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ukuda\Desktop\"/>
    </mc:Choice>
  </mc:AlternateContent>
  <xr:revisionPtr revIDLastSave="0" documentId="8_{2B6113E5-9D5A-4094-A107-DE892A8FC974}" xr6:coauthVersionLast="45" xr6:coauthVersionMax="45" xr10:uidLastSave="{00000000-0000-0000-0000-000000000000}"/>
  <bookViews>
    <workbookView xWindow="3228" yWindow="2346" windowWidth="17280" windowHeight="8994" tabRatio="757" firstSheet="2" activeTab="2" xr2:uid="{00000000-000D-0000-FFFF-FFFF00000000}"/>
  </bookViews>
  <sheets>
    <sheet name="_11_居宅介護（名前定義）" sheetId="425" state="hidden" r:id="rId1"/>
    <sheet name="_15_同行援護（名前定義）" sheetId="525" state="hidden" r:id="rId2"/>
    <sheet name="21共同生活援助（包括型・基本）" sheetId="415" r:id="rId3"/>
    <sheet name="21共同生活援助（包括型・世話人等欠員)" sheetId="416" r:id="rId4"/>
    <sheet name="21共同生活援助（包括型・管理責任者欠員)" sheetId="417" r:id="rId5"/>
    <sheet name="21共同生活援助（日中支援型）" sheetId="418" r:id="rId6"/>
    <sheet name="21共同生活援助（日中支援型・世話人等欠員）" sheetId="419" r:id="rId7"/>
    <sheet name="21共同生活援助（日中支援型・管理責任者欠員）" sheetId="420" r:id="rId8"/>
    <sheet name="21共同生活援助（外部利用型１）" sheetId="421" r:id="rId9"/>
    <sheet name="21共同生活援助（外部利用型２）" sheetId="422" r:id="rId10"/>
    <sheet name="21共同生活援助(その他)" sheetId="423" r:id="rId11"/>
  </sheets>
  <definedNames>
    <definedName name="_11_A家事０．５">'_11_居宅介護（名前定義）'!$C$129</definedName>
    <definedName name="_11_A家事０．７５">'_11_居宅介護（名前定義）'!$C$130</definedName>
    <definedName name="_11_A家事１．０">'_11_居宅介護（名前定義）'!$C$131</definedName>
    <definedName name="_11_A家事１．２５">'_11_居宅介護（名前定義）'!$C$132</definedName>
    <definedName name="_11_A家事１．５">'_11_居宅介護（名前定義）'!$C$133</definedName>
    <definedName name="_11_A家事１．７５">'_11_居宅介護（名前定義）'!$C$134</definedName>
    <definedName name="_11_A家事１０．０">'_11_居宅介護（名前定義）'!$C$167</definedName>
    <definedName name="_11_A家事１０．２５">'_11_居宅介護（名前定義）'!$C$168</definedName>
    <definedName name="_11_A家事１０．５">'_11_居宅介護（名前定義）'!$C$169</definedName>
    <definedName name="_11_A家事２．０">'_11_居宅介護（名前定義）'!$C$135</definedName>
    <definedName name="_11_A家事２．２５">'_11_居宅介護（名前定義）'!$C$136</definedName>
    <definedName name="_11_A家事２．５">'_11_居宅介護（名前定義）'!$C$137</definedName>
    <definedName name="_11_A家事２．７５">'_11_居宅介護（名前定義）'!$C$138</definedName>
    <definedName name="_11_A家事３．０">'_11_居宅介護（名前定義）'!$C$139</definedName>
    <definedName name="_11_A家事３．２５">'_11_居宅介護（名前定義）'!$C$140</definedName>
    <definedName name="_11_A家事３．５">'_11_居宅介護（名前定義）'!$C$141</definedName>
    <definedName name="_11_A家事３．７５">'_11_居宅介護（名前定義）'!$C$142</definedName>
    <definedName name="_11_A家事４．０">'_11_居宅介護（名前定義）'!$C$143</definedName>
    <definedName name="_11_A家事４．２５">'_11_居宅介護（名前定義）'!$C$144</definedName>
    <definedName name="_11_A家事４．５">'_11_居宅介護（名前定義）'!$C$145</definedName>
    <definedName name="_11_A家事４．７５">'_11_居宅介護（名前定義）'!$C$146</definedName>
    <definedName name="_11_A家事５．０">'_11_居宅介護（名前定義）'!$C$147</definedName>
    <definedName name="_11_A家事５．２５">'_11_居宅介護（名前定義）'!$C$148</definedName>
    <definedName name="_11_A家事５．５">'_11_居宅介護（名前定義）'!$C$149</definedName>
    <definedName name="_11_A家事５．７５">'_11_居宅介護（名前定義）'!$C$150</definedName>
    <definedName name="_11_A家事６．０">'_11_居宅介護（名前定義）'!$C$151</definedName>
    <definedName name="_11_A家事６．２５">'_11_居宅介護（名前定義）'!$C$152</definedName>
    <definedName name="_11_A家事６．５">'_11_居宅介護（名前定義）'!$C$153</definedName>
    <definedName name="_11_A家事６．７５">'_11_居宅介護（名前定義）'!$C$154</definedName>
    <definedName name="_11_A家事７．０">'_11_居宅介護（名前定義）'!$C$155</definedName>
    <definedName name="_11_A家事７．２５">'_11_居宅介護（名前定義）'!$C$156</definedName>
    <definedName name="_11_A家事７．５">'_11_居宅介護（名前定義）'!$C$157</definedName>
    <definedName name="_11_A家事７．７５">'_11_居宅介護（名前定義）'!$C$158</definedName>
    <definedName name="_11_A家事８．０">'_11_居宅介護（名前定義）'!$C$159</definedName>
    <definedName name="_11_A家事８．２５">'_11_居宅介護（名前定義）'!$C$160</definedName>
    <definedName name="_11_A家事８．５">'_11_居宅介護（名前定義）'!$C$161</definedName>
    <definedName name="_11_A家事８．７５">'_11_居宅介護（名前定義）'!$C$162</definedName>
    <definedName name="_11_A家事９．０">'_11_居宅介護（名前定義）'!$C$163</definedName>
    <definedName name="_11_A家事９．２５">'_11_居宅介護（名前定義）'!$C$164</definedName>
    <definedName name="_11_A家事９．５">'_11_居宅介護（名前定義）'!$C$165</definedName>
    <definedName name="_11_A家事９．７５">'_11_居宅介護（名前定義）'!$C$166</definedName>
    <definedName name="_11_A家事増０．２５">'_11_居宅介護（名前定義）'!$C$170</definedName>
    <definedName name="_11_A家事増０．５">'_11_居宅介護（名前定義）'!$C$171</definedName>
    <definedName name="_11_A家事増０．７５">'_11_居宅介護（名前定義）'!$C$172</definedName>
    <definedName name="_11_A家事増１．０">'_11_居宅介護（名前定義）'!$C$173</definedName>
    <definedName name="_11_A家事増１．２５">'_11_居宅介護（名前定義）'!$C$174</definedName>
    <definedName name="_11_A家事増１．５">'_11_居宅介護（名前定義）'!$C$175</definedName>
    <definedName name="_11_A家事増１．７５">'_11_居宅介護（名前定義）'!$C$176</definedName>
    <definedName name="_11_A家事増１０．０">'_11_居宅介護（名前定義）'!$C$209</definedName>
    <definedName name="_11_A家事増１０．２５">'_11_居宅介護（名前定義）'!$C$210</definedName>
    <definedName name="_11_A家事増１０．５">'_11_居宅介護（名前定義）'!$C$211</definedName>
    <definedName name="_11_A家事増２．０">'_11_居宅介護（名前定義）'!$C$177</definedName>
    <definedName name="_11_A家事増２．２５">'_11_居宅介護（名前定義）'!$C$178</definedName>
    <definedName name="_11_A家事増２．５">'_11_居宅介護（名前定義）'!$C$179</definedName>
    <definedName name="_11_A家事増２．７５">'_11_居宅介護（名前定義）'!$C$180</definedName>
    <definedName name="_11_A家事増３．０">'_11_居宅介護（名前定義）'!$C$181</definedName>
    <definedName name="_11_A家事増３．２５">'_11_居宅介護（名前定義）'!$C$182</definedName>
    <definedName name="_11_A家事増３．５">'_11_居宅介護（名前定義）'!$C$183</definedName>
    <definedName name="_11_A家事増３．７５">'_11_居宅介護（名前定義）'!$C$184</definedName>
    <definedName name="_11_A家事増４．０">'_11_居宅介護（名前定義）'!$C$185</definedName>
    <definedName name="_11_A家事増４．２５">'_11_居宅介護（名前定義）'!$C$186</definedName>
    <definedName name="_11_A家事増４．５">'_11_居宅介護（名前定義）'!$C$187</definedName>
    <definedName name="_11_A家事増４．７５">'_11_居宅介護（名前定義）'!$C$188</definedName>
    <definedName name="_11_A家事増５．０">'_11_居宅介護（名前定義）'!$C$189</definedName>
    <definedName name="_11_A家事増５．２５">'_11_居宅介護（名前定義）'!$C$190</definedName>
    <definedName name="_11_A家事増５．５">'_11_居宅介護（名前定義）'!$C$191</definedName>
    <definedName name="_11_A家事増５．７５">'_11_居宅介護（名前定義）'!$C$192</definedName>
    <definedName name="_11_A家事増６．０">'_11_居宅介護（名前定義）'!$C$193</definedName>
    <definedName name="_11_A家事増６．２５">'_11_居宅介護（名前定義）'!$C$194</definedName>
    <definedName name="_11_A家事増６．５">'_11_居宅介護（名前定義）'!$C$195</definedName>
    <definedName name="_11_A家事増６．７５">'_11_居宅介護（名前定義）'!$C$196</definedName>
    <definedName name="_11_A家事増７．０">'_11_居宅介護（名前定義）'!$C$197</definedName>
    <definedName name="_11_A家事増７．２５">'_11_居宅介護（名前定義）'!$C$198</definedName>
    <definedName name="_11_A家事増７．５">'_11_居宅介護（名前定義）'!$C$199</definedName>
    <definedName name="_11_A家事増７．７５">'_11_居宅介護（名前定義）'!$C$200</definedName>
    <definedName name="_11_A家事増８．０">'_11_居宅介護（名前定義）'!$C$201</definedName>
    <definedName name="_11_A家事増８．２５">'_11_居宅介護（名前定義）'!$C$202</definedName>
    <definedName name="_11_A家事増８．５">'_11_居宅介護（名前定義）'!$C$203</definedName>
    <definedName name="_11_A家事増８．７５">'_11_居宅介護（名前定義）'!$C$204</definedName>
    <definedName name="_11_A家事増９．０">'_11_居宅介護（名前定義）'!$C$205</definedName>
    <definedName name="_11_A家事増９．２５">'_11_居宅介護（名前定義）'!$C$206</definedName>
    <definedName name="_11_A家事増９．５">'_11_居宅介護（名前定義）'!$C$207</definedName>
    <definedName name="_11_A家事増９．７５">'_11_居宅介護（名前定義）'!$C$208</definedName>
    <definedName name="_11_A重度研修１．０">'_11_居宅介護（名前定義）'!$C$46</definedName>
    <definedName name="_11_A重度研修１．５">'_11_居宅介護（名前定義）'!$C$47</definedName>
    <definedName name="_11_A重度研修１０．０">'_11_居宅介護（名前定義）'!$C$64</definedName>
    <definedName name="_11_A重度研修１０．５">'_11_居宅介護（名前定義）'!$C$65</definedName>
    <definedName name="_11_A重度研修２．０">'_11_居宅介護（名前定義）'!$C$48</definedName>
    <definedName name="_11_A重度研修２．５">'_11_居宅介護（名前定義）'!$C$49</definedName>
    <definedName name="_11_A重度研修３．０">'_11_居宅介護（名前定義）'!$C$50</definedName>
    <definedName name="_11_A重度研修３．５">'_11_居宅介護（名前定義）'!$C$51</definedName>
    <definedName name="_11_A重度研修４．０">'_11_居宅介護（名前定義）'!$C$52</definedName>
    <definedName name="_11_A重度研修４．５">'_11_居宅介護（名前定義）'!$C$53</definedName>
    <definedName name="_11_A重度研修５．０">'_11_居宅介護（名前定義）'!$C$54</definedName>
    <definedName name="_11_A重度研修５．５">'_11_居宅介護（名前定義）'!$C$55</definedName>
    <definedName name="_11_A重度研修６．０">'_11_居宅介護（名前定義）'!$C$56</definedName>
    <definedName name="_11_A重度研修６．５">'_11_居宅介護（名前定義）'!$C$57</definedName>
    <definedName name="_11_A重度研修７．０">'_11_居宅介護（名前定義）'!$C$58</definedName>
    <definedName name="_11_A重度研修７．５">'_11_居宅介護（名前定義）'!$C$59</definedName>
    <definedName name="_11_A重度研修８．０">'_11_居宅介護（名前定義）'!$C$60</definedName>
    <definedName name="_11_A重度研修８．５">'_11_居宅介護（名前定義）'!$C$61</definedName>
    <definedName name="_11_A重度研修９．０">'_11_居宅介護（名前定義）'!$C$62</definedName>
    <definedName name="_11_A重度研修９．５">'_11_居宅介護（名前定義）'!$C$63</definedName>
    <definedName name="_11_A重度研修増０．５">'_11_居宅介護（名前定義）'!$C$66</definedName>
    <definedName name="_11_A重度研修増１．０">'_11_居宅介護（名前定義）'!$C$67</definedName>
    <definedName name="_11_A重度研修増１．５">'_11_居宅介護（名前定義）'!$C$68</definedName>
    <definedName name="_11_A重度研修増１０．０">'_11_居宅介護（名前定義）'!$C$85</definedName>
    <definedName name="_11_A重度研修増１０．５">'_11_居宅介護（名前定義）'!$C$86</definedName>
    <definedName name="_11_A重度研修増２．０">'_11_居宅介護（名前定義）'!$C$69</definedName>
    <definedName name="_11_A重度研修増２．５">'_11_居宅介護（名前定義）'!$C$70</definedName>
    <definedName name="_11_A重度研修増３．０">'_11_居宅介護（名前定義）'!$C$71</definedName>
    <definedName name="_11_A重度研修増３．５">'_11_居宅介護（名前定義）'!$C$72</definedName>
    <definedName name="_11_A重度研修増４．０">'_11_居宅介護（名前定義）'!$C$73</definedName>
    <definedName name="_11_A重度研修増４．５">'_11_居宅介護（名前定義）'!$C$74</definedName>
    <definedName name="_11_A重度研修増５．０">'_11_居宅介護（名前定義）'!$C$75</definedName>
    <definedName name="_11_A重度研修増５．５">'_11_居宅介護（名前定義）'!$C$76</definedName>
    <definedName name="_11_A重度研修増６．０">'_11_居宅介護（名前定義）'!$C$77</definedName>
    <definedName name="_11_A重度研修増６．５">'_11_居宅介護（名前定義）'!$C$78</definedName>
    <definedName name="_11_A重度研修増７．０">'_11_居宅介護（名前定義）'!$C$79</definedName>
    <definedName name="_11_A重度研修増７．５">'_11_居宅介護（名前定義）'!$C$80</definedName>
    <definedName name="_11_A重度研修増８．０">'_11_居宅介護（名前定義）'!$C$81</definedName>
    <definedName name="_11_A重度研修増８．５">'_11_居宅介護（名前定義）'!$C$82</definedName>
    <definedName name="_11_A重度研修増９．０">'_11_居宅介護（名前定義）'!$C$83</definedName>
    <definedName name="_11_A重度研修増９．５">'_11_居宅介護（名前定義）'!$C$84</definedName>
    <definedName name="_11_A身体０．５">'_11_居宅介護（名前定義）'!$C$4</definedName>
    <definedName name="_11_A身体１．０">'_11_居宅介護（名前定義）'!$C$5</definedName>
    <definedName name="_11_A身体１．５">'_11_居宅介護（名前定義）'!$C$6</definedName>
    <definedName name="_11_A身体１０．０">'_11_居宅介護（名前定義）'!$C$23</definedName>
    <definedName name="_11_A身体１０．５">'_11_居宅介護（名前定義）'!$C$24</definedName>
    <definedName name="_11_A身体２．０">'_11_居宅介護（名前定義）'!$C$7</definedName>
    <definedName name="_11_A身体２．５">'_11_居宅介護（名前定義）'!$C$8</definedName>
    <definedName name="_11_A身体３．０">'_11_居宅介護（名前定義）'!$C$9</definedName>
    <definedName name="_11_A身体３．５">'_11_居宅介護（名前定義）'!$C$10</definedName>
    <definedName name="_11_A身体４．０">'_11_居宅介護（名前定義）'!$C$11</definedName>
    <definedName name="_11_A身体４．５">'_11_居宅介護（名前定義）'!$C$12</definedName>
    <definedName name="_11_A身体５．０">'_11_居宅介護（名前定義）'!$C$13</definedName>
    <definedName name="_11_A身体５．５">'_11_居宅介護（名前定義）'!$C$14</definedName>
    <definedName name="_11_A身体６．０">'_11_居宅介護（名前定義）'!$C$15</definedName>
    <definedName name="_11_A身体６．５">'_11_居宅介護（名前定義）'!$C$16</definedName>
    <definedName name="_11_A身体７．０">'_11_居宅介護（名前定義）'!$C$17</definedName>
    <definedName name="_11_A身体７．５">'_11_居宅介護（名前定義）'!$C$18</definedName>
    <definedName name="_11_A身体８．０">'_11_居宅介護（名前定義）'!$C$19</definedName>
    <definedName name="_11_A身体８．５">'_11_居宅介護（名前定義）'!$C$20</definedName>
    <definedName name="_11_A身体９．０">'_11_居宅介護（名前定義）'!$C$21</definedName>
    <definedName name="_11_A身体９．５">'_11_居宅介護（名前定義）'!$C$22</definedName>
    <definedName name="_11_A身体増０．５">'_11_居宅介護（名前定義）'!$C$25</definedName>
    <definedName name="_11_A身体増１．０">'_11_居宅介護（名前定義）'!$C$26</definedName>
    <definedName name="_11_A身体増１．５">'_11_居宅介護（名前定義）'!$C$27</definedName>
    <definedName name="_11_A身体増１０．０">'_11_居宅介護（名前定義）'!$C$44</definedName>
    <definedName name="_11_A身体増１０．５">'_11_居宅介護（名前定義）'!$C$45</definedName>
    <definedName name="_11_A身体増２．０">'_11_居宅介護（名前定義）'!$C$28</definedName>
    <definedName name="_11_A身体増２．５">'_11_居宅介護（名前定義）'!$C$29</definedName>
    <definedName name="_11_A身体増３．０">'_11_居宅介護（名前定義）'!$C$30</definedName>
    <definedName name="_11_A身体増３．５">'_11_居宅介護（名前定義）'!$C$31</definedName>
    <definedName name="_11_A身体増４．０">'_11_居宅介護（名前定義）'!$C$32</definedName>
    <definedName name="_11_A身体増４．５">'_11_居宅介護（名前定義）'!$C$33</definedName>
    <definedName name="_11_A身体増５．０">'_11_居宅介護（名前定義）'!$C$34</definedName>
    <definedName name="_11_A身体増５．５">'_11_居宅介護（名前定義）'!$C$35</definedName>
    <definedName name="_11_A身体増６．０">'_11_居宅介護（名前定義）'!$C$36</definedName>
    <definedName name="_11_A身体増６．５">'_11_居宅介護（名前定義）'!$C$37</definedName>
    <definedName name="_11_A身体増７．０">'_11_居宅介護（名前定義）'!$C$38</definedName>
    <definedName name="_11_A身体増７．５">'_11_居宅介護（名前定義）'!$C$39</definedName>
    <definedName name="_11_A身体増８．０">'_11_居宅介護（名前定義）'!$C$40</definedName>
    <definedName name="_11_A身体増８．５">'_11_居宅介護（名前定義）'!$C$41</definedName>
    <definedName name="_11_A身体増９．０">'_11_居宅介護（名前定義）'!$C$42</definedName>
    <definedName name="_11_A身体増９．５">'_11_居宅介護（名前定義）'!$C$43</definedName>
    <definedName name="_11_A通院１０．５">'_11_居宅介護（名前定義）'!$C$87</definedName>
    <definedName name="_11_A通院１１．０">'_11_居宅介護（名前定義）'!$C$88</definedName>
    <definedName name="_11_A通院１１．５">'_11_居宅介護（名前定義）'!$C$89</definedName>
    <definedName name="_11_A通院１１０．０">'_11_居宅介護（名前定義）'!$C$106</definedName>
    <definedName name="_11_A通院１１０．５">'_11_居宅介護（名前定義）'!$C$107</definedName>
    <definedName name="_11_A通院１２．０">'_11_居宅介護（名前定義）'!$C$90</definedName>
    <definedName name="_11_A通院１２．５">'_11_居宅介護（名前定義）'!$C$91</definedName>
    <definedName name="_11_A通院１３．０">'_11_居宅介護（名前定義）'!$C$92</definedName>
    <definedName name="_11_A通院１３．５">'_11_居宅介護（名前定義）'!$C$93</definedName>
    <definedName name="_11_A通院１４．０">'_11_居宅介護（名前定義）'!$C$94</definedName>
    <definedName name="_11_A通院１４．５">'_11_居宅介護（名前定義）'!$C$95</definedName>
    <definedName name="_11_A通院１５．０">'_11_居宅介護（名前定義）'!$C$96</definedName>
    <definedName name="_11_A通院１５．５">'_11_居宅介護（名前定義）'!$C$97</definedName>
    <definedName name="_11_A通院１６．０">'_11_居宅介護（名前定義）'!$C$98</definedName>
    <definedName name="_11_A通院１６．５">'_11_居宅介護（名前定義）'!$C$99</definedName>
    <definedName name="_11_A通院１７．０">'_11_居宅介護（名前定義）'!$C$100</definedName>
    <definedName name="_11_A通院１７．５">'_11_居宅介護（名前定義）'!$C$101</definedName>
    <definedName name="_11_A通院１８．０">'_11_居宅介護（名前定義）'!$C$102</definedName>
    <definedName name="_11_A通院１８．５">'_11_居宅介護（名前定義）'!$C$103</definedName>
    <definedName name="_11_A通院１９．０">'_11_居宅介護（名前定義）'!$C$104</definedName>
    <definedName name="_11_A通院１９．５">'_11_居宅介護（名前定義）'!$C$105</definedName>
    <definedName name="_11_A通院１増０．５">'_11_居宅介護（名前定義）'!$C$108</definedName>
    <definedName name="_11_A通院１増１．０">'_11_居宅介護（名前定義）'!$C$109</definedName>
    <definedName name="_11_A通院１増１．５">'_11_居宅介護（名前定義）'!$C$110</definedName>
    <definedName name="_11_A通院１増１０．０">'_11_居宅介護（名前定義）'!$C$127</definedName>
    <definedName name="_11_A通院１増１０．５">'_11_居宅介護（名前定義）'!$C$128</definedName>
    <definedName name="_11_A通院１増２．０">'_11_居宅介護（名前定義）'!$C$111</definedName>
    <definedName name="_11_A通院１増２．５">'_11_居宅介護（名前定義）'!$C$112</definedName>
    <definedName name="_11_A通院１増３．０">'_11_居宅介護（名前定義）'!$C$113</definedName>
    <definedName name="_11_A通院１増３．５">'_11_居宅介護（名前定義）'!$C$114</definedName>
    <definedName name="_11_A通院１増４．０">'_11_居宅介護（名前定義）'!$C$115</definedName>
    <definedName name="_11_A通院１増４．５">'_11_居宅介護（名前定義）'!$C$116</definedName>
    <definedName name="_11_A通院１増５．０">'_11_居宅介護（名前定義）'!$C$117</definedName>
    <definedName name="_11_A通院１増５．５">'_11_居宅介護（名前定義）'!$C$118</definedName>
    <definedName name="_11_A通院１増６．０">'_11_居宅介護（名前定義）'!$C$119</definedName>
    <definedName name="_11_A通院１増６．５">'_11_居宅介護（名前定義）'!$C$120</definedName>
    <definedName name="_11_A通院１増７．０">'_11_居宅介護（名前定義）'!$C$121</definedName>
    <definedName name="_11_A通院１増７．５">'_11_居宅介護（名前定義）'!$C$122</definedName>
    <definedName name="_11_A通院１増８．０">'_11_居宅介護（名前定義）'!$C$123</definedName>
    <definedName name="_11_A通院１増８．５">'_11_居宅介護（名前定義）'!$C$124</definedName>
    <definedName name="_11_A通院１増９．０">'_11_居宅介護（名前定義）'!$C$125</definedName>
    <definedName name="_11_A通院１増９．５">'_11_居宅介護（名前定義）'!$C$126</definedName>
    <definedName name="_11_A通院２０．５">'_11_居宅介護（名前定義）'!$C$212</definedName>
    <definedName name="_11_A通院２１．０">'_11_居宅介護（名前定義）'!$C$213</definedName>
    <definedName name="_11_A通院２１．５">'_11_居宅介護（名前定義）'!$C$214</definedName>
    <definedName name="_11_A通院２１０．０">'_11_居宅介護（名前定義）'!$C$231</definedName>
    <definedName name="_11_A通院２１０．５">'_11_居宅介護（名前定義）'!$C$232</definedName>
    <definedName name="_11_A通院２２．０">'_11_居宅介護（名前定義）'!$C$215</definedName>
    <definedName name="_11_A通院２２．５">'_11_居宅介護（名前定義）'!$C$216</definedName>
    <definedName name="_11_A通院２３．０">'_11_居宅介護（名前定義）'!$C$217</definedName>
    <definedName name="_11_A通院２３．５">'_11_居宅介護（名前定義）'!$C$218</definedName>
    <definedName name="_11_A通院２４．０">'_11_居宅介護（名前定義）'!$C$219</definedName>
    <definedName name="_11_A通院２４．５">'_11_居宅介護（名前定義）'!$C$220</definedName>
    <definedName name="_11_A通院２５．０">'_11_居宅介護（名前定義）'!$C$221</definedName>
    <definedName name="_11_A通院２５．５">'_11_居宅介護（名前定義）'!$C$222</definedName>
    <definedName name="_11_A通院２６．０">'_11_居宅介護（名前定義）'!$C$223</definedName>
    <definedName name="_11_A通院２６．５">'_11_居宅介護（名前定義）'!$C$224</definedName>
    <definedName name="_11_A通院２７．０">'_11_居宅介護（名前定義）'!$C$225</definedName>
    <definedName name="_11_A通院２７．５">'_11_居宅介護（名前定義）'!$C$226</definedName>
    <definedName name="_11_A通院２８．０">'_11_居宅介護（名前定義）'!$C$227</definedName>
    <definedName name="_11_A通院２８．５">'_11_居宅介護（名前定義）'!$C$228</definedName>
    <definedName name="_11_A通院２９．０">'_11_居宅介護（名前定義）'!$C$229</definedName>
    <definedName name="_11_A通院２９．５">'_11_居宅介護（名前定義）'!$C$230</definedName>
    <definedName name="_11_A通院２増０．５">'_11_居宅介護（名前定義）'!$C$233</definedName>
    <definedName name="_11_A通院２増１．０">'_11_居宅介護（名前定義）'!$C$234</definedName>
    <definedName name="_11_A通院２増１．５">'_11_居宅介護（名前定義）'!$C$235</definedName>
    <definedName name="_11_A通院２増１０．０">'_11_居宅介護（名前定義）'!$C$252</definedName>
    <definedName name="_11_A通院２増１０．５">'_11_居宅介護（名前定義）'!$C$253</definedName>
    <definedName name="_11_A通院２増２．０">'_11_居宅介護（名前定義）'!$C$236</definedName>
    <definedName name="_11_A通院２増２．５">'_11_居宅介護（名前定義）'!$C$237</definedName>
    <definedName name="_11_A通院２増３．０">'_11_居宅介護（名前定義）'!$C$238</definedName>
    <definedName name="_11_A通院２増３．５">'_11_居宅介護（名前定義）'!$C$239</definedName>
    <definedName name="_11_A通院２増４．０">'_11_居宅介護（名前定義）'!$C$240</definedName>
    <definedName name="_11_A通院２増４．５">'_11_居宅介護（名前定義）'!$C$241</definedName>
    <definedName name="_11_A通院２増５．０">'_11_居宅介護（名前定義）'!$C$242</definedName>
    <definedName name="_11_A通院２増５．５">'_11_居宅介護（名前定義）'!$C$243</definedName>
    <definedName name="_11_A通院２増６．０">'_11_居宅介護（名前定義）'!$C$244</definedName>
    <definedName name="_11_A通院２増６．５">'_11_居宅介護（名前定義）'!$C$245</definedName>
    <definedName name="_11_A通院２増７．０">'_11_居宅介護（名前定義）'!$C$246</definedName>
    <definedName name="_11_A通院２増７．５">'_11_居宅介護（名前定義）'!$C$247</definedName>
    <definedName name="_11_A通院２増８．０">'_11_居宅介護（名前定義）'!$C$248</definedName>
    <definedName name="_11_A通院２増８．５">'_11_居宅介護（名前定義）'!$C$249</definedName>
    <definedName name="_11_A通院２増９．０">'_11_居宅介護（名前定義）'!$C$250</definedName>
    <definedName name="_11_A通院２増９．５">'_11_居宅介護（名前定義）'!$C$251</definedName>
    <definedName name="_11_A通院乗降">'_11_居宅介護（名前定義）'!$C$383</definedName>
    <definedName name="_11_B家事０．５＿０．２５">'_11_居宅介護（名前定義）'!$C$294</definedName>
    <definedName name="_11_B家事０．５＿０．５">'_11_居宅介護（名前定義）'!$C$295</definedName>
    <definedName name="_11_B家事０．５＿０．７５">'_11_居宅介護（名前定義）'!$C$296</definedName>
    <definedName name="_11_B家事０．５＿１．０">'_11_居宅介護（名前定義）'!$C$297</definedName>
    <definedName name="_11_B家事０．７５＿０．２５">'_11_居宅介護（名前定義）'!$C$298</definedName>
    <definedName name="_11_B家事０．７５＿０．５">'_11_居宅介護（名前定義）'!$C$299</definedName>
    <definedName name="_11_B家事０．７５＿０．７５">'_11_居宅介護（名前定義）'!$C$300</definedName>
    <definedName name="_11_B家事１．０＿０．２５">'_11_居宅介護（名前定義）'!$C$301</definedName>
    <definedName name="_11_B家事１．０＿０．５">'_11_居宅介護（名前定義）'!$C$302</definedName>
    <definedName name="_11_B家事１．２５＿０．２５">'_11_居宅介護（名前定義）'!$C$303</definedName>
    <definedName name="_11_B重度研修１．０＿０．５">'_11_居宅介護（名前定義）'!$C$284</definedName>
    <definedName name="_11_B重度研修１．０＿１．０">'_11_居宅介護（名前定義）'!$C$285</definedName>
    <definedName name="_11_B重度研修１．０＿１．５">'_11_居宅介護（名前定義）'!$C$286</definedName>
    <definedName name="_11_B重度研修１．０＿２．０">'_11_居宅介護（名前定義）'!$C$287</definedName>
    <definedName name="_11_B重度研修１．５＿０．５">'_11_居宅介護（名前定義）'!$C$288</definedName>
    <definedName name="_11_B重度研修１．５＿１．０">'_11_居宅介護（名前定義）'!$C$289</definedName>
    <definedName name="_11_B重度研修１．５＿１．５">'_11_居宅介護（名前定義）'!$C$290</definedName>
    <definedName name="_11_B重度研修２．０＿０．５">'_11_居宅介護（名前定義）'!$C$291</definedName>
    <definedName name="_11_B重度研修２．０＿１．０">'_11_居宅介護（名前定義）'!$C$292</definedName>
    <definedName name="_11_B重度研修２．５＿０．５">'_11_居宅介護（名前定義）'!$C$293</definedName>
    <definedName name="_11_B身体０．５＿０．５">'_11_居宅介護（名前定義）'!$C$254</definedName>
    <definedName name="_11_B身体０．５＿１．０">'_11_居宅介護（名前定義）'!$C$255</definedName>
    <definedName name="_11_B身体０．５＿１．５">'_11_居宅介護（名前定義）'!$C$256</definedName>
    <definedName name="_11_B身体０．５＿２．０">'_11_居宅介護（名前定義）'!$C$257</definedName>
    <definedName name="_11_B身体０．５＿２．５">'_11_居宅介護（名前定義）'!$C$258</definedName>
    <definedName name="_11_B身体１．０＿０．５">'_11_居宅介護（名前定義）'!$C$259</definedName>
    <definedName name="_11_B身体１．０＿１．０">'_11_居宅介護（名前定義）'!$C$260</definedName>
    <definedName name="_11_B身体１．０＿１．５">'_11_居宅介護（名前定義）'!$C$261</definedName>
    <definedName name="_11_B身体１．０＿２．０">'_11_居宅介護（名前定義）'!$C$262</definedName>
    <definedName name="_11_B身体１．５＿０．５">'_11_居宅介護（名前定義）'!$C$263</definedName>
    <definedName name="_11_B身体１．５＿１．０">'_11_居宅介護（名前定義）'!$C$264</definedName>
    <definedName name="_11_B身体１．５＿１．５">'_11_居宅介護（名前定義）'!$C$265</definedName>
    <definedName name="_11_B身体２．０＿０．５">'_11_居宅介護（名前定義）'!$C$266</definedName>
    <definedName name="_11_B身体２．０＿１．０">'_11_居宅介護（名前定義）'!$C$267</definedName>
    <definedName name="_11_B身体２．５＿０．５">'_11_居宅介護（名前定義）'!$C$268</definedName>
    <definedName name="_11_B通院１０．５＿０．５">'_11_居宅介護（名前定義）'!$C$269</definedName>
    <definedName name="_11_B通院１０．５＿１．０">'_11_居宅介護（名前定義）'!$C$270</definedName>
    <definedName name="_11_B通院１０．５＿１．５">'_11_居宅介護（名前定義）'!$C$271</definedName>
    <definedName name="_11_B通院１０．５＿２．０">'_11_居宅介護（名前定義）'!$C$272</definedName>
    <definedName name="_11_B通院１０．５＿２．５">'_11_居宅介護（名前定義）'!$C$273</definedName>
    <definedName name="_11_B通院１１．０＿０．５">'_11_居宅介護（名前定義）'!$C$274</definedName>
    <definedName name="_11_B通院１１．０＿１．０">'_11_居宅介護（名前定義）'!$C$275</definedName>
    <definedName name="_11_B通院１１．０＿１．５">'_11_居宅介護（名前定義）'!$C$276</definedName>
    <definedName name="_11_B通院１１．０＿２．０">'_11_居宅介護（名前定義）'!$C$277</definedName>
    <definedName name="_11_B通院１１．５＿０．５">'_11_居宅介護（名前定義）'!$C$278</definedName>
    <definedName name="_11_B通院１１．５＿１．０">'_11_居宅介護（名前定義）'!$C$279</definedName>
    <definedName name="_11_B通院１１．５＿１．５">'_11_居宅介護（名前定義）'!$C$280</definedName>
    <definedName name="_11_B通院１２．０＿０．５">'_11_居宅介護（名前定義）'!$C$281</definedName>
    <definedName name="_11_B通院１２．０＿１．０">'_11_居宅介護（名前定義）'!$C$282</definedName>
    <definedName name="_11_B通院１２．５＿０．５">'_11_居宅介護（名前定義）'!$C$283</definedName>
    <definedName name="_11_B通院２０．５＿０．５">'_11_居宅介護（名前定義）'!$C$304</definedName>
    <definedName name="_11_B通院２０．５＿１．０">'_11_居宅介護（名前定義）'!$C$305</definedName>
    <definedName name="_11_B通院２１．０＿０．５">'_11_居宅介護（名前定義）'!$C$306</definedName>
    <definedName name="_11_C家事０．５＿０．２５＿０．２５">'_11_居宅介護（名前定義）'!$C$357</definedName>
    <definedName name="_11_C家事０．５＿０．２５＿０．５">'_11_居宅介護（名前定義）'!$C$358</definedName>
    <definedName name="_11_C家事０．５＿０．２５＿０．７５">'_11_居宅介護（名前定義）'!$C$359</definedName>
    <definedName name="_11_C家事０．５＿０．５＿０．２５">'_11_居宅介護（名前定義）'!$C$360</definedName>
    <definedName name="_11_C家事０．５＿０．５＿０．５">'_11_居宅介護（名前定義）'!$C$361</definedName>
    <definedName name="_11_C家事０．５＿０．７５＿０．２５">'_11_居宅介護（名前定義）'!$C$362</definedName>
    <definedName name="_11_C家事０．７５＿０．２５＿０．２５">'_11_居宅介護（名前定義）'!$C$363</definedName>
    <definedName name="_11_C家事０．７５＿０．２５＿０．５">'_11_居宅介護（名前定義）'!$C$364</definedName>
    <definedName name="_11_C家事０．７５＿０．５＿０．２５">'_11_居宅介護（名前定義）'!$C$365</definedName>
    <definedName name="_11_C家事１．０＿０．２５＿０．２５">'_11_居宅介護（名前定義）'!$C$366</definedName>
    <definedName name="_11_C重度研修１．０＿０．５＿０．５">'_11_居宅介護（名前定義）'!$C$347</definedName>
    <definedName name="_11_C重度研修１．０＿０．５＿１．０">'_11_居宅介護（名前定義）'!$C$348</definedName>
    <definedName name="_11_C重度研修１．０＿０．５＿１．５">'_11_居宅介護（名前定義）'!$C$349</definedName>
    <definedName name="_11_C重度研修１．０＿１．０＿０．５">'_11_居宅介護（名前定義）'!$C$350</definedName>
    <definedName name="_11_C重度研修１．０＿１．０＿１．０">'_11_居宅介護（名前定義）'!$C$351</definedName>
    <definedName name="_11_C重度研修１．０＿１．５＿０．５">'_11_居宅介護（名前定義）'!$C$352</definedName>
    <definedName name="_11_C重度研修１．５＿０．５＿０．５">'_11_居宅介護（名前定義）'!$C$353</definedName>
    <definedName name="_11_C重度研修１．５＿０．５＿１．０">'_11_居宅介護（名前定義）'!$C$354</definedName>
    <definedName name="_11_C重度研修１．５＿１．０＿０．５">'_11_居宅介護（名前定義）'!$C$355</definedName>
    <definedName name="_11_C重度研修２．０＿０．５＿０．５">'_11_居宅介護（名前定義）'!$C$356</definedName>
    <definedName name="_11_C身体０．５＿０．５＿０．５">'_11_居宅介護（名前定義）'!$C$307</definedName>
    <definedName name="_11_C身体０．５＿０．５＿１．０">'_11_居宅介護（名前定義）'!$C$308</definedName>
    <definedName name="_11_C身体０．５＿０．５＿１．５">'_11_居宅介護（名前定義）'!$C$309</definedName>
    <definedName name="_11_C身体０．５＿０．５＿２．０">'_11_居宅介護（名前定義）'!$C$310</definedName>
    <definedName name="_11_C身体０．５＿１．０＿０．５">'_11_居宅介護（名前定義）'!$C$311</definedName>
    <definedName name="_11_C身体０．５＿１．０＿１．０">'_11_居宅介護（名前定義）'!$C$312</definedName>
    <definedName name="_11_C身体０．５＿１．０＿１．５">'_11_居宅介護（名前定義）'!$C$313</definedName>
    <definedName name="_11_C身体０．５＿１．５＿０．５">'_11_居宅介護（名前定義）'!$C$314</definedName>
    <definedName name="_11_C身体０．５＿１．５＿１．０">'_11_居宅介護（名前定義）'!$C$315</definedName>
    <definedName name="_11_C身体０．５＿２．０＿０．５">'_11_居宅介護（名前定義）'!$C$316</definedName>
    <definedName name="_11_C身体１．０＿０．５＿０．５">'_11_居宅介護（名前定義）'!$C$317</definedName>
    <definedName name="_11_C身体１．０＿０．５＿１．０">'_11_居宅介護（名前定義）'!$C$318</definedName>
    <definedName name="_11_C身体１．０＿０．５＿１．５">'_11_居宅介護（名前定義）'!$C$319</definedName>
    <definedName name="_11_C身体１．０＿１．０＿０．５">'_11_居宅介護（名前定義）'!$C$320</definedName>
    <definedName name="_11_C身体１．０＿１．０＿１．０">'_11_居宅介護（名前定義）'!$C$321</definedName>
    <definedName name="_11_C身体１．０＿１．５＿０．５">'_11_居宅介護（名前定義）'!$C$322</definedName>
    <definedName name="_11_C身体１．５＿０．５＿０．５">'_11_居宅介護（名前定義）'!$C$323</definedName>
    <definedName name="_11_C身体１．５＿０．５＿１．０">'_11_居宅介護（名前定義）'!$C$324</definedName>
    <definedName name="_11_C身体１．５＿１．０＿０．５">'_11_居宅介護（名前定義）'!$C$325</definedName>
    <definedName name="_11_C身体２．０＿０．５＿０．５">'_11_居宅介護（名前定義）'!$C$326</definedName>
    <definedName name="_11_C通院１０．５＿０．５＿０．５">'_11_居宅介護（名前定義）'!$C$327</definedName>
    <definedName name="_11_C通院１０．５＿０．５＿１．０">'_11_居宅介護（名前定義）'!$C$328</definedName>
    <definedName name="_11_C通院１０．５＿０．５＿１．５">'_11_居宅介護（名前定義）'!$C$329</definedName>
    <definedName name="_11_C通院１０．５＿０．５＿２．０">'_11_居宅介護（名前定義）'!$C$330</definedName>
    <definedName name="_11_C通院１０．５＿１．０＿０．５">'_11_居宅介護（名前定義）'!$C$331</definedName>
    <definedName name="_11_C通院１０．５＿１．０＿１．０">'_11_居宅介護（名前定義）'!$C$332</definedName>
    <definedName name="_11_C通院１０．５＿１．０＿１．５">'_11_居宅介護（名前定義）'!$C$333</definedName>
    <definedName name="_11_C通院１０．５＿１．５＿０．５">'_11_居宅介護（名前定義）'!$C$334</definedName>
    <definedName name="_11_C通院１０．５＿１．５＿１．０">'_11_居宅介護（名前定義）'!$C$335</definedName>
    <definedName name="_11_C通院１０．５＿２．０＿０．５">'_11_居宅介護（名前定義）'!$C$336</definedName>
    <definedName name="_11_C通院１１．０＿０．５＿０．５">'_11_居宅介護（名前定義）'!$C$337</definedName>
    <definedName name="_11_C通院１１．０＿０．５＿１．０">'_11_居宅介護（名前定義）'!$C$338</definedName>
    <definedName name="_11_C通院１１．０＿０．５＿１．５">'_11_居宅介護（名前定義）'!$C$339</definedName>
    <definedName name="_11_C通院１１．０＿１．０＿０．５">'_11_居宅介護（名前定義）'!$C$340</definedName>
    <definedName name="_11_C通院１１．０＿１．０＿１．０">'_11_居宅介護（名前定義）'!$C$341</definedName>
    <definedName name="_11_C通院１１．０＿１．５＿０．５">'_11_居宅介護（名前定義）'!$C$342</definedName>
    <definedName name="_11_C通院１１．５＿０．５＿０．５">'_11_居宅介護（名前定義）'!$C$343</definedName>
    <definedName name="_11_C通院１１．５＿０．５＿１．０">'_11_居宅介護（名前定義）'!$C$344</definedName>
    <definedName name="_11_C通院１１．５＿１．０＿０．５">'_11_居宅介護（名前定義）'!$C$345</definedName>
    <definedName name="_11_C通院１２．０＿０．５＿０．５">'_11_居宅介護（名前定義）'!$C$346</definedName>
    <definedName name="_11_C通院２０．５＿０．５＿０．５">'_11_居宅介護（名前定義）'!$C$367</definedName>
    <definedName name="_11・２人">'_11_居宅介護（名前定義）'!$C$368</definedName>
    <definedName name="_11・A深夜">'_11_居宅介護（名前定義）'!$C$369</definedName>
    <definedName name="_11・A早朝">'_11_居宅介護（名前定義）'!$C$370</definedName>
    <definedName name="_11・A夜間">'_11_居宅介護（名前定義）'!$C$371</definedName>
    <definedName name="_11・B深夜">'_11_居宅介護（名前定義）'!$C$372</definedName>
    <definedName name="_11・B早朝">'_11_居宅介護（名前定義）'!$C$373</definedName>
    <definedName name="_11・B夜間">'_11_居宅介護（名前定義）'!$C$374</definedName>
    <definedName name="_11・C深夜">'_11_居宅介護（名前定義）'!$C$375</definedName>
    <definedName name="_11・C夜間">'_11_居宅介護（名前定義）'!$C$376</definedName>
    <definedName name="_11・基礎１">'_11_居宅介護（名前定義）'!$C$377</definedName>
    <definedName name="_11・基礎２">'_11_居宅介護（名前定義）'!$C$378</definedName>
    <definedName name="_11・重度研修">'_11_居宅介護（名前定義）'!$C$379</definedName>
    <definedName name="_11・初任">'_11_居宅介護（名前定義）'!$C$380</definedName>
    <definedName name="_11・同建１">'_11_居宅介護（名前定義）'!$C$381</definedName>
    <definedName name="_11・同建２">'_11_居宅介護（名前定義）'!$C$382</definedName>
    <definedName name="_15_同援日０．５">'_15_同行援護（名前定義）'!$C$4</definedName>
    <definedName name="_15_同援日０．５＿０．５">'_15_同行援護（名前定義）'!$C$46</definedName>
    <definedName name="_15_同援日０．５＿０．５＿０．５">'_15_同行援護（名前定義）'!$C$61</definedName>
    <definedName name="_15_同援日０．５＿０．５＿１．０">'_15_同行援護（名前定義）'!$C$62</definedName>
    <definedName name="_15_同援日０．５＿０．５＿１．５">'_15_同行援護（名前定義）'!$C$63</definedName>
    <definedName name="_15_同援日０．５＿０．５＿２．０">'_15_同行援護（名前定義）'!$C$64</definedName>
    <definedName name="_15_同援日０．５＿１．０">'_15_同行援護（名前定義）'!$C$47</definedName>
    <definedName name="_15_同援日０．５＿１．０＿０．５">'_15_同行援護（名前定義）'!$C$65</definedName>
    <definedName name="_15_同援日０．５＿１．０＿１．０">'_15_同行援護（名前定義）'!$C$66</definedName>
    <definedName name="_15_同援日０．５＿１．０＿１．５">'_15_同行援護（名前定義）'!$C$67</definedName>
    <definedName name="_15_同援日０．５＿１．５">'_15_同行援護（名前定義）'!$C$48</definedName>
    <definedName name="_15_同援日０．５＿１．５＿０．５">'_15_同行援護（名前定義）'!$C$68</definedName>
    <definedName name="_15_同援日０．５＿１．５＿１．０">'_15_同行援護（名前定義）'!$C$69</definedName>
    <definedName name="_15_同援日０．５＿２．０">'_15_同行援護（名前定義）'!$C$49</definedName>
    <definedName name="_15_同援日０．５＿２．０＿０．５">'_15_同行援護（名前定義）'!$C$70</definedName>
    <definedName name="_15_同援日０．５＿２．５">'_15_同行援護（名前定義）'!$C$50</definedName>
    <definedName name="_15_同援日１．０">'_15_同行援護（名前定義）'!$C$5</definedName>
    <definedName name="_15_同援日１．０＿０．５">'_15_同行援護（名前定義）'!$C$51</definedName>
    <definedName name="_15_同援日１．０＿０．５＿０．５">'_15_同行援護（名前定義）'!$C$71</definedName>
    <definedName name="_15_同援日１．０＿０．５＿１．０">'_15_同行援護（名前定義）'!$C$72</definedName>
    <definedName name="_15_同援日１．０＿０．５＿１．５">'_15_同行援護（名前定義）'!$C$73</definedName>
    <definedName name="_15_同援日１．０＿１．０">'_15_同行援護（名前定義）'!$C$52</definedName>
    <definedName name="_15_同援日１．０＿１．０＿０．５">'_15_同行援護（名前定義）'!$C$74</definedName>
    <definedName name="_15_同援日１．０＿１．０＿１．０">'_15_同行援護（名前定義）'!$C$75</definedName>
    <definedName name="_15_同援日１．０＿１．５">'_15_同行援護（名前定義）'!$C$53</definedName>
    <definedName name="_15_同援日１．０＿１．５＿０．５">'_15_同行援護（名前定義）'!$C$76</definedName>
    <definedName name="_15_同援日１．０＿２．０">'_15_同行援護（名前定義）'!$C$54</definedName>
    <definedName name="_15_同援日１．５">'_15_同行援護（名前定義）'!$C$6</definedName>
    <definedName name="_15_同援日１．５＿０．５">'_15_同行援護（名前定義）'!$C$55</definedName>
    <definedName name="_15_同援日１．５＿０．５＿０．５">'_15_同行援護（名前定義）'!$C$77</definedName>
    <definedName name="_15_同援日１．５＿０．５＿１．０">'_15_同行援護（名前定義）'!$C$78</definedName>
    <definedName name="_15_同援日１．５＿１．０">'_15_同行援護（名前定義）'!$C$56</definedName>
    <definedName name="_15_同援日１．５＿１．０＿０．５">'_15_同行援護（名前定義）'!$C$79</definedName>
    <definedName name="_15_同援日１．５＿１．５">'_15_同行援護（名前定義）'!$C$57</definedName>
    <definedName name="_15_同援日１０．０">'_15_同行援護（名前定義）'!$C$23</definedName>
    <definedName name="_15_同援日１０．５">'_15_同行援護（名前定義）'!$C$24</definedName>
    <definedName name="_15_同援日２．０">'_15_同行援護（名前定義）'!$C$7</definedName>
    <definedName name="_15_同援日２．０＿０．５">'_15_同行援護（名前定義）'!$C$58</definedName>
    <definedName name="_15_同援日２．０＿０．５＿０．５">'_15_同行援護（名前定義）'!$C$80</definedName>
    <definedName name="_15_同援日２．０＿１．０">'_15_同行援護（名前定義）'!$C$59</definedName>
    <definedName name="_15_同援日２．５">'_15_同行援護（名前定義）'!$C$8</definedName>
    <definedName name="_15_同援日２．５＿０．５">'_15_同行援護（名前定義）'!$C$60</definedName>
    <definedName name="_15_同援日３．０">'_15_同行援護（名前定義）'!$C$9</definedName>
    <definedName name="_15_同援日３．５">'_15_同行援護（名前定義）'!$C$10</definedName>
    <definedName name="_15_同援日４．０">'_15_同行援護（名前定義）'!$C$11</definedName>
    <definedName name="_15_同援日４．５">'_15_同行援護（名前定義）'!$C$12</definedName>
    <definedName name="_15_同援日５．０">'_15_同行援護（名前定義）'!$C$13</definedName>
    <definedName name="_15_同援日５．５">'_15_同行援護（名前定義）'!$C$14</definedName>
    <definedName name="_15_同援日６．０">'_15_同行援護（名前定義）'!$C$15</definedName>
    <definedName name="_15_同援日６．５">'_15_同行援護（名前定義）'!$C$16</definedName>
    <definedName name="_15_同援日７．０">'_15_同行援護（名前定義）'!$C$17</definedName>
    <definedName name="_15_同援日７．５">'_15_同行援護（名前定義）'!$C$18</definedName>
    <definedName name="_15_同援日８．０">'_15_同行援護（名前定義）'!$C$19</definedName>
    <definedName name="_15_同援日８．５">'_15_同行援護（名前定義）'!$C$20</definedName>
    <definedName name="_15_同援日９．０">'_15_同行援護（名前定義）'!$C$21</definedName>
    <definedName name="_15_同援日９．５">'_15_同行援護（名前定義）'!$C$22</definedName>
    <definedName name="_15_同援日増０．５">'_15_同行援護（名前定義）'!$C$25</definedName>
    <definedName name="_15_同援日増１．０">'_15_同行援護（名前定義）'!$C$26</definedName>
    <definedName name="_15_同援日増１．５">'_15_同行援護（名前定義）'!$C$27</definedName>
    <definedName name="_15_同援日増１０．０">'_15_同行援護（名前定義）'!$C$44</definedName>
    <definedName name="_15_同援日増１０．５">'_15_同行援護（名前定義）'!$C$45</definedName>
    <definedName name="_15_同援日増２．０">'_15_同行援護（名前定義）'!$C$28</definedName>
    <definedName name="_15_同援日増２．５">'_15_同行援護（名前定義）'!$C$29</definedName>
    <definedName name="_15_同援日増３．０">'_15_同行援護（名前定義）'!$C$30</definedName>
    <definedName name="_15_同援日増３．５">'_15_同行援護（名前定義）'!$C$31</definedName>
    <definedName name="_15_同援日増４．０">'_15_同行援護（名前定義）'!$C$32</definedName>
    <definedName name="_15_同援日増４．５">'_15_同行援護（名前定義）'!$C$33</definedName>
    <definedName name="_15_同援日増５．０">'_15_同行援護（名前定義）'!$C$34</definedName>
    <definedName name="_15_同援日増５．５">'_15_同行援護（名前定義）'!$C$35</definedName>
    <definedName name="_15_同援日増６．０">'_15_同行援護（名前定義）'!$C$36</definedName>
    <definedName name="_15_同援日増６．５">'_15_同行援護（名前定義）'!$C$37</definedName>
    <definedName name="_15_同援日増７．０">'_15_同行援護（名前定義）'!$C$38</definedName>
    <definedName name="_15_同援日増７．５">'_15_同行援護（名前定義）'!$C$39</definedName>
    <definedName name="_15_同援日増８．０">'_15_同行援護（名前定義）'!$C$40</definedName>
    <definedName name="_15_同援日増８．５">'_15_同行援護（名前定義）'!$C$41</definedName>
    <definedName name="_15_同援日増９．０">'_15_同行援護（名前定義）'!$C$42</definedName>
    <definedName name="_15_同援日増９．５">'_15_同行援護（名前定義）'!$C$43</definedName>
    <definedName name="_15・２人">'_15_同行援護（名前定義）'!$C$83</definedName>
    <definedName name="_15・A深夜">'_15_同行援護（名前定義）'!$C$84</definedName>
    <definedName name="_15・A早朝">'_15_同行援護（名前定義）'!$C$85</definedName>
    <definedName name="_15・A夜間">'_15_同行援護（名前定義）'!$C$86</definedName>
    <definedName name="_15・B深夜">'_15_同行援護（名前定義）'!$C$87</definedName>
    <definedName name="_15・B早朝">'_15_同行援護（名前定義）'!$C$88</definedName>
    <definedName name="_15・B夜間">'_15_同行援護（名前定義）'!$C$89</definedName>
    <definedName name="_15・C深夜">'_15_同行援護（名前定義）'!$C$90</definedName>
    <definedName name="_15・C夜間">'_15_同行援護（名前定義）'!$C$91</definedName>
    <definedName name="_15・基礎２">'_15_同行援護（名前定義）'!$C$81</definedName>
    <definedName name="_15・区３">'_15_同行援護（名前定義）'!$C$93</definedName>
    <definedName name="_15・区４">'_15_同行援護（名前定義）'!$C$94</definedName>
    <definedName name="_15・通訳">'_15_同行援護（名前定義）'!$C$82</definedName>
    <definedName name="_15・盲ろう">'_15_同行援護（名前定義）'!$C$92</definedName>
    <definedName name="_xlnm._FilterDatabase" localSheetId="0" hidden="1">'_11_居宅介護（名前定義）'!$A$3:$B$382</definedName>
    <definedName name="_xlnm._FilterDatabase" localSheetId="1" hidden="1">'_15_同行援護（名前定義）'!$A$3:$B$94</definedName>
    <definedName name="_xlnm._FilterDatabase" localSheetId="8" hidden="1">'21共同生活援助（外部利用型１）'!$AI$6:$AI$464</definedName>
    <definedName name="_xlnm._FilterDatabase" localSheetId="9" hidden="1">'21共同生活援助（外部利用型２）'!$A$6:$AY$102</definedName>
    <definedName name="_xlnm._FilterDatabase" localSheetId="5" hidden="1">'21共同生活援助（日中支援型）'!$A$6:$AP$1050</definedName>
    <definedName name="_xlnm._FilterDatabase" localSheetId="7" hidden="1">'21共同生活援助（日中支援型・管理責任者欠員）'!$A$6:$AR$2094</definedName>
    <definedName name="_xlnm._FilterDatabase" localSheetId="6" hidden="1">'21共同生活援助（日中支援型・世話人等欠員）'!$A$6:$AS$2094</definedName>
    <definedName name="_xlnm._FilterDatabase" localSheetId="4" hidden="1">'21共同生活援助（包括型・管理責任者欠員)'!$A$6:$AP$1590</definedName>
    <definedName name="_xlnm._FilterDatabase" localSheetId="2" hidden="1">'21共同生活援助（包括型・基本）'!$A$6:$AP$798</definedName>
    <definedName name="_xlnm._FilterDatabase" localSheetId="3" hidden="1">'21共同生活援助（包括型・世話人等欠員)'!$A$6:$AP$1590</definedName>
    <definedName name="_xlnm.Print_Area" localSheetId="10">'21共同生活援助(その他)'!$A$1:$AR$85</definedName>
    <definedName name="_xlnm.Print_Area" localSheetId="8">'21共同生活援助（外部利用型１）'!$A$1:$AD$465</definedName>
    <definedName name="_xlnm.Print_Area" localSheetId="9">'21共同生活援助（外部利用型２）'!$A$1:$AT$103</definedName>
    <definedName name="_xlnm.Print_Area" localSheetId="5">'21共同生活援助（日中支援型）'!$A$1:$AK$1051</definedName>
    <definedName name="_xlnm.Print_Area" localSheetId="7">'21共同生活援助（日中支援型・管理責任者欠員）'!$A$1:$AM$2095</definedName>
    <definedName name="_xlnm.Print_Area" localSheetId="6">'21共同生活援助（日中支援型・世話人等欠員）'!$A$1:$AM$2095</definedName>
    <definedName name="_xlnm.Print_Area" localSheetId="4">'21共同生活援助（包括型・管理責任者欠員)'!$A$1:$AI$1591</definedName>
    <definedName name="_xlnm.Print_Area" localSheetId="2">'21共同生活援助（包括型・基本）'!$A$1:$AI$799</definedName>
    <definedName name="_xlnm.Print_Area" localSheetId="3">'21共同生活援助（包括型・世話人等欠員)'!$A$1:$AI$1591</definedName>
    <definedName name="_xlnm.Print_Titles" localSheetId="10">'21共同生活援助(その他)'!$3:$6</definedName>
    <definedName name="_xlnm.Print_Titles" localSheetId="9">'21共同生活援助（外部利用型２）'!$3:$6</definedName>
    <definedName name="_xlnm.Print_Titles" localSheetId="5">'21共同生活援助（日中支援型）'!$3:$6</definedName>
    <definedName name="_xlnm.Print_Titles" localSheetId="7">'21共同生活援助（日中支援型・管理責任者欠員）'!$3:$6</definedName>
    <definedName name="_xlnm.Print_Titles" localSheetId="6">'21共同生活援助（日中支援型・世話人等欠員）'!$3:$6</definedName>
    <definedName name="_xlnm.Print_Titles" localSheetId="4">'21共同生活援助（包括型・管理責任者欠員)'!$3:$6</definedName>
    <definedName name="_xlnm.Print_Titles" localSheetId="2">'21共同生活援助（包括型・基本）'!$3:$6</definedName>
    <definedName name="_xlnm.Print_Titles" localSheetId="3">'21共同生活援助（包括型・世話人等欠員)'!$3:$6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Q7" i="423" l="1"/>
  <c r="AQ8" i="423"/>
  <c r="AQ9" i="423"/>
  <c r="AQ10" i="423"/>
  <c r="AQ11" i="423"/>
  <c r="AQ12" i="423"/>
  <c r="AQ13" i="423"/>
  <c r="AQ14" i="423"/>
  <c r="AQ15" i="423"/>
  <c r="AQ16" i="423"/>
  <c r="AQ17" i="423"/>
  <c r="AQ18" i="423"/>
  <c r="AQ19" i="423"/>
  <c r="AQ20" i="423"/>
  <c r="AQ21" i="423"/>
  <c r="AQ22" i="423"/>
  <c r="AQ23" i="423"/>
  <c r="AQ24" i="423"/>
  <c r="AQ25" i="423"/>
  <c r="AQ26" i="423"/>
  <c r="AQ27" i="423"/>
  <c r="AQ28" i="423"/>
  <c r="AQ29" i="423"/>
  <c r="AQ30" i="423"/>
  <c r="AQ31" i="423"/>
  <c r="AQ32" i="423"/>
  <c r="AQ33" i="423"/>
  <c r="AQ34" i="423"/>
  <c r="AQ35" i="423"/>
  <c r="AQ36" i="423"/>
  <c r="AQ37" i="423"/>
  <c r="AQ38" i="423"/>
  <c r="AQ39" i="423"/>
  <c r="AQ40" i="423"/>
  <c r="AQ41" i="423"/>
  <c r="AQ42" i="423"/>
  <c r="AQ43" i="423"/>
  <c r="AQ44" i="423"/>
  <c r="AQ45" i="423"/>
  <c r="AQ46" i="423"/>
  <c r="AQ47" i="423"/>
  <c r="AQ48" i="423"/>
  <c r="AQ49" i="423"/>
  <c r="AQ50" i="423"/>
  <c r="AQ51" i="423"/>
  <c r="AQ52" i="423"/>
  <c r="AQ53" i="423"/>
  <c r="AQ54" i="423"/>
  <c r="AQ55" i="423"/>
  <c r="AQ56" i="423"/>
  <c r="AQ58" i="423"/>
  <c r="AQ59" i="423"/>
  <c r="AQ60" i="423"/>
  <c r="AS7" i="422"/>
  <c r="AS8" i="422"/>
  <c r="AS9" i="422"/>
  <c r="AC10" i="422"/>
  <c r="AS10" i="422" s="1"/>
  <c r="AS13" i="422"/>
  <c r="AC14" i="422"/>
  <c r="AC7" i="421"/>
  <c r="AC8" i="421"/>
  <c r="AC9" i="421"/>
  <c r="AC10" i="421"/>
  <c r="AC11" i="421"/>
  <c r="AC12" i="421"/>
  <c r="AC13" i="421"/>
  <c r="AC14" i="421"/>
  <c r="AC15" i="421"/>
  <c r="AC16" i="421"/>
  <c r="AC17" i="421"/>
  <c r="AC18" i="421"/>
  <c r="AC19" i="421"/>
  <c r="AC20" i="421"/>
  <c r="AC21" i="421"/>
  <c r="AC22" i="421"/>
  <c r="AC23" i="421"/>
  <c r="AC24" i="421"/>
  <c r="AC25" i="421"/>
  <c r="AC26" i="421"/>
  <c r="AC27" i="421"/>
  <c r="AC28" i="421"/>
  <c r="AC29" i="421"/>
  <c r="AC30" i="421"/>
  <c r="AC31" i="421"/>
  <c r="AC32" i="421"/>
  <c r="AC33" i="421"/>
  <c r="AC34" i="421"/>
  <c r="AC35" i="421"/>
  <c r="AC36" i="421"/>
  <c r="AC37" i="421"/>
  <c r="AC38" i="421"/>
  <c r="AC39" i="421"/>
  <c r="AC40" i="421"/>
  <c r="AC41" i="421"/>
  <c r="AC42" i="421"/>
  <c r="AC43" i="421"/>
  <c r="AC44" i="421"/>
  <c r="AC45" i="421"/>
  <c r="AC46" i="421"/>
  <c r="AC47" i="421"/>
  <c r="AC48" i="421"/>
  <c r="AC49" i="421"/>
  <c r="AC50" i="421"/>
  <c r="AC51" i="421"/>
  <c r="AC52" i="421"/>
  <c r="AC53" i="421"/>
  <c r="AC54" i="421"/>
  <c r="AC55" i="421"/>
  <c r="AC56" i="421"/>
  <c r="AC57" i="421"/>
  <c r="AC58" i="421"/>
  <c r="AC59" i="421"/>
  <c r="AC60" i="421"/>
  <c r="AC61" i="421"/>
  <c r="AC62" i="421"/>
  <c r="AC63" i="421"/>
  <c r="AC64" i="421"/>
  <c r="AC65" i="421"/>
  <c r="AC66" i="421"/>
  <c r="AC67" i="421"/>
  <c r="AC68" i="421"/>
  <c r="AC69" i="421"/>
  <c r="AC70" i="421"/>
  <c r="AC71" i="421"/>
  <c r="AC72" i="421"/>
  <c r="AC73" i="421"/>
  <c r="AC74" i="421"/>
  <c r="AC75" i="421"/>
  <c r="AC76" i="421"/>
  <c r="AC77" i="421"/>
  <c r="AC78" i="421"/>
  <c r="AC79" i="421"/>
  <c r="AC80" i="421"/>
  <c r="AC81" i="421"/>
  <c r="AC82" i="421"/>
  <c r="AC83" i="421"/>
  <c r="AC84" i="421"/>
  <c r="AC85" i="421"/>
  <c r="AC86" i="421"/>
  <c r="AC87" i="421"/>
  <c r="AC88" i="421"/>
  <c r="AC89" i="421"/>
  <c r="AC90" i="421"/>
  <c r="AC91" i="421"/>
  <c r="AC92" i="421"/>
  <c r="AC93" i="421"/>
  <c r="AC94" i="421"/>
  <c r="AC95" i="421"/>
  <c r="AC96" i="421"/>
  <c r="E106" i="421"/>
  <c r="AC102" i="421" s="1"/>
  <c r="E124" i="421"/>
  <c r="AC127" i="421" s="1"/>
  <c r="E142" i="421"/>
  <c r="AC149" i="421" s="1"/>
  <c r="E160" i="421"/>
  <c r="AC156" i="421" s="1"/>
  <c r="E178" i="421"/>
  <c r="AC174" i="421" s="1"/>
  <c r="E196" i="421"/>
  <c r="AC192" i="421" s="1"/>
  <c r="E214" i="421"/>
  <c r="E232" i="421"/>
  <c r="AC239" i="421" s="1"/>
  <c r="E250" i="421"/>
  <c r="AC257" i="421" s="1"/>
  <c r="E268" i="421"/>
  <c r="AC264" i="421" s="1"/>
  <c r="E290" i="421"/>
  <c r="AC288" i="421" s="1"/>
  <c r="E308" i="421"/>
  <c r="AC304" i="421" s="1"/>
  <c r="E326" i="421"/>
  <c r="AC329" i="421" s="1"/>
  <c r="E344" i="421"/>
  <c r="AC347" i="421" s="1"/>
  <c r="E362" i="421"/>
  <c r="AC357" i="421" s="1"/>
  <c r="E380" i="421"/>
  <c r="AC378" i="421" s="1"/>
  <c r="E398" i="421"/>
  <c r="AC394" i="421" s="1"/>
  <c r="E416" i="421"/>
  <c r="AC419" i="421" s="1"/>
  <c r="E434" i="421"/>
  <c r="AC430" i="421" s="1"/>
  <c r="E452" i="421"/>
  <c r="P13" i="420"/>
  <c r="AL7" i="420" s="1"/>
  <c r="P31" i="420"/>
  <c r="AL25" i="420" s="1"/>
  <c r="P49" i="420"/>
  <c r="AL43" i="420" s="1"/>
  <c r="P67" i="420"/>
  <c r="AL78" i="420" s="1"/>
  <c r="P85" i="420"/>
  <c r="AL96" i="420" s="1"/>
  <c r="P103" i="420"/>
  <c r="AL97" i="420" s="1"/>
  <c r="P121" i="420"/>
  <c r="AL132" i="420" s="1"/>
  <c r="P139" i="420"/>
  <c r="AL150" i="420" s="1"/>
  <c r="P157" i="420"/>
  <c r="AL151" i="420" s="1"/>
  <c r="P175" i="420"/>
  <c r="AL169" i="420" s="1"/>
  <c r="P193" i="420"/>
  <c r="P211" i="420"/>
  <c r="AL211" i="420" s="1"/>
  <c r="P229" i="420"/>
  <c r="P247" i="420"/>
  <c r="AL254" i="420" s="1"/>
  <c r="P265" i="420"/>
  <c r="AL272" i="420" s="1"/>
  <c r="P283" i="420"/>
  <c r="P301" i="420"/>
  <c r="AL295" i="420" s="1"/>
  <c r="P319" i="420"/>
  <c r="P337" i="420"/>
  <c r="P355" i="420"/>
  <c r="AL349" i="420" s="1"/>
  <c r="P373" i="420"/>
  <c r="P391" i="420"/>
  <c r="P409" i="420"/>
  <c r="AL416" i="420" s="1"/>
  <c r="P427" i="420"/>
  <c r="AL434" i="420" s="1"/>
  <c r="P445" i="420"/>
  <c r="AL439" i="420" s="1"/>
  <c r="P463" i="420"/>
  <c r="P481" i="420"/>
  <c r="AL475" i="420" s="1"/>
  <c r="P499" i="420"/>
  <c r="AL493" i="420" s="1"/>
  <c r="P517" i="420"/>
  <c r="AL520" i="420" s="1"/>
  <c r="P535" i="420"/>
  <c r="P553" i="420"/>
  <c r="P571" i="420"/>
  <c r="AL578" i="420" s="1"/>
  <c r="P589" i="420"/>
  <c r="AL583" i="420" s="1"/>
  <c r="P607" i="420"/>
  <c r="AL601" i="420" s="1"/>
  <c r="P625" i="420"/>
  <c r="AL619" i="420" s="1"/>
  <c r="P643" i="420"/>
  <c r="AL637" i="420" s="1"/>
  <c r="P661" i="420"/>
  <c r="AL655" i="420" s="1"/>
  <c r="P679" i="420"/>
  <c r="AL686" i="420" s="1"/>
  <c r="P697" i="420"/>
  <c r="P715" i="420"/>
  <c r="AL709" i="420" s="1"/>
  <c r="P733" i="420"/>
  <c r="AL727" i="420" s="1"/>
  <c r="P751" i="420"/>
  <c r="P769" i="420"/>
  <c r="P787" i="420"/>
  <c r="AL781" i="420" s="1"/>
  <c r="P805" i="420"/>
  <c r="AL799" i="420" s="1"/>
  <c r="P823" i="420"/>
  <c r="AL830" i="420" s="1"/>
  <c r="P841" i="420"/>
  <c r="P859" i="420"/>
  <c r="AL870" i="420" s="1"/>
  <c r="P877" i="420"/>
  <c r="AL871" i="420" s="1"/>
  <c r="P895" i="420"/>
  <c r="AL902" i="420" s="1"/>
  <c r="P913" i="420"/>
  <c r="AL920" i="420" s="1"/>
  <c r="P931" i="420"/>
  <c r="P949" i="420"/>
  <c r="AL956" i="420" s="1"/>
  <c r="P967" i="420"/>
  <c r="AL974" i="420" s="1"/>
  <c r="P985" i="420"/>
  <c r="AL992" i="420" s="1"/>
  <c r="P1003" i="420"/>
  <c r="P1021" i="420"/>
  <c r="AL1022" i="420" s="1"/>
  <c r="P1039" i="420"/>
  <c r="AL1046" i="420" s="1"/>
  <c r="P1057" i="420"/>
  <c r="AL1058" i="420" s="1"/>
  <c r="P1075" i="420"/>
  <c r="AL1084" i="420" s="1"/>
  <c r="P1093" i="420"/>
  <c r="AL1095" i="420" s="1"/>
  <c r="P1111" i="420"/>
  <c r="P1129" i="420"/>
  <c r="P1147" i="420"/>
  <c r="P1165" i="420"/>
  <c r="P1183" i="420"/>
  <c r="P1201" i="420"/>
  <c r="P1219" i="420"/>
  <c r="AL1228" i="420" s="1"/>
  <c r="P1237" i="420"/>
  <c r="P1255" i="420"/>
  <c r="P1273" i="420"/>
  <c r="P1291" i="420"/>
  <c r="AL1298" i="420" s="1"/>
  <c r="P1309" i="420"/>
  <c r="P1327" i="420"/>
  <c r="AL1321" i="420" s="1"/>
  <c r="P1345" i="420"/>
  <c r="AL1342" i="420" s="1"/>
  <c r="P1363" i="420"/>
  <c r="AL1357" i="420" s="1"/>
  <c r="P1381" i="420"/>
  <c r="AL1375" i="420" s="1"/>
  <c r="P1399" i="420"/>
  <c r="P1417" i="420"/>
  <c r="AL1424" i="420" s="1"/>
  <c r="P1435" i="420"/>
  <c r="AL1438" i="420" s="1"/>
  <c r="P1453" i="420"/>
  <c r="AL1456" i="420" s="1"/>
  <c r="P1471" i="420"/>
  <c r="P1489" i="420"/>
  <c r="AL1496" i="420" s="1"/>
  <c r="P1507" i="420"/>
  <c r="AL1514" i="420" s="1"/>
  <c r="P1525" i="420"/>
  <c r="AL1535" i="420" s="1"/>
  <c r="P1543" i="420"/>
  <c r="AL1537" i="420" s="1"/>
  <c r="P1561" i="420"/>
  <c r="AL1572" i="420" s="1"/>
  <c r="P1579" i="420"/>
  <c r="AL1588" i="420" s="1"/>
  <c r="P1597" i="420"/>
  <c r="AL1606" i="420" s="1"/>
  <c r="P1615" i="420"/>
  <c r="AL1622" i="420" s="1"/>
  <c r="P1633" i="420"/>
  <c r="AL1636" i="420" s="1"/>
  <c r="P1651" i="420"/>
  <c r="AL1662" i="420" s="1"/>
  <c r="P1669" i="420"/>
  <c r="AL1670" i="420" s="1"/>
  <c r="P1687" i="420"/>
  <c r="P1705" i="420"/>
  <c r="AL1712" i="420" s="1"/>
  <c r="P1723" i="420"/>
  <c r="AL1717" i="420" s="1"/>
  <c r="P1741" i="420"/>
  <c r="AL1752" i="420" s="1"/>
  <c r="P1759" i="420"/>
  <c r="P1777" i="420"/>
  <c r="AL1786" i="420" s="1"/>
  <c r="P1795" i="420"/>
  <c r="AL1802" i="420" s="1"/>
  <c r="P1813" i="420"/>
  <c r="AL1817" i="420" s="1"/>
  <c r="P1831" i="420"/>
  <c r="AL1825" i="420" s="1"/>
  <c r="P1849" i="420"/>
  <c r="AL1852" i="420" s="1"/>
  <c r="P1867" i="420"/>
  <c r="AL1868" i="420" s="1"/>
  <c r="P1885" i="420"/>
  <c r="AL1888" i="420" s="1"/>
  <c r="P1903" i="420"/>
  <c r="AL1914" i="420" s="1"/>
  <c r="P1921" i="420"/>
  <c r="P1939" i="420"/>
  <c r="AL1942" i="420" s="1"/>
  <c r="P1957" i="420"/>
  <c r="AL1964" i="420" s="1"/>
  <c r="P1975" i="420"/>
  <c r="P1993" i="420"/>
  <c r="P2011" i="420"/>
  <c r="AL2014" i="420" s="1"/>
  <c r="P2029" i="420"/>
  <c r="AL2023" i="420" s="1"/>
  <c r="P2047" i="420"/>
  <c r="AL2056" i="420" s="1"/>
  <c r="P2065" i="420"/>
  <c r="P2083" i="420"/>
  <c r="AL2077" i="420" s="1"/>
  <c r="P13" i="419"/>
  <c r="AL7" i="419" s="1"/>
  <c r="P31" i="419"/>
  <c r="AL25" i="419" s="1"/>
  <c r="P49" i="419"/>
  <c r="P67" i="419"/>
  <c r="AL61" i="419" s="1"/>
  <c r="P85" i="419"/>
  <c r="P103" i="419"/>
  <c r="P121" i="419"/>
  <c r="AL122" i="419" s="1"/>
  <c r="P139" i="419"/>
  <c r="AL133" i="419" s="1"/>
  <c r="P157" i="419"/>
  <c r="AL151" i="419" s="1"/>
  <c r="P175" i="419"/>
  <c r="AL169" i="419" s="1"/>
  <c r="P193" i="419"/>
  <c r="AL194" i="419" s="1"/>
  <c r="P211" i="419"/>
  <c r="AL205" i="419" s="1"/>
  <c r="P229" i="419"/>
  <c r="AL223" i="419" s="1"/>
  <c r="P247" i="419"/>
  <c r="P265" i="419"/>
  <c r="AL268" i="419" s="1"/>
  <c r="P283" i="419"/>
  <c r="AL290" i="419" s="1"/>
  <c r="P301" i="419"/>
  <c r="AL304" i="419" s="1"/>
  <c r="P319" i="419"/>
  <c r="AL322" i="419" s="1"/>
  <c r="P337" i="419"/>
  <c r="AL338" i="419" s="1"/>
  <c r="P355" i="419"/>
  <c r="AL358" i="419" s="1"/>
  <c r="P373" i="419"/>
  <c r="AL380" i="419" s="1"/>
  <c r="P391" i="419"/>
  <c r="P409" i="419"/>
  <c r="AL418" i="419" s="1"/>
  <c r="P427" i="419"/>
  <c r="P445" i="419"/>
  <c r="AL452" i="419" s="1"/>
  <c r="P463" i="419"/>
  <c r="AL457" i="419" s="1"/>
  <c r="P481" i="419"/>
  <c r="AL481" i="419" s="1"/>
  <c r="P499" i="419"/>
  <c r="AL502" i="419" s="1"/>
  <c r="P517" i="419"/>
  <c r="AL524" i="419" s="1"/>
  <c r="P535" i="419"/>
  <c r="AL529" i="419" s="1"/>
  <c r="P553" i="419"/>
  <c r="AL553" i="419" s="1"/>
  <c r="P571" i="419"/>
  <c r="P589" i="419"/>
  <c r="AL600" i="419" s="1"/>
  <c r="P607" i="419"/>
  <c r="AL612" i="419" s="1"/>
  <c r="P625" i="419"/>
  <c r="AL632" i="419" s="1"/>
  <c r="P643" i="419"/>
  <c r="AL646" i="419" s="1"/>
  <c r="P661" i="419"/>
  <c r="AL668" i="419" s="1"/>
  <c r="P679" i="419"/>
  <c r="AL680" i="419" s="1"/>
  <c r="P697" i="419"/>
  <c r="P715" i="419"/>
  <c r="AL718" i="419" s="1"/>
  <c r="P733" i="419"/>
  <c r="AL730" i="419" s="1"/>
  <c r="P751" i="419"/>
  <c r="AL745" i="419" s="1"/>
  <c r="P769" i="419"/>
  <c r="P787" i="419"/>
  <c r="P805" i="419"/>
  <c r="AL802" i="419" s="1"/>
  <c r="P823" i="419"/>
  <c r="AL817" i="419" s="1"/>
  <c r="P841" i="419"/>
  <c r="AL844" i="419" s="1"/>
  <c r="P859" i="419"/>
  <c r="AL862" i="419" s="1"/>
  <c r="P877" i="419"/>
  <c r="AL874" i="419" s="1"/>
  <c r="P895" i="419"/>
  <c r="AL889" i="419" s="1"/>
  <c r="P913" i="419"/>
  <c r="P931" i="419"/>
  <c r="AL934" i="419" s="1"/>
  <c r="P949" i="419"/>
  <c r="AL946" i="419" s="1"/>
  <c r="P967" i="419"/>
  <c r="AL976" i="419" s="1"/>
  <c r="P985" i="419"/>
  <c r="P1003" i="419"/>
  <c r="AL1006" i="419" s="1"/>
  <c r="P1021" i="419"/>
  <c r="P1039" i="419"/>
  <c r="AL1033" i="419" s="1"/>
  <c r="P1057" i="419"/>
  <c r="AL1058" i="419" s="1"/>
  <c r="P1075" i="419"/>
  <c r="P1093" i="419"/>
  <c r="AL1100" i="419" s="1"/>
  <c r="P1111" i="419"/>
  <c r="P1129" i="419"/>
  <c r="AL1123" i="419" s="1"/>
  <c r="P1147" i="419"/>
  <c r="AL1141" i="419" s="1"/>
  <c r="P1165" i="419"/>
  <c r="P1183" i="419"/>
  <c r="AL1177" i="419" s="1"/>
  <c r="P1201" i="419"/>
  <c r="AL1195" i="419" s="1"/>
  <c r="P1219" i="419"/>
  <c r="AL1213" i="419" s="1"/>
  <c r="P1237" i="419"/>
  <c r="AL1231" i="419" s="1"/>
  <c r="P1255" i="419"/>
  <c r="P1273" i="419"/>
  <c r="P1291" i="419"/>
  <c r="AL1298" i="419" s="1"/>
  <c r="P1309" i="419"/>
  <c r="P1327" i="419"/>
  <c r="AL1321" i="419" s="1"/>
  <c r="P1345" i="419"/>
  <c r="AL1356" i="419" s="1"/>
  <c r="P1363" i="419"/>
  <c r="AL1366" i="419" s="1"/>
  <c r="P1381" i="419"/>
  <c r="P1399" i="419"/>
  <c r="P1417" i="419"/>
  <c r="AL1411" i="419" s="1"/>
  <c r="P1435" i="419"/>
  <c r="AL1442" i="419" s="1"/>
  <c r="P1453" i="419"/>
  <c r="AL1447" i="419" s="1"/>
  <c r="P1471" i="419"/>
  <c r="P1489" i="419"/>
  <c r="AL1496" i="419" s="1"/>
  <c r="P1507" i="419"/>
  <c r="AL1514" i="419" s="1"/>
  <c r="P1525" i="419"/>
  <c r="AL1519" i="419" s="1"/>
  <c r="P1543" i="419"/>
  <c r="AL1537" i="419" s="1"/>
  <c r="P1561" i="419"/>
  <c r="P1579" i="419"/>
  <c r="AL1589" i="419" s="1"/>
  <c r="P1597" i="419"/>
  <c r="P1615" i="419"/>
  <c r="AL1618" i="419" s="1"/>
  <c r="P1633" i="419"/>
  <c r="P1651" i="419"/>
  <c r="AL1654" i="419" s="1"/>
  <c r="P1669" i="419"/>
  <c r="P1687" i="419"/>
  <c r="AL1694" i="419" s="1"/>
  <c r="P1705" i="419"/>
  <c r="P1723" i="419"/>
  <c r="P1741" i="419"/>
  <c r="P1759" i="419"/>
  <c r="AL1766" i="419" s="1"/>
  <c r="P1777" i="419"/>
  <c r="AL1784" i="419" s="1"/>
  <c r="P1795" i="419"/>
  <c r="AL1802" i="419" s="1"/>
  <c r="P1813" i="419"/>
  <c r="AL1807" i="419" s="1"/>
  <c r="P1831" i="419"/>
  <c r="P1849" i="419"/>
  <c r="AL1843" i="419" s="1"/>
  <c r="P1867" i="419"/>
  <c r="AL1868" i="419" s="1"/>
  <c r="P1885" i="419"/>
  <c r="AL1892" i="419" s="1"/>
  <c r="P1903" i="419"/>
  <c r="AL1914" i="419" s="1"/>
  <c r="P1921" i="419"/>
  <c r="AL1924" i="419" s="1"/>
  <c r="P1939" i="419"/>
  <c r="AL1946" i="419" s="1"/>
  <c r="P1957" i="419"/>
  <c r="P1975" i="419"/>
  <c r="AL1982" i="419" s="1"/>
  <c r="P1993" i="419"/>
  <c r="P2011" i="419"/>
  <c r="P2029" i="419"/>
  <c r="P2047" i="419"/>
  <c r="AL2041" i="419" s="1"/>
  <c r="P2065" i="419"/>
  <c r="P2083" i="419"/>
  <c r="AJ7" i="418"/>
  <c r="AJ8" i="418"/>
  <c r="AJ9" i="418"/>
  <c r="AJ10" i="418"/>
  <c r="AJ11" i="418"/>
  <c r="AJ12" i="418"/>
  <c r="AJ13" i="418"/>
  <c r="AJ14" i="418"/>
  <c r="AJ15" i="418"/>
  <c r="AJ16" i="418"/>
  <c r="AJ17" i="418"/>
  <c r="AJ18" i="418"/>
  <c r="AJ19" i="418"/>
  <c r="AJ20" i="418"/>
  <c r="AJ21" i="418"/>
  <c r="AJ22" i="418"/>
  <c r="AJ23" i="418"/>
  <c r="AJ24" i="418"/>
  <c r="AJ25" i="418"/>
  <c r="AJ26" i="418"/>
  <c r="AJ27" i="418"/>
  <c r="AJ28" i="418"/>
  <c r="AJ29" i="418"/>
  <c r="AJ30" i="418"/>
  <c r="AJ31" i="418"/>
  <c r="AJ32" i="418"/>
  <c r="AJ33" i="418"/>
  <c r="AJ34" i="418"/>
  <c r="AJ35" i="418"/>
  <c r="AJ36" i="418"/>
  <c r="AJ37" i="418"/>
  <c r="AJ38" i="418"/>
  <c r="AJ39" i="418"/>
  <c r="AJ40" i="418"/>
  <c r="AJ41" i="418"/>
  <c r="AJ42" i="418"/>
  <c r="AJ43" i="418"/>
  <c r="AJ44" i="418"/>
  <c r="AJ45" i="418"/>
  <c r="AJ46" i="418"/>
  <c r="AJ47" i="418"/>
  <c r="AJ48" i="418"/>
  <c r="AJ49" i="418"/>
  <c r="AJ50" i="418"/>
  <c r="AJ51" i="418"/>
  <c r="AJ52" i="418"/>
  <c r="AJ53" i="418"/>
  <c r="AJ54" i="418"/>
  <c r="AJ55" i="418"/>
  <c r="AJ56" i="418"/>
  <c r="AJ57" i="418"/>
  <c r="AJ58" i="418"/>
  <c r="AJ59" i="418"/>
  <c r="AJ60" i="418"/>
  <c r="AJ61" i="418"/>
  <c r="AJ62" i="418"/>
  <c r="AJ63" i="418"/>
  <c r="AJ64" i="418"/>
  <c r="AJ65" i="418"/>
  <c r="AJ66" i="418"/>
  <c r="AJ67" i="418"/>
  <c r="AJ68" i="418"/>
  <c r="AJ69" i="418"/>
  <c r="AJ70" i="418"/>
  <c r="AJ71" i="418"/>
  <c r="AJ72" i="418"/>
  <c r="AJ73" i="418"/>
  <c r="AJ74" i="418"/>
  <c r="AJ75" i="418"/>
  <c r="AJ76" i="418"/>
  <c r="AJ77" i="418"/>
  <c r="AJ78" i="418"/>
  <c r="AJ79" i="418"/>
  <c r="AJ80" i="418"/>
  <c r="AJ81" i="418"/>
  <c r="AJ82" i="418"/>
  <c r="AJ83" i="418"/>
  <c r="AJ84" i="418"/>
  <c r="AJ85" i="418"/>
  <c r="AJ86" i="418"/>
  <c r="AJ87" i="418"/>
  <c r="AJ88" i="418"/>
  <c r="AJ89" i="418"/>
  <c r="AJ90" i="418"/>
  <c r="AJ91" i="418"/>
  <c r="AJ92" i="418"/>
  <c r="AJ93" i="418"/>
  <c r="AJ94" i="418"/>
  <c r="AJ95" i="418"/>
  <c r="AJ96" i="418"/>
  <c r="AJ97" i="418"/>
  <c r="AJ98" i="418"/>
  <c r="AJ99" i="418"/>
  <c r="AJ100" i="418"/>
  <c r="AJ101" i="418"/>
  <c r="AJ102" i="418"/>
  <c r="AJ103" i="418"/>
  <c r="AJ104" i="418"/>
  <c r="AJ105" i="418"/>
  <c r="AJ106" i="418"/>
  <c r="AJ107" i="418"/>
  <c r="AJ108" i="418"/>
  <c r="AJ109" i="418"/>
  <c r="AJ110" i="418"/>
  <c r="AJ111" i="418"/>
  <c r="AJ112" i="418"/>
  <c r="AJ113" i="418"/>
  <c r="AJ114" i="418"/>
  <c r="AJ115" i="418"/>
  <c r="AJ116" i="418"/>
  <c r="AJ117" i="418"/>
  <c r="AJ118" i="418"/>
  <c r="AJ119" i="418"/>
  <c r="AJ120" i="418"/>
  <c r="AJ121" i="418"/>
  <c r="AJ122" i="418"/>
  <c r="AJ123" i="418"/>
  <c r="AJ124" i="418"/>
  <c r="AJ125" i="418"/>
  <c r="AJ126" i="418"/>
  <c r="AJ127" i="418"/>
  <c r="AJ128" i="418"/>
  <c r="AJ129" i="418"/>
  <c r="AJ130" i="418"/>
  <c r="AJ131" i="418"/>
  <c r="AJ132" i="418"/>
  <c r="AJ133" i="418"/>
  <c r="AJ134" i="418"/>
  <c r="AJ135" i="418"/>
  <c r="AJ136" i="418"/>
  <c r="AJ137" i="418"/>
  <c r="AJ138" i="418"/>
  <c r="AJ139" i="418"/>
  <c r="AJ140" i="418"/>
  <c r="AJ141" i="418"/>
  <c r="AJ142" i="418"/>
  <c r="AJ143" i="418"/>
  <c r="AJ144" i="418"/>
  <c r="AJ145" i="418"/>
  <c r="AJ146" i="418"/>
  <c r="AJ147" i="418"/>
  <c r="AJ148" i="418"/>
  <c r="AJ149" i="418"/>
  <c r="AJ150" i="418"/>
  <c r="AJ151" i="418"/>
  <c r="AJ152" i="418"/>
  <c r="AJ153" i="418"/>
  <c r="AJ154" i="418"/>
  <c r="AJ155" i="418"/>
  <c r="AJ156" i="418"/>
  <c r="AJ157" i="418"/>
  <c r="AJ158" i="418"/>
  <c r="AJ159" i="418"/>
  <c r="AJ160" i="418"/>
  <c r="AJ161" i="418"/>
  <c r="AJ162" i="418"/>
  <c r="AJ163" i="418"/>
  <c r="AJ164" i="418"/>
  <c r="AJ165" i="418"/>
  <c r="AJ166" i="418"/>
  <c r="AJ167" i="418"/>
  <c r="AJ168" i="418"/>
  <c r="AJ169" i="418"/>
  <c r="AJ170" i="418"/>
  <c r="AJ171" i="418"/>
  <c r="AJ172" i="418"/>
  <c r="AJ173" i="418"/>
  <c r="AJ174" i="418"/>
  <c r="AJ175" i="418"/>
  <c r="AJ176" i="418"/>
  <c r="AJ177" i="418"/>
  <c r="AJ178" i="418"/>
  <c r="AJ179" i="418"/>
  <c r="AJ180" i="418"/>
  <c r="AJ181" i="418"/>
  <c r="AJ182" i="418"/>
  <c r="AJ183" i="418"/>
  <c r="AJ184" i="418"/>
  <c r="AJ185" i="418"/>
  <c r="AJ186" i="418"/>
  <c r="AJ187" i="418"/>
  <c r="AJ188" i="418"/>
  <c r="AJ189" i="418"/>
  <c r="AJ190" i="418"/>
  <c r="AJ191" i="418"/>
  <c r="AJ192" i="418"/>
  <c r="AJ193" i="418"/>
  <c r="AJ194" i="418"/>
  <c r="AJ195" i="418"/>
  <c r="AJ196" i="418"/>
  <c r="AJ197" i="418"/>
  <c r="AJ198" i="418"/>
  <c r="AJ199" i="418"/>
  <c r="AJ200" i="418"/>
  <c r="AJ201" i="418"/>
  <c r="AJ202" i="418"/>
  <c r="AJ203" i="418"/>
  <c r="AJ204" i="418"/>
  <c r="AJ205" i="418"/>
  <c r="AJ206" i="418"/>
  <c r="AJ207" i="418"/>
  <c r="AJ208" i="418"/>
  <c r="AJ209" i="418"/>
  <c r="AJ210" i="418"/>
  <c r="AJ211" i="418"/>
  <c r="AJ212" i="418"/>
  <c r="AJ213" i="418"/>
  <c r="AJ214" i="418"/>
  <c r="AJ215" i="418"/>
  <c r="AJ216" i="418"/>
  <c r="AJ217" i="418"/>
  <c r="AJ218" i="418"/>
  <c r="AJ219" i="418"/>
  <c r="AJ220" i="418"/>
  <c r="AJ221" i="418"/>
  <c r="AJ222" i="418"/>
  <c r="AJ223" i="418"/>
  <c r="AJ224" i="418"/>
  <c r="AJ225" i="418"/>
  <c r="AJ226" i="418"/>
  <c r="AJ227" i="418"/>
  <c r="AJ228" i="418"/>
  <c r="AJ229" i="418"/>
  <c r="AJ230" i="418"/>
  <c r="AJ231" i="418"/>
  <c r="AJ232" i="418"/>
  <c r="AJ233" i="418"/>
  <c r="AJ234" i="418"/>
  <c r="AJ235" i="418"/>
  <c r="AJ236" i="418"/>
  <c r="AJ237" i="418"/>
  <c r="AJ238" i="418"/>
  <c r="AJ239" i="418"/>
  <c r="AJ240" i="418"/>
  <c r="AJ241" i="418"/>
  <c r="AJ242" i="418"/>
  <c r="AJ243" i="418"/>
  <c r="AJ244" i="418"/>
  <c r="AJ245" i="418"/>
  <c r="AJ246" i="418"/>
  <c r="AJ247" i="418"/>
  <c r="AJ248" i="418"/>
  <c r="AJ249" i="418"/>
  <c r="AJ250" i="418"/>
  <c r="AJ251" i="418"/>
  <c r="AJ252" i="418"/>
  <c r="AJ253" i="418"/>
  <c r="AJ254" i="418"/>
  <c r="AJ255" i="418"/>
  <c r="AJ256" i="418"/>
  <c r="AJ257" i="418"/>
  <c r="AJ258" i="418"/>
  <c r="AJ259" i="418"/>
  <c r="AJ260" i="418"/>
  <c r="AJ261" i="418"/>
  <c r="AJ262" i="418"/>
  <c r="AJ263" i="418"/>
  <c r="AJ264" i="418"/>
  <c r="AJ265" i="418"/>
  <c r="AJ266" i="418"/>
  <c r="AJ267" i="418"/>
  <c r="AJ268" i="418"/>
  <c r="AJ269" i="418"/>
  <c r="AJ270" i="418"/>
  <c r="AJ271" i="418"/>
  <c r="AJ272" i="418"/>
  <c r="AJ273" i="418"/>
  <c r="AJ274" i="418"/>
  <c r="AJ275" i="418"/>
  <c r="AJ276" i="418"/>
  <c r="AJ277" i="418"/>
  <c r="AJ278" i="418"/>
  <c r="AJ279" i="418"/>
  <c r="AJ280" i="418"/>
  <c r="AJ281" i="418"/>
  <c r="AJ282" i="418"/>
  <c r="AJ283" i="418"/>
  <c r="AJ284" i="418"/>
  <c r="AJ285" i="418"/>
  <c r="AJ286" i="418"/>
  <c r="AJ287" i="418"/>
  <c r="AJ288" i="418"/>
  <c r="AJ289" i="418"/>
  <c r="AJ290" i="418"/>
  <c r="AJ291" i="418"/>
  <c r="AJ292" i="418"/>
  <c r="AJ293" i="418"/>
  <c r="AJ294" i="418"/>
  <c r="AJ295" i="418"/>
  <c r="AJ296" i="418"/>
  <c r="AJ297" i="418"/>
  <c r="AJ298" i="418"/>
  <c r="AJ299" i="418"/>
  <c r="AJ300" i="418"/>
  <c r="AJ301" i="418"/>
  <c r="AJ302" i="418"/>
  <c r="AJ303" i="418"/>
  <c r="AJ304" i="418"/>
  <c r="AJ305" i="418"/>
  <c r="AJ306" i="418"/>
  <c r="AJ307" i="418"/>
  <c r="AJ308" i="418"/>
  <c r="AJ309" i="418"/>
  <c r="AJ310" i="418"/>
  <c r="AJ311" i="418"/>
  <c r="AJ312" i="418"/>
  <c r="AJ313" i="418"/>
  <c r="AJ314" i="418"/>
  <c r="AJ315" i="418"/>
  <c r="AJ316" i="418"/>
  <c r="AJ317" i="418"/>
  <c r="AJ318" i="418"/>
  <c r="AJ319" i="418"/>
  <c r="AJ320" i="418"/>
  <c r="AJ321" i="418"/>
  <c r="AJ322" i="418"/>
  <c r="AJ323" i="418"/>
  <c r="AJ324" i="418"/>
  <c r="AJ325" i="418"/>
  <c r="AJ326" i="418"/>
  <c r="AJ327" i="418"/>
  <c r="AJ328" i="418"/>
  <c r="AJ329" i="418"/>
  <c r="AJ330" i="418"/>
  <c r="AJ331" i="418"/>
  <c r="AJ332" i="418"/>
  <c r="AJ333" i="418"/>
  <c r="AJ334" i="418"/>
  <c r="AJ335" i="418"/>
  <c r="AJ336" i="418"/>
  <c r="AJ337" i="418"/>
  <c r="AJ338" i="418"/>
  <c r="AJ339" i="418"/>
  <c r="AJ340" i="418"/>
  <c r="AJ341" i="418"/>
  <c r="AJ342" i="418"/>
  <c r="AJ343" i="418"/>
  <c r="AJ344" i="418"/>
  <c r="AJ345" i="418"/>
  <c r="AJ346" i="418"/>
  <c r="AJ347" i="418"/>
  <c r="AJ348" i="418"/>
  <c r="AJ349" i="418"/>
  <c r="AJ350" i="418"/>
  <c r="AJ351" i="418"/>
  <c r="AJ352" i="418"/>
  <c r="AJ353" i="418"/>
  <c r="AJ354" i="418"/>
  <c r="AJ355" i="418"/>
  <c r="AJ356" i="418"/>
  <c r="AJ357" i="418"/>
  <c r="AJ358" i="418"/>
  <c r="AJ359" i="418"/>
  <c r="AJ360" i="418"/>
  <c r="AJ361" i="418"/>
  <c r="AJ362" i="418"/>
  <c r="AJ363" i="418"/>
  <c r="AJ364" i="418"/>
  <c r="AJ365" i="418"/>
  <c r="AJ366" i="418"/>
  <c r="AJ367" i="418"/>
  <c r="AJ368" i="418"/>
  <c r="AJ369" i="418"/>
  <c r="AJ370" i="418"/>
  <c r="AJ371" i="418"/>
  <c r="AJ372" i="418"/>
  <c r="AJ373" i="418"/>
  <c r="AJ374" i="418"/>
  <c r="AJ375" i="418"/>
  <c r="AJ376" i="418"/>
  <c r="AJ377" i="418"/>
  <c r="AJ378" i="418"/>
  <c r="AJ379" i="418"/>
  <c r="AJ380" i="418"/>
  <c r="AJ381" i="418"/>
  <c r="AJ382" i="418"/>
  <c r="AJ383" i="418"/>
  <c r="AJ384" i="418"/>
  <c r="AJ385" i="418"/>
  <c r="AJ386" i="418"/>
  <c r="AJ387" i="418"/>
  <c r="AJ388" i="418"/>
  <c r="AJ389" i="418"/>
  <c r="AJ390" i="418"/>
  <c r="AJ391" i="418"/>
  <c r="AJ392" i="418"/>
  <c r="AJ393" i="418"/>
  <c r="AJ394" i="418"/>
  <c r="AJ395" i="418"/>
  <c r="AJ396" i="418"/>
  <c r="AJ397" i="418"/>
  <c r="AJ398" i="418"/>
  <c r="AJ399" i="418"/>
  <c r="AJ400" i="418"/>
  <c r="AJ401" i="418"/>
  <c r="AJ402" i="418"/>
  <c r="AJ403" i="418"/>
  <c r="AJ404" i="418"/>
  <c r="AJ405" i="418"/>
  <c r="AJ406" i="418"/>
  <c r="AJ407" i="418"/>
  <c r="AJ408" i="418"/>
  <c r="AJ409" i="418"/>
  <c r="AJ410" i="418"/>
  <c r="AJ411" i="418"/>
  <c r="AJ412" i="418"/>
  <c r="AJ413" i="418"/>
  <c r="AJ414" i="418"/>
  <c r="AJ415" i="418"/>
  <c r="AJ416" i="418"/>
  <c r="AJ417" i="418"/>
  <c r="AJ418" i="418"/>
  <c r="AJ419" i="418"/>
  <c r="AJ420" i="418"/>
  <c r="AJ421" i="418"/>
  <c r="AJ422" i="418"/>
  <c r="AJ423" i="418"/>
  <c r="AJ424" i="418"/>
  <c r="AJ425" i="418"/>
  <c r="AJ426" i="418"/>
  <c r="AJ427" i="418"/>
  <c r="AJ428" i="418"/>
  <c r="AJ429" i="418"/>
  <c r="AJ430" i="418"/>
  <c r="AJ431" i="418"/>
  <c r="AJ432" i="418"/>
  <c r="AJ433" i="418"/>
  <c r="AJ434" i="418"/>
  <c r="AJ435" i="418"/>
  <c r="AJ436" i="418"/>
  <c r="AJ437" i="418"/>
  <c r="AJ438" i="418"/>
  <c r="AJ439" i="418"/>
  <c r="AJ440" i="418"/>
  <c r="AJ441" i="418"/>
  <c r="AJ442" i="418"/>
  <c r="AJ443" i="418"/>
  <c r="AJ444" i="418"/>
  <c r="AJ445" i="418"/>
  <c r="AJ446" i="418"/>
  <c r="AJ447" i="418"/>
  <c r="AJ448" i="418"/>
  <c r="AJ449" i="418"/>
  <c r="AJ450" i="418"/>
  <c r="AJ451" i="418"/>
  <c r="AJ452" i="418"/>
  <c r="AJ453" i="418"/>
  <c r="AJ454" i="418"/>
  <c r="AJ455" i="418"/>
  <c r="AJ456" i="418"/>
  <c r="AJ457" i="418"/>
  <c r="AJ458" i="418"/>
  <c r="AJ459" i="418"/>
  <c r="AJ460" i="418"/>
  <c r="AJ461" i="418"/>
  <c r="AJ462" i="418"/>
  <c r="AJ463" i="418"/>
  <c r="AJ464" i="418"/>
  <c r="AJ465" i="418"/>
  <c r="AJ466" i="418"/>
  <c r="AJ467" i="418"/>
  <c r="AJ468" i="418"/>
  <c r="AJ469" i="418"/>
  <c r="AJ470" i="418"/>
  <c r="AJ471" i="418"/>
  <c r="AJ472" i="418"/>
  <c r="AJ473" i="418"/>
  <c r="AJ474" i="418"/>
  <c r="AJ475" i="418"/>
  <c r="AJ476" i="418"/>
  <c r="AJ477" i="418"/>
  <c r="AJ478" i="418"/>
  <c r="AJ479" i="418"/>
  <c r="AJ480" i="418"/>
  <c r="AJ481" i="418"/>
  <c r="AJ482" i="418"/>
  <c r="AJ483" i="418"/>
  <c r="AJ484" i="418"/>
  <c r="AJ485" i="418"/>
  <c r="AJ486" i="418"/>
  <c r="AJ487" i="418"/>
  <c r="AJ488" i="418"/>
  <c r="AJ489" i="418"/>
  <c r="AJ490" i="418"/>
  <c r="AJ491" i="418"/>
  <c r="AJ492" i="418"/>
  <c r="AJ493" i="418"/>
  <c r="AJ494" i="418"/>
  <c r="AJ495" i="418"/>
  <c r="AJ496" i="418"/>
  <c r="AJ497" i="418"/>
  <c r="AJ498" i="418"/>
  <c r="AJ499" i="418"/>
  <c r="AJ500" i="418"/>
  <c r="AJ501" i="418"/>
  <c r="AJ502" i="418"/>
  <c r="AJ503" i="418"/>
  <c r="AJ504" i="418"/>
  <c r="AJ505" i="418"/>
  <c r="AJ506" i="418"/>
  <c r="AJ507" i="418"/>
  <c r="AJ508" i="418"/>
  <c r="AJ509" i="418"/>
  <c r="AJ510" i="418"/>
  <c r="AJ511" i="418"/>
  <c r="AJ512" i="418"/>
  <c r="AJ513" i="418"/>
  <c r="AJ514" i="418"/>
  <c r="AJ515" i="418"/>
  <c r="AJ516" i="418"/>
  <c r="AJ517" i="418"/>
  <c r="AJ518" i="418"/>
  <c r="AJ519" i="418"/>
  <c r="AJ520" i="418"/>
  <c r="AJ521" i="418"/>
  <c r="AJ522" i="418"/>
  <c r="AJ523" i="418"/>
  <c r="AJ524" i="418"/>
  <c r="AJ525" i="418"/>
  <c r="AJ526" i="418"/>
  <c r="AJ527" i="418"/>
  <c r="AJ528" i="418"/>
  <c r="AJ529" i="418"/>
  <c r="AJ530" i="418"/>
  <c r="AJ531" i="418"/>
  <c r="AJ532" i="418"/>
  <c r="AJ533" i="418"/>
  <c r="AJ534" i="418"/>
  <c r="AJ535" i="418"/>
  <c r="AJ536" i="418"/>
  <c r="AJ537" i="418"/>
  <c r="AJ538" i="418"/>
  <c r="AJ539" i="418"/>
  <c r="AJ540" i="418"/>
  <c r="AJ541" i="418"/>
  <c r="AJ542" i="418"/>
  <c r="AJ543" i="418"/>
  <c r="AJ544" i="418"/>
  <c r="AJ545" i="418"/>
  <c r="AJ546" i="418"/>
  <c r="AJ547" i="418"/>
  <c r="AJ548" i="418"/>
  <c r="AJ549" i="418"/>
  <c r="AJ550" i="418"/>
  <c r="AJ551" i="418"/>
  <c r="AJ552" i="418"/>
  <c r="AJ553" i="418"/>
  <c r="AJ554" i="418"/>
  <c r="AJ555" i="418"/>
  <c r="AJ556" i="418"/>
  <c r="AJ557" i="418"/>
  <c r="AJ558" i="418"/>
  <c r="AJ559" i="418"/>
  <c r="AJ560" i="418"/>
  <c r="AJ561" i="418"/>
  <c r="AJ562" i="418"/>
  <c r="AJ563" i="418"/>
  <c r="AJ564" i="418"/>
  <c r="AJ565" i="418"/>
  <c r="AJ566" i="418"/>
  <c r="AJ567" i="418"/>
  <c r="AJ568" i="418"/>
  <c r="AJ569" i="418"/>
  <c r="AJ570" i="418"/>
  <c r="AJ571" i="418"/>
  <c r="AJ572" i="418"/>
  <c r="AJ573" i="418"/>
  <c r="AJ574" i="418"/>
  <c r="AJ575" i="418"/>
  <c r="AJ576" i="418"/>
  <c r="AJ577" i="418"/>
  <c r="AJ578" i="418"/>
  <c r="AJ579" i="418"/>
  <c r="AJ580" i="418"/>
  <c r="AJ581" i="418"/>
  <c r="AJ582" i="418"/>
  <c r="AJ583" i="418"/>
  <c r="AJ584" i="418"/>
  <c r="AJ585" i="418"/>
  <c r="AJ586" i="418"/>
  <c r="AJ587" i="418"/>
  <c r="AJ588" i="418"/>
  <c r="AJ589" i="418"/>
  <c r="AJ590" i="418"/>
  <c r="AJ591" i="418"/>
  <c r="AJ592" i="418"/>
  <c r="AJ593" i="418"/>
  <c r="AJ594" i="418"/>
  <c r="AJ595" i="418"/>
  <c r="AJ596" i="418"/>
  <c r="AJ597" i="418"/>
  <c r="AJ598" i="418"/>
  <c r="AJ599" i="418"/>
  <c r="AJ600" i="418"/>
  <c r="AJ601" i="418"/>
  <c r="AJ602" i="418"/>
  <c r="AJ603" i="418"/>
  <c r="AJ604" i="418"/>
  <c r="AJ605" i="418"/>
  <c r="AJ606" i="418"/>
  <c r="AJ607" i="418"/>
  <c r="AJ608" i="418"/>
  <c r="AJ609" i="418"/>
  <c r="AJ610" i="418"/>
  <c r="AJ611" i="418"/>
  <c r="AJ612" i="418"/>
  <c r="AJ613" i="418"/>
  <c r="AJ614" i="418"/>
  <c r="AJ615" i="418"/>
  <c r="AJ616" i="418"/>
  <c r="AJ617" i="418"/>
  <c r="AJ618" i="418"/>
  <c r="AJ619" i="418"/>
  <c r="AJ620" i="418"/>
  <c r="AJ621" i="418"/>
  <c r="AJ622" i="418"/>
  <c r="AJ623" i="418"/>
  <c r="AJ624" i="418"/>
  <c r="AJ625" i="418"/>
  <c r="AJ626" i="418"/>
  <c r="AJ627" i="418"/>
  <c r="AJ628" i="418"/>
  <c r="AJ629" i="418"/>
  <c r="AJ630" i="418"/>
  <c r="AJ631" i="418"/>
  <c r="AJ632" i="418"/>
  <c r="AJ633" i="418"/>
  <c r="AJ634" i="418"/>
  <c r="AJ635" i="418"/>
  <c r="AJ636" i="418"/>
  <c r="AJ637" i="418"/>
  <c r="AJ638" i="418"/>
  <c r="AJ639" i="418"/>
  <c r="AJ640" i="418"/>
  <c r="AJ641" i="418"/>
  <c r="AJ642" i="418"/>
  <c r="AJ643" i="418"/>
  <c r="AJ644" i="418"/>
  <c r="AJ645" i="418"/>
  <c r="AJ646" i="418"/>
  <c r="AJ647" i="418"/>
  <c r="AJ648" i="418"/>
  <c r="AJ649" i="418"/>
  <c r="AJ650" i="418"/>
  <c r="AJ651" i="418"/>
  <c r="AJ652" i="418"/>
  <c r="AJ653" i="418"/>
  <c r="AJ654" i="418"/>
  <c r="AJ655" i="418"/>
  <c r="AJ656" i="418"/>
  <c r="AJ657" i="418"/>
  <c r="AJ658" i="418"/>
  <c r="AJ659" i="418"/>
  <c r="AJ660" i="418"/>
  <c r="AJ661" i="418"/>
  <c r="AJ662" i="418"/>
  <c r="AJ663" i="418"/>
  <c r="AJ664" i="418"/>
  <c r="AJ665" i="418"/>
  <c r="AJ666" i="418"/>
  <c r="AJ667" i="418"/>
  <c r="AJ668" i="418"/>
  <c r="AJ669" i="418"/>
  <c r="AJ670" i="418"/>
  <c r="AJ671" i="418"/>
  <c r="AJ672" i="418"/>
  <c r="AJ673" i="418"/>
  <c r="AJ674" i="418"/>
  <c r="AJ675" i="418"/>
  <c r="AJ676" i="418"/>
  <c r="AJ677" i="418"/>
  <c r="AJ678" i="418"/>
  <c r="AJ679" i="418"/>
  <c r="AJ680" i="418"/>
  <c r="AJ681" i="418"/>
  <c r="AJ682" i="418"/>
  <c r="AJ683" i="418"/>
  <c r="AJ684" i="418"/>
  <c r="AJ685" i="418"/>
  <c r="AJ686" i="418"/>
  <c r="AJ687" i="418"/>
  <c r="AJ688" i="418"/>
  <c r="AJ689" i="418"/>
  <c r="AJ690" i="418"/>
  <c r="AJ691" i="418"/>
  <c r="AJ692" i="418"/>
  <c r="AJ693" i="418"/>
  <c r="AJ694" i="418"/>
  <c r="AJ695" i="418"/>
  <c r="AJ696" i="418"/>
  <c r="AJ697" i="418"/>
  <c r="AJ698" i="418"/>
  <c r="AJ699" i="418"/>
  <c r="AJ700" i="418"/>
  <c r="AJ701" i="418"/>
  <c r="AJ702" i="418"/>
  <c r="AJ703" i="418"/>
  <c r="AJ704" i="418"/>
  <c r="AJ705" i="418"/>
  <c r="AJ706" i="418"/>
  <c r="AJ707" i="418"/>
  <c r="AJ708" i="418"/>
  <c r="AJ709" i="418"/>
  <c r="AJ710" i="418"/>
  <c r="AJ711" i="418"/>
  <c r="AJ712" i="418"/>
  <c r="AJ713" i="418"/>
  <c r="AJ714" i="418"/>
  <c r="AJ715" i="418"/>
  <c r="AJ716" i="418"/>
  <c r="AJ717" i="418"/>
  <c r="AJ718" i="418"/>
  <c r="AJ719" i="418"/>
  <c r="AJ720" i="418"/>
  <c r="AJ721" i="418"/>
  <c r="AJ722" i="418"/>
  <c r="AJ723" i="418"/>
  <c r="AJ724" i="418"/>
  <c r="AJ725" i="418"/>
  <c r="AJ726" i="418"/>
  <c r="AJ727" i="418"/>
  <c r="AJ728" i="418"/>
  <c r="AJ729" i="418"/>
  <c r="AJ730" i="418"/>
  <c r="AJ731" i="418"/>
  <c r="AJ732" i="418"/>
  <c r="AJ733" i="418"/>
  <c r="AJ734" i="418"/>
  <c r="AJ735" i="418"/>
  <c r="AJ736" i="418"/>
  <c r="AJ737" i="418"/>
  <c r="AJ738" i="418"/>
  <c r="AJ739" i="418"/>
  <c r="AJ740" i="418"/>
  <c r="AJ741" i="418"/>
  <c r="AJ742" i="418"/>
  <c r="AJ743" i="418"/>
  <c r="AJ744" i="418"/>
  <c r="AJ745" i="418"/>
  <c r="AJ746" i="418"/>
  <c r="AJ747" i="418"/>
  <c r="AJ748" i="418"/>
  <c r="AJ749" i="418"/>
  <c r="AJ750" i="418"/>
  <c r="AJ751" i="418"/>
  <c r="AJ752" i="418"/>
  <c r="AJ753" i="418"/>
  <c r="AJ754" i="418"/>
  <c r="AJ755" i="418"/>
  <c r="AJ756" i="418"/>
  <c r="AJ757" i="418"/>
  <c r="AJ758" i="418"/>
  <c r="AJ759" i="418"/>
  <c r="AJ760" i="418"/>
  <c r="AJ761" i="418"/>
  <c r="AJ762" i="418"/>
  <c r="AJ763" i="418"/>
  <c r="AJ764" i="418"/>
  <c r="AJ765" i="418"/>
  <c r="AJ766" i="418"/>
  <c r="AJ767" i="418"/>
  <c r="AJ768" i="418"/>
  <c r="AJ769" i="418"/>
  <c r="AJ770" i="418"/>
  <c r="AJ771" i="418"/>
  <c r="AJ772" i="418"/>
  <c r="AJ773" i="418"/>
  <c r="AJ774" i="418"/>
  <c r="AJ775" i="418"/>
  <c r="AJ776" i="418"/>
  <c r="AJ777" i="418"/>
  <c r="AJ778" i="418"/>
  <c r="AJ779" i="418"/>
  <c r="AJ780" i="418"/>
  <c r="AJ781" i="418"/>
  <c r="AJ782" i="418"/>
  <c r="AJ783" i="418"/>
  <c r="AJ784" i="418"/>
  <c r="AJ785" i="418"/>
  <c r="AJ786" i="418"/>
  <c r="AJ787" i="418"/>
  <c r="AJ788" i="418"/>
  <c r="AJ789" i="418"/>
  <c r="AJ790" i="418"/>
  <c r="AJ791" i="418"/>
  <c r="AJ792" i="418"/>
  <c r="AJ793" i="418"/>
  <c r="AJ794" i="418"/>
  <c r="AJ795" i="418"/>
  <c r="AJ796" i="418"/>
  <c r="AJ797" i="418"/>
  <c r="AJ798" i="418"/>
  <c r="AJ799" i="418"/>
  <c r="AJ800" i="418"/>
  <c r="AJ801" i="418"/>
  <c r="AJ802" i="418"/>
  <c r="AJ803" i="418"/>
  <c r="AJ804" i="418"/>
  <c r="AJ805" i="418"/>
  <c r="AJ806" i="418"/>
  <c r="AJ807" i="418"/>
  <c r="AJ808" i="418"/>
  <c r="AJ809" i="418"/>
  <c r="AJ810" i="418"/>
  <c r="AJ811" i="418"/>
  <c r="AJ812" i="418"/>
  <c r="AJ813" i="418"/>
  <c r="AJ814" i="418"/>
  <c r="AJ815" i="418"/>
  <c r="AJ816" i="418"/>
  <c r="AJ817" i="418"/>
  <c r="AJ818" i="418"/>
  <c r="AJ819" i="418"/>
  <c r="AJ820" i="418"/>
  <c r="AJ821" i="418"/>
  <c r="AJ822" i="418"/>
  <c r="AJ823" i="418"/>
  <c r="AJ824" i="418"/>
  <c r="AJ825" i="418"/>
  <c r="AJ826" i="418"/>
  <c r="AJ827" i="418"/>
  <c r="AJ828" i="418"/>
  <c r="AJ829" i="418"/>
  <c r="AJ830" i="418"/>
  <c r="AJ831" i="418"/>
  <c r="AJ832" i="418"/>
  <c r="AJ833" i="418"/>
  <c r="AJ834" i="418"/>
  <c r="AJ835" i="418"/>
  <c r="AJ836" i="418"/>
  <c r="AJ837" i="418"/>
  <c r="AJ838" i="418"/>
  <c r="AJ839" i="418"/>
  <c r="AJ840" i="418"/>
  <c r="AJ841" i="418"/>
  <c r="AJ842" i="418"/>
  <c r="AJ843" i="418"/>
  <c r="AJ844" i="418"/>
  <c r="AJ845" i="418"/>
  <c r="AJ846" i="418"/>
  <c r="AJ847" i="418"/>
  <c r="AJ848" i="418"/>
  <c r="AJ849" i="418"/>
  <c r="AJ850" i="418"/>
  <c r="AJ851" i="418"/>
  <c r="AJ852" i="418"/>
  <c r="AJ853" i="418"/>
  <c r="AJ854" i="418"/>
  <c r="AJ855" i="418"/>
  <c r="AJ856" i="418"/>
  <c r="AJ857" i="418"/>
  <c r="AJ858" i="418"/>
  <c r="AJ859" i="418"/>
  <c r="AJ860" i="418"/>
  <c r="AJ861" i="418"/>
  <c r="AJ862" i="418"/>
  <c r="AJ863" i="418"/>
  <c r="AJ864" i="418"/>
  <c r="AJ865" i="418"/>
  <c r="AJ866" i="418"/>
  <c r="AJ867" i="418"/>
  <c r="AJ868" i="418"/>
  <c r="AJ869" i="418"/>
  <c r="AJ870" i="418"/>
  <c r="AJ871" i="418"/>
  <c r="AJ872" i="418"/>
  <c r="AJ873" i="418"/>
  <c r="AJ874" i="418"/>
  <c r="AJ875" i="418"/>
  <c r="AJ876" i="418"/>
  <c r="AJ877" i="418"/>
  <c r="AJ878" i="418"/>
  <c r="AJ879" i="418"/>
  <c r="AJ880" i="418"/>
  <c r="AJ881" i="418"/>
  <c r="AJ882" i="418"/>
  <c r="AJ883" i="418"/>
  <c r="AJ884" i="418"/>
  <c r="AJ885" i="418"/>
  <c r="AJ886" i="418"/>
  <c r="AJ887" i="418"/>
  <c r="AJ888" i="418"/>
  <c r="AJ889" i="418"/>
  <c r="AJ890" i="418"/>
  <c r="AJ891" i="418"/>
  <c r="AJ892" i="418"/>
  <c r="AJ893" i="418"/>
  <c r="AJ894" i="418"/>
  <c r="AJ895" i="418"/>
  <c r="AJ896" i="418"/>
  <c r="AJ897" i="418"/>
  <c r="AJ898" i="418"/>
  <c r="AJ899" i="418"/>
  <c r="AJ900" i="418"/>
  <c r="AJ901" i="418"/>
  <c r="AJ902" i="418"/>
  <c r="AJ903" i="418"/>
  <c r="AJ904" i="418"/>
  <c r="AJ905" i="418"/>
  <c r="AJ906" i="418"/>
  <c r="AJ907" i="418"/>
  <c r="AJ908" i="418"/>
  <c r="AJ909" i="418"/>
  <c r="AJ910" i="418"/>
  <c r="AJ911" i="418"/>
  <c r="AJ912" i="418"/>
  <c r="AJ913" i="418"/>
  <c r="AJ914" i="418"/>
  <c r="AJ915" i="418"/>
  <c r="AJ916" i="418"/>
  <c r="AJ917" i="418"/>
  <c r="AJ918" i="418"/>
  <c r="AJ919" i="418"/>
  <c r="AJ920" i="418"/>
  <c r="AJ921" i="418"/>
  <c r="AJ922" i="418"/>
  <c r="AJ923" i="418"/>
  <c r="AJ924" i="418"/>
  <c r="AJ925" i="418"/>
  <c r="AJ926" i="418"/>
  <c r="AJ927" i="418"/>
  <c r="AJ928" i="418"/>
  <c r="AJ929" i="418"/>
  <c r="AJ930" i="418"/>
  <c r="AJ931" i="418"/>
  <c r="AJ932" i="418"/>
  <c r="AJ933" i="418"/>
  <c r="AJ934" i="418"/>
  <c r="AJ935" i="418"/>
  <c r="AJ936" i="418"/>
  <c r="AJ937" i="418"/>
  <c r="AJ938" i="418"/>
  <c r="AJ939" i="418"/>
  <c r="AJ940" i="418"/>
  <c r="AJ941" i="418"/>
  <c r="AJ942" i="418"/>
  <c r="AJ943" i="418"/>
  <c r="AJ944" i="418"/>
  <c r="AJ945" i="418"/>
  <c r="AJ946" i="418"/>
  <c r="AJ947" i="418"/>
  <c r="AJ948" i="418"/>
  <c r="AJ949" i="418"/>
  <c r="AJ950" i="418"/>
  <c r="AJ951" i="418"/>
  <c r="AJ952" i="418"/>
  <c r="AJ953" i="418"/>
  <c r="AJ954" i="418"/>
  <c r="AJ955" i="418"/>
  <c r="AJ956" i="418"/>
  <c r="AJ957" i="418"/>
  <c r="AJ958" i="418"/>
  <c r="AJ959" i="418"/>
  <c r="AJ960" i="418"/>
  <c r="AJ961" i="418"/>
  <c r="AJ962" i="418"/>
  <c r="AJ963" i="418"/>
  <c r="AJ964" i="418"/>
  <c r="AJ965" i="418"/>
  <c r="AJ966" i="418"/>
  <c r="AJ967" i="418"/>
  <c r="AJ968" i="418"/>
  <c r="AJ969" i="418"/>
  <c r="AJ970" i="418"/>
  <c r="AJ971" i="418"/>
  <c r="AJ972" i="418"/>
  <c r="AJ973" i="418"/>
  <c r="AJ974" i="418"/>
  <c r="AJ975" i="418"/>
  <c r="AJ976" i="418"/>
  <c r="AJ977" i="418"/>
  <c r="AJ978" i="418"/>
  <c r="AJ979" i="418"/>
  <c r="AJ980" i="418"/>
  <c r="AJ981" i="418"/>
  <c r="AJ982" i="418"/>
  <c r="AJ983" i="418"/>
  <c r="AJ984" i="418"/>
  <c r="AJ985" i="418"/>
  <c r="AJ986" i="418"/>
  <c r="AJ987" i="418"/>
  <c r="AJ988" i="418"/>
  <c r="AJ989" i="418"/>
  <c r="AJ990" i="418"/>
  <c r="AJ991" i="418"/>
  <c r="AJ992" i="418"/>
  <c r="AJ993" i="418"/>
  <c r="AJ994" i="418"/>
  <c r="AJ995" i="418"/>
  <c r="AJ996" i="418"/>
  <c r="AJ997" i="418"/>
  <c r="AJ998" i="418"/>
  <c r="AJ999" i="418"/>
  <c r="AJ1000" i="418"/>
  <c r="AJ1001" i="418"/>
  <c r="AJ1002" i="418"/>
  <c r="AJ1003" i="418"/>
  <c r="AJ1004" i="418"/>
  <c r="AJ1005" i="418"/>
  <c r="AJ1006" i="418"/>
  <c r="AJ1007" i="418"/>
  <c r="AJ1008" i="418"/>
  <c r="AJ1009" i="418"/>
  <c r="AJ1010" i="418"/>
  <c r="AJ1011" i="418"/>
  <c r="AJ1012" i="418"/>
  <c r="AJ1013" i="418"/>
  <c r="AJ1014" i="418"/>
  <c r="AJ1015" i="418"/>
  <c r="AJ1016" i="418"/>
  <c r="AJ1017" i="418"/>
  <c r="AJ1018" i="418"/>
  <c r="AJ1019" i="418"/>
  <c r="AJ1020" i="418"/>
  <c r="AJ1021" i="418"/>
  <c r="AJ1022" i="418"/>
  <c r="AJ1023" i="418"/>
  <c r="AJ1024" i="418"/>
  <c r="AJ1025" i="418"/>
  <c r="AJ1026" i="418"/>
  <c r="AJ1027" i="418"/>
  <c r="AJ1028" i="418"/>
  <c r="AJ1029" i="418"/>
  <c r="AJ1030" i="418"/>
  <c r="AJ1031" i="418"/>
  <c r="AJ1032" i="418"/>
  <c r="AJ1033" i="418"/>
  <c r="AJ1034" i="418"/>
  <c r="AJ1035" i="418"/>
  <c r="AJ1036" i="418"/>
  <c r="AJ1037" i="418"/>
  <c r="AJ1038" i="418"/>
  <c r="AJ1039" i="418"/>
  <c r="AJ1040" i="418"/>
  <c r="AJ1041" i="418"/>
  <c r="AJ1042" i="418"/>
  <c r="AJ1043" i="418"/>
  <c r="AJ1044" i="418"/>
  <c r="AJ1045" i="418"/>
  <c r="AJ1046" i="418"/>
  <c r="AJ1047" i="418"/>
  <c r="AJ1048" i="418"/>
  <c r="AJ1049" i="418"/>
  <c r="AJ1050" i="418"/>
  <c r="K13" i="417"/>
  <c r="K37" i="417"/>
  <c r="K61" i="417"/>
  <c r="K85" i="417"/>
  <c r="AH92" i="417" s="1"/>
  <c r="K109" i="417"/>
  <c r="K133" i="417"/>
  <c r="AH147" i="417" s="1"/>
  <c r="K157" i="417"/>
  <c r="K181" i="417"/>
  <c r="AH188" i="417" s="1"/>
  <c r="K205" i="417"/>
  <c r="AH199" i="417" s="1"/>
  <c r="K229" i="417"/>
  <c r="AH229" i="417" s="1"/>
  <c r="K253" i="417"/>
  <c r="AH268" i="417" s="1"/>
  <c r="K277" i="417"/>
  <c r="AH288" i="417" s="1"/>
  <c r="K301" i="417"/>
  <c r="AH316" i="417" s="1"/>
  <c r="K325" i="417"/>
  <c r="AH333" i="417" s="1"/>
  <c r="K349" i="417"/>
  <c r="AH360" i="417" s="1"/>
  <c r="K373" i="417"/>
  <c r="AH380" i="417" s="1"/>
  <c r="K397" i="417"/>
  <c r="K421" i="417"/>
  <c r="AH433" i="417" s="1"/>
  <c r="K445" i="417"/>
  <c r="AH456" i="417" s="1"/>
  <c r="K469" i="417"/>
  <c r="AH471" i="417" s="1"/>
  <c r="K493" i="417"/>
  <c r="AH508" i="417" s="1"/>
  <c r="K517" i="417"/>
  <c r="AH524" i="417" s="1"/>
  <c r="K541" i="417"/>
  <c r="AH548" i="417" s="1"/>
  <c r="K565" i="417"/>
  <c r="AH580" i="417" s="1"/>
  <c r="K589" i="417"/>
  <c r="AH604" i="417" s="1"/>
  <c r="K613" i="417"/>
  <c r="AH615" i="417" s="1"/>
  <c r="K637" i="417"/>
  <c r="AH644" i="417" s="1"/>
  <c r="K661" i="417"/>
  <c r="AH676" i="417" s="1"/>
  <c r="K685" i="417"/>
  <c r="AH700" i="417" s="1"/>
  <c r="K709" i="417"/>
  <c r="AH719" i="417" s="1"/>
  <c r="K733" i="417"/>
  <c r="AH748" i="417" s="1"/>
  <c r="K757" i="417"/>
  <c r="AH751" i="417" s="1"/>
  <c r="K781" i="417"/>
  <c r="K805" i="417"/>
  <c r="AH799" i="417" s="1"/>
  <c r="K829" i="417"/>
  <c r="AH844" i="417" s="1"/>
  <c r="K853" i="417"/>
  <c r="AH847" i="417" s="1"/>
  <c r="K877" i="417"/>
  <c r="AH892" i="417" s="1"/>
  <c r="K901" i="417"/>
  <c r="AH916" i="417" s="1"/>
  <c r="K925" i="417"/>
  <c r="AH919" i="417" s="1"/>
  <c r="K949" i="417"/>
  <c r="AH943" i="417" s="1"/>
  <c r="K973" i="417"/>
  <c r="AH988" i="417" s="1"/>
  <c r="K997" i="417"/>
  <c r="AH991" i="417" s="1"/>
  <c r="K1021" i="417"/>
  <c r="AH1036" i="417" s="1"/>
  <c r="K1045" i="417"/>
  <c r="AH1048" i="417" s="1"/>
  <c r="K1069" i="417"/>
  <c r="AH1084" i="417" s="1"/>
  <c r="K1093" i="417"/>
  <c r="AH1108" i="417" s="1"/>
  <c r="K1117" i="417"/>
  <c r="AH1111" i="417" s="1"/>
  <c r="K1141" i="417"/>
  <c r="AH1148" i="417" s="1"/>
  <c r="K1165" i="417"/>
  <c r="K1189" i="417"/>
  <c r="AH1183" i="417" s="1"/>
  <c r="K1213" i="417"/>
  <c r="K1237" i="417"/>
  <c r="AH1231" i="417" s="1"/>
  <c r="K1261" i="417"/>
  <c r="AH1264" i="417" s="1"/>
  <c r="K1285" i="417"/>
  <c r="AH1287" i="417" s="1"/>
  <c r="K1309" i="417"/>
  <c r="K1333" i="417"/>
  <c r="K1357" i="417"/>
  <c r="AH1360" i="417" s="1"/>
  <c r="K1381" i="417"/>
  <c r="AH1389" i="417" s="1"/>
  <c r="K1405" i="417"/>
  <c r="K1429" i="417"/>
  <c r="AH1432" i="417" s="1"/>
  <c r="K1453" i="417"/>
  <c r="AH1468" i="417" s="1"/>
  <c r="K1477" i="417"/>
  <c r="AH1492" i="417" s="1"/>
  <c r="K1501" i="417"/>
  <c r="K1525" i="417"/>
  <c r="AH1532" i="417" s="1"/>
  <c r="K1549" i="417"/>
  <c r="AH1564" i="417" s="1"/>
  <c r="K1573" i="417"/>
  <c r="AH1588" i="417" s="1"/>
  <c r="K13" i="416"/>
  <c r="AH28" i="416" s="1"/>
  <c r="K37" i="416"/>
  <c r="AH52" i="416" s="1"/>
  <c r="K61" i="416"/>
  <c r="AH76" i="416" s="1"/>
  <c r="K85" i="416"/>
  <c r="AH88" i="416" s="1"/>
  <c r="K109" i="416"/>
  <c r="AH126" i="416" s="1"/>
  <c r="K133" i="416"/>
  <c r="AH136" i="416" s="1"/>
  <c r="K157" i="416"/>
  <c r="AH151" i="416" s="1"/>
  <c r="K181" i="416"/>
  <c r="K205" i="416"/>
  <c r="AH208" i="416" s="1"/>
  <c r="K229" i="416"/>
  <c r="AH244" i="416" s="1"/>
  <c r="K253" i="416"/>
  <c r="AH268" i="416" s="1"/>
  <c r="K277" i="416"/>
  <c r="AH278" i="416" s="1"/>
  <c r="K301" i="416"/>
  <c r="AH316" i="416" s="1"/>
  <c r="K325" i="416"/>
  <c r="AH326" i="416" s="1"/>
  <c r="K349" i="416"/>
  <c r="AH364" i="416" s="1"/>
  <c r="K373" i="416"/>
  <c r="AH367" i="416" s="1"/>
  <c r="K397" i="416"/>
  <c r="K421" i="416"/>
  <c r="AH424" i="416" s="1"/>
  <c r="K445" i="416"/>
  <c r="AH460" i="416" s="1"/>
  <c r="K469" i="416"/>
  <c r="K493" i="416"/>
  <c r="AH504" i="416" s="1"/>
  <c r="K517" i="416"/>
  <c r="AH520" i="416" s="1"/>
  <c r="K541" i="416"/>
  <c r="K565" i="416"/>
  <c r="AH573" i="416" s="1"/>
  <c r="K589" i="416"/>
  <c r="AH592" i="416" s="1"/>
  <c r="K613" i="416"/>
  <c r="AH607" i="416" s="1"/>
  <c r="K637" i="416"/>
  <c r="AH644" i="416" s="1"/>
  <c r="K661" i="416"/>
  <c r="AH662" i="416" s="1"/>
  <c r="K685" i="416"/>
  <c r="AH690" i="416" s="1"/>
  <c r="K709" i="416"/>
  <c r="AH724" i="416" s="1"/>
  <c r="K733" i="416"/>
  <c r="AH727" i="416" s="1"/>
  <c r="K757" i="416"/>
  <c r="AH759" i="416" s="1"/>
  <c r="K781" i="416"/>
  <c r="AH796" i="416" s="1"/>
  <c r="K805" i="416"/>
  <c r="AH807" i="416" s="1"/>
  <c r="K829" i="416"/>
  <c r="AH844" i="416" s="1"/>
  <c r="K853" i="416"/>
  <c r="K877" i="416"/>
  <c r="AH886" i="416" s="1"/>
  <c r="K901" i="416"/>
  <c r="AH904" i="416" s="1"/>
  <c r="K925" i="416"/>
  <c r="AH919" i="416" s="1"/>
  <c r="K949" i="416"/>
  <c r="AH954" i="416" s="1"/>
  <c r="K973" i="416"/>
  <c r="AH976" i="416" s="1"/>
  <c r="K997" i="416"/>
  <c r="AH999" i="416" s="1"/>
  <c r="K1021" i="416"/>
  <c r="K1045" i="416"/>
  <c r="K1069" i="416"/>
  <c r="AH1063" i="416" s="1"/>
  <c r="K1093" i="416"/>
  <c r="K1117" i="416"/>
  <c r="AH1120" i="416" s="1"/>
  <c r="K1141" i="416"/>
  <c r="AH1148" i="416" s="1"/>
  <c r="K1165" i="416"/>
  <c r="AH1172" i="416" s="1"/>
  <c r="K1189" i="416"/>
  <c r="AH1198" i="416" s="1"/>
  <c r="K1213" i="416"/>
  <c r="AH1228" i="416" s="1"/>
  <c r="K1237" i="416"/>
  <c r="AH1240" i="416" s="1"/>
  <c r="K1261" i="416"/>
  <c r="AH1255" i="416" s="1"/>
  <c r="K1285" i="416"/>
  <c r="AH1300" i="416" s="1"/>
  <c r="K1309" i="416"/>
  <c r="K1333" i="416"/>
  <c r="AH1333" i="416" s="1"/>
  <c r="K1357" i="416"/>
  <c r="AH1372" i="416" s="1"/>
  <c r="K1381" i="416"/>
  <c r="AH1375" i="416" s="1"/>
  <c r="K1405" i="416"/>
  <c r="AH1412" i="416" s="1"/>
  <c r="K1429" i="416"/>
  <c r="AH1430" i="416" s="1"/>
  <c r="K1453" i="416"/>
  <c r="AH1460" i="416" s="1"/>
  <c r="K1477" i="416"/>
  <c r="AH1478" i="416" s="1"/>
  <c r="K1501" i="416"/>
  <c r="AH1512" i="416" s="1"/>
  <c r="K1525" i="416"/>
  <c r="AH1525" i="416" s="1"/>
  <c r="K1549" i="416"/>
  <c r="AH1564" i="416" s="1"/>
  <c r="K1573" i="416"/>
  <c r="AH1567" i="416" s="1"/>
  <c r="AH7" i="415"/>
  <c r="AH8" i="415"/>
  <c r="AH9" i="415"/>
  <c r="AH10" i="415"/>
  <c r="AH11" i="415"/>
  <c r="AH12" i="415"/>
  <c r="AH13" i="415"/>
  <c r="AH14" i="415"/>
  <c r="AH15" i="415"/>
  <c r="AH16" i="415"/>
  <c r="AH17" i="415"/>
  <c r="AH18" i="415"/>
  <c r="AH19" i="415"/>
  <c r="AH20" i="415"/>
  <c r="AH21" i="415"/>
  <c r="AH22" i="415"/>
  <c r="AH23" i="415"/>
  <c r="AH24" i="415"/>
  <c r="AH25" i="415"/>
  <c r="AH26" i="415"/>
  <c r="AH27" i="415"/>
  <c r="AH28" i="415"/>
  <c r="AH29" i="415"/>
  <c r="AH30" i="415"/>
  <c r="AH31" i="415"/>
  <c r="AH32" i="415"/>
  <c r="AH33" i="415"/>
  <c r="AH34" i="415"/>
  <c r="AH35" i="415"/>
  <c r="AH36" i="415"/>
  <c r="AH37" i="415"/>
  <c r="AH38" i="415"/>
  <c r="AH39" i="415"/>
  <c r="AH40" i="415"/>
  <c r="AH41" i="415"/>
  <c r="AH42" i="415"/>
  <c r="AH43" i="415"/>
  <c r="AH44" i="415"/>
  <c r="AH45" i="415"/>
  <c r="AH46" i="415"/>
  <c r="AH47" i="415"/>
  <c r="AH48" i="415"/>
  <c r="AH49" i="415"/>
  <c r="AH50" i="415"/>
  <c r="AH51" i="415"/>
  <c r="AH52" i="415"/>
  <c r="AH53" i="415"/>
  <c r="AH54" i="415"/>
  <c r="AH55" i="415"/>
  <c r="AH56" i="415"/>
  <c r="AH57" i="415"/>
  <c r="AH58" i="415"/>
  <c r="AH59" i="415"/>
  <c r="AH60" i="415"/>
  <c r="AH61" i="415"/>
  <c r="AH62" i="415"/>
  <c r="AH63" i="415"/>
  <c r="AH64" i="415"/>
  <c r="AH65" i="415"/>
  <c r="AH66" i="415"/>
  <c r="AH67" i="415"/>
  <c r="AH68" i="415"/>
  <c r="AH69" i="415"/>
  <c r="AH70" i="415"/>
  <c r="AH71" i="415"/>
  <c r="AH72" i="415"/>
  <c r="AH73" i="415"/>
  <c r="AH74" i="415"/>
  <c r="AH75" i="415"/>
  <c r="AH76" i="415"/>
  <c r="AH77" i="415"/>
  <c r="AH78" i="415"/>
  <c r="AH79" i="415"/>
  <c r="AH80" i="415"/>
  <c r="AH81" i="415"/>
  <c r="AH82" i="415"/>
  <c r="AH83" i="415"/>
  <c r="AH84" i="415"/>
  <c r="AH85" i="415"/>
  <c r="AH86" i="415"/>
  <c r="AH87" i="415"/>
  <c r="AH88" i="415"/>
  <c r="AH89" i="415"/>
  <c r="AH90" i="415"/>
  <c r="AH91" i="415"/>
  <c r="AH92" i="415"/>
  <c r="AH93" i="415"/>
  <c r="AH94" i="415"/>
  <c r="AH95" i="415"/>
  <c r="AH96" i="415"/>
  <c r="AH97" i="415"/>
  <c r="AH98" i="415"/>
  <c r="AH99" i="415"/>
  <c r="AH100" i="415"/>
  <c r="AH101" i="415"/>
  <c r="AH102" i="415"/>
  <c r="AH103" i="415"/>
  <c r="AH104" i="415"/>
  <c r="AH105" i="415"/>
  <c r="AH106" i="415"/>
  <c r="AH107" i="415"/>
  <c r="AH108" i="415"/>
  <c r="AH109" i="415"/>
  <c r="AH110" i="415"/>
  <c r="AH111" i="415"/>
  <c r="AH112" i="415"/>
  <c r="AH113" i="415"/>
  <c r="AH114" i="415"/>
  <c r="AH115" i="415"/>
  <c r="AH116" i="415"/>
  <c r="AH117" i="415"/>
  <c r="AH118" i="415"/>
  <c r="AH119" i="415"/>
  <c r="AH120" i="415"/>
  <c r="AH121" i="415"/>
  <c r="AH122" i="415"/>
  <c r="AH123" i="415"/>
  <c r="AH124" i="415"/>
  <c r="AH125" i="415"/>
  <c r="AH126" i="415"/>
  <c r="AH127" i="415"/>
  <c r="AH128" i="415"/>
  <c r="AH129" i="415"/>
  <c r="AH130" i="415"/>
  <c r="AH131" i="415"/>
  <c r="AH132" i="415"/>
  <c r="AH133" i="415"/>
  <c r="AH134" i="415"/>
  <c r="AH135" i="415"/>
  <c r="AH136" i="415"/>
  <c r="AH137" i="415"/>
  <c r="AH138" i="415"/>
  <c r="AH139" i="415"/>
  <c r="AH140" i="415"/>
  <c r="AH141" i="415"/>
  <c r="AH142" i="415"/>
  <c r="AH143" i="415"/>
  <c r="AH144" i="415"/>
  <c r="AH145" i="415"/>
  <c r="AH146" i="415"/>
  <c r="AH147" i="415"/>
  <c r="AH148" i="415"/>
  <c r="AH149" i="415"/>
  <c r="AH150" i="415"/>
  <c r="AH151" i="415"/>
  <c r="AH152" i="415"/>
  <c r="AH153" i="415"/>
  <c r="AH154" i="415"/>
  <c r="AH155" i="415"/>
  <c r="AH156" i="415"/>
  <c r="AH157" i="415"/>
  <c r="AH158" i="415"/>
  <c r="AH159" i="415"/>
  <c r="AH160" i="415"/>
  <c r="AH161" i="415"/>
  <c r="AH162" i="415"/>
  <c r="AH163" i="415"/>
  <c r="AH164" i="415"/>
  <c r="AH165" i="415"/>
  <c r="AH166" i="415"/>
  <c r="AH167" i="415"/>
  <c r="AH168" i="415"/>
  <c r="AH169" i="415"/>
  <c r="AH170" i="415"/>
  <c r="AH171" i="415"/>
  <c r="AH172" i="415"/>
  <c r="AH173" i="415"/>
  <c r="AH174" i="415"/>
  <c r="AH175" i="415"/>
  <c r="AH176" i="415"/>
  <c r="AH177" i="415"/>
  <c r="AH178" i="415"/>
  <c r="AH179" i="415"/>
  <c r="AH180" i="415"/>
  <c r="AH181" i="415"/>
  <c r="AH182" i="415"/>
  <c r="AH183" i="415"/>
  <c r="AH184" i="415"/>
  <c r="AH185" i="415"/>
  <c r="AH186" i="415"/>
  <c r="AH187" i="415"/>
  <c r="AH188" i="415"/>
  <c r="AH189" i="415"/>
  <c r="AH190" i="415"/>
  <c r="AH191" i="415"/>
  <c r="AH192" i="415"/>
  <c r="AH193" i="415"/>
  <c r="AH194" i="415"/>
  <c r="AH195" i="415"/>
  <c r="AH196" i="415"/>
  <c r="AH197" i="415"/>
  <c r="AH198" i="415"/>
  <c r="AH199" i="415"/>
  <c r="AH200" i="415"/>
  <c r="AH201" i="415"/>
  <c r="AH202" i="415"/>
  <c r="AH203" i="415"/>
  <c r="AH204" i="415"/>
  <c r="AH205" i="415"/>
  <c r="AH206" i="415"/>
  <c r="AH207" i="415"/>
  <c r="AH208" i="415"/>
  <c r="AH209" i="415"/>
  <c r="AH210" i="415"/>
  <c r="AH211" i="415"/>
  <c r="AH212" i="415"/>
  <c r="AH213" i="415"/>
  <c r="AH214" i="415"/>
  <c r="AH215" i="415"/>
  <c r="AH216" i="415"/>
  <c r="AH217" i="415"/>
  <c r="AH218" i="415"/>
  <c r="AH219" i="415"/>
  <c r="AH220" i="415"/>
  <c r="AH221" i="415"/>
  <c r="AH222" i="415"/>
  <c r="AH223" i="415"/>
  <c r="AH224" i="415"/>
  <c r="AH225" i="415"/>
  <c r="AH226" i="415"/>
  <c r="AH227" i="415"/>
  <c r="AH228" i="415"/>
  <c r="AH229" i="415"/>
  <c r="AH230" i="415"/>
  <c r="AH231" i="415"/>
  <c r="AH232" i="415"/>
  <c r="AH233" i="415"/>
  <c r="AH234" i="415"/>
  <c r="AH235" i="415"/>
  <c r="AH236" i="415"/>
  <c r="AH237" i="415"/>
  <c r="AH238" i="415"/>
  <c r="AH239" i="415"/>
  <c r="AH240" i="415"/>
  <c r="AH241" i="415"/>
  <c r="AH242" i="415"/>
  <c r="AH243" i="415"/>
  <c r="AH244" i="415"/>
  <c r="AH245" i="415"/>
  <c r="AH246" i="415"/>
  <c r="AH247" i="415"/>
  <c r="AH248" i="415"/>
  <c r="AH249" i="415"/>
  <c r="AH250" i="415"/>
  <c r="AH251" i="415"/>
  <c r="AH252" i="415"/>
  <c r="AH253" i="415"/>
  <c r="AH254" i="415"/>
  <c r="AH255" i="415"/>
  <c r="AH256" i="415"/>
  <c r="AH257" i="415"/>
  <c r="AH258" i="415"/>
  <c r="AH259" i="415"/>
  <c r="AH260" i="415"/>
  <c r="AH261" i="415"/>
  <c r="AH262" i="415"/>
  <c r="AH263" i="415"/>
  <c r="AH264" i="415"/>
  <c r="AH265" i="415"/>
  <c r="AH266" i="415"/>
  <c r="AH267" i="415"/>
  <c r="AH268" i="415"/>
  <c r="AH269" i="415"/>
  <c r="AH270" i="415"/>
  <c r="AH271" i="415"/>
  <c r="AH272" i="415"/>
  <c r="AH273" i="415"/>
  <c r="AH274" i="415"/>
  <c r="AH275" i="415"/>
  <c r="AH276" i="415"/>
  <c r="AH277" i="415"/>
  <c r="AH278" i="415"/>
  <c r="AH279" i="415"/>
  <c r="AH280" i="415"/>
  <c r="AH281" i="415"/>
  <c r="AH282" i="415"/>
  <c r="AH283" i="415"/>
  <c r="AH284" i="415"/>
  <c r="AH285" i="415"/>
  <c r="AH286" i="415"/>
  <c r="AH287" i="415"/>
  <c r="AH288" i="415"/>
  <c r="AH289" i="415"/>
  <c r="AH290" i="415"/>
  <c r="AH291" i="415"/>
  <c r="AH292" i="415"/>
  <c r="AH293" i="415"/>
  <c r="AH294" i="415"/>
  <c r="AH295" i="415"/>
  <c r="AH296" i="415"/>
  <c r="AH297" i="415"/>
  <c r="AH298" i="415"/>
  <c r="AH299" i="415"/>
  <c r="AH300" i="415"/>
  <c r="AH301" i="415"/>
  <c r="AH302" i="415"/>
  <c r="AH303" i="415"/>
  <c r="AH304" i="415"/>
  <c r="AH305" i="415"/>
  <c r="AH306" i="415"/>
  <c r="AH307" i="415"/>
  <c r="AH308" i="415"/>
  <c r="AH309" i="415"/>
  <c r="AH310" i="415"/>
  <c r="AH311" i="415"/>
  <c r="AH312" i="415"/>
  <c r="AH313" i="415"/>
  <c r="AH314" i="415"/>
  <c r="AH315" i="415"/>
  <c r="AH316" i="415"/>
  <c r="AH317" i="415"/>
  <c r="AH318" i="415"/>
  <c r="AH319" i="415"/>
  <c r="AH320" i="415"/>
  <c r="AH321" i="415"/>
  <c r="AH322" i="415"/>
  <c r="AH323" i="415"/>
  <c r="AH324" i="415"/>
  <c r="AH325" i="415"/>
  <c r="AH326" i="415"/>
  <c r="AH327" i="415"/>
  <c r="AH328" i="415"/>
  <c r="AH329" i="415"/>
  <c r="AH330" i="415"/>
  <c r="AH331" i="415"/>
  <c r="AH332" i="415"/>
  <c r="AH333" i="415"/>
  <c r="AH334" i="415"/>
  <c r="AH335" i="415"/>
  <c r="AH336" i="415"/>
  <c r="AH337" i="415"/>
  <c r="AH338" i="415"/>
  <c r="AH339" i="415"/>
  <c r="AH340" i="415"/>
  <c r="AH341" i="415"/>
  <c r="AH342" i="415"/>
  <c r="AH343" i="415"/>
  <c r="AH344" i="415"/>
  <c r="AH345" i="415"/>
  <c r="AH346" i="415"/>
  <c r="AH347" i="415"/>
  <c r="AH348" i="415"/>
  <c r="AH349" i="415"/>
  <c r="AH350" i="415"/>
  <c r="AH351" i="415"/>
  <c r="AH352" i="415"/>
  <c r="AH353" i="415"/>
  <c r="AH354" i="415"/>
  <c r="AH355" i="415"/>
  <c r="AH356" i="415"/>
  <c r="AH357" i="415"/>
  <c r="AH358" i="415"/>
  <c r="AH359" i="415"/>
  <c r="AH360" i="415"/>
  <c r="AH361" i="415"/>
  <c r="AH362" i="415"/>
  <c r="AH363" i="415"/>
  <c r="AH364" i="415"/>
  <c r="AH365" i="415"/>
  <c r="AH366" i="415"/>
  <c r="AH367" i="415"/>
  <c r="AH368" i="415"/>
  <c r="AH369" i="415"/>
  <c r="AH370" i="415"/>
  <c r="AH371" i="415"/>
  <c r="AH372" i="415"/>
  <c r="AH373" i="415"/>
  <c r="AH374" i="415"/>
  <c r="AH375" i="415"/>
  <c r="AH376" i="415"/>
  <c r="AH377" i="415"/>
  <c r="AH378" i="415"/>
  <c r="AH379" i="415"/>
  <c r="AH380" i="415"/>
  <c r="AH381" i="415"/>
  <c r="AH382" i="415"/>
  <c r="AH383" i="415"/>
  <c r="AH384" i="415"/>
  <c r="AH385" i="415"/>
  <c r="AH386" i="415"/>
  <c r="AH387" i="415"/>
  <c r="AH388" i="415"/>
  <c r="AH389" i="415"/>
  <c r="AH390" i="415"/>
  <c r="AH391" i="415"/>
  <c r="AH392" i="415"/>
  <c r="AH393" i="415"/>
  <c r="AH394" i="415"/>
  <c r="AH395" i="415"/>
  <c r="AH396" i="415"/>
  <c r="AH397" i="415"/>
  <c r="AH398" i="415"/>
  <c r="AH399" i="415"/>
  <c r="AH400" i="415"/>
  <c r="AH401" i="415"/>
  <c r="AH402" i="415"/>
  <c r="AH403" i="415"/>
  <c r="AH404" i="415"/>
  <c r="AH405" i="415"/>
  <c r="AH406" i="415"/>
  <c r="AH407" i="415"/>
  <c r="AH408" i="415"/>
  <c r="AH409" i="415"/>
  <c r="AH410" i="415"/>
  <c r="AH411" i="415"/>
  <c r="AH412" i="415"/>
  <c r="AH413" i="415"/>
  <c r="AH414" i="415"/>
  <c r="AH415" i="415"/>
  <c r="AH416" i="415"/>
  <c r="AH417" i="415"/>
  <c r="AH418" i="415"/>
  <c r="AH419" i="415"/>
  <c r="AH420" i="415"/>
  <c r="AH421" i="415"/>
  <c r="AH422" i="415"/>
  <c r="AH423" i="415"/>
  <c r="AH424" i="415"/>
  <c r="AH425" i="415"/>
  <c r="AH426" i="415"/>
  <c r="AH427" i="415"/>
  <c r="AH428" i="415"/>
  <c r="AH429" i="415"/>
  <c r="AH430" i="415"/>
  <c r="AH431" i="415"/>
  <c r="AH432" i="415"/>
  <c r="AH433" i="415"/>
  <c r="AH434" i="415"/>
  <c r="AH435" i="415"/>
  <c r="AH436" i="415"/>
  <c r="AH437" i="415"/>
  <c r="AH438" i="415"/>
  <c r="AH439" i="415"/>
  <c r="AH440" i="415"/>
  <c r="AH441" i="415"/>
  <c r="AH442" i="415"/>
  <c r="AH443" i="415"/>
  <c r="AH444" i="415"/>
  <c r="AH445" i="415"/>
  <c r="AH446" i="415"/>
  <c r="AH447" i="415"/>
  <c r="AH448" i="415"/>
  <c r="AH449" i="415"/>
  <c r="AH450" i="415"/>
  <c r="AH451" i="415"/>
  <c r="AH452" i="415"/>
  <c r="AH453" i="415"/>
  <c r="AH454" i="415"/>
  <c r="AH455" i="415"/>
  <c r="AH456" i="415"/>
  <c r="AH457" i="415"/>
  <c r="AH458" i="415"/>
  <c r="AH459" i="415"/>
  <c r="AH460" i="415"/>
  <c r="AH461" i="415"/>
  <c r="AH462" i="415"/>
  <c r="AH463" i="415"/>
  <c r="AH464" i="415"/>
  <c r="AH465" i="415"/>
  <c r="AH466" i="415"/>
  <c r="AH467" i="415"/>
  <c r="AH468" i="415"/>
  <c r="AH469" i="415"/>
  <c r="AH470" i="415"/>
  <c r="AH471" i="415"/>
  <c r="AH472" i="415"/>
  <c r="AH473" i="415"/>
  <c r="AH474" i="415"/>
  <c r="AH475" i="415"/>
  <c r="AH476" i="415"/>
  <c r="AH477" i="415"/>
  <c r="AH478" i="415"/>
  <c r="AH479" i="415"/>
  <c r="AH480" i="415"/>
  <c r="AH481" i="415"/>
  <c r="AH482" i="415"/>
  <c r="AH483" i="415"/>
  <c r="AH484" i="415"/>
  <c r="AH485" i="415"/>
  <c r="AH486" i="415"/>
  <c r="AH487" i="415"/>
  <c r="AH488" i="415"/>
  <c r="AH489" i="415"/>
  <c r="AH490" i="415"/>
  <c r="AH491" i="415"/>
  <c r="AH492" i="415"/>
  <c r="AH493" i="415"/>
  <c r="AH494" i="415"/>
  <c r="AH495" i="415"/>
  <c r="AH496" i="415"/>
  <c r="AH497" i="415"/>
  <c r="AH498" i="415"/>
  <c r="AH499" i="415"/>
  <c r="AH500" i="415"/>
  <c r="AH501" i="415"/>
  <c r="AH502" i="415"/>
  <c r="AH503" i="415"/>
  <c r="AH504" i="415"/>
  <c r="AH505" i="415"/>
  <c r="AH506" i="415"/>
  <c r="AH507" i="415"/>
  <c r="AH508" i="415"/>
  <c r="AH509" i="415"/>
  <c r="AH510" i="415"/>
  <c r="AH511" i="415"/>
  <c r="AH512" i="415"/>
  <c r="AH513" i="415"/>
  <c r="AH514" i="415"/>
  <c r="AH515" i="415"/>
  <c r="AH516" i="415"/>
  <c r="AH517" i="415"/>
  <c r="AH518" i="415"/>
  <c r="AH519" i="415"/>
  <c r="AH520" i="415"/>
  <c r="AH521" i="415"/>
  <c r="AH522" i="415"/>
  <c r="AH523" i="415"/>
  <c r="AH524" i="415"/>
  <c r="AH525" i="415"/>
  <c r="AH526" i="415"/>
  <c r="AH527" i="415"/>
  <c r="AH528" i="415"/>
  <c r="AH529" i="415"/>
  <c r="AH530" i="415"/>
  <c r="AH531" i="415"/>
  <c r="AH532" i="415"/>
  <c r="AH533" i="415"/>
  <c r="AH534" i="415"/>
  <c r="AH535" i="415"/>
  <c r="AH536" i="415"/>
  <c r="AH537" i="415"/>
  <c r="AH538" i="415"/>
  <c r="AH539" i="415"/>
  <c r="AH540" i="415"/>
  <c r="AH541" i="415"/>
  <c r="AH542" i="415"/>
  <c r="AH543" i="415"/>
  <c r="AH544" i="415"/>
  <c r="AH545" i="415"/>
  <c r="AH546" i="415"/>
  <c r="AH547" i="415"/>
  <c r="AH548" i="415"/>
  <c r="AH549" i="415"/>
  <c r="AH550" i="415"/>
  <c r="AH551" i="415"/>
  <c r="AH552" i="415"/>
  <c r="AH553" i="415"/>
  <c r="AH554" i="415"/>
  <c r="AH555" i="415"/>
  <c r="AH556" i="415"/>
  <c r="AH557" i="415"/>
  <c r="AH558" i="415"/>
  <c r="AH559" i="415"/>
  <c r="AH560" i="415"/>
  <c r="AH561" i="415"/>
  <c r="AH562" i="415"/>
  <c r="AH563" i="415"/>
  <c r="AH564" i="415"/>
  <c r="AH565" i="415"/>
  <c r="AH566" i="415"/>
  <c r="AH567" i="415"/>
  <c r="AH568" i="415"/>
  <c r="AH569" i="415"/>
  <c r="AH570" i="415"/>
  <c r="AH571" i="415"/>
  <c r="AH572" i="415"/>
  <c r="AH573" i="415"/>
  <c r="AH574" i="415"/>
  <c r="AH575" i="415"/>
  <c r="AH576" i="415"/>
  <c r="AH577" i="415"/>
  <c r="AH578" i="415"/>
  <c r="AH579" i="415"/>
  <c r="AH580" i="415"/>
  <c r="AH581" i="415"/>
  <c r="AH582" i="415"/>
  <c r="AH583" i="415"/>
  <c r="AH584" i="415"/>
  <c r="AH585" i="415"/>
  <c r="AH586" i="415"/>
  <c r="AH587" i="415"/>
  <c r="AH588" i="415"/>
  <c r="AH589" i="415"/>
  <c r="AH590" i="415"/>
  <c r="AH591" i="415"/>
  <c r="AH592" i="415"/>
  <c r="AH593" i="415"/>
  <c r="AH594" i="415"/>
  <c r="AH595" i="415"/>
  <c r="AH596" i="415"/>
  <c r="AH597" i="415"/>
  <c r="AH598" i="415"/>
  <c r="AH599" i="415"/>
  <c r="AH600" i="415"/>
  <c r="AH601" i="415"/>
  <c r="AH602" i="415"/>
  <c r="AH603" i="415"/>
  <c r="AH604" i="415"/>
  <c r="AH605" i="415"/>
  <c r="AH606" i="415"/>
  <c r="AH607" i="415"/>
  <c r="AH608" i="415"/>
  <c r="AH609" i="415"/>
  <c r="AH610" i="415"/>
  <c r="AH611" i="415"/>
  <c r="AH612" i="415"/>
  <c r="AH613" i="415"/>
  <c r="AH614" i="415"/>
  <c r="AH615" i="415"/>
  <c r="AH616" i="415"/>
  <c r="AH617" i="415"/>
  <c r="AH618" i="415"/>
  <c r="AH619" i="415"/>
  <c r="AH620" i="415"/>
  <c r="AH621" i="415"/>
  <c r="AH622" i="415"/>
  <c r="AH623" i="415"/>
  <c r="AH624" i="415"/>
  <c r="AH625" i="415"/>
  <c r="AH626" i="415"/>
  <c r="AH627" i="415"/>
  <c r="AH628" i="415"/>
  <c r="AH629" i="415"/>
  <c r="AH630" i="415"/>
  <c r="AH631" i="415"/>
  <c r="AH632" i="415"/>
  <c r="AH633" i="415"/>
  <c r="AH634" i="415"/>
  <c r="AH635" i="415"/>
  <c r="AH636" i="415"/>
  <c r="AH637" i="415"/>
  <c r="AH638" i="415"/>
  <c r="AH639" i="415"/>
  <c r="AH640" i="415"/>
  <c r="AH641" i="415"/>
  <c r="AH642" i="415"/>
  <c r="AH643" i="415"/>
  <c r="AH644" i="415"/>
  <c r="AH645" i="415"/>
  <c r="AH646" i="415"/>
  <c r="AH647" i="415"/>
  <c r="AH648" i="415"/>
  <c r="AH649" i="415"/>
  <c r="AH650" i="415"/>
  <c r="AH651" i="415"/>
  <c r="AH652" i="415"/>
  <c r="AH653" i="415"/>
  <c r="AH654" i="415"/>
  <c r="AH655" i="415"/>
  <c r="AH656" i="415"/>
  <c r="AH657" i="415"/>
  <c r="AH658" i="415"/>
  <c r="AH659" i="415"/>
  <c r="AH660" i="415"/>
  <c r="AH661" i="415"/>
  <c r="AH662" i="415"/>
  <c r="AH663" i="415"/>
  <c r="AH664" i="415"/>
  <c r="AH665" i="415"/>
  <c r="AH666" i="415"/>
  <c r="AH667" i="415"/>
  <c r="AH668" i="415"/>
  <c r="AH669" i="415"/>
  <c r="AH670" i="415"/>
  <c r="AH671" i="415"/>
  <c r="AH672" i="415"/>
  <c r="AH673" i="415"/>
  <c r="AH674" i="415"/>
  <c r="AH675" i="415"/>
  <c r="AH676" i="415"/>
  <c r="AH677" i="415"/>
  <c r="AH678" i="415"/>
  <c r="AH679" i="415"/>
  <c r="AH680" i="415"/>
  <c r="AH681" i="415"/>
  <c r="AH682" i="415"/>
  <c r="AH683" i="415"/>
  <c r="AH684" i="415"/>
  <c r="AH685" i="415"/>
  <c r="AH686" i="415"/>
  <c r="AH687" i="415"/>
  <c r="AH688" i="415"/>
  <c r="AH689" i="415"/>
  <c r="AH690" i="415"/>
  <c r="AH691" i="415"/>
  <c r="AH692" i="415"/>
  <c r="AH693" i="415"/>
  <c r="AH694" i="415"/>
  <c r="AH695" i="415"/>
  <c r="AH696" i="415"/>
  <c r="AH697" i="415"/>
  <c r="AH698" i="415"/>
  <c r="AH699" i="415"/>
  <c r="AH700" i="415"/>
  <c r="AH701" i="415"/>
  <c r="AH702" i="415"/>
  <c r="AH703" i="415"/>
  <c r="AH704" i="415"/>
  <c r="AH705" i="415"/>
  <c r="AH706" i="415"/>
  <c r="AH707" i="415"/>
  <c r="AH708" i="415"/>
  <c r="AH709" i="415"/>
  <c r="AH710" i="415"/>
  <c r="AH711" i="415"/>
  <c r="AH712" i="415"/>
  <c r="AH713" i="415"/>
  <c r="AH714" i="415"/>
  <c r="AH715" i="415"/>
  <c r="AH716" i="415"/>
  <c r="AH717" i="415"/>
  <c r="AH718" i="415"/>
  <c r="AH719" i="415"/>
  <c r="AH720" i="415"/>
  <c r="AH721" i="415"/>
  <c r="AH722" i="415"/>
  <c r="AH723" i="415"/>
  <c r="AH724" i="415"/>
  <c r="AH725" i="415"/>
  <c r="AH726" i="415"/>
  <c r="AH727" i="415"/>
  <c r="AH728" i="415"/>
  <c r="AH729" i="415"/>
  <c r="AH730" i="415"/>
  <c r="AH731" i="415"/>
  <c r="AH732" i="415"/>
  <c r="AH733" i="415"/>
  <c r="AH734" i="415"/>
  <c r="AH735" i="415"/>
  <c r="AH736" i="415"/>
  <c r="AH737" i="415"/>
  <c r="AH738" i="415"/>
  <c r="AH739" i="415"/>
  <c r="AH740" i="415"/>
  <c r="AH741" i="415"/>
  <c r="AH742" i="415"/>
  <c r="AH743" i="415"/>
  <c r="AH744" i="415"/>
  <c r="AH745" i="415"/>
  <c r="AH746" i="415"/>
  <c r="AH747" i="415"/>
  <c r="AH748" i="415"/>
  <c r="AH749" i="415"/>
  <c r="AH750" i="415"/>
  <c r="AH751" i="415"/>
  <c r="AH752" i="415"/>
  <c r="AH753" i="415"/>
  <c r="AH754" i="415"/>
  <c r="AH755" i="415"/>
  <c r="AH756" i="415"/>
  <c r="AH757" i="415"/>
  <c r="AH758" i="415"/>
  <c r="AH759" i="415"/>
  <c r="AH760" i="415"/>
  <c r="AH761" i="415"/>
  <c r="AH762" i="415"/>
  <c r="AH763" i="415"/>
  <c r="AH764" i="415"/>
  <c r="AH765" i="415"/>
  <c r="AH766" i="415"/>
  <c r="AH767" i="415"/>
  <c r="AH768" i="415"/>
  <c r="AH769" i="415"/>
  <c r="AH770" i="415"/>
  <c r="AH771" i="415"/>
  <c r="AH772" i="415"/>
  <c r="AH773" i="415"/>
  <c r="AH774" i="415"/>
  <c r="AH775" i="415"/>
  <c r="AH776" i="415"/>
  <c r="AH777" i="415"/>
  <c r="AH778" i="415"/>
  <c r="AH779" i="415"/>
  <c r="AH780" i="415"/>
  <c r="AH781" i="415"/>
  <c r="AH782" i="415"/>
  <c r="AH783" i="415"/>
  <c r="AH784" i="415"/>
  <c r="AH785" i="415"/>
  <c r="AH786" i="415"/>
  <c r="AH787" i="415"/>
  <c r="AH788" i="415"/>
  <c r="AH789" i="415"/>
  <c r="AH790" i="415"/>
  <c r="AH791" i="415"/>
  <c r="AH792" i="415"/>
  <c r="AH793" i="415"/>
  <c r="AH794" i="415"/>
  <c r="AH795" i="415"/>
  <c r="AH796" i="415"/>
  <c r="AH797" i="415"/>
  <c r="AH798" i="415"/>
  <c r="AH771" i="417" l="1"/>
  <c r="AL1222" i="420"/>
  <c r="AC187" i="421"/>
  <c r="AH967" i="416"/>
  <c r="AH988" i="416"/>
  <c r="AH1012" i="417"/>
  <c r="AL1732" i="420"/>
  <c r="AH908" i="416"/>
  <c r="AH812" i="416"/>
  <c r="AC374" i="421"/>
  <c r="AH808" i="416"/>
  <c r="AH815" i="417"/>
  <c r="AL816" i="419"/>
  <c r="AL762" i="419"/>
  <c r="AH426" i="416"/>
  <c r="AH852" i="417"/>
  <c r="AH810" i="417"/>
  <c r="AH768" i="417"/>
  <c r="AH532" i="417"/>
  <c r="AC443" i="421"/>
  <c r="AC414" i="421"/>
  <c r="AH1268" i="416"/>
  <c r="AH951" i="416"/>
  <c r="AH860" i="417"/>
  <c r="AH820" i="417"/>
  <c r="AH756" i="417"/>
  <c r="AL150" i="419"/>
  <c r="AL876" i="420"/>
  <c r="AL813" i="420"/>
  <c r="AC442" i="421"/>
  <c r="AC280" i="421"/>
  <c r="AH918" i="417"/>
  <c r="AH233" i="417"/>
  <c r="AL1877" i="419"/>
  <c r="AL1247" i="419"/>
  <c r="AL1188" i="419"/>
  <c r="AL1067" i="419"/>
  <c r="AL1014" i="419"/>
  <c r="AL888" i="419"/>
  <c r="AL185" i="420"/>
  <c r="AH1264" i="416"/>
  <c r="AH962" i="416"/>
  <c r="AH916" i="416"/>
  <c r="AH430" i="416"/>
  <c r="AH1301" i="417"/>
  <c r="AH244" i="417"/>
  <c r="AC369" i="421"/>
  <c r="AH239" i="417"/>
  <c r="AL238" i="419"/>
  <c r="AL1724" i="420"/>
  <c r="AL1680" i="420"/>
  <c r="AC429" i="421"/>
  <c r="AC391" i="421"/>
  <c r="AC366" i="421"/>
  <c r="AC208" i="421"/>
  <c r="AH672" i="416"/>
  <c r="AH963" i="417"/>
  <c r="AH819" i="417"/>
  <c r="AH808" i="417"/>
  <c r="AL188" i="419"/>
  <c r="AL173" i="419"/>
  <c r="AL29" i="419"/>
  <c r="AL1103" i="420"/>
  <c r="AL1066" i="420"/>
  <c r="AL885" i="420"/>
  <c r="AC438" i="421"/>
  <c r="AC423" i="421"/>
  <c r="AC405" i="421"/>
  <c r="AC309" i="421"/>
  <c r="AC275" i="421"/>
  <c r="AC203" i="421"/>
  <c r="AL1660" i="419"/>
  <c r="AL1622" i="419"/>
  <c r="AL544" i="419"/>
  <c r="AL485" i="419"/>
  <c r="AL182" i="419"/>
  <c r="AL164" i="419"/>
  <c r="AL40" i="419"/>
  <c r="AL1374" i="420"/>
  <c r="AL1062" i="420"/>
  <c r="AL882" i="420"/>
  <c r="AL599" i="420"/>
  <c r="AL221" i="420"/>
  <c r="AC437" i="421"/>
  <c r="AC421" i="421"/>
  <c r="AC403" i="421"/>
  <c r="AC351" i="421"/>
  <c r="AC272" i="421"/>
  <c r="AC200" i="421"/>
  <c r="AC172" i="421"/>
  <c r="AH1274" i="416"/>
  <c r="AH820" i="416"/>
  <c r="AH436" i="416"/>
  <c r="AH1060" i="417"/>
  <c r="AH864" i="417"/>
  <c r="AH814" i="417"/>
  <c r="AH804" i="417"/>
  <c r="AH340" i="417"/>
  <c r="AL1878" i="419"/>
  <c r="AL1652" i="419"/>
  <c r="AL180" i="419"/>
  <c r="AL162" i="419"/>
  <c r="AL132" i="419"/>
  <c r="AL70" i="419"/>
  <c r="AL38" i="419"/>
  <c r="AL1366" i="420"/>
  <c r="AL834" i="420"/>
  <c r="AL593" i="420"/>
  <c r="AL160" i="420"/>
  <c r="AL110" i="420"/>
  <c r="AH1576" i="416"/>
  <c r="AH1535" i="416"/>
  <c r="AH1396" i="416"/>
  <c r="AH1272" i="416"/>
  <c r="AH1259" i="416"/>
  <c r="AH1180" i="416"/>
  <c r="AH692" i="416"/>
  <c r="AH332" i="416"/>
  <c r="AH96" i="416"/>
  <c r="AH1200" i="417"/>
  <c r="AH1001" i="417"/>
  <c r="AH906" i="417"/>
  <c r="AH867" i="417"/>
  <c r="AH856" i="417"/>
  <c r="AH822" i="417"/>
  <c r="AH816" i="417"/>
  <c r="AH811" i="417"/>
  <c r="AH806" i="417"/>
  <c r="AH760" i="417"/>
  <c r="AH726" i="417"/>
  <c r="AH329" i="417"/>
  <c r="AL1932" i="419"/>
  <c r="AL1854" i="419"/>
  <c r="AL1806" i="419"/>
  <c r="AL1336" i="419"/>
  <c r="AL1048" i="419"/>
  <c r="AL828" i="419"/>
  <c r="AL744" i="419"/>
  <c r="AL326" i="419"/>
  <c r="AL230" i="419"/>
  <c r="AL198" i="419"/>
  <c r="AL184" i="419"/>
  <c r="AL176" i="419"/>
  <c r="AL166" i="419"/>
  <c r="AL158" i="419"/>
  <c r="AL142" i="419"/>
  <c r="AL32" i="419"/>
  <c r="AL2030" i="420"/>
  <c r="AL1460" i="420"/>
  <c r="AL1026" i="420"/>
  <c r="AL996" i="420"/>
  <c r="AL886" i="420"/>
  <c r="AL880" i="420"/>
  <c r="AL808" i="420"/>
  <c r="AL790" i="420"/>
  <c r="AL741" i="420"/>
  <c r="AL672" i="420"/>
  <c r="AL636" i="420"/>
  <c r="AL596" i="420"/>
  <c r="AL591" i="420"/>
  <c r="AL484" i="420"/>
  <c r="AL451" i="420"/>
  <c r="AL175" i="420"/>
  <c r="AL38" i="420"/>
  <c r="AL16" i="420"/>
  <c r="AC445" i="421"/>
  <c r="AC439" i="421"/>
  <c r="AC434" i="421"/>
  <c r="AC425" i="421"/>
  <c r="AC417" i="421"/>
  <c r="AC407" i="421"/>
  <c r="AC399" i="421"/>
  <c r="AC383" i="421"/>
  <c r="AC370" i="421"/>
  <c r="AC362" i="421"/>
  <c r="AC327" i="421"/>
  <c r="AC293" i="421"/>
  <c r="AC276" i="421"/>
  <c r="AC268" i="421"/>
  <c r="AC204" i="421"/>
  <c r="AC196" i="421"/>
  <c r="AC179" i="421"/>
  <c r="AC168" i="421"/>
  <c r="AH1527" i="416"/>
  <c r="AH1388" i="416"/>
  <c r="AH1074" i="416"/>
  <c r="AH1008" i="416"/>
  <c r="AH236" i="416"/>
  <c r="AH92" i="416"/>
  <c r="AH712" i="417"/>
  <c r="AH476" i="417"/>
  <c r="AL1370" i="419"/>
  <c r="AL616" i="419"/>
  <c r="AL561" i="419"/>
  <c r="AL470" i="419"/>
  <c r="AL1352" i="420"/>
  <c r="AL1042" i="420"/>
  <c r="AL1024" i="420"/>
  <c r="AL816" i="420"/>
  <c r="AL805" i="420"/>
  <c r="AL737" i="420"/>
  <c r="AL690" i="420"/>
  <c r="AL664" i="420"/>
  <c r="AL632" i="420"/>
  <c r="AL600" i="420"/>
  <c r="AL595" i="420"/>
  <c r="AL589" i="420"/>
  <c r="AL506" i="420"/>
  <c r="AL36" i="420"/>
  <c r="AC164" i="421"/>
  <c r="AC113" i="421"/>
  <c r="AH1588" i="416"/>
  <c r="AH1537" i="416"/>
  <c r="AH1204" i="417"/>
  <c r="AH1007" i="417"/>
  <c r="AH868" i="417"/>
  <c r="AH859" i="417"/>
  <c r="AH818" i="417"/>
  <c r="AH812" i="417"/>
  <c r="AH807" i="417"/>
  <c r="AH800" i="417"/>
  <c r="AH764" i="417"/>
  <c r="AL834" i="419"/>
  <c r="AL330" i="419"/>
  <c r="AL236" i="419"/>
  <c r="AL200" i="419"/>
  <c r="AL186" i="419"/>
  <c r="AL178" i="419"/>
  <c r="AL168" i="419"/>
  <c r="AL160" i="419"/>
  <c r="AL146" i="419"/>
  <c r="AL36" i="419"/>
  <c r="AL2038" i="420"/>
  <c r="AL1032" i="420"/>
  <c r="AL888" i="420"/>
  <c r="AL881" i="420"/>
  <c r="AL862" i="420"/>
  <c r="AL826" i="420"/>
  <c r="AL812" i="420"/>
  <c r="AL794" i="420"/>
  <c r="AL673" i="420"/>
  <c r="AL614" i="420"/>
  <c r="AL597" i="420"/>
  <c r="AL592" i="420"/>
  <c r="AL588" i="420"/>
  <c r="AL488" i="420"/>
  <c r="AL455" i="420"/>
  <c r="AL213" i="420"/>
  <c r="AL184" i="420"/>
  <c r="AL26" i="420"/>
  <c r="AC446" i="421"/>
  <c r="AC441" i="421"/>
  <c r="AC435" i="421"/>
  <c r="AC427" i="421"/>
  <c r="AC409" i="421"/>
  <c r="AC401" i="421"/>
  <c r="AC387" i="421"/>
  <c r="AC373" i="421"/>
  <c r="AC365" i="421"/>
  <c r="AC279" i="421"/>
  <c r="AC271" i="421"/>
  <c r="AC207" i="421"/>
  <c r="AC199" i="421"/>
  <c r="AC185" i="421"/>
  <c r="AC171" i="421"/>
  <c r="AH1394" i="416"/>
  <c r="AH1386" i="416"/>
  <c r="AH1376" i="416"/>
  <c r="AH628" i="416"/>
  <c r="AH1297" i="417"/>
  <c r="AH1155" i="417"/>
  <c r="AH959" i="417"/>
  <c r="AH948" i="417"/>
  <c r="AH243" i="417"/>
  <c r="AH237" i="417"/>
  <c r="AH232" i="417"/>
  <c r="AH228" i="417"/>
  <c r="AL1064" i="419"/>
  <c r="AL22" i="419"/>
  <c r="AL115" i="420"/>
  <c r="AL107" i="420"/>
  <c r="AH1584" i="416"/>
  <c r="AH1532" i="416"/>
  <c r="AH1392" i="416"/>
  <c r="AH1384" i="416"/>
  <c r="AH1206" i="416"/>
  <c r="AH1084" i="416"/>
  <c r="AH959" i="416"/>
  <c r="AH944" i="416"/>
  <c r="AH623" i="416"/>
  <c r="AH1397" i="417"/>
  <c r="AH1293" i="417"/>
  <c r="AH1192" i="417"/>
  <c r="AH1152" i="417"/>
  <c r="AH956" i="417"/>
  <c r="AH723" i="417"/>
  <c r="AH246" i="417"/>
  <c r="AH241" i="417"/>
  <c r="AH236" i="417"/>
  <c r="AH231" i="417"/>
  <c r="AH220" i="417"/>
  <c r="AH100" i="417"/>
  <c r="AL1928" i="419"/>
  <c r="AL1896" i="419"/>
  <c r="AL1869" i="419"/>
  <c r="AL1798" i="419"/>
  <c r="AL1658" i="419"/>
  <c r="AL1646" i="419"/>
  <c r="AL1536" i="419"/>
  <c r="AL1136" i="419"/>
  <c r="AL1061" i="419"/>
  <c r="AL688" i="419"/>
  <c r="AL20" i="419"/>
  <c r="AL1730" i="420"/>
  <c r="AL668" i="420"/>
  <c r="AL654" i="420"/>
  <c r="AL181" i="420"/>
  <c r="AL168" i="420"/>
  <c r="AL114" i="420"/>
  <c r="AL106" i="420"/>
  <c r="AC335" i="421"/>
  <c r="AC317" i="421"/>
  <c r="AC278" i="421"/>
  <c r="AC274" i="421"/>
  <c r="AC270" i="421"/>
  <c r="AC267" i="421"/>
  <c r="AC206" i="421"/>
  <c r="AC202" i="421"/>
  <c r="AC198" i="421"/>
  <c r="AC191" i="421"/>
  <c r="AC183" i="421"/>
  <c r="AH1580" i="416"/>
  <c r="AH1540" i="416"/>
  <c r="AH1529" i="416"/>
  <c r="AH1398" i="416"/>
  <c r="AH1390" i="416"/>
  <c r="AH1382" i="416"/>
  <c r="AH1078" i="416"/>
  <c r="AH956" i="416"/>
  <c r="AH894" i="416"/>
  <c r="AH700" i="416"/>
  <c r="AH617" i="416"/>
  <c r="AH340" i="416"/>
  <c r="AH1289" i="417"/>
  <c r="AH1143" i="417"/>
  <c r="AH951" i="417"/>
  <c r="AH245" i="417"/>
  <c r="AH240" i="417"/>
  <c r="AH235" i="417"/>
  <c r="AH216" i="417"/>
  <c r="AL1820" i="419"/>
  <c r="AL1656" i="419"/>
  <c r="AL1532" i="419"/>
  <c r="AL1132" i="419"/>
  <c r="AL1059" i="419"/>
  <c r="AL902" i="419"/>
  <c r="AL684" i="419"/>
  <c r="AL596" i="419"/>
  <c r="AL312" i="419"/>
  <c r="AL14" i="419"/>
  <c r="AL1823" i="420"/>
  <c r="AL1728" i="420"/>
  <c r="AL1389" i="420"/>
  <c r="AL1028" i="420"/>
  <c r="AL1016" i="420"/>
  <c r="AL898" i="420"/>
  <c r="AL817" i="420"/>
  <c r="AL809" i="420"/>
  <c r="AL798" i="420"/>
  <c r="AL665" i="420"/>
  <c r="AL650" i="420"/>
  <c r="AL364" i="420"/>
  <c r="AL179" i="420"/>
  <c r="AL162" i="420"/>
  <c r="AL111" i="420"/>
  <c r="AL103" i="420"/>
  <c r="AC355" i="421"/>
  <c r="AC333" i="421"/>
  <c r="AC315" i="421"/>
  <c r="AC277" i="421"/>
  <c r="AC273" i="421"/>
  <c r="AC269" i="421"/>
  <c r="AC263" i="421"/>
  <c r="AC205" i="421"/>
  <c r="AC201" i="421"/>
  <c r="AC197" i="421"/>
  <c r="AC189" i="421"/>
  <c r="AC181" i="421"/>
  <c r="AH1489" i="416"/>
  <c r="AH1440" i="416"/>
  <c r="AH1397" i="416"/>
  <c r="AH1393" i="416"/>
  <c r="AH1389" i="416"/>
  <c r="AH1385" i="416"/>
  <c r="AH1381" i="416"/>
  <c r="AH1360" i="416"/>
  <c r="AH1082" i="416"/>
  <c r="AH1070" i="416"/>
  <c r="AH940" i="416"/>
  <c r="AH627" i="416"/>
  <c r="AH621" i="416"/>
  <c r="AH616" i="416"/>
  <c r="AH612" i="416"/>
  <c r="AH434" i="416"/>
  <c r="AH422" i="416"/>
  <c r="AH388" i="416"/>
  <c r="AH330" i="416"/>
  <c r="AH312" i="416"/>
  <c r="AH292" i="416"/>
  <c r="AH199" i="416"/>
  <c r="AH148" i="416"/>
  <c r="AH1460" i="417"/>
  <c r="AH1252" i="417"/>
  <c r="AH1056" i="417"/>
  <c r="AH1011" i="417"/>
  <c r="AH1005" i="417"/>
  <c r="AH1000" i="417"/>
  <c r="AH996" i="417"/>
  <c r="AH904" i="417"/>
  <c r="AH902" i="417"/>
  <c r="AH914" i="417"/>
  <c r="AH896" i="417"/>
  <c r="AH908" i="417"/>
  <c r="AH703" i="417"/>
  <c r="AH708" i="417"/>
  <c r="AH714" i="417"/>
  <c r="AH720" i="417"/>
  <c r="AH710" i="417"/>
  <c r="AH718" i="417"/>
  <c r="AH724" i="417"/>
  <c r="AH421" i="417"/>
  <c r="AH436" i="417"/>
  <c r="AH425" i="417"/>
  <c r="AH367" i="417"/>
  <c r="AH375" i="417"/>
  <c r="AH383" i="417"/>
  <c r="AH182" i="417"/>
  <c r="AH184" i="417"/>
  <c r="AH192" i="417"/>
  <c r="AL1987" i="419"/>
  <c r="AL1996" i="419"/>
  <c r="AL2004" i="419"/>
  <c r="AL1998" i="419"/>
  <c r="AL1994" i="419"/>
  <c r="AL2002" i="419"/>
  <c r="AH1156" i="416"/>
  <c r="AH936" i="416"/>
  <c r="AH625" i="416"/>
  <c r="AH620" i="416"/>
  <c r="AH615" i="416"/>
  <c r="AH384" i="416"/>
  <c r="AH308" i="416"/>
  <c r="AH220" i="416"/>
  <c r="AH1132" i="417"/>
  <c r="AH1052" i="417"/>
  <c r="AH1009" i="417"/>
  <c r="AH1004" i="417"/>
  <c r="AH999" i="417"/>
  <c r="AH284" i="417"/>
  <c r="AH292" i="417"/>
  <c r="AH280" i="417"/>
  <c r="AL2023" i="419"/>
  <c r="AL2040" i="419"/>
  <c r="AH1468" i="416"/>
  <c r="AH1395" i="416"/>
  <c r="AH1391" i="416"/>
  <c r="AH1387" i="416"/>
  <c r="AH1383" i="416"/>
  <c r="AH1380" i="416"/>
  <c r="AH1348" i="416"/>
  <c r="AH1276" i="416"/>
  <c r="AH1266" i="416"/>
  <c r="AH1086" i="416"/>
  <c r="AH1076" i="416"/>
  <c r="AH1067" i="416"/>
  <c r="AH928" i="416"/>
  <c r="AH716" i="416"/>
  <c r="AH629" i="416"/>
  <c r="AH624" i="416"/>
  <c r="AH619" i="416"/>
  <c r="AH613" i="416"/>
  <c r="AH438" i="416"/>
  <c r="AH428" i="416"/>
  <c r="AH416" i="416"/>
  <c r="AH376" i="416"/>
  <c r="AH336" i="416"/>
  <c r="AH322" i="416"/>
  <c r="AH304" i="416"/>
  <c r="AH212" i="416"/>
  <c r="AH168" i="416"/>
  <c r="AH116" i="416"/>
  <c r="AH1151" i="417"/>
  <c r="AH1124" i="417"/>
  <c r="AH1013" i="417"/>
  <c r="AH1008" i="417"/>
  <c r="AH1003" i="417"/>
  <c r="AH997" i="417"/>
  <c r="AH964" i="417"/>
  <c r="AH955" i="417"/>
  <c r="AH936" i="417"/>
  <c r="AH910" i="417"/>
  <c r="AH715" i="417"/>
  <c r="AH519" i="417"/>
  <c r="AH523" i="417"/>
  <c r="AH516" i="417"/>
  <c r="AH531" i="417"/>
  <c r="AH388" i="417"/>
  <c r="AH343" i="417"/>
  <c r="AH356" i="417"/>
  <c r="AH364" i="417"/>
  <c r="AH319" i="417"/>
  <c r="AH325" i="417"/>
  <c r="AH337" i="417"/>
  <c r="AH332" i="417"/>
  <c r="AH341" i="417"/>
  <c r="AH196" i="417"/>
  <c r="AH87" i="417"/>
  <c r="AH90" i="417"/>
  <c r="AH80" i="417"/>
  <c r="AH95" i="417"/>
  <c r="AL2000" i="419"/>
  <c r="AL1824" i="419"/>
  <c r="AL1662" i="419"/>
  <c r="AL1548" i="419"/>
  <c r="AL1464" i="419"/>
  <c r="AL1420" i="419"/>
  <c r="AL1374" i="419"/>
  <c r="AL1248" i="419"/>
  <c r="AL1237" i="419"/>
  <c r="AL1212" i="419"/>
  <c r="AL1065" i="419"/>
  <c r="AL1060" i="419"/>
  <c r="AL1056" i="419"/>
  <c r="AL942" i="419"/>
  <c r="AL904" i="419"/>
  <c r="AL896" i="419"/>
  <c r="AL830" i="419"/>
  <c r="AL821" i="419"/>
  <c r="AL754" i="419"/>
  <c r="AL686" i="419"/>
  <c r="AL677" i="419"/>
  <c r="AL605" i="419"/>
  <c r="AL562" i="419"/>
  <c r="AL548" i="419"/>
  <c r="AL536" i="419"/>
  <c r="AL510" i="419"/>
  <c r="AL341" i="419"/>
  <c r="AL18" i="419"/>
  <c r="AL2086" i="420"/>
  <c r="AL2054" i="420"/>
  <c r="AL2036" i="420"/>
  <c r="AL1824" i="420"/>
  <c r="AL1813" i="420"/>
  <c r="AL1778" i="420"/>
  <c r="AL1734" i="420"/>
  <c r="AL1726" i="420"/>
  <c r="AL1672" i="420"/>
  <c r="AL1600" i="420"/>
  <c r="AL1498" i="420"/>
  <c r="AL1381" i="420"/>
  <c r="AL970" i="420"/>
  <c r="AL924" i="420"/>
  <c r="AL742" i="420"/>
  <c r="AL738" i="420"/>
  <c r="AL733" i="420"/>
  <c r="AL356" i="420"/>
  <c r="AL308" i="420"/>
  <c r="AL216" i="420"/>
  <c r="AL186" i="420"/>
  <c r="AL182" i="420"/>
  <c r="AL177" i="420"/>
  <c r="AL60" i="420"/>
  <c r="AH484" i="417"/>
  <c r="AL2052" i="419"/>
  <c r="AL1438" i="419"/>
  <c r="AL1328" i="419"/>
  <c r="AL1243" i="419"/>
  <c r="AL1224" i="419"/>
  <c r="AL1193" i="419"/>
  <c r="AL1154" i="419"/>
  <c r="AL1068" i="419"/>
  <c r="AL1063" i="419"/>
  <c r="AL1057" i="419"/>
  <c r="AL1040" i="419"/>
  <c r="AL956" i="419"/>
  <c r="AL900" i="419"/>
  <c r="AL893" i="419"/>
  <c r="AL826" i="419"/>
  <c r="AL758" i="419"/>
  <c r="AL749" i="419"/>
  <c r="AL614" i="419"/>
  <c r="AL556" i="419"/>
  <c r="AL542" i="419"/>
  <c r="AL533" i="419"/>
  <c r="AL493" i="419"/>
  <c r="AL346" i="419"/>
  <c r="AL308" i="419"/>
  <c r="AL2045" i="420"/>
  <c r="AL1838" i="420"/>
  <c r="AL1819" i="420"/>
  <c r="AL1676" i="420"/>
  <c r="AL1586" i="420"/>
  <c r="AL1550" i="420"/>
  <c r="AL1388" i="420"/>
  <c r="AL744" i="420"/>
  <c r="AL740" i="420"/>
  <c r="AL736" i="420"/>
  <c r="AL732" i="420"/>
  <c r="AL362" i="420"/>
  <c r="AL42" i="420"/>
  <c r="AL34" i="420"/>
  <c r="AL1554" i="419"/>
  <c r="AL1241" i="419"/>
  <c r="AL906" i="419"/>
  <c r="AL898" i="419"/>
  <c r="AL756" i="419"/>
  <c r="AL540" i="419"/>
  <c r="AL344" i="419"/>
  <c r="AL2094" i="420"/>
  <c r="AL1674" i="420"/>
  <c r="AL1385" i="420"/>
  <c r="AL884" i="420"/>
  <c r="AL878" i="420"/>
  <c r="AL743" i="420"/>
  <c r="AL739" i="420"/>
  <c r="AL735" i="420"/>
  <c r="AL718" i="420"/>
  <c r="AL682" i="420"/>
  <c r="AL669" i="420"/>
  <c r="AL661" i="420"/>
  <c r="AL646" i="420"/>
  <c r="AL628" i="420"/>
  <c r="AL447" i="420"/>
  <c r="AL359" i="420"/>
  <c r="AL219" i="420"/>
  <c r="AL183" i="420"/>
  <c r="AL178" i="420"/>
  <c r="AL174" i="420"/>
  <c r="AL40" i="420"/>
  <c r="AL32" i="420"/>
  <c r="AC167" i="421"/>
  <c r="AH1183" i="416"/>
  <c r="AH1184" i="416"/>
  <c r="AH1192" i="416"/>
  <c r="AH1197" i="416"/>
  <c r="AH1202" i="416"/>
  <c r="AH1189" i="416"/>
  <c r="AH1194" i="416"/>
  <c r="AH1200" i="416"/>
  <c r="AH1094" i="416"/>
  <c r="AH1090" i="416"/>
  <c r="AH1100" i="416"/>
  <c r="AH856" i="416"/>
  <c r="AH868" i="416"/>
  <c r="AH860" i="416"/>
  <c r="AH552" i="416"/>
  <c r="AH556" i="416"/>
  <c r="AH175" i="416"/>
  <c r="AH196" i="416"/>
  <c r="AH186" i="416"/>
  <c r="AH1375" i="417"/>
  <c r="AH1380" i="417"/>
  <c r="AH1384" i="417"/>
  <c r="AH1388" i="417"/>
  <c r="AH1392" i="417"/>
  <c r="AH1396" i="417"/>
  <c r="AH1382" i="417"/>
  <c r="AH1386" i="417"/>
  <c r="AH1390" i="417"/>
  <c r="AH1394" i="417"/>
  <c r="AH1398" i="417"/>
  <c r="AH1335" i="417"/>
  <c r="AH1344" i="417"/>
  <c r="AH1207" i="417"/>
  <c r="AH1220" i="417"/>
  <c r="AH160" i="417"/>
  <c r="AH172" i="417"/>
  <c r="AH39" i="417"/>
  <c r="AH40" i="417"/>
  <c r="AH51" i="417"/>
  <c r="AH36" i="417"/>
  <c r="AH44" i="417"/>
  <c r="AL2014" i="419"/>
  <c r="AL2018" i="419"/>
  <c r="AL2022" i="419"/>
  <c r="AL1555" i="419"/>
  <c r="AL1566" i="419"/>
  <c r="AL1568" i="419"/>
  <c r="AL920" i="419"/>
  <c r="AL924" i="419"/>
  <c r="AL2066" i="420"/>
  <c r="AL2070" i="420"/>
  <c r="AL2072" i="420"/>
  <c r="AL1177" i="420"/>
  <c r="AL1190" i="420"/>
  <c r="AL1118" i="420"/>
  <c r="AL1114" i="420"/>
  <c r="AL776" i="420"/>
  <c r="AL772" i="420"/>
  <c r="AL780" i="420"/>
  <c r="AH1491" i="416"/>
  <c r="AH1340" i="416"/>
  <c r="AH1252" i="416"/>
  <c r="AH1205" i="416"/>
  <c r="AH1196" i="416"/>
  <c r="AH1135" i="416"/>
  <c r="AH1152" i="416"/>
  <c r="AH1144" i="416"/>
  <c r="AH964" i="416"/>
  <c r="AH432" i="416"/>
  <c r="AH404" i="416"/>
  <c r="AH412" i="416"/>
  <c r="AH295" i="416"/>
  <c r="AH299" i="416"/>
  <c r="AH306" i="416"/>
  <c r="AH314" i="416"/>
  <c r="AH302" i="416"/>
  <c r="AH310" i="416"/>
  <c r="AH318" i="416"/>
  <c r="AH1395" i="417"/>
  <c r="AH1387" i="417"/>
  <c r="AH1376" i="417"/>
  <c r="AH1303" i="417"/>
  <c r="AH1324" i="417"/>
  <c r="AH1295" i="417"/>
  <c r="AH1039" i="417"/>
  <c r="AH1044" i="417"/>
  <c r="AH1051" i="417"/>
  <c r="AH1059" i="417"/>
  <c r="AH1047" i="417"/>
  <c r="AH1055" i="417"/>
  <c r="AH912" i="417"/>
  <c r="AH571" i="417"/>
  <c r="AH579" i="417"/>
  <c r="AH564" i="417"/>
  <c r="AH247" i="417"/>
  <c r="AH264" i="417"/>
  <c r="AH198" i="417"/>
  <c r="AH190" i="417"/>
  <c r="AH98" i="417"/>
  <c r="AH52" i="417"/>
  <c r="AL1836" i="419"/>
  <c r="AL1838" i="419"/>
  <c r="AL1842" i="419"/>
  <c r="AL1465" i="419"/>
  <c r="AL1476" i="419"/>
  <c r="AL1478" i="419"/>
  <c r="AL1357" i="419"/>
  <c r="AL1363" i="419"/>
  <c r="AL1367" i="419"/>
  <c r="AL1371" i="419"/>
  <c r="AL1358" i="419"/>
  <c r="AL1364" i="419"/>
  <c r="AL1368" i="419"/>
  <c r="AL1372" i="419"/>
  <c r="AL1362" i="419"/>
  <c r="AL1365" i="419"/>
  <c r="AL1369" i="419"/>
  <c r="AL1373" i="419"/>
  <c r="AL790" i="419"/>
  <c r="AL794" i="419"/>
  <c r="AL798" i="419"/>
  <c r="AL781" i="419"/>
  <c r="AL385" i="419"/>
  <c r="AL394" i="419"/>
  <c r="AL402" i="419"/>
  <c r="AL398" i="419"/>
  <c r="AL97" i="419"/>
  <c r="AL108" i="419"/>
  <c r="AL112" i="419"/>
  <c r="AH1516" i="416"/>
  <c r="AH1204" i="416"/>
  <c r="AH1193" i="416"/>
  <c r="AH1052" i="416"/>
  <c r="AH1062" i="416"/>
  <c r="AH884" i="416"/>
  <c r="AH892" i="416"/>
  <c r="AH878" i="416"/>
  <c r="AH1516" i="417"/>
  <c r="AH1508" i="417"/>
  <c r="AH1393" i="417"/>
  <c r="AH1385" i="417"/>
  <c r="AH1279" i="417"/>
  <c r="AH1286" i="417"/>
  <c r="AH1290" i="417"/>
  <c r="AH1294" i="417"/>
  <c r="AH1298" i="417"/>
  <c r="AH1302" i="417"/>
  <c r="AH1284" i="417"/>
  <c r="AH1288" i="417"/>
  <c r="AH1292" i="417"/>
  <c r="AH1296" i="417"/>
  <c r="AH1300" i="417"/>
  <c r="AH439" i="417"/>
  <c r="AH452" i="417"/>
  <c r="AH175" i="417"/>
  <c r="AH180" i="417"/>
  <c r="AH183" i="417"/>
  <c r="AH187" i="417"/>
  <c r="AH191" i="417"/>
  <c r="AH195" i="417"/>
  <c r="AH181" i="417"/>
  <c r="AH185" i="417"/>
  <c r="AH189" i="417"/>
  <c r="AH193" i="417"/>
  <c r="AH197" i="417"/>
  <c r="AH135" i="417"/>
  <c r="AH132" i="417"/>
  <c r="AH148" i="417"/>
  <c r="AH140" i="417"/>
  <c r="AH79" i="417"/>
  <c r="AH84" i="417"/>
  <c r="AH88" i="417"/>
  <c r="AH94" i="417"/>
  <c r="AH99" i="417"/>
  <c r="AH86" i="417"/>
  <c r="AH91" i="417"/>
  <c r="AH96" i="417"/>
  <c r="AH102" i="417"/>
  <c r="AH48" i="417"/>
  <c r="AL2077" i="419"/>
  <c r="AL2090" i="419"/>
  <c r="AL1627" i="419"/>
  <c r="AL1636" i="419"/>
  <c r="AL1640" i="419"/>
  <c r="AL1644" i="419"/>
  <c r="AL1303" i="419"/>
  <c r="AL1312" i="419"/>
  <c r="AL1320" i="419"/>
  <c r="AL1018" i="419"/>
  <c r="AL1028" i="419"/>
  <c r="AL772" i="419"/>
  <c r="AL776" i="419"/>
  <c r="AL780" i="419"/>
  <c r="AL241" i="419"/>
  <c r="AL245" i="419"/>
  <c r="AL254" i="419"/>
  <c r="AL248" i="419"/>
  <c r="AL252" i="419"/>
  <c r="AL256" i="419"/>
  <c r="AL1951" i="420"/>
  <c r="AL1957" i="420"/>
  <c r="AL1961" i="420"/>
  <c r="AL1965" i="420"/>
  <c r="AL1956" i="420"/>
  <c r="AL1959" i="420"/>
  <c r="AL1963" i="420"/>
  <c r="AL1967" i="420"/>
  <c r="AL1958" i="420"/>
  <c r="AL1966" i="420"/>
  <c r="AL1960" i="420"/>
  <c r="AL1968" i="420"/>
  <c r="AL1952" i="420"/>
  <c r="AL1962" i="420"/>
  <c r="AL943" i="420"/>
  <c r="AL949" i="420"/>
  <c r="AL953" i="420"/>
  <c r="AL957" i="420"/>
  <c r="AL948" i="420"/>
  <c r="AL951" i="420"/>
  <c r="AL955" i="420"/>
  <c r="AL959" i="420"/>
  <c r="AL950" i="420"/>
  <c r="AL958" i="420"/>
  <c r="AL952" i="420"/>
  <c r="AL960" i="420"/>
  <c r="AL944" i="420"/>
  <c r="AL954" i="420"/>
  <c r="AH1508" i="416"/>
  <c r="AH1201" i="416"/>
  <c r="AH1190" i="416"/>
  <c r="AH1104" i="416"/>
  <c r="AH1036" i="416"/>
  <c r="AH1028" i="416"/>
  <c r="AH943" i="416"/>
  <c r="AH948" i="416"/>
  <c r="AH952" i="416"/>
  <c r="AH958" i="416"/>
  <c r="AH963" i="416"/>
  <c r="AH950" i="416"/>
  <c r="AH955" i="416"/>
  <c r="AH960" i="416"/>
  <c r="AH966" i="416"/>
  <c r="AH864" i="416"/>
  <c r="AH710" i="416"/>
  <c r="AH726" i="416"/>
  <c r="AH718" i="416"/>
  <c r="AH568" i="416"/>
  <c r="AH572" i="416"/>
  <c r="AH581" i="416"/>
  <c r="AH487" i="416"/>
  <c r="AH491" i="416"/>
  <c r="AH500" i="416"/>
  <c r="AH415" i="416"/>
  <c r="AH421" i="416"/>
  <c r="AH425" i="416"/>
  <c r="AH429" i="416"/>
  <c r="AH433" i="416"/>
  <c r="AH437" i="416"/>
  <c r="AH420" i="416"/>
  <c r="AH423" i="416"/>
  <c r="AH427" i="416"/>
  <c r="AH431" i="416"/>
  <c r="AH435" i="416"/>
  <c r="AH191" i="416"/>
  <c r="AH118" i="416"/>
  <c r="AH110" i="416"/>
  <c r="AH124" i="416"/>
  <c r="AH1572" i="417"/>
  <c r="AH1580" i="417"/>
  <c r="AH1399" i="417"/>
  <c r="AH1420" i="417"/>
  <c r="AH1391" i="417"/>
  <c r="AH1383" i="417"/>
  <c r="AH1348" i="417"/>
  <c r="AH1299" i="417"/>
  <c r="AH1291" i="417"/>
  <c r="AH1280" i="417"/>
  <c r="AH1224" i="417"/>
  <c r="AH1097" i="417"/>
  <c r="AH1100" i="417"/>
  <c r="AH1015" i="417"/>
  <c r="AH1032" i="417"/>
  <c r="AH895" i="417"/>
  <c r="AH901" i="417"/>
  <c r="AH905" i="417"/>
  <c r="AH909" i="417"/>
  <c r="AH913" i="417"/>
  <c r="AH917" i="417"/>
  <c r="AH900" i="417"/>
  <c r="AH903" i="417"/>
  <c r="AH907" i="417"/>
  <c r="AH911" i="417"/>
  <c r="AH915" i="417"/>
  <c r="AH271" i="417"/>
  <c r="AH279" i="417"/>
  <c r="AH287" i="417"/>
  <c r="AH276" i="417"/>
  <c r="AH283" i="417"/>
  <c r="AH291" i="417"/>
  <c r="AH194" i="417"/>
  <c r="AH186" i="417"/>
  <c r="AH176" i="417"/>
  <c r="AH43" i="417"/>
  <c r="AL1933" i="419"/>
  <c r="AL1939" i="419"/>
  <c r="AL1947" i="419"/>
  <c r="AL1942" i="419"/>
  <c r="AL1950" i="419"/>
  <c r="AL1943" i="419"/>
  <c r="AL1581" i="419"/>
  <c r="AL1584" i="419"/>
  <c r="AL1574" i="419"/>
  <c r="AL1586" i="419"/>
  <c r="AL1159" i="419"/>
  <c r="AL1176" i="419"/>
  <c r="AL961" i="419"/>
  <c r="AL968" i="419"/>
  <c r="AL972" i="419"/>
  <c r="AL965" i="419"/>
  <c r="AL974" i="419"/>
  <c r="AL1998" i="420"/>
  <c r="AL2000" i="420"/>
  <c r="AL658" i="419"/>
  <c r="AL672" i="419"/>
  <c r="AL277" i="419"/>
  <c r="AL286" i="419"/>
  <c r="AL294" i="419"/>
  <c r="AL266" i="419"/>
  <c r="AL274" i="419"/>
  <c r="AL260" i="419"/>
  <c r="AL270" i="419"/>
  <c r="AL276" i="419"/>
  <c r="AL92" i="419"/>
  <c r="AL94" i="419"/>
  <c r="AL1879" i="420"/>
  <c r="AL1880" i="420"/>
  <c r="AL1890" i="420"/>
  <c r="AL1886" i="420"/>
  <c r="AL1894" i="420"/>
  <c r="AL1627" i="420"/>
  <c r="AL1638" i="420"/>
  <c r="AL1634" i="420"/>
  <c r="AL1642" i="420"/>
  <c r="AL1429" i="420"/>
  <c r="AL1440" i="420"/>
  <c r="AL1436" i="420"/>
  <c r="AL1444" i="420"/>
  <c r="AL1270" i="420"/>
  <c r="AL1280" i="420"/>
  <c r="AL1168" i="420"/>
  <c r="AL1172" i="420"/>
  <c r="AL1092" i="420"/>
  <c r="AL1096" i="420"/>
  <c r="AL1102" i="420"/>
  <c r="AL1094" i="420"/>
  <c r="AL1099" i="420"/>
  <c r="AL1104" i="420"/>
  <c r="AL758" i="420"/>
  <c r="AL754" i="420"/>
  <c r="AL1873" i="419"/>
  <c r="AL1862" i="419"/>
  <c r="AL1428" i="419"/>
  <c r="AL1334" i="419"/>
  <c r="AL1245" i="419"/>
  <c r="AL1240" i="419"/>
  <c r="AL1236" i="419"/>
  <c r="AL1046" i="419"/>
  <c r="AL1037" i="419"/>
  <c r="AL925" i="419"/>
  <c r="AL884" i="419"/>
  <c r="AL760" i="419"/>
  <c r="AL752" i="419"/>
  <c r="AL740" i="419"/>
  <c r="AL673" i="419"/>
  <c r="AL682" i="419"/>
  <c r="AL690" i="419"/>
  <c r="AL409" i="419"/>
  <c r="AL413" i="419"/>
  <c r="AL275" i="419"/>
  <c r="AL1896" i="420"/>
  <c r="AL1678" i="420"/>
  <c r="AL1644" i="420"/>
  <c r="AL1591" i="420"/>
  <c r="AL1598" i="420"/>
  <c r="AL1608" i="420"/>
  <c r="AL1604" i="420"/>
  <c r="AL1446" i="420"/>
  <c r="AL1249" i="420"/>
  <c r="AL1262" i="420"/>
  <c r="AL1213" i="420"/>
  <c r="AL1226" i="420"/>
  <c r="AL1220" i="420"/>
  <c r="AL1230" i="420"/>
  <c r="AL1100" i="420"/>
  <c r="AL1088" i="420"/>
  <c r="AL1030" i="420"/>
  <c r="AH1080" i="416"/>
  <c r="AH1072" i="416"/>
  <c r="AH1012" i="416"/>
  <c r="AH932" i="416"/>
  <c r="AH912" i="416"/>
  <c r="AH630" i="416"/>
  <c r="AH626" i="416"/>
  <c r="AH622" i="416"/>
  <c r="AH618" i="416"/>
  <c r="AH614" i="416"/>
  <c r="AH608" i="416"/>
  <c r="AH380" i="416"/>
  <c r="AH216" i="416"/>
  <c r="AH172" i="416"/>
  <c r="AH1196" i="417"/>
  <c r="AH1156" i="417"/>
  <c r="AH1128" i="417"/>
  <c r="AH1014" i="417"/>
  <c r="AH1010" i="417"/>
  <c r="AH1006" i="417"/>
  <c r="AH1002" i="417"/>
  <c r="AH998" i="417"/>
  <c r="AH992" i="417"/>
  <c r="AH960" i="417"/>
  <c r="AH952" i="417"/>
  <c r="AH940" i="417"/>
  <c r="AH772" i="417"/>
  <c r="AH763" i="417"/>
  <c r="AH722" i="417"/>
  <c r="AH716" i="417"/>
  <c r="AH711" i="417"/>
  <c r="AH704" i="417"/>
  <c r="AH479" i="417"/>
  <c r="AH428" i="417"/>
  <c r="AH336" i="417"/>
  <c r="AH328" i="417"/>
  <c r="AL1872" i="419"/>
  <c r="AL1856" i="419"/>
  <c r="AL1446" i="419"/>
  <c r="AL1424" i="419"/>
  <c r="AL1332" i="419"/>
  <c r="AL1244" i="419"/>
  <c r="AL1239" i="419"/>
  <c r="AL1230" i="419"/>
  <c r="AL1140" i="419"/>
  <c r="AL1044" i="419"/>
  <c r="AL601" i="419"/>
  <c r="AL608" i="419"/>
  <c r="AL337" i="419"/>
  <c r="AL342" i="419"/>
  <c r="AL348" i="419"/>
  <c r="AL332" i="419"/>
  <c r="AL340" i="419"/>
  <c r="AL345" i="419"/>
  <c r="AL313" i="419"/>
  <c r="AL320" i="419"/>
  <c r="AL328" i="419"/>
  <c r="AL317" i="419"/>
  <c r="AL324" i="419"/>
  <c r="AL295" i="419"/>
  <c r="AL302" i="419"/>
  <c r="AL310" i="419"/>
  <c r="AL306" i="419"/>
  <c r="AL272" i="419"/>
  <c r="AL1892" i="420"/>
  <c r="AL1663" i="420"/>
  <c r="AL1669" i="420"/>
  <c r="AL1673" i="420"/>
  <c r="AL1677" i="420"/>
  <c r="AL1664" i="420"/>
  <c r="AL1671" i="420"/>
  <c r="AL1675" i="420"/>
  <c r="AL1679" i="420"/>
  <c r="AL1640" i="420"/>
  <c r="AL1609" i="420"/>
  <c r="AL1626" i="420"/>
  <c r="AL1618" i="420"/>
  <c r="AL1465" i="420"/>
  <c r="AL1482" i="420"/>
  <c r="AL1442" i="420"/>
  <c r="AL1312" i="420"/>
  <c r="AL1316" i="420"/>
  <c r="AL1240" i="420"/>
  <c r="AL1244" i="420"/>
  <c r="AL1198" i="420"/>
  <c r="AL1208" i="420"/>
  <c r="AL1098" i="420"/>
  <c r="AL1015" i="420"/>
  <c r="AL1021" i="420"/>
  <c r="AL1025" i="420"/>
  <c r="AL1029" i="420"/>
  <c r="AL1020" i="420"/>
  <c r="AL1023" i="420"/>
  <c r="AL1027" i="420"/>
  <c r="AL1031" i="420"/>
  <c r="AL187" i="420"/>
  <c r="AL204" i="420"/>
  <c r="AC138" i="421"/>
  <c r="AC143" i="421"/>
  <c r="AC151" i="421"/>
  <c r="AC145" i="421"/>
  <c r="AC153" i="421"/>
  <c r="AC147" i="421"/>
  <c r="AL1464" i="420"/>
  <c r="AL1392" i="420"/>
  <c r="AL1384" i="420"/>
  <c r="AL1370" i="420"/>
  <c r="AL887" i="420"/>
  <c r="AL883" i="420"/>
  <c r="AL879" i="420"/>
  <c r="AL872" i="420"/>
  <c r="AL502" i="420"/>
  <c r="AL452" i="420"/>
  <c r="AL445" i="420"/>
  <c r="AL366" i="420"/>
  <c r="AL360" i="420"/>
  <c r="AL355" i="420"/>
  <c r="AL217" i="420"/>
  <c r="AL212" i="420"/>
  <c r="AL39" i="420"/>
  <c r="AL35" i="420"/>
  <c r="AL31" i="420"/>
  <c r="AL24" i="420"/>
  <c r="AC135" i="421"/>
  <c r="AC107" i="421"/>
  <c r="AL557" i="419"/>
  <c r="AL546" i="419"/>
  <c r="AL538" i="419"/>
  <c r="AL490" i="419"/>
  <c r="AL78" i="419"/>
  <c r="AL42" i="419"/>
  <c r="AL34" i="419"/>
  <c r="AL24" i="419"/>
  <c r="AL16" i="419"/>
  <c r="AL2090" i="420"/>
  <c r="AL2034" i="420"/>
  <c r="AL734" i="420"/>
  <c r="AL728" i="420"/>
  <c r="AL456" i="420"/>
  <c r="AL449" i="420"/>
  <c r="AL363" i="420"/>
  <c r="AL358" i="420"/>
  <c r="AL350" i="420"/>
  <c r="AL220" i="420"/>
  <c r="AL215" i="420"/>
  <c r="AL180" i="420"/>
  <c r="AL176" i="420"/>
  <c r="AL170" i="420"/>
  <c r="AL41" i="420"/>
  <c r="AL37" i="420"/>
  <c r="AL33" i="420"/>
  <c r="AL30" i="420"/>
  <c r="AC115" i="421"/>
  <c r="AH1244" i="417"/>
  <c r="AH655" i="417"/>
  <c r="AH664" i="417"/>
  <c r="AH672" i="417"/>
  <c r="AH663" i="417"/>
  <c r="AH671" i="417"/>
  <c r="AH628" i="417"/>
  <c r="AH620" i="417"/>
  <c r="AH1587" i="416"/>
  <c r="AH1583" i="416"/>
  <c r="AH1579" i="416"/>
  <c r="AH1575" i="416"/>
  <c r="AH1572" i="416"/>
  <c r="AH1486" i="416"/>
  <c r="AH1436" i="416"/>
  <c r="AH1426" i="416"/>
  <c r="AH1345" i="416"/>
  <c r="AH1337" i="416"/>
  <c r="AH1155" i="416"/>
  <c r="AH1151" i="416"/>
  <c r="AH1147" i="416"/>
  <c r="AH1143" i="416"/>
  <c r="AH1140" i="416"/>
  <c r="AH1108" i="416"/>
  <c r="AH1098" i="416"/>
  <c r="AH1060" i="416"/>
  <c r="AH1004" i="416"/>
  <c r="AH984" i="416"/>
  <c r="AH768" i="416"/>
  <c r="AH748" i="416"/>
  <c r="AH668" i="416"/>
  <c r="AH658" i="416"/>
  <c r="AH604" i="416"/>
  <c r="AH580" i="416"/>
  <c r="AH569" i="416"/>
  <c r="AH508" i="416"/>
  <c r="AH498" i="416"/>
  <c r="AH387" i="416"/>
  <c r="AH383" i="416"/>
  <c r="AH379" i="416"/>
  <c r="AH375" i="416"/>
  <c r="AH372" i="416"/>
  <c r="AH338" i="416"/>
  <c r="AH328" i="416"/>
  <c r="AH286" i="416"/>
  <c r="AH260" i="416"/>
  <c r="AH195" i="416"/>
  <c r="AH190" i="416"/>
  <c r="AH184" i="416"/>
  <c r="AH180" i="416"/>
  <c r="AH164" i="416"/>
  <c r="AH144" i="416"/>
  <c r="AH1540" i="417"/>
  <c r="AH1416" i="417"/>
  <c r="AH1381" i="417"/>
  <c r="AH1340" i="417"/>
  <c r="AH1320" i="417"/>
  <c r="AH1285" i="417"/>
  <c r="AH1276" i="417"/>
  <c r="AH1251" i="417"/>
  <c r="AH1243" i="417"/>
  <c r="AH1236" i="417"/>
  <c r="AH1203" i="417"/>
  <c r="AH1199" i="417"/>
  <c r="AH1195" i="417"/>
  <c r="AH1191" i="417"/>
  <c r="AH1188" i="417"/>
  <c r="AH1105" i="417"/>
  <c r="AH675" i="417"/>
  <c r="AH660" i="417"/>
  <c r="AH627" i="417"/>
  <c r="AH619" i="417"/>
  <c r="AH612" i="417"/>
  <c r="AH572" i="417"/>
  <c r="AH528" i="417"/>
  <c r="AH520" i="417"/>
  <c r="AH432" i="417"/>
  <c r="AH424" i="417"/>
  <c r="AH772" i="416"/>
  <c r="AH1087" i="417"/>
  <c r="AH1092" i="417"/>
  <c r="AH1095" i="417"/>
  <c r="AH1099" i="417"/>
  <c r="AH1103" i="417"/>
  <c r="AH1107" i="417"/>
  <c r="AH1088" i="417"/>
  <c r="AH1094" i="417"/>
  <c r="AH1098" i="417"/>
  <c r="AH1102" i="417"/>
  <c r="AH1106" i="417"/>
  <c r="AH1110" i="417"/>
  <c r="AH7" i="417"/>
  <c r="AH24" i="417"/>
  <c r="AH28" i="417"/>
  <c r="AH20" i="417"/>
  <c r="AH1590" i="416"/>
  <c r="AH1586" i="416"/>
  <c r="AH1582" i="416"/>
  <c r="AH1578" i="416"/>
  <c r="AH1574" i="416"/>
  <c r="AH1568" i="416"/>
  <c r="AH1494" i="416"/>
  <c r="AH1480" i="416"/>
  <c r="AH1444" i="416"/>
  <c r="AH1434" i="416"/>
  <c r="AH1420" i="416"/>
  <c r="AH1344" i="416"/>
  <c r="AH1336" i="416"/>
  <c r="AH1288" i="416"/>
  <c r="AH1203" i="416"/>
  <c r="AH1199" i="416"/>
  <c r="AH1195" i="416"/>
  <c r="AH1191" i="416"/>
  <c r="AH1188" i="416"/>
  <c r="AH1158" i="416"/>
  <c r="AH1154" i="416"/>
  <c r="AH1150" i="416"/>
  <c r="AH1146" i="416"/>
  <c r="AH1142" i="416"/>
  <c r="AH1136" i="416"/>
  <c r="AH1106" i="416"/>
  <c r="AH1096" i="416"/>
  <c r="AH1054" i="416"/>
  <c r="AH1000" i="416"/>
  <c r="AH980" i="416"/>
  <c r="AH816" i="416"/>
  <c r="AH788" i="416"/>
  <c r="AH764" i="416"/>
  <c r="AH744" i="416"/>
  <c r="AH676" i="416"/>
  <c r="AH666" i="416"/>
  <c r="AH652" i="416"/>
  <c r="AH577" i="416"/>
  <c r="AH565" i="416"/>
  <c r="AH532" i="416"/>
  <c r="AH506" i="416"/>
  <c r="AH496" i="416"/>
  <c r="AH390" i="416"/>
  <c r="AH386" i="416"/>
  <c r="AH382" i="416"/>
  <c r="AH378" i="416"/>
  <c r="AH374" i="416"/>
  <c r="AH368" i="416"/>
  <c r="AH284" i="416"/>
  <c r="AH194" i="416"/>
  <c r="AH188" i="416"/>
  <c r="AH183" i="416"/>
  <c r="AH176" i="416"/>
  <c r="AH160" i="416"/>
  <c r="AH140" i="416"/>
  <c r="AH100" i="416"/>
  <c r="AH20" i="416"/>
  <c r="AH1444" i="417"/>
  <c r="AH1412" i="417"/>
  <c r="AH1336" i="417"/>
  <c r="AH1316" i="417"/>
  <c r="AH1248" i="417"/>
  <c r="AH1240" i="417"/>
  <c r="AH1228" i="417"/>
  <c r="AH1206" i="417"/>
  <c r="AH1202" i="417"/>
  <c r="AH1198" i="417"/>
  <c r="AH1194" i="417"/>
  <c r="AH1190" i="417"/>
  <c r="AH1184" i="417"/>
  <c r="AH1135" i="417"/>
  <c r="AH1140" i="417"/>
  <c r="AH1147" i="417"/>
  <c r="AH1144" i="417"/>
  <c r="AH1104" i="417"/>
  <c r="AH1096" i="417"/>
  <c r="AH727" i="417"/>
  <c r="AH744" i="417"/>
  <c r="AH740" i="417"/>
  <c r="AH668" i="417"/>
  <c r="AH624" i="417"/>
  <c r="AH616" i="417"/>
  <c r="AH535" i="417"/>
  <c r="AH556" i="417"/>
  <c r="AH552" i="417"/>
  <c r="AH527" i="417"/>
  <c r="AH463" i="417"/>
  <c r="AH468" i="417"/>
  <c r="AH475" i="417"/>
  <c r="AH483" i="417"/>
  <c r="AH472" i="417"/>
  <c r="AH480" i="417"/>
  <c r="AH437" i="417"/>
  <c r="AH429" i="417"/>
  <c r="AH103" i="417"/>
  <c r="AH120" i="417"/>
  <c r="AH124" i="417"/>
  <c r="AH116" i="417"/>
  <c r="AH1589" i="416"/>
  <c r="AH1585" i="416"/>
  <c r="AH1581" i="416"/>
  <c r="AH1577" i="416"/>
  <c r="AH1573" i="416"/>
  <c r="AH1442" i="416"/>
  <c r="AH1432" i="416"/>
  <c r="AH1349" i="416"/>
  <c r="AH1341" i="416"/>
  <c r="AH1157" i="416"/>
  <c r="AH1153" i="416"/>
  <c r="AH1149" i="416"/>
  <c r="AH1145" i="416"/>
  <c r="AH1141" i="416"/>
  <c r="AH1132" i="416"/>
  <c r="AH1046" i="416"/>
  <c r="AH760" i="416"/>
  <c r="AH740" i="416"/>
  <c r="AH674" i="416"/>
  <c r="AH664" i="416"/>
  <c r="AH389" i="416"/>
  <c r="AH385" i="416"/>
  <c r="AH381" i="416"/>
  <c r="AH377" i="416"/>
  <c r="AH373" i="416"/>
  <c r="AH294" i="416"/>
  <c r="AH198" i="416"/>
  <c r="AH192" i="416"/>
  <c r="AH187" i="416"/>
  <c r="AH182" i="416"/>
  <c r="AH1556" i="417"/>
  <c r="AH1247" i="417"/>
  <c r="AH1239" i="417"/>
  <c r="AH1205" i="417"/>
  <c r="AH1201" i="417"/>
  <c r="AH1197" i="417"/>
  <c r="AH1193" i="417"/>
  <c r="AH1189" i="417"/>
  <c r="AH1109" i="417"/>
  <c r="AH1101" i="417"/>
  <c r="AH1093" i="417"/>
  <c r="AH823" i="417"/>
  <c r="AH840" i="417"/>
  <c r="AH836" i="417"/>
  <c r="AH667" i="417"/>
  <c r="AH631" i="417"/>
  <c r="AH652" i="417"/>
  <c r="AH648" i="417"/>
  <c r="AH623" i="417"/>
  <c r="AH559" i="417"/>
  <c r="AH568" i="417"/>
  <c r="AH576" i="417"/>
  <c r="AH567" i="417"/>
  <c r="AH575" i="417"/>
  <c r="AH511" i="417"/>
  <c r="AH512" i="417"/>
  <c r="AH518" i="417"/>
  <c r="AH522" i="417"/>
  <c r="AH526" i="417"/>
  <c r="AH530" i="417"/>
  <c r="AH534" i="417"/>
  <c r="AH517" i="417"/>
  <c r="AH521" i="417"/>
  <c r="AH525" i="417"/>
  <c r="AH529" i="417"/>
  <c r="AH533" i="417"/>
  <c r="AH415" i="417"/>
  <c r="AH420" i="417"/>
  <c r="AH423" i="417"/>
  <c r="AH427" i="417"/>
  <c r="AH431" i="417"/>
  <c r="AH435" i="417"/>
  <c r="AH416" i="417"/>
  <c r="AH422" i="417"/>
  <c r="AH426" i="417"/>
  <c r="AH430" i="417"/>
  <c r="AH434" i="417"/>
  <c r="AH438" i="417"/>
  <c r="AH607" i="417"/>
  <c r="AH608" i="417"/>
  <c r="AH614" i="417"/>
  <c r="AH618" i="417"/>
  <c r="AH622" i="417"/>
  <c r="AH626" i="417"/>
  <c r="AH630" i="417"/>
  <c r="AH613" i="417"/>
  <c r="AH617" i="417"/>
  <c r="AH621" i="417"/>
  <c r="AH625" i="417"/>
  <c r="AH629" i="417"/>
  <c r="AH460" i="417"/>
  <c r="AH384" i="417"/>
  <c r="AH376" i="417"/>
  <c r="AH342" i="417"/>
  <c r="AH338" i="417"/>
  <c r="AH334" i="417"/>
  <c r="AH330" i="417"/>
  <c r="AH326" i="417"/>
  <c r="AH320" i="417"/>
  <c r="AL1897" i="419"/>
  <c r="AL1904" i="419"/>
  <c r="AL1912" i="419"/>
  <c r="AL1699" i="419"/>
  <c r="AL1706" i="419"/>
  <c r="AL1714" i="419"/>
  <c r="AL1710" i="419"/>
  <c r="AL1591" i="419"/>
  <c r="AL1608" i="419"/>
  <c r="AL1600" i="419"/>
  <c r="AL2089" i="419"/>
  <c r="AL2082" i="419"/>
  <c r="AL1910" i="419"/>
  <c r="AL1716" i="419"/>
  <c r="AL1645" i="419"/>
  <c r="AL1651" i="419"/>
  <c r="AL1655" i="419"/>
  <c r="AL1659" i="419"/>
  <c r="AL1650" i="419"/>
  <c r="AL1653" i="419"/>
  <c r="AL1657" i="419"/>
  <c r="AL1661" i="419"/>
  <c r="AL1573" i="419"/>
  <c r="AL1580" i="419"/>
  <c r="AL1585" i="419"/>
  <c r="AL1590" i="419"/>
  <c r="AL1578" i="419"/>
  <c r="AL1582" i="419"/>
  <c r="AL1588" i="419"/>
  <c r="AL1501" i="419"/>
  <c r="AL1509" i="419"/>
  <c r="AL1517" i="419"/>
  <c r="AL1510" i="419"/>
  <c r="AL1518" i="419"/>
  <c r="AL1506" i="419"/>
  <c r="AL1513" i="419"/>
  <c r="AL1339" i="419"/>
  <c r="AL1348" i="419"/>
  <c r="AL1350" i="419"/>
  <c r="AL1352" i="419"/>
  <c r="AL2094" i="419"/>
  <c r="AL2086" i="419"/>
  <c r="AL1949" i="419"/>
  <c r="AL1945" i="419"/>
  <c r="AL1941" i="419"/>
  <c r="AL1938" i="419"/>
  <c r="AL1908" i="419"/>
  <c r="AL1874" i="419"/>
  <c r="AL1789" i="419"/>
  <c r="AL1797" i="419"/>
  <c r="AL1805" i="419"/>
  <c r="AL1794" i="419"/>
  <c r="AL1801" i="419"/>
  <c r="AL1753" i="419"/>
  <c r="AL1764" i="419"/>
  <c r="AL1712" i="419"/>
  <c r="AL1609" i="419"/>
  <c r="AL1620" i="419"/>
  <c r="AL1616" i="419"/>
  <c r="AL1624" i="419"/>
  <c r="AH1028" i="417"/>
  <c r="AH932" i="417"/>
  <c r="AH863" i="417"/>
  <c r="AH855" i="417"/>
  <c r="AH821" i="417"/>
  <c r="AH817" i="417"/>
  <c r="AH813" i="417"/>
  <c r="AH809" i="417"/>
  <c r="AH805" i="417"/>
  <c r="AH767" i="417"/>
  <c r="AH759" i="417"/>
  <c r="AH725" i="417"/>
  <c r="AH721" i="417"/>
  <c r="AH717" i="417"/>
  <c r="AH713" i="417"/>
  <c r="AH709" i="417"/>
  <c r="AH387" i="417"/>
  <c r="AH379" i="417"/>
  <c r="AH372" i="417"/>
  <c r="AH339" i="417"/>
  <c r="AH335" i="417"/>
  <c r="AH331" i="417"/>
  <c r="AH327" i="417"/>
  <c r="AH324" i="417"/>
  <c r="AH260" i="417"/>
  <c r="AH212" i="417"/>
  <c r="AH139" i="417"/>
  <c r="AH101" i="417"/>
  <c r="AH97" i="417"/>
  <c r="AH93" i="417"/>
  <c r="AH89" i="417"/>
  <c r="AH85" i="417"/>
  <c r="AH47" i="417"/>
  <c r="AL2093" i="419"/>
  <c r="AL2085" i="419"/>
  <c r="AL2054" i="419"/>
  <c r="AL1948" i="419"/>
  <c r="AL1944" i="419"/>
  <c r="AL1940" i="419"/>
  <c r="AL1934" i="419"/>
  <c r="AL1915" i="419"/>
  <c r="AL1926" i="419"/>
  <c r="AL1906" i="419"/>
  <c r="AL1879" i="419"/>
  <c r="AL1888" i="419"/>
  <c r="AL1861" i="419"/>
  <c r="AL1866" i="419"/>
  <c r="AL1870" i="419"/>
  <c r="AL1876" i="419"/>
  <c r="AL1825" i="419"/>
  <c r="AL1834" i="419"/>
  <c r="AL1735" i="419"/>
  <c r="AL1752" i="419"/>
  <c r="AL1708" i="419"/>
  <c r="AL1626" i="419"/>
  <c r="AL1604" i="419"/>
  <c r="AL1915" i="420"/>
  <c r="AL1924" i="420"/>
  <c r="AL1932" i="420"/>
  <c r="AL1922" i="420"/>
  <c r="AL1930" i="420"/>
  <c r="AL1753" i="420"/>
  <c r="AL1770" i="420"/>
  <c r="AL1762" i="420"/>
  <c r="AL1519" i="420"/>
  <c r="AL1527" i="420"/>
  <c r="AL1532" i="420"/>
  <c r="AL1525" i="420"/>
  <c r="AL1531" i="420"/>
  <c r="AL1536" i="420"/>
  <c r="AL848" i="420"/>
  <c r="AL852" i="420"/>
  <c r="AL844" i="420"/>
  <c r="AL457" i="420"/>
  <c r="AL470" i="420"/>
  <c r="AL277" i="420"/>
  <c r="AL285" i="420"/>
  <c r="AL290" i="420"/>
  <c r="AL282" i="420"/>
  <c r="AL286" i="420"/>
  <c r="AL291" i="420"/>
  <c r="AL283" i="420"/>
  <c r="AL289" i="420"/>
  <c r="AL294" i="420"/>
  <c r="AL1638" i="419"/>
  <c r="AL1546" i="419"/>
  <c r="AL1426" i="419"/>
  <c r="AL1418" i="419"/>
  <c r="AL1338" i="419"/>
  <c r="AL1330" i="419"/>
  <c r="AL1316" i="419"/>
  <c r="AL1246" i="419"/>
  <c r="AL1242" i="419"/>
  <c r="AL1238" i="419"/>
  <c r="AL1232" i="419"/>
  <c r="AL1222" i="419"/>
  <c r="AL1208" i="419"/>
  <c r="AL1194" i="419"/>
  <c r="AL1186" i="419"/>
  <c r="AL1172" i="419"/>
  <c r="AL1158" i="419"/>
  <c r="AL1139" i="419"/>
  <c r="AL1131" i="419"/>
  <c r="AL1066" i="419"/>
  <c r="AL1062" i="419"/>
  <c r="AL1050" i="419"/>
  <c r="AL1042" i="419"/>
  <c r="AL1032" i="419"/>
  <c r="AL1010" i="419"/>
  <c r="AL978" i="419"/>
  <c r="AL970" i="419"/>
  <c r="AL960" i="419"/>
  <c r="AL938" i="419"/>
  <c r="AL916" i="419"/>
  <c r="AL853" i="419"/>
  <c r="AL832" i="419"/>
  <c r="AL824" i="419"/>
  <c r="AL812" i="419"/>
  <c r="AL709" i="419"/>
  <c r="AL637" i="419"/>
  <c r="AL618" i="419"/>
  <c r="AL610" i="419"/>
  <c r="AL489" i="419"/>
  <c r="AL484" i="419"/>
  <c r="AL476" i="419"/>
  <c r="AL468" i="419"/>
  <c r="AL461" i="419"/>
  <c r="AL412" i="419"/>
  <c r="AL400" i="419"/>
  <c r="AL392" i="419"/>
  <c r="AL366" i="419"/>
  <c r="AL128" i="419"/>
  <c r="AL116" i="419"/>
  <c r="AL104" i="419"/>
  <c r="AL1933" i="420"/>
  <c r="AL1950" i="420"/>
  <c r="AL1946" i="420"/>
  <c r="AL1861" i="420"/>
  <c r="AL1874" i="420"/>
  <c r="AL1872" i="420"/>
  <c r="AL1555" i="420"/>
  <c r="AL1568" i="420"/>
  <c r="AL1564" i="420"/>
  <c r="AL1533" i="420"/>
  <c r="AL1524" i="420"/>
  <c r="AL511" i="420"/>
  <c r="AL512" i="420"/>
  <c r="AL518" i="420"/>
  <c r="AL522" i="420"/>
  <c r="AL526" i="420"/>
  <c r="AL516" i="420"/>
  <c r="AL519" i="420"/>
  <c r="AL523" i="420"/>
  <c r="AL527" i="420"/>
  <c r="AL517" i="420"/>
  <c r="AL521" i="420"/>
  <c r="AL525" i="420"/>
  <c r="AL79" i="420"/>
  <c r="AL90" i="420"/>
  <c r="AL83" i="420"/>
  <c r="AL92" i="420"/>
  <c r="AL88" i="420"/>
  <c r="AL1206" i="419"/>
  <c r="AL1170" i="419"/>
  <c r="AL870" i="419"/>
  <c r="AL848" i="419"/>
  <c r="AL726" i="419"/>
  <c r="AL654" i="419"/>
  <c r="AL636" i="419"/>
  <c r="AL488" i="419"/>
  <c r="AL482" i="419"/>
  <c r="AL474" i="419"/>
  <c r="AL466" i="419"/>
  <c r="AL456" i="419"/>
  <c r="AL222" i="419"/>
  <c r="AL126" i="419"/>
  <c r="AL79" i="419"/>
  <c r="AL90" i="419"/>
  <c r="AL86" i="419"/>
  <c r="AL1996" i="420"/>
  <c r="AL2004" i="420"/>
  <c r="AL1994" i="420"/>
  <c r="AL2002" i="420"/>
  <c r="AL1928" i="420"/>
  <c r="AL1897" i="420"/>
  <c r="AL1910" i="420"/>
  <c r="AL1906" i="420"/>
  <c r="AL1748" i="420"/>
  <c r="AL1744" i="420"/>
  <c r="AL1529" i="420"/>
  <c r="AL1483" i="420"/>
  <c r="AL1494" i="420"/>
  <c r="AL1490" i="420"/>
  <c r="AL1285" i="420"/>
  <c r="AL1294" i="420"/>
  <c r="AL1302" i="420"/>
  <c r="AL1289" i="420"/>
  <c r="AL1296" i="420"/>
  <c r="AL1292" i="420"/>
  <c r="AL1300" i="420"/>
  <c r="AL704" i="420"/>
  <c r="AL708" i="420"/>
  <c r="AL700" i="420"/>
  <c r="AL528" i="420"/>
  <c r="AL331" i="420"/>
  <c r="AL344" i="420"/>
  <c r="AL348" i="420"/>
  <c r="AL340" i="420"/>
  <c r="AL293" i="420"/>
  <c r="AL1550" i="419"/>
  <c r="AL1422" i="419"/>
  <c r="AL1226" i="419"/>
  <c r="AL1217" i="419"/>
  <c r="AL1204" i="419"/>
  <c r="AL1190" i="419"/>
  <c r="AL1181" i="419"/>
  <c r="AL1168" i="419"/>
  <c r="AL1135" i="419"/>
  <c r="AL1128" i="419"/>
  <c r="AL997" i="419"/>
  <c r="AL866" i="419"/>
  <c r="AL722" i="419"/>
  <c r="AL650" i="419"/>
  <c r="AL628" i="419"/>
  <c r="AL492" i="419"/>
  <c r="AL486" i="419"/>
  <c r="AL472" i="419"/>
  <c r="AL464" i="419"/>
  <c r="AL417" i="419"/>
  <c r="AL404" i="419"/>
  <c r="AL396" i="419"/>
  <c r="AL389" i="419"/>
  <c r="AL349" i="419"/>
  <c r="AL234" i="419"/>
  <c r="AL214" i="419"/>
  <c r="AL124" i="419"/>
  <c r="AL110" i="419"/>
  <c r="AL101" i="419"/>
  <c r="AL2041" i="420"/>
  <c r="AL2052" i="420"/>
  <c r="AL2048" i="420"/>
  <c r="AL2005" i="420"/>
  <c r="AL2022" i="420"/>
  <c r="AL1988" i="420"/>
  <c r="AL1926" i="420"/>
  <c r="AL1876" i="420"/>
  <c r="AL1843" i="420"/>
  <c r="AL1860" i="420"/>
  <c r="AL1856" i="420"/>
  <c r="AL1807" i="420"/>
  <c r="AL1812" i="420"/>
  <c r="AL1816" i="420"/>
  <c r="AL1821" i="420"/>
  <c r="AL1815" i="420"/>
  <c r="AL1820" i="420"/>
  <c r="AL1771" i="420"/>
  <c r="AL1784" i="420"/>
  <c r="AL1782" i="420"/>
  <c r="AL1645" i="420"/>
  <c r="AL1658" i="420"/>
  <c r="AL1654" i="420"/>
  <c r="AL1573" i="420"/>
  <c r="AL1584" i="420"/>
  <c r="AL1580" i="420"/>
  <c r="AL1528" i="420"/>
  <c r="AL1006" i="420"/>
  <c r="AL1014" i="420"/>
  <c r="AL1008" i="420"/>
  <c r="AL934" i="420"/>
  <c r="AL942" i="420"/>
  <c r="AL936" i="420"/>
  <c r="AL524" i="420"/>
  <c r="AL313" i="420"/>
  <c r="AL326" i="420"/>
  <c r="AL330" i="420"/>
  <c r="AL322" i="420"/>
  <c r="AL287" i="420"/>
  <c r="AL2060" i="420"/>
  <c r="AL1668" i="420"/>
  <c r="AL1602" i="420"/>
  <c r="AL1592" i="420"/>
  <c r="AL1390" i="420"/>
  <c r="AL1386" i="420"/>
  <c r="AL1382" i="420"/>
  <c r="AL1376" i="420"/>
  <c r="AL1224" i="420"/>
  <c r="AL1217" i="420"/>
  <c r="AL1050" i="420"/>
  <c r="AL978" i="420"/>
  <c r="AL906" i="420"/>
  <c r="AL866" i="420"/>
  <c r="AL814" i="420"/>
  <c r="AL810" i="420"/>
  <c r="AL806" i="420"/>
  <c r="AL800" i="420"/>
  <c r="AL762" i="420"/>
  <c r="AL722" i="420"/>
  <c r="AL670" i="420"/>
  <c r="AL666" i="420"/>
  <c r="AL662" i="420"/>
  <c r="AL656" i="420"/>
  <c r="AL510" i="420"/>
  <c r="AL492" i="420"/>
  <c r="AL453" i="420"/>
  <c r="AL448" i="420"/>
  <c r="AL444" i="420"/>
  <c r="AL365" i="420"/>
  <c r="AL361" i="420"/>
  <c r="AL357" i="420"/>
  <c r="AL354" i="420"/>
  <c r="AL222" i="420"/>
  <c r="AL218" i="420"/>
  <c r="AL214" i="420"/>
  <c r="AL210" i="420"/>
  <c r="AL164" i="420"/>
  <c r="AL155" i="420"/>
  <c r="AL112" i="420"/>
  <c r="AL108" i="420"/>
  <c r="AL104" i="420"/>
  <c r="AL98" i="420"/>
  <c r="AL20" i="420"/>
  <c r="AL11" i="420"/>
  <c r="AL18" i="420"/>
  <c r="AC163" i="421"/>
  <c r="AL1474" i="420"/>
  <c r="AL1391" i="420"/>
  <c r="AL1387" i="420"/>
  <c r="AL1383" i="420"/>
  <c r="AL1380" i="420"/>
  <c r="AL1334" i="420"/>
  <c r="AL1033" i="420"/>
  <c r="AL961" i="420"/>
  <c r="AL889" i="420"/>
  <c r="AL877" i="420"/>
  <c r="AL815" i="420"/>
  <c r="AL811" i="420"/>
  <c r="AL807" i="420"/>
  <c r="AL804" i="420"/>
  <c r="AL745" i="420"/>
  <c r="AL726" i="420"/>
  <c r="AL671" i="420"/>
  <c r="AL667" i="420"/>
  <c r="AL663" i="420"/>
  <c r="AL660" i="420"/>
  <c r="AL113" i="420"/>
  <c r="AL109" i="420"/>
  <c r="AL105" i="420"/>
  <c r="AL102" i="420"/>
  <c r="AC160" i="421"/>
  <c r="AH476" i="416"/>
  <c r="AH480" i="416"/>
  <c r="AH223" i="416"/>
  <c r="AH229" i="416"/>
  <c r="AH233" i="416"/>
  <c r="AH237" i="416"/>
  <c r="AH241" i="416"/>
  <c r="AH245" i="416"/>
  <c r="AH224" i="416"/>
  <c r="AH230" i="416"/>
  <c r="AH234" i="416"/>
  <c r="AH238" i="416"/>
  <c r="AH242" i="416"/>
  <c r="AH246" i="416"/>
  <c r="AH31" i="416"/>
  <c r="AH37" i="416"/>
  <c r="AH41" i="416"/>
  <c r="AH45" i="416"/>
  <c r="AH49" i="416"/>
  <c r="AH53" i="416"/>
  <c r="AH32" i="416"/>
  <c r="AH38" i="416"/>
  <c r="AH42" i="416"/>
  <c r="AH46" i="416"/>
  <c r="AH50" i="416"/>
  <c r="AH54" i="416"/>
  <c r="AH1519" i="417"/>
  <c r="AH1525" i="417"/>
  <c r="AH1529" i="417"/>
  <c r="AH1533" i="417"/>
  <c r="AH1537" i="417"/>
  <c r="AH1541" i="417"/>
  <c r="AH1520" i="417"/>
  <c r="AH1526" i="417"/>
  <c r="AH1530" i="417"/>
  <c r="AH1534" i="417"/>
  <c r="AH1538" i="417"/>
  <c r="AH1542" i="417"/>
  <c r="AH1471" i="417"/>
  <c r="AH1477" i="417"/>
  <c r="AH1481" i="417"/>
  <c r="AH1485" i="417"/>
  <c r="AH1489" i="417"/>
  <c r="AH1493" i="417"/>
  <c r="AH1472" i="417"/>
  <c r="AH1478" i="417"/>
  <c r="AH1482" i="417"/>
  <c r="AH1486" i="417"/>
  <c r="AH1490" i="417"/>
  <c r="AH1494" i="417"/>
  <c r="AL1105" i="419"/>
  <c r="AL1112" i="419"/>
  <c r="AL1120" i="419"/>
  <c r="AL1114" i="419"/>
  <c r="AL1122" i="419"/>
  <c r="AL1109" i="419"/>
  <c r="AL1116" i="419"/>
  <c r="AL1118" i="419"/>
  <c r="AL979" i="419"/>
  <c r="AL985" i="419"/>
  <c r="AL989" i="419"/>
  <c r="AL993" i="419"/>
  <c r="AL980" i="419"/>
  <c r="AL986" i="419"/>
  <c r="AL990" i="419"/>
  <c r="AL994" i="419"/>
  <c r="AL984" i="419"/>
  <c r="AL987" i="419"/>
  <c r="AL991" i="419"/>
  <c r="AL995" i="419"/>
  <c r="AL988" i="419"/>
  <c r="AL992" i="419"/>
  <c r="AL996" i="419"/>
  <c r="AL43" i="419"/>
  <c r="AL49" i="419"/>
  <c r="AL53" i="419"/>
  <c r="AL57" i="419"/>
  <c r="AL48" i="419"/>
  <c r="AL51" i="419"/>
  <c r="AL55" i="419"/>
  <c r="AL59" i="419"/>
  <c r="AL50" i="419"/>
  <c r="AL58" i="419"/>
  <c r="AL52" i="419"/>
  <c r="AL60" i="419"/>
  <c r="AL44" i="419"/>
  <c r="AL54" i="419"/>
  <c r="AL56" i="419"/>
  <c r="AH1541" i="416"/>
  <c r="AH1536" i="416"/>
  <c r="AH1531" i="416"/>
  <c r="AH1493" i="416"/>
  <c r="AH1487" i="416"/>
  <c r="AH1466" i="416"/>
  <c r="AH1451" i="416"/>
  <c r="AH1327" i="416"/>
  <c r="AH1328" i="416"/>
  <c r="AH1334" i="416"/>
  <c r="AH1338" i="416"/>
  <c r="AH1342" i="416"/>
  <c r="AH1346" i="416"/>
  <c r="AH1350" i="416"/>
  <c r="AH1332" i="416"/>
  <c r="AH1335" i="416"/>
  <c r="AH1339" i="416"/>
  <c r="AH1343" i="416"/>
  <c r="AH1347" i="416"/>
  <c r="AH1007" i="416"/>
  <c r="AH815" i="416"/>
  <c r="AH767" i="416"/>
  <c r="AH712" i="416"/>
  <c r="AH720" i="416"/>
  <c r="AH706" i="416"/>
  <c r="AH714" i="416"/>
  <c r="AH722" i="416"/>
  <c r="AH596" i="416"/>
  <c r="AH583" i="416"/>
  <c r="AH600" i="416"/>
  <c r="AH576" i="416"/>
  <c r="AH524" i="416"/>
  <c r="AH528" i="416"/>
  <c r="AH280" i="416"/>
  <c r="AH288" i="416"/>
  <c r="AH274" i="416"/>
  <c r="AH282" i="416"/>
  <c r="AH290" i="416"/>
  <c r="AH243" i="416"/>
  <c r="AH235" i="416"/>
  <c r="AH228" i="416"/>
  <c r="AH103" i="416"/>
  <c r="AH112" i="416"/>
  <c r="AH120" i="416"/>
  <c r="AH107" i="416"/>
  <c r="AH114" i="416"/>
  <c r="AH122" i="416"/>
  <c r="AH51" i="416"/>
  <c r="AH43" i="416"/>
  <c r="AH36" i="416"/>
  <c r="AH1587" i="417"/>
  <c r="AH1579" i="417"/>
  <c r="AH1539" i="417"/>
  <c r="AH1531" i="417"/>
  <c r="AH1524" i="417"/>
  <c r="AH1491" i="417"/>
  <c r="AH1483" i="417"/>
  <c r="AH1476" i="417"/>
  <c r="AH1443" i="417"/>
  <c r="AH1435" i="417"/>
  <c r="AH1428" i="417"/>
  <c r="AH1351" i="417"/>
  <c r="AH1364" i="417"/>
  <c r="AH1368" i="417"/>
  <c r="AH1343" i="417"/>
  <c r="AH1063" i="417"/>
  <c r="AH1072" i="417"/>
  <c r="AH1076" i="417"/>
  <c r="AH1080" i="417"/>
  <c r="AH679" i="417"/>
  <c r="AH688" i="417"/>
  <c r="AH692" i="417"/>
  <c r="AH696" i="417"/>
  <c r="AH295" i="417"/>
  <c r="AH304" i="417"/>
  <c r="AH308" i="417"/>
  <c r="AH312" i="417"/>
  <c r="AL2059" i="419"/>
  <c r="AL2066" i="419"/>
  <c r="AL2074" i="419"/>
  <c r="AL2068" i="419"/>
  <c r="AL2076" i="419"/>
  <c r="AL2070" i="419"/>
  <c r="AL2072" i="419"/>
  <c r="AL1717" i="419"/>
  <c r="AL1723" i="419"/>
  <c r="AL1727" i="419"/>
  <c r="AL1731" i="419"/>
  <c r="AL1718" i="419"/>
  <c r="AL1724" i="419"/>
  <c r="AL1728" i="419"/>
  <c r="AL1732" i="419"/>
  <c r="AL1722" i="419"/>
  <c r="AL1725" i="419"/>
  <c r="AL1729" i="419"/>
  <c r="AL1733" i="419"/>
  <c r="AL1726" i="419"/>
  <c r="AL1730" i="419"/>
  <c r="AL1734" i="419"/>
  <c r="AL1267" i="419"/>
  <c r="AL1274" i="419"/>
  <c r="AL1282" i="419"/>
  <c r="AL1276" i="419"/>
  <c r="AL1284" i="419"/>
  <c r="AL1278" i="419"/>
  <c r="AL1280" i="419"/>
  <c r="AL430" i="419"/>
  <c r="AL434" i="419"/>
  <c r="AL438" i="419"/>
  <c r="AL421" i="419"/>
  <c r="AH1547" i="416"/>
  <c r="AH1560" i="416"/>
  <c r="AH1303" i="416"/>
  <c r="AH1312" i="416"/>
  <c r="AH1316" i="416"/>
  <c r="AH1567" i="417"/>
  <c r="AH1573" i="417"/>
  <c r="AH1577" i="417"/>
  <c r="AH1581" i="417"/>
  <c r="AH1585" i="417"/>
  <c r="AH1589" i="417"/>
  <c r="AH1568" i="417"/>
  <c r="AH1574" i="417"/>
  <c r="AH1578" i="417"/>
  <c r="AH1582" i="417"/>
  <c r="AH1586" i="417"/>
  <c r="AH1590" i="417"/>
  <c r="AH1484" i="417"/>
  <c r="AH1436" i="417"/>
  <c r="AH1159" i="417"/>
  <c r="AH1168" i="417"/>
  <c r="AH1172" i="417"/>
  <c r="AH1176" i="417"/>
  <c r="AH775" i="417"/>
  <c r="AH784" i="417"/>
  <c r="AH788" i="417"/>
  <c r="AH792" i="417"/>
  <c r="AH391" i="417"/>
  <c r="AH400" i="417"/>
  <c r="AH404" i="417"/>
  <c r="AH408" i="417"/>
  <c r="AH1556" i="416"/>
  <c r="AH1111" i="416"/>
  <c r="AH1124" i="416"/>
  <c r="AH1128" i="416"/>
  <c r="AH991" i="416"/>
  <c r="AH997" i="416"/>
  <c r="AH1001" i="416"/>
  <c r="AH1005" i="416"/>
  <c r="AH1009" i="416"/>
  <c r="AH1013" i="416"/>
  <c r="AH992" i="416"/>
  <c r="AH998" i="416"/>
  <c r="AH1002" i="416"/>
  <c r="AH1006" i="416"/>
  <c r="AH1010" i="416"/>
  <c r="AH1014" i="416"/>
  <c r="AH799" i="416"/>
  <c r="AH805" i="416"/>
  <c r="AH809" i="416"/>
  <c r="AH813" i="416"/>
  <c r="AH817" i="416"/>
  <c r="AH821" i="416"/>
  <c r="AH800" i="416"/>
  <c r="AH806" i="416"/>
  <c r="AH810" i="416"/>
  <c r="AH814" i="416"/>
  <c r="AH818" i="416"/>
  <c r="AH822" i="416"/>
  <c r="AH751" i="416"/>
  <c r="AH757" i="416"/>
  <c r="AH761" i="416"/>
  <c r="AH765" i="416"/>
  <c r="AH769" i="416"/>
  <c r="AH773" i="416"/>
  <c r="AH752" i="416"/>
  <c r="AH758" i="416"/>
  <c r="AH762" i="416"/>
  <c r="AH766" i="416"/>
  <c r="AH770" i="416"/>
  <c r="AH774" i="416"/>
  <c r="AH679" i="416"/>
  <c r="AH686" i="416"/>
  <c r="AH694" i="416"/>
  <c r="AH702" i="416"/>
  <c r="AH688" i="416"/>
  <c r="AH696" i="416"/>
  <c r="AH535" i="416"/>
  <c r="AH544" i="416"/>
  <c r="AH548" i="416"/>
  <c r="AH484" i="416"/>
  <c r="AH240" i="416"/>
  <c r="AH232" i="416"/>
  <c r="AH48" i="416"/>
  <c r="AH40" i="416"/>
  <c r="AH1584" i="417"/>
  <c r="AH1576" i="417"/>
  <c r="AH1536" i="417"/>
  <c r="AH1528" i="417"/>
  <c r="AH1488" i="417"/>
  <c r="AH1480" i="417"/>
  <c r="AH1440" i="417"/>
  <c r="AH1327" i="417"/>
  <c r="AH1333" i="417"/>
  <c r="AH1337" i="417"/>
  <c r="AH1341" i="417"/>
  <c r="AH1345" i="417"/>
  <c r="AH1349" i="417"/>
  <c r="AH1328" i="417"/>
  <c r="AH1334" i="417"/>
  <c r="AH1338" i="417"/>
  <c r="AH1342" i="417"/>
  <c r="AH1346" i="417"/>
  <c r="AH1350" i="417"/>
  <c r="AH967" i="417"/>
  <c r="AH976" i="417"/>
  <c r="AH980" i="417"/>
  <c r="AH984" i="417"/>
  <c r="AH583" i="417"/>
  <c r="AH592" i="417"/>
  <c r="AH596" i="417"/>
  <c r="AH600" i="417"/>
  <c r="AH55" i="417"/>
  <c r="AH68" i="417"/>
  <c r="AH72" i="417"/>
  <c r="AH64" i="417"/>
  <c r="AH76" i="417"/>
  <c r="AL691" i="419"/>
  <c r="AL697" i="419"/>
  <c r="AL701" i="419"/>
  <c r="AL705" i="419"/>
  <c r="AL692" i="419"/>
  <c r="AL698" i="419"/>
  <c r="AL702" i="419"/>
  <c r="AL706" i="419"/>
  <c r="AL696" i="419"/>
  <c r="AL699" i="419"/>
  <c r="AL703" i="419"/>
  <c r="AL707" i="419"/>
  <c r="AL700" i="419"/>
  <c r="AL704" i="419"/>
  <c r="AL708" i="419"/>
  <c r="AH1447" i="416"/>
  <c r="AH1454" i="416"/>
  <c r="AH1462" i="416"/>
  <c r="AH1456" i="416"/>
  <c r="AH1464" i="416"/>
  <c r="AH343" i="416"/>
  <c r="AH356" i="416"/>
  <c r="AH360" i="416"/>
  <c r="AH44" i="416"/>
  <c r="AH1423" i="417"/>
  <c r="AH1429" i="417"/>
  <c r="AH1433" i="417"/>
  <c r="AH1437" i="417"/>
  <c r="AH1441" i="417"/>
  <c r="AH1445" i="417"/>
  <c r="AH1424" i="417"/>
  <c r="AH1430" i="417"/>
  <c r="AH1434" i="417"/>
  <c r="AH1438" i="417"/>
  <c r="AH1442" i="417"/>
  <c r="AH1446" i="417"/>
  <c r="AH1519" i="416"/>
  <c r="AH1520" i="416"/>
  <c r="AH1526" i="416"/>
  <c r="AH1530" i="416"/>
  <c r="AH1534" i="416"/>
  <c r="AH1538" i="416"/>
  <c r="AH1542" i="416"/>
  <c r="AH1474" i="416"/>
  <c r="AH1482" i="416"/>
  <c r="AH1488" i="416"/>
  <c r="AH1492" i="416"/>
  <c r="AH1324" i="416"/>
  <c r="AH1244" i="416"/>
  <c r="AH1248" i="416"/>
  <c r="AH1552" i="416"/>
  <c r="AH1539" i="416"/>
  <c r="AH1533" i="416"/>
  <c r="AH1528" i="416"/>
  <c r="AH1524" i="416"/>
  <c r="AH1495" i="416"/>
  <c r="AH1504" i="416"/>
  <c r="AH1490" i="416"/>
  <c r="AH1484" i="416"/>
  <c r="AH1470" i="416"/>
  <c r="AH1458" i="416"/>
  <c r="AH1364" i="416"/>
  <c r="AH1351" i="416"/>
  <c r="AH1368" i="416"/>
  <c r="AH1320" i="416"/>
  <c r="AH1292" i="416"/>
  <c r="AH1296" i="416"/>
  <c r="AH1048" i="416"/>
  <c r="AH1056" i="416"/>
  <c r="AH1042" i="416"/>
  <c r="AH1050" i="416"/>
  <c r="AH1058" i="416"/>
  <c r="AH1011" i="416"/>
  <c r="AH1003" i="416"/>
  <c r="AH996" i="416"/>
  <c r="AH871" i="416"/>
  <c r="AH880" i="416"/>
  <c r="AH888" i="416"/>
  <c r="AH875" i="416"/>
  <c r="AH882" i="416"/>
  <c r="AH890" i="416"/>
  <c r="AH819" i="416"/>
  <c r="AH811" i="416"/>
  <c r="AH804" i="416"/>
  <c r="AH771" i="416"/>
  <c r="AH763" i="416"/>
  <c r="AH756" i="416"/>
  <c r="AH698" i="416"/>
  <c r="AH683" i="416"/>
  <c r="AH559" i="416"/>
  <c r="AH560" i="416"/>
  <c r="AH566" i="416"/>
  <c r="AH570" i="416"/>
  <c r="AH574" i="416"/>
  <c r="AH578" i="416"/>
  <c r="AH582" i="416"/>
  <c r="AH564" i="416"/>
  <c r="AH567" i="416"/>
  <c r="AH571" i="416"/>
  <c r="AH575" i="416"/>
  <c r="AH579" i="416"/>
  <c r="AH472" i="416"/>
  <c r="AH352" i="416"/>
  <c r="AH239" i="416"/>
  <c r="AH231" i="416"/>
  <c r="AH47" i="416"/>
  <c r="AH39" i="416"/>
  <c r="AH1583" i="417"/>
  <c r="AH1575" i="417"/>
  <c r="AH1535" i="417"/>
  <c r="AH1527" i="417"/>
  <c r="AH1487" i="417"/>
  <c r="AH1479" i="417"/>
  <c r="AH1439" i="417"/>
  <c r="AH1431" i="417"/>
  <c r="AH1372" i="417"/>
  <c r="AH1347" i="417"/>
  <c r="AH1339" i="417"/>
  <c r="AH1332" i="417"/>
  <c r="AH1255" i="417"/>
  <c r="AH1268" i="417"/>
  <c r="AH1272" i="417"/>
  <c r="AH1180" i="417"/>
  <c r="AH871" i="417"/>
  <c r="AH880" i="417"/>
  <c r="AH884" i="417"/>
  <c r="AH888" i="417"/>
  <c r="AH796" i="417"/>
  <c r="AH487" i="417"/>
  <c r="AH496" i="417"/>
  <c r="AH500" i="417"/>
  <c r="AH504" i="417"/>
  <c r="AH412" i="417"/>
  <c r="AL1393" i="419"/>
  <c r="AL1400" i="419"/>
  <c r="AL1408" i="419"/>
  <c r="AL1402" i="419"/>
  <c r="AL1410" i="419"/>
  <c r="AL1404" i="419"/>
  <c r="AL1406" i="419"/>
  <c r="AH1446" i="416"/>
  <c r="AH1438" i="416"/>
  <c r="AH1278" i="416"/>
  <c r="AH1270" i="416"/>
  <c r="AH1262" i="416"/>
  <c r="AH1110" i="416"/>
  <c r="AH1102" i="416"/>
  <c r="AH965" i="416"/>
  <c r="AH961" i="416"/>
  <c r="AH957" i="416"/>
  <c r="AH953" i="416"/>
  <c r="AH949" i="416"/>
  <c r="AH736" i="416"/>
  <c r="AH678" i="416"/>
  <c r="AH670" i="416"/>
  <c r="AH510" i="416"/>
  <c r="AH502" i="416"/>
  <c r="AH494" i="416"/>
  <c r="AH342" i="416"/>
  <c r="AH334" i="416"/>
  <c r="AH197" i="416"/>
  <c r="AH193" i="416"/>
  <c r="AH189" i="416"/>
  <c r="AH185" i="416"/>
  <c r="AH181" i="416"/>
  <c r="AH1408" i="417"/>
  <c r="AH1312" i="417"/>
  <c r="AH1254" i="417"/>
  <c r="AH1250" i="417"/>
  <c r="AH1246" i="417"/>
  <c r="AH1242" i="417"/>
  <c r="AH1238" i="417"/>
  <c r="AH1232" i="417"/>
  <c r="AH1216" i="417"/>
  <c r="AH1158" i="417"/>
  <c r="AH1154" i="417"/>
  <c r="AH1150" i="417"/>
  <c r="AH1146" i="417"/>
  <c r="AH1142" i="417"/>
  <c r="AH1136" i="417"/>
  <c r="AH1120" i="417"/>
  <c r="AH1062" i="417"/>
  <c r="AH1058" i="417"/>
  <c r="AH1054" i="417"/>
  <c r="AH1050" i="417"/>
  <c r="AH1046" i="417"/>
  <c r="AH1040" i="417"/>
  <c r="AH1024" i="417"/>
  <c r="AH966" i="417"/>
  <c r="AH962" i="417"/>
  <c r="AH958" i="417"/>
  <c r="AH954" i="417"/>
  <c r="AH950" i="417"/>
  <c r="AH944" i="417"/>
  <c r="AH928" i="417"/>
  <c r="AH870" i="417"/>
  <c r="AH866" i="417"/>
  <c r="AH862" i="417"/>
  <c r="AH858" i="417"/>
  <c r="AH854" i="417"/>
  <c r="AH848" i="417"/>
  <c r="AH832" i="417"/>
  <c r="AH774" i="417"/>
  <c r="AH770" i="417"/>
  <c r="AH766" i="417"/>
  <c r="AH762" i="417"/>
  <c r="AH758" i="417"/>
  <c r="AH752" i="417"/>
  <c r="AH736" i="417"/>
  <c r="AH678" i="417"/>
  <c r="AH674" i="417"/>
  <c r="AH670" i="417"/>
  <c r="AH666" i="417"/>
  <c r="AH662" i="417"/>
  <c r="AH656" i="417"/>
  <c r="AH640" i="417"/>
  <c r="AH582" i="417"/>
  <c r="AH578" i="417"/>
  <c r="AH574" i="417"/>
  <c r="AH570" i="417"/>
  <c r="AH566" i="417"/>
  <c r="AH560" i="417"/>
  <c r="AH544" i="417"/>
  <c r="AH486" i="417"/>
  <c r="AH482" i="417"/>
  <c r="AH478" i="417"/>
  <c r="AH474" i="417"/>
  <c r="AH470" i="417"/>
  <c r="AH464" i="417"/>
  <c r="AH448" i="417"/>
  <c r="AH390" i="417"/>
  <c r="AH386" i="417"/>
  <c r="AH382" i="417"/>
  <c r="AH378" i="417"/>
  <c r="AH374" i="417"/>
  <c r="AH368" i="417"/>
  <c r="AH352" i="417"/>
  <c r="AH294" i="417"/>
  <c r="AH290" i="417"/>
  <c r="AH286" i="417"/>
  <c r="AH282" i="417"/>
  <c r="AH278" i="417"/>
  <c r="AH272" i="417"/>
  <c r="AH256" i="417"/>
  <c r="AH223" i="417"/>
  <c r="AH224" i="417"/>
  <c r="AH230" i="417"/>
  <c r="AH234" i="417"/>
  <c r="AH238" i="417"/>
  <c r="AH242" i="417"/>
  <c r="AH144" i="417"/>
  <c r="AH136" i="417"/>
  <c r="AH31" i="417"/>
  <c r="AH37" i="417"/>
  <c r="AH41" i="417"/>
  <c r="AH45" i="417"/>
  <c r="AH49" i="417"/>
  <c r="AH53" i="417"/>
  <c r="AH32" i="417"/>
  <c r="AH38" i="417"/>
  <c r="AH42" i="417"/>
  <c r="AH46" i="417"/>
  <c r="AH50" i="417"/>
  <c r="AH54" i="417"/>
  <c r="AL2005" i="419"/>
  <c r="AL2011" i="419"/>
  <c r="AL2015" i="419"/>
  <c r="AL2019" i="419"/>
  <c r="AL2006" i="419"/>
  <c r="AL2012" i="419"/>
  <c r="AL2016" i="419"/>
  <c r="AL2020" i="419"/>
  <c r="AL2010" i="419"/>
  <c r="AL2013" i="419"/>
  <c r="AL2017" i="419"/>
  <c r="AL2021" i="419"/>
  <c r="AL1681" i="419"/>
  <c r="AL1688" i="419"/>
  <c r="AL1696" i="419"/>
  <c r="AL1690" i="419"/>
  <c r="AL1698" i="419"/>
  <c r="AL1692" i="419"/>
  <c r="AL1375" i="419"/>
  <c r="AL1384" i="419"/>
  <c r="AL1388" i="419"/>
  <c r="AL1392" i="419"/>
  <c r="AL1249" i="419"/>
  <c r="AL1258" i="419"/>
  <c r="AL1262" i="419"/>
  <c r="AL1266" i="419"/>
  <c r="AL763" i="419"/>
  <c r="AL769" i="419"/>
  <c r="AL773" i="419"/>
  <c r="AL777" i="419"/>
  <c r="AL764" i="419"/>
  <c r="AL770" i="419"/>
  <c r="AL774" i="419"/>
  <c r="AL778" i="419"/>
  <c r="AL768" i="419"/>
  <c r="AL771" i="419"/>
  <c r="AL775" i="419"/>
  <c r="AL779" i="419"/>
  <c r="AH1253" i="417"/>
  <c r="AH1249" i="417"/>
  <c r="AH1245" i="417"/>
  <c r="AH1241" i="417"/>
  <c r="AH1237" i="417"/>
  <c r="AH1157" i="417"/>
  <c r="AH1153" i="417"/>
  <c r="AH1149" i="417"/>
  <c r="AH1145" i="417"/>
  <c r="AH1141" i="417"/>
  <c r="AH1061" i="417"/>
  <c r="AH1057" i="417"/>
  <c r="AH1053" i="417"/>
  <c r="AH1049" i="417"/>
  <c r="AH1045" i="417"/>
  <c r="AH965" i="417"/>
  <c r="AH961" i="417"/>
  <c r="AH957" i="417"/>
  <c r="AH953" i="417"/>
  <c r="AH949" i="417"/>
  <c r="AH869" i="417"/>
  <c r="AH865" i="417"/>
  <c r="AH861" i="417"/>
  <c r="AH857" i="417"/>
  <c r="AH853" i="417"/>
  <c r="AH773" i="417"/>
  <c r="AH769" i="417"/>
  <c r="AH765" i="417"/>
  <c r="AH761" i="417"/>
  <c r="AH757" i="417"/>
  <c r="AH677" i="417"/>
  <c r="AH673" i="417"/>
  <c r="AH669" i="417"/>
  <c r="AH665" i="417"/>
  <c r="AH661" i="417"/>
  <c r="AH581" i="417"/>
  <c r="AH577" i="417"/>
  <c r="AH573" i="417"/>
  <c r="AH569" i="417"/>
  <c r="AH565" i="417"/>
  <c r="AH485" i="417"/>
  <c r="AH481" i="417"/>
  <c r="AH477" i="417"/>
  <c r="AH473" i="417"/>
  <c r="AH469" i="417"/>
  <c r="AH389" i="417"/>
  <c r="AH385" i="417"/>
  <c r="AH381" i="417"/>
  <c r="AH377" i="417"/>
  <c r="AH373" i="417"/>
  <c r="AH293" i="417"/>
  <c r="AH289" i="417"/>
  <c r="AH285" i="417"/>
  <c r="AH281" i="417"/>
  <c r="AH277" i="417"/>
  <c r="AH151" i="417"/>
  <c r="AH164" i="417"/>
  <c r="AH168" i="417"/>
  <c r="AH143" i="417"/>
  <c r="AL1969" i="419"/>
  <c r="AL1976" i="419"/>
  <c r="AL1984" i="419"/>
  <c r="AL1978" i="419"/>
  <c r="AL1986" i="419"/>
  <c r="AL1980" i="419"/>
  <c r="AL1663" i="419"/>
  <c r="AL1672" i="419"/>
  <c r="AL1676" i="419"/>
  <c r="AL1680" i="419"/>
  <c r="AL1483" i="419"/>
  <c r="AL1490" i="419"/>
  <c r="AL1498" i="419"/>
  <c r="AL1492" i="419"/>
  <c r="AL1500" i="419"/>
  <c r="AL1494" i="419"/>
  <c r="AL1285" i="419"/>
  <c r="AL1292" i="419"/>
  <c r="AL1300" i="419"/>
  <c r="AL1294" i="419"/>
  <c r="AL1302" i="419"/>
  <c r="AL1289" i="419"/>
  <c r="AL1296" i="419"/>
  <c r="AL1087" i="419"/>
  <c r="AL1094" i="419"/>
  <c r="AL1102" i="419"/>
  <c r="AL1096" i="419"/>
  <c r="AL1104" i="419"/>
  <c r="AL1098" i="419"/>
  <c r="AL835" i="419"/>
  <c r="AL841" i="419"/>
  <c r="AL845" i="419"/>
  <c r="AL849" i="419"/>
  <c r="AL836" i="419"/>
  <c r="AL842" i="419"/>
  <c r="AL846" i="419"/>
  <c r="AL850" i="419"/>
  <c r="AL840" i="419"/>
  <c r="AL843" i="419"/>
  <c r="AL847" i="419"/>
  <c r="AL851" i="419"/>
  <c r="AL1141" i="420"/>
  <c r="AL1150" i="420"/>
  <c r="AL1148" i="420"/>
  <c r="AL1158" i="420"/>
  <c r="AL1152" i="420"/>
  <c r="AL1145" i="420"/>
  <c r="AL1154" i="420"/>
  <c r="AL1156" i="420"/>
  <c r="AL547" i="420"/>
  <c r="AL554" i="420"/>
  <c r="AL562" i="420"/>
  <c r="AL556" i="420"/>
  <c r="AL564" i="420"/>
  <c r="AL558" i="420"/>
  <c r="AL560" i="420"/>
  <c r="AL223" i="420"/>
  <c r="AL232" i="420"/>
  <c r="AL236" i="420"/>
  <c r="AL240" i="420"/>
  <c r="AH127" i="417"/>
  <c r="AH133" i="417"/>
  <c r="AH137" i="417"/>
  <c r="AH141" i="417"/>
  <c r="AH145" i="417"/>
  <c r="AH149" i="417"/>
  <c r="AH128" i="417"/>
  <c r="AH134" i="417"/>
  <c r="AH138" i="417"/>
  <c r="AH142" i="417"/>
  <c r="AH146" i="417"/>
  <c r="AH150" i="417"/>
  <c r="AL1951" i="419"/>
  <c r="AL1960" i="419"/>
  <c r="AL1964" i="419"/>
  <c r="AL1968" i="419"/>
  <c r="AL1771" i="419"/>
  <c r="AL1778" i="419"/>
  <c r="AL1786" i="419"/>
  <c r="AL1780" i="419"/>
  <c r="AL1788" i="419"/>
  <c r="AL1782" i="419"/>
  <c r="AL1429" i="419"/>
  <c r="AL1435" i="419"/>
  <c r="AL1439" i="419"/>
  <c r="AL1443" i="419"/>
  <c r="AL1430" i="419"/>
  <c r="AL1436" i="419"/>
  <c r="AL1440" i="419"/>
  <c r="AL1444" i="419"/>
  <c r="AL1434" i="419"/>
  <c r="AL1437" i="419"/>
  <c r="AL1441" i="419"/>
  <c r="AL1445" i="419"/>
  <c r="AL1069" i="419"/>
  <c r="AL1078" i="419"/>
  <c r="AL1082" i="419"/>
  <c r="AL1086" i="419"/>
  <c r="AL907" i="419"/>
  <c r="AL913" i="419"/>
  <c r="AL917" i="419"/>
  <c r="AL921" i="419"/>
  <c r="AL908" i="419"/>
  <c r="AL914" i="419"/>
  <c r="AL918" i="419"/>
  <c r="AL922" i="419"/>
  <c r="AL912" i="419"/>
  <c r="AL915" i="419"/>
  <c r="AL919" i="419"/>
  <c r="AL923" i="419"/>
  <c r="AL852" i="419"/>
  <c r="AL619" i="419"/>
  <c r="AL625" i="419"/>
  <c r="AL629" i="419"/>
  <c r="AL633" i="419"/>
  <c r="AL620" i="419"/>
  <c r="AL626" i="419"/>
  <c r="AL630" i="419"/>
  <c r="AL634" i="419"/>
  <c r="AL624" i="419"/>
  <c r="AL627" i="419"/>
  <c r="AL631" i="419"/>
  <c r="AL635" i="419"/>
  <c r="AL574" i="419"/>
  <c r="AL578" i="419"/>
  <c r="AL582" i="419"/>
  <c r="AL565" i="419"/>
  <c r="AH208" i="417"/>
  <c r="AH112" i="417"/>
  <c r="AH16" i="417"/>
  <c r="AL2092" i="419"/>
  <c r="AL2088" i="419"/>
  <c r="AL2084" i="419"/>
  <c r="AL2078" i="419"/>
  <c r="AL2058" i="419"/>
  <c r="AL2050" i="419"/>
  <c r="AL2036" i="419"/>
  <c r="AL1930" i="419"/>
  <c r="AL1922" i="419"/>
  <c r="AL1875" i="419"/>
  <c r="AL1871" i="419"/>
  <c r="AL1867" i="419"/>
  <c r="AL1860" i="419"/>
  <c r="AL1852" i="419"/>
  <c r="AL1840" i="419"/>
  <c r="AL1832" i="419"/>
  <c r="AL1816" i="419"/>
  <c r="AL1804" i="419"/>
  <c r="AL1800" i="419"/>
  <c r="AL1796" i="419"/>
  <c r="AL1790" i="419"/>
  <c r="AL1770" i="419"/>
  <c r="AL1762" i="419"/>
  <c r="AL1748" i="419"/>
  <c r="AL1642" i="419"/>
  <c r="AL1634" i="419"/>
  <c r="AL1587" i="419"/>
  <c r="AL1583" i="419"/>
  <c r="AL1579" i="419"/>
  <c r="AL1572" i="419"/>
  <c r="AL1564" i="419"/>
  <c r="AL1552" i="419"/>
  <c r="AL1544" i="419"/>
  <c r="AL1528" i="419"/>
  <c r="AL1516" i="419"/>
  <c r="AL1512" i="419"/>
  <c r="AL1508" i="419"/>
  <c r="AL1502" i="419"/>
  <c r="AL1482" i="419"/>
  <c r="AL1474" i="419"/>
  <c r="AL1460" i="419"/>
  <c r="AL1354" i="419"/>
  <c r="AL1346" i="419"/>
  <c r="AL1228" i="419"/>
  <c r="AL1220" i="419"/>
  <c r="AL1210" i="419"/>
  <c r="AL1202" i="419"/>
  <c r="AL1192" i="419"/>
  <c r="AL1184" i="419"/>
  <c r="AL1174" i="419"/>
  <c r="AL1166" i="419"/>
  <c r="AL1150" i="419"/>
  <c r="AL1138" i="419"/>
  <c r="AL1134" i="419"/>
  <c r="AL1130" i="419"/>
  <c r="AL1124" i="419"/>
  <c r="AL1024" i="419"/>
  <c r="AL952" i="419"/>
  <c r="AL880" i="419"/>
  <c r="AL808" i="419"/>
  <c r="AL736" i="419"/>
  <c r="AL664" i="419"/>
  <c r="AL586" i="419"/>
  <c r="AL592" i="419"/>
  <c r="AL560" i="419"/>
  <c r="AL554" i="419"/>
  <c r="AL528" i="419"/>
  <c r="AL506" i="419"/>
  <c r="AL475" i="419"/>
  <c r="AL480" i="419"/>
  <c r="AL483" i="419"/>
  <c r="AL487" i="419"/>
  <c r="AL491" i="419"/>
  <c r="AL442" i="419"/>
  <c r="AL448" i="419"/>
  <c r="AL416" i="419"/>
  <c r="AL410" i="419"/>
  <c r="AL384" i="419"/>
  <c r="AL362" i="419"/>
  <c r="AL331" i="419"/>
  <c r="AL336" i="419"/>
  <c r="AL339" i="419"/>
  <c r="AL343" i="419"/>
  <c r="AL347" i="419"/>
  <c r="AL259" i="419"/>
  <c r="AL264" i="419"/>
  <c r="AL267" i="419"/>
  <c r="AL271" i="419"/>
  <c r="AL265" i="419"/>
  <c r="AL269" i="419"/>
  <c r="AL273" i="419"/>
  <c r="AL204" i="419"/>
  <c r="AL196" i="419"/>
  <c r="AL130" i="419"/>
  <c r="AL2076" i="420"/>
  <c r="AL2068" i="420"/>
  <c r="AL1987" i="420"/>
  <c r="AL1993" i="420"/>
  <c r="AL1997" i="420"/>
  <c r="AL2001" i="420"/>
  <c r="AL1992" i="420"/>
  <c r="AL1995" i="420"/>
  <c r="AL1999" i="420"/>
  <c r="AL2003" i="420"/>
  <c r="AL1789" i="420"/>
  <c r="AL1796" i="420"/>
  <c r="AL1804" i="420"/>
  <c r="AL1798" i="420"/>
  <c r="AL1806" i="420"/>
  <c r="AL1800" i="420"/>
  <c r="AL1735" i="420"/>
  <c r="AL1741" i="420"/>
  <c r="AL1745" i="420"/>
  <c r="AL1749" i="420"/>
  <c r="AL1736" i="420"/>
  <c r="AL1742" i="420"/>
  <c r="AL1746" i="420"/>
  <c r="AL1750" i="420"/>
  <c r="AL1740" i="420"/>
  <c r="AL1743" i="420"/>
  <c r="AL1747" i="420"/>
  <c r="AL1751" i="420"/>
  <c r="AL1501" i="420"/>
  <c r="AL1508" i="420"/>
  <c r="AL1516" i="420"/>
  <c r="AL1510" i="420"/>
  <c r="AL1518" i="420"/>
  <c r="AL1512" i="420"/>
  <c r="AL1447" i="420"/>
  <c r="AL1453" i="420"/>
  <c r="AL1457" i="420"/>
  <c r="AL1461" i="420"/>
  <c r="AL1448" i="420"/>
  <c r="AL1454" i="420"/>
  <c r="AL1458" i="420"/>
  <c r="AL1462" i="420"/>
  <c r="AL1452" i="420"/>
  <c r="AL1455" i="420"/>
  <c r="AL1459" i="420"/>
  <c r="AL1463" i="420"/>
  <c r="AL1126" i="420"/>
  <c r="AL1140" i="420"/>
  <c r="AL1132" i="420"/>
  <c r="AL1136" i="420"/>
  <c r="AL1069" i="420"/>
  <c r="AL1078" i="420"/>
  <c r="AL1086" i="420"/>
  <c r="AL1076" i="420"/>
  <c r="AL1080" i="420"/>
  <c r="AL1073" i="420"/>
  <c r="AL1082" i="420"/>
  <c r="AL2091" i="419"/>
  <c r="AL2087" i="419"/>
  <c r="AL2083" i="419"/>
  <c r="AL2056" i="419"/>
  <c r="AL2048" i="419"/>
  <c r="AL2032" i="419"/>
  <c r="AL1858" i="419"/>
  <c r="AL1850" i="419"/>
  <c r="AL1803" i="419"/>
  <c r="AL1799" i="419"/>
  <c r="AL1795" i="419"/>
  <c r="AL1768" i="419"/>
  <c r="AL1760" i="419"/>
  <c r="AL1744" i="419"/>
  <c r="AL1570" i="419"/>
  <c r="AL1562" i="419"/>
  <c r="AL1515" i="419"/>
  <c r="AL1511" i="419"/>
  <c r="AL1507" i="419"/>
  <c r="AL1480" i="419"/>
  <c r="AL1472" i="419"/>
  <c r="AL1456" i="419"/>
  <c r="AL1137" i="419"/>
  <c r="AL1133" i="419"/>
  <c r="AL1129" i="419"/>
  <c r="AL564" i="419"/>
  <c r="AL558" i="419"/>
  <c r="AL420" i="419"/>
  <c r="AL414" i="419"/>
  <c r="AL202" i="419"/>
  <c r="AL115" i="419"/>
  <c r="AL120" i="419"/>
  <c r="AL123" i="419"/>
  <c r="AL127" i="419"/>
  <c r="AL131" i="419"/>
  <c r="AL121" i="419"/>
  <c r="AL125" i="419"/>
  <c r="AL129" i="419"/>
  <c r="AL2074" i="420"/>
  <c r="AL1699" i="420"/>
  <c r="AL1706" i="420"/>
  <c r="AL1714" i="420"/>
  <c r="AL1708" i="420"/>
  <c r="AL1716" i="420"/>
  <c r="AL1710" i="420"/>
  <c r="AL1411" i="420"/>
  <c r="AL1418" i="420"/>
  <c r="AL1426" i="420"/>
  <c r="AL1420" i="420"/>
  <c r="AL1428" i="420"/>
  <c r="AL1422" i="420"/>
  <c r="AL1303" i="420"/>
  <c r="AL1309" i="420"/>
  <c r="AL1313" i="420"/>
  <c r="AL1317" i="420"/>
  <c r="AL1304" i="420"/>
  <c r="AL1310" i="420"/>
  <c r="AL1314" i="420"/>
  <c r="AL1318" i="420"/>
  <c r="AL1308" i="420"/>
  <c r="AL1311" i="420"/>
  <c r="AL1315" i="420"/>
  <c r="AL1319" i="420"/>
  <c r="AL1231" i="420"/>
  <c r="AL1237" i="420"/>
  <c r="AL1241" i="420"/>
  <c r="AL1245" i="420"/>
  <c r="AL1232" i="420"/>
  <c r="AL1238" i="420"/>
  <c r="AL1242" i="420"/>
  <c r="AL1246" i="420"/>
  <c r="AL1236" i="420"/>
  <c r="AL1239" i="420"/>
  <c r="AL1243" i="420"/>
  <c r="AL1247" i="420"/>
  <c r="AL1159" i="420"/>
  <c r="AL1165" i="420"/>
  <c r="AL1169" i="420"/>
  <c r="AL1173" i="420"/>
  <c r="AL1160" i="420"/>
  <c r="AL1166" i="420"/>
  <c r="AL1170" i="420"/>
  <c r="AL1174" i="420"/>
  <c r="AL1164" i="420"/>
  <c r="AL1167" i="420"/>
  <c r="AL1171" i="420"/>
  <c r="AL1175" i="420"/>
  <c r="AL547" i="419"/>
  <c r="AL552" i="419"/>
  <c r="AL555" i="419"/>
  <c r="AL559" i="419"/>
  <c r="AL563" i="419"/>
  <c r="AL514" i="419"/>
  <c r="AL520" i="419"/>
  <c r="AL403" i="419"/>
  <c r="AL408" i="419"/>
  <c r="AL411" i="419"/>
  <c r="AL415" i="419"/>
  <c r="AL419" i="419"/>
  <c r="AL370" i="419"/>
  <c r="AL376" i="419"/>
  <c r="AL187" i="419"/>
  <c r="AL193" i="419"/>
  <c r="AL197" i="419"/>
  <c r="AL201" i="419"/>
  <c r="AL192" i="419"/>
  <c r="AL195" i="419"/>
  <c r="AL199" i="419"/>
  <c r="AL203" i="419"/>
  <c r="AL2059" i="420"/>
  <c r="AL2064" i="420"/>
  <c r="AL2067" i="420"/>
  <c r="AL2071" i="420"/>
  <c r="AL2075" i="420"/>
  <c r="AL2065" i="420"/>
  <c r="AL2069" i="420"/>
  <c r="AL2073" i="420"/>
  <c r="AL1969" i="420"/>
  <c r="AL1982" i="420"/>
  <c r="AL1681" i="420"/>
  <c r="AL1690" i="420"/>
  <c r="AL1694" i="420"/>
  <c r="AL1698" i="420"/>
  <c r="AL1393" i="420"/>
  <c r="AL1402" i="420"/>
  <c r="AL1406" i="420"/>
  <c r="AL1410" i="420"/>
  <c r="AL1320" i="420"/>
  <c r="AL1248" i="420"/>
  <c r="AL1176" i="420"/>
  <c r="AL258" i="419"/>
  <c r="AL250" i="419"/>
  <c r="AL240" i="419"/>
  <c r="AL232" i="419"/>
  <c r="AL218" i="419"/>
  <c r="AL114" i="419"/>
  <c r="AL106" i="419"/>
  <c r="AL96" i="419"/>
  <c r="AL88" i="419"/>
  <c r="AL74" i="419"/>
  <c r="AL2058" i="420"/>
  <c r="AL2050" i="420"/>
  <c r="AL2040" i="420"/>
  <c r="AL2032" i="420"/>
  <c r="AL2018" i="420"/>
  <c r="AL1948" i="420"/>
  <c r="AL1940" i="420"/>
  <c r="AL1893" i="420"/>
  <c r="AL1889" i="420"/>
  <c r="AL1885" i="420"/>
  <c r="AL1878" i="420"/>
  <c r="AL1870" i="420"/>
  <c r="AL1858" i="420"/>
  <c r="AL1850" i="420"/>
  <c r="AL1834" i="420"/>
  <c r="AL1822" i="420"/>
  <c r="AL1818" i="420"/>
  <c r="AL1814" i="420"/>
  <c r="AL1808" i="420"/>
  <c r="AL1788" i="420"/>
  <c r="AL1780" i="420"/>
  <c r="AL1766" i="420"/>
  <c r="AL1660" i="420"/>
  <c r="AL1652" i="420"/>
  <c r="AL1605" i="420"/>
  <c r="AL1601" i="420"/>
  <c r="AL1597" i="420"/>
  <c r="AL1590" i="420"/>
  <c r="AL1582" i="420"/>
  <c r="AL1570" i="420"/>
  <c r="AL1562" i="420"/>
  <c r="AL1546" i="420"/>
  <c r="AL1534" i="420"/>
  <c r="AL1530" i="420"/>
  <c r="AL1526" i="420"/>
  <c r="AL1520" i="420"/>
  <c r="AL1500" i="420"/>
  <c r="AL1492" i="420"/>
  <c r="AL1478" i="420"/>
  <c r="AL1372" i="420"/>
  <c r="AL1364" i="420"/>
  <c r="AL1348" i="420"/>
  <c r="AL1330" i="420"/>
  <c r="AL1276" i="420"/>
  <c r="AL1258" i="420"/>
  <c r="AL1204" i="420"/>
  <c r="AL1186" i="420"/>
  <c r="AL1087" i="420"/>
  <c r="AL1093" i="420"/>
  <c r="AL1097" i="420"/>
  <c r="AL1101" i="420"/>
  <c r="AL988" i="420"/>
  <c r="AL916" i="420"/>
  <c r="AL853" i="420"/>
  <c r="AL857" i="420"/>
  <c r="AL864" i="420"/>
  <c r="AL860" i="420"/>
  <c r="AL868" i="420"/>
  <c r="AL529" i="420"/>
  <c r="AL538" i="420"/>
  <c r="AL542" i="420"/>
  <c r="AL546" i="420"/>
  <c r="AL403" i="420"/>
  <c r="AL410" i="420"/>
  <c r="AL418" i="420"/>
  <c r="AL412" i="420"/>
  <c r="AL420" i="420"/>
  <c r="AL414" i="420"/>
  <c r="AL259" i="420"/>
  <c r="AL266" i="420"/>
  <c r="AL274" i="420"/>
  <c r="AL268" i="420"/>
  <c r="AL276" i="420"/>
  <c r="AL263" i="420"/>
  <c r="AL270" i="420"/>
  <c r="AS14" i="422"/>
  <c r="AC15" i="422"/>
  <c r="AL1060" i="420"/>
  <c r="AL1068" i="420"/>
  <c r="AL997" i="420"/>
  <c r="AL1004" i="420"/>
  <c r="AL1012" i="420"/>
  <c r="AL925" i="420"/>
  <c r="AL932" i="420"/>
  <c r="AL940" i="420"/>
  <c r="AL565" i="420"/>
  <c r="AL572" i="420"/>
  <c r="AL580" i="420"/>
  <c r="AL574" i="420"/>
  <c r="AL582" i="420"/>
  <c r="AL569" i="420"/>
  <c r="AL576" i="420"/>
  <c r="AL394" i="420"/>
  <c r="AL398" i="420"/>
  <c r="AL402" i="420"/>
  <c r="AL1944" i="420"/>
  <c r="AL1895" i="420"/>
  <c r="AL1891" i="420"/>
  <c r="AL1887" i="420"/>
  <c r="AL1884" i="420"/>
  <c r="AL1854" i="420"/>
  <c r="AL1842" i="420"/>
  <c r="AL1656" i="420"/>
  <c r="AL1607" i="420"/>
  <c r="AL1603" i="420"/>
  <c r="AL1599" i="420"/>
  <c r="AL1596" i="420"/>
  <c r="AL1566" i="420"/>
  <c r="AL1554" i="420"/>
  <c r="AL1368" i="420"/>
  <c r="AL1356" i="420"/>
  <c r="AL1338" i="420"/>
  <c r="AL1284" i="420"/>
  <c r="AL1266" i="420"/>
  <c r="AL1212" i="420"/>
  <c r="AL1194" i="420"/>
  <c r="AL1105" i="420"/>
  <c r="AL1122" i="420"/>
  <c r="AL1064" i="420"/>
  <c r="AL1010" i="420"/>
  <c r="AL1001" i="420"/>
  <c r="AL938" i="420"/>
  <c r="AL929" i="420"/>
  <c r="AL421" i="420"/>
  <c r="AL428" i="420"/>
  <c r="AL436" i="420"/>
  <c r="AL430" i="420"/>
  <c r="AL438" i="420"/>
  <c r="AL425" i="420"/>
  <c r="AL432" i="420"/>
  <c r="AL367" i="420"/>
  <c r="AL376" i="420"/>
  <c r="AL380" i="420"/>
  <c r="AL384" i="420"/>
  <c r="AL241" i="420"/>
  <c r="AL248" i="420"/>
  <c r="AL256" i="420"/>
  <c r="AL250" i="420"/>
  <c r="AL258" i="420"/>
  <c r="AL252" i="420"/>
  <c r="AC212" i="421"/>
  <c r="AC217" i="421"/>
  <c r="AC221" i="421"/>
  <c r="AC225" i="421"/>
  <c r="AL796" i="420"/>
  <c r="AL788" i="420"/>
  <c r="AL724" i="420"/>
  <c r="AL716" i="420"/>
  <c r="AL652" i="420"/>
  <c r="AL644" i="420"/>
  <c r="AL634" i="420"/>
  <c r="AL626" i="420"/>
  <c r="AL610" i="420"/>
  <c r="AL598" i="420"/>
  <c r="AL594" i="420"/>
  <c r="AL590" i="420"/>
  <c r="AL584" i="420"/>
  <c r="AL508" i="420"/>
  <c r="AL500" i="420"/>
  <c r="AL490" i="420"/>
  <c r="AL482" i="420"/>
  <c r="AL466" i="420"/>
  <c r="AL454" i="420"/>
  <c r="AL450" i="420"/>
  <c r="AL446" i="420"/>
  <c r="AL440" i="420"/>
  <c r="AL346" i="420"/>
  <c r="AL338" i="420"/>
  <c r="AL328" i="420"/>
  <c r="AL320" i="420"/>
  <c r="AL304" i="420"/>
  <c r="AL292" i="420"/>
  <c r="AL288" i="420"/>
  <c r="AL284" i="420"/>
  <c r="AL278" i="420"/>
  <c r="AL124" i="420"/>
  <c r="AL128" i="420"/>
  <c r="AL64" i="420"/>
  <c r="AL70" i="420"/>
  <c r="AL74" i="420"/>
  <c r="AC340" i="421"/>
  <c r="AC344" i="421"/>
  <c r="AC348" i="421"/>
  <c r="AC352" i="421"/>
  <c r="AC356" i="421"/>
  <c r="AC339" i="421"/>
  <c r="AC345" i="421"/>
  <c r="AC349" i="421"/>
  <c r="AC353" i="421"/>
  <c r="AC343" i="421"/>
  <c r="AC346" i="421"/>
  <c r="AC350" i="421"/>
  <c r="AC354" i="421"/>
  <c r="AC251" i="421"/>
  <c r="AC259" i="421"/>
  <c r="AC253" i="421"/>
  <c r="AC261" i="421"/>
  <c r="AC248" i="421"/>
  <c r="AC255" i="421"/>
  <c r="AC120" i="421"/>
  <c r="AC124" i="421"/>
  <c r="AC128" i="421"/>
  <c r="AC132" i="421"/>
  <c r="AC136" i="421"/>
  <c r="AC119" i="421"/>
  <c r="AC125" i="421"/>
  <c r="AC129" i="421"/>
  <c r="AC133" i="421"/>
  <c r="AC123" i="421"/>
  <c r="AC126" i="421"/>
  <c r="AC130" i="421"/>
  <c r="AC134" i="421"/>
  <c r="AC450" i="421"/>
  <c r="AC455" i="421"/>
  <c r="AC459" i="421"/>
  <c r="AC463" i="421"/>
  <c r="AL792" i="420"/>
  <c r="AL785" i="420"/>
  <c r="AL720" i="420"/>
  <c r="AL713" i="420"/>
  <c r="AL648" i="420"/>
  <c r="AL641" i="420"/>
  <c r="AL630" i="420"/>
  <c r="AL618" i="420"/>
  <c r="AL504" i="420"/>
  <c r="AL497" i="420"/>
  <c r="AL486" i="420"/>
  <c r="AL474" i="420"/>
  <c r="AL342" i="420"/>
  <c r="AL335" i="420"/>
  <c r="AL324" i="420"/>
  <c r="AL312" i="420"/>
  <c r="AL196" i="420"/>
  <c r="AL200" i="420"/>
  <c r="AL136" i="420"/>
  <c r="AL142" i="420"/>
  <c r="AL146" i="420"/>
  <c r="AL52" i="420"/>
  <c r="AL56" i="420"/>
  <c r="AC228" i="421"/>
  <c r="AC233" i="421"/>
  <c r="AC241" i="421"/>
  <c r="AC235" i="421"/>
  <c r="AC243" i="421"/>
  <c r="AC237" i="421"/>
  <c r="AC131" i="421"/>
  <c r="AC11" i="422"/>
  <c r="AL166" i="420"/>
  <c r="AL158" i="420"/>
  <c r="AL94" i="420"/>
  <c r="AL86" i="420"/>
  <c r="AL22" i="420"/>
  <c r="AL14" i="420"/>
  <c r="AC372" i="421"/>
  <c r="AC368" i="421"/>
  <c r="AC364" i="421"/>
  <c r="AC361" i="421"/>
  <c r="AC331" i="421"/>
  <c r="AC324" i="421"/>
  <c r="AC313" i="421"/>
  <c r="AC301" i="421"/>
  <c r="AC170" i="421"/>
  <c r="AC166" i="421"/>
  <c r="AC162" i="421"/>
  <c r="AC159" i="421"/>
  <c r="AC111" i="421"/>
  <c r="AC444" i="421"/>
  <c r="AC440" i="421"/>
  <c r="AC436" i="421"/>
  <c r="AC433" i="421"/>
  <c r="AC371" i="421"/>
  <c r="AC367" i="421"/>
  <c r="AC363" i="421"/>
  <c r="AC337" i="421"/>
  <c r="AC319" i="421"/>
  <c r="AC311" i="421"/>
  <c r="AC297" i="421"/>
  <c r="AC195" i="421"/>
  <c r="AC169" i="421"/>
  <c r="AC165" i="421"/>
  <c r="AC161" i="421"/>
  <c r="AC155" i="421"/>
  <c r="AC117" i="421"/>
  <c r="AC109" i="421"/>
  <c r="AH1543" i="416"/>
  <c r="AH1279" i="416"/>
  <c r="AH1280" i="416"/>
  <c r="AH1284" i="416"/>
  <c r="AH1285" i="416"/>
  <c r="AH1287" i="416"/>
  <c r="AH1289" i="416"/>
  <c r="AH1291" i="416"/>
  <c r="AH1293" i="416"/>
  <c r="AH1295" i="416"/>
  <c r="AH1297" i="416"/>
  <c r="AH1299" i="416"/>
  <c r="AH1301" i="416"/>
  <c r="AH1231" i="416"/>
  <c r="AH1232" i="416"/>
  <c r="AH1236" i="416"/>
  <c r="AH1237" i="416"/>
  <c r="AH1239" i="416"/>
  <c r="AH1241" i="416"/>
  <c r="AH1243" i="416"/>
  <c r="AH1245" i="416"/>
  <c r="AH1247" i="416"/>
  <c r="AH1249" i="416"/>
  <c r="AH1251" i="416"/>
  <c r="AH1253" i="416"/>
  <c r="AH1207" i="416"/>
  <c r="AH1216" i="416"/>
  <c r="AH1224" i="416"/>
  <c r="AH1163" i="416"/>
  <c r="AH1166" i="416"/>
  <c r="AH1170" i="416"/>
  <c r="AH1174" i="416"/>
  <c r="AH1178" i="416"/>
  <c r="AH1182" i="416"/>
  <c r="AH895" i="416"/>
  <c r="AH896" i="416"/>
  <c r="AH900" i="416"/>
  <c r="AH901" i="416"/>
  <c r="AH903" i="416"/>
  <c r="AH905" i="416"/>
  <c r="AH907" i="416"/>
  <c r="AH909" i="416"/>
  <c r="AH911" i="416"/>
  <c r="AH913" i="416"/>
  <c r="AH915" i="416"/>
  <c r="AH917" i="416"/>
  <c r="AH847" i="416"/>
  <c r="AH848" i="416"/>
  <c r="AH852" i="416"/>
  <c r="AH853" i="416"/>
  <c r="AH855" i="416"/>
  <c r="AH857" i="416"/>
  <c r="AH859" i="416"/>
  <c r="AH861" i="416"/>
  <c r="AH863" i="416"/>
  <c r="AH865" i="416"/>
  <c r="AH867" i="416"/>
  <c r="AH869" i="416"/>
  <c r="AH823" i="416"/>
  <c r="AH832" i="416"/>
  <c r="AH840" i="416"/>
  <c r="AH779" i="416"/>
  <c r="AH782" i="416"/>
  <c r="AH786" i="416"/>
  <c r="AH790" i="416"/>
  <c r="AH794" i="416"/>
  <c r="AH798" i="416"/>
  <c r="AH511" i="416"/>
  <c r="AH512" i="416"/>
  <c r="AH516" i="416"/>
  <c r="AH517" i="416"/>
  <c r="AH519" i="416"/>
  <c r="AH521" i="416"/>
  <c r="AH523" i="416"/>
  <c r="AH525" i="416"/>
  <c r="AH527" i="416"/>
  <c r="AH529" i="416"/>
  <c r="AH531" i="416"/>
  <c r="AH533" i="416"/>
  <c r="AH463" i="416"/>
  <c r="AH464" i="416"/>
  <c r="AH468" i="416"/>
  <c r="AH469" i="416"/>
  <c r="AH471" i="416"/>
  <c r="AH473" i="416"/>
  <c r="AH475" i="416"/>
  <c r="AH477" i="416"/>
  <c r="AH479" i="416"/>
  <c r="AH481" i="416"/>
  <c r="AH483" i="416"/>
  <c r="AH485" i="416"/>
  <c r="AH439" i="416"/>
  <c r="AH448" i="416"/>
  <c r="AH456" i="416"/>
  <c r="AH395" i="416"/>
  <c r="AH398" i="416"/>
  <c r="AH402" i="416"/>
  <c r="AH406" i="416"/>
  <c r="AH410" i="416"/>
  <c r="AH414" i="416"/>
  <c r="AH127" i="416"/>
  <c r="AH128" i="416"/>
  <c r="AH132" i="416"/>
  <c r="AH133" i="416"/>
  <c r="AH135" i="416"/>
  <c r="AH137" i="416"/>
  <c r="AH139" i="416"/>
  <c r="AH141" i="416"/>
  <c r="AH143" i="416"/>
  <c r="AH145" i="416"/>
  <c r="AH147" i="416"/>
  <c r="AH149" i="416"/>
  <c r="AH79" i="416"/>
  <c r="AH80" i="416"/>
  <c r="AH84" i="416"/>
  <c r="AH85" i="416"/>
  <c r="AH87" i="416"/>
  <c r="AH89" i="416"/>
  <c r="AH91" i="416"/>
  <c r="AH93" i="416"/>
  <c r="AH95" i="416"/>
  <c r="AH97" i="416"/>
  <c r="AH99" i="416"/>
  <c r="AH101" i="416"/>
  <c r="AH59" i="416"/>
  <c r="AH64" i="416"/>
  <c r="AH72" i="416"/>
  <c r="AH7" i="416"/>
  <c r="AH14" i="416"/>
  <c r="AH18" i="416"/>
  <c r="AH22" i="416"/>
  <c r="AH26" i="416"/>
  <c r="AH30" i="416"/>
  <c r="AH1543" i="417"/>
  <c r="AH1550" i="417"/>
  <c r="AH1554" i="417"/>
  <c r="AH1558" i="417"/>
  <c r="AH1562" i="417"/>
  <c r="AH1566" i="417"/>
  <c r="AH1495" i="417"/>
  <c r="AH1502" i="417"/>
  <c r="AH1506" i="417"/>
  <c r="AH1510" i="417"/>
  <c r="AH1514" i="417"/>
  <c r="AH1518" i="417"/>
  <c r="AH1447" i="417"/>
  <c r="AH1454" i="417"/>
  <c r="AH1458" i="417"/>
  <c r="AH1462" i="417"/>
  <c r="AH1466" i="417"/>
  <c r="AH1470" i="417"/>
  <c r="AH1570" i="416"/>
  <c r="AH1566" i="416"/>
  <c r="AH1562" i="416"/>
  <c r="AH1558" i="416"/>
  <c r="AH1554" i="416"/>
  <c r="AH1550" i="416"/>
  <c r="AH1522" i="416"/>
  <c r="AH1471" i="416"/>
  <c r="AH1472" i="416"/>
  <c r="AH1476" i="416"/>
  <c r="AH1477" i="416"/>
  <c r="AH1479" i="416"/>
  <c r="AH1481" i="416"/>
  <c r="AH1483" i="416"/>
  <c r="AH1485" i="416"/>
  <c r="AH1423" i="416"/>
  <c r="AH1424" i="416"/>
  <c r="AH1428" i="416"/>
  <c r="AH1429" i="416"/>
  <c r="AH1431" i="416"/>
  <c r="AH1433" i="416"/>
  <c r="AH1435" i="416"/>
  <c r="AH1437" i="416"/>
  <c r="AH1439" i="416"/>
  <c r="AH1441" i="416"/>
  <c r="AH1443" i="416"/>
  <c r="AH1445" i="416"/>
  <c r="AH1399" i="416"/>
  <c r="AH1408" i="416"/>
  <c r="AH1416" i="416"/>
  <c r="AH1355" i="416"/>
  <c r="AH1358" i="416"/>
  <c r="AH1362" i="416"/>
  <c r="AH1366" i="416"/>
  <c r="AH1370" i="416"/>
  <c r="AH1374" i="416"/>
  <c r="AH1302" i="416"/>
  <c r="AH1298" i="416"/>
  <c r="AH1294" i="416"/>
  <c r="AH1290" i="416"/>
  <c r="AH1286" i="416"/>
  <c r="AH1282" i="416"/>
  <c r="AH1254" i="416"/>
  <c r="AH1250" i="416"/>
  <c r="AH1246" i="416"/>
  <c r="AH1242" i="416"/>
  <c r="AH1238" i="416"/>
  <c r="AH1234" i="416"/>
  <c r="AH1220" i="416"/>
  <c r="AH1176" i="416"/>
  <c r="AH1168" i="416"/>
  <c r="AH1159" i="416"/>
  <c r="AH1087" i="416"/>
  <c r="AH1088" i="416"/>
  <c r="AH1092" i="416"/>
  <c r="AH1093" i="416"/>
  <c r="AH1095" i="416"/>
  <c r="AH1097" i="416"/>
  <c r="AH1099" i="416"/>
  <c r="AH1101" i="416"/>
  <c r="AH1103" i="416"/>
  <c r="AH1105" i="416"/>
  <c r="AH1107" i="416"/>
  <c r="AH1109" i="416"/>
  <c r="AH1039" i="416"/>
  <c r="AH1040" i="416"/>
  <c r="AH1044" i="416"/>
  <c r="AH1045" i="416"/>
  <c r="AH1047" i="416"/>
  <c r="AH1049" i="416"/>
  <c r="AH1051" i="416"/>
  <c r="AH1053" i="416"/>
  <c r="AH1055" i="416"/>
  <c r="AH1057" i="416"/>
  <c r="AH1059" i="416"/>
  <c r="AH1061" i="416"/>
  <c r="AH1015" i="416"/>
  <c r="AH1024" i="416"/>
  <c r="AH1032" i="416"/>
  <c r="AH971" i="416"/>
  <c r="AH974" i="416"/>
  <c r="AH978" i="416"/>
  <c r="AH982" i="416"/>
  <c r="AH986" i="416"/>
  <c r="AH990" i="416"/>
  <c r="AH918" i="416"/>
  <c r="AH914" i="416"/>
  <c r="AH910" i="416"/>
  <c r="AH906" i="416"/>
  <c r="AH902" i="416"/>
  <c r="AH898" i="416"/>
  <c r="AH870" i="416"/>
  <c r="AH866" i="416"/>
  <c r="AH862" i="416"/>
  <c r="AH858" i="416"/>
  <c r="AH854" i="416"/>
  <c r="AH850" i="416"/>
  <c r="AH836" i="416"/>
  <c r="AH792" i="416"/>
  <c r="AH784" i="416"/>
  <c r="AH775" i="416"/>
  <c r="AH703" i="416"/>
  <c r="AH704" i="416"/>
  <c r="AH708" i="416"/>
  <c r="AH709" i="416"/>
  <c r="AH711" i="416"/>
  <c r="AH713" i="416"/>
  <c r="AH715" i="416"/>
  <c r="AH717" i="416"/>
  <c r="AH719" i="416"/>
  <c r="AH721" i="416"/>
  <c r="AH723" i="416"/>
  <c r="AH725" i="416"/>
  <c r="AH655" i="416"/>
  <c r="AH656" i="416"/>
  <c r="AH660" i="416"/>
  <c r="AH661" i="416"/>
  <c r="AH663" i="416"/>
  <c r="AH665" i="416"/>
  <c r="AH667" i="416"/>
  <c r="AH669" i="416"/>
  <c r="AH671" i="416"/>
  <c r="AH673" i="416"/>
  <c r="AH675" i="416"/>
  <c r="AH677" i="416"/>
  <c r="AH631" i="416"/>
  <c r="AH640" i="416"/>
  <c r="AH648" i="416"/>
  <c r="AH587" i="416"/>
  <c r="AH590" i="416"/>
  <c r="AH594" i="416"/>
  <c r="AH598" i="416"/>
  <c r="AH602" i="416"/>
  <c r="AH606" i="416"/>
  <c r="AH534" i="416"/>
  <c r="AH530" i="416"/>
  <c r="AH526" i="416"/>
  <c r="AH522" i="416"/>
  <c r="AH518" i="416"/>
  <c r="AH514" i="416"/>
  <c r="AH486" i="416"/>
  <c r="AH482" i="416"/>
  <c r="AH478" i="416"/>
  <c r="AH474" i="416"/>
  <c r="AH470" i="416"/>
  <c r="AH466" i="416"/>
  <c r="AH452" i="416"/>
  <c r="AH408" i="416"/>
  <c r="AH400" i="416"/>
  <c r="AH391" i="416"/>
  <c r="AH319" i="416"/>
  <c r="AH320" i="416"/>
  <c r="AH324" i="416"/>
  <c r="AH325" i="416"/>
  <c r="AH327" i="416"/>
  <c r="AH329" i="416"/>
  <c r="AH331" i="416"/>
  <c r="AH333" i="416"/>
  <c r="AH335" i="416"/>
  <c r="AH337" i="416"/>
  <c r="AH339" i="416"/>
  <c r="AH341" i="416"/>
  <c r="AH271" i="416"/>
  <c r="AH272" i="416"/>
  <c r="AH276" i="416"/>
  <c r="AH277" i="416"/>
  <c r="AH279" i="416"/>
  <c r="AH281" i="416"/>
  <c r="AH283" i="416"/>
  <c r="AH285" i="416"/>
  <c r="AH287" i="416"/>
  <c r="AH289" i="416"/>
  <c r="AH291" i="416"/>
  <c r="AH293" i="416"/>
  <c r="AH247" i="416"/>
  <c r="AH256" i="416"/>
  <c r="AH264" i="416"/>
  <c r="AH203" i="416"/>
  <c r="AH206" i="416"/>
  <c r="AH210" i="416"/>
  <c r="AH214" i="416"/>
  <c r="AH218" i="416"/>
  <c r="AH222" i="416"/>
  <c r="AH150" i="416"/>
  <c r="AH146" i="416"/>
  <c r="AH142" i="416"/>
  <c r="AH138" i="416"/>
  <c r="AH134" i="416"/>
  <c r="AH130" i="416"/>
  <c r="AH102" i="416"/>
  <c r="AH98" i="416"/>
  <c r="AH94" i="416"/>
  <c r="AH90" i="416"/>
  <c r="AH86" i="416"/>
  <c r="AH82" i="416"/>
  <c r="AH68" i="416"/>
  <c r="AH24" i="416"/>
  <c r="AH16" i="416"/>
  <c r="AH1560" i="417"/>
  <c r="AH1552" i="417"/>
  <c r="AH1512" i="417"/>
  <c r="AH1504" i="417"/>
  <c r="AH1464" i="417"/>
  <c r="AH1456" i="417"/>
  <c r="AH1378" i="416"/>
  <c r="AH1330" i="416"/>
  <c r="AH1186" i="416"/>
  <c r="AH1138" i="416"/>
  <c r="AH994" i="416"/>
  <c r="AH946" i="416"/>
  <c r="AH802" i="416"/>
  <c r="AH754" i="416"/>
  <c r="AH610" i="416"/>
  <c r="AH562" i="416"/>
  <c r="AH418" i="416"/>
  <c r="AH370" i="416"/>
  <c r="AH226" i="416"/>
  <c r="AH178" i="416"/>
  <c r="AH34" i="416"/>
  <c r="AH1570" i="417"/>
  <c r="AH1522" i="417"/>
  <c r="AH1474" i="417"/>
  <c r="AH1426" i="417"/>
  <c r="AH1422" i="417"/>
  <c r="AH1418" i="417"/>
  <c r="AH1414" i="417"/>
  <c r="AH1410" i="417"/>
  <c r="AH1406" i="417"/>
  <c r="AH1378" i="417"/>
  <c r="AH1374" i="417"/>
  <c r="AH1370" i="417"/>
  <c r="AH1366" i="417"/>
  <c r="AH1362" i="417"/>
  <c r="AH1358" i="417"/>
  <c r="AH1330" i="417"/>
  <c r="AH1326" i="417"/>
  <c r="AH1322" i="417"/>
  <c r="AH1318" i="417"/>
  <c r="AH1314" i="417"/>
  <c r="AH1310" i="417"/>
  <c r="AH1282" i="417"/>
  <c r="AH1278" i="417"/>
  <c r="AH1274" i="417"/>
  <c r="AH1270" i="417"/>
  <c r="AH1266" i="417"/>
  <c r="AH1262" i="417"/>
  <c r="AH1234" i="417"/>
  <c r="AH1230" i="417"/>
  <c r="AH1226" i="417"/>
  <c r="AH1222" i="417"/>
  <c r="AH1218" i="417"/>
  <c r="AH1214" i="417"/>
  <c r="AH1186" i="417"/>
  <c r="AH1182" i="417"/>
  <c r="AH1178" i="417"/>
  <c r="AH1174" i="417"/>
  <c r="AH1170" i="417"/>
  <c r="AH1166" i="417"/>
  <c r="AH1138" i="417"/>
  <c r="AH1134" i="417"/>
  <c r="AH1130" i="417"/>
  <c r="AH1126" i="417"/>
  <c r="AH1122" i="417"/>
  <c r="AH1118" i="417"/>
  <c r="AH1090" i="417"/>
  <c r="AH1086" i="417"/>
  <c r="AH1082" i="417"/>
  <c r="AH1078" i="417"/>
  <c r="AH1074" i="417"/>
  <c r="AH1070" i="417"/>
  <c r="AH1042" i="417"/>
  <c r="AH1038" i="417"/>
  <c r="AH1034" i="417"/>
  <c r="AH1030" i="417"/>
  <c r="AH1026" i="417"/>
  <c r="AH1022" i="417"/>
  <c r="AH994" i="417"/>
  <c r="AH990" i="417"/>
  <c r="AH986" i="417"/>
  <c r="AH982" i="417"/>
  <c r="AH978" i="417"/>
  <c r="AH974" i="417"/>
  <c r="AH946" i="417"/>
  <c r="AH942" i="417"/>
  <c r="AH938" i="417"/>
  <c r="AH934" i="417"/>
  <c r="AH930" i="417"/>
  <c r="AH926" i="417"/>
  <c r="AH898" i="417"/>
  <c r="AH894" i="417"/>
  <c r="AH890" i="417"/>
  <c r="AH886" i="417"/>
  <c r="AH882" i="417"/>
  <c r="AH878" i="417"/>
  <c r="AH850" i="417"/>
  <c r="AH846" i="417"/>
  <c r="AH842" i="417"/>
  <c r="AH838" i="417"/>
  <c r="AH834" i="417"/>
  <c r="AH830" i="417"/>
  <c r="AH802" i="417"/>
  <c r="AH798" i="417"/>
  <c r="AH794" i="417"/>
  <c r="AH790" i="417"/>
  <c r="AH786" i="417"/>
  <c r="AH782" i="417"/>
  <c r="AH754" i="417"/>
  <c r="AH750" i="417"/>
  <c r="AH746" i="417"/>
  <c r="AH742" i="417"/>
  <c r="AH738" i="417"/>
  <c r="AH734" i="417"/>
  <c r="AH706" i="417"/>
  <c r="AH702" i="417"/>
  <c r="AH698" i="417"/>
  <c r="AH694" i="417"/>
  <c r="AH690" i="417"/>
  <c r="AH686" i="417"/>
  <c r="AH658" i="417"/>
  <c r="AH654" i="417"/>
  <c r="AH650" i="417"/>
  <c r="AH646" i="417"/>
  <c r="AH642" i="417"/>
  <c r="AH638" i="417"/>
  <c r="AH610" i="417"/>
  <c r="AH606" i="417"/>
  <c r="AH602" i="417"/>
  <c r="AH598" i="417"/>
  <c r="AH594" i="417"/>
  <c r="AH590" i="417"/>
  <c r="AH562" i="417"/>
  <c r="AH558" i="417"/>
  <c r="AH554" i="417"/>
  <c r="AH550" i="417"/>
  <c r="AH546" i="417"/>
  <c r="AH542" i="417"/>
  <c r="AH514" i="417"/>
  <c r="AH510" i="417"/>
  <c r="AH506" i="417"/>
  <c r="AH502" i="417"/>
  <c r="AH498" i="417"/>
  <c r="AH494" i="417"/>
  <c r="AH466" i="417"/>
  <c r="AH462" i="417"/>
  <c r="AH458" i="417"/>
  <c r="AH454" i="417"/>
  <c r="AH450" i="417"/>
  <c r="AH446" i="417"/>
  <c r="AH418" i="417"/>
  <c r="AH414" i="417"/>
  <c r="AH410" i="417"/>
  <c r="AH406" i="417"/>
  <c r="AH402" i="417"/>
  <c r="AH398" i="417"/>
  <c r="AH370" i="417"/>
  <c r="AH366" i="417"/>
  <c r="AH362" i="417"/>
  <c r="AH358" i="417"/>
  <c r="AH354" i="417"/>
  <c r="AH350" i="417"/>
  <c r="AH322" i="417"/>
  <c r="AH318" i="417"/>
  <c r="AH314" i="417"/>
  <c r="AH310" i="417"/>
  <c r="AH306" i="417"/>
  <c r="AH302" i="417"/>
  <c r="AH274" i="417"/>
  <c r="AH270" i="417"/>
  <c r="AH266" i="417"/>
  <c r="AH262" i="417"/>
  <c r="AH258" i="417"/>
  <c r="AH254" i="417"/>
  <c r="AH226" i="417"/>
  <c r="AH222" i="417"/>
  <c r="AH218" i="417"/>
  <c r="AH214" i="417"/>
  <c r="AH210" i="417"/>
  <c r="AH206" i="417"/>
  <c r="AH178" i="417"/>
  <c r="AH174" i="417"/>
  <c r="AH170" i="417"/>
  <c r="AH166" i="417"/>
  <c r="AH162" i="417"/>
  <c r="AH158" i="417"/>
  <c r="AH130" i="417"/>
  <c r="AH126" i="417"/>
  <c r="AH122" i="417"/>
  <c r="AH118" i="417"/>
  <c r="AH114" i="417"/>
  <c r="AH110" i="417"/>
  <c r="AH82" i="417"/>
  <c r="AH78" i="417"/>
  <c r="AH74" i="417"/>
  <c r="AH70" i="417"/>
  <c r="AH66" i="417"/>
  <c r="AH62" i="417"/>
  <c r="AH34" i="417"/>
  <c r="AH30" i="417"/>
  <c r="AH26" i="417"/>
  <c r="AH22" i="417"/>
  <c r="AH18" i="417"/>
  <c r="AH14" i="417"/>
  <c r="AL2080" i="419"/>
  <c r="AL2057" i="419"/>
  <c r="AL2055" i="419"/>
  <c r="AL2053" i="419"/>
  <c r="AL2051" i="419"/>
  <c r="AL2049" i="419"/>
  <c r="AL2047" i="419"/>
  <c r="AL2046" i="419"/>
  <c r="AL2042" i="419"/>
  <c r="AL2038" i="419"/>
  <c r="AL2034" i="419"/>
  <c r="AL2030" i="419"/>
  <c r="AL2008" i="419"/>
  <c r="AL1985" i="419"/>
  <c r="AL1983" i="419"/>
  <c r="AL1981" i="419"/>
  <c r="AL1979" i="419"/>
  <c r="AL1977" i="419"/>
  <c r="AL1975" i="419"/>
  <c r="AL1974" i="419"/>
  <c r="AL1970" i="419"/>
  <c r="AL1966" i="419"/>
  <c r="AL1962" i="419"/>
  <c r="AL1958" i="419"/>
  <c r="AL1936" i="419"/>
  <c r="AL1913" i="419"/>
  <c r="AL1911" i="419"/>
  <c r="AL1909" i="419"/>
  <c r="AL1907" i="419"/>
  <c r="AL1905" i="419"/>
  <c r="AL1903" i="419"/>
  <c r="AL1902" i="419"/>
  <c r="AL1898" i="419"/>
  <c r="AL1894" i="419"/>
  <c r="AL1890" i="419"/>
  <c r="AL1886" i="419"/>
  <c r="AL1864" i="419"/>
  <c r="AL1841" i="419"/>
  <c r="AL1839" i="419"/>
  <c r="AL1837" i="419"/>
  <c r="AL1835" i="419"/>
  <c r="AL1833" i="419"/>
  <c r="AL1831" i="419"/>
  <c r="AL1830" i="419"/>
  <c r="AL1826" i="419"/>
  <c r="AL1822" i="419"/>
  <c r="AL1818" i="419"/>
  <c r="AL1814" i="419"/>
  <c r="AL1792" i="419"/>
  <c r="AL1769" i="419"/>
  <c r="AL1767" i="419"/>
  <c r="AL1765" i="419"/>
  <c r="AL1763" i="419"/>
  <c r="AL1761" i="419"/>
  <c r="AL1759" i="419"/>
  <c r="AL1758" i="419"/>
  <c r="AL1754" i="419"/>
  <c r="AL1750" i="419"/>
  <c r="AL1746" i="419"/>
  <c r="AL1742" i="419"/>
  <c r="AL1720" i="419"/>
  <c r="AL1697" i="419"/>
  <c r="AL1695" i="419"/>
  <c r="AL1693" i="419"/>
  <c r="AL1691" i="419"/>
  <c r="AL1689" i="419"/>
  <c r="AL1687" i="419"/>
  <c r="AL1686" i="419"/>
  <c r="AL1682" i="419"/>
  <c r="AL1678" i="419"/>
  <c r="AL1674" i="419"/>
  <c r="AL1670" i="419"/>
  <c r="AL1648" i="419"/>
  <c r="AL1625" i="419"/>
  <c r="AL1623" i="419"/>
  <c r="AL1621" i="419"/>
  <c r="AL1619" i="419"/>
  <c r="AL1617" i="419"/>
  <c r="AL1615" i="419"/>
  <c r="AL1614" i="419"/>
  <c r="AL1610" i="419"/>
  <c r="AL1606" i="419"/>
  <c r="AL1602" i="419"/>
  <c r="AL1598" i="419"/>
  <c r="AL1576" i="419"/>
  <c r="AL1553" i="419"/>
  <c r="AL1551" i="419"/>
  <c r="AL1549" i="419"/>
  <c r="AL1547" i="419"/>
  <c r="AL1545" i="419"/>
  <c r="AL1543" i="419"/>
  <c r="AL1542" i="419"/>
  <c r="AL1538" i="419"/>
  <c r="AL1534" i="419"/>
  <c r="AL1530" i="419"/>
  <c r="AL1526" i="419"/>
  <c r="AL1504" i="419"/>
  <c r="AL1481" i="419"/>
  <c r="AL1479" i="419"/>
  <c r="AL1477" i="419"/>
  <c r="AL1475" i="419"/>
  <c r="AL1473" i="419"/>
  <c r="AL1471" i="419"/>
  <c r="AL1470" i="419"/>
  <c r="AL1466" i="419"/>
  <c r="AL1462" i="419"/>
  <c r="AL1458" i="419"/>
  <c r="AL1454" i="419"/>
  <c r="AL1432" i="419"/>
  <c r="AL1409" i="419"/>
  <c r="AL1407" i="419"/>
  <c r="AL1405" i="419"/>
  <c r="AL1403" i="419"/>
  <c r="AL1401" i="419"/>
  <c r="AL1399" i="419"/>
  <c r="AL1398" i="419"/>
  <c r="AL1394" i="419"/>
  <c r="AL1390" i="419"/>
  <c r="AL1386" i="419"/>
  <c r="AL1382" i="419"/>
  <c r="AL1360" i="419"/>
  <c r="AL1337" i="419"/>
  <c r="AL1335" i="419"/>
  <c r="AL1333" i="419"/>
  <c r="AL1331" i="419"/>
  <c r="AL1329" i="419"/>
  <c r="AL1327" i="419"/>
  <c r="AL1326" i="419"/>
  <c r="AL1322" i="419"/>
  <c r="AL1318" i="419"/>
  <c r="AL1314" i="419"/>
  <c r="AL1310" i="419"/>
  <c r="AL1283" i="419"/>
  <c r="AL1281" i="419"/>
  <c r="AL1279" i="419"/>
  <c r="AL1277" i="419"/>
  <c r="AL1275" i="419"/>
  <c r="AL1273" i="419"/>
  <c r="AL1272" i="419"/>
  <c r="AL1268" i="419"/>
  <c r="AL1264" i="419"/>
  <c r="AL1260" i="419"/>
  <c r="AL1256" i="419"/>
  <c r="AL1253" i="419"/>
  <c r="AL1234" i="419"/>
  <c r="AL1211" i="419"/>
  <c r="AL1209" i="419"/>
  <c r="AL1207" i="419"/>
  <c r="AL1205" i="419"/>
  <c r="AL1203" i="419"/>
  <c r="AL1201" i="419"/>
  <c r="AL1200" i="419"/>
  <c r="AL1196" i="419"/>
  <c r="AL1175" i="419"/>
  <c r="AL1173" i="419"/>
  <c r="AL1171" i="419"/>
  <c r="AL1169" i="419"/>
  <c r="AL1167" i="419"/>
  <c r="AL1165" i="419"/>
  <c r="AL1164" i="419"/>
  <c r="AL1160" i="419"/>
  <c r="AL1156" i="419"/>
  <c r="AL1152" i="419"/>
  <c r="AL1148" i="419"/>
  <c r="AL1145" i="419"/>
  <c r="AL1126" i="419"/>
  <c r="AL1103" i="419"/>
  <c r="AL1101" i="419"/>
  <c r="AL1099" i="419"/>
  <c r="AL1097" i="419"/>
  <c r="AL1095" i="419"/>
  <c r="AL1093" i="419"/>
  <c r="AL1092" i="419"/>
  <c r="AL1088" i="419"/>
  <c r="AL1084" i="419"/>
  <c r="AL1080" i="419"/>
  <c r="AL1076" i="419"/>
  <c r="AL1073" i="419"/>
  <c r="AL1051" i="419"/>
  <c r="AL1054" i="419"/>
  <c r="AL1052" i="419"/>
  <c r="AL1030" i="419"/>
  <c r="AL1026" i="419"/>
  <c r="AL1022" i="419"/>
  <c r="AL1001" i="419"/>
  <c r="AL1004" i="419"/>
  <c r="AL1008" i="419"/>
  <c r="AL1012" i="419"/>
  <c r="AL958" i="419"/>
  <c r="AL954" i="419"/>
  <c r="AL950" i="419"/>
  <c r="AL929" i="419"/>
  <c r="AL932" i="419"/>
  <c r="AL936" i="419"/>
  <c r="AL940" i="419"/>
  <c r="AL886" i="419"/>
  <c r="AL882" i="419"/>
  <c r="AL878" i="419"/>
  <c r="AL857" i="419"/>
  <c r="AL860" i="419"/>
  <c r="AL864" i="419"/>
  <c r="AL868" i="419"/>
  <c r="AL814" i="419"/>
  <c r="AL810" i="419"/>
  <c r="AL806" i="419"/>
  <c r="AL785" i="419"/>
  <c r="AL788" i="419"/>
  <c r="AL792" i="419"/>
  <c r="AL796" i="419"/>
  <c r="AL742" i="419"/>
  <c r="AL738" i="419"/>
  <c r="AL734" i="419"/>
  <c r="AL713" i="419"/>
  <c r="AL716" i="419"/>
  <c r="AL720" i="419"/>
  <c r="AL724" i="419"/>
  <c r="AL670" i="419"/>
  <c r="AL666" i="419"/>
  <c r="AL662" i="419"/>
  <c r="AL641" i="419"/>
  <c r="AL644" i="419"/>
  <c r="AL648" i="419"/>
  <c r="AL652" i="419"/>
  <c r="AL598" i="419"/>
  <c r="AL594" i="419"/>
  <c r="AL590" i="419"/>
  <c r="AL569" i="419"/>
  <c r="AL572" i="419"/>
  <c r="AL576" i="419"/>
  <c r="AL580" i="419"/>
  <c r="AL526" i="419"/>
  <c r="AL522" i="419"/>
  <c r="AL518" i="419"/>
  <c r="AL497" i="419"/>
  <c r="AL500" i="419"/>
  <c r="AL504" i="419"/>
  <c r="AL508" i="419"/>
  <c r="AL454" i="419"/>
  <c r="AL450" i="419"/>
  <c r="AL446" i="419"/>
  <c r="AL425" i="419"/>
  <c r="AL428" i="419"/>
  <c r="AL432" i="419"/>
  <c r="AL436" i="419"/>
  <c r="AL382" i="419"/>
  <c r="AL378" i="419"/>
  <c r="AL374" i="419"/>
  <c r="AL353" i="419"/>
  <c r="AL356" i="419"/>
  <c r="AL360" i="419"/>
  <c r="AL364" i="419"/>
  <c r="AL2044" i="419"/>
  <c r="AL1972" i="419"/>
  <c r="AL1900" i="419"/>
  <c r="AL1828" i="419"/>
  <c r="AL1756" i="419"/>
  <c r="AL1684" i="419"/>
  <c r="AL1612" i="419"/>
  <c r="AL1540" i="419"/>
  <c r="AL1468" i="419"/>
  <c r="AL1396" i="419"/>
  <c r="AL1324" i="419"/>
  <c r="AL1270" i="419"/>
  <c r="AL1198" i="419"/>
  <c r="AL1162" i="419"/>
  <c r="AL1090" i="419"/>
  <c r="AL1015" i="419"/>
  <c r="AL1016" i="419"/>
  <c r="AL1020" i="419"/>
  <c r="AL1021" i="419"/>
  <c r="AL1023" i="419"/>
  <c r="AL1025" i="419"/>
  <c r="AL1027" i="419"/>
  <c r="AL1029" i="419"/>
  <c r="AL1031" i="419"/>
  <c r="AL943" i="419"/>
  <c r="AL944" i="419"/>
  <c r="AL948" i="419"/>
  <c r="AL949" i="419"/>
  <c r="AL951" i="419"/>
  <c r="AL953" i="419"/>
  <c r="AL955" i="419"/>
  <c r="AL957" i="419"/>
  <c r="AL959" i="419"/>
  <c r="AL871" i="419"/>
  <c r="AL872" i="419"/>
  <c r="AL876" i="419"/>
  <c r="AL877" i="419"/>
  <c r="AL879" i="419"/>
  <c r="AL881" i="419"/>
  <c r="AL883" i="419"/>
  <c r="AL885" i="419"/>
  <c r="AL887" i="419"/>
  <c r="AL799" i="419"/>
  <c r="AL800" i="419"/>
  <c r="AL804" i="419"/>
  <c r="AL805" i="419"/>
  <c r="AL807" i="419"/>
  <c r="AL809" i="419"/>
  <c r="AL811" i="419"/>
  <c r="AL813" i="419"/>
  <c r="AL815" i="419"/>
  <c r="AL727" i="419"/>
  <c r="AL728" i="419"/>
  <c r="AL732" i="419"/>
  <c r="AL733" i="419"/>
  <c r="AL735" i="419"/>
  <c r="AL737" i="419"/>
  <c r="AL739" i="419"/>
  <c r="AL741" i="419"/>
  <c r="AL743" i="419"/>
  <c r="AL655" i="419"/>
  <c r="AL656" i="419"/>
  <c r="AL660" i="419"/>
  <c r="AL661" i="419"/>
  <c r="AL663" i="419"/>
  <c r="AL665" i="419"/>
  <c r="AL667" i="419"/>
  <c r="AL669" i="419"/>
  <c r="AL671" i="419"/>
  <c r="AL583" i="419"/>
  <c r="AL584" i="419"/>
  <c r="AL588" i="419"/>
  <c r="AL589" i="419"/>
  <c r="AL591" i="419"/>
  <c r="AL593" i="419"/>
  <c r="AL595" i="419"/>
  <c r="AL597" i="419"/>
  <c r="AL599" i="419"/>
  <c r="AL511" i="419"/>
  <c r="AL512" i="419"/>
  <c r="AL516" i="419"/>
  <c r="AL517" i="419"/>
  <c r="AL519" i="419"/>
  <c r="AL521" i="419"/>
  <c r="AL523" i="419"/>
  <c r="AL525" i="419"/>
  <c r="AL527" i="419"/>
  <c r="AL439" i="419"/>
  <c r="AL440" i="419"/>
  <c r="AL444" i="419"/>
  <c r="AL445" i="419"/>
  <c r="AL447" i="419"/>
  <c r="AL449" i="419"/>
  <c r="AL451" i="419"/>
  <c r="AL453" i="419"/>
  <c r="AL455" i="419"/>
  <c r="AL367" i="419"/>
  <c r="AL368" i="419"/>
  <c r="AL372" i="419"/>
  <c r="AL373" i="419"/>
  <c r="AL375" i="419"/>
  <c r="AL377" i="419"/>
  <c r="AL379" i="419"/>
  <c r="AL381" i="419"/>
  <c r="AL383" i="419"/>
  <c r="AL982" i="419"/>
  <c r="AL910" i="419"/>
  <c r="AL838" i="419"/>
  <c r="AL766" i="419"/>
  <c r="AL694" i="419"/>
  <c r="AL622" i="419"/>
  <c r="AL550" i="419"/>
  <c r="AL478" i="419"/>
  <c r="AL406" i="419"/>
  <c r="AL334" i="419"/>
  <c r="AL311" i="419"/>
  <c r="AL309" i="419"/>
  <c r="AL307" i="419"/>
  <c r="AL305" i="419"/>
  <c r="AL303" i="419"/>
  <c r="AL301" i="419"/>
  <c r="AL300" i="419"/>
  <c r="AL296" i="419"/>
  <c r="AL292" i="419"/>
  <c r="AL288" i="419"/>
  <c r="AL284" i="419"/>
  <c r="AL281" i="419"/>
  <c r="AL262" i="419"/>
  <c r="AL239" i="419"/>
  <c r="AL237" i="419"/>
  <c r="AL235" i="419"/>
  <c r="AL233" i="419"/>
  <c r="AL231" i="419"/>
  <c r="AL229" i="419"/>
  <c r="AL228" i="419"/>
  <c r="AL224" i="419"/>
  <c r="AL220" i="419"/>
  <c r="AL216" i="419"/>
  <c r="AL212" i="419"/>
  <c r="AL209" i="419"/>
  <c r="AL190" i="419"/>
  <c r="AL167" i="419"/>
  <c r="AL165" i="419"/>
  <c r="AL163" i="419"/>
  <c r="AL161" i="419"/>
  <c r="AL159" i="419"/>
  <c r="AL157" i="419"/>
  <c r="AL156" i="419"/>
  <c r="AL152" i="419"/>
  <c r="AL148" i="419"/>
  <c r="AL144" i="419"/>
  <c r="AL140" i="419"/>
  <c r="AL137" i="419"/>
  <c r="AL118" i="419"/>
  <c r="AL95" i="419"/>
  <c r="AL93" i="419"/>
  <c r="AL91" i="419"/>
  <c r="AL89" i="419"/>
  <c r="AL87" i="419"/>
  <c r="AL85" i="419"/>
  <c r="AL84" i="419"/>
  <c r="AL80" i="419"/>
  <c r="AL76" i="419"/>
  <c r="AL72" i="419"/>
  <c r="AL68" i="419"/>
  <c r="AL65" i="419"/>
  <c r="AL46" i="419"/>
  <c r="AL23" i="419"/>
  <c r="AL21" i="419"/>
  <c r="AL19" i="419"/>
  <c r="AL17" i="419"/>
  <c r="AL15" i="419"/>
  <c r="AL13" i="419"/>
  <c r="AL12" i="419"/>
  <c r="AL8" i="419"/>
  <c r="AL2092" i="420"/>
  <c r="AL2088" i="420"/>
  <c r="AL2084" i="420"/>
  <c r="AL2081" i="420"/>
  <c r="AL2062" i="420"/>
  <c r="AL2039" i="420"/>
  <c r="AL2037" i="420"/>
  <c r="AL2035" i="420"/>
  <c r="AL2033" i="420"/>
  <c r="AL2031" i="420"/>
  <c r="AL2029" i="420"/>
  <c r="AL2028" i="420"/>
  <c r="AL2024" i="420"/>
  <c r="AL2020" i="420"/>
  <c r="AL2016" i="420"/>
  <c r="AL2012" i="420"/>
  <c r="AL2009" i="420"/>
  <c r="AL1990" i="420"/>
  <c r="AL1986" i="420"/>
  <c r="AL1978" i="420"/>
  <c r="AL1954" i="420"/>
  <c r="AL1931" i="420"/>
  <c r="AL1929" i="420"/>
  <c r="AL1927" i="420"/>
  <c r="AL1925" i="420"/>
  <c r="AL1923" i="420"/>
  <c r="AL1921" i="420"/>
  <c r="AL1920" i="420"/>
  <c r="AL1916" i="420"/>
  <c r="AL1912" i="420"/>
  <c r="AL1908" i="420"/>
  <c r="AL1904" i="420"/>
  <c r="AL1882" i="420"/>
  <c r="AL1859" i="420"/>
  <c r="AL1857" i="420"/>
  <c r="AL1855" i="420"/>
  <c r="AL1853" i="420"/>
  <c r="AL1851" i="420"/>
  <c r="AL1849" i="420"/>
  <c r="AL1848" i="420"/>
  <c r="AL1844" i="420"/>
  <c r="AL1840" i="420"/>
  <c r="AL1836" i="420"/>
  <c r="AL1832" i="420"/>
  <c r="AL1810" i="420"/>
  <c r="AL1787" i="420"/>
  <c r="AL1785" i="420"/>
  <c r="AL1783" i="420"/>
  <c r="AL1781" i="420"/>
  <c r="AL1779" i="420"/>
  <c r="AL1777" i="420"/>
  <c r="AL1776" i="420"/>
  <c r="AL1772" i="420"/>
  <c r="AL1768" i="420"/>
  <c r="AL1764" i="420"/>
  <c r="AL1760" i="420"/>
  <c r="AL1738" i="420"/>
  <c r="AL1715" i="420"/>
  <c r="AL1713" i="420"/>
  <c r="AL1711" i="420"/>
  <c r="AL1709" i="420"/>
  <c r="AL1707" i="420"/>
  <c r="AL1705" i="420"/>
  <c r="AL1704" i="420"/>
  <c r="AL1700" i="420"/>
  <c r="AL1696" i="420"/>
  <c r="AL1692" i="420"/>
  <c r="AL1688" i="420"/>
  <c r="AL1666" i="420"/>
  <c r="AL1643" i="420"/>
  <c r="AL1641" i="420"/>
  <c r="AL1639" i="420"/>
  <c r="AL1637" i="420"/>
  <c r="AL1635" i="420"/>
  <c r="AL1633" i="420"/>
  <c r="AL1632" i="420"/>
  <c r="AL1628" i="420"/>
  <c r="AL1624" i="420"/>
  <c r="AL1620" i="420"/>
  <c r="AL1616" i="420"/>
  <c r="AL1594" i="420"/>
  <c r="AL1571" i="420"/>
  <c r="AL1569" i="420"/>
  <c r="AL1567" i="420"/>
  <c r="AL1565" i="420"/>
  <c r="AL1563" i="420"/>
  <c r="AL1561" i="420"/>
  <c r="AL1560" i="420"/>
  <c r="AL1556" i="420"/>
  <c r="AL1552" i="420"/>
  <c r="AL1548" i="420"/>
  <c r="AL1544" i="420"/>
  <c r="AL1522" i="420"/>
  <c r="AL1499" i="420"/>
  <c r="AL1497" i="420"/>
  <c r="AL1495" i="420"/>
  <c r="AL1493" i="420"/>
  <c r="AL1491" i="420"/>
  <c r="AL1489" i="420"/>
  <c r="AL1488" i="420"/>
  <c r="AL1484" i="420"/>
  <c r="AL1480" i="420"/>
  <c r="AL1476" i="420"/>
  <c r="AL1472" i="420"/>
  <c r="AL1450" i="420"/>
  <c r="AL1427" i="420"/>
  <c r="AL1425" i="420"/>
  <c r="AL1423" i="420"/>
  <c r="AL1421" i="420"/>
  <c r="AL1419" i="420"/>
  <c r="AL1417" i="420"/>
  <c r="AL1416" i="420"/>
  <c r="AL1412" i="420"/>
  <c r="AL1408" i="420"/>
  <c r="AL1404" i="420"/>
  <c r="AL1400" i="420"/>
  <c r="AL1378" i="420"/>
  <c r="AL1354" i="420"/>
  <c r="AL1350" i="420"/>
  <c r="AL1346" i="420"/>
  <c r="AL1325" i="420"/>
  <c r="AL1328" i="420"/>
  <c r="AL1332" i="420"/>
  <c r="AL1336" i="420"/>
  <c r="AL1282" i="420"/>
  <c r="AL1278" i="420"/>
  <c r="AL1274" i="420"/>
  <c r="AL1253" i="420"/>
  <c r="AL1256" i="420"/>
  <c r="AL1260" i="420"/>
  <c r="AL1264" i="420"/>
  <c r="AL1210" i="420"/>
  <c r="AL1206" i="420"/>
  <c r="AL1202" i="420"/>
  <c r="AL1181" i="420"/>
  <c r="AL1184" i="420"/>
  <c r="AL1188" i="420"/>
  <c r="AL1192" i="420"/>
  <c r="AL1138" i="420"/>
  <c r="AL1134" i="420"/>
  <c r="AL1130" i="420"/>
  <c r="AL1109" i="420"/>
  <c r="AL1112" i="420"/>
  <c r="AL1116" i="420"/>
  <c r="AL1120" i="420"/>
  <c r="AL298" i="419"/>
  <c r="AL226" i="419"/>
  <c r="AL154" i="419"/>
  <c r="AL82" i="419"/>
  <c r="AL10" i="419"/>
  <c r="AL2026" i="420"/>
  <c r="AL1918" i="420"/>
  <c r="AL1846" i="420"/>
  <c r="AL1774" i="420"/>
  <c r="AL1702" i="420"/>
  <c r="AL1630" i="420"/>
  <c r="AL1558" i="420"/>
  <c r="AL1486" i="420"/>
  <c r="AL1414" i="420"/>
  <c r="AL1339" i="420"/>
  <c r="AL1340" i="420"/>
  <c r="AL1344" i="420"/>
  <c r="AL1345" i="420"/>
  <c r="AL1347" i="420"/>
  <c r="AL1349" i="420"/>
  <c r="AL1351" i="420"/>
  <c r="AL1353" i="420"/>
  <c r="AL1355" i="420"/>
  <c r="AL1267" i="420"/>
  <c r="AL1268" i="420"/>
  <c r="AL1272" i="420"/>
  <c r="AL1273" i="420"/>
  <c r="AL1275" i="420"/>
  <c r="AL1277" i="420"/>
  <c r="AL1279" i="420"/>
  <c r="AL1281" i="420"/>
  <c r="AL1283" i="420"/>
  <c r="AL1195" i="420"/>
  <c r="AL1196" i="420"/>
  <c r="AL1200" i="420"/>
  <c r="AL1201" i="420"/>
  <c r="AL1203" i="420"/>
  <c r="AL1205" i="420"/>
  <c r="AL1207" i="420"/>
  <c r="AL1209" i="420"/>
  <c r="AL1211" i="420"/>
  <c r="AL1123" i="420"/>
  <c r="AL1124" i="420"/>
  <c r="AL1128" i="420"/>
  <c r="AL1129" i="420"/>
  <c r="AL1131" i="420"/>
  <c r="AL1133" i="420"/>
  <c r="AL1135" i="420"/>
  <c r="AL1137" i="420"/>
  <c r="AL1139" i="420"/>
  <c r="AL1051" i="420"/>
  <c r="AL1052" i="420"/>
  <c r="AL1056" i="420"/>
  <c r="AL979" i="420"/>
  <c r="AL980" i="420"/>
  <c r="AL984" i="420"/>
  <c r="AL985" i="420"/>
  <c r="AL987" i="420"/>
  <c r="AL989" i="420"/>
  <c r="AL991" i="420"/>
  <c r="AL993" i="420"/>
  <c r="AL995" i="420"/>
  <c r="AL907" i="420"/>
  <c r="AL908" i="420"/>
  <c r="AL912" i="420"/>
  <c r="AL913" i="420"/>
  <c r="AL915" i="420"/>
  <c r="AL917" i="420"/>
  <c r="AL919" i="420"/>
  <c r="AL921" i="420"/>
  <c r="AL923" i="420"/>
  <c r="AL835" i="420"/>
  <c r="AL836" i="420"/>
  <c r="AL840" i="420"/>
  <c r="AL841" i="420"/>
  <c r="AL843" i="420"/>
  <c r="AL845" i="420"/>
  <c r="AL847" i="420"/>
  <c r="AL849" i="420"/>
  <c r="AL851" i="420"/>
  <c r="AL763" i="420"/>
  <c r="AL764" i="420"/>
  <c r="AL768" i="420"/>
  <c r="AL769" i="420"/>
  <c r="AL771" i="420"/>
  <c r="AL773" i="420"/>
  <c r="AL775" i="420"/>
  <c r="AL777" i="420"/>
  <c r="AL779" i="420"/>
  <c r="AL691" i="420"/>
  <c r="AL692" i="420"/>
  <c r="AL696" i="420"/>
  <c r="AL697" i="420"/>
  <c r="AL699" i="420"/>
  <c r="AL701" i="420"/>
  <c r="AL703" i="420"/>
  <c r="AL705" i="420"/>
  <c r="AL707" i="420"/>
  <c r="AL1306" i="420"/>
  <c r="AL1234" i="420"/>
  <c r="AL1162" i="420"/>
  <c r="AL1090" i="420"/>
  <c r="AL1067" i="420"/>
  <c r="AL1065" i="420"/>
  <c r="AL1063" i="420"/>
  <c r="AL1061" i="420"/>
  <c r="AL1059" i="420"/>
  <c r="AL1057" i="420"/>
  <c r="AL1054" i="420"/>
  <c r="AL1037" i="420"/>
  <c r="AL1040" i="420"/>
  <c r="AL1044" i="420"/>
  <c r="AL1048" i="420"/>
  <c r="AL994" i="420"/>
  <c r="AL990" i="420"/>
  <c r="AL986" i="420"/>
  <c r="AL982" i="420"/>
  <c r="AL965" i="420"/>
  <c r="AL968" i="420"/>
  <c r="AL972" i="420"/>
  <c r="AL976" i="420"/>
  <c r="AL922" i="420"/>
  <c r="AL918" i="420"/>
  <c r="AL914" i="420"/>
  <c r="AL910" i="420"/>
  <c r="AL893" i="420"/>
  <c r="AL896" i="420"/>
  <c r="AL900" i="420"/>
  <c r="AL904" i="420"/>
  <c r="AL850" i="420"/>
  <c r="AL846" i="420"/>
  <c r="AL842" i="420"/>
  <c r="AL838" i="420"/>
  <c r="AL821" i="420"/>
  <c r="AL824" i="420"/>
  <c r="AL828" i="420"/>
  <c r="AL832" i="420"/>
  <c r="AL778" i="420"/>
  <c r="AL774" i="420"/>
  <c r="AL770" i="420"/>
  <c r="AL766" i="420"/>
  <c r="AL749" i="420"/>
  <c r="AL752" i="420"/>
  <c r="AL756" i="420"/>
  <c r="AL760" i="420"/>
  <c r="AL706" i="420"/>
  <c r="AL702" i="420"/>
  <c r="AL698" i="420"/>
  <c r="AL694" i="420"/>
  <c r="AL677" i="420"/>
  <c r="AL680" i="420"/>
  <c r="AL684" i="420"/>
  <c r="AL688" i="420"/>
  <c r="AL1018" i="420"/>
  <c r="AL946" i="420"/>
  <c r="AL874" i="420"/>
  <c r="AL802" i="420"/>
  <c r="AL730" i="420"/>
  <c r="AL658" i="420"/>
  <c r="AL635" i="420"/>
  <c r="AL633" i="420"/>
  <c r="AL631" i="420"/>
  <c r="AL629" i="420"/>
  <c r="AL627" i="420"/>
  <c r="AL625" i="420"/>
  <c r="AL624" i="420"/>
  <c r="AL620" i="420"/>
  <c r="AL616" i="420"/>
  <c r="AL612" i="420"/>
  <c r="AL608" i="420"/>
  <c r="AL605" i="420"/>
  <c r="AL586" i="420"/>
  <c r="AL563" i="420"/>
  <c r="AL561" i="420"/>
  <c r="AL559" i="420"/>
  <c r="AL557" i="420"/>
  <c r="AL555" i="420"/>
  <c r="AL553" i="420"/>
  <c r="AL552" i="420"/>
  <c r="AL548" i="420"/>
  <c r="AL544" i="420"/>
  <c r="AL540" i="420"/>
  <c r="AL536" i="420"/>
  <c r="AL533" i="420"/>
  <c r="AL514" i="420"/>
  <c r="AL491" i="420"/>
  <c r="AL489" i="420"/>
  <c r="AL487" i="420"/>
  <c r="AL485" i="420"/>
  <c r="AL483" i="420"/>
  <c r="AL481" i="420"/>
  <c r="AL480" i="420"/>
  <c r="AL476" i="420"/>
  <c r="AL472" i="420"/>
  <c r="AL468" i="420"/>
  <c r="AL464" i="420"/>
  <c r="AL461" i="420"/>
  <c r="AL442" i="420"/>
  <c r="AL419" i="420"/>
  <c r="AL417" i="420"/>
  <c r="AL415" i="420"/>
  <c r="AL413" i="420"/>
  <c r="AL411" i="420"/>
  <c r="AL409" i="420"/>
  <c r="AL408" i="420"/>
  <c r="AL404" i="420"/>
  <c r="AL382" i="420"/>
  <c r="AL378" i="420"/>
  <c r="AL374" i="420"/>
  <c r="AL371" i="420"/>
  <c r="AL352" i="420"/>
  <c r="AL329" i="420"/>
  <c r="AL327" i="420"/>
  <c r="AL325" i="420"/>
  <c r="AL323" i="420"/>
  <c r="AL321" i="420"/>
  <c r="AL319" i="420"/>
  <c r="AL318" i="420"/>
  <c r="AL314" i="420"/>
  <c r="AL310" i="420"/>
  <c r="AL306" i="420"/>
  <c r="AL302" i="420"/>
  <c r="AL299" i="420"/>
  <c r="AL280" i="420"/>
  <c r="AL257" i="420"/>
  <c r="AL255" i="420"/>
  <c r="AL253" i="420"/>
  <c r="AL251" i="420"/>
  <c r="AL249" i="420"/>
  <c r="AL247" i="420"/>
  <c r="AL246" i="420"/>
  <c r="AL242" i="420"/>
  <c r="AL238" i="420"/>
  <c r="AL234" i="420"/>
  <c r="AL230" i="420"/>
  <c r="AL227" i="420"/>
  <c r="AL205" i="420"/>
  <c r="AL206" i="420"/>
  <c r="AL208" i="420"/>
  <c r="AL191" i="420"/>
  <c r="AL194" i="420"/>
  <c r="AL198" i="420"/>
  <c r="AL202" i="420"/>
  <c r="AL148" i="420"/>
  <c r="AL144" i="420"/>
  <c r="AL140" i="420"/>
  <c r="AL119" i="420"/>
  <c r="AL122" i="420"/>
  <c r="AL126" i="420"/>
  <c r="AL130" i="420"/>
  <c r="AL76" i="420"/>
  <c r="AL72" i="420"/>
  <c r="AL68" i="420"/>
  <c r="AL47" i="420"/>
  <c r="AL50" i="420"/>
  <c r="AL54" i="420"/>
  <c r="AL58" i="420"/>
  <c r="AL622" i="420"/>
  <c r="AL550" i="420"/>
  <c r="AL478" i="420"/>
  <c r="AL406" i="420"/>
  <c r="AL316" i="420"/>
  <c r="AL244" i="420"/>
  <c r="AL133" i="420"/>
  <c r="AL134" i="420"/>
  <c r="AL138" i="420"/>
  <c r="AL139" i="420"/>
  <c r="AL141" i="420"/>
  <c r="AL143" i="420"/>
  <c r="AL145" i="420"/>
  <c r="AL147" i="420"/>
  <c r="AL149" i="420"/>
  <c r="AL61" i="420"/>
  <c r="AL62" i="420"/>
  <c r="AL66" i="420"/>
  <c r="AL67" i="420"/>
  <c r="AL69" i="420"/>
  <c r="AL71" i="420"/>
  <c r="AL73" i="420"/>
  <c r="AL75" i="420"/>
  <c r="AL77" i="420"/>
  <c r="AL172" i="420"/>
  <c r="AL100" i="420"/>
  <c r="AL28" i="420"/>
  <c r="AC461" i="421"/>
  <c r="AC457" i="421"/>
  <c r="AC453" i="421"/>
  <c r="AC431" i="421"/>
  <c r="AC410" i="421"/>
  <c r="AC408" i="421"/>
  <c r="AC406" i="421"/>
  <c r="AC404" i="421"/>
  <c r="AC402" i="421"/>
  <c r="AC400" i="421"/>
  <c r="AC398" i="421"/>
  <c r="AC397" i="421"/>
  <c r="AC393" i="421"/>
  <c r="AC389" i="421"/>
  <c r="AC385" i="421"/>
  <c r="AC381" i="421"/>
  <c r="AC359" i="421"/>
  <c r="AC341" i="421"/>
  <c r="AC320" i="421"/>
  <c r="AC318" i="421"/>
  <c r="AC316" i="421"/>
  <c r="AC314" i="421"/>
  <c r="AC312" i="421"/>
  <c r="AC310" i="421"/>
  <c r="AC308" i="421"/>
  <c r="AC307" i="421"/>
  <c r="AC303" i="421"/>
  <c r="AC299" i="421"/>
  <c r="AC295" i="421"/>
  <c r="AC291" i="421"/>
  <c r="AC265" i="421"/>
  <c r="AC244" i="421"/>
  <c r="AC242" i="421"/>
  <c r="AC240" i="421"/>
  <c r="AC238" i="421"/>
  <c r="AC236" i="421"/>
  <c r="AC234" i="421"/>
  <c r="AC232" i="421"/>
  <c r="AC231" i="421"/>
  <c r="AC227" i="421"/>
  <c r="AC223" i="421"/>
  <c r="AC219" i="421"/>
  <c r="AC215" i="421"/>
  <c r="AC193" i="421"/>
  <c r="AC157" i="421"/>
  <c r="AC121" i="421"/>
  <c r="AC395" i="421"/>
  <c r="AC305" i="421"/>
  <c r="AC229" i="421"/>
  <c r="AH1544" i="416"/>
  <c r="AH1546" i="416"/>
  <c r="AH1548" i="416"/>
  <c r="AH1549" i="416"/>
  <c r="AH1551" i="416"/>
  <c r="AH1553" i="416"/>
  <c r="AH1555" i="416"/>
  <c r="AH1557" i="416"/>
  <c r="AH1559" i="416"/>
  <c r="AH1561" i="416"/>
  <c r="AH1563" i="416"/>
  <c r="AH1565" i="416"/>
  <c r="AH1545" i="416"/>
  <c r="AH1518" i="416"/>
  <c r="AH1514" i="416"/>
  <c r="AH1510" i="416"/>
  <c r="AH1506" i="416"/>
  <c r="AH1502" i="416"/>
  <c r="AH1499" i="416"/>
  <c r="AH1448" i="416"/>
  <c r="AH1450" i="416"/>
  <c r="AH1452" i="416"/>
  <c r="AH1453" i="416"/>
  <c r="AH1455" i="416"/>
  <c r="AH1457" i="416"/>
  <c r="AH1459" i="416"/>
  <c r="AH1461" i="416"/>
  <c r="AH1463" i="416"/>
  <c r="AH1465" i="416"/>
  <c r="AH1467" i="416"/>
  <c r="AH1469" i="416"/>
  <c r="AH1449" i="416"/>
  <c r="AH1422" i="416"/>
  <c r="AH1418" i="416"/>
  <c r="AH1414" i="416"/>
  <c r="AH1410" i="416"/>
  <c r="AH1406" i="416"/>
  <c r="AH1403" i="416"/>
  <c r="AH1352" i="416"/>
  <c r="AH1354" i="416"/>
  <c r="AH1356" i="416"/>
  <c r="AH1357" i="416"/>
  <c r="AH1359" i="416"/>
  <c r="AH1361" i="416"/>
  <c r="AH1363" i="416"/>
  <c r="AH1365" i="416"/>
  <c r="AH1367" i="416"/>
  <c r="AH1369" i="416"/>
  <c r="AH1371" i="416"/>
  <c r="AH1373" i="416"/>
  <c r="AH1353" i="416"/>
  <c r="AH1326" i="416"/>
  <c r="AH1322" i="416"/>
  <c r="AH1318" i="416"/>
  <c r="AH1314" i="416"/>
  <c r="AH1310" i="416"/>
  <c r="AH1307" i="416"/>
  <c r="AH1256" i="416"/>
  <c r="AH1258" i="416"/>
  <c r="AH1260" i="416"/>
  <c r="AH1261" i="416"/>
  <c r="AH1263" i="416"/>
  <c r="AH1265" i="416"/>
  <c r="AH1267" i="416"/>
  <c r="AH1269" i="416"/>
  <c r="AH1271" i="416"/>
  <c r="AH1273" i="416"/>
  <c r="AH1275" i="416"/>
  <c r="AH1277" i="416"/>
  <c r="AH1257" i="416"/>
  <c r="AH1230" i="416"/>
  <c r="AH1226" i="416"/>
  <c r="AH1222" i="416"/>
  <c r="AH1218" i="416"/>
  <c r="AH1214" i="416"/>
  <c r="AH1211" i="416"/>
  <c r="AH1160" i="416"/>
  <c r="AH1162" i="416"/>
  <c r="AH1164" i="416"/>
  <c r="AH1165" i="416"/>
  <c r="AH1167" i="416"/>
  <c r="AH1169" i="416"/>
  <c r="AH1171" i="416"/>
  <c r="AH1173" i="416"/>
  <c r="AH1175" i="416"/>
  <c r="AH1177" i="416"/>
  <c r="AH1179" i="416"/>
  <c r="AH1181" i="416"/>
  <c r="AH1161" i="416"/>
  <c r="AH1134" i="416"/>
  <c r="AH1130" i="416"/>
  <c r="AH1126" i="416"/>
  <c r="AH1122" i="416"/>
  <c r="AH1118" i="416"/>
  <c r="AH1115" i="416"/>
  <c r="AH1064" i="416"/>
  <c r="AH1066" i="416"/>
  <c r="AH1068" i="416"/>
  <c r="AH1069" i="416"/>
  <c r="AH1071" i="416"/>
  <c r="AH1073" i="416"/>
  <c r="AH1075" i="416"/>
  <c r="AH1077" i="416"/>
  <c r="AH1079" i="416"/>
  <c r="AH1081" i="416"/>
  <c r="AH1083" i="416"/>
  <c r="AH1085" i="416"/>
  <c r="AH1065" i="416"/>
  <c r="AH1038" i="416"/>
  <c r="AH1034" i="416"/>
  <c r="AH1030" i="416"/>
  <c r="AH1026" i="416"/>
  <c r="AH1022" i="416"/>
  <c r="AH1019" i="416"/>
  <c r="AH968" i="416"/>
  <c r="AH970" i="416"/>
  <c r="AH972" i="416"/>
  <c r="AH973" i="416"/>
  <c r="AH975" i="416"/>
  <c r="AH977" i="416"/>
  <c r="AH979" i="416"/>
  <c r="AH981" i="416"/>
  <c r="AH983" i="416"/>
  <c r="AH985" i="416"/>
  <c r="AH987" i="416"/>
  <c r="AH989" i="416"/>
  <c r="AH969" i="416"/>
  <c r="AH942" i="416"/>
  <c r="AH938" i="416"/>
  <c r="AH934" i="416"/>
  <c r="AH930" i="416"/>
  <c r="AH926" i="416"/>
  <c r="AH923" i="416"/>
  <c r="AH872" i="416"/>
  <c r="AH874" i="416"/>
  <c r="AH876" i="416"/>
  <c r="AH877" i="416"/>
  <c r="AH879" i="416"/>
  <c r="AH881" i="416"/>
  <c r="AH883" i="416"/>
  <c r="AH885" i="416"/>
  <c r="AH887" i="416"/>
  <c r="AH889" i="416"/>
  <c r="AH891" i="416"/>
  <c r="AH893" i="416"/>
  <c r="AH873" i="416"/>
  <c r="AH846" i="416"/>
  <c r="AH842" i="416"/>
  <c r="AH838" i="416"/>
  <c r="AH834" i="416"/>
  <c r="AH830" i="416"/>
  <c r="AH827" i="416"/>
  <c r="AH776" i="416"/>
  <c r="AH778" i="416"/>
  <c r="AH780" i="416"/>
  <c r="AH781" i="416"/>
  <c r="AH783" i="416"/>
  <c r="AH785" i="416"/>
  <c r="AH787" i="416"/>
  <c r="AH789" i="416"/>
  <c r="AH791" i="416"/>
  <c r="AH793" i="416"/>
  <c r="AH795" i="416"/>
  <c r="AH797" i="416"/>
  <c r="AH777" i="416"/>
  <c r="AH750" i="416"/>
  <c r="AH746" i="416"/>
  <c r="AH742" i="416"/>
  <c r="AH738" i="416"/>
  <c r="AH734" i="416"/>
  <c r="AH731" i="416"/>
  <c r="AH680" i="416"/>
  <c r="AH682" i="416"/>
  <c r="AH684" i="416"/>
  <c r="AH685" i="416"/>
  <c r="AH687" i="416"/>
  <c r="AH689" i="416"/>
  <c r="AH691" i="416"/>
  <c r="AH693" i="416"/>
  <c r="AH695" i="416"/>
  <c r="AH697" i="416"/>
  <c r="AH699" i="416"/>
  <c r="AH701" i="416"/>
  <c r="AH681" i="416"/>
  <c r="AH654" i="416"/>
  <c r="AH650" i="416"/>
  <c r="AH646" i="416"/>
  <c r="AH642" i="416"/>
  <c r="AH638" i="416"/>
  <c r="AH635" i="416"/>
  <c r="AH584" i="416"/>
  <c r="AH586" i="416"/>
  <c r="AH588" i="416"/>
  <c r="AH589" i="416"/>
  <c r="AH591" i="416"/>
  <c r="AH593" i="416"/>
  <c r="AH595" i="416"/>
  <c r="AH597" i="416"/>
  <c r="AH599" i="416"/>
  <c r="AH601" i="416"/>
  <c r="AH603" i="416"/>
  <c r="AH605" i="416"/>
  <c r="AH585" i="416"/>
  <c r="AH558" i="416"/>
  <c r="AH554" i="416"/>
  <c r="AH550" i="416"/>
  <c r="AH546" i="416"/>
  <c r="AH542" i="416"/>
  <c r="AH539" i="416"/>
  <c r="AH488" i="416"/>
  <c r="AH490" i="416"/>
  <c r="AH492" i="416"/>
  <c r="AH493" i="416"/>
  <c r="AH495" i="416"/>
  <c r="AH497" i="416"/>
  <c r="AH499" i="416"/>
  <c r="AH501" i="416"/>
  <c r="AH503" i="416"/>
  <c r="AH505" i="416"/>
  <c r="AH507" i="416"/>
  <c r="AH509" i="416"/>
  <c r="AH489" i="416"/>
  <c r="AH462" i="416"/>
  <c r="AH458" i="416"/>
  <c r="AH454" i="416"/>
  <c r="AH450" i="416"/>
  <c r="AH446" i="416"/>
  <c r="AH443" i="416"/>
  <c r="AH392" i="416"/>
  <c r="AH394" i="416"/>
  <c r="AH396" i="416"/>
  <c r="AH397" i="416"/>
  <c r="AH399" i="416"/>
  <c r="AH401" i="416"/>
  <c r="AH403" i="416"/>
  <c r="AH405" i="416"/>
  <c r="AH407" i="416"/>
  <c r="AH409" i="416"/>
  <c r="AH411" i="416"/>
  <c r="AH413" i="416"/>
  <c r="AH393" i="416"/>
  <c r="AH366" i="416"/>
  <c r="AH362" i="416"/>
  <c r="AH358" i="416"/>
  <c r="AH354" i="416"/>
  <c r="AH350" i="416"/>
  <c r="AH347" i="416"/>
  <c r="AH296" i="416"/>
  <c r="AH298" i="416"/>
  <c r="AH300" i="416"/>
  <c r="AH301" i="416"/>
  <c r="AH303" i="416"/>
  <c r="AH305" i="416"/>
  <c r="AH307" i="416"/>
  <c r="AH309" i="416"/>
  <c r="AH311" i="416"/>
  <c r="AH313" i="416"/>
  <c r="AH315" i="416"/>
  <c r="AH317" i="416"/>
  <c r="AH297" i="416"/>
  <c r="AH270" i="416"/>
  <c r="AH266" i="416"/>
  <c r="AH262" i="416"/>
  <c r="AH258" i="416"/>
  <c r="AH254" i="416"/>
  <c r="AH251" i="416"/>
  <c r="AH200" i="416"/>
  <c r="AH202" i="416"/>
  <c r="AH204" i="416"/>
  <c r="AH205" i="416"/>
  <c r="AH207" i="416"/>
  <c r="AH209" i="416"/>
  <c r="AH211" i="416"/>
  <c r="AH213" i="416"/>
  <c r="AH215" i="416"/>
  <c r="AH217" i="416"/>
  <c r="AH219" i="416"/>
  <c r="AH221" i="416"/>
  <c r="AH201" i="416"/>
  <c r="AH174" i="416"/>
  <c r="AH170" i="416"/>
  <c r="AH166" i="416"/>
  <c r="AH162" i="416"/>
  <c r="AH158" i="416"/>
  <c r="AH155" i="416"/>
  <c r="AH104" i="416"/>
  <c r="AH106" i="416"/>
  <c r="AH108" i="416"/>
  <c r="AH109" i="416"/>
  <c r="AH111" i="416"/>
  <c r="AH113" i="416"/>
  <c r="AH115" i="416"/>
  <c r="AH117" i="416"/>
  <c r="AH119" i="416"/>
  <c r="AH121" i="416"/>
  <c r="AH123" i="416"/>
  <c r="AH125" i="416"/>
  <c r="AH105" i="416"/>
  <c r="AH78" i="416"/>
  <c r="AH74" i="416"/>
  <c r="AH70" i="416"/>
  <c r="AH66" i="416"/>
  <c r="AH62" i="416"/>
  <c r="AH1496" i="416"/>
  <c r="AH1498" i="416"/>
  <c r="AH1500" i="416"/>
  <c r="AH1501" i="416"/>
  <c r="AH1503" i="416"/>
  <c r="AH1505" i="416"/>
  <c r="AH1507" i="416"/>
  <c r="AH1509" i="416"/>
  <c r="AH1511" i="416"/>
  <c r="AH1513" i="416"/>
  <c r="AH1515" i="416"/>
  <c r="AH1517" i="416"/>
  <c r="AH1497" i="416"/>
  <c r="AH1400" i="416"/>
  <c r="AH1402" i="416"/>
  <c r="AH1404" i="416"/>
  <c r="AH1405" i="416"/>
  <c r="AH1407" i="416"/>
  <c r="AH1409" i="416"/>
  <c r="AH1411" i="416"/>
  <c r="AH1413" i="416"/>
  <c r="AH1415" i="416"/>
  <c r="AH1417" i="416"/>
  <c r="AH1419" i="416"/>
  <c r="AH1421" i="416"/>
  <c r="AH1401" i="416"/>
  <c r="AH1304" i="416"/>
  <c r="AH1306" i="416"/>
  <c r="AH1308" i="416"/>
  <c r="AH1309" i="416"/>
  <c r="AH1311" i="416"/>
  <c r="AH1313" i="416"/>
  <c r="AH1315" i="416"/>
  <c r="AH1317" i="416"/>
  <c r="AH1319" i="416"/>
  <c r="AH1321" i="416"/>
  <c r="AH1323" i="416"/>
  <c r="AH1325" i="416"/>
  <c r="AH1305" i="416"/>
  <c r="AH1208" i="416"/>
  <c r="AH1210" i="416"/>
  <c r="AH1212" i="416"/>
  <c r="AH1213" i="416"/>
  <c r="AH1215" i="416"/>
  <c r="AH1217" i="416"/>
  <c r="AH1219" i="416"/>
  <c r="AH1221" i="416"/>
  <c r="AH1223" i="416"/>
  <c r="AH1225" i="416"/>
  <c r="AH1227" i="416"/>
  <c r="AH1229" i="416"/>
  <c r="AH1209" i="416"/>
  <c r="AH1112" i="416"/>
  <c r="AH1114" i="416"/>
  <c r="AH1116" i="416"/>
  <c r="AH1117" i="416"/>
  <c r="AH1119" i="416"/>
  <c r="AH1121" i="416"/>
  <c r="AH1123" i="416"/>
  <c r="AH1125" i="416"/>
  <c r="AH1127" i="416"/>
  <c r="AH1129" i="416"/>
  <c r="AH1131" i="416"/>
  <c r="AH1133" i="416"/>
  <c r="AH1113" i="416"/>
  <c r="AH1016" i="416"/>
  <c r="AH1018" i="416"/>
  <c r="AH1020" i="416"/>
  <c r="AH1021" i="416"/>
  <c r="AH1023" i="416"/>
  <c r="AH1025" i="416"/>
  <c r="AH1027" i="416"/>
  <c r="AH1029" i="416"/>
  <c r="AH1031" i="416"/>
  <c r="AH1033" i="416"/>
  <c r="AH1035" i="416"/>
  <c r="AH1037" i="416"/>
  <c r="AH1017" i="416"/>
  <c r="AH920" i="416"/>
  <c r="AH922" i="416"/>
  <c r="AH924" i="416"/>
  <c r="AH925" i="416"/>
  <c r="AH927" i="416"/>
  <c r="AH929" i="416"/>
  <c r="AH931" i="416"/>
  <c r="AH933" i="416"/>
  <c r="AH935" i="416"/>
  <c r="AH937" i="416"/>
  <c r="AH939" i="416"/>
  <c r="AH941" i="416"/>
  <c r="AH921" i="416"/>
  <c r="AH824" i="416"/>
  <c r="AH826" i="416"/>
  <c r="AH828" i="416"/>
  <c r="AH829" i="416"/>
  <c r="AH831" i="416"/>
  <c r="AH833" i="416"/>
  <c r="AH835" i="416"/>
  <c r="AH837" i="416"/>
  <c r="AH839" i="416"/>
  <c r="AH841" i="416"/>
  <c r="AH843" i="416"/>
  <c r="AH845" i="416"/>
  <c r="AH825" i="416"/>
  <c r="AH728" i="416"/>
  <c r="AH730" i="416"/>
  <c r="AH732" i="416"/>
  <c r="AH733" i="416"/>
  <c r="AH735" i="416"/>
  <c r="AH737" i="416"/>
  <c r="AH739" i="416"/>
  <c r="AH741" i="416"/>
  <c r="AH743" i="416"/>
  <c r="AH745" i="416"/>
  <c r="AH747" i="416"/>
  <c r="AH749" i="416"/>
  <c r="AH729" i="416"/>
  <c r="AH632" i="416"/>
  <c r="AH634" i="416"/>
  <c r="AH636" i="416"/>
  <c r="AH637" i="416"/>
  <c r="AH639" i="416"/>
  <c r="AH641" i="416"/>
  <c r="AH643" i="416"/>
  <c r="AH645" i="416"/>
  <c r="AH647" i="416"/>
  <c r="AH649" i="416"/>
  <c r="AH651" i="416"/>
  <c r="AH653" i="416"/>
  <c r="AH633" i="416"/>
  <c r="AH536" i="416"/>
  <c r="AH538" i="416"/>
  <c r="AH540" i="416"/>
  <c r="AH541" i="416"/>
  <c r="AH543" i="416"/>
  <c r="AH545" i="416"/>
  <c r="AH547" i="416"/>
  <c r="AH549" i="416"/>
  <c r="AH551" i="416"/>
  <c r="AH553" i="416"/>
  <c r="AH555" i="416"/>
  <c r="AH557" i="416"/>
  <c r="AH537" i="416"/>
  <c r="AH440" i="416"/>
  <c r="AH442" i="416"/>
  <c r="AH444" i="416"/>
  <c r="AH445" i="416"/>
  <c r="AH447" i="416"/>
  <c r="AH449" i="416"/>
  <c r="AH451" i="416"/>
  <c r="AH453" i="416"/>
  <c r="AH455" i="416"/>
  <c r="AH457" i="416"/>
  <c r="AH459" i="416"/>
  <c r="AH461" i="416"/>
  <c r="AH441" i="416"/>
  <c r="AH344" i="416"/>
  <c r="AH346" i="416"/>
  <c r="AH348" i="416"/>
  <c r="AH349" i="416"/>
  <c r="AH351" i="416"/>
  <c r="AH353" i="416"/>
  <c r="AH355" i="416"/>
  <c r="AH357" i="416"/>
  <c r="AH359" i="416"/>
  <c r="AH361" i="416"/>
  <c r="AH363" i="416"/>
  <c r="AH365" i="416"/>
  <c r="AH345" i="416"/>
  <c r="AH248" i="416"/>
  <c r="AH250" i="416"/>
  <c r="AH252" i="416"/>
  <c r="AH253" i="416"/>
  <c r="AH255" i="416"/>
  <c r="AH257" i="416"/>
  <c r="AH259" i="416"/>
  <c r="AH261" i="416"/>
  <c r="AH263" i="416"/>
  <c r="AH265" i="416"/>
  <c r="AH267" i="416"/>
  <c r="AH269" i="416"/>
  <c r="AH249" i="416"/>
  <c r="AH152" i="416"/>
  <c r="AH154" i="416"/>
  <c r="AH156" i="416"/>
  <c r="AH157" i="416"/>
  <c r="AH159" i="416"/>
  <c r="AH161" i="416"/>
  <c r="AH163" i="416"/>
  <c r="AH165" i="416"/>
  <c r="AH167" i="416"/>
  <c r="AH169" i="416"/>
  <c r="AH171" i="416"/>
  <c r="AH173" i="416"/>
  <c r="AH153" i="416"/>
  <c r="AH55" i="416"/>
  <c r="AH57" i="416"/>
  <c r="AH56" i="416"/>
  <c r="AH58" i="416"/>
  <c r="AH60" i="416"/>
  <c r="AH61" i="416"/>
  <c r="AH63" i="416"/>
  <c r="AH65" i="416"/>
  <c r="AH67" i="416"/>
  <c r="AH69" i="416"/>
  <c r="AH71" i="416"/>
  <c r="AH73" i="416"/>
  <c r="AH75" i="416"/>
  <c r="AH77" i="416"/>
  <c r="AH1571" i="416"/>
  <c r="AH1569" i="416"/>
  <c r="AH1523" i="416"/>
  <c r="AH1521" i="416"/>
  <c r="AH1475" i="416"/>
  <c r="AH1473" i="416"/>
  <c r="AH1427" i="416"/>
  <c r="AH1425" i="416"/>
  <c r="AH1379" i="416"/>
  <c r="AH1377" i="416"/>
  <c r="AH1331" i="416"/>
  <c r="AH1329" i="416"/>
  <c r="AH1283" i="416"/>
  <c r="AH1281" i="416"/>
  <c r="AH1235" i="416"/>
  <c r="AH1233" i="416"/>
  <c r="AH1187" i="416"/>
  <c r="AH1185" i="416"/>
  <c r="AH1139" i="416"/>
  <c r="AH1137" i="416"/>
  <c r="AH1091" i="416"/>
  <c r="AH1089" i="416"/>
  <c r="AH1043" i="416"/>
  <c r="AH1041" i="416"/>
  <c r="AH995" i="416"/>
  <c r="AH993" i="416"/>
  <c r="AH947" i="416"/>
  <c r="AH945" i="416"/>
  <c r="AH899" i="416"/>
  <c r="AH897" i="416"/>
  <c r="AH851" i="416"/>
  <c r="AH849" i="416"/>
  <c r="AH803" i="416"/>
  <c r="AH801" i="416"/>
  <c r="AH755" i="416"/>
  <c r="AH753" i="416"/>
  <c r="AH707" i="416"/>
  <c r="AH705" i="416"/>
  <c r="AH659" i="416"/>
  <c r="AH657" i="416"/>
  <c r="AH611" i="416"/>
  <c r="AH609" i="416"/>
  <c r="AH563" i="416"/>
  <c r="AH561" i="416"/>
  <c r="AH515" i="416"/>
  <c r="AH513" i="416"/>
  <c r="AH467" i="416"/>
  <c r="AH465" i="416"/>
  <c r="AH419" i="416"/>
  <c r="AH417" i="416"/>
  <c r="AH371" i="416"/>
  <c r="AH369" i="416"/>
  <c r="AH323" i="416"/>
  <c r="AH321" i="416"/>
  <c r="AH275" i="416"/>
  <c r="AH273" i="416"/>
  <c r="AH227" i="416"/>
  <c r="AH225" i="416"/>
  <c r="AH179" i="416"/>
  <c r="AH177" i="416"/>
  <c r="AH131" i="416"/>
  <c r="AH129" i="416"/>
  <c r="AH83" i="416"/>
  <c r="AH81" i="416"/>
  <c r="AH35" i="416"/>
  <c r="AH33" i="416"/>
  <c r="AH29" i="416"/>
  <c r="AH27" i="416"/>
  <c r="AH25" i="416"/>
  <c r="AH23" i="416"/>
  <c r="AH21" i="416"/>
  <c r="AH19" i="416"/>
  <c r="AH17" i="416"/>
  <c r="AH15" i="416"/>
  <c r="AH13" i="416"/>
  <c r="AH12" i="416"/>
  <c r="AH10" i="416"/>
  <c r="AH8" i="416"/>
  <c r="AH1571" i="417"/>
  <c r="AH1569" i="417"/>
  <c r="AH1565" i="417"/>
  <c r="AH1563" i="417"/>
  <c r="AH1561" i="417"/>
  <c r="AH1559" i="417"/>
  <c r="AH1557" i="417"/>
  <c r="AH1555" i="417"/>
  <c r="AH1553" i="417"/>
  <c r="AH1551" i="417"/>
  <c r="AH1549" i="417"/>
  <c r="AH1548" i="417"/>
  <c r="AH1546" i="417"/>
  <c r="AH1544" i="417"/>
  <c r="AH1523" i="417"/>
  <c r="AH1521" i="417"/>
  <c r="AH1517" i="417"/>
  <c r="AH1515" i="417"/>
  <c r="AH1513" i="417"/>
  <c r="AH1511" i="417"/>
  <c r="AH1509" i="417"/>
  <c r="AH1507" i="417"/>
  <c r="AH1505" i="417"/>
  <c r="AH1503" i="417"/>
  <c r="AH1501" i="417"/>
  <c r="AH1500" i="417"/>
  <c r="AH1498" i="417"/>
  <c r="AH1496" i="417"/>
  <c r="AH1475" i="417"/>
  <c r="AH1473" i="417"/>
  <c r="AH1469" i="417"/>
  <c r="AH1467" i="417"/>
  <c r="AH1465" i="417"/>
  <c r="AH1463" i="417"/>
  <c r="AH1461" i="417"/>
  <c r="AH1459" i="417"/>
  <c r="AH1457" i="417"/>
  <c r="AH1455" i="417"/>
  <c r="AH1453" i="417"/>
  <c r="AH1452" i="417"/>
  <c r="AH1450" i="417"/>
  <c r="AH1448" i="417"/>
  <c r="AH1427" i="417"/>
  <c r="AH1425" i="417"/>
  <c r="AH1421" i="417"/>
  <c r="AH1419" i="417"/>
  <c r="AH1417" i="417"/>
  <c r="AH1415" i="417"/>
  <c r="AH1413" i="417"/>
  <c r="AH1411" i="417"/>
  <c r="AH1409" i="417"/>
  <c r="AH1407" i="417"/>
  <c r="AH1405" i="417"/>
  <c r="AH1404" i="417"/>
  <c r="AH1402" i="417"/>
  <c r="AH1400" i="417"/>
  <c r="AH1379" i="417"/>
  <c r="AH1377" i="417"/>
  <c r="AH1373" i="417"/>
  <c r="AH1371" i="417"/>
  <c r="AH1369" i="417"/>
  <c r="AH1367" i="417"/>
  <c r="AH1365" i="417"/>
  <c r="AH1363" i="417"/>
  <c r="AH1361" i="417"/>
  <c r="AH1359" i="417"/>
  <c r="AH1357" i="417"/>
  <c r="AH1356" i="417"/>
  <c r="AH1354" i="417"/>
  <c r="AH1352" i="417"/>
  <c r="AH1331" i="417"/>
  <c r="AH1329" i="417"/>
  <c r="AH1325" i="417"/>
  <c r="AH1323" i="417"/>
  <c r="AH1321" i="417"/>
  <c r="AH1319" i="417"/>
  <c r="AH1317" i="417"/>
  <c r="AH1315" i="417"/>
  <c r="AH1313" i="417"/>
  <c r="AH1311" i="417"/>
  <c r="AH1309" i="417"/>
  <c r="AH1308" i="417"/>
  <c r="AH1306" i="417"/>
  <c r="AH1304" i="417"/>
  <c r="AH1283" i="417"/>
  <c r="AH1281" i="417"/>
  <c r="AH1277" i="417"/>
  <c r="AH1275" i="417"/>
  <c r="AH1273" i="417"/>
  <c r="AH1271" i="417"/>
  <c r="AH1269" i="417"/>
  <c r="AH1267" i="417"/>
  <c r="AH1265" i="417"/>
  <c r="AH1263" i="417"/>
  <c r="AH1261" i="417"/>
  <c r="AH1260" i="417"/>
  <c r="AH1258" i="417"/>
  <c r="AH1256" i="417"/>
  <c r="AH1235" i="417"/>
  <c r="AH1233" i="417"/>
  <c r="AH1229" i="417"/>
  <c r="AH1227" i="417"/>
  <c r="AH1225" i="417"/>
  <c r="AH1223" i="417"/>
  <c r="AH1221" i="417"/>
  <c r="AH1219" i="417"/>
  <c r="AH1217" i="417"/>
  <c r="AH1215" i="417"/>
  <c r="AH1213" i="417"/>
  <c r="AH1212" i="417"/>
  <c r="AH1210" i="417"/>
  <c r="AH1208" i="417"/>
  <c r="AH1187" i="417"/>
  <c r="AH1185" i="417"/>
  <c r="AH1181" i="417"/>
  <c r="AH1179" i="417"/>
  <c r="AH1177" i="417"/>
  <c r="AH1175" i="417"/>
  <c r="AH1173" i="417"/>
  <c r="AH1171" i="417"/>
  <c r="AH1169" i="417"/>
  <c r="AH1167" i="417"/>
  <c r="AH1165" i="417"/>
  <c r="AH1164" i="417"/>
  <c r="AH1162" i="417"/>
  <c r="AH1160" i="417"/>
  <c r="AH1139" i="417"/>
  <c r="AH1137" i="417"/>
  <c r="AH1133" i="417"/>
  <c r="AH1131" i="417"/>
  <c r="AH1129" i="417"/>
  <c r="AH1127" i="417"/>
  <c r="AH1125" i="417"/>
  <c r="AH1123" i="417"/>
  <c r="AH1121" i="417"/>
  <c r="AH1119" i="417"/>
  <c r="AH1117" i="417"/>
  <c r="AH1116" i="417"/>
  <c r="AH1114" i="417"/>
  <c r="AH1112" i="417"/>
  <c r="AH1091" i="417"/>
  <c r="AH1089" i="417"/>
  <c r="AH1085" i="417"/>
  <c r="AH1083" i="417"/>
  <c r="AH1081" i="417"/>
  <c r="AH1079" i="417"/>
  <c r="AH1077" i="417"/>
  <c r="AH1075" i="417"/>
  <c r="AH1073" i="417"/>
  <c r="AH1071" i="417"/>
  <c r="AH1069" i="417"/>
  <c r="AH1068" i="417"/>
  <c r="AH1066" i="417"/>
  <c r="AH1064" i="417"/>
  <c r="AH1043" i="417"/>
  <c r="AH1041" i="417"/>
  <c r="AH1037" i="417"/>
  <c r="AH1035" i="417"/>
  <c r="AH1033" i="417"/>
  <c r="AH1031" i="417"/>
  <c r="AH1029" i="417"/>
  <c r="AH1027" i="417"/>
  <c r="AH1025" i="417"/>
  <c r="AH1023" i="417"/>
  <c r="AH1021" i="417"/>
  <c r="AH1020" i="417"/>
  <c r="AH1018" i="417"/>
  <c r="AH1016" i="417"/>
  <c r="AH995" i="417"/>
  <c r="AH993" i="417"/>
  <c r="AH989" i="417"/>
  <c r="AH987" i="417"/>
  <c r="AH985" i="417"/>
  <c r="AH983" i="417"/>
  <c r="AH981" i="417"/>
  <c r="AH979" i="417"/>
  <c r="AH977" i="417"/>
  <c r="AH975" i="417"/>
  <c r="AH973" i="417"/>
  <c r="AH972" i="417"/>
  <c r="AH970" i="417"/>
  <c r="AH968" i="417"/>
  <c r="AH947" i="417"/>
  <c r="AH945" i="417"/>
  <c r="AH941" i="417"/>
  <c r="AH939" i="417"/>
  <c r="AH937" i="417"/>
  <c r="AH935" i="417"/>
  <c r="AH933" i="417"/>
  <c r="AH931" i="417"/>
  <c r="AH929" i="417"/>
  <c r="AH927" i="417"/>
  <c r="AH925" i="417"/>
  <c r="AH924" i="417"/>
  <c r="AH922" i="417"/>
  <c r="AH920" i="417"/>
  <c r="AH899" i="417"/>
  <c r="AH897" i="417"/>
  <c r="AH893" i="417"/>
  <c r="AH891" i="417"/>
  <c r="AH889" i="417"/>
  <c r="AH887" i="417"/>
  <c r="AH885" i="417"/>
  <c r="AH883" i="417"/>
  <c r="AH881" i="417"/>
  <c r="AH879" i="417"/>
  <c r="AH877" i="417"/>
  <c r="AH876" i="417"/>
  <c r="AH874" i="417"/>
  <c r="AH872" i="417"/>
  <c r="AH851" i="417"/>
  <c r="AH849" i="417"/>
  <c r="AH845" i="417"/>
  <c r="AH843" i="417"/>
  <c r="AH841" i="417"/>
  <c r="AH839" i="417"/>
  <c r="AH837" i="417"/>
  <c r="AH835" i="417"/>
  <c r="AH833" i="417"/>
  <c r="AH831" i="417"/>
  <c r="AH829" i="417"/>
  <c r="AH828" i="417"/>
  <c r="AH826" i="417"/>
  <c r="AH824" i="417"/>
  <c r="AH803" i="417"/>
  <c r="AH801" i="417"/>
  <c r="AH797" i="417"/>
  <c r="AH795" i="417"/>
  <c r="AH793" i="417"/>
  <c r="AH791" i="417"/>
  <c r="AH789" i="417"/>
  <c r="AH787" i="417"/>
  <c r="AH785" i="417"/>
  <c r="AH783" i="417"/>
  <c r="AH781" i="417"/>
  <c r="AH780" i="417"/>
  <c r="AH778" i="417"/>
  <c r="AH776" i="417"/>
  <c r="AH755" i="417"/>
  <c r="AH753" i="417"/>
  <c r="AH749" i="417"/>
  <c r="AH747" i="417"/>
  <c r="AH745" i="417"/>
  <c r="AH743" i="417"/>
  <c r="AH741" i="417"/>
  <c r="AH739" i="417"/>
  <c r="AH737" i="417"/>
  <c r="AH735" i="417"/>
  <c r="AH733" i="417"/>
  <c r="AH732" i="417"/>
  <c r="AH730" i="417"/>
  <c r="AH728" i="417"/>
  <c r="AH707" i="417"/>
  <c r="AH705" i="417"/>
  <c r="AH701" i="417"/>
  <c r="AH699" i="417"/>
  <c r="AH697" i="417"/>
  <c r="AH695" i="417"/>
  <c r="AH693" i="417"/>
  <c r="AH691" i="417"/>
  <c r="AH689" i="417"/>
  <c r="AH687" i="417"/>
  <c r="AH685" i="417"/>
  <c r="AH684" i="417"/>
  <c r="AH682" i="417"/>
  <c r="AH680" i="417"/>
  <c r="AH659" i="417"/>
  <c r="AH657" i="417"/>
  <c r="AH653" i="417"/>
  <c r="AH651" i="417"/>
  <c r="AH649" i="417"/>
  <c r="AH647" i="417"/>
  <c r="AH645" i="417"/>
  <c r="AH643" i="417"/>
  <c r="AH641" i="417"/>
  <c r="AH639" i="417"/>
  <c r="AH637" i="417"/>
  <c r="AH636" i="417"/>
  <c r="AH634" i="417"/>
  <c r="AH632" i="417"/>
  <c r="AH611" i="417"/>
  <c r="AH609" i="417"/>
  <c r="AH605" i="417"/>
  <c r="AH603" i="417"/>
  <c r="AH601" i="417"/>
  <c r="AH599" i="417"/>
  <c r="AH597" i="417"/>
  <c r="AH595" i="417"/>
  <c r="AH593" i="417"/>
  <c r="AH591" i="417"/>
  <c r="AH589" i="417"/>
  <c r="AH588" i="417"/>
  <c r="AH586" i="417"/>
  <c r="AH584" i="417"/>
  <c r="AH563" i="417"/>
  <c r="AH561" i="417"/>
  <c r="AH557" i="417"/>
  <c r="AH555" i="417"/>
  <c r="AH553" i="417"/>
  <c r="AH551" i="417"/>
  <c r="AH549" i="417"/>
  <c r="AH547" i="417"/>
  <c r="AH545" i="417"/>
  <c r="AH543" i="417"/>
  <c r="AH541" i="417"/>
  <c r="AH540" i="417"/>
  <c r="AH538" i="417"/>
  <c r="AH536" i="417"/>
  <c r="AH515" i="417"/>
  <c r="AH513" i="417"/>
  <c r="AH509" i="417"/>
  <c r="AH507" i="417"/>
  <c r="AH505" i="417"/>
  <c r="AH503" i="417"/>
  <c r="AH501" i="417"/>
  <c r="AH499" i="417"/>
  <c r="AH497" i="417"/>
  <c r="AH495" i="417"/>
  <c r="AH493" i="417"/>
  <c r="AH492" i="417"/>
  <c r="AH490" i="417"/>
  <c r="AH488" i="417"/>
  <c r="AH467" i="417"/>
  <c r="AH465" i="417"/>
  <c r="AH461" i="417"/>
  <c r="AH459" i="417"/>
  <c r="AH457" i="417"/>
  <c r="AH455" i="417"/>
  <c r="AH453" i="417"/>
  <c r="AH451" i="417"/>
  <c r="AH449" i="417"/>
  <c r="AH447" i="417"/>
  <c r="AH445" i="417"/>
  <c r="AH444" i="417"/>
  <c r="AH442" i="417"/>
  <c r="AH440" i="417"/>
  <c r="AH419" i="417"/>
  <c r="AH417" i="417"/>
  <c r="AH413" i="417"/>
  <c r="AH411" i="417"/>
  <c r="AH409" i="417"/>
  <c r="AH407" i="417"/>
  <c r="AH405" i="417"/>
  <c r="AH403" i="417"/>
  <c r="AH401" i="417"/>
  <c r="AH399" i="417"/>
  <c r="AH397" i="417"/>
  <c r="AH396" i="417"/>
  <c r="AH394" i="417"/>
  <c r="AH392" i="417"/>
  <c r="AH371" i="417"/>
  <c r="AH369" i="417"/>
  <c r="AH365" i="417"/>
  <c r="AH363" i="417"/>
  <c r="AH361" i="417"/>
  <c r="AH359" i="417"/>
  <c r="AH357" i="417"/>
  <c r="AH355" i="417"/>
  <c r="AH353" i="417"/>
  <c r="AH351" i="417"/>
  <c r="AH349" i="417"/>
  <c r="AH348" i="417"/>
  <c r="AH346" i="417"/>
  <c r="AH344" i="417"/>
  <c r="AH323" i="417"/>
  <c r="AH321" i="417"/>
  <c r="AH317" i="417"/>
  <c r="AH315" i="417"/>
  <c r="AH313" i="417"/>
  <c r="AH311" i="417"/>
  <c r="AH309" i="417"/>
  <c r="AH307" i="417"/>
  <c r="AH305" i="417"/>
  <c r="AH303" i="417"/>
  <c r="AH301" i="417"/>
  <c r="AH300" i="417"/>
  <c r="AH298" i="417"/>
  <c r="AH296" i="417"/>
  <c r="AH275" i="417"/>
  <c r="AH273" i="417"/>
  <c r="AH269" i="417"/>
  <c r="AH267" i="417"/>
  <c r="AH265" i="417"/>
  <c r="AH263" i="417"/>
  <c r="AH261" i="417"/>
  <c r="AH259" i="417"/>
  <c r="AH257" i="417"/>
  <c r="AH255" i="417"/>
  <c r="AH253" i="417"/>
  <c r="AH252" i="417"/>
  <c r="AH250" i="417"/>
  <c r="AH248" i="417"/>
  <c r="AH227" i="417"/>
  <c r="AH225" i="417"/>
  <c r="AH221" i="417"/>
  <c r="AH219" i="417"/>
  <c r="AH217" i="417"/>
  <c r="AH215" i="417"/>
  <c r="AH213" i="417"/>
  <c r="AH211" i="417"/>
  <c r="AH209" i="417"/>
  <c r="AH207" i="417"/>
  <c r="AH205" i="417"/>
  <c r="AH204" i="417"/>
  <c r="AH202" i="417"/>
  <c r="AH200" i="417"/>
  <c r="AH179" i="417"/>
  <c r="AH177" i="417"/>
  <c r="AH173" i="417"/>
  <c r="AH171" i="417"/>
  <c r="AH169" i="417"/>
  <c r="AH167" i="417"/>
  <c r="AH165" i="417"/>
  <c r="AH163" i="417"/>
  <c r="AH161" i="417"/>
  <c r="AH159" i="417"/>
  <c r="AH157" i="417"/>
  <c r="AH156" i="417"/>
  <c r="AH154" i="417"/>
  <c r="AH152" i="417"/>
  <c r="AH131" i="417"/>
  <c r="AH129" i="417"/>
  <c r="AH125" i="417"/>
  <c r="AH123" i="417"/>
  <c r="AH121" i="417"/>
  <c r="AH119" i="417"/>
  <c r="AH117" i="417"/>
  <c r="AH115" i="417"/>
  <c r="AH113" i="417"/>
  <c r="AH111" i="417"/>
  <c r="AH109" i="417"/>
  <c r="AH108" i="417"/>
  <c r="AH106" i="417"/>
  <c r="AH104" i="417"/>
  <c r="AH83" i="417"/>
  <c r="AH81" i="417"/>
  <c r="AH77" i="417"/>
  <c r="AH75" i="417"/>
  <c r="AH73" i="417"/>
  <c r="AH71" i="417"/>
  <c r="AH69" i="417"/>
  <c r="AH67" i="417"/>
  <c r="AH65" i="417"/>
  <c r="AH63" i="417"/>
  <c r="AH61" i="417"/>
  <c r="AH60" i="417"/>
  <c r="AH58" i="417"/>
  <c r="AH56" i="417"/>
  <c r="AH35" i="417"/>
  <c r="AH33" i="417"/>
  <c r="AH29" i="417"/>
  <c r="AH27" i="417"/>
  <c r="AH25" i="417"/>
  <c r="AH23" i="417"/>
  <c r="AH21" i="417"/>
  <c r="AH19" i="417"/>
  <c r="AH17" i="417"/>
  <c r="AH15" i="417"/>
  <c r="AH13" i="417"/>
  <c r="AH12" i="417"/>
  <c r="AH10" i="417"/>
  <c r="AH8" i="417"/>
  <c r="AL2081" i="419"/>
  <c r="AL2079" i="419"/>
  <c r="AL2075" i="419"/>
  <c r="AL2073" i="419"/>
  <c r="AL2071" i="419"/>
  <c r="AL2069" i="419"/>
  <c r="AL2067" i="419"/>
  <c r="AL2065" i="419"/>
  <c r="AL2064" i="419"/>
  <c r="AL2062" i="419"/>
  <c r="AL2060" i="419"/>
  <c r="AL2045" i="419"/>
  <c r="AL2043" i="419"/>
  <c r="AL2039" i="419"/>
  <c r="AL2037" i="419"/>
  <c r="AL2035" i="419"/>
  <c r="AL2033" i="419"/>
  <c r="AL2031" i="419"/>
  <c r="AL2029" i="419"/>
  <c r="AL2028" i="419"/>
  <c r="AL2026" i="419"/>
  <c r="AL2024" i="419"/>
  <c r="AL2009" i="419"/>
  <c r="AL2007" i="419"/>
  <c r="AL2003" i="419"/>
  <c r="AL2001" i="419"/>
  <c r="AL1999" i="419"/>
  <c r="AL1997" i="419"/>
  <c r="AL1995" i="419"/>
  <c r="AL1993" i="419"/>
  <c r="AL1992" i="419"/>
  <c r="AL1990" i="419"/>
  <c r="AL1988" i="419"/>
  <c r="AL1973" i="419"/>
  <c r="AL1971" i="419"/>
  <c r="AL1967" i="419"/>
  <c r="AL1965" i="419"/>
  <c r="AL1963" i="419"/>
  <c r="AL1961" i="419"/>
  <c r="AL1959" i="419"/>
  <c r="AL1957" i="419"/>
  <c r="AL1956" i="419"/>
  <c r="AL1954" i="419"/>
  <c r="AL1952" i="419"/>
  <c r="AL1937" i="419"/>
  <c r="AL1935" i="419"/>
  <c r="AL1931" i="419"/>
  <c r="AL1929" i="419"/>
  <c r="AL1927" i="419"/>
  <c r="AL1925" i="419"/>
  <c r="AL1923" i="419"/>
  <c r="AL1921" i="419"/>
  <c r="AL1920" i="419"/>
  <c r="AL1918" i="419"/>
  <c r="AL1916" i="419"/>
  <c r="AL1901" i="419"/>
  <c r="AL1899" i="419"/>
  <c r="AL1895" i="419"/>
  <c r="AL1893" i="419"/>
  <c r="AL1891" i="419"/>
  <c r="AL1889" i="419"/>
  <c r="AL1887" i="419"/>
  <c r="AL1885" i="419"/>
  <c r="AL1884" i="419"/>
  <c r="AL1882" i="419"/>
  <c r="AL1880" i="419"/>
  <c r="AL1865" i="419"/>
  <c r="AL1863" i="419"/>
  <c r="AL1859" i="419"/>
  <c r="AL1857" i="419"/>
  <c r="AL1855" i="419"/>
  <c r="AL1853" i="419"/>
  <c r="AL1851" i="419"/>
  <c r="AL1849" i="419"/>
  <c r="AL1848" i="419"/>
  <c r="AL1846" i="419"/>
  <c r="AL1844" i="419"/>
  <c r="AL1829" i="419"/>
  <c r="AL1827" i="419"/>
  <c r="AL1823" i="419"/>
  <c r="AL1821" i="419"/>
  <c r="AL1819" i="419"/>
  <c r="AL1817" i="419"/>
  <c r="AL1815" i="419"/>
  <c r="AL1813" i="419"/>
  <c r="AL1812" i="419"/>
  <c r="AL1810" i="419"/>
  <c r="AL1808" i="419"/>
  <c r="AL1793" i="419"/>
  <c r="AL1791" i="419"/>
  <c r="AL1787" i="419"/>
  <c r="AL1785" i="419"/>
  <c r="AL1783" i="419"/>
  <c r="AL1781" i="419"/>
  <c r="AL1779" i="419"/>
  <c r="AL1777" i="419"/>
  <c r="AL1776" i="419"/>
  <c r="AL1774" i="419"/>
  <c r="AL1772" i="419"/>
  <c r="AL1757" i="419"/>
  <c r="AL1755" i="419"/>
  <c r="AL1751" i="419"/>
  <c r="AL1749" i="419"/>
  <c r="AL1747" i="419"/>
  <c r="AL1745" i="419"/>
  <c r="AL1743" i="419"/>
  <c r="AL1741" i="419"/>
  <c r="AL1740" i="419"/>
  <c r="AL1738" i="419"/>
  <c r="AL1736" i="419"/>
  <c r="AL1721" i="419"/>
  <c r="AL1719" i="419"/>
  <c r="AL1715" i="419"/>
  <c r="AL1713" i="419"/>
  <c r="AL1711" i="419"/>
  <c r="AL1709" i="419"/>
  <c r="AL1707" i="419"/>
  <c r="AL1705" i="419"/>
  <c r="AL1704" i="419"/>
  <c r="AL1702" i="419"/>
  <c r="AL1700" i="419"/>
  <c r="AL1685" i="419"/>
  <c r="AL1683" i="419"/>
  <c r="AL1679" i="419"/>
  <c r="AL1677" i="419"/>
  <c r="AL1675" i="419"/>
  <c r="AL1673" i="419"/>
  <c r="AL1671" i="419"/>
  <c r="AL1669" i="419"/>
  <c r="AL1668" i="419"/>
  <c r="AL1666" i="419"/>
  <c r="AL1664" i="419"/>
  <c r="AL1649" i="419"/>
  <c r="AL1647" i="419"/>
  <c r="AL1643" i="419"/>
  <c r="AL1641" i="419"/>
  <c r="AL1639" i="419"/>
  <c r="AL1637" i="419"/>
  <c r="AL1635" i="419"/>
  <c r="AL1633" i="419"/>
  <c r="AL1632" i="419"/>
  <c r="AL1630" i="419"/>
  <c r="AL1628" i="419"/>
  <c r="AL1613" i="419"/>
  <c r="AL1611" i="419"/>
  <c r="AL1607" i="419"/>
  <c r="AL1605" i="419"/>
  <c r="AL1603" i="419"/>
  <c r="AL1601" i="419"/>
  <c r="AL1599" i="419"/>
  <c r="AL1597" i="419"/>
  <c r="AL1596" i="419"/>
  <c r="AL1594" i="419"/>
  <c r="AL1592" i="419"/>
  <c r="AL1577" i="419"/>
  <c r="AL1575" i="419"/>
  <c r="AL1571" i="419"/>
  <c r="AL1569" i="419"/>
  <c r="AL1567" i="419"/>
  <c r="AL1565" i="419"/>
  <c r="AL1563" i="419"/>
  <c r="AL1561" i="419"/>
  <c r="AL1560" i="419"/>
  <c r="AL1558" i="419"/>
  <c r="AL1556" i="419"/>
  <c r="AL1541" i="419"/>
  <c r="AL1539" i="419"/>
  <c r="AL1535" i="419"/>
  <c r="AL1533" i="419"/>
  <c r="AL1531" i="419"/>
  <c r="AL1529" i="419"/>
  <c r="AL1527" i="419"/>
  <c r="AL1525" i="419"/>
  <c r="AL1524" i="419"/>
  <c r="AL1522" i="419"/>
  <c r="AL1520" i="419"/>
  <c r="AL1505" i="419"/>
  <c r="AL1503" i="419"/>
  <c r="AL1499" i="419"/>
  <c r="AL1497" i="419"/>
  <c r="AL1495" i="419"/>
  <c r="AL1493" i="419"/>
  <c r="AL1491" i="419"/>
  <c r="AL1489" i="419"/>
  <c r="AL1488" i="419"/>
  <c r="AL1486" i="419"/>
  <c r="AL1484" i="419"/>
  <c r="AL1469" i="419"/>
  <c r="AL1467" i="419"/>
  <c r="AL1463" i="419"/>
  <c r="AL1461" i="419"/>
  <c r="AL1459" i="419"/>
  <c r="AL1457" i="419"/>
  <c r="AL1455" i="419"/>
  <c r="AL1453" i="419"/>
  <c r="AL1452" i="419"/>
  <c r="AL1450" i="419"/>
  <c r="AL1448" i="419"/>
  <c r="AL1433" i="419"/>
  <c r="AL1431" i="419"/>
  <c r="AL1427" i="419"/>
  <c r="AL1425" i="419"/>
  <c r="AL1423" i="419"/>
  <c r="AL1421" i="419"/>
  <c r="AL1419" i="419"/>
  <c r="AL1417" i="419"/>
  <c r="AL1416" i="419"/>
  <c r="AL1414" i="419"/>
  <c r="AL1412" i="419"/>
  <c r="AL1397" i="419"/>
  <c r="AL1395" i="419"/>
  <c r="AL1391" i="419"/>
  <c r="AL1389" i="419"/>
  <c r="AL1387" i="419"/>
  <c r="AL1385" i="419"/>
  <c r="AL1383" i="419"/>
  <c r="AL1381" i="419"/>
  <c r="AL1380" i="419"/>
  <c r="AL1378" i="419"/>
  <c r="AL1376" i="419"/>
  <c r="AL1361" i="419"/>
  <c r="AL1359" i="419"/>
  <c r="AL1355" i="419"/>
  <c r="AL1353" i="419"/>
  <c r="AL1351" i="419"/>
  <c r="AL1349" i="419"/>
  <c r="AL1347" i="419"/>
  <c r="AL1345" i="419"/>
  <c r="AL1344" i="419"/>
  <c r="AL1342" i="419"/>
  <c r="AL1340" i="419"/>
  <c r="AL1325" i="419"/>
  <c r="AL1323" i="419"/>
  <c r="AL1319" i="419"/>
  <c r="AL1317" i="419"/>
  <c r="AL1315" i="419"/>
  <c r="AL1313" i="419"/>
  <c r="AL1311" i="419"/>
  <c r="AL1309" i="419"/>
  <c r="AL1308" i="419"/>
  <c r="AL1306" i="419"/>
  <c r="AL1304" i="419"/>
  <c r="AL1286" i="419"/>
  <c r="AL1288" i="419"/>
  <c r="AL1290" i="419"/>
  <c r="AL1291" i="419"/>
  <c r="AL1293" i="419"/>
  <c r="AL1295" i="419"/>
  <c r="AL1297" i="419"/>
  <c r="AL1299" i="419"/>
  <c r="AL1301" i="419"/>
  <c r="AL1287" i="419"/>
  <c r="AL1250" i="419"/>
  <c r="AL1252" i="419"/>
  <c r="AL1254" i="419"/>
  <c r="AL1255" i="419"/>
  <c r="AL1257" i="419"/>
  <c r="AL1259" i="419"/>
  <c r="AL1261" i="419"/>
  <c r="AL1263" i="419"/>
  <c r="AL1265" i="419"/>
  <c r="AL1251" i="419"/>
  <c r="AL1214" i="419"/>
  <c r="AL1216" i="419"/>
  <c r="AL1218" i="419"/>
  <c r="AL1219" i="419"/>
  <c r="AL1221" i="419"/>
  <c r="AL1223" i="419"/>
  <c r="AL1225" i="419"/>
  <c r="AL1227" i="419"/>
  <c r="AL1229" i="419"/>
  <c r="AL1215" i="419"/>
  <c r="AH11" i="416"/>
  <c r="AH9" i="416"/>
  <c r="AH1547" i="417"/>
  <c r="AH1545" i="417"/>
  <c r="AH1499" i="417"/>
  <c r="AH1497" i="417"/>
  <c r="AH1451" i="417"/>
  <c r="AH1449" i="417"/>
  <c r="AH1403" i="417"/>
  <c r="AH1401" i="417"/>
  <c r="AH1355" i="417"/>
  <c r="AH1353" i="417"/>
  <c r="AH1307" i="417"/>
  <c r="AH1305" i="417"/>
  <c r="AH1259" i="417"/>
  <c r="AH1257" i="417"/>
  <c r="AH1211" i="417"/>
  <c r="AH1209" i="417"/>
  <c r="AH1163" i="417"/>
  <c r="AH1161" i="417"/>
  <c r="AH1115" i="417"/>
  <c r="AH1113" i="417"/>
  <c r="AH1067" i="417"/>
  <c r="AH1065" i="417"/>
  <c r="AH1019" i="417"/>
  <c r="AH1017" i="417"/>
  <c r="AH971" i="417"/>
  <c r="AH969" i="417"/>
  <c r="AH923" i="417"/>
  <c r="AH921" i="417"/>
  <c r="AH875" i="417"/>
  <c r="AH873" i="417"/>
  <c r="AH827" i="417"/>
  <c r="AH825" i="417"/>
  <c r="AH779" i="417"/>
  <c r="AH777" i="417"/>
  <c r="AH731" i="417"/>
  <c r="AH729" i="417"/>
  <c r="AH683" i="417"/>
  <c r="AH681" i="417"/>
  <c r="AH635" i="417"/>
  <c r="AH633" i="417"/>
  <c r="AH587" i="417"/>
  <c r="AH585" i="417"/>
  <c r="AH539" i="417"/>
  <c r="AH537" i="417"/>
  <c r="AH491" i="417"/>
  <c r="AH489" i="417"/>
  <c r="AH443" i="417"/>
  <c r="AH441" i="417"/>
  <c r="AH395" i="417"/>
  <c r="AH393" i="417"/>
  <c r="AH347" i="417"/>
  <c r="AH345" i="417"/>
  <c r="AH299" i="417"/>
  <c r="AH297" i="417"/>
  <c r="AH251" i="417"/>
  <c r="AH249" i="417"/>
  <c r="AH203" i="417"/>
  <c r="AH201" i="417"/>
  <c r="AH155" i="417"/>
  <c r="AH153" i="417"/>
  <c r="AH107" i="417"/>
  <c r="AH105" i="417"/>
  <c r="AH59" i="417"/>
  <c r="AH57" i="417"/>
  <c r="AH11" i="417"/>
  <c r="AH9" i="417"/>
  <c r="AL2063" i="419"/>
  <c r="AL2061" i="419"/>
  <c r="AL2027" i="419"/>
  <c r="AL2025" i="419"/>
  <c r="AL1991" i="419"/>
  <c r="AL1989" i="419"/>
  <c r="AL1955" i="419"/>
  <c r="AL1953" i="419"/>
  <c r="AL1919" i="419"/>
  <c r="AL1917" i="419"/>
  <c r="AL1883" i="419"/>
  <c r="AL1881" i="419"/>
  <c r="AL1847" i="419"/>
  <c r="AL1845" i="419"/>
  <c r="AL1811" i="419"/>
  <c r="AL1809" i="419"/>
  <c r="AL1775" i="419"/>
  <c r="AL1773" i="419"/>
  <c r="AL1739" i="419"/>
  <c r="AL1737" i="419"/>
  <c r="AL1703" i="419"/>
  <c r="AL1701" i="419"/>
  <c r="AL1667" i="419"/>
  <c r="AL1665" i="419"/>
  <c r="AL1631" i="419"/>
  <c r="AL1629" i="419"/>
  <c r="AL1595" i="419"/>
  <c r="AL1593" i="419"/>
  <c r="AL1559" i="419"/>
  <c r="AL1557" i="419"/>
  <c r="AL1523" i="419"/>
  <c r="AL1521" i="419"/>
  <c r="AL1487" i="419"/>
  <c r="AL1485" i="419"/>
  <c r="AL1451" i="419"/>
  <c r="AL1449" i="419"/>
  <c r="AL1415" i="419"/>
  <c r="AL1413" i="419"/>
  <c r="AL1379" i="419"/>
  <c r="AL1377" i="419"/>
  <c r="AL1343" i="419"/>
  <c r="AL1341" i="419"/>
  <c r="AL1307" i="419"/>
  <c r="AL1305" i="419"/>
  <c r="AL1984" i="420"/>
  <c r="AL1980" i="420"/>
  <c r="AL1976" i="420"/>
  <c r="AL1973" i="420"/>
  <c r="AL1271" i="419"/>
  <c r="AL1269" i="419"/>
  <c r="AL1235" i="419"/>
  <c r="AL1233" i="419"/>
  <c r="AL1199" i="419"/>
  <c r="AL1197" i="419"/>
  <c r="AL1178" i="419"/>
  <c r="AL1180" i="419"/>
  <c r="AL1182" i="419"/>
  <c r="AL1183" i="419"/>
  <c r="AL1185" i="419"/>
  <c r="AL1187" i="419"/>
  <c r="AL1189" i="419"/>
  <c r="AL1191" i="419"/>
  <c r="AL1179" i="419"/>
  <c r="AL1142" i="419"/>
  <c r="AL1144" i="419"/>
  <c r="AL1146" i="419"/>
  <c r="AL1147" i="419"/>
  <c r="AL1149" i="419"/>
  <c r="AL1151" i="419"/>
  <c r="AL1153" i="419"/>
  <c r="AL1155" i="419"/>
  <c r="AL1157" i="419"/>
  <c r="AL1143" i="419"/>
  <c r="AL1106" i="419"/>
  <c r="AL1108" i="419"/>
  <c r="AL1110" i="419"/>
  <c r="AL1111" i="419"/>
  <c r="AL1113" i="419"/>
  <c r="AL1115" i="419"/>
  <c r="AL1117" i="419"/>
  <c r="AL1119" i="419"/>
  <c r="AL1121" i="419"/>
  <c r="AL1107" i="419"/>
  <c r="AL1070" i="419"/>
  <c r="AL1072" i="419"/>
  <c r="AL1074" i="419"/>
  <c r="AL1075" i="419"/>
  <c r="AL1077" i="419"/>
  <c r="AL1079" i="419"/>
  <c r="AL1081" i="419"/>
  <c r="AL1083" i="419"/>
  <c r="AL1085" i="419"/>
  <c r="AL1071" i="419"/>
  <c r="AL1034" i="419"/>
  <c r="AL1036" i="419"/>
  <c r="AL1038" i="419"/>
  <c r="AL1039" i="419"/>
  <c r="AL1041" i="419"/>
  <c r="AL1043" i="419"/>
  <c r="AL1045" i="419"/>
  <c r="AL1047" i="419"/>
  <c r="AL1049" i="419"/>
  <c r="AL1035" i="419"/>
  <c r="AL998" i="419"/>
  <c r="AL1000" i="419"/>
  <c r="AL1002" i="419"/>
  <c r="AL1003" i="419"/>
  <c r="AL1005" i="419"/>
  <c r="AL1007" i="419"/>
  <c r="AL1009" i="419"/>
  <c r="AL1011" i="419"/>
  <c r="AL1013" i="419"/>
  <c r="AL999" i="419"/>
  <c r="AL962" i="419"/>
  <c r="AL964" i="419"/>
  <c r="AL966" i="419"/>
  <c r="AL967" i="419"/>
  <c r="AL969" i="419"/>
  <c r="AL971" i="419"/>
  <c r="AL973" i="419"/>
  <c r="AL975" i="419"/>
  <c r="AL977" i="419"/>
  <c r="AL963" i="419"/>
  <c r="AL926" i="419"/>
  <c r="AL928" i="419"/>
  <c r="AL930" i="419"/>
  <c r="AL931" i="419"/>
  <c r="AL933" i="419"/>
  <c r="AL935" i="419"/>
  <c r="AL937" i="419"/>
  <c r="AL939" i="419"/>
  <c r="AL941" i="419"/>
  <c r="AL927" i="419"/>
  <c r="AL890" i="419"/>
  <c r="AL892" i="419"/>
  <c r="AL894" i="419"/>
  <c r="AL895" i="419"/>
  <c r="AL897" i="419"/>
  <c r="AL899" i="419"/>
  <c r="AL901" i="419"/>
  <c r="AL903" i="419"/>
  <c r="AL905" i="419"/>
  <c r="AL891" i="419"/>
  <c r="AL854" i="419"/>
  <c r="AL856" i="419"/>
  <c r="AL858" i="419"/>
  <c r="AL859" i="419"/>
  <c r="AL861" i="419"/>
  <c r="AL863" i="419"/>
  <c r="AL865" i="419"/>
  <c r="AL867" i="419"/>
  <c r="AL869" i="419"/>
  <c r="AL855" i="419"/>
  <c r="AL818" i="419"/>
  <c r="AL820" i="419"/>
  <c r="AL822" i="419"/>
  <c r="AL823" i="419"/>
  <c r="AL825" i="419"/>
  <c r="AL827" i="419"/>
  <c r="AL829" i="419"/>
  <c r="AL831" i="419"/>
  <c r="AL833" i="419"/>
  <c r="AL819" i="419"/>
  <c r="AL782" i="419"/>
  <c r="AL784" i="419"/>
  <c r="AL786" i="419"/>
  <c r="AL787" i="419"/>
  <c r="AL789" i="419"/>
  <c r="AL791" i="419"/>
  <c r="AL793" i="419"/>
  <c r="AL795" i="419"/>
  <c r="AL797" i="419"/>
  <c r="AL783" i="419"/>
  <c r="AL746" i="419"/>
  <c r="AL748" i="419"/>
  <c r="AL750" i="419"/>
  <c r="AL751" i="419"/>
  <c r="AL753" i="419"/>
  <c r="AL755" i="419"/>
  <c r="AL757" i="419"/>
  <c r="AL759" i="419"/>
  <c r="AL761" i="419"/>
  <c r="AL747" i="419"/>
  <c r="AL710" i="419"/>
  <c r="AL712" i="419"/>
  <c r="AL714" i="419"/>
  <c r="AL715" i="419"/>
  <c r="AL717" i="419"/>
  <c r="AL719" i="419"/>
  <c r="AL721" i="419"/>
  <c r="AL723" i="419"/>
  <c r="AL725" i="419"/>
  <c r="AL711" i="419"/>
  <c r="AL674" i="419"/>
  <c r="AL676" i="419"/>
  <c r="AL678" i="419"/>
  <c r="AL679" i="419"/>
  <c r="AL681" i="419"/>
  <c r="AL683" i="419"/>
  <c r="AL685" i="419"/>
  <c r="AL687" i="419"/>
  <c r="AL689" i="419"/>
  <c r="AL675" i="419"/>
  <c r="AL638" i="419"/>
  <c r="AL640" i="419"/>
  <c r="AL642" i="419"/>
  <c r="AL643" i="419"/>
  <c r="AL645" i="419"/>
  <c r="AL647" i="419"/>
  <c r="AL649" i="419"/>
  <c r="AL651" i="419"/>
  <c r="AL653" i="419"/>
  <c r="AL639" i="419"/>
  <c r="AL602" i="419"/>
  <c r="AL604" i="419"/>
  <c r="AL606" i="419"/>
  <c r="AL607" i="419"/>
  <c r="AL609" i="419"/>
  <c r="AL611" i="419"/>
  <c r="AL613" i="419"/>
  <c r="AL615" i="419"/>
  <c r="AL617" i="419"/>
  <c r="AL603" i="419"/>
  <c r="AL566" i="419"/>
  <c r="AL568" i="419"/>
  <c r="AL570" i="419"/>
  <c r="AL571" i="419"/>
  <c r="AL573" i="419"/>
  <c r="AL575" i="419"/>
  <c r="AL577" i="419"/>
  <c r="AL579" i="419"/>
  <c r="AL581" i="419"/>
  <c r="AL567" i="419"/>
  <c r="AL530" i="419"/>
  <c r="AL532" i="419"/>
  <c r="AL534" i="419"/>
  <c r="AL535" i="419"/>
  <c r="AL537" i="419"/>
  <c r="AL539" i="419"/>
  <c r="AL541" i="419"/>
  <c r="AL543" i="419"/>
  <c r="AL545" i="419"/>
  <c r="AL531" i="419"/>
  <c r="AL494" i="419"/>
  <c r="AL496" i="419"/>
  <c r="AL498" i="419"/>
  <c r="AL499" i="419"/>
  <c r="AL501" i="419"/>
  <c r="AL503" i="419"/>
  <c r="AL505" i="419"/>
  <c r="AL507" i="419"/>
  <c r="AL509" i="419"/>
  <c r="AL495" i="419"/>
  <c r="AL458" i="419"/>
  <c r="AL460" i="419"/>
  <c r="AL462" i="419"/>
  <c r="AL463" i="419"/>
  <c r="AL465" i="419"/>
  <c r="AL467" i="419"/>
  <c r="AL469" i="419"/>
  <c r="AL471" i="419"/>
  <c r="AL473" i="419"/>
  <c r="AL459" i="419"/>
  <c r="AL422" i="419"/>
  <c r="AL424" i="419"/>
  <c r="AL426" i="419"/>
  <c r="AL427" i="419"/>
  <c r="AL429" i="419"/>
  <c r="AL431" i="419"/>
  <c r="AL433" i="419"/>
  <c r="AL435" i="419"/>
  <c r="AL437" i="419"/>
  <c r="AL423" i="419"/>
  <c r="AL386" i="419"/>
  <c r="AL388" i="419"/>
  <c r="AL390" i="419"/>
  <c r="AL391" i="419"/>
  <c r="AL393" i="419"/>
  <c r="AL395" i="419"/>
  <c r="AL397" i="419"/>
  <c r="AL399" i="419"/>
  <c r="AL401" i="419"/>
  <c r="AL387" i="419"/>
  <c r="AL350" i="419"/>
  <c r="AL352" i="419"/>
  <c r="AL354" i="419"/>
  <c r="AL355" i="419"/>
  <c r="AL357" i="419"/>
  <c r="AL359" i="419"/>
  <c r="AL361" i="419"/>
  <c r="AL363" i="419"/>
  <c r="AL365" i="419"/>
  <c r="AL351" i="419"/>
  <c r="AL314" i="419"/>
  <c r="AL316" i="419"/>
  <c r="AL318" i="419"/>
  <c r="AL319" i="419"/>
  <c r="AL321" i="419"/>
  <c r="AL323" i="419"/>
  <c r="AL325" i="419"/>
  <c r="AL327" i="419"/>
  <c r="AL329" i="419"/>
  <c r="AL315" i="419"/>
  <c r="AL278" i="419"/>
  <c r="AL280" i="419"/>
  <c r="AL282" i="419"/>
  <c r="AL283" i="419"/>
  <c r="AL285" i="419"/>
  <c r="AL287" i="419"/>
  <c r="AL289" i="419"/>
  <c r="AL291" i="419"/>
  <c r="AL293" i="419"/>
  <c r="AL279" i="419"/>
  <c r="AL242" i="419"/>
  <c r="AL244" i="419"/>
  <c r="AL246" i="419"/>
  <c r="AL247" i="419"/>
  <c r="AL249" i="419"/>
  <c r="AL251" i="419"/>
  <c r="AL253" i="419"/>
  <c r="AL255" i="419"/>
  <c r="AL257" i="419"/>
  <c r="AL243" i="419"/>
  <c r="AL206" i="419"/>
  <c r="AL208" i="419"/>
  <c r="AL210" i="419"/>
  <c r="AL211" i="419"/>
  <c r="AL213" i="419"/>
  <c r="AL215" i="419"/>
  <c r="AL217" i="419"/>
  <c r="AL219" i="419"/>
  <c r="AL221" i="419"/>
  <c r="AL207" i="419"/>
  <c r="AL170" i="419"/>
  <c r="AL172" i="419"/>
  <c r="AL174" i="419"/>
  <c r="AL175" i="419"/>
  <c r="AL177" i="419"/>
  <c r="AL179" i="419"/>
  <c r="AL181" i="419"/>
  <c r="AL183" i="419"/>
  <c r="AL185" i="419"/>
  <c r="AL171" i="419"/>
  <c r="AL134" i="419"/>
  <c r="AL136" i="419"/>
  <c r="AL138" i="419"/>
  <c r="AL139" i="419"/>
  <c r="AL141" i="419"/>
  <c r="AL143" i="419"/>
  <c r="AL145" i="419"/>
  <c r="AL147" i="419"/>
  <c r="AL149" i="419"/>
  <c r="AL135" i="419"/>
  <c r="AL98" i="419"/>
  <c r="AL100" i="419"/>
  <c r="AL102" i="419"/>
  <c r="AL103" i="419"/>
  <c r="AL105" i="419"/>
  <c r="AL107" i="419"/>
  <c r="AL109" i="419"/>
  <c r="AL111" i="419"/>
  <c r="AL113" i="419"/>
  <c r="AL99" i="419"/>
  <c r="AL62" i="419"/>
  <c r="AL64" i="419"/>
  <c r="AL66" i="419"/>
  <c r="AL67" i="419"/>
  <c r="AL69" i="419"/>
  <c r="AL71" i="419"/>
  <c r="AL73" i="419"/>
  <c r="AL75" i="419"/>
  <c r="AL77" i="419"/>
  <c r="AL63" i="419"/>
  <c r="AL26" i="419"/>
  <c r="AL28" i="419"/>
  <c r="AL30" i="419"/>
  <c r="AL31" i="419"/>
  <c r="AL33" i="419"/>
  <c r="AL35" i="419"/>
  <c r="AL37" i="419"/>
  <c r="AL39" i="419"/>
  <c r="AL41" i="419"/>
  <c r="AL27" i="419"/>
  <c r="AL2078" i="420"/>
  <c r="AL2080" i="420"/>
  <c r="AL2082" i="420"/>
  <c r="AL2083" i="420"/>
  <c r="AL2085" i="420"/>
  <c r="AL2087" i="420"/>
  <c r="AL2089" i="420"/>
  <c r="AL2091" i="420"/>
  <c r="AL2093" i="420"/>
  <c r="AL2079" i="420"/>
  <c r="AL2042" i="420"/>
  <c r="AL2044" i="420"/>
  <c r="AL2046" i="420"/>
  <c r="AL2047" i="420"/>
  <c r="AL2049" i="420"/>
  <c r="AL2051" i="420"/>
  <c r="AL2053" i="420"/>
  <c r="AL2055" i="420"/>
  <c r="AL2057" i="420"/>
  <c r="AL2043" i="420"/>
  <c r="AL2006" i="420"/>
  <c r="AL2008" i="420"/>
  <c r="AL2010" i="420"/>
  <c r="AL2011" i="420"/>
  <c r="AL2013" i="420"/>
  <c r="AL2015" i="420"/>
  <c r="AL2017" i="420"/>
  <c r="AL2019" i="420"/>
  <c r="AL2021" i="420"/>
  <c r="AL2007" i="420"/>
  <c r="AL1970" i="420"/>
  <c r="AL1972" i="420"/>
  <c r="AL1974" i="420"/>
  <c r="AL1975" i="420"/>
  <c r="AL1977" i="420"/>
  <c r="AL1979" i="420"/>
  <c r="AL1981" i="420"/>
  <c r="AL1983" i="420"/>
  <c r="AL1985" i="420"/>
  <c r="AL1971" i="420"/>
  <c r="AL1163" i="419"/>
  <c r="AL1161" i="419"/>
  <c r="AL1127" i="419"/>
  <c r="AL1125" i="419"/>
  <c r="AL1091" i="419"/>
  <c r="AL1089" i="419"/>
  <c r="AL1055" i="419"/>
  <c r="AL1053" i="419"/>
  <c r="AL1019" i="419"/>
  <c r="AL1017" i="419"/>
  <c r="AL983" i="419"/>
  <c r="AL981" i="419"/>
  <c r="AL947" i="419"/>
  <c r="AL945" i="419"/>
  <c r="AL911" i="419"/>
  <c r="AL909" i="419"/>
  <c r="AL875" i="419"/>
  <c r="AL873" i="419"/>
  <c r="AL839" i="419"/>
  <c r="AL837" i="419"/>
  <c r="AL803" i="419"/>
  <c r="AL801" i="419"/>
  <c r="AL767" i="419"/>
  <c r="AL765" i="419"/>
  <c r="AL731" i="419"/>
  <c r="AL729" i="419"/>
  <c r="AL695" i="419"/>
  <c r="AL693" i="419"/>
  <c r="AL659" i="419"/>
  <c r="AL657" i="419"/>
  <c r="AL623" i="419"/>
  <c r="AL621" i="419"/>
  <c r="AL587" i="419"/>
  <c r="AL585" i="419"/>
  <c r="AL551" i="419"/>
  <c r="AL549" i="419"/>
  <c r="AL515" i="419"/>
  <c r="AL513" i="419"/>
  <c r="AL479" i="419"/>
  <c r="AL477" i="419"/>
  <c r="AL443" i="419"/>
  <c r="AL441" i="419"/>
  <c r="AL407" i="419"/>
  <c r="AL405" i="419"/>
  <c r="AL371" i="419"/>
  <c r="AL369" i="419"/>
  <c r="AL335" i="419"/>
  <c r="AL333" i="419"/>
  <c r="AL299" i="419"/>
  <c r="AL297" i="419"/>
  <c r="AL263" i="419"/>
  <c r="AL261" i="419"/>
  <c r="AL227" i="419"/>
  <c r="AL225" i="419"/>
  <c r="AL191" i="419"/>
  <c r="AL189" i="419"/>
  <c r="AL155" i="419"/>
  <c r="AL153" i="419"/>
  <c r="AL119" i="419"/>
  <c r="AL117" i="419"/>
  <c r="AL83" i="419"/>
  <c r="AL81" i="419"/>
  <c r="AL47" i="419"/>
  <c r="AL45" i="419"/>
  <c r="AL11" i="419"/>
  <c r="AL9" i="419"/>
  <c r="AL2063" i="420"/>
  <c r="AL2061" i="420"/>
  <c r="AL2027" i="420"/>
  <c r="AL2025" i="420"/>
  <c r="AL1991" i="420"/>
  <c r="AL1989" i="420"/>
  <c r="AL1955" i="420"/>
  <c r="AL1953" i="420"/>
  <c r="AL1949" i="420"/>
  <c r="AL1947" i="420"/>
  <c r="AL1945" i="420"/>
  <c r="AL1943" i="420"/>
  <c r="AL1941" i="420"/>
  <c r="AL1939" i="420"/>
  <c r="AL1938" i="420"/>
  <c r="AL1936" i="420"/>
  <c r="AL1934" i="420"/>
  <c r="AL1919" i="420"/>
  <c r="AL1917" i="420"/>
  <c r="AL1913" i="420"/>
  <c r="AL1911" i="420"/>
  <c r="AL1909" i="420"/>
  <c r="AL1907" i="420"/>
  <c r="AL1905" i="420"/>
  <c r="AL1903" i="420"/>
  <c r="AL1902" i="420"/>
  <c r="AL1900" i="420"/>
  <c r="AL1898" i="420"/>
  <c r="AL1883" i="420"/>
  <c r="AL1881" i="420"/>
  <c r="AL1877" i="420"/>
  <c r="AL1875" i="420"/>
  <c r="AL1873" i="420"/>
  <c r="AL1871" i="420"/>
  <c r="AL1869" i="420"/>
  <c r="AL1867" i="420"/>
  <c r="AL1866" i="420"/>
  <c r="AL1864" i="420"/>
  <c r="AL1862" i="420"/>
  <c r="AL1847" i="420"/>
  <c r="AL1845" i="420"/>
  <c r="AL1841" i="420"/>
  <c r="AL1839" i="420"/>
  <c r="AL1837" i="420"/>
  <c r="AL1835" i="420"/>
  <c r="AL1833" i="420"/>
  <c r="AL1831" i="420"/>
  <c r="AL1830" i="420"/>
  <c r="AL1828" i="420"/>
  <c r="AL1826" i="420"/>
  <c r="AL1811" i="420"/>
  <c r="AL1809" i="420"/>
  <c r="AL1805" i="420"/>
  <c r="AL1803" i="420"/>
  <c r="AL1801" i="420"/>
  <c r="AL1799" i="420"/>
  <c r="AL1797" i="420"/>
  <c r="AL1795" i="420"/>
  <c r="AL1794" i="420"/>
  <c r="AL1792" i="420"/>
  <c r="AL1790" i="420"/>
  <c r="AL1775" i="420"/>
  <c r="AL1773" i="420"/>
  <c r="AL1769" i="420"/>
  <c r="AL1767" i="420"/>
  <c r="AL1765" i="420"/>
  <c r="AL1763" i="420"/>
  <c r="AL1761" i="420"/>
  <c r="AL1759" i="420"/>
  <c r="AL1758" i="420"/>
  <c r="AL1756" i="420"/>
  <c r="AL1754" i="420"/>
  <c r="AL1739" i="420"/>
  <c r="AL1737" i="420"/>
  <c r="AL1733" i="420"/>
  <c r="AL1731" i="420"/>
  <c r="AL1729" i="420"/>
  <c r="AL1727" i="420"/>
  <c r="AL1725" i="420"/>
  <c r="AL1723" i="420"/>
  <c r="AL1722" i="420"/>
  <c r="AL1720" i="420"/>
  <c r="AL1718" i="420"/>
  <c r="AL1703" i="420"/>
  <c r="AL1701" i="420"/>
  <c r="AL1697" i="420"/>
  <c r="AL1695" i="420"/>
  <c r="AL1693" i="420"/>
  <c r="AL1691" i="420"/>
  <c r="AL1689" i="420"/>
  <c r="AL1687" i="420"/>
  <c r="AL1686" i="420"/>
  <c r="AL1684" i="420"/>
  <c r="AL1682" i="420"/>
  <c r="AL1667" i="420"/>
  <c r="AL1665" i="420"/>
  <c r="AL1661" i="420"/>
  <c r="AL1659" i="420"/>
  <c r="AL1657" i="420"/>
  <c r="AL1655" i="420"/>
  <c r="AL1653" i="420"/>
  <c r="AL1651" i="420"/>
  <c r="AL1650" i="420"/>
  <c r="AL1648" i="420"/>
  <c r="AL1646" i="420"/>
  <c r="AL1631" i="420"/>
  <c r="AL1629" i="420"/>
  <c r="AL1625" i="420"/>
  <c r="AL1623" i="420"/>
  <c r="AL1621" i="420"/>
  <c r="AL1619" i="420"/>
  <c r="AL1617" i="420"/>
  <c r="AL1615" i="420"/>
  <c r="AL1614" i="420"/>
  <c r="AL1612" i="420"/>
  <c r="AL1610" i="420"/>
  <c r="AL1595" i="420"/>
  <c r="AL1593" i="420"/>
  <c r="AL1589" i="420"/>
  <c r="AL1587" i="420"/>
  <c r="AL1585" i="420"/>
  <c r="AL1583" i="420"/>
  <c r="AL1581" i="420"/>
  <c r="AL1579" i="420"/>
  <c r="AL1578" i="420"/>
  <c r="AL1576" i="420"/>
  <c r="AL1574" i="420"/>
  <c r="AL1559" i="420"/>
  <c r="AL1557" i="420"/>
  <c r="AL1553" i="420"/>
  <c r="AL1551" i="420"/>
  <c r="AL1549" i="420"/>
  <c r="AL1547" i="420"/>
  <c r="AL1545" i="420"/>
  <c r="AL1543" i="420"/>
  <c r="AL1542" i="420"/>
  <c r="AL1540" i="420"/>
  <c r="AL1538" i="420"/>
  <c r="AL1523" i="420"/>
  <c r="AL1521" i="420"/>
  <c r="AL1517" i="420"/>
  <c r="AL1515" i="420"/>
  <c r="AL1513" i="420"/>
  <c r="AL1511" i="420"/>
  <c r="AL1509" i="420"/>
  <c r="AL1507" i="420"/>
  <c r="AL1506" i="420"/>
  <c r="AL1504" i="420"/>
  <c r="AL1502" i="420"/>
  <c r="AL1487" i="420"/>
  <c r="AL1485" i="420"/>
  <c r="AL1481" i="420"/>
  <c r="AL1479" i="420"/>
  <c r="AL1477" i="420"/>
  <c r="AL1475" i="420"/>
  <c r="AL1473" i="420"/>
  <c r="AL1471" i="420"/>
  <c r="AL1470" i="420"/>
  <c r="AL1468" i="420"/>
  <c r="AL1466" i="420"/>
  <c r="AL1451" i="420"/>
  <c r="AL1449" i="420"/>
  <c r="AL1445" i="420"/>
  <c r="AL1443" i="420"/>
  <c r="AL1441" i="420"/>
  <c r="AL1439" i="420"/>
  <c r="AL1437" i="420"/>
  <c r="AL1435" i="420"/>
  <c r="AL1434" i="420"/>
  <c r="AL1432" i="420"/>
  <c r="AL1430" i="420"/>
  <c r="AL1415" i="420"/>
  <c r="AL1413" i="420"/>
  <c r="AL1409" i="420"/>
  <c r="AL1407" i="420"/>
  <c r="AL1405" i="420"/>
  <c r="AL1403" i="420"/>
  <c r="AL1401" i="420"/>
  <c r="AL1399" i="420"/>
  <c r="AL1398" i="420"/>
  <c r="AL1396" i="420"/>
  <c r="AL1394" i="420"/>
  <c r="AL1379" i="420"/>
  <c r="AL1377" i="420"/>
  <c r="AL1373" i="420"/>
  <c r="AL1371" i="420"/>
  <c r="AL1369" i="420"/>
  <c r="AL1367" i="420"/>
  <c r="AL1365" i="420"/>
  <c r="AL1363" i="420"/>
  <c r="AL1362" i="420"/>
  <c r="AL1360" i="420"/>
  <c r="AL1358" i="420"/>
  <c r="AL1343" i="420"/>
  <c r="AL1341" i="420"/>
  <c r="AL1322" i="420"/>
  <c r="AL1324" i="420"/>
  <c r="AL1326" i="420"/>
  <c r="AL1327" i="420"/>
  <c r="AL1329" i="420"/>
  <c r="AL1331" i="420"/>
  <c r="AL1333" i="420"/>
  <c r="AL1335" i="420"/>
  <c r="AL1337" i="420"/>
  <c r="AL1323" i="420"/>
  <c r="AL1286" i="420"/>
  <c r="AL1288" i="420"/>
  <c r="AL1290" i="420"/>
  <c r="AL1291" i="420"/>
  <c r="AL1293" i="420"/>
  <c r="AL1295" i="420"/>
  <c r="AL1297" i="420"/>
  <c r="AL1299" i="420"/>
  <c r="AL1301" i="420"/>
  <c r="AL1287" i="420"/>
  <c r="AL1250" i="420"/>
  <c r="AL1252" i="420"/>
  <c r="AL1254" i="420"/>
  <c r="AL1255" i="420"/>
  <c r="AL1257" i="420"/>
  <c r="AL1259" i="420"/>
  <c r="AL1261" i="420"/>
  <c r="AL1263" i="420"/>
  <c r="AL1265" i="420"/>
  <c r="AL1251" i="420"/>
  <c r="AL1214" i="420"/>
  <c r="AL1216" i="420"/>
  <c r="AL1218" i="420"/>
  <c r="AL1219" i="420"/>
  <c r="AL1221" i="420"/>
  <c r="AL1223" i="420"/>
  <c r="AL1225" i="420"/>
  <c r="AL1227" i="420"/>
  <c r="AL1229" i="420"/>
  <c r="AL1215" i="420"/>
  <c r="AL1178" i="420"/>
  <c r="AL1180" i="420"/>
  <c r="AL1182" i="420"/>
  <c r="AL1183" i="420"/>
  <c r="AL1185" i="420"/>
  <c r="AL1187" i="420"/>
  <c r="AL1189" i="420"/>
  <c r="AL1191" i="420"/>
  <c r="AL1193" i="420"/>
  <c r="AL1179" i="420"/>
  <c r="AL1142" i="420"/>
  <c r="AL1144" i="420"/>
  <c r="AL1146" i="420"/>
  <c r="AL1147" i="420"/>
  <c r="AL1149" i="420"/>
  <c r="AL1151" i="420"/>
  <c r="AL1153" i="420"/>
  <c r="AL1155" i="420"/>
  <c r="AL1157" i="420"/>
  <c r="AL1143" i="420"/>
  <c r="AL1106" i="420"/>
  <c r="AL1108" i="420"/>
  <c r="AL1110" i="420"/>
  <c r="AL1111" i="420"/>
  <c r="AL1113" i="420"/>
  <c r="AL1115" i="420"/>
  <c r="AL1117" i="420"/>
  <c r="AL1119" i="420"/>
  <c r="AL1121" i="420"/>
  <c r="AL1107" i="420"/>
  <c r="AL1070" i="420"/>
  <c r="AL1072" i="420"/>
  <c r="AL1074" i="420"/>
  <c r="AL1075" i="420"/>
  <c r="AL1077" i="420"/>
  <c r="AL1079" i="420"/>
  <c r="AL1081" i="420"/>
  <c r="AL1083" i="420"/>
  <c r="AL1085" i="420"/>
  <c r="AL1071" i="420"/>
  <c r="AL1034" i="420"/>
  <c r="AL1036" i="420"/>
  <c r="AL1038" i="420"/>
  <c r="AL1039" i="420"/>
  <c r="AL1041" i="420"/>
  <c r="AL1043" i="420"/>
  <c r="AL1045" i="420"/>
  <c r="AL1047" i="420"/>
  <c r="AL1049" i="420"/>
  <c r="AL1035" i="420"/>
  <c r="AL998" i="420"/>
  <c r="AL1000" i="420"/>
  <c r="AL1002" i="420"/>
  <c r="AL1003" i="420"/>
  <c r="AL1005" i="420"/>
  <c r="AL1007" i="420"/>
  <c r="AL1009" i="420"/>
  <c r="AL1011" i="420"/>
  <c r="AL1013" i="420"/>
  <c r="AL999" i="420"/>
  <c r="AL962" i="420"/>
  <c r="AL964" i="420"/>
  <c r="AL966" i="420"/>
  <c r="AL967" i="420"/>
  <c r="AL969" i="420"/>
  <c r="AL971" i="420"/>
  <c r="AL973" i="420"/>
  <c r="AL975" i="420"/>
  <c r="AL977" i="420"/>
  <c r="AL963" i="420"/>
  <c r="AL926" i="420"/>
  <c r="AL928" i="420"/>
  <c r="AL930" i="420"/>
  <c r="AL931" i="420"/>
  <c r="AL933" i="420"/>
  <c r="AL935" i="420"/>
  <c r="AL937" i="420"/>
  <c r="AL939" i="420"/>
  <c r="AL941" i="420"/>
  <c r="AL927" i="420"/>
  <c r="AL890" i="420"/>
  <c r="AL892" i="420"/>
  <c r="AL894" i="420"/>
  <c r="AL895" i="420"/>
  <c r="AL897" i="420"/>
  <c r="AL899" i="420"/>
  <c r="AL901" i="420"/>
  <c r="AL903" i="420"/>
  <c r="AL905" i="420"/>
  <c r="AL891" i="420"/>
  <c r="AL854" i="420"/>
  <c r="AL856" i="420"/>
  <c r="AL858" i="420"/>
  <c r="AL859" i="420"/>
  <c r="AL861" i="420"/>
  <c r="AL863" i="420"/>
  <c r="AL865" i="420"/>
  <c r="AL867" i="420"/>
  <c r="AL869" i="420"/>
  <c r="AL855" i="420"/>
  <c r="AL818" i="420"/>
  <c r="AL820" i="420"/>
  <c r="AL822" i="420"/>
  <c r="AL823" i="420"/>
  <c r="AL825" i="420"/>
  <c r="AL827" i="420"/>
  <c r="AL829" i="420"/>
  <c r="AL831" i="420"/>
  <c r="AL833" i="420"/>
  <c r="AL819" i="420"/>
  <c r="AL782" i="420"/>
  <c r="AL784" i="420"/>
  <c r="AL786" i="420"/>
  <c r="AL787" i="420"/>
  <c r="AL789" i="420"/>
  <c r="AL791" i="420"/>
  <c r="AL793" i="420"/>
  <c r="AL795" i="420"/>
  <c r="AL797" i="420"/>
  <c r="AL783" i="420"/>
  <c r="AL746" i="420"/>
  <c r="AL748" i="420"/>
  <c r="AL750" i="420"/>
  <c r="AL751" i="420"/>
  <c r="AL753" i="420"/>
  <c r="AL755" i="420"/>
  <c r="AL757" i="420"/>
  <c r="AL759" i="420"/>
  <c r="AL761" i="420"/>
  <c r="AL747" i="420"/>
  <c r="AL710" i="420"/>
  <c r="AL712" i="420"/>
  <c r="AL714" i="420"/>
  <c r="AL715" i="420"/>
  <c r="AL717" i="420"/>
  <c r="AL719" i="420"/>
  <c r="AL721" i="420"/>
  <c r="AL723" i="420"/>
  <c r="AL725" i="420"/>
  <c r="AL711" i="420"/>
  <c r="AL674" i="420"/>
  <c r="AL676" i="420"/>
  <c r="AL678" i="420"/>
  <c r="AL679" i="420"/>
  <c r="AL681" i="420"/>
  <c r="AL683" i="420"/>
  <c r="AL685" i="420"/>
  <c r="AL687" i="420"/>
  <c r="AL689" i="420"/>
  <c r="AL675" i="420"/>
  <c r="AL638" i="420"/>
  <c r="AL640" i="420"/>
  <c r="AL642" i="420"/>
  <c r="AL643" i="420"/>
  <c r="AL645" i="420"/>
  <c r="AL647" i="420"/>
  <c r="AL649" i="420"/>
  <c r="AL651" i="420"/>
  <c r="AL653" i="420"/>
  <c r="AL639" i="420"/>
  <c r="AL602" i="420"/>
  <c r="AL604" i="420"/>
  <c r="AL606" i="420"/>
  <c r="AL607" i="420"/>
  <c r="AL609" i="420"/>
  <c r="AL611" i="420"/>
  <c r="AL613" i="420"/>
  <c r="AL615" i="420"/>
  <c r="AL617" i="420"/>
  <c r="AL603" i="420"/>
  <c r="AL566" i="420"/>
  <c r="AL568" i="420"/>
  <c r="AL570" i="420"/>
  <c r="AL571" i="420"/>
  <c r="AL573" i="420"/>
  <c r="AL575" i="420"/>
  <c r="AL577" i="420"/>
  <c r="AL579" i="420"/>
  <c r="AL581" i="420"/>
  <c r="AL567" i="420"/>
  <c r="AL530" i="420"/>
  <c r="AL532" i="420"/>
  <c r="AL534" i="420"/>
  <c r="AL535" i="420"/>
  <c r="AL537" i="420"/>
  <c r="AL539" i="420"/>
  <c r="AL541" i="420"/>
  <c r="AL543" i="420"/>
  <c r="AL545" i="420"/>
  <c r="AL531" i="420"/>
  <c r="AL494" i="420"/>
  <c r="AL496" i="420"/>
  <c r="AL498" i="420"/>
  <c r="AL499" i="420"/>
  <c r="AL501" i="420"/>
  <c r="AL503" i="420"/>
  <c r="AL505" i="420"/>
  <c r="AL507" i="420"/>
  <c r="AL509" i="420"/>
  <c r="AL495" i="420"/>
  <c r="AL458" i="420"/>
  <c r="AL460" i="420"/>
  <c r="AL462" i="420"/>
  <c r="AL463" i="420"/>
  <c r="AL465" i="420"/>
  <c r="AL467" i="420"/>
  <c r="AL469" i="420"/>
  <c r="AL471" i="420"/>
  <c r="AL473" i="420"/>
  <c r="AL459" i="420"/>
  <c r="AL422" i="420"/>
  <c r="AL424" i="420"/>
  <c r="AL426" i="420"/>
  <c r="AL427" i="420"/>
  <c r="AL429" i="420"/>
  <c r="AL431" i="420"/>
  <c r="AL433" i="420"/>
  <c r="AL435" i="420"/>
  <c r="AL437" i="420"/>
  <c r="AL423" i="420"/>
  <c r="AL386" i="420"/>
  <c r="AL388" i="420"/>
  <c r="AL390" i="420"/>
  <c r="AL391" i="420"/>
  <c r="AL393" i="420"/>
  <c r="AL395" i="420"/>
  <c r="AL397" i="420"/>
  <c r="AL399" i="420"/>
  <c r="AL401" i="420"/>
  <c r="AL387" i="420"/>
  <c r="AL1937" i="420"/>
  <c r="AL1935" i="420"/>
  <c r="AL1901" i="420"/>
  <c r="AL1899" i="420"/>
  <c r="AL1865" i="420"/>
  <c r="AL1863" i="420"/>
  <c r="AL1829" i="420"/>
  <c r="AL1827" i="420"/>
  <c r="AL1793" i="420"/>
  <c r="AL1791" i="420"/>
  <c r="AL1757" i="420"/>
  <c r="AL1755" i="420"/>
  <c r="AL1721" i="420"/>
  <c r="AL1719" i="420"/>
  <c r="AL1685" i="420"/>
  <c r="AL1683" i="420"/>
  <c r="AL1649" i="420"/>
  <c r="AL1647" i="420"/>
  <c r="AL1613" i="420"/>
  <c r="AL1611" i="420"/>
  <c r="AL1577" i="420"/>
  <c r="AL1575" i="420"/>
  <c r="AL1541" i="420"/>
  <c r="AL1539" i="420"/>
  <c r="AL1505" i="420"/>
  <c r="AL1503" i="420"/>
  <c r="AL1469" i="420"/>
  <c r="AL1467" i="420"/>
  <c r="AL1433" i="420"/>
  <c r="AL1431" i="420"/>
  <c r="AL1397" i="420"/>
  <c r="AL1395" i="420"/>
  <c r="AL1361" i="420"/>
  <c r="AL1359" i="420"/>
  <c r="AL400" i="420"/>
  <c r="AL396" i="420"/>
  <c r="AL392" i="420"/>
  <c r="AL389" i="420"/>
  <c r="AL385" i="420"/>
  <c r="AL1307" i="420"/>
  <c r="AL1305" i="420"/>
  <c r="AL1271" i="420"/>
  <c r="AL1269" i="420"/>
  <c r="AL1235" i="420"/>
  <c r="AL1233" i="420"/>
  <c r="AL1199" i="420"/>
  <c r="AL1197" i="420"/>
  <c r="AL1163" i="420"/>
  <c r="AL1161" i="420"/>
  <c r="AL1127" i="420"/>
  <c r="AL1125" i="420"/>
  <c r="AL1091" i="420"/>
  <c r="AL1089" i="420"/>
  <c r="AL1055" i="420"/>
  <c r="AL1053" i="420"/>
  <c r="AL1019" i="420"/>
  <c r="AL1017" i="420"/>
  <c r="AL983" i="420"/>
  <c r="AL981" i="420"/>
  <c r="AL947" i="420"/>
  <c r="AL945" i="420"/>
  <c r="AL911" i="420"/>
  <c r="AL909" i="420"/>
  <c r="AL875" i="420"/>
  <c r="AL873" i="420"/>
  <c r="AL839" i="420"/>
  <c r="AL837" i="420"/>
  <c r="AL803" i="420"/>
  <c r="AL801" i="420"/>
  <c r="AL767" i="420"/>
  <c r="AL765" i="420"/>
  <c r="AL731" i="420"/>
  <c r="AL729" i="420"/>
  <c r="AL695" i="420"/>
  <c r="AL693" i="420"/>
  <c r="AL659" i="420"/>
  <c r="AL657" i="420"/>
  <c r="AL623" i="420"/>
  <c r="AL621" i="420"/>
  <c r="AL587" i="420"/>
  <c r="AL585" i="420"/>
  <c r="AL551" i="420"/>
  <c r="AL549" i="420"/>
  <c r="AL515" i="420"/>
  <c r="AL513" i="420"/>
  <c r="AL479" i="420"/>
  <c r="AL477" i="420"/>
  <c r="AL443" i="420"/>
  <c r="AL441" i="420"/>
  <c r="AL407" i="420"/>
  <c r="AL405" i="420"/>
  <c r="AL368" i="420"/>
  <c r="AL370" i="420"/>
  <c r="AL372" i="420"/>
  <c r="AL373" i="420"/>
  <c r="AL375" i="420"/>
  <c r="AL377" i="420"/>
  <c r="AL379" i="420"/>
  <c r="AL381" i="420"/>
  <c r="AL383" i="420"/>
  <c r="AL369" i="420"/>
  <c r="AL332" i="420"/>
  <c r="AL334" i="420"/>
  <c r="AL336" i="420"/>
  <c r="AL337" i="420"/>
  <c r="AL339" i="420"/>
  <c r="AL341" i="420"/>
  <c r="AL343" i="420"/>
  <c r="AL345" i="420"/>
  <c r="AL347" i="420"/>
  <c r="AL333" i="420"/>
  <c r="AL296" i="420"/>
  <c r="AL298" i="420"/>
  <c r="AL300" i="420"/>
  <c r="AL301" i="420"/>
  <c r="AL303" i="420"/>
  <c r="AL305" i="420"/>
  <c r="AL307" i="420"/>
  <c r="AL309" i="420"/>
  <c r="AL311" i="420"/>
  <c r="AL297" i="420"/>
  <c r="AL260" i="420"/>
  <c r="AL262" i="420"/>
  <c r="AL264" i="420"/>
  <c r="AL265" i="420"/>
  <c r="AL267" i="420"/>
  <c r="AL269" i="420"/>
  <c r="AL271" i="420"/>
  <c r="AL273" i="420"/>
  <c r="AL275" i="420"/>
  <c r="AL261" i="420"/>
  <c r="AL224" i="420"/>
  <c r="AL226" i="420"/>
  <c r="AL228" i="420"/>
  <c r="AL229" i="420"/>
  <c r="AL231" i="420"/>
  <c r="AL233" i="420"/>
  <c r="AL235" i="420"/>
  <c r="AL237" i="420"/>
  <c r="AL239" i="420"/>
  <c r="AL225" i="420"/>
  <c r="AL188" i="420"/>
  <c r="AL190" i="420"/>
  <c r="AL192" i="420"/>
  <c r="AL193" i="420"/>
  <c r="AL195" i="420"/>
  <c r="AL197" i="420"/>
  <c r="AL199" i="420"/>
  <c r="AL201" i="420"/>
  <c r="AL203" i="420"/>
  <c r="AL189" i="420"/>
  <c r="AL152" i="420"/>
  <c r="AL154" i="420"/>
  <c r="AL156" i="420"/>
  <c r="AL157" i="420"/>
  <c r="AL159" i="420"/>
  <c r="AL161" i="420"/>
  <c r="AL163" i="420"/>
  <c r="AL165" i="420"/>
  <c r="AL167" i="420"/>
  <c r="AL153" i="420"/>
  <c r="AL116" i="420"/>
  <c r="AL118" i="420"/>
  <c r="AL120" i="420"/>
  <c r="AL121" i="420"/>
  <c r="AL123" i="420"/>
  <c r="AL125" i="420"/>
  <c r="AL127" i="420"/>
  <c r="AL129" i="420"/>
  <c r="AL131" i="420"/>
  <c r="AL117" i="420"/>
  <c r="AL80" i="420"/>
  <c r="AL82" i="420"/>
  <c r="AL84" i="420"/>
  <c r="AL85" i="420"/>
  <c r="AL87" i="420"/>
  <c r="AL89" i="420"/>
  <c r="AL91" i="420"/>
  <c r="AL93" i="420"/>
  <c r="AL95" i="420"/>
  <c r="AL81" i="420"/>
  <c r="AL44" i="420"/>
  <c r="AL46" i="420"/>
  <c r="AL48" i="420"/>
  <c r="AL49" i="420"/>
  <c r="AL51" i="420"/>
  <c r="AL53" i="420"/>
  <c r="AL55" i="420"/>
  <c r="AL57" i="420"/>
  <c r="AL59" i="420"/>
  <c r="AL45" i="420"/>
  <c r="AL8" i="420"/>
  <c r="AL10" i="420"/>
  <c r="AL12" i="420"/>
  <c r="AL13" i="420"/>
  <c r="AL15" i="420"/>
  <c r="AL17" i="420"/>
  <c r="AL19" i="420"/>
  <c r="AL21" i="420"/>
  <c r="AL23" i="420"/>
  <c r="AL9" i="420"/>
  <c r="AC447" i="421"/>
  <c r="AC449" i="421"/>
  <c r="AC451" i="421"/>
  <c r="AC452" i="421"/>
  <c r="AC454" i="421"/>
  <c r="AC456" i="421"/>
  <c r="AC458" i="421"/>
  <c r="AC460" i="421"/>
  <c r="AC462" i="421"/>
  <c r="AC464" i="421"/>
  <c r="AC448" i="421"/>
  <c r="AC411" i="421"/>
  <c r="AC413" i="421"/>
  <c r="AC415" i="421"/>
  <c r="AC416" i="421"/>
  <c r="AC418" i="421"/>
  <c r="AC420" i="421"/>
  <c r="AC422" i="421"/>
  <c r="AC424" i="421"/>
  <c r="AC426" i="421"/>
  <c r="AC428" i="421"/>
  <c r="AC412" i="421"/>
  <c r="AC375" i="421"/>
  <c r="AC377" i="421"/>
  <c r="AC379" i="421"/>
  <c r="AC380" i="421"/>
  <c r="AC382" i="421"/>
  <c r="AC384" i="421"/>
  <c r="AC386" i="421"/>
  <c r="AC388" i="421"/>
  <c r="AC390" i="421"/>
  <c r="AC392" i="421"/>
  <c r="AC376" i="421"/>
  <c r="AL353" i="420"/>
  <c r="AL351" i="420"/>
  <c r="AL317" i="420"/>
  <c r="AL315" i="420"/>
  <c r="AL281" i="420"/>
  <c r="AL279" i="420"/>
  <c r="AL245" i="420"/>
  <c r="AL243" i="420"/>
  <c r="AL209" i="420"/>
  <c r="AL207" i="420"/>
  <c r="AL173" i="420"/>
  <c r="AL171" i="420"/>
  <c r="AL137" i="420"/>
  <c r="AL135" i="420"/>
  <c r="AL101" i="420"/>
  <c r="AL99" i="420"/>
  <c r="AL65" i="420"/>
  <c r="AL63" i="420"/>
  <c r="AL29" i="420"/>
  <c r="AL27" i="420"/>
  <c r="AC432" i="421"/>
  <c r="AC396" i="421"/>
  <c r="AC360" i="421"/>
  <c r="AC358" i="421"/>
  <c r="AC321" i="421"/>
  <c r="AC323" i="421"/>
  <c r="AC325" i="421"/>
  <c r="AC326" i="421"/>
  <c r="AC328" i="421"/>
  <c r="AC330" i="421"/>
  <c r="AC332" i="421"/>
  <c r="AC334" i="421"/>
  <c r="AC336" i="421"/>
  <c r="AC338" i="421"/>
  <c r="AC322" i="421"/>
  <c r="AC285" i="421"/>
  <c r="AC287" i="421"/>
  <c r="AC289" i="421"/>
  <c r="AC290" i="421"/>
  <c r="AC292" i="421"/>
  <c r="AC294" i="421"/>
  <c r="AC296" i="421"/>
  <c r="AC298" i="421"/>
  <c r="AC300" i="421"/>
  <c r="AC302" i="421"/>
  <c r="AC286" i="421"/>
  <c r="AC245" i="421"/>
  <c r="AC247" i="421"/>
  <c r="AC249" i="421"/>
  <c r="AC250" i="421"/>
  <c r="AC252" i="421"/>
  <c r="AC254" i="421"/>
  <c r="AC256" i="421"/>
  <c r="AC258" i="421"/>
  <c r="AC260" i="421"/>
  <c r="AC262" i="421"/>
  <c r="AC246" i="421"/>
  <c r="AC209" i="421"/>
  <c r="AC211" i="421"/>
  <c r="AC213" i="421"/>
  <c r="AC214" i="421"/>
  <c r="AC216" i="421"/>
  <c r="AC218" i="421"/>
  <c r="AC220" i="421"/>
  <c r="AC222" i="421"/>
  <c r="AC224" i="421"/>
  <c r="AC226" i="421"/>
  <c r="AC210" i="421"/>
  <c r="AC342" i="421"/>
  <c r="AC306" i="421"/>
  <c r="AC266" i="421"/>
  <c r="AC230" i="421"/>
  <c r="AC194" i="421"/>
  <c r="AC190" i="421"/>
  <c r="AC188" i="421"/>
  <c r="AC186" i="421"/>
  <c r="AC184" i="421"/>
  <c r="AC182" i="421"/>
  <c r="AC180" i="421"/>
  <c r="AC178" i="421"/>
  <c r="AC177" i="421"/>
  <c r="AC175" i="421"/>
  <c r="AC173" i="421"/>
  <c r="AC158" i="421"/>
  <c r="AC154" i="421"/>
  <c r="AC152" i="421"/>
  <c r="AC150" i="421"/>
  <c r="AC148" i="421"/>
  <c r="AC146" i="421"/>
  <c r="AC144" i="421"/>
  <c r="AC142" i="421"/>
  <c r="AC141" i="421"/>
  <c r="AC139" i="421"/>
  <c r="AC137" i="421"/>
  <c r="AC122" i="421"/>
  <c r="AC118" i="421"/>
  <c r="AC116" i="421"/>
  <c r="AC114" i="421"/>
  <c r="AC112" i="421"/>
  <c r="AC110" i="421"/>
  <c r="AC108" i="421"/>
  <c r="AC106" i="421"/>
  <c r="AC105" i="421"/>
  <c r="AC103" i="421"/>
  <c r="AC101" i="421"/>
  <c r="AC176" i="421"/>
  <c r="AC140" i="421"/>
  <c r="AC104" i="421"/>
  <c r="AC12" i="422" l="1"/>
  <c r="AS12" i="422" s="1"/>
  <c r="AS11" i="422"/>
  <c r="AS15" i="422"/>
  <c r="AC16" i="422"/>
  <c r="AC17" i="422" l="1"/>
  <c r="AS16" i="422"/>
  <c r="AS17" i="422" l="1"/>
  <c r="AC18" i="422"/>
  <c r="AC19" i="422" l="1"/>
  <c r="AS18" i="422"/>
  <c r="AS19" i="422" l="1"/>
  <c r="AC20" i="422"/>
  <c r="AC21" i="422" l="1"/>
  <c r="AS20" i="422"/>
  <c r="AS21" i="422" l="1"/>
  <c r="AC22" i="422"/>
  <c r="AC23" i="422" l="1"/>
  <c r="AS22" i="422"/>
  <c r="AS23" i="422" l="1"/>
  <c r="AC24" i="422"/>
  <c r="AC25" i="422" l="1"/>
  <c r="AS24" i="422"/>
  <c r="AS25" i="422" l="1"/>
  <c r="AC26" i="422"/>
  <c r="AC27" i="422" l="1"/>
  <c r="AS26" i="422"/>
  <c r="AS27" i="422" l="1"/>
  <c r="AC28" i="422"/>
  <c r="AC29" i="422" l="1"/>
  <c r="AS28" i="422"/>
  <c r="AS29" i="422" l="1"/>
  <c r="AC30" i="422"/>
  <c r="AC31" i="422" l="1"/>
  <c r="AS30" i="422"/>
  <c r="AS31" i="422" l="1"/>
  <c r="AC32" i="422"/>
  <c r="AC33" i="422" l="1"/>
  <c r="AS32" i="422"/>
  <c r="AS33" i="422" l="1"/>
  <c r="AC34" i="422"/>
  <c r="AC35" i="422" l="1"/>
  <c r="AS34" i="422"/>
  <c r="AS35" i="422" l="1"/>
  <c r="AC36" i="422"/>
  <c r="AC37" i="422" l="1"/>
  <c r="AS36" i="422"/>
  <c r="AS37" i="422" l="1"/>
  <c r="AC38" i="422"/>
  <c r="AC39" i="422" l="1"/>
  <c r="AS38" i="422"/>
  <c r="AS39" i="422" l="1"/>
  <c r="AC40" i="422"/>
  <c r="AC41" i="422" l="1"/>
  <c r="AS40" i="422"/>
  <c r="AS41" i="422" l="1"/>
  <c r="AC42" i="422"/>
  <c r="AC43" i="422" l="1"/>
  <c r="AS42" i="422"/>
  <c r="AS43" i="422" l="1"/>
  <c r="AC44" i="422"/>
  <c r="AC45" i="422" l="1"/>
  <c r="AS44" i="422"/>
  <c r="AS45" i="422" l="1"/>
  <c r="AC46" i="422"/>
  <c r="AC47" i="422" l="1"/>
  <c r="AS46" i="422"/>
  <c r="AS47" i="422" l="1"/>
  <c r="AC48" i="422"/>
  <c r="AC49" i="422" l="1"/>
  <c r="AS48" i="422"/>
  <c r="AS49" i="422" l="1"/>
  <c r="AC50" i="422"/>
  <c r="AC51" i="422" l="1"/>
  <c r="AS50" i="422"/>
  <c r="AS51" i="422" l="1"/>
  <c r="AC52" i="422"/>
  <c r="AC53" i="422" l="1"/>
  <c r="AS52" i="422"/>
  <c r="AS53" i="422" l="1"/>
  <c r="AC54" i="422"/>
  <c r="AC55" i="422" l="1"/>
  <c r="AS54" i="422"/>
  <c r="AS55" i="422" l="1"/>
  <c r="AC56" i="422"/>
  <c r="AC57" i="422" l="1"/>
  <c r="AS56" i="422"/>
  <c r="AS57" i="422" l="1"/>
  <c r="AC58" i="422"/>
  <c r="AC59" i="422" l="1"/>
  <c r="AS58" i="422"/>
  <c r="AS59" i="422" l="1"/>
  <c r="AC60" i="422"/>
  <c r="AC61" i="422" l="1"/>
  <c r="AS60" i="422"/>
  <c r="AS61" i="422" l="1"/>
  <c r="AC62" i="422"/>
  <c r="AC63" i="422" l="1"/>
  <c r="AS62" i="422"/>
  <c r="AS63" i="422" l="1"/>
  <c r="AC64" i="422"/>
  <c r="AC65" i="422" l="1"/>
  <c r="AS64" i="422"/>
  <c r="AS65" i="422" l="1"/>
  <c r="AC66" i="422"/>
  <c r="AC67" i="422" l="1"/>
  <c r="AS66" i="422"/>
  <c r="AS67" i="422" l="1"/>
  <c r="AC68" i="422"/>
  <c r="AC69" i="422" l="1"/>
  <c r="AS68" i="422"/>
  <c r="AS69" i="422" l="1"/>
  <c r="AC70" i="422"/>
  <c r="AC71" i="422" l="1"/>
  <c r="AS70" i="422"/>
  <c r="AS71" i="422" l="1"/>
  <c r="AC72" i="422"/>
  <c r="AC73" i="422" l="1"/>
  <c r="AS72" i="422"/>
  <c r="AS73" i="422" l="1"/>
  <c r="AC74" i="422"/>
  <c r="AC75" i="422" l="1"/>
  <c r="AS74" i="422"/>
  <c r="AS75" i="422" l="1"/>
  <c r="AC76" i="422"/>
  <c r="AC77" i="422" l="1"/>
  <c r="AS76" i="422"/>
  <c r="AS77" i="422" l="1"/>
  <c r="AC78" i="422"/>
  <c r="AC79" i="422" l="1"/>
  <c r="AS78" i="422"/>
  <c r="AS79" i="422" l="1"/>
  <c r="AC80" i="422"/>
  <c r="AC81" i="422" l="1"/>
  <c r="AS80" i="422"/>
  <c r="AS81" i="422" l="1"/>
  <c r="AC82" i="422"/>
  <c r="AC83" i="422" l="1"/>
  <c r="AS82" i="422"/>
  <c r="AS83" i="422" l="1"/>
  <c r="AC84" i="422"/>
  <c r="AC85" i="422" l="1"/>
  <c r="AS84" i="422"/>
  <c r="AS85" i="422" l="1"/>
  <c r="AC86" i="422"/>
  <c r="AC87" i="422" l="1"/>
  <c r="AS86" i="422"/>
  <c r="AS87" i="422" l="1"/>
  <c r="AC88" i="422"/>
  <c r="AC89" i="422" l="1"/>
  <c r="AS88" i="422"/>
  <c r="AS89" i="422" l="1"/>
  <c r="AC90" i="422"/>
  <c r="AC91" i="422" l="1"/>
  <c r="AS90" i="422"/>
  <c r="AS91" i="422" l="1"/>
  <c r="AC92" i="422"/>
  <c r="AC93" i="422" l="1"/>
  <c r="AS92" i="422"/>
  <c r="AS93" i="422" l="1"/>
  <c r="AC94" i="422"/>
  <c r="AC95" i="422" l="1"/>
  <c r="AS94" i="422"/>
  <c r="AS95" i="422" l="1"/>
  <c r="AC96" i="422"/>
  <c r="AC97" i="422" l="1"/>
  <c r="AS96" i="422"/>
  <c r="AS97" i="422" l="1"/>
  <c r="AC98" i="422"/>
  <c r="AC99" i="422" l="1"/>
  <c r="AS98" i="422"/>
  <c r="AS99" i="422" l="1"/>
  <c r="AC100" i="422"/>
  <c r="AC101" i="422" l="1"/>
  <c r="AS100" i="422"/>
  <c r="AS101" i="422" l="1"/>
  <c r="AC102" i="422"/>
  <c r="AS102" i="422" s="1"/>
</calcChain>
</file>

<file path=xl/sharedStrings.xml><?xml version="1.0" encoding="utf-8"?>
<sst xmlns="http://schemas.openxmlformats.org/spreadsheetml/2006/main" count="41735" uniqueCount="18776">
  <si>
    <t>単位</t>
  </si>
  <si>
    <t>×</t>
  </si>
  <si>
    <t>A003</t>
  </si>
  <si>
    <t>A004</t>
  </si>
  <si>
    <t>A005</t>
  </si>
  <si>
    <t>A006</t>
  </si>
  <si>
    <t>A007</t>
  </si>
  <si>
    <t>A008</t>
  </si>
  <si>
    <t>A009</t>
  </si>
  <si>
    <t>A010</t>
  </si>
  <si>
    <t>A011</t>
  </si>
  <si>
    <t>A012</t>
  </si>
  <si>
    <t>A013</t>
  </si>
  <si>
    <t>A014</t>
  </si>
  <si>
    <t>A015</t>
  </si>
  <si>
    <t>A016</t>
  </si>
  <si>
    <t>A017</t>
  </si>
  <si>
    <t>A018</t>
  </si>
  <si>
    <t>A019</t>
  </si>
  <si>
    <t>A020</t>
  </si>
  <si>
    <t>A021</t>
  </si>
  <si>
    <t>A022</t>
  </si>
  <si>
    <t>A023</t>
  </si>
  <si>
    <t>A024</t>
  </si>
  <si>
    <t>A032</t>
  </si>
  <si>
    <t>A033</t>
  </si>
  <si>
    <t>A034</t>
  </si>
  <si>
    <t>A035</t>
  </si>
  <si>
    <t>A036</t>
  </si>
  <si>
    <t>A037</t>
  </si>
  <si>
    <t>A038</t>
  </si>
  <si>
    <t>A039</t>
  </si>
  <si>
    <t>A040</t>
  </si>
  <si>
    <t>A041</t>
  </si>
  <si>
    <t>A042</t>
  </si>
  <si>
    <t>A043</t>
  </si>
  <si>
    <t>A044</t>
  </si>
  <si>
    <t>A045</t>
  </si>
  <si>
    <t>A046</t>
  </si>
  <si>
    <t>A047</t>
  </si>
  <si>
    <t>A048</t>
  </si>
  <si>
    <t>A049</t>
  </si>
  <si>
    <t>A050</t>
  </si>
  <si>
    <t>A051</t>
  </si>
  <si>
    <t>A052</t>
  </si>
  <si>
    <t>A053</t>
  </si>
  <si>
    <t>A054</t>
  </si>
  <si>
    <t>A062</t>
  </si>
  <si>
    <t>A063</t>
  </si>
  <si>
    <t>A064</t>
  </si>
  <si>
    <t>A065</t>
  </si>
  <si>
    <t>A066</t>
  </si>
  <si>
    <t>A067</t>
  </si>
  <si>
    <t>A068</t>
  </si>
  <si>
    <t>A069</t>
  </si>
  <si>
    <t>A070</t>
  </si>
  <si>
    <t>A071</t>
  </si>
  <si>
    <t>A072</t>
  </si>
  <si>
    <t>A073</t>
  </si>
  <si>
    <t>A074</t>
  </si>
  <si>
    <t>A075</t>
  </si>
  <si>
    <t>A076</t>
  </si>
  <si>
    <t>A077</t>
  </si>
  <si>
    <t>A078</t>
  </si>
  <si>
    <t>A079</t>
  </si>
  <si>
    <t>A080</t>
  </si>
  <si>
    <t>A081</t>
  </si>
  <si>
    <t>A082</t>
  </si>
  <si>
    <t>A083</t>
  </si>
  <si>
    <t>A084</t>
  </si>
  <si>
    <t>A092</t>
  </si>
  <si>
    <t>A093</t>
  </si>
  <si>
    <t>A094</t>
  </si>
  <si>
    <t>A095</t>
  </si>
  <si>
    <t>A096</t>
  </si>
  <si>
    <t>A097</t>
  </si>
  <si>
    <t>A098</t>
  </si>
  <si>
    <t>A099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</si>
  <si>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</si>
  <si>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</si>
  <si>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</si>
  <si>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</si>
  <si>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</si>
  <si>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</si>
  <si>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</si>
  <si>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</si>
  <si>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</si>
  <si>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</si>
  <si>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</si>
  <si>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</si>
  <si>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</si>
  <si>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</si>
  <si>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</si>
  <si>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</si>
  <si>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</si>
  <si>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</si>
  <si>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</si>
  <si>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</si>
  <si>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</si>
  <si>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</si>
  <si>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</si>
  <si>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</si>
  <si>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</si>
  <si>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</si>
  <si>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</si>
  <si>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</si>
  <si>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</si>
  <si>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</si>
  <si>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</si>
  <si>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</si>
  <si>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</si>
  <si>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</si>
  <si>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</si>
  <si>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</si>
  <si>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</si>
  <si>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</si>
  <si>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</si>
  <si>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</si>
  <si>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</si>
  <si>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</si>
  <si>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</si>
  <si>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</si>
  <si>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</si>
  <si>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</si>
  <si>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</si>
  <si>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</si>
  <si>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</si>
  <si>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</si>
  <si>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</si>
  <si>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</si>
  <si>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</si>
  <si>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</si>
  <si>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</si>
  <si>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</si>
  <si>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</si>
  <si>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</si>
  <si>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</si>
  <si>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</si>
  <si>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</si>
  <si>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</si>
  <si>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</si>
  <si>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</si>
  <si>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</si>
  <si>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</si>
  <si>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</si>
  <si>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</si>
  <si>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</si>
  <si>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</si>
  <si>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</si>
  <si>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</si>
  <si>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</si>
  <si>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</si>
  <si>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</si>
  <si>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</si>
  <si>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</si>
  <si>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</si>
  <si>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</si>
  <si>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</si>
  <si>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</si>
  <si>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</si>
  <si>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</si>
  <si>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</si>
  <si>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</si>
  <si>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</si>
  <si>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</si>
  <si>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</si>
  <si>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</si>
  <si>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</si>
  <si>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</si>
  <si>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</si>
  <si>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</si>
  <si>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</si>
  <si>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</si>
  <si>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</si>
  <si>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</si>
  <si>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</si>
  <si>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</si>
  <si>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</si>
  <si>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</si>
  <si>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</si>
  <si>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</si>
  <si>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</si>
  <si>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</si>
  <si>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</si>
  <si>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</si>
  <si>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</si>
  <si>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</si>
  <si>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</si>
  <si>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</si>
  <si>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</si>
  <si>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</si>
  <si>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</si>
  <si>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</si>
  <si>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</si>
  <si>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</si>
  <si>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</si>
  <si>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</si>
  <si>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</si>
  <si>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</si>
  <si>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</si>
  <si>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</si>
  <si>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</si>
  <si>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</si>
  <si>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</si>
  <si>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</si>
  <si>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</si>
  <si>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</si>
  <si>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</si>
  <si>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</si>
  <si>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</si>
  <si>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</si>
  <si>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</si>
  <si>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</si>
  <si>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</si>
  <si>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</si>
  <si>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</si>
  <si>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</si>
  <si>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</si>
  <si>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</si>
  <si>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</si>
  <si>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</si>
  <si>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</si>
  <si>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</si>
  <si>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</si>
  <si>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</si>
  <si>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</si>
  <si>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</si>
  <si>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</si>
  <si>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</si>
  <si>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</si>
  <si>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</si>
  <si>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</si>
  <si>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</si>
  <si>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</si>
  <si>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</si>
  <si>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</si>
  <si>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</si>
  <si>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</si>
  <si>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</si>
  <si>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</si>
  <si>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</si>
  <si>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</si>
  <si>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</si>
  <si>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</si>
  <si>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</si>
  <si>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</si>
  <si>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</si>
  <si>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</si>
  <si>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</si>
  <si>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</si>
  <si>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</si>
  <si>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</si>
  <si>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</si>
  <si>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</si>
  <si>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</si>
  <si>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</si>
  <si>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</si>
  <si>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</si>
  <si>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</si>
  <si>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</si>
  <si>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</si>
  <si>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</si>
  <si>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</si>
  <si>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</si>
  <si>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</si>
  <si>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</si>
  <si>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</si>
  <si>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</si>
  <si>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</si>
  <si>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</si>
  <si>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</si>
  <si>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</si>
  <si>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</si>
  <si>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</si>
  <si>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</si>
  <si>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</si>
  <si>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</si>
  <si>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</si>
  <si>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</si>
  <si>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</si>
  <si>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</si>
  <si>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</si>
  <si>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</si>
  <si>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</si>
  <si>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</si>
  <si>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</si>
  <si>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</si>
  <si>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</si>
  <si>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</si>
  <si>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</si>
  <si>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</si>
  <si>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</si>
  <si>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</si>
  <si>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</si>
  <si>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</si>
  <si>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</si>
  <si>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</si>
  <si>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</si>
  <si>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</si>
  <si>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</si>
  <si>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</si>
  <si>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</si>
  <si>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</si>
  <si>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</si>
  <si>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</si>
  <si>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</si>
  <si>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</si>
  <si>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</si>
  <si>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</si>
  <si>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</si>
  <si>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</si>
  <si>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</si>
  <si>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</si>
  <si>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</si>
  <si>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</si>
  <si>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</si>
  <si>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</si>
  <si>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</si>
  <si>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</si>
  <si>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</si>
  <si>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</si>
  <si>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</si>
  <si>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</si>
  <si>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</si>
  <si>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</si>
  <si>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</si>
  <si>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</si>
  <si>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</si>
  <si>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</si>
  <si>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</si>
  <si>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</si>
  <si>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</si>
  <si>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</si>
  <si>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</si>
  <si>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</si>
  <si>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</si>
  <si>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</si>
  <si>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</si>
  <si>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</si>
  <si>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</si>
  <si>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</si>
  <si>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</si>
  <si>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</si>
  <si>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</si>
  <si>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</si>
  <si>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</si>
  <si>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</si>
  <si>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</si>
  <si>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</si>
  <si>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</si>
  <si>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</si>
  <si>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</si>
  <si>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</si>
  <si>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</si>
  <si>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</si>
  <si>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</si>
  <si>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</si>
  <si>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</si>
  <si>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</si>
  <si>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</si>
  <si>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</si>
  <si>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</si>
  <si>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</si>
  <si>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</si>
  <si>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</si>
  <si>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</si>
  <si>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</si>
  <si>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</si>
  <si>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</si>
  <si>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</si>
  <si>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</si>
  <si>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</si>
  <si>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</si>
  <si>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</si>
  <si>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</si>
  <si>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</si>
  <si>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</si>
  <si>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</si>
  <si>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</si>
  <si>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</si>
  <si>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</si>
  <si>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</si>
  <si>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</si>
  <si>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</si>
  <si>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</si>
  <si>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</si>
  <si>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</si>
  <si>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</si>
  <si>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</si>
  <si>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</si>
  <si>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</si>
  <si>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</si>
  <si>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</si>
  <si>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</si>
  <si>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</si>
  <si>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</si>
  <si>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</si>
  <si>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</si>
  <si>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</si>
  <si>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</si>
  <si>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</si>
  <si>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</si>
  <si>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</si>
  <si>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</si>
  <si>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</si>
  <si>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</si>
  <si>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</si>
  <si>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</si>
  <si>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</si>
  <si>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</si>
  <si>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</si>
  <si>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</si>
  <si>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</si>
  <si>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</si>
  <si>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</si>
  <si>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</si>
  <si>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</si>
  <si>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</si>
  <si>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</si>
  <si>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</si>
  <si>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</si>
  <si>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</si>
  <si>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</si>
  <si>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</si>
  <si>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</si>
  <si>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</si>
  <si>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</si>
  <si>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</si>
  <si>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</si>
  <si>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</si>
  <si>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</si>
  <si>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</si>
  <si>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</si>
  <si>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</si>
  <si>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</si>
  <si>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</si>
  <si>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</si>
  <si>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</si>
  <si>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</si>
  <si>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</si>
  <si>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</si>
  <si>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</si>
  <si>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</si>
  <si>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</si>
  <si>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</si>
  <si>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</si>
  <si>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</si>
  <si>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</si>
  <si>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</si>
  <si>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</si>
  <si>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</si>
  <si>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</si>
  <si>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</si>
  <si>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</si>
  <si>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</si>
  <si>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</si>
  <si>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</si>
  <si>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</si>
  <si>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</si>
  <si>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</si>
  <si>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</si>
  <si>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</si>
  <si>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</si>
  <si>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</si>
  <si>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</si>
  <si>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</si>
  <si>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</si>
  <si>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</si>
  <si>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</si>
  <si>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</si>
  <si>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</si>
  <si>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</si>
  <si>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</si>
  <si>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</si>
  <si>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</si>
  <si>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</si>
  <si>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</si>
  <si>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</si>
  <si>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</si>
  <si>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</si>
  <si>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</si>
  <si>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</si>
  <si>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</si>
  <si>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</si>
  <si>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</si>
  <si>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</si>
  <si>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</si>
  <si>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</si>
  <si>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</si>
  <si>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</si>
  <si>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</si>
  <si>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</si>
  <si>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</si>
  <si>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</si>
  <si>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</si>
  <si>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</si>
  <si>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</si>
  <si>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</si>
  <si>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</si>
  <si>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</si>
  <si>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</si>
  <si>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</si>
  <si>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</si>
  <si>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</si>
  <si>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</si>
  <si>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</si>
  <si>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</si>
  <si>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</si>
  <si>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</si>
  <si>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</si>
  <si>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</si>
  <si>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</si>
  <si>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</si>
  <si>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</si>
  <si>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</si>
  <si>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</si>
  <si>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</si>
  <si>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</si>
  <si>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</si>
  <si>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</si>
  <si>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</si>
  <si>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</si>
  <si>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</si>
  <si>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</si>
  <si>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</si>
  <si>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</si>
  <si>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</si>
  <si>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</si>
  <si>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</si>
  <si>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</si>
  <si>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</si>
  <si>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</si>
  <si>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</si>
  <si>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</si>
  <si>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</si>
  <si>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</si>
  <si>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</si>
  <si>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</si>
  <si>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</si>
  <si>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</si>
  <si>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</si>
  <si>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</si>
  <si>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</si>
  <si>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</si>
  <si>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</si>
  <si>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</si>
  <si>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</si>
  <si>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</si>
  <si>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</si>
  <si>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</si>
  <si>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</si>
  <si>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</si>
  <si>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</si>
  <si>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</si>
  <si>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</si>
  <si>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</si>
  <si>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</si>
  <si>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</si>
  <si>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</si>
  <si>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</si>
  <si>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</si>
  <si>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</si>
  <si>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</si>
  <si>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</si>
  <si>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</si>
  <si>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</si>
  <si>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</si>
  <si>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</si>
  <si>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</si>
  <si>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</si>
  <si>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</si>
  <si>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</si>
  <si>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</si>
  <si>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</si>
  <si>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</si>
  <si>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</si>
  <si>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</si>
  <si>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</si>
  <si>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</si>
  <si>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</si>
  <si>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</si>
  <si>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</si>
  <si>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</si>
  <si>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</si>
  <si>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</si>
  <si>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</si>
  <si>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</si>
  <si>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</si>
  <si>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</si>
  <si>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</si>
  <si>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</si>
  <si>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</si>
  <si>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</si>
  <si>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</si>
  <si>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</si>
  <si>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</si>
  <si>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</si>
  <si>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</si>
  <si>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</si>
  <si>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</si>
  <si>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</si>
  <si>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</si>
  <si>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</si>
  <si>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</si>
  <si>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</si>
  <si>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</si>
  <si>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</si>
  <si>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</si>
  <si>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</si>
  <si>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</si>
  <si>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</si>
  <si>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</si>
  <si>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</si>
  <si>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</si>
  <si>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</si>
  <si>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</si>
  <si>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</si>
  <si>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</si>
  <si>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</si>
  <si>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</si>
  <si>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</si>
  <si>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</si>
  <si>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</si>
  <si>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</si>
  <si>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</si>
  <si>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</si>
  <si>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</si>
  <si>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</si>
  <si>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</si>
  <si>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</si>
  <si>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</si>
  <si>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</si>
  <si>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</si>
  <si>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</si>
  <si>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</si>
  <si>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</si>
  <si>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</si>
  <si>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</si>
  <si>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</si>
  <si>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</si>
  <si>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</si>
  <si>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</si>
  <si>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</si>
  <si>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</si>
  <si>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</si>
  <si>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</si>
  <si>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</si>
  <si>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</si>
  <si>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</si>
  <si>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</si>
  <si>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</si>
  <si>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</si>
  <si>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</si>
  <si>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</si>
  <si>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</si>
  <si>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</si>
  <si>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</si>
  <si>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</si>
  <si>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</si>
  <si>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</si>
  <si>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</si>
  <si>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</si>
  <si>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</si>
  <si>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</si>
  <si>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</si>
  <si>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</si>
  <si>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</si>
  <si>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</si>
  <si>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</si>
  <si>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</si>
  <si>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</si>
  <si>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</si>
  <si>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</si>
  <si>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</si>
  <si>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</si>
  <si>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</si>
  <si>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</si>
  <si>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</si>
  <si>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</si>
  <si>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</si>
  <si>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</si>
  <si>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</si>
  <si>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</si>
  <si>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</si>
  <si>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</si>
  <si>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</si>
  <si>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</si>
  <si>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</si>
  <si>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</si>
  <si>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</si>
  <si>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</si>
  <si>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</si>
  <si>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</si>
  <si>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</si>
  <si>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</si>
  <si>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</si>
  <si>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</si>
  <si>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</si>
  <si>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</si>
  <si>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</si>
  <si>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</si>
  <si>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</si>
  <si>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</si>
  <si>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</si>
  <si>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</si>
  <si>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</si>
  <si>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</si>
  <si>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</si>
  <si>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</si>
  <si>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</si>
  <si>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</si>
  <si>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</si>
  <si>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</si>
  <si>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</si>
  <si>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</si>
  <si>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</si>
  <si>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</si>
  <si>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</si>
  <si>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</si>
  <si>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</si>
  <si>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</si>
  <si>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</si>
  <si>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</si>
  <si>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</si>
  <si>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</si>
  <si>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</si>
  <si>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</si>
  <si>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</si>
  <si>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</si>
  <si>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</si>
  <si>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</si>
  <si>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</si>
  <si>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</si>
  <si>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</si>
  <si>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</si>
  <si>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</si>
  <si>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</si>
  <si>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</si>
  <si>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</si>
  <si>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</si>
  <si>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</si>
  <si>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</si>
  <si>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</si>
  <si>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</si>
  <si>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</si>
  <si>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</si>
  <si>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</si>
  <si>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</si>
  <si>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</si>
  <si>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</si>
  <si>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</si>
  <si>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</si>
  <si>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</si>
  <si>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</si>
  <si>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</si>
  <si>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</si>
  <si>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</si>
  <si>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</si>
  <si>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</si>
  <si>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</si>
  <si>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AA02</t>
  </si>
  <si>
    <t>AA03</t>
  </si>
  <si>
    <t>AA04</t>
  </si>
  <si>
    <t>AA05</t>
  </si>
  <si>
    <t>AA06</t>
  </si>
  <si>
    <t>AA07</t>
  </si>
  <si>
    <t>AA08</t>
  </si>
  <si>
    <t>AA09</t>
  </si>
  <si>
    <t>AA10</t>
  </si>
  <si>
    <t>AA11</t>
  </si>
  <si>
    <t>AA12</t>
  </si>
  <si>
    <t>AA13</t>
  </si>
  <si>
    <t>AA14</t>
  </si>
  <si>
    <t>AA15</t>
  </si>
  <si>
    <t>AA16</t>
  </si>
  <si>
    <t>AA17</t>
  </si>
  <si>
    <t>AA18</t>
  </si>
  <si>
    <t>AA19</t>
  </si>
  <si>
    <t>AA20</t>
  </si>
  <si>
    <t>AA21</t>
  </si>
  <si>
    <t>AA22</t>
  </si>
  <si>
    <t>AA23</t>
  </si>
  <si>
    <t>AA24</t>
  </si>
  <si>
    <t>AA32</t>
  </si>
  <si>
    <t>AA33</t>
  </si>
  <si>
    <t>AA34</t>
  </si>
  <si>
    <t>AA35</t>
  </si>
  <si>
    <t>AA36</t>
  </si>
  <si>
    <t>AA37</t>
  </si>
  <si>
    <t>AA38</t>
  </si>
  <si>
    <t>AA39</t>
  </si>
  <si>
    <t>AA40</t>
  </si>
  <si>
    <t>AA41</t>
  </si>
  <si>
    <t>AA42</t>
  </si>
  <si>
    <t>AA43</t>
  </si>
  <si>
    <t>AA44</t>
  </si>
  <si>
    <t>AA45</t>
  </si>
  <si>
    <t>AA46</t>
  </si>
  <si>
    <t>AA47</t>
  </si>
  <si>
    <t>AA48</t>
  </si>
  <si>
    <t>AA49</t>
  </si>
  <si>
    <t>AA50</t>
  </si>
  <si>
    <t>AA51</t>
  </si>
  <si>
    <t>AA52</t>
  </si>
  <si>
    <t>AA53</t>
  </si>
  <si>
    <t>AA54</t>
  </si>
  <si>
    <t>AA62</t>
  </si>
  <si>
    <t>AA63</t>
  </si>
  <si>
    <t>AA64</t>
  </si>
  <si>
    <t>AA65</t>
  </si>
  <si>
    <t>AA66</t>
  </si>
  <si>
    <t>AA67</t>
  </si>
  <si>
    <t>AA68</t>
  </si>
  <si>
    <t>AA69</t>
  </si>
  <si>
    <t>AA70</t>
  </si>
  <si>
    <t>AA71</t>
  </si>
  <si>
    <t>AA72</t>
  </si>
  <si>
    <t>AA73</t>
  </si>
  <si>
    <t>AA74</t>
  </si>
  <si>
    <t>AA75</t>
  </si>
  <si>
    <t>AA76</t>
  </si>
  <si>
    <t>AA77</t>
  </si>
  <si>
    <t>AA78</t>
  </si>
  <si>
    <t>AA79</t>
  </si>
  <si>
    <t>AA80</t>
  </si>
  <si>
    <t>AA81</t>
  </si>
  <si>
    <t>AA82</t>
  </si>
  <si>
    <t>AA83</t>
  </si>
  <si>
    <t>AA84</t>
  </si>
  <si>
    <t>AB02</t>
  </si>
  <si>
    <t>AB03</t>
  </si>
  <si>
    <t>AB04</t>
  </si>
  <si>
    <t>AB05</t>
  </si>
  <si>
    <t>AB06</t>
  </si>
  <si>
    <t>AB07</t>
  </si>
  <si>
    <t>AB08</t>
  </si>
  <si>
    <t>AB09</t>
  </si>
  <si>
    <t>AB10</t>
  </si>
  <si>
    <t>AB11</t>
  </si>
  <si>
    <t>AB12</t>
  </si>
  <si>
    <t>AB13</t>
  </si>
  <si>
    <t>AB14</t>
  </si>
  <si>
    <t>AB15</t>
  </si>
  <si>
    <t>AB16</t>
  </si>
  <si>
    <t>AB17</t>
  </si>
  <si>
    <t>AB18</t>
  </si>
  <si>
    <t>AB19</t>
  </si>
  <si>
    <t>AB20</t>
  </si>
  <si>
    <t>AB21</t>
  </si>
  <si>
    <t>AB22</t>
  </si>
  <si>
    <t>AB23</t>
  </si>
  <si>
    <t>AB24</t>
  </si>
  <si>
    <t>AB32</t>
  </si>
  <si>
    <t>AB33</t>
  </si>
  <si>
    <t>AB34</t>
  </si>
  <si>
    <t>AB35</t>
  </si>
  <si>
    <t>AB36</t>
  </si>
  <si>
    <t>AB37</t>
  </si>
  <si>
    <t>AB38</t>
  </si>
  <si>
    <t>AB39</t>
  </si>
  <si>
    <t>AB40</t>
  </si>
  <si>
    <t>AB41</t>
  </si>
  <si>
    <t>AB42</t>
  </si>
  <si>
    <t>AB43</t>
  </si>
  <si>
    <t>AB44</t>
  </si>
  <si>
    <t>AB45</t>
  </si>
  <si>
    <t>AB46</t>
  </si>
  <si>
    <t>AB47</t>
  </si>
  <si>
    <t>AB48</t>
  </si>
  <si>
    <t>AB49</t>
  </si>
  <si>
    <t>AB50</t>
  </si>
  <si>
    <t>AB51</t>
  </si>
  <si>
    <t>AB52</t>
  </si>
  <si>
    <t>AB53</t>
  </si>
  <si>
    <t>AB54</t>
  </si>
  <si>
    <t>AB62</t>
  </si>
  <si>
    <t>AB63</t>
  </si>
  <si>
    <t>AB64</t>
  </si>
  <si>
    <t>AB65</t>
  </si>
  <si>
    <t>AB66</t>
  </si>
  <si>
    <t>AB67</t>
  </si>
  <si>
    <t>AB68</t>
  </si>
  <si>
    <t>AB69</t>
  </si>
  <si>
    <t>AB70</t>
  </si>
  <si>
    <t>AB71</t>
  </si>
  <si>
    <t>AB72</t>
  </si>
  <si>
    <t>AB73</t>
  </si>
  <si>
    <t>AB74</t>
  </si>
  <si>
    <t>AB75</t>
  </si>
  <si>
    <t>AB76</t>
  </si>
  <si>
    <t>AB77</t>
  </si>
  <si>
    <t>AB78</t>
  </si>
  <si>
    <t>AB79</t>
  </si>
  <si>
    <t>AB80</t>
  </si>
  <si>
    <t>AB81</t>
  </si>
  <si>
    <t>AB82</t>
  </si>
  <si>
    <t>AB83</t>
  </si>
  <si>
    <t>AB84</t>
  </si>
  <si>
    <t>AC02</t>
  </si>
  <si>
    <t>AC03</t>
  </si>
  <si>
    <t>AC04</t>
  </si>
  <si>
    <t>AC05</t>
  </si>
  <si>
    <t>AC06</t>
  </si>
  <si>
    <t>AC07</t>
  </si>
  <si>
    <t>AC08</t>
  </si>
  <si>
    <t>AC09</t>
  </si>
  <si>
    <t>AC10</t>
  </si>
  <si>
    <t>AC11</t>
  </si>
  <si>
    <t>AC12</t>
  </si>
  <si>
    <t>AC13</t>
  </si>
  <si>
    <t>AC14</t>
  </si>
  <si>
    <t>AC15</t>
  </si>
  <si>
    <t>AC16</t>
  </si>
  <si>
    <t>AC17</t>
  </si>
  <si>
    <t>AC18</t>
  </si>
  <si>
    <t>AC19</t>
  </si>
  <si>
    <t>AC20</t>
  </si>
  <si>
    <t>AC21</t>
  </si>
  <si>
    <t>AC22</t>
  </si>
  <si>
    <t>AC23</t>
  </si>
  <si>
    <t>AC24</t>
  </si>
  <si>
    <t>AC32</t>
  </si>
  <si>
    <t>AC33</t>
  </si>
  <si>
    <t>AC34</t>
  </si>
  <si>
    <t>AC35</t>
  </si>
  <si>
    <t>AC36</t>
  </si>
  <si>
    <t>AC37</t>
  </si>
  <si>
    <t>AC38</t>
  </si>
  <si>
    <t>AC39</t>
  </si>
  <si>
    <t>AC40</t>
  </si>
  <si>
    <t>AC41</t>
  </si>
  <si>
    <t>AC42</t>
  </si>
  <si>
    <t>AC43</t>
  </si>
  <si>
    <t>AC44</t>
  </si>
  <si>
    <t>AC45</t>
  </si>
  <si>
    <t>AC46</t>
  </si>
  <si>
    <t>AC47</t>
  </si>
  <si>
    <t>AC48</t>
  </si>
  <si>
    <t>AC49</t>
  </si>
  <si>
    <t>AC50</t>
  </si>
  <si>
    <t>AC51</t>
  </si>
  <si>
    <t>AC52</t>
  </si>
  <si>
    <t>AC53</t>
  </si>
  <si>
    <t>AC54</t>
  </si>
  <si>
    <t>AC62</t>
  </si>
  <si>
    <t>AC63</t>
  </si>
  <si>
    <t>AC64</t>
  </si>
  <si>
    <t>AC65</t>
  </si>
  <si>
    <t>AC66</t>
  </si>
  <si>
    <t>AC67</t>
  </si>
  <si>
    <t>AC68</t>
  </si>
  <si>
    <t>AC69</t>
  </si>
  <si>
    <t>AC70</t>
  </si>
  <si>
    <t>AC71</t>
  </si>
  <si>
    <t>AC72</t>
  </si>
  <si>
    <t>AC73</t>
  </si>
  <si>
    <t>AC74</t>
  </si>
  <si>
    <t>AC75</t>
  </si>
  <si>
    <t>AC76</t>
  </si>
  <si>
    <t>AC77</t>
  </si>
  <si>
    <t>AC78</t>
  </si>
  <si>
    <t>AC79</t>
  </si>
  <si>
    <t>AC80</t>
  </si>
  <si>
    <t>AC81</t>
  </si>
  <si>
    <t>AC82</t>
  </si>
  <si>
    <t>AC83</t>
  </si>
  <si>
    <t>AC84</t>
  </si>
  <si>
    <t>AD02</t>
  </si>
  <si>
    <t>AD03</t>
  </si>
  <si>
    <t>AD04</t>
  </si>
  <si>
    <t>AD05</t>
  </si>
  <si>
    <t>AD06</t>
  </si>
  <si>
    <t>AD07</t>
  </si>
  <si>
    <t>AD08</t>
  </si>
  <si>
    <t>AD09</t>
  </si>
  <si>
    <t>AD10</t>
  </si>
  <si>
    <t>AD11</t>
  </si>
  <si>
    <t>AD12</t>
  </si>
  <si>
    <t>AD13</t>
  </si>
  <si>
    <t>AD14</t>
  </si>
  <si>
    <t>AD15</t>
  </si>
  <si>
    <t>AD16</t>
  </si>
  <si>
    <t>AD17</t>
  </si>
  <si>
    <t>AD18</t>
  </si>
  <si>
    <t>AD19</t>
  </si>
  <si>
    <t>AD20</t>
  </si>
  <si>
    <t>AD21</t>
  </si>
  <si>
    <t>AD22</t>
  </si>
  <si>
    <t>AD23</t>
  </si>
  <si>
    <t>AD24</t>
  </si>
  <si>
    <t>AD32</t>
  </si>
  <si>
    <t>AD33</t>
  </si>
  <si>
    <t>AD34</t>
  </si>
  <si>
    <t>AD35</t>
  </si>
  <si>
    <t>AD36</t>
  </si>
  <si>
    <t>AD37</t>
  </si>
  <si>
    <t>AD38</t>
  </si>
  <si>
    <t>AD39</t>
  </si>
  <si>
    <t>AD40</t>
  </si>
  <si>
    <t>AD41</t>
  </si>
  <si>
    <t>AD42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</si>
  <si>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</si>
  <si>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</si>
  <si>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</si>
  <si>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</si>
  <si>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</si>
  <si>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</si>
  <si>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</si>
  <si>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</si>
  <si>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</si>
  <si>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AD52</t>
  </si>
  <si>
    <t>AD53</t>
  </si>
  <si>
    <t>AD54</t>
  </si>
  <si>
    <t>AD62</t>
  </si>
  <si>
    <t>AD63</t>
  </si>
  <si>
    <t>AD64</t>
  </si>
  <si>
    <t>AD65</t>
  </si>
  <si>
    <t>AD66</t>
  </si>
  <si>
    <t>AD67</t>
  </si>
  <si>
    <t>AD68</t>
  </si>
  <si>
    <t>AD69</t>
  </si>
  <si>
    <t>AD70</t>
  </si>
  <si>
    <t>AD71</t>
  </si>
  <si>
    <t>AD72</t>
  </si>
  <si>
    <t>AD73</t>
  </si>
  <si>
    <t>AD74</t>
  </si>
  <si>
    <t>AD75</t>
  </si>
  <si>
    <t>AD76</t>
  </si>
  <si>
    <t>AD77</t>
  </si>
  <si>
    <t>AD78</t>
  </si>
  <si>
    <t>AD79</t>
  </si>
  <si>
    <t>AD80</t>
  </si>
  <si>
    <t>AD81</t>
  </si>
  <si>
    <t>AD82</t>
  </si>
  <si>
    <t>AD83</t>
  </si>
  <si>
    <t>AD84</t>
  </si>
  <si>
    <t>AE02</t>
  </si>
  <si>
    <t>AE03</t>
  </si>
  <si>
    <t>AE04</t>
  </si>
  <si>
    <t>AE05</t>
  </si>
  <si>
    <t>AE06</t>
  </si>
  <si>
    <t>AE07</t>
  </si>
  <si>
    <t>AE08</t>
  </si>
  <si>
    <t>AE09</t>
  </si>
  <si>
    <t>AE10</t>
  </si>
  <si>
    <t>AE11</t>
  </si>
  <si>
    <t>AE12</t>
  </si>
  <si>
    <t>AE13</t>
  </si>
  <si>
    <t>AE14</t>
  </si>
  <si>
    <t>AE15</t>
  </si>
  <si>
    <t>AE16</t>
  </si>
  <si>
    <t>AE17</t>
  </si>
  <si>
    <t>AE18</t>
  </si>
  <si>
    <t>AE19</t>
  </si>
  <si>
    <t>AE20</t>
  </si>
  <si>
    <t>AE21</t>
  </si>
  <si>
    <t>AE22</t>
  </si>
  <si>
    <t>AE23</t>
  </si>
  <si>
    <t>AE24</t>
  </si>
  <si>
    <t>AE32</t>
  </si>
  <si>
    <t>AE33</t>
  </si>
  <si>
    <t>AE34</t>
  </si>
  <si>
    <t>AE35</t>
  </si>
  <si>
    <t>AE36</t>
  </si>
  <si>
    <t>AE37</t>
  </si>
  <si>
    <t>AE38</t>
  </si>
  <si>
    <t>AE39</t>
  </si>
  <si>
    <t>AE40</t>
  </si>
  <si>
    <t>AE41</t>
  </si>
  <si>
    <t>AE42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</si>
  <si>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</si>
  <si>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</si>
  <si>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</si>
  <si>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</si>
  <si>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</si>
  <si>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</si>
  <si>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</si>
  <si>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</si>
  <si>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</si>
  <si>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AE52</t>
  </si>
  <si>
    <t>AE53</t>
  </si>
  <si>
    <t>AE54</t>
  </si>
  <si>
    <t>AE62</t>
  </si>
  <si>
    <t>AE63</t>
  </si>
  <si>
    <t>AE64</t>
  </si>
  <si>
    <t>AE65</t>
  </si>
  <si>
    <t>AE66</t>
  </si>
  <si>
    <t>AE67</t>
  </si>
  <si>
    <t>AE68</t>
  </si>
  <si>
    <t>AE69</t>
  </si>
  <si>
    <t>AE70</t>
  </si>
  <si>
    <t>AE71</t>
  </si>
  <si>
    <t>AE72</t>
  </si>
  <si>
    <t>AE73</t>
  </si>
  <si>
    <t>AE74</t>
  </si>
  <si>
    <t>AE75</t>
  </si>
  <si>
    <t>AE76</t>
  </si>
  <si>
    <t>AE77</t>
  </si>
  <si>
    <t>AE78</t>
  </si>
  <si>
    <t>AE79</t>
  </si>
  <si>
    <t>AE80</t>
  </si>
  <si>
    <t>AE81</t>
  </si>
  <si>
    <t>AE82</t>
  </si>
  <si>
    <t>AE83</t>
  </si>
  <si>
    <t>AE84</t>
  </si>
  <si>
    <t>AF02</t>
  </si>
  <si>
    <t>AF03</t>
  </si>
  <si>
    <t>AF04</t>
  </si>
  <si>
    <t>AF05</t>
  </si>
  <si>
    <t>AF06</t>
  </si>
  <si>
    <t>AF07</t>
  </si>
  <si>
    <t>AF08</t>
  </si>
  <si>
    <t>AF09</t>
  </si>
  <si>
    <t>AF10</t>
  </si>
  <si>
    <t>AF11</t>
  </si>
  <si>
    <t>AF12</t>
  </si>
  <si>
    <t>AF13</t>
  </si>
  <si>
    <t>AF14</t>
  </si>
  <si>
    <t>AF15</t>
  </si>
  <si>
    <t>AF16</t>
  </si>
  <si>
    <t>AF17</t>
  </si>
  <si>
    <t>AF18</t>
  </si>
  <si>
    <t>AF19</t>
  </si>
  <si>
    <t>AF20</t>
  </si>
  <si>
    <t>AF21</t>
  </si>
  <si>
    <t>AF22</t>
  </si>
  <si>
    <t>AF23</t>
  </si>
  <si>
    <t>AF24</t>
  </si>
  <si>
    <t>AF32</t>
  </si>
  <si>
    <t>AF33</t>
  </si>
  <si>
    <t>AF34</t>
  </si>
  <si>
    <t>AF35</t>
  </si>
  <si>
    <t>AF36</t>
  </si>
  <si>
    <t>AF37</t>
  </si>
  <si>
    <t>AF38</t>
  </si>
  <si>
    <t>AF39</t>
  </si>
  <si>
    <t>AF40</t>
  </si>
  <si>
    <t>AF41</t>
  </si>
  <si>
    <t>AF42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</si>
  <si>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</si>
  <si>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</si>
  <si>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</si>
  <si>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</si>
  <si>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</si>
  <si>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</si>
  <si>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</si>
  <si>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</si>
  <si>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</si>
  <si>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AF52</t>
  </si>
  <si>
    <t>AF53</t>
  </si>
  <si>
    <t>AF54</t>
  </si>
  <si>
    <t>AF62</t>
  </si>
  <si>
    <t>AF63</t>
  </si>
  <si>
    <t>AF64</t>
  </si>
  <si>
    <t>AF65</t>
  </si>
  <si>
    <t>AF66</t>
  </si>
  <si>
    <t>AF67</t>
  </si>
  <si>
    <t>AF68</t>
  </si>
  <si>
    <t>AF69</t>
  </si>
  <si>
    <t>AF70</t>
  </si>
  <si>
    <t>AF71</t>
  </si>
  <si>
    <t>AF72</t>
  </si>
  <si>
    <t>AF73</t>
  </si>
  <si>
    <t>AF74</t>
  </si>
  <si>
    <t>AF75</t>
  </si>
  <si>
    <t>AF76</t>
  </si>
  <si>
    <t>AF77</t>
  </si>
  <si>
    <t>AF78</t>
  </si>
  <si>
    <t>AF79</t>
  </si>
  <si>
    <t>AF80</t>
  </si>
  <si>
    <t>AF81</t>
  </si>
  <si>
    <t>AF82</t>
  </si>
  <si>
    <t>AF83</t>
  </si>
  <si>
    <t>AF84</t>
  </si>
  <si>
    <t>AG02</t>
  </si>
  <si>
    <t>AG03</t>
  </si>
  <si>
    <t>AG04</t>
  </si>
  <si>
    <t>AG05</t>
  </si>
  <si>
    <t>AG06</t>
  </si>
  <si>
    <t>AG07</t>
  </si>
  <si>
    <t>AG08</t>
  </si>
  <si>
    <t>AG09</t>
  </si>
  <si>
    <t>AG10</t>
  </si>
  <si>
    <t>AG11</t>
  </si>
  <si>
    <t>AG12</t>
  </si>
  <si>
    <t>AG13</t>
  </si>
  <si>
    <t>AG14</t>
  </si>
  <si>
    <t>AG15</t>
  </si>
  <si>
    <t>AG16</t>
  </si>
  <si>
    <t>AG17</t>
  </si>
  <si>
    <t>AG18</t>
  </si>
  <si>
    <t>AG19</t>
  </si>
  <si>
    <t>AG20</t>
  </si>
  <si>
    <t>AG21</t>
  </si>
  <si>
    <t>AG22</t>
  </si>
  <si>
    <t>AG23</t>
  </si>
  <si>
    <t>AG24</t>
  </si>
  <si>
    <t>AG32</t>
  </si>
  <si>
    <t>AG33</t>
  </si>
  <si>
    <t>AG34</t>
  </si>
  <si>
    <t>AG35</t>
  </si>
  <si>
    <t>AG36</t>
  </si>
  <si>
    <t>AG37</t>
  </si>
  <si>
    <t>AG38</t>
  </si>
  <si>
    <t>AG39</t>
  </si>
  <si>
    <t>AG40</t>
  </si>
  <si>
    <t>AG41</t>
  </si>
  <si>
    <t>AG42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</si>
  <si>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</si>
  <si>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</si>
  <si>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</si>
  <si>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</si>
  <si>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</si>
  <si>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</si>
  <si>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</si>
  <si>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</si>
  <si>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</si>
  <si>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AG52</t>
  </si>
  <si>
    <t>AG53</t>
  </si>
  <si>
    <t>AG54</t>
  </si>
  <si>
    <t>AG62</t>
  </si>
  <si>
    <t>AG63</t>
  </si>
  <si>
    <t>AG64</t>
  </si>
  <si>
    <t>AG65</t>
  </si>
  <si>
    <t>AG66</t>
  </si>
  <si>
    <t>AG67</t>
  </si>
  <si>
    <t>AG68</t>
  </si>
  <si>
    <t>AG69</t>
  </si>
  <si>
    <t>AG70</t>
  </si>
  <si>
    <t>AG71</t>
  </si>
  <si>
    <t>AG72</t>
  </si>
  <si>
    <t>AG73</t>
  </si>
  <si>
    <t>AG74</t>
  </si>
  <si>
    <t>AG75</t>
  </si>
  <si>
    <t>AG76</t>
  </si>
  <si>
    <t>AG77</t>
  </si>
  <si>
    <t>AG78</t>
  </si>
  <si>
    <t>AG79</t>
  </si>
  <si>
    <t>AG80</t>
  </si>
  <si>
    <t>AG81</t>
  </si>
  <si>
    <t>AG82</t>
  </si>
  <si>
    <t>AG83</t>
  </si>
  <si>
    <t>AG84</t>
  </si>
  <si>
    <t>AH02</t>
  </si>
  <si>
    <t>AH03</t>
  </si>
  <si>
    <t>AH04</t>
  </si>
  <si>
    <t>AH05</t>
  </si>
  <si>
    <t>AH06</t>
  </si>
  <si>
    <t>AH07</t>
  </si>
  <si>
    <t>AH08</t>
  </si>
  <si>
    <t>AH09</t>
  </si>
  <si>
    <t>AH10</t>
  </si>
  <si>
    <t>AH11</t>
  </si>
  <si>
    <t>AH12</t>
  </si>
  <si>
    <t>AH13</t>
  </si>
  <si>
    <t>AH14</t>
  </si>
  <si>
    <t>AH15</t>
  </si>
  <si>
    <t>AH16</t>
  </si>
  <si>
    <t>AH17</t>
  </si>
  <si>
    <t>AH18</t>
  </si>
  <si>
    <t>AH19</t>
  </si>
  <si>
    <t>AH20</t>
  </si>
  <si>
    <t>AH21</t>
  </si>
  <si>
    <t>AH22</t>
  </si>
  <si>
    <t>AH23</t>
  </si>
  <si>
    <t>AH24</t>
  </si>
  <si>
    <t>AH32</t>
  </si>
  <si>
    <t>AH33</t>
  </si>
  <si>
    <t>AH34</t>
  </si>
  <si>
    <t>AH35</t>
  </si>
  <si>
    <t>AH36</t>
  </si>
  <si>
    <t>AH37</t>
  </si>
  <si>
    <t>AH38</t>
  </si>
  <si>
    <t>AH39</t>
  </si>
  <si>
    <t>AH40</t>
  </si>
  <si>
    <t>AH41</t>
  </si>
  <si>
    <t>AH42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</si>
  <si>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</si>
  <si>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</si>
  <si>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</si>
  <si>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</si>
  <si>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</si>
  <si>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</si>
  <si>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</si>
  <si>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</si>
  <si>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</si>
  <si>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AH52</t>
  </si>
  <si>
    <t>AH53</t>
  </si>
  <si>
    <t>AH54</t>
  </si>
  <si>
    <t>AH62</t>
  </si>
  <si>
    <t>AH63</t>
  </si>
  <si>
    <t>AH64</t>
  </si>
  <si>
    <t>AH65</t>
  </si>
  <si>
    <t>AH66</t>
  </si>
  <si>
    <t>AH67</t>
  </si>
  <si>
    <t>AH68</t>
  </si>
  <si>
    <t>AH69</t>
  </si>
  <si>
    <t>AH70</t>
  </si>
  <si>
    <t>AH71</t>
  </si>
  <si>
    <t>AH72</t>
  </si>
  <si>
    <t>AH73</t>
  </si>
  <si>
    <t>AH74</t>
  </si>
  <si>
    <t>AH75</t>
  </si>
  <si>
    <t>AH76</t>
  </si>
  <si>
    <t>AH77</t>
  </si>
  <si>
    <t>AH78</t>
  </si>
  <si>
    <t>AH79</t>
  </si>
  <si>
    <t>AH80</t>
  </si>
  <si>
    <t>AH81</t>
  </si>
  <si>
    <t>AH82</t>
  </si>
  <si>
    <t>AH83</t>
  </si>
  <si>
    <t>AH84</t>
  </si>
  <si>
    <t>AJ02</t>
  </si>
  <si>
    <t>AJ03</t>
  </si>
  <si>
    <t>AJ04</t>
  </si>
  <si>
    <t>AJ05</t>
  </si>
  <si>
    <t>AJ06</t>
  </si>
  <si>
    <t>AJ07</t>
  </si>
  <si>
    <t>AJ08</t>
  </si>
  <si>
    <t>AJ09</t>
  </si>
  <si>
    <t>AJ10</t>
  </si>
  <si>
    <t>AJ11</t>
  </si>
  <si>
    <t>AJ12</t>
  </si>
  <si>
    <t>AJ13</t>
  </si>
  <si>
    <t>AJ14</t>
  </si>
  <si>
    <t>AJ15</t>
  </si>
  <si>
    <t>AJ16</t>
  </si>
  <si>
    <t>AJ17</t>
  </si>
  <si>
    <t>AJ18</t>
  </si>
  <si>
    <t>AJ19</t>
  </si>
  <si>
    <t>AJ20</t>
  </si>
  <si>
    <t>AJ21</t>
  </si>
  <si>
    <t>AJ22</t>
  </si>
  <si>
    <t>AJ23</t>
  </si>
  <si>
    <t>AJ24</t>
  </si>
  <si>
    <t>AJ32</t>
  </si>
  <si>
    <t>AJ33</t>
  </si>
  <si>
    <t>AJ34</t>
  </si>
  <si>
    <t>AJ35</t>
  </si>
  <si>
    <t>AJ36</t>
  </si>
  <si>
    <t>AJ37</t>
  </si>
  <si>
    <t>AJ38</t>
  </si>
  <si>
    <t>AJ39</t>
  </si>
  <si>
    <t>AJ40</t>
  </si>
  <si>
    <t>AJ41</t>
  </si>
  <si>
    <t>AJ42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</si>
  <si>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</si>
  <si>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</si>
  <si>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</si>
  <si>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</si>
  <si>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</si>
  <si>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</si>
  <si>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</si>
  <si>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</si>
  <si>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</si>
  <si>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AJ52</t>
  </si>
  <si>
    <t>AJ53</t>
  </si>
  <si>
    <t>AJ54</t>
  </si>
  <si>
    <t>AJ62</t>
  </si>
  <si>
    <t>AJ63</t>
  </si>
  <si>
    <t>AJ64</t>
  </si>
  <si>
    <t>AJ65</t>
  </si>
  <si>
    <t>AJ66</t>
  </si>
  <si>
    <t>AJ67</t>
  </si>
  <si>
    <t>AJ68</t>
  </si>
  <si>
    <t>AJ69</t>
  </si>
  <si>
    <t>AJ70</t>
  </si>
  <si>
    <t>AJ71</t>
  </si>
  <si>
    <t>AJ72</t>
  </si>
  <si>
    <t>AJ73</t>
  </si>
  <si>
    <t>AJ74</t>
  </si>
  <si>
    <t>AJ75</t>
  </si>
  <si>
    <t>AJ76</t>
  </si>
  <si>
    <t>AJ77</t>
  </si>
  <si>
    <t>AJ78</t>
  </si>
  <si>
    <t>AJ79</t>
  </si>
  <si>
    <t>AJ80</t>
  </si>
  <si>
    <t>AJ81</t>
  </si>
  <si>
    <t>AJ82</t>
  </si>
  <si>
    <t>AJ83</t>
  </si>
  <si>
    <t>AJ84</t>
  </si>
  <si>
    <t>AK02</t>
  </si>
  <si>
    <t>AK03</t>
  </si>
  <si>
    <t>AK04</t>
  </si>
  <si>
    <t>AK05</t>
  </si>
  <si>
    <t>AK06</t>
  </si>
  <si>
    <t>AK07</t>
  </si>
  <si>
    <t>AK08</t>
  </si>
  <si>
    <t>AK09</t>
  </si>
  <si>
    <t>AK10</t>
  </si>
  <si>
    <t>AK11</t>
  </si>
  <si>
    <t>AK12</t>
  </si>
  <si>
    <t>AK13</t>
  </si>
  <si>
    <t>AK14</t>
  </si>
  <si>
    <t>AK15</t>
  </si>
  <si>
    <t>AK16</t>
  </si>
  <si>
    <t>AK17</t>
  </si>
  <si>
    <t>AK18</t>
  </si>
  <si>
    <t>AK19</t>
  </si>
  <si>
    <t>AK20</t>
  </si>
  <si>
    <t>AK21</t>
  </si>
  <si>
    <t>AK22</t>
  </si>
  <si>
    <t>AK23</t>
  </si>
  <si>
    <t>AK24</t>
  </si>
  <si>
    <t>AK32</t>
  </si>
  <si>
    <t>AK33</t>
  </si>
  <si>
    <t>AK34</t>
  </si>
  <si>
    <t>AK35</t>
  </si>
  <si>
    <t>AK36</t>
  </si>
  <si>
    <t>AK37</t>
  </si>
  <si>
    <t>AK38</t>
  </si>
  <si>
    <t>AK39</t>
  </si>
  <si>
    <t>AK40</t>
  </si>
  <si>
    <t>AK41</t>
  </si>
  <si>
    <t>AK42</t>
  </si>
  <si>
    <t>AK43</t>
  </si>
  <si>
    <t>AK44</t>
  </si>
  <si>
    <t>AK45</t>
  </si>
  <si>
    <t>AK46</t>
  </si>
  <si>
    <t>AK47</t>
  </si>
  <si>
    <t>AK48</t>
  </si>
  <si>
    <t>AK49</t>
  </si>
  <si>
    <t>AK50</t>
  </si>
  <si>
    <t>AK51</t>
  </si>
  <si>
    <t>AK52</t>
  </si>
  <si>
    <t>AK53</t>
  </si>
  <si>
    <t>AK54</t>
  </si>
  <si>
    <t>AK62</t>
  </si>
  <si>
    <t>AK63</t>
  </si>
  <si>
    <t>AK64</t>
  </si>
  <si>
    <t>AK65</t>
  </si>
  <si>
    <t>AK66</t>
  </si>
  <si>
    <t>AK67</t>
  </si>
  <si>
    <t>AK68</t>
  </si>
  <si>
    <t>AK69</t>
  </si>
  <si>
    <t>AK70</t>
  </si>
  <si>
    <t>AK71</t>
  </si>
  <si>
    <t>AK72</t>
  </si>
  <si>
    <t>AK73</t>
  </si>
  <si>
    <t>AK74</t>
  </si>
  <si>
    <t>AK75</t>
  </si>
  <si>
    <t>AK76</t>
  </si>
  <si>
    <t>AK77</t>
  </si>
  <si>
    <t>AK78</t>
  </si>
  <si>
    <t>AK79</t>
  </si>
  <si>
    <t>AK80</t>
  </si>
  <si>
    <t>AK81</t>
  </si>
  <si>
    <t>AK82</t>
  </si>
  <si>
    <t>AK83</t>
  </si>
  <si>
    <t>AK84</t>
  </si>
  <si>
    <t>AL02</t>
  </si>
  <si>
    <t>AL03</t>
  </si>
  <si>
    <t>AL04</t>
  </si>
  <si>
    <t>AL05</t>
  </si>
  <si>
    <t>AL06</t>
  </si>
  <si>
    <t>AL07</t>
  </si>
  <si>
    <t>AL08</t>
  </si>
  <si>
    <t>AL09</t>
  </si>
  <si>
    <t>AL10</t>
  </si>
  <si>
    <t>AL11</t>
  </si>
  <si>
    <t>AL12</t>
  </si>
  <si>
    <t>AL13</t>
  </si>
  <si>
    <t>AL14</t>
  </si>
  <si>
    <t>AL15</t>
  </si>
  <si>
    <t>AL16</t>
  </si>
  <si>
    <t>AL17</t>
  </si>
  <si>
    <t>AL18</t>
  </si>
  <si>
    <t>AL19</t>
  </si>
  <si>
    <t>AL20</t>
  </si>
  <si>
    <t>AL21</t>
  </si>
  <si>
    <t>AL22</t>
  </si>
  <si>
    <t>AL23</t>
  </si>
  <si>
    <t>AL24</t>
  </si>
  <si>
    <t>AL32</t>
  </si>
  <si>
    <t>AL33</t>
  </si>
  <si>
    <t>AL34</t>
  </si>
  <si>
    <t>AL35</t>
  </si>
  <si>
    <t>AL36</t>
  </si>
  <si>
    <t>AL37</t>
  </si>
  <si>
    <t>AL38</t>
  </si>
  <si>
    <t>AL39</t>
  </si>
  <si>
    <t>AL40</t>
  </si>
  <si>
    <t>AL41</t>
  </si>
  <si>
    <t>AL42</t>
  </si>
  <si>
    <t>AL43</t>
  </si>
  <si>
    <t>AL44</t>
  </si>
  <si>
    <t>AL45</t>
  </si>
  <si>
    <t>AL46</t>
  </si>
  <si>
    <t>AL47</t>
  </si>
  <si>
    <t>AL48</t>
  </si>
  <si>
    <t>AL49</t>
  </si>
  <si>
    <t>AL50</t>
  </si>
  <si>
    <t>AL51</t>
  </si>
  <si>
    <t>AL52</t>
  </si>
  <si>
    <t>AL53</t>
  </si>
  <si>
    <t>AL54</t>
  </si>
  <si>
    <t>AL62</t>
  </si>
  <si>
    <t>AL63</t>
  </si>
  <si>
    <t>AL64</t>
  </si>
  <si>
    <t>AL65</t>
  </si>
  <si>
    <t>AL66</t>
  </si>
  <si>
    <t>AL67</t>
  </si>
  <si>
    <t>AL68</t>
  </si>
  <si>
    <t>AL69</t>
  </si>
  <si>
    <t>AL70</t>
  </si>
  <si>
    <t>AL71</t>
  </si>
  <si>
    <t>AL72</t>
  </si>
  <si>
    <t>AL73</t>
  </si>
  <si>
    <t>AL74</t>
  </si>
  <si>
    <t>AL75</t>
  </si>
  <si>
    <t>AL76</t>
  </si>
  <si>
    <t>AL77</t>
  </si>
  <si>
    <t>AL78</t>
  </si>
  <si>
    <t>AL79</t>
  </si>
  <si>
    <t>AL80</t>
  </si>
  <si>
    <t>AL81</t>
  </si>
  <si>
    <t>AL82</t>
  </si>
  <si>
    <t>AL83</t>
  </si>
  <si>
    <t>AL84</t>
  </si>
  <si>
    <t>B001</t>
  </si>
  <si>
    <t>B002</t>
  </si>
  <si>
    <t>B003</t>
  </si>
  <si>
    <t>B004</t>
  </si>
  <si>
    <t>B005</t>
  </si>
  <si>
    <t>B006</t>
  </si>
  <si>
    <t>B007</t>
  </si>
  <si>
    <t>B008</t>
  </si>
  <si>
    <t>B009</t>
  </si>
  <si>
    <t>B010</t>
  </si>
  <si>
    <t>B011</t>
  </si>
  <si>
    <t>B012</t>
  </si>
  <si>
    <t>B021</t>
  </si>
  <si>
    <t>B022</t>
  </si>
  <si>
    <t>B023</t>
  </si>
  <si>
    <t>B024</t>
  </si>
  <si>
    <t>B025</t>
  </si>
  <si>
    <t>B026</t>
  </si>
  <si>
    <t>B027</t>
  </si>
  <si>
    <t>B028</t>
  </si>
  <si>
    <t>B029</t>
  </si>
  <si>
    <t>B030</t>
  </si>
  <si>
    <t>B031</t>
  </si>
  <si>
    <t>B032</t>
  </si>
  <si>
    <t>B041</t>
  </si>
  <si>
    <t>B042</t>
  </si>
  <si>
    <t>B043</t>
  </si>
  <si>
    <t>B044</t>
  </si>
  <si>
    <t>B045</t>
  </si>
  <si>
    <t>B046</t>
  </si>
  <si>
    <t>B047</t>
  </si>
  <si>
    <t>B048</t>
  </si>
  <si>
    <t>B049</t>
  </si>
  <si>
    <t>B050</t>
  </si>
  <si>
    <t>B051</t>
  </si>
  <si>
    <t>B052</t>
  </si>
  <si>
    <t>B061</t>
  </si>
  <si>
    <t>B062</t>
  </si>
  <si>
    <t>B063</t>
  </si>
  <si>
    <t>B064</t>
  </si>
  <si>
    <t>B065</t>
  </si>
  <si>
    <t>B066</t>
  </si>
  <si>
    <t>B067</t>
  </si>
  <si>
    <t>B068</t>
  </si>
  <si>
    <t>B069</t>
  </si>
  <si>
    <t>B070</t>
  </si>
  <si>
    <t>B071</t>
  </si>
  <si>
    <t>B072</t>
  </si>
  <si>
    <t>B081</t>
  </si>
  <si>
    <t>B082</t>
  </si>
  <si>
    <t>B083</t>
  </si>
  <si>
    <t>B084</t>
  </si>
  <si>
    <t>B085</t>
  </si>
  <si>
    <t>B086</t>
  </si>
  <si>
    <t>B087</t>
  </si>
  <si>
    <t>B088</t>
  </si>
  <si>
    <t>B089</t>
  </si>
  <si>
    <t>B090</t>
  </si>
  <si>
    <t>B091</t>
  </si>
  <si>
    <t>B092</t>
  </si>
  <si>
    <t>B301</t>
  </si>
  <si>
    <t>B302</t>
  </si>
  <si>
    <t>B303</t>
  </si>
  <si>
    <t>B304</t>
  </si>
  <si>
    <t>B305</t>
  </si>
  <si>
    <t>B306</t>
  </si>
  <si>
    <t>B307</t>
  </si>
  <si>
    <t>B308</t>
  </si>
  <si>
    <t>B309</t>
  </si>
  <si>
    <t>B310</t>
  </si>
  <si>
    <t>B311</t>
  </si>
  <si>
    <t>B312</t>
  </si>
  <si>
    <t>B321</t>
  </si>
  <si>
    <t>B322</t>
  </si>
  <si>
    <t>B323</t>
  </si>
  <si>
    <t>B324</t>
  </si>
  <si>
    <t>B325</t>
  </si>
  <si>
    <t>B326</t>
  </si>
  <si>
    <t>B327</t>
  </si>
  <si>
    <t>B328</t>
  </si>
  <si>
    <t>B329</t>
  </si>
  <si>
    <t>B330</t>
  </si>
  <si>
    <t>B331</t>
  </si>
  <si>
    <t>B332</t>
  </si>
  <si>
    <t>B341</t>
  </si>
  <si>
    <t>B342</t>
  </si>
  <si>
    <t>B343</t>
  </si>
  <si>
    <t>B344</t>
  </si>
  <si>
    <t>B345</t>
  </si>
  <si>
    <t>B346</t>
  </si>
  <si>
    <t>B347</t>
  </si>
  <si>
    <t>B348</t>
  </si>
  <si>
    <t>B349</t>
  </si>
  <si>
    <t>B350</t>
  </si>
  <si>
    <t>B351</t>
  </si>
  <si>
    <t>B352</t>
  </si>
  <si>
    <t>B361</t>
  </si>
  <si>
    <t>B362</t>
  </si>
  <si>
    <t>B363</t>
  </si>
  <si>
    <t>B364</t>
  </si>
  <si>
    <t>B365</t>
  </si>
  <si>
    <t>B366</t>
  </si>
  <si>
    <t>B367</t>
  </si>
  <si>
    <t>B368</t>
  </si>
  <si>
    <t>B369</t>
  </si>
  <si>
    <t>B370</t>
  </si>
  <si>
    <t>B371</t>
  </si>
  <si>
    <t>B372</t>
  </si>
  <si>
    <t>B381</t>
  </si>
  <si>
    <t>B382</t>
  </si>
  <si>
    <t>B383</t>
  </si>
  <si>
    <t>B384</t>
  </si>
  <si>
    <t>B385</t>
  </si>
  <si>
    <t>B386</t>
  </si>
  <si>
    <t>B387</t>
  </si>
  <si>
    <t>B388</t>
  </si>
  <si>
    <t>B389</t>
  </si>
  <si>
    <t>B390</t>
  </si>
  <si>
    <t>B391</t>
  </si>
  <si>
    <t>B392</t>
  </si>
  <si>
    <t>B501</t>
  </si>
  <si>
    <t>B502</t>
  </si>
  <si>
    <t>B503</t>
  </si>
  <si>
    <t>B504</t>
  </si>
  <si>
    <t>B505</t>
  </si>
  <si>
    <t>B506</t>
  </si>
  <si>
    <t>B511</t>
  </si>
  <si>
    <t>B512</t>
  </si>
  <si>
    <t>B513</t>
  </si>
  <si>
    <t>B514</t>
  </si>
  <si>
    <t>B515</t>
  </si>
  <si>
    <t>B516</t>
  </si>
  <si>
    <t>B521</t>
  </si>
  <si>
    <t>B522</t>
  </si>
  <si>
    <t>B523</t>
  </si>
  <si>
    <t>B524</t>
  </si>
  <si>
    <t>B525</t>
  </si>
  <si>
    <t>B526</t>
  </si>
  <si>
    <t>B531</t>
  </si>
  <si>
    <t>B532</t>
  </si>
  <si>
    <t>B533</t>
  </si>
  <si>
    <t>B534</t>
  </si>
  <si>
    <t>B535</t>
  </si>
  <si>
    <t>B536</t>
  </si>
  <si>
    <t>B541</t>
  </si>
  <si>
    <t>B542</t>
  </si>
  <si>
    <t>B543</t>
  </si>
  <si>
    <t>B544</t>
  </si>
  <si>
    <t>B545</t>
  </si>
  <si>
    <t>B546</t>
  </si>
  <si>
    <t>B551</t>
  </si>
  <si>
    <t>B552</t>
  </si>
  <si>
    <t>B553</t>
  </si>
  <si>
    <t>B554</t>
  </si>
  <si>
    <t>B555</t>
  </si>
  <si>
    <t>B556</t>
  </si>
  <si>
    <t>B561</t>
  </si>
  <si>
    <t>B562</t>
  </si>
  <si>
    <t>B563</t>
  </si>
  <si>
    <t>B564</t>
  </si>
  <si>
    <t>B565</t>
  </si>
  <si>
    <t>B566</t>
  </si>
  <si>
    <t>B571</t>
  </si>
  <si>
    <t>B572</t>
  </si>
  <si>
    <t>B573</t>
  </si>
  <si>
    <t>B574</t>
  </si>
  <si>
    <t>B575</t>
  </si>
  <si>
    <t>B576</t>
  </si>
  <si>
    <t>B581</t>
  </si>
  <si>
    <t>B582</t>
  </si>
  <si>
    <t>B583</t>
  </si>
  <si>
    <t>B584</t>
  </si>
  <si>
    <t>B585</t>
  </si>
  <si>
    <t>B586</t>
  </si>
  <si>
    <t>B591</t>
  </si>
  <si>
    <t>B592</t>
  </si>
  <si>
    <t>B593</t>
  </si>
  <si>
    <t>B594</t>
  </si>
  <si>
    <t>B595</t>
  </si>
  <si>
    <t>B596</t>
  </si>
  <si>
    <t>B601</t>
  </si>
  <si>
    <t>B602</t>
  </si>
  <si>
    <t>B603</t>
  </si>
  <si>
    <t>B604</t>
  </si>
  <si>
    <t>B605</t>
  </si>
  <si>
    <t>B606</t>
  </si>
  <si>
    <t>B611</t>
  </si>
  <si>
    <t>B612</t>
  </si>
  <si>
    <t>B613</t>
  </si>
  <si>
    <t>B614</t>
  </si>
  <si>
    <t>B615</t>
  </si>
  <si>
    <t>B616</t>
  </si>
  <si>
    <t>B621</t>
  </si>
  <si>
    <t>B622</t>
  </si>
  <si>
    <t>B623</t>
  </si>
  <si>
    <t>B624</t>
  </si>
  <si>
    <t>B625</t>
  </si>
  <si>
    <t>B626</t>
  </si>
  <si>
    <t>B631</t>
  </si>
  <si>
    <t>B632</t>
  </si>
  <si>
    <t>B633</t>
  </si>
  <si>
    <t>B634</t>
  </si>
  <si>
    <t>B635</t>
  </si>
  <si>
    <t>B636</t>
  </si>
  <si>
    <t>B641</t>
  </si>
  <si>
    <t>B642</t>
  </si>
  <si>
    <t>B643</t>
  </si>
  <si>
    <t>B644</t>
  </si>
  <si>
    <t>B645</t>
  </si>
  <si>
    <t>B646</t>
  </si>
  <si>
    <t>B651</t>
  </si>
  <si>
    <t>B652</t>
  </si>
  <si>
    <t>B653</t>
  </si>
  <si>
    <t>B654</t>
  </si>
  <si>
    <t>B655</t>
  </si>
  <si>
    <t>B656</t>
  </si>
  <si>
    <t>B661</t>
  </si>
  <si>
    <t>B662</t>
  </si>
  <si>
    <t>B663</t>
  </si>
  <si>
    <t>B664</t>
  </si>
  <si>
    <t>B665</t>
  </si>
  <si>
    <t>B666</t>
  </si>
  <si>
    <t>B671</t>
  </si>
  <si>
    <t>B672</t>
  </si>
  <si>
    <t>B673</t>
  </si>
  <si>
    <t>B674</t>
  </si>
  <si>
    <t>B675</t>
  </si>
  <si>
    <t>B676</t>
  </si>
  <si>
    <t>B681</t>
  </si>
  <si>
    <t>B682</t>
  </si>
  <si>
    <t>B683</t>
  </si>
  <si>
    <t>B684</t>
  </si>
  <si>
    <t>B685</t>
  </si>
  <si>
    <t>B686</t>
  </si>
  <si>
    <t>B691</t>
  </si>
  <si>
    <t>B692</t>
  </si>
  <si>
    <t>B693</t>
  </si>
  <si>
    <t>B694</t>
  </si>
  <si>
    <t>B695</t>
  </si>
  <si>
    <t>B696</t>
  </si>
  <si>
    <t>B701</t>
  </si>
  <si>
    <t>B702</t>
  </si>
  <si>
    <t>B703</t>
  </si>
  <si>
    <t>B704</t>
  </si>
  <si>
    <t>B705</t>
  </si>
  <si>
    <t>B706</t>
  </si>
  <si>
    <t>B711</t>
  </si>
  <si>
    <t>B712</t>
  </si>
  <si>
    <t>B713</t>
  </si>
  <si>
    <t>B714</t>
  </si>
  <si>
    <t>B715</t>
  </si>
  <si>
    <t>B716</t>
  </si>
  <si>
    <t>B721</t>
  </si>
  <si>
    <t>B722</t>
  </si>
  <si>
    <t>B723</t>
  </si>
  <si>
    <t>B724</t>
  </si>
  <si>
    <t>B725</t>
  </si>
  <si>
    <t>B726</t>
  </si>
  <si>
    <t>B731</t>
  </si>
  <si>
    <t>B732</t>
  </si>
  <si>
    <t>B733</t>
  </si>
  <si>
    <t>B734</t>
  </si>
  <si>
    <t>B735</t>
  </si>
  <si>
    <t>B736</t>
  </si>
  <si>
    <t>B741</t>
  </si>
  <si>
    <t>B742</t>
  </si>
  <si>
    <t>B743</t>
  </si>
  <si>
    <t>B744</t>
  </si>
  <si>
    <t>B745</t>
  </si>
  <si>
    <t>B746</t>
  </si>
  <si>
    <t>B751</t>
  </si>
  <si>
    <t>B752</t>
  </si>
  <si>
    <t>B753</t>
  </si>
  <si>
    <t>B754</t>
  </si>
  <si>
    <t>B755</t>
  </si>
  <si>
    <t>B756</t>
  </si>
  <si>
    <t>B761</t>
  </si>
  <si>
    <t>B762</t>
  </si>
  <si>
    <t>B763</t>
  </si>
  <si>
    <t>B764</t>
  </si>
  <si>
    <t>B765</t>
  </si>
  <si>
    <t>B766</t>
  </si>
  <si>
    <t>B771</t>
  </si>
  <si>
    <t>B772</t>
  </si>
  <si>
    <t>B773</t>
  </si>
  <si>
    <t>B774</t>
  </si>
  <si>
    <t>B775</t>
  </si>
  <si>
    <t>B776</t>
  </si>
  <si>
    <t>B781</t>
  </si>
  <si>
    <t>B782</t>
  </si>
  <si>
    <t>B783</t>
  </si>
  <si>
    <t>B784</t>
  </si>
  <si>
    <t>B785</t>
  </si>
  <si>
    <t>B786</t>
  </si>
  <si>
    <t>B791</t>
  </si>
  <si>
    <t>B792</t>
  </si>
  <si>
    <t>B793</t>
  </si>
  <si>
    <t>B794</t>
  </si>
  <si>
    <t>B795</t>
  </si>
  <si>
    <t>B796</t>
  </si>
  <si>
    <t>C002</t>
  </si>
  <si>
    <t>C003</t>
  </si>
  <si>
    <t>C004</t>
  </si>
  <si>
    <t>C005</t>
  </si>
  <si>
    <t>C006</t>
  </si>
  <si>
    <t>C007</t>
  </si>
  <si>
    <t>C008</t>
  </si>
  <si>
    <t>C009</t>
  </si>
  <si>
    <t>C010</t>
  </si>
  <si>
    <t>C011</t>
  </si>
  <si>
    <t>C012</t>
  </si>
  <si>
    <t>C013</t>
  </si>
  <si>
    <t>C014</t>
  </si>
  <si>
    <t>C015</t>
  </si>
  <si>
    <t>C016</t>
  </si>
  <si>
    <t>C017</t>
  </si>
  <si>
    <t>C018</t>
  </si>
  <si>
    <t>C022</t>
  </si>
  <si>
    <t>C023</t>
  </si>
  <si>
    <t>C024</t>
  </si>
  <si>
    <t>C025</t>
  </si>
  <si>
    <t>C026</t>
  </si>
  <si>
    <t>C027</t>
  </si>
  <si>
    <t>C028</t>
  </si>
  <si>
    <t>C029</t>
  </si>
  <si>
    <t>C030</t>
  </si>
  <si>
    <t>C031</t>
  </si>
  <si>
    <t>C032</t>
  </si>
  <si>
    <t>C033</t>
  </si>
  <si>
    <t>C034</t>
  </si>
  <si>
    <t>C035</t>
  </si>
  <si>
    <t>C036</t>
  </si>
  <si>
    <t>C037</t>
  </si>
  <si>
    <t>C038</t>
  </si>
  <si>
    <t>C042</t>
  </si>
  <si>
    <t>C043</t>
  </si>
  <si>
    <t>C044</t>
  </si>
  <si>
    <t>C045</t>
  </si>
  <si>
    <t>C046</t>
  </si>
  <si>
    <t>C047</t>
  </si>
  <si>
    <t>C048</t>
  </si>
  <si>
    <t>C049</t>
  </si>
  <si>
    <t>C050</t>
  </si>
  <si>
    <t>C051</t>
  </si>
  <si>
    <t>C052</t>
  </si>
  <si>
    <t>C053</t>
  </si>
  <si>
    <t>C054</t>
  </si>
  <si>
    <t>C055</t>
  </si>
  <si>
    <t>C056</t>
  </si>
  <si>
    <t>C057</t>
  </si>
  <si>
    <t>C058</t>
  </si>
  <si>
    <t>C062</t>
  </si>
  <si>
    <t>C063</t>
  </si>
  <si>
    <t>C064</t>
  </si>
  <si>
    <t>C065</t>
  </si>
  <si>
    <t>C066</t>
  </si>
  <si>
    <t>C067</t>
  </si>
  <si>
    <t>C068</t>
  </si>
  <si>
    <t>C069</t>
  </si>
  <si>
    <t>C070</t>
  </si>
  <si>
    <t>C071</t>
  </si>
  <si>
    <t>C072</t>
  </si>
  <si>
    <t>C073</t>
  </si>
  <si>
    <t>C074</t>
  </si>
  <si>
    <t>C075</t>
  </si>
  <si>
    <t>C076</t>
  </si>
  <si>
    <t>C077</t>
  </si>
  <si>
    <t>C078</t>
  </si>
  <si>
    <t>C102</t>
  </si>
  <si>
    <t>C103</t>
  </si>
  <si>
    <t>C104</t>
  </si>
  <si>
    <t>C105</t>
  </si>
  <si>
    <t>C106</t>
  </si>
  <si>
    <t>C107</t>
  </si>
  <si>
    <t>C108</t>
  </si>
  <si>
    <t>C109</t>
  </si>
  <si>
    <t>C110</t>
  </si>
  <si>
    <t>C111</t>
  </si>
  <si>
    <t>C112</t>
  </si>
  <si>
    <t>C113</t>
  </si>
  <si>
    <t>C114</t>
  </si>
  <si>
    <t>C115</t>
  </si>
  <si>
    <t>C116</t>
  </si>
  <si>
    <t>C117</t>
  </si>
  <si>
    <t>C118</t>
  </si>
  <si>
    <t>C122</t>
  </si>
  <si>
    <t>C123</t>
  </si>
  <si>
    <t>C124</t>
  </si>
  <si>
    <t>C125</t>
  </si>
  <si>
    <t>C126</t>
  </si>
  <si>
    <t>C127</t>
  </si>
  <si>
    <t>C128</t>
  </si>
  <si>
    <t>C129</t>
  </si>
  <si>
    <t>C130</t>
  </si>
  <si>
    <t>C131</t>
  </si>
  <si>
    <t>C132</t>
  </si>
  <si>
    <t>C133</t>
  </si>
  <si>
    <t>C134</t>
  </si>
  <si>
    <t>C135</t>
  </si>
  <si>
    <t>C136</t>
  </si>
  <si>
    <t>C137</t>
  </si>
  <si>
    <t>C138</t>
  </si>
  <si>
    <t>C142</t>
  </si>
  <si>
    <t>C143</t>
  </si>
  <si>
    <t>C144</t>
  </si>
  <si>
    <t>C145</t>
  </si>
  <si>
    <t>C146</t>
  </si>
  <si>
    <t>C147</t>
  </si>
  <si>
    <t>C148</t>
  </si>
  <si>
    <t>C149</t>
  </si>
  <si>
    <t>C150</t>
  </si>
  <si>
    <t>C151</t>
  </si>
  <si>
    <t>C152</t>
  </si>
  <si>
    <t>C153</t>
  </si>
  <si>
    <t>C154</t>
  </si>
  <si>
    <t>C155</t>
  </si>
  <si>
    <t>C156</t>
  </si>
  <si>
    <t>C157</t>
  </si>
  <si>
    <t>C158</t>
  </si>
  <si>
    <t>C162</t>
  </si>
  <si>
    <t>C163</t>
  </si>
  <si>
    <t>C164</t>
  </si>
  <si>
    <t>C165</t>
  </si>
  <si>
    <t>C166</t>
  </si>
  <si>
    <t>C167</t>
  </si>
  <si>
    <t>C168</t>
  </si>
  <si>
    <t>C169</t>
  </si>
  <si>
    <t>C170</t>
  </si>
  <si>
    <t>C171</t>
  </si>
  <si>
    <t>C172</t>
  </si>
  <si>
    <t>C173</t>
  </si>
  <si>
    <t>C174</t>
  </si>
  <si>
    <t>C175</t>
  </si>
  <si>
    <t>C176</t>
  </si>
  <si>
    <t>C177</t>
  </si>
  <si>
    <t>C178</t>
  </si>
  <si>
    <t>C201</t>
  </si>
  <si>
    <t>C202</t>
  </si>
  <si>
    <t>C203</t>
  </si>
  <si>
    <t>C204</t>
  </si>
  <si>
    <t>C205</t>
  </si>
  <si>
    <t>C206</t>
  </si>
  <si>
    <t>C207</t>
  </si>
  <si>
    <t>C208</t>
  </si>
  <si>
    <t>C209</t>
  </si>
  <si>
    <t>C210</t>
  </si>
  <si>
    <t>C211</t>
  </si>
  <si>
    <t>C212</t>
  </si>
  <si>
    <t>C213</t>
  </si>
  <si>
    <t>C214</t>
  </si>
  <si>
    <t>C215</t>
  </si>
  <si>
    <t>C216</t>
  </si>
  <si>
    <t>C217</t>
  </si>
  <si>
    <t>C218</t>
  </si>
  <si>
    <t>C221</t>
  </si>
  <si>
    <t>C222</t>
  </si>
  <si>
    <t>C223</t>
  </si>
  <si>
    <t>C224</t>
  </si>
  <si>
    <t>C225</t>
  </si>
  <si>
    <t>C226</t>
  </si>
  <si>
    <t>C227</t>
  </si>
  <si>
    <t>C228</t>
  </si>
  <si>
    <t>C229</t>
  </si>
  <si>
    <t>C230</t>
  </si>
  <si>
    <t>C231</t>
  </si>
  <si>
    <t>C232</t>
  </si>
  <si>
    <t>C233</t>
  </si>
  <si>
    <t>C234</t>
  </si>
  <si>
    <t>C235</t>
  </si>
  <si>
    <t>C236</t>
  </si>
  <si>
    <t>C237</t>
  </si>
  <si>
    <t>C238</t>
  </si>
  <si>
    <t>C241</t>
  </si>
  <si>
    <t>C242</t>
  </si>
  <si>
    <t>C243</t>
  </si>
  <si>
    <t>C244</t>
  </si>
  <si>
    <t>C245</t>
  </si>
  <si>
    <t>C246</t>
  </si>
  <si>
    <t>C247</t>
  </si>
  <si>
    <t>C248</t>
  </si>
  <si>
    <t>C249</t>
  </si>
  <si>
    <t>C250</t>
  </si>
  <si>
    <t>C251</t>
  </si>
  <si>
    <t>C252</t>
  </si>
  <si>
    <t>C253</t>
  </si>
  <si>
    <t>C254</t>
  </si>
  <si>
    <t>C255</t>
  </si>
  <si>
    <t>C256</t>
  </si>
  <si>
    <t>C257</t>
  </si>
  <si>
    <t>C258</t>
  </si>
  <si>
    <t>C261</t>
  </si>
  <si>
    <t>C262</t>
  </si>
  <si>
    <t>C263</t>
  </si>
  <si>
    <t>C264</t>
  </si>
  <si>
    <t>C265</t>
  </si>
  <si>
    <t>C266</t>
  </si>
  <si>
    <t>C267</t>
  </si>
  <si>
    <t>C268</t>
  </si>
  <si>
    <t>C269</t>
  </si>
  <si>
    <t>C270</t>
  </si>
  <si>
    <t>C271</t>
  </si>
  <si>
    <t>C272</t>
  </si>
  <si>
    <t>C273</t>
  </si>
  <si>
    <t>C274</t>
  </si>
  <si>
    <t>C275</t>
  </si>
  <si>
    <t>C276</t>
  </si>
  <si>
    <t>C277</t>
  </si>
  <si>
    <t>C278</t>
  </si>
  <si>
    <t>C301</t>
  </si>
  <si>
    <t>C302</t>
  </si>
  <si>
    <t>C303</t>
  </si>
  <si>
    <t>C304</t>
  </si>
  <si>
    <t>C305</t>
  </si>
  <si>
    <t>C306</t>
  </si>
  <si>
    <t>C307</t>
  </si>
  <si>
    <t>C308</t>
  </si>
  <si>
    <t>C309</t>
  </si>
  <si>
    <t>C310</t>
  </si>
  <si>
    <t>C311</t>
  </si>
  <si>
    <t>C312</t>
  </si>
  <si>
    <t>C313</t>
  </si>
  <si>
    <t>C314</t>
  </si>
  <si>
    <t>C315</t>
  </si>
  <si>
    <t>C316</t>
  </si>
  <si>
    <t>C317</t>
  </si>
  <si>
    <t>C318</t>
  </si>
  <si>
    <t>C321</t>
  </si>
  <si>
    <t>C322</t>
  </si>
  <si>
    <t>C323</t>
  </si>
  <si>
    <t>C324</t>
  </si>
  <si>
    <t>C325</t>
  </si>
  <si>
    <t>C326</t>
  </si>
  <si>
    <t>C327</t>
  </si>
  <si>
    <t>C328</t>
  </si>
  <si>
    <t>C329</t>
  </si>
  <si>
    <t>C330</t>
  </si>
  <si>
    <t>C331</t>
  </si>
  <si>
    <t>C332</t>
  </si>
  <si>
    <t>C333</t>
  </si>
  <si>
    <t>C334</t>
  </si>
  <si>
    <t>C335</t>
  </si>
  <si>
    <t>C336</t>
  </si>
  <si>
    <t>C337</t>
  </si>
  <si>
    <t>C338</t>
  </si>
  <si>
    <t>C341</t>
  </si>
  <si>
    <t>C342</t>
  </si>
  <si>
    <t>C343</t>
  </si>
  <si>
    <t>C344</t>
  </si>
  <si>
    <t>C345</t>
  </si>
  <si>
    <t>C346</t>
  </si>
  <si>
    <t>C347</t>
  </si>
  <si>
    <t>C348</t>
  </si>
  <si>
    <t>C349</t>
  </si>
  <si>
    <t>C350</t>
  </si>
  <si>
    <t>C351</t>
  </si>
  <si>
    <t>C352</t>
  </si>
  <si>
    <t>C353</t>
  </si>
  <si>
    <t>C354</t>
  </si>
  <si>
    <t>C355</t>
  </si>
  <si>
    <t>C356</t>
  </si>
  <si>
    <t>C357</t>
  </si>
  <si>
    <t>C358</t>
  </si>
  <si>
    <t>C361</t>
  </si>
  <si>
    <t>C362</t>
  </si>
  <si>
    <t>C363</t>
  </si>
  <si>
    <t>C364</t>
  </si>
  <si>
    <t>C365</t>
  </si>
  <si>
    <t>C366</t>
  </si>
  <si>
    <t>C367</t>
  </si>
  <si>
    <t>C368</t>
  </si>
  <si>
    <t>C369</t>
  </si>
  <si>
    <t>C370</t>
  </si>
  <si>
    <t>C371</t>
  </si>
  <si>
    <t>C372</t>
  </si>
  <si>
    <t>C373</t>
  </si>
  <si>
    <t>C374</t>
  </si>
  <si>
    <t>C375</t>
  </si>
  <si>
    <t>C376</t>
  </si>
  <si>
    <t>C377</t>
  </si>
  <si>
    <t>C378</t>
  </si>
  <si>
    <t>C401</t>
  </si>
  <si>
    <t>C402</t>
  </si>
  <si>
    <t>C403</t>
  </si>
  <si>
    <t>C404</t>
  </si>
  <si>
    <t>C405</t>
  </si>
  <si>
    <t>C406</t>
  </si>
  <si>
    <t>C407</t>
  </si>
  <si>
    <t>C408</t>
  </si>
  <si>
    <t>C409</t>
  </si>
  <si>
    <t>C410</t>
  </si>
  <si>
    <t>C411</t>
  </si>
  <si>
    <t>C412</t>
  </si>
  <si>
    <t>C413</t>
  </si>
  <si>
    <t>C414</t>
  </si>
  <si>
    <t>C415</t>
  </si>
  <si>
    <t>C416</t>
  </si>
  <si>
    <t>C417</t>
  </si>
  <si>
    <t>C418</t>
  </si>
  <si>
    <t>C421</t>
  </si>
  <si>
    <t>C422</t>
  </si>
  <si>
    <t>C423</t>
  </si>
  <si>
    <t>C424</t>
  </si>
  <si>
    <t>C425</t>
  </si>
  <si>
    <t>C426</t>
  </si>
  <si>
    <t>C427</t>
  </si>
  <si>
    <t>C428</t>
  </si>
  <si>
    <t>C429</t>
  </si>
  <si>
    <t>C430</t>
  </si>
  <si>
    <t>C431</t>
  </si>
  <si>
    <t>C432</t>
  </si>
  <si>
    <t>C433</t>
  </si>
  <si>
    <t>C434</t>
  </si>
  <si>
    <t>C435</t>
  </si>
  <si>
    <t>C436</t>
  </si>
  <si>
    <t>C437</t>
  </si>
  <si>
    <t>C438</t>
  </si>
  <si>
    <t>C441</t>
  </si>
  <si>
    <t>C442</t>
  </si>
  <si>
    <t>C443</t>
  </si>
  <si>
    <t>C444</t>
  </si>
  <si>
    <t>C445</t>
  </si>
  <si>
    <t>C446</t>
  </si>
  <si>
    <t>C447</t>
  </si>
  <si>
    <t>C448</t>
  </si>
  <si>
    <t>C449</t>
  </si>
  <si>
    <t>C450</t>
  </si>
  <si>
    <t>C451</t>
  </si>
  <si>
    <t>C452</t>
  </si>
  <si>
    <t>C453</t>
  </si>
  <si>
    <t>C454</t>
  </si>
  <si>
    <t>C455</t>
  </si>
  <si>
    <t>C456</t>
  </si>
  <si>
    <t>C457</t>
  </si>
  <si>
    <t>C458</t>
  </si>
  <si>
    <t>C461</t>
  </si>
  <si>
    <t>C462</t>
  </si>
  <si>
    <t>C463</t>
  </si>
  <si>
    <t>C464</t>
  </si>
  <si>
    <t>C465</t>
  </si>
  <si>
    <t>C466</t>
  </si>
  <si>
    <t>C467</t>
  </si>
  <si>
    <t>C468</t>
  </si>
  <si>
    <t>C469</t>
  </si>
  <si>
    <t>C470</t>
  </si>
  <si>
    <t>C471</t>
  </si>
  <si>
    <t>C472</t>
  </si>
  <si>
    <t>C473</t>
  </si>
  <si>
    <t>C474</t>
  </si>
  <si>
    <t>C475</t>
  </si>
  <si>
    <t>C476</t>
  </si>
  <si>
    <t>C477</t>
  </si>
  <si>
    <t>C478</t>
  </si>
  <si>
    <t>C482</t>
  </si>
  <si>
    <t>C483</t>
  </si>
  <si>
    <t>C484</t>
  </si>
  <si>
    <t>C485</t>
  </si>
  <si>
    <t>C486</t>
  </si>
  <si>
    <t>C487</t>
  </si>
  <si>
    <t>C488</t>
  </si>
  <si>
    <t>C489</t>
  </si>
  <si>
    <t>C490</t>
  </si>
  <si>
    <t>C491</t>
  </si>
  <si>
    <t>C492</t>
  </si>
  <si>
    <t>C493</t>
  </si>
  <si>
    <t>C494</t>
  </si>
  <si>
    <t>C495</t>
  </si>
  <si>
    <t>C496</t>
  </si>
  <si>
    <t>C497</t>
  </si>
  <si>
    <t>C498</t>
  </si>
  <si>
    <t>C502</t>
  </si>
  <si>
    <t>C503</t>
  </si>
  <si>
    <t>C504</t>
  </si>
  <si>
    <t>C505</t>
  </si>
  <si>
    <t>C506</t>
  </si>
  <si>
    <t>C507</t>
  </si>
  <si>
    <t>C508</t>
  </si>
  <si>
    <t>C509</t>
  </si>
  <si>
    <t>C510</t>
  </si>
  <si>
    <t>C511</t>
  </si>
  <si>
    <t>C512</t>
  </si>
  <si>
    <t>C513</t>
  </si>
  <si>
    <t>C514</t>
  </si>
  <si>
    <t>C515</t>
  </si>
  <si>
    <t>C516</t>
  </si>
  <si>
    <t>C517</t>
  </si>
  <si>
    <t>C518</t>
  </si>
  <si>
    <t>C522</t>
  </si>
  <si>
    <t>C523</t>
  </si>
  <si>
    <t>C524</t>
  </si>
  <si>
    <t>C525</t>
  </si>
  <si>
    <t>C526</t>
  </si>
  <si>
    <t>C527</t>
  </si>
  <si>
    <t>C528</t>
  </si>
  <si>
    <t>C529</t>
  </si>
  <si>
    <t>C530</t>
  </si>
  <si>
    <t>C531</t>
  </si>
  <si>
    <t>C532</t>
  </si>
  <si>
    <t>C533</t>
  </si>
  <si>
    <t>C534</t>
  </si>
  <si>
    <t>C535</t>
  </si>
  <si>
    <t>C536</t>
  </si>
  <si>
    <t>C537</t>
  </si>
  <si>
    <t>C538</t>
  </si>
  <si>
    <t>C542</t>
  </si>
  <si>
    <t>C543</t>
  </si>
  <si>
    <t>C544</t>
  </si>
  <si>
    <t>C545</t>
  </si>
  <si>
    <t>C546</t>
  </si>
  <si>
    <t>C547</t>
  </si>
  <si>
    <t>C548</t>
  </si>
  <si>
    <t>C549</t>
  </si>
  <si>
    <t>C550</t>
  </si>
  <si>
    <t>C551</t>
  </si>
  <si>
    <t>C552</t>
  </si>
  <si>
    <t>C553</t>
  </si>
  <si>
    <t>C554</t>
  </si>
  <si>
    <t>C555</t>
  </si>
  <si>
    <t>C556</t>
  </si>
  <si>
    <t>C557</t>
  </si>
  <si>
    <t>C558</t>
  </si>
  <si>
    <t>C562</t>
  </si>
  <si>
    <t>C563</t>
  </si>
  <si>
    <t>C564</t>
  </si>
  <si>
    <t>C565</t>
  </si>
  <si>
    <t>C566</t>
  </si>
  <si>
    <t>C567</t>
  </si>
  <si>
    <t>C568</t>
  </si>
  <si>
    <t>C569</t>
  </si>
  <si>
    <t>C570</t>
  </si>
  <si>
    <t>C571</t>
  </si>
  <si>
    <t>C572</t>
  </si>
  <si>
    <t>C573</t>
  </si>
  <si>
    <t>C574</t>
  </si>
  <si>
    <t>C575</t>
  </si>
  <si>
    <t>C576</t>
  </si>
  <si>
    <t>C577</t>
  </si>
  <si>
    <t>C578</t>
  </si>
  <si>
    <t>C582</t>
  </si>
  <si>
    <t>C583</t>
  </si>
  <si>
    <t>C584</t>
  </si>
  <si>
    <t>C585</t>
  </si>
  <si>
    <t>C586</t>
  </si>
  <si>
    <t>C587</t>
  </si>
  <si>
    <t>C588</t>
  </si>
  <si>
    <t>C589</t>
  </si>
  <si>
    <t>C590</t>
  </si>
  <si>
    <t>C591</t>
  </si>
  <si>
    <t>C592</t>
  </si>
  <si>
    <t>C593</t>
  </si>
  <si>
    <t>C594</t>
  </si>
  <si>
    <t>C595</t>
  </si>
  <si>
    <t>C596</t>
  </si>
  <si>
    <t>C597</t>
  </si>
  <si>
    <t>C598</t>
  </si>
  <si>
    <t>C602</t>
  </si>
  <si>
    <t>C603</t>
  </si>
  <si>
    <t>C604</t>
  </si>
  <si>
    <t>C605</t>
  </si>
  <si>
    <t>C606</t>
  </si>
  <si>
    <t>C607</t>
  </si>
  <si>
    <t>C608</t>
  </si>
  <si>
    <t>C609</t>
  </si>
  <si>
    <t>C610</t>
  </si>
  <si>
    <t>C611</t>
  </si>
  <si>
    <t>C612</t>
  </si>
  <si>
    <t>C613</t>
  </si>
  <si>
    <t>C614</t>
  </si>
  <si>
    <t>C615</t>
  </si>
  <si>
    <t>C616</t>
  </si>
  <si>
    <t>C617</t>
  </si>
  <si>
    <t>C618</t>
  </si>
  <si>
    <t>C622</t>
  </si>
  <si>
    <t>C623</t>
  </si>
  <si>
    <t>C624</t>
  </si>
  <si>
    <t>C625</t>
  </si>
  <si>
    <t>C626</t>
  </si>
  <si>
    <t>C627</t>
  </si>
  <si>
    <t>C628</t>
  </si>
  <si>
    <t>C629</t>
  </si>
  <si>
    <t>C630</t>
  </si>
  <si>
    <t>C631</t>
  </si>
  <si>
    <t>C632</t>
  </si>
  <si>
    <t>C633</t>
  </si>
  <si>
    <t>C634</t>
  </si>
  <si>
    <t>C635</t>
  </si>
  <si>
    <t>C636</t>
  </si>
  <si>
    <t>C637</t>
  </si>
  <si>
    <t>C638</t>
  </si>
  <si>
    <t>C642</t>
  </si>
  <si>
    <t>C643</t>
  </si>
  <si>
    <t>C644</t>
  </si>
  <si>
    <t>C645</t>
  </si>
  <si>
    <t>C646</t>
  </si>
  <si>
    <t>C647</t>
  </si>
  <si>
    <t>C648</t>
  </si>
  <si>
    <t>C649</t>
  </si>
  <si>
    <t>C650</t>
  </si>
  <si>
    <t>C651</t>
  </si>
  <si>
    <t>C652</t>
  </si>
  <si>
    <t>C653</t>
  </si>
  <si>
    <t>C654</t>
  </si>
  <si>
    <t>C655</t>
  </si>
  <si>
    <t>C656</t>
  </si>
  <si>
    <t>C657</t>
  </si>
  <si>
    <t>C658</t>
  </si>
  <si>
    <t>C662</t>
  </si>
  <si>
    <t>C663</t>
  </si>
  <si>
    <t>C664</t>
  </si>
  <si>
    <t>C665</t>
  </si>
  <si>
    <t>C666</t>
  </si>
  <si>
    <t>C667</t>
  </si>
  <si>
    <t>C668</t>
  </si>
  <si>
    <t>C669</t>
  </si>
  <si>
    <t>C670</t>
  </si>
  <si>
    <t>C671</t>
  </si>
  <si>
    <t>C672</t>
  </si>
  <si>
    <t>C673</t>
  </si>
  <si>
    <t>C674</t>
  </si>
  <si>
    <t>C675</t>
  </si>
  <si>
    <t>C676</t>
  </si>
  <si>
    <t>C677</t>
  </si>
  <si>
    <t>C678</t>
  </si>
  <si>
    <t>C682</t>
  </si>
  <si>
    <t>C683</t>
  </si>
  <si>
    <t>C684</t>
  </si>
  <si>
    <t>C685</t>
  </si>
  <si>
    <t>C686</t>
  </si>
  <si>
    <t>C687</t>
  </si>
  <si>
    <t>C688</t>
  </si>
  <si>
    <t>C689</t>
  </si>
  <si>
    <t>C690</t>
  </si>
  <si>
    <t>C691</t>
  </si>
  <si>
    <t>C692</t>
  </si>
  <si>
    <t>C693</t>
  </si>
  <si>
    <t>C694</t>
  </si>
  <si>
    <t>C695</t>
  </si>
  <si>
    <t>C696</t>
  </si>
  <si>
    <t>C697</t>
  </si>
  <si>
    <t>C698</t>
  </si>
  <si>
    <t>C702</t>
  </si>
  <si>
    <t>C703</t>
  </si>
  <si>
    <t>C704</t>
  </si>
  <si>
    <t>C705</t>
  </si>
  <si>
    <t>C706</t>
  </si>
  <si>
    <t>C707</t>
  </si>
  <si>
    <t>C708</t>
  </si>
  <si>
    <t>C709</t>
  </si>
  <si>
    <t>C710</t>
  </si>
  <si>
    <t>C711</t>
  </si>
  <si>
    <t>C712</t>
  </si>
  <si>
    <t>C713</t>
  </si>
  <si>
    <t>C714</t>
  </si>
  <si>
    <t>C715</t>
  </si>
  <si>
    <t>C716</t>
  </si>
  <si>
    <t>C717</t>
  </si>
  <si>
    <t>C718</t>
  </si>
  <si>
    <t>C722</t>
  </si>
  <si>
    <t>C723</t>
  </si>
  <si>
    <t>C724</t>
  </si>
  <si>
    <t>C725</t>
  </si>
  <si>
    <t>C726</t>
  </si>
  <si>
    <t>C727</t>
  </si>
  <si>
    <t>C728</t>
  </si>
  <si>
    <t>C729</t>
  </si>
  <si>
    <t>C730</t>
  </si>
  <si>
    <t>C731</t>
  </si>
  <si>
    <t>C732</t>
  </si>
  <si>
    <t>C733</t>
  </si>
  <si>
    <t>C734</t>
  </si>
  <si>
    <t>C735</t>
  </si>
  <si>
    <t>C736</t>
  </si>
  <si>
    <t>C737</t>
  </si>
  <si>
    <t>C738</t>
  </si>
  <si>
    <t>C742</t>
  </si>
  <si>
    <t>C743</t>
  </si>
  <si>
    <t>C744</t>
  </si>
  <si>
    <t>C745</t>
  </si>
  <si>
    <t>C746</t>
  </si>
  <si>
    <t>C747</t>
  </si>
  <si>
    <t>C748</t>
  </si>
  <si>
    <t>C749</t>
  </si>
  <si>
    <t>C750</t>
  </si>
  <si>
    <t>C751</t>
  </si>
  <si>
    <t>C752</t>
  </si>
  <si>
    <t>C753</t>
  </si>
  <si>
    <t>C754</t>
  </si>
  <si>
    <t>C755</t>
  </si>
  <si>
    <t>C756</t>
  </si>
  <si>
    <t>C757</t>
  </si>
  <si>
    <t>C758</t>
  </si>
  <si>
    <t>C762</t>
  </si>
  <si>
    <t>C763</t>
  </si>
  <si>
    <t>C764</t>
  </si>
  <si>
    <t>C765</t>
  </si>
  <si>
    <t>C766</t>
  </si>
  <si>
    <t>C767</t>
  </si>
  <si>
    <t>C768</t>
  </si>
  <si>
    <t>C769</t>
  </si>
  <si>
    <t>C770</t>
  </si>
  <si>
    <t>C771</t>
  </si>
  <si>
    <t>C772</t>
  </si>
  <si>
    <t>C773</t>
  </si>
  <si>
    <t>C774</t>
  </si>
  <si>
    <t>C775</t>
  </si>
  <si>
    <t>C776</t>
  </si>
  <si>
    <t>C777</t>
  </si>
  <si>
    <t>C778</t>
  </si>
  <si>
    <t>C782</t>
  </si>
  <si>
    <t>C783</t>
  </si>
  <si>
    <t>C784</t>
  </si>
  <si>
    <t>C785</t>
  </si>
  <si>
    <t>C786</t>
  </si>
  <si>
    <t>C787</t>
  </si>
  <si>
    <t>C788</t>
  </si>
  <si>
    <t>C789</t>
  </si>
  <si>
    <t>C790</t>
  </si>
  <si>
    <t>C791</t>
  </si>
  <si>
    <t>C792</t>
  </si>
  <si>
    <t>C793</t>
  </si>
  <si>
    <t>C794</t>
  </si>
  <si>
    <t>C795</t>
  </si>
  <si>
    <t>C796</t>
  </si>
  <si>
    <t>C797</t>
  </si>
  <si>
    <t>C798</t>
  </si>
  <si>
    <t>C802</t>
  </si>
  <si>
    <t>C803</t>
  </si>
  <si>
    <t>C804</t>
  </si>
  <si>
    <t>C805</t>
  </si>
  <si>
    <t>C806</t>
  </si>
  <si>
    <t>C807</t>
  </si>
  <si>
    <t>C808</t>
  </si>
  <si>
    <t>C809</t>
  </si>
  <si>
    <t>C810</t>
  </si>
  <si>
    <t>C811</t>
  </si>
  <si>
    <t>C812</t>
  </si>
  <si>
    <t>C813</t>
  </si>
  <si>
    <t>C814</t>
  </si>
  <si>
    <t>C815</t>
  </si>
  <si>
    <t>C816</t>
  </si>
  <si>
    <t>C817</t>
  </si>
  <si>
    <t>C818</t>
  </si>
  <si>
    <t>C822</t>
  </si>
  <si>
    <t>C823</t>
  </si>
  <si>
    <t>C824</t>
  </si>
  <si>
    <t>C825</t>
  </si>
  <si>
    <t>C826</t>
  </si>
  <si>
    <t>C827</t>
  </si>
  <si>
    <t>C828</t>
  </si>
  <si>
    <t>C829</t>
  </si>
  <si>
    <t>C830</t>
  </si>
  <si>
    <t>C831</t>
  </si>
  <si>
    <t>C832</t>
  </si>
  <si>
    <t>C833</t>
  </si>
  <si>
    <t>C834</t>
  </si>
  <si>
    <t>C835</t>
  </si>
  <si>
    <t>C836</t>
  </si>
  <si>
    <t>C837</t>
  </si>
  <si>
    <t>C838</t>
  </si>
  <si>
    <t>C842</t>
  </si>
  <si>
    <t>C843</t>
  </si>
  <si>
    <t>C844</t>
  </si>
  <si>
    <t>C845</t>
  </si>
  <si>
    <t>C846</t>
  </si>
  <si>
    <t>C847</t>
  </si>
  <si>
    <t>C848</t>
  </si>
  <si>
    <t>C849</t>
  </si>
  <si>
    <t>C850</t>
  </si>
  <si>
    <t>C851</t>
  </si>
  <si>
    <t>C852</t>
  </si>
  <si>
    <t>C853</t>
  </si>
  <si>
    <t>C854</t>
  </si>
  <si>
    <t>C855</t>
  </si>
  <si>
    <t>C856</t>
  </si>
  <si>
    <t>C857</t>
  </si>
  <si>
    <t>C858</t>
  </si>
  <si>
    <t>C862</t>
  </si>
  <si>
    <t>C863</t>
  </si>
  <si>
    <t>C864</t>
  </si>
  <si>
    <t>C865</t>
  </si>
  <si>
    <t>C866</t>
  </si>
  <si>
    <t>C867</t>
  </si>
  <si>
    <t>C868</t>
  </si>
  <si>
    <t>C869</t>
  </si>
  <si>
    <t>C870</t>
  </si>
  <si>
    <t>C871</t>
  </si>
  <si>
    <t>C872</t>
  </si>
  <si>
    <t>C873</t>
  </si>
  <si>
    <t>C874</t>
  </si>
  <si>
    <t>C875</t>
  </si>
  <si>
    <t>C876</t>
  </si>
  <si>
    <t>C877</t>
  </si>
  <si>
    <t>C878</t>
  </si>
  <si>
    <t>C902</t>
  </si>
  <si>
    <t>C903</t>
  </si>
  <si>
    <t>C904</t>
  </si>
  <si>
    <t>C905</t>
  </si>
  <si>
    <t>C906</t>
  </si>
  <si>
    <t>C907</t>
  </si>
  <si>
    <t>C908</t>
  </si>
  <si>
    <t>C909</t>
  </si>
  <si>
    <t>C910</t>
  </si>
  <si>
    <t>C911</t>
  </si>
  <si>
    <t>C912</t>
  </si>
  <si>
    <t>C913</t>
  </si>
  <si>
    <t>C914</t>
  </si>
  <si>
    <t>C915</t>
  </si>
  <si>
    <t>C916</t>
  </si>
  <si>
    <t>C917</t>
  </si>
  <si>
    <t>C918</t>
  </si>
  <si>
    <t>C922</t>
  </si>
  <si>
    <t>C923</t>
  </si>
  <si>
    <t>C924</t>
  </si>
  <si>
    <t>C925</t>
  </si>
  <si>
    <t>C926</t>
  </si>
  <si>
    <t>C927</t>
  </si>
  <si>
    <t>C928</t>
  </si>
  <si>
    <t>C929</t>
  </si>
  <si>
    <t>C930</t>
  </si>
  <si>
    <t>C931</t>
  </si>
  <si>
    <t>C932</t>
  </si>
  <si>
    <t>C933</t>
  </si>
  <si>
    <t>C934</t>
  </si>
  <si>
    <t>C935</t>
  </si>
  <si>
    <t>C936</t>
  </si>
  <si>
    <t>C937</t>
  </si>
  <si>
    <t>C938</t>
  </si>
  <si>
    <t>C942</t>
  </si>
  <si>
    <t>C943</t>
  </si>
  <si>
    <t>C944</t>
  </si>
  <si>
    <t>C945</t>
  </si>
  <si>
    <t>C946</t>
  </si>
  <si>
    <t>C947</t>
  </si>
  <si>
    <t>C948</t>
  </si>
  <si>
    <t>C949</t>
  </si>
  <si>
    <t>C950</t>
  </si>
  <si>
    <t>C951</t>
  </si>
  <si>
    <t>C952</t>
  </si>
  <si>
    <t>C953</t>
  </si>
  <si>
    <t>C954</t>
  </si>
  <si>
    <t>C955</t>
  </si>
  <si>
    <t>C956</t>
  </si>
  <si>
    <t>C957</t>
  </si>
  <si>
    <t>C958</t>
  </si>
  <si>
    <t>C962</t>
  </si>
  <si>
    <t>C963</t>
  </si>
  <si>
    <t>C964</t>
  </si>
  <si>
    <t>C965</t>
  </si>
  <si>
    <t>C966</t>
  </si>
  <si>
    <t>C967</t>
  </si>
  <si>
    <t>C968</t>
  </si>
  <si>
    <t>C969</t>
  </si>
  <si>
    <t>C970</t>
  </si>
  <si>
    <t>C971</t>
  </si>
  <si>
    <t>C972</t>
  </si>
  <si>
    <t>C973</t>
  </si>
  <si>
    <t>C974</t>
  </si>
  <si>
    <t>C975</t>
  </si>
  <si>
    <t>C976</t>
  </si>
  <si>
    <t>C977</t>
  </si>
  <si>
    <t>C978</t>
  </si>
  <si>
    <t>C982</t>
  </si>
  <si>
    <t>C983</t>
  </si>
  <si>
    <t>C984</t>
  </si>
  <si>
    <t>C985</t>
  </si>
  <si>
    <t>C986</t>
  </si>
  <si>
    <t>C987</t>
  </si>
  <si>
    <t>C988</t>
  </si>
  <si>
    <t>C989</t>
  </si>
  <si>
    <t>C990</t>
  </si>
  <si>
    <t>C991</t>
  </si>
  <si>
    <t>C992</t>
  </si>
  <si>
    <t>C993</t>
  </si>
  <si>
    <t>C994</t>
  </si>
  <si>
    <t>C995</t>
  </si>
  <si>
    <t>C996</t>
  </si>
  <si>
    <t>C997</t>
  </si>
  <si>
    <t>C998</t>
  </si>
  <si>
    <t>CA02</t>
  </si>
  <si>
    <t>CA03</t>
  </si>
  <si>
    <t>CA04</t>
  </si>
  <si>
    <t>CA05</t>
  </si>
  <si>
    <t>CA06</t>
  </si>
  <si>
    <t>CA07</t>
  </si>
  <si>
    <t>CA08</t>
  </si>
  <si>
    <t>CA09</t>
  </si>
  <si>
    <t>CA10</t>
  </si>
  <si>
    <t>CA11</t>
  </si>
  <si>
    <t>CA12</t>
  </si>
  <si>
    <t>CA13</t>
  </si>
  <si>
    <t>CA14</t>
  </si>
  <si>
    <t>CA15</t>
  </si>
  <si>
    <t>CA16</t>
  </si>
  <si>
    <t>CA17</t>
  </si>
  <si>
    <t>CA18</t>
  </si>
  <si>
    <t>CA22</t>
  </si>
  <si>
    <t>CA23</t>
  </si>
  <si>
    <t>CA24</t>
  </si>
  <si>
    <t>CA25</t>
  </si>
  <si>
    <t>CA26</t>
  </si>
  <si>
    <t>CA27</t>
  </si>
  <si>
    <t>CA28</t>
  </si>
  <si>
    <t>CA29</t>
  </si>
  <si>
    <t>CA30</t>
  </si>
  <si>
    <t>CA31</t>
  </si>
  <si>
    <t>CA32</t>
  </si>
  <si>
    <t>CA33</t>
  </si>
  <si>
    <t>CA34</t>
  </si>
  <si>
    <t>CA35</t>
  </si>
  <si>
    <t>CA36</t>
  </si>
  <si>
    <t>CA37</t>
  </si>
  <si>
    <t>CA38</t>
  </si>
  <si>
    <t>CA42</t>
  </si>
  <si>
    <t>CA43</t>
  </si>
  <si>
    <t>CA44</t>
  </si>
  <si>
    <t>CA45</t>
  </si>
  <si>
    <t>CA46</t>
  </si>
  <si>
    <t>CA47</t>
  </si>
  <si>
    <t>CA48</t>
  </si>
  <si>
    <t>CA49</t>
  </si>
  <si>
    <t>CA50</t>
  </si>
  <si>
    <t>CA51</t>
  </si>
  <si>
    <t>CA52</t>
  </si>
  <si>
    <t>CA53</t>
  </si>
  <si>
    <t>CA54</t>
  </si>
  <si>
    <t>CA55</t>
  </si>
  <si>
    <t>CA56</t>
  </si>
  <si>
    <t>CA57</t>
  </si>
  <si>
    <t>CA58</t>
  </si>
  <si>
    <t>CA62</t>
  </si>
  <si>
    <t>CA63</t>
  </si>
  <si>
    <t>CA64</t>
  </si>
  <si>
    <t>CA65</t>
  </si>
  <si>
    <t>CA66</t>
  </si>
  <si>
    <t>CA67</t>
  </si>
  <si>
    <t>CA68</t>
  </si>
  <si>
    <t>CA69</t>
  </si>
  <si>
    <t>CA70</t>
  </si>
  <si>
    <t>CA71</t>
  </si>
  <si>
    <t>CA72</t>
  </si>
  <si>
    <t>CA73</t>
  </si>
  <si>
    <t>CA74</t>
  </si>
  <si>
    <t>CA75</t>
  </si>
  <si>
    <t>CA76</t>
  </si>
  <si>
    <t>CA77</t>
  </si>
  <si>
    <t>CA78</t>
  </si>
  <si>
    <t>CA82</t>
  </si>
  <si>
    <t>CA83</t>
  </si>
  <si>
    <t>CA84</t>
  </si>
  <si>
    <t>CA85</t>
  </si>
  <si>
    <t>CA86</t>
  </si>
  <si>
    <t>CA87</t>
  </si>
  <si>
    <t>CA88</t>
  </si>
  <si>
    <t>CA89</t>
  </si>
  <si>
    <t>CA90</t>
  </si>
  <si>
    <t>CA91</t>
  </si>
  <si>
    <t>CA92</t>
  </si>
  <si>
    <t>CA93</t>
  </si>
  <si>
    <t>CA94</t>
  </si>
  <si>
    <t>CA95</t>
  </si>
  <si>
    <t>CA96</t>
  </si>
  <si>
    <t>CA97</t>
  </si>
  <si>
    <t>CA98</t>
  </si>
  <si>
    <t>CB02</t>
  </si>
  <si>
    <t>CB03</t>
  </si>
  <si>
    <t>CB04</t>
  </si>
  <si>
    <t>CB05</t>
  </si>
  <si>
    <t>CB06</t>
  </si>
  <si>
    <t>CB07</t>
  </si>
  <si>
    <t>CB08</t>
  </si>
  <si>
    <t>CB09</t>
  </si>
  <si>
    <t>CB10</t>
  </si>
  <si>
    <t>CB11</t>
  </si>
  <si>
    <t>CB12</t>
  </si>
  <si>
    <t>CB13</t>
  </si>
  <si>
    <t>CB14</t>
  </si>
  <si>
    <t>CB15</t>
  </si>
  <si>
    <t>CB16</t>
  </si>
  <si>
    <t>CB17</t>
  </si>
  <si>
    <t>CB18</t>
  </si>
  <si>
    <t>CB22</t>
  </si>
  <si>
    <t>CB23</t>
  </si>
  <si>
    <t>CB24</t>
  </si>
  <si>
    <t>CB25</t>
  </si>
  <si>
    <t>CB26</t>
  </si>
  <si>
    <t>CB27</t>
  </si>
  <si>
    <t>CB28</t>
  </si>
  <si>
    <t>CB29</t>
  </si>
  <si>
    <t>CB30</t>
  </si>
  <si>
    <t>CB31</t>
  </si>
  <si>
    <t>CB32</t>
  </si>
  <si>
    <t>CB33</t>
  </si>
  <si>
    <t>CB34</t>
  </si>
  <si>
    <t>CB35</t>
  </si>
  <si>
    <t>CB36</t>
  </si>
  <si>
    <t>CB37</t>
  </si>
  <si>
    <t>CB38</t>
  </si>
  <si>
    <t>CB42</t>
  </si>
  <si>
    <t>CB43</t>
  </si>
  <si>
    <t>CB44</t>
  </si>
  <si>
    <t>CB45</t>
  </si>
  <si>
    <t>CB46</t>
  </si>
  <si>
    <t>CB47</t>
  </si>
  <si>
    <t>CB48</t>
  </si>
  <si>
    <t>CB49</t>
  </si>
  <si>
    <t>CB50</t>
  </si>
  <si>
    <t>CB51</t>
  </si>
  <si>
    <t>CB52</t>
  </si>
  <si>
    <t>CB53</t>
  </si>
  <si>
    <t>CB54</t>
  </si>
  <si>
    <t>CB55</t>
  </si>
  <si>
    <t>CB56</t>
  </si>
  <si>
    <t>CB57</t>
  </si>
  <si>
    <t>CB58</t>
  </si>
  <si>
    <t>CB62</t>
  </si>
  <si>
    <t>CB63</t>
  </si>
  <si>
    <t>CB64</t>
  </si>
  <si>
    <t>CB65</t>
  </si>
  <si>
    <t>CB66</t>
  </si>
  <si>
    <t>CB67</t>
  </si>
  <si>
    <t>CB68</t>
  </si>
  <si>
    <t>CB69</t>
  </si>
  <si>
    <t>CB70</t>
  </si>
  <si>
    <t>CB71</t>
  </si>
  <si>
    <t>CB72</t>
  </si>
  <si>
    <t>CB73</t>
  </si>
  <si>
    <t>CB74</t>
  </si>
  <si>
    <t>CB75</t>
  </si>
  <si>
    <t>CB76</t>
  </si>
  <si>
    <t>CB77</t>
  </si>
  <si>
    <t>CB78</t>
  </si>
  <si>
    <t>CB82</t>
  </si>
  <si>
    <t>CB83</t>
  </si>
  <si>
    <t>CB84</t>
  </si>
  <si>
    <t>CB85</t>
  </si>
  <si>
    <t>CB86</t>
  </si>
  <si>
    <t>CB87</t>
  </si>
  <si>
    <t>CB88</t>
  </si>
  <si>
    <t>CB89</t>
  </si>
  <si>
    <t>CB90</t>
  </si>
  <si>
    <t>CB91</t>
  </si>
  <si>
    <t>CB92</t>
  </si>
  <si>
    <t>CB93</t>
  </si>
  <si>
    <t>CB94</t>
  </si>
  <si>
    <t>CB95</t>
  </si>
  <si>
    <t>CB96</t>
  </si>
  <si>
    <t>CB97</t>
  </si>
  <si>
    <t>CB98</t>
  </si>
  <si>
    <t>CC02</t>
  </si>
  <si>
    <t>CC03</t>
  </si>
  <si>
    <t>CC04</t>
  </si>
  <si>
    <t>CC05</t>
  </si>
  <si>
    <t>CC06</t>
  </si>
  <si>
    <t>CC07</t>
  </si>
  <si>
    <t>CC08</t>
  </si>
  <si>
    <t>CC09</t>
  </si>
  <si>
    <t>CC10</t>
  </si>
  <si>
    <t>CC11</t>
  </si>
  <si>
    <t>CC12</t>
  </si>
  <si>
    <t>CC13</t>
  </si>
  <si>
    <t>CC14</t>
  </si>
  <si>
    <t>CC15</t>
  </si>
  <si>
    <t>CC16</t>
  </si>
  <si>
    <t>CC17</t>
  </si>
  <si>
    <t>CC18</t>
  </si>
  <si>
    <t>CC22</t>
  </si>
  <si>
    <t>CC23</t>
  </si>
  <si>
    <t>CC24</t>
  </si>
  <si>
    <t>CC25</t>
  </si>
  <si>
    <t>CC26</t>
  </si>
  <si>
    <t>CC27</t>
  </si>
  <si>
    <t>CC28</t>
  </si>
  <si>
    <t>CC29</t>
  </si>
  <si>
    <t>CC30</t>
  </si>
  <si>
    <t>CC31</t>
  </si>
  <si>
    <t>CC32</t>
  </si>
  <si>
    <t>CC33</t>
  </si>
  <si>
    <t>CC34</t>
  </si>
  <si>
    <t>CC35</t>
  </si>
  <si>
    <t>CC36</t>
  </si>
  <si>
    <t>CC37</t>
  </si>
  <si>
    <t>CC38</t>
  </si>
  <si>
    <t>CC42</t>
  </si>
  <si>
    <t>CC43</t>
  </si>
  <si>
    <t>CC44</t>
  </si>
  <si>
    <t>CC45</t>
  </si>
  <si>
    <t>CC46</t>
  </si>
  <si>
    <t>CC47</t>
  </si>
  <si>
    <t>CC48</t>
  </si>
  <si>
    <t>CC49</t>
  </si>
  <si>
    <t>CC50</t>
  </si>
  <si>
    <t>CC51</t>
  </si>
  <si>
    <t>CC52</t>
  </si>
  <si>
    <t>CC53</t>
  </si>
  <si>
    <t>CC54</t>
  </si>
  <si>
    <t>CC55</t>
  </si>
  <si>
    <t>CC56</t>
  </si>
  <si>
    <t>CC57</t>
  </si>
  <si>
    <t>CC58</t>
  </si>
  <si>
    <t>D002</t>
  </si>
  <si>
    <t>D003</t>
  </si>
  <si>
    <t>D004</t>
  </si>
  <si>
    <t>D005</t>
  </si>
  <si>
    <t>D006</t>
  </si>
  <si>
    <t>D007</t>
  </si>
  <si>
    <t>D008</t>
  </si>
  <si>
    <t>D009</t>
  </si>
  <si>
    <t>D010</t>
  </si>
  <si>
    <t>D011</t>
  </si>
  <si>
    <t>D012</t>
  </si>
  <si>
    <t>D013</t>
  </si>
  <si>
    <t>D014</t>
  </si>
  <si>
    <t>D015</t>
  </si>
  <si>
    <t>D016</t>
  </si>
  <si>
    <t>D017</t>
  </si>
  <si>
    <t>D018</t>
  </si>
  <si>
    <t>D022</t>
  </si>
  <si>
    <t>D023</t>
  </si>
  <si>
    <t>D024</t>
  </si>
  <si>
    <t>D025</t>
  </si>
  <si>
    <t>D026</t>
  </si>
  <si>
    <t>D027</t>
  </si>
  <si>
    <t>D028</t>
  </si>
  <si>
    <t>D029</t>
  </si>
  <si>
    <t>D030</t>
  </si>
  <si>
    <t>D031</t>
  </si>
  <si>
    <t>D032</t>
  </si>
  <si>
    <t>D033</t>
  </si>
  <si>
    <t>D034</t>
  </si>
  <si>
    <t>D035</t>
  </si>
  <si>
    <t>D036</t>
  </si>
  <si>
    <t>D037</t>
  </si>
  <si>
    <t>D038</t>
  </si>
  <si>
    <t>D042</t>
  </si>
  <si>
    <t>D043</t>
  </si>
  <si>
    <t>D044</t>
  </si>
  <si>
    <t>D045</t>
  </si>
  <si>
    <t>D046</t>
  </si>
  <si>
    <t>D047</t>
  </si>
  <si>
    <t>D048</t>
  </si>
  <si>
    <t>D049</t>
  </si>
  <si>
    <t>D050</t>
  </si>
  <si>
    <t>D051</t>
  </si>
  <si>
    <t>D052</t>
  </si>
  <si>
    <t>D053</t>
  </si>
  <si>
    <t>D054</t>
  </si>
  <si>
    <t>D055</t>
  </si>
  <si>
    <t>D056</t>
  </si>
  <si>
    <t>D057</t>
  </si>
  <si>
    <t>D058</t>
  </si>
  <si>
    <t>D062</t>
  </si>
  <si>
    <t>D063</t>
  </si>
  <si>
    <t>D064</t>
  </si>
  <si>
    <t>D065</t>
  </si>
  <si>
    <t>D066</t>
  </si>
  <si>
    <t>D067</t>
  </si>
  <si>
    <t>D068</t>
  </si>
  <si>
    <t>D069</t>
  </si>
  <si>
    <t>D070</t>
  </si>
  <si>
    <t>D071</t>
  </si>
  <si>
    <t>D072</t>
  </si>
  <si>
    <t>D073</t>
  </si>
  <si>
    <t>D074</t>
  </si>
  <si>
    <t>D075</t>
  </si>
  <si>
    <t>D076</t>
  </si>
  <si>
    <t>D077</t>
  </si>
  <si>
    <t>D078</t>
  </si>
  <si>
    <t>D082</t>
  </si>
  <si>
    <t>D083</t>
  </si>
  <si>
    <t>D084</t>
  </si>
  <si>
    <t>D085</t>
  </si>
  <si>
    <t>D086</t>
  </si>
  <si>
    <t>D087</t>
  </si>
  <si>
    <t>D088</t>
  </si>
  <si>
    <t>D089</t>
  </si>
  <si>
    <t>D090</t>
  </si>
  <si>
    <t>D091</t>
  </si>
  <si>
    <t>D092</t>
  </si>
  <si>
    <t>D093</t>
  </si>
  <si>
    <t>D094</t>
  </si>
  <si>
    <t>D095</t>
  </si>
  <si>
    <t>D096</t>
  </si>
  <si>
    <t>D097</t>
  </si>
  <si>
    <t>D098</t>
  </si>
  <si>
    <t>D102</t>
  </si>
  <si>
    <t>D103</t>
  </si>
  <si>
    <t>D104</t>
  </si>
  <si>
    <t>D105</t>
  </si>
  <si>
    <t>D106</t>
  </si>
  <si>
    <t>D107</t>
  </si>
  <si>
    <t>D108</t>
  </si>
  <si>
    <t>D109</t>
  </si>
  <si>
    <t>D110</t>
  </si>
  <si>
    <t>D111</t>
  </si>
  <si>
    <t>D112</t>
  </si>
  <si>
    <t>D113</t>
  </si>
  <si>
    <t>D114</t>
  </si>
  <si>
    <t>D115</t>
  </si>
  <si>
    <t>D116</t>
  </si>
  <si>
    <t>D117</t>
  </si>
  <si>
    <t>D118</t>
  </si>
  <si>
    <t>D122</t>
  </si>
  <si>
    <t>D123</t>
  </si>
  <si>
    <t>D124</t>
  </si>
  <si>
    <t>D125</t>
  </si>
  <si>
    <t>D126</t>
  </si>
  <si>
    <t>D127</t>
  </si>
  <si>
    <t>D128</t>
  </si>
  <si>
    <t>D129</t>
  </si>
  <si>
    <t>D130</t>
  </si>
  <si>
    <t>D131</t>
  </si>
  <si>
    <t>D132</t>
  </si>
  <si>
    <t>D133</t>
  </si>
  <si>
    <t>D134</t>
  </si>
  <si>
    <t>D135</t>
  </si>
  <si>
    <t>D136</t>
  </si>
  <si>
    <t>D137</t>
  </si>
  <si>
    <t>D138</t>
  </si>
  <si>
    <t>D142</t>
  </si>
  <si>
    <t>D143</t>
  </si>
  <si>
    <t>D144</t>
  </si>
  <si>
    <t>D145</t>
  </si>
  <si>
    <t>D146</t>
  </si>
  <si>
    <t>D147</t>
  </si>
  <si>
    <t>D148</t>
  </si>
  <si>
    <t>D149</t>
  </si>
  <si>
    <t>D150</t>
  </si>
  <si>
    <t>D151</t>
  </si>
  <si>
    <t>D152</t>
  </si>
  <si>
    <t>D153</t>
  </si>
  <si>
    <t>D154</t>
  </si>
  <si>
    <t>D155</t>
  </si>
  <si>
    <t>D156</t>
  </si>
  <si>
    <t>D157</t>
  </si>
  <si>
    <t>D202</t>
  </si>
  <si>
    <t>D203</t>
  </si>
  <si>
    <t>D204</t>
  </si>
  <si>
    <t>D205</t>
  </si>
  <si>
    <t>D206</t>
  </si>
  <si>
    <t>D207</t>
  </si>
  <si>
    <t>D208</t>
  </si>
  <si>
    <t>D209</t>
  </si>
  <si>
    <t>D210</t>
  </si>
  <si>
    <t>D211</t>
  </si>
  <si>
    <t>D212</t>
  </si>
  <si>
    <t>D213</t>
  </si>
  <si>
    <t>D214</t>
  </si>
  <si>
    <t>D215</t>
  </si>
  <si>
    <t>D216</t>
  </si>
  <si>
    <t>D217</t>
  </si>
  <si>
    <t>D218</t>
  </si>
  <si>
    <t>D221</t>
  </si>
  <si>
    <t>D222</t>
  </si>
  <si>
    <t>D223</t>
  </si>
  <si>
    <t>D224</t>
  </si>
  <si>
    <t>D225</t>
  </si>
  <si>
    <t>D226</t>
  </si>
  <si>
    <t>D227</t>
  </si>
  <si>
    <t>D228</t>
  </si>
  <si>
    <t>D229</t>
  </si>
  <si>
    <t>D230</t>
  </si>
  <si>
    <t>D231</t>
  </si>
  <si>
    <t>D232</t>
  </si>
  <si>
    <t>D233</t>
  </si>
  <si>
    <t>D234</t>
  </si>
  <si>
    <t>D235</t>
  </si>
  <si>
    <t>D236</t>
  </si>
  <si>
    <t>D237</t>
  </si>
  <si>
    <t>D238</t>
  </si>
  <si>
    <t>D241</t>
  </si>
  <si>
    <t>D242</t>
  </si>
  <si>
    <t>D243</t>
  </si>
  <si>
    <t>D244</t>
  </si>
  <si>
    <t>D245</t>
  </si>
  <si>
    <t>D246</t>
  </si>
  <si>
    <t>D247</t>
  </si>
  <si>
    <t>D248</t>
  </si>
  <si>
    <t>D249</t>
  </si>
  <si>
    <t>D250</t>
  </si>
  <si>
    <t>D251</t>
  </si>
  <si>
    <t>D252</t>
  </si>
  <si>
    <t>D253</t>
  </si>
  <si>
    <t>D254</t>
  </si>
  <si>
    <t>D255</t>
  </si>
  <si>
    <t>D256</t>
  </si>
  <si>
    <t>D257</t>
  </si>
  <si>
    <t>D258</t>
  </si>
  <si>
    <t>D261</t>
  </si>
  <si>
    <t>D262</t>
  </si>
  <si>
    <t>D263</t>
  </si>
  <si>
    <t>D264</t>
  </si>
  <si>
    <t>D265</t>
  </si>
  <si>
    <t>D266</t>
  </si>
  <si>
    <t>D267</t>
  </si>
  <si>
    <t>D268</t>
  </si>
  <si>
    <t>D269</t>
  </si>
  <si>
    <t>D270</t>
  </si>
  <si>
    <t>D271</t>
  </si>
  <si>
    <t>D272</t>
  </si>
  <si>
    <t>D273</t>
  </si>
  <si>
    <t>D274</t>
  </si>
  <si>
    <t>D275</t>
  </si>
  <si>
    <t>D276</t>
  </si>
  <si>
    <t>D277</t>
  </si>
  <si>
    <t>D278</t>
  </si>
  <si>
    <t>D281</t>
  </si>
  <si>
    <t>D282</t>
  </si>
  <si>
    <t>D283</t>
  </si>
  <si>
    <t>D284</t>
  </si>
  <si>
    <t>D285</t>
  </si>
  <si>
    <t>D286</t>
  </si>
  <si>
    <t>D287</t>
  </si>
  <si>
    <t>D288</t>
  </si>
  <si>
    <t>D289</t>
  </si>
  <si>
    <t>D290</t>
  </si>
  <si>
    <t>D291</t>
  </si>
  <si>
    <t>D292</t>
  </si>
  <si>
    <t>D293</t>
  </si>
  <si>
    <t>D294</t>
  </si>
  <si>
    <t>D295</t>
  </si>
  <si>
    <t>D296</t>
  </si>
  <si>
    <t>D297</t>
  </si>
  <si>
    <t>D298</t>
  </si>
  <si>
    <t>D301</t>
  </si>
  <si>
    <t>D302</t>
  </si>
  <si>
    <t>D303</t>
  </si>
  <si>
    <t>D304</t>
  </si>
  <si>
    <t>D305</t>
  </si>
  <si>
    <t>D306</t>
  </si>
  <si>
    <t>D307</t>
  </si>
  <si>
    <t>D308</t>
  </si>
  <si>
    <t>D309</t>
  </si>
  <si>
    <t>D310</t>
  </si>
  <si>
    <t>D311</t>
  </si>
  <si>
    <t>D312</t>
  </si>
  <si>
    <t>D313</t>
  </si>
  <si>
    <t>D314</t>
  </si>
  <si>
    <t>D315</t>
  </si>
  <si>
    <t>D316</t>
  </si>
  <si>
    <t>D317</t>
  </si>
  <si>
    <t>D318</t>
  </si>
  <si>
    <t>D321</t>
  </si>
  <si>
    <t>D322</t>
  </si>
  <si>
    <t>D323</t>
  </si>
  <si>
    <t>D324</t>
  </si>
  <si>
    <t>D325</t>
  </si>
  <si>
    <t>D326</t>
  </si>
  <si>
    <t>D327</t>
  </si>
  <si>
    <t>D328</t>
  </si>
  <si>
    <t>D329</t>
  </si>
  <si>
    <t>D330</t>
  </si>
  <si>
    <t>D331</t>
  </si>
  <si>
    <t>D332</t>
  </si>
  <si>
    <t>D333</t>
  </si>
  <si>
    <t>D334</t>
  </si>
  <si>
    <t>D335</t>
  </si>
  <si>
    <t>D336</t>
  </si>
  <si>
    <t>D337</t>
  </si>
  <si>
    <t>D338</t>
  </si>
  <si>
    <t>D341</t>
  </si>
  <si>
    <t>D342</t>
  </si>
  <si>
    <t>D343</t>
  </si>
  <si>
    <t>D344</t>
  </si>
  <si>
    <t>D345</t>
  </si>
  <si>
    <t>D346</t>
  </si>
  <si>
    <t>D347</t>
  </si>
  <si>
    <t>D348</t>
  </si>
  <si>
    <t>D349</t>
  </si>
  <si>
    <t>D350</t>
  </si>
  <si>
    <t>D351</t>
  </si>
  <si>
    <t>D352</t>
  </si>
  <si>
    <t>D353</t>
  </si>
  <si>
    <t>D354</t>
  </si>
  <si>
    <t>D355</t>
  </si>
  <si>
    <t>D356</t>
  </si>
  <si>
    <t>D357</t>
  </si>
  <si>
    <t>D358</t>
  </si>
  <si>
    <t>D401</t>
  </si>
  <si>
    <t>D402</t>
  </si>
  <si>
    <t>D403</t>
  </si>
  <si>
    <t>D404</t>
  </si>
  <si>
    <t>D405</t>
  </si>
  <si>
    <t>D406</t>
  </si>
  <si>
    <t>D407</t>
  </si>
  <si>
    <t>D408</t>
  </si>
  <si>
    <t>D409</t>
  </si>
  <si>
    <t>D410</t>
  </si>
  <si>
    <t>D411</t>
  </si>
  <si>
    <t>D412</t>
  </si>
  <si>
    <t>D413</t>
  </si>
  <si>
    <t>D414</t>
  </si>
  <si>
    <t>D415</t>
  </si>
  <si>
    <t>D416</t>
  </si>
  <si>
    <t>D417</t>
  </si>
  <si>
    <t>D418</t>
  </si>
  <si>
    <t>D421</t>
  </si>
  <si>
    <t>D422</t>
  </si>
  <si>
    <t>D423</t>
  </si>
  <si>
    <t>D424</t>
  </si>
  <si>
    <t>D425</t>
  </si>
  <si>
    <t>D426</t>
  </si>
  <si>
    <t>D427</t>
  </si>
  <si>
    <t>D428</t>
  </si>
  <si>
    <t>D429</t>
  </si>
  <si>
    <t>D430</t>
  </si>
  <si>
    <t>D431</t>
  </si>
  <si>
    <t>D432</t>
  </si>
  <si>
    <t>D433</t>
  </si>
  <si>
    <t>D434</t>
  </si>
  <si>
    <t>D435</t>
  </si>
  <si>
    <t>D436</t>
  </si>
  <si>
    <t>D437</t>
  </si>
  <si>
    <t>D438</t>
  </si>
  <si>
    <t>D441</t>
  </si>
  <si>
    <t>D442</t>
  </si>
  <si>
    <t>D443</t>
  </si>
  <si>
    <t>D444</t>
  </si>
  <si>
    <t>D445</t>
  </si>
  <si>
    <t>D446</t>
  </si>
  <si>
    <t>D447</t>
  </si>
  <si>
    <t>D448</t>
  </si>
  <si>
    <t>D449</t>
  </si>
  <si>
    <t>D450</t>
  </si>
  <si>
    <t>D451</t>
  </si>
  <si>
    <t>D452</t>
  </si>
  <si>
    <t>D453</t>
  </si>
  <si>
    <t>D454</t>
  </si>
  <si>
    <t>D455</t>
  </si>
  <si>
    <t>D456</t>
  </si>
  <si>
    <t>D457</t>
  </si>
  <si>
    <t>D458</t>
  </si>
  <si>
    <t>D461</t>
  </si>
  <si>
    <t>D462</t>
  </si>
  <si>
    <t>D463</t>
  </si>
  <si>
    <t>D464</t>
  </si>
  <si>
    <t>D465</t>
  </si>
  <si>
    <t>D466</t>
  </si>
  <si>
    <t>D467</t>
  </si>
  <si>
    <t>D468</t>
  </si>
  <si>
    <t>D469</t>
  </si>
  <si>
    <t>D470</t>
  </si>
  <si>
    <t>D471</t>
  </si>
  <si>
    <t>D472</t>
  </si>
  <si>
    <t>D473</t>
  </si>
  <si>
    <t>D474</t>
  </si>
  <si>
    <t>D475</t>
  </si>
  <si>
    <t>D476</t>
  </si>
  <si>
    <t>D477</t>
  </si>
  <si>
    <t>D478</t>
  </si>
  <si>
    <t>D481</t>
  </si>
  <si>
    <t>D482</t>
  </si>
  <si>
    <t>D483</t>
  </si>
  <si>
    <t>D484</t>
  </si>
  <si>
    <t>D485</t>
  </si>
  <si>
    <t>D486</t>
  </si>
  <si>
    <t>D487</t>
  </si>
  <si>
    <t>D488</t>
  </si>
  <si>
    <t>D489</t>
  </si>
  <si>
    <t>D490</t>
  </si>
  <si>
    <t>D491</t>
  </si>
  <si>
    <t>D492</t>
  </si>
  <si>
    <t>D493</t>
  </si>
  <si>
    <t>D494</t>
  </si>
  <si>
    <t>D495</t>
  </si>
  <si>
    <t>D496</t>
  </si>
  <si>
    <t>D497</t>
  </si>
  <si>
    <t>D498</t>
  </si>
  <si>
    <t>D501</t>
  </si>
  <si>
    <t>D502</t>
  </si>
  <si>
    <t>D503</t>
  </si>
  <si>
    <t>D504</t>
  </si>
  <si>
    <t>D505</t>
  </si>
  <si>
    <t>D506</t>
  </si>
  <si>
    <t>D507</t>
  </si>
  <si>
    <t>D508</t>
  </si>
  <si>
    <t>D509</t>
  </si>
  <si>
    <t>D510</t>
  </si>
  <si>
    <t>D511</t>
  </si>
  <si>
    <t>D512</t>
  </si>
  <si>
    <t>D513</t>
  </si>
  <si>
    <t>D514</t>
  </si>
  <si>
    <t>D515</t>
  </si>
  <si>
    <t>D516</t>
  </si>
  <si>
    <t>D517</t>
  </si>
  <si>
    <t>D518</t>
  </si>
  <si>
    <t>D521</t>
  </si>
  <si>
    <t>D522</t>
  </si>
  <si>
    <t>D523</t>
  </si>
  <si>
    <t>D524</t>
  </si>
  <si>
    <t>D525</t>
  </si>
  <si>
    <t>D526</t>
  </si>
  <si>
    <t>D527</t>
  </si>
  <si>
    <t>D528</t>
  </si>
  <si>
    <t>D529</t>
  </si>
  <si>
    <t>D530</t>
  </si>
  <si>
    <t>D531</t>
  </si>
  <si>
    <t>D532</t>
  </si>
  <si>
    <t>D533</t>
  </si>
  <si>
    <t>D534</t>
  </si>
  <si>
    <t>D535</t>
  </si>
  <si>
    <t>D536</t>
  </si>
  <si>
    <t>D537</t>
  </si>
  <si>
    <t>D538</t>
  </si>
  <si>
    <t>D541</t>
  </si>
  <si>
    <t>D542</t>
  </si>
  <si>
    <t>D543</t>
  </si>
  <si>
    <t>D544</t>
  </si>
  <si>
    <t>D545</t>
  </si>
  <si>
    <t>D546</t>
  </si>
  <si>
    <t>D547</t>
  </si>
  <si>
    <t>D548</t>
  </si>
  <si>
    <t>D549</t>
  </si>
  <si>
    <t>D550</t>
  </si>
  <si>
    <t>D551</t>
  </si>
  <si>
    <t>D552</t>
  </si>
  <si>
    <t>D553</t>
  </si>
  <si>
    <t>D554</t>
  </si>
  <si>
    <t>D555</t>
  </si>
  <si>
    <t>D556</t>
  </si>
  <si>
    <t>D557</t>
  </si>
  <si>
    <t>D558</t>
  </si>
  <si>
    <t>D601</t>
  </si>
  <si>
    <t>D602</t>
  </si>
  <si>
    <t>D603</t>
  </si>
  <si>
    <t>D604</t>
  </si>
  <si>
    <t>D605</t>
  </si>
  <si>
    <t>D606</t>
  </si>
  <si>
    <t>D607</t>
  </si>
  <si>
    <t>D608</t>
  </si>
  <si>
    <t>D609</t>
  </si>
  <si>
    <t>D610</t>
  </si>
  <si>
    <t>D611</t>
  </si>
  <si>
    <t>D612</t>
  </si>
  <si>
    <t>D613</t>
  </si>
  <si>
    <t>D614</t>
  </si>
  <si>
    <t>D615</t>
  </si>
  <si>
    <t>D616</t>
  </si>
  <si>
    <t>D617</t>
  </si>
  <si>
    <t>D618</t>
  </si>
  <si>
    <t>D621</t>
  </si>
  <si>
    <t>D622</t>
  </si>
  <si>
    <t>D623</t>
  </si>
  <si>
    <t>D624</t>
  </si>
  <si>
    <t>D625</t>
  </si>
  <si>
    <t>D626</t>
  </si>
  <si>
    <t>D627</t>
  </si>
  <si>
    <t>D628</t>
  </si>
  <si>
    <t>D629</t>
  </si>
  <si>
    <t>D630</t>
  </si>
  <si>
    <t>D631</t>
  </si>
  <si>
    <t>D632</t>
  </si>
  <si>
    <t>D633</t>
  </si>
  <si>
    <t>D634</t>
  </si>
  <si>
    <t>D635</t>
  </si>
  <si>
    <t>D636</t>
  </si>
  <si>
    <t>D637</t>
  </si>
  <si>
    <t>D638</t>
  </si>
  <si>
    <t>D641</t>
  </si>
  <si>
    <t>D642</t>
  </si>
  <si>
    <t>D643</t>
  </si>
  <si>
    <t>D644</t>
  </si>
  <si>
    <t>D645</t>
  </si>
  <si>
    <t>D646</t>
  </si>
  <si>
    <t>D647</t>
  </si>
  <si>
    <t>D648</t>
  </si>
  <si>
    <t>D649</t>
  </si>
  <si>
    <t>D650</t>
  </si>
  <si>
    <t>D651</t>
  </si>
  <si>
    <t>D652</t>
  </si>
  <si>
    <t>D653</t>
  </si>
  <si>
    <t>D654</t>
  </si>
  <si>
    <t>D655</t>
  </si>
  <si>
    <t>D656</t>
  </si>
  <si>
    <t>D657</t>
  </si>
  <si>
    <t>D658</t>
  </si>
  <si>
    <t>D661</t>
  </si>
  <si>
    <t>D662</t>
  </si>
  <si>
    <t>D663</t>
  </si>
  <si>
    <t>D664</t>
  </si>
  <si>
    <t>D665</t>
  </si>
  <si>
    <t>D666</t>
  </si>
  <si>
    <t>D667</t>
  </si>
  <si>
    <t>D668</t>
  </si>
  <si>
    <t>D669</t>
  </si>
  <si>
    <t>D670</t>
  </si>
  <si>
    <t>D671</t>
  </si>
  <si>
    <t>D672</t>
  </si>
  <si>
    <t>D673</t>
  </si>
  <si>
    <t>D674</t>
  </si>
  <si>
    <t>D675</t>
  </si>
  <si>
    <t>D676</t>
  </si>
  <si>
    <t>D677</t>
  </si>
  <si>
    <t>D678</t>
  </si>
  <si>
    <t>D681</t>
  </si>
  <si>
    <t>D682</t>
  </si>
  <si>
    <t>D683</t>
  </si>
  <si>
    <t>D684</t>
  </si>
  <si>
    <t>D685</t>
  </si>
  <si>
    <t>D686</t>
  </si>
  <si>
    <t>D687</t>
  </si>
  <si>
    <t>D688</t>
  </si>
  <si>
    <t>D689</t>
  </si>
  <si>
    <t>D690</t>
  </si>
  <si>
    <t>D691</t>
  </si>
  <si>
    <t>D692</t>
  </si>
  <si>
    <t>D693</t>
  </si>
  <si>
    <t>D694</t>
  </si>
  <si>
    <t>D695</t>
  </si>
  <si>
    <t>D696</t>
  </si>
  <si>
    <t>D697</t>
  </si>
  <si>
    <t>D698</t>
  </si>
  <si>
    <t>D701</t>
  </si>
  <si>
    <t>D702</t>
  </si>
  <si>
    <t>D703</t>
  </si>
  <si>
    <t>D704</t>
  </si>
  <si>
    <t>D705</t>
  </si>
  <si>
    <t>D706</t>
  </si>
  <si>
    <t>D707</t>
  </si>
  <si>
    <t>D708</t>
  </si>
  <si>
    <t>D709</t>
  </si>
  <si>
    <t>D710</t>
  </si>
  <si>
    <t>D711</t>
  </si>
  <si>
    <t>D712</t>
  </si>
  <si>
    <t>D713</t>
  </si>
  <si>
    <t>D714</t>
  </si>
  <si>
    <t>D715</t>
  </si>
  <si>
    <t>D716</t>
  </si>
  <si>
    <t>D717</t>
  </si>
  <si>
    <t>D718</t>
  </si>
  <si>
    <t>D721</t>
  </si>
  <si>
    <t>D722</t>
  </si>
  <si>
    <t>D723</t>
  </si>
  <si>
    <t>D724</t>
  </si>
  <si>
    <t>D725</t>
  </si>
  <si>
    <t>D726</t>
  </si>
  <si>
    <t>D727</t>
  </si>
  <si>
    <t>D728</t>
  </si>
  <si>
    <t>D729</t>
  </si>
  <si>
    <t>D730</t>
  </si>
  <si>
    <t>D731</t>
  </si>
  <si>
    <t>D732</t>
  </si>
  <si>
    <t>D733</t>
  </si>
  <si>
    <t>D734</t>
  </si>
  <si>
    <t>D735</t>
  </si>
  <si>
    <t>D736</t>
  </si>
  <si>
    <t>D737</t>
  </si>
  <si>
    <t>D738</t>
  </si>
  <si>
    <t>D741</t>
  </si>
  <si>
    <t>D742</t>
  </si>
  <si>
    <t>D743</t>
  </si>
  <si>
    <t>D744</t>
  </si>
  <si>
    <t>D745</t>
  </si>
  <si>
    <t>D746</t>
  </si>
  <si>
    <t>D747</t>
  </si>
  <si>
    <t>D748</t>
  </si>
  <si>
    <t>D749</t>
  </si>
  <si>
    <t>D750</t>
  </si>
  <si>
    <t>D751</t>
  </si>
  <si>
    <t>D752</t>
  </si>
  <si>
    <t>D753</t>
  </si>
  <si>
    <t>D754</t>
  </si>
  <si>
    <t>D755</t>
  </si>
  <si>
    <t>D756</t>
  </si>
  <si>
    <t>D757</t>
  </si>
  <si>
    <t>D758</t>
  </si>
  <si>
    <t>D801</t>
  </si>
  <si>
    <t>D802</t>
  </si>
  <si>
    <t>D803</t>
  </si>
  <si>
    <t>D804</t>
  </si>
  <si>
    <t>D805</t>
  </si>
  <si>
    <t>D806</t>
  </si>
  <si>
    <t>D807</t>
  </si>
  <si>
    <t>D808</t>
  </si>
  <si>
    <t>D809</t>
  </si>
  <si>
    <t>D810</t>
  </si>
  <si>
    <t>D811</t>
  </si>
  <si>
    <t>D812</t>
  </si>
  <si>
    <t>D813</t>
  </si>
  <si>
    <t>D814</t>
  </si>
  <si>
    <t>D815</t>
  </si>
  <si>
    <t>D816</t>
  </si>
  <si>
    <t>D817</t>
  </si>
  <si>
    <t>D818</t>
  </si>
  <si>
    <t>D821</t>
  </si>
  <si>
    <t>D822</t>
  </si>
  <si>
    <t>D823</t>
  </si>
  <si>
    <t>D824</t>
  </si>
  <si>
    <t>D825</t>
  </si>
  <si>
    <t>D826</t>
  </si>
  <si>
    <t>D827</t>
  </si>
  <si>
    <t>D828</t>
  </si>
  <si>
    <t>D829</t>
  </si>
  <si>
    <t>D830</t>
  </si>
  <si>
    <t>D831</t>
  </si>
  <si>
    <t>D832</t>
  </si>
  <si>
    <t>D833</t>
  </si>
  <si>
    <t>D834</t>
  </si>
  <si>
    <t>D835</t>
  </si>
  <si>
    <t>D836</t>
  </si>
  <si>
    <t>D837</t>
  </si>
  <si>
    <t>D838</t>
  </si>
  <si>
    <t>D841</t>
  </si>
  <si>
    <t>D842</t>
  </si>
  <si>
    <t>D843</t>
  </si>
  <si>
    <t>D844</t>
  </si>
  <si>
    <t>D845</t>
  </si>
  <si>
    <t>D846</t>
  </si>
  <si>
    <t>D847</t>
  </si>
  <si>
    <t>D848</t>
  </si>
  <si>
    <t>D849</t>
  </si>
  <si>
    <t>D850</t>
  </si>
  <si>
    <t>D851</t>
  </si>
  <si>
    <t>D852</t>
  </si>
  <si>
    <t>D853</t>
  </si>
  <si>
    <t>D854</t>
  </si>
  <si>
    <t>D855</t>
  </si>
  <si>
    <t>D856</t>
  </si>
  <si>
    <t>D857</t>
  </si>
  <si>
    <t>D858</t>
  </si>
  <si>
    <t>D861</t>
  </si>
  <si>
    <t>D862</t>
  </si>
  <si>
    <t>D863</t>
  </si>
  <si>
    <t>D864</t>
  </si>
  <si>
    <t>D865</t>
  </si>
  <si>
    <t>D866</t>
  </si>
  <si>
    <t>D867</t>
  </si>
  <si>
    <t>D868</t>
  </si>
  <si>
    <t>D869</t>
  </si>
  <si>
    <t>D870</t>
  </si>
  <si>
    <t>D871</t>
  </si>
  <si>
    <t>D872</t>
  </si>
  <si>
    <t>D873</t>
  </si>
  <si>
    <t>D874</t>
  </si>
  <si>
    <t>D875</t>
  </si>
  <si>
    <t>D876</t>
  </si>
  <si>
    <t>D877</t>
  </si>
  <si>
    <t>D878</t>
  </si>
  <si>
    <t>D881</t>
  </si>
  <si>
    <t>D882</t>
  </si>
  <si>
    <t>D883</t>
  </si>
  <si>
    <t>D884</t>
  </si>
  <si>
    <t>D885</t>
  </si>
  <si>
    <t>D886</t>
  </si>
  <si>
    <t>D887</t>
  </si>
  <si>
    <t>D888</t>
  </si>
  <si>
    <t>D889</t>
  </si>
  <si>
    <t>D890</t>
  </si>
  <si>
    <t>D891</t>
  </si>
  <si>
    <t>D892</t>
  </si>
  <si>
    <t>D893</t>
  </si>
  <si>
    <t>D894</t>
  </si>
  <si>
    <t>D895</t>
  </si>
  <si>
    <t>D896</t>
  </si>
  <si>
    <t>D897</t>
  </si>
  <si>
    <t>D898</t>
  </si>
  <si>
    <t>D901</t>
  </si>
  <si>
    <t>D902</t>
  </si>
  <si>
    <t>D903</t>
  </si>
  <si>
    <t>D904</t>
  </si>
  <si>
    <t>D905</t>
  </si>
  <si>
    <t>D906</t>
  </si>
  <si>
    <t>D907</t>
  </si>
  <si>
    <t>D908</t>
  </si>
  <si>
    <t>D909</t>
  </si>
  <si>
    <t>D910</t>
  </si>
  <si>
    <t>D911</t>
  </si>
  <si>
    <t>D912</t>
  </si>
  <si>
    <t>D913</t>
  </si>
  <si>
    <t>D914</t>
  </si>
  <si>
    <t>D915</t>
  </si>
  <si>
    <t>D916</t>
  </si>
  <si>
    <t>D917</t>
  </si>
  <si>
    <t>D918</t>
  </si>
  <si>
    <t>DA01</t>
  </si>
  <si>
    <t>DA02</t>
  </si>
  <si>
    <t>DA03</t>
  </si>
  <si>
    <t>DA04</t>
  </si>
  <si>
    <t>DA05</t>
  </si>
  <si>
    <t>DA06</t>
  </si>
  <si>
    <t>DA07</t>
  </si>
  <si>
    <t>DA08</t>
  </si>
  <si>
    <t>DA09</t>
  </si>
  <si>
    <t>DA10</t>
  </si>
  <si>
    <t>DA11</t>
  </si>
  <si>
    <t>DA12</t>
  </si>
  <si>
    <t>DA13</t>
  </si>
  <si>
    <t>DA14</t>
  </si>
  <si>
    <t>DA15</t>
  </si>
  <si>
    <t>DA16</t>
  </si>
  <si>
    <t>DA17</t>
  </si>
  <si>
    <t>DA18</t>
  </si>
  <si>
    <t>DA21</t>
  </si>
  <si>
    <t>DA22</t>
  </si>
  <si>
    <t>DA23</t>
  </si>
  <si>
    <t>DA24</t>
  </si>
  <si>
    <t>DA25</t>
  </si>
  <si>
    <t>DA26</t>
  </si>
  <si>
    <t>DA27</t>
  </si>
  <si>
    <t>DA28</t>
  </si>
  <si>
    <t>DA29</t>
  </si>
  <si>
    <t>DA30</t>
  </si>
  <si>
    <t>DA31</t>
  </si>
  <si>
    <t>DA32</t>
  </si>
  <si>
    <t>DA33</t>
  </si>
  <si>
    <t>DA34</t>
  </si>
  <si>
    <t>DA35</t>
  </si>
  <si>
    <t>DA36</t>
  </si>
  <si>
    <t>DA37</t>
  </si>
  <si>
    <t>DA38</t>
  </si>
  <si>
    <t>DA41</t>
  </si>
  <si>
    <t>DA42</t>
  </si>
  <si>
    <t>DA43</t>
  </si>
  <si>
    <t>DA44</t>
  </si>
  <si>
    <t>DA45</t>
  </si>
  <si>
    <t>DA46</t>
  </si>
  <si>
    <t>DA47</t>
  </si>
  <si>
    <t>DA48</t>
  </si>
  <si>
    <t>DA49</t>
  </si>
  <si>
    <t>DA50</t>
  </si>
  <si>
    <t>DA51</t>
  </si>
  <si>
    <t>DA52</t>
  </si>
  <si>
    <t>DA53</t>
  </si>
  <si>
    <t>DA54</t>
  </si>
  <si>
    <t>DA55</t>
  </si>
  <si>
    <t>DA56</t>
  </si>
  <si>
    <t>DA57</t>
  </si>
  <si>
    <t>DA58</t>
  </si>
  <si>
    <t>DA61</t>
  </si>
  <si>
    <t>DA62</t>
  </si>
  <si>
    <t>DA63</t>
  </si>
  <si>
    <t>DA64</t>
  </si>
  <si>
    <t>DA65</t>
  </si>
  <si>
    <t>DA66</t>
  </si>
  <si>
    <t>DA67</t>
  </si>
  <si>
    <t>DA68</t>
  </si>
  <si>
    <t>DA69</t>
  </si>
  <si>
    <t>DA70</t>
  </si>
  <si>
    <t>DA71</t>
  </si>
  <si>
    <t>DA72</t>
  </si>
  <si>
    <t>DA73</t>
  </si>
  <si>
    <t>DA74</t>
  </si>
  <si>
    <t>DA75</t>
  </si>
  <si>
    <t>DA76</t>
  </si>
  <si>
    <t>DA77</t>
  </si>
  <si>
    <t>DA78</t>
  </si>
  <si>
    <t>DA81</t>
  </si>
  <si>
    <t>DA82</t>
  </si>
  <si>
    <t>DA83</t>
  </si>
  <si>
    <t>DA84</t>
  </si>
  <si>
    <t>DA85</t>
  </si>
  <si>
    <t>DA86</t>
  </si>
  <si>
    <t>DA87</t>
  </si>
  <si>
    <t>DA88</t>
  </si>
  <si>
    <t>DA89</t>
  </si>
  <si>
    <t>DA90</t>
  </si>
  <si>
    <t>DA91</t>
  </si>
  <si>
    <t>DA92</t>
  </si>
  <si>
    <t>DA93</t>
  </si>
  <si>
    <t>DA94</t>
  </si>
  <si>
    <t>DA95</t>
  </si>
  <si>
    <t>DA96</t>
  </si>
  <si>
    <t>DA97</t>
  </si>
  <si>
    <t>DA98</t>
  </si>
  <si>
    <t>DB01</t>
  </si>
  <si>
    <t>DB02</t>
  </si>
  <si>
    <t>DB03</t>
  </si>
  <si>
    <t>DB04</t>
  </si>
  <si>
    <t>DB05</t>
  </si>
  <si>
    <t>DB06</t>
  </si>
  <si>
    <t>DB07</t>
  </si>
  <si>
    <t>DB08</t>
  </si>
  <si>
    <t>DB09</t>
  </si>
  <si>
    <t>DB10</t>
  </si>
  <si>
    <t>DB11</t>
  </si>
  <si>
    <t>DB12</t>
  </si>
  <si>
    <t>DB13</t>
  </si>
  <si>
    <t>DB14</t>
  </si>
  <si>
    <t>DB15</t>
  </si>
  <si>
    <t>DB16</t>
  </si>
  <si>
    <t>DB17</t>
  </si>
  <si>
    <t>DB18</t>
  </si>
  <si>
    <t>DC01</t>
  </si>
  <si>
    <t>DC02</t>
  </si>
  <si>
    <t>DC03</t>
  </si>
  <si>
    <t>DC04</t>
  </si>
  <si>
    <t>DC05</t>
  </si>
  <si>
    <t>DC06</t>
  </si>
  <si>
    <t>DC07</t>
  </si>
  <si>
    <t>DC08</t>
  </si>
  <si>
    <t>DC09</t>
  </si>
  <si>
    <t>DC10</t>
  </si>
  <si>
    <t>DC11</t>
  </si>
  <si>
    <t>DC12</t>
  </si>
  <si>
    <t>DC13</t>
  </si>
  <si>
    <t>DC14</t>
  </si>
  <si>
    <t>DC15</t>
  </si>
  <si>
    <t>DC16</t>
  </si>
  <si>
    <t>DC17</t>
  </si>
  <si>
    <t>DC18</t>
  </si>
  <si>
    <t>DC21</t>
  </si>
  <si>
    <t>DC22</t>
  </si>
  <si>
    <t>DC23</t>
  </si>
  <si>
    <t>DC24</t>
  </si>
  <si>
    <t>DC25</t>
  </si>
  <si>
    <t>DC26</t>
  </si>
  <si>
    <t>DC27</t>
  </si>
  <si>
    <t>DC28</t>
  </si>
  <si>
    <t>DC29</t>
  </si>
  <si>
    <t>DC30</t>
  </si>
  <si>
    <t>DC31</t>
  </si>
  <si>
    <t>DC32</t>
  </si>
  <si>
    <t>DC33</t>
  </si>
  <si>
    <t>DC34</t>
  </si>
  <si>
    <t>DC35</t>
  </si>
  <si>
    <t>DC36</t>
  </si>
  <si>
    <t>DC37</t>
  </si>
  <si>
    <t>DC38</t>
  </si>
  <si>
    <t>DC41</t>
  </si>
  <si>
    <t>DC42</t>
  </si>
  <si>
    <t>DC43</t>
  </si>
  <si>
    <t>DC44</t>
  </si>
  <si>
    <t>DC45</t>
  </si>
  <si>
    <t>DC46</t>
  </si>
  <si>
    <t>DC47</t>
  </si>
  <si>
    <t>DC48</t>
  </si>
  <si>
    <t>DC49</t>
  </si>
  <si>
    <t>DC50</t>
  </si>
  <si>
    <t>DC51</t>
  </si>
  <si>
    <t>DC52</t>
  </si>
  <si>
    <t>DC53</t>
  </si>
  <si>
    <t>DC54</t>
  </si>
  <si>
    <t>DC55</t>
  </si>
  <si>
    <t>DC56</t>
  </si>
  <si>
    <t>DC57</t>
  </si>
  <si>
    <t>DC58</t>
  </si>
  <si>
    <t>DC61</t>
  </si>
  <si>
    <t>DC62</t>
  </si>
  <si>
    <t>DC63</t>
  </si>
  <si>
    <t>DC64</t>
  </si>
  <si>
    <t>DC65</t>
  </si>
  <si>
    <t>DC66</t>
  </si>
  <si>
    <t>DC67</t>
  </si>
  <si>
    <t>DC68</t>
  </si>
  <si>
    <t>DC69</t>
  </si>
  <si>
    <t>DC70</t>
  </si>
  <si>
    <t>DC71</t>
  </si>
  <si>
    <t>DC72</t>
  </si>
  <si>
    <t>DC73</t>
  </si>
  <si>
    <t>DC74</t>
  </si>
  <si>
    <t>DC75</t>
  </si>
  <si>
    <t>DC76</t>
  </si>
  <si>
    <t>DC77</t>
  </si>
  <si>
    <t>DC78</t>
  </si>
  <si>
    <t>DC81</t>
  </si>
  <si>
    <t>DC82</t>
  </si>
  <si>
    <t>DC83</t>
  </si>
  <si>
    <t>DC84</t>
  </si>
  <si>
    <t>DC85</t>
  </si>
  <si>
    <t>DC86</t>
  </si>
  <si>
    <t>DC87</t>
  </si>
  <si>
    <t>DC88</t>
  </si>
  <si>
    <t>DC89</t>
  </si>
  <si>
    <t>DC90</t>
  </si>
  <si>
    <t>DC91</t>
  </si>
  <si>
    <t>DC92</t>
  </si>
  <si>
    <t>DC93</t>
  </si>
  <si>
    <t>DC94</t>
  </si>
  <si>
    <t>DC95</t>
  </si>
  <si>
    <t>DC96</t>
  </si>
  <si>
    <t>DC97</t>
  </si>
  <si>
    <t>DC98</t>
  </si>
  <si>
    <t>DD01</t>
  </si>
  <si>
    <t>DD02</t>
  </si>
  <si>
    <t>DD03</t>
  </si>
  <si>
    <t>DD04</t>
  </si>
  <si>
    <t>DD05</t>
  </si>
  <si>
    <t>DD06</t>
  </si>
  <si>
    <t>DD07</t>
  </si>
  <si>
    <t>DD08</t>
  </si>
  <si>
    <t>DD09</t>
  </si>
  <si>
    <t>DD10</t>
  </si>
  <si>
    <t>DD11</t>
  </si>
  <si>
    <t>DD12</t>
  </si>
  <si>
    <t>DD13</t>
  </si>
  <si>
    <t>DD14</t>
  </si>
  <si>
    <t>DD15</t>
  </si>
  <si>
    <t>DD16</t>
  </si>
  <si>
    <t>DD17</t>
  </si>
  <si>
    <t>DD18</t>
  </si>
  <si>
    <t>DE01</t>
  </si>
  <si>
    <t>DE02</t>
  </si>
  <si>
    <t>DE03</t>
  </si>
  <si>
    <t>DE04</t>
  </si>
  <si>
    <t>DE05</t>
  </si>
  <si>
    <t>DE06</t>
  </si>
  <si>
    <t>DE07</t>
  </si>
  <si>
    <t>DE08</t>
  </si>
  <si>
    <t>DE09</t>
  </si>
  <si>
    <t>DE10</t>
  </si>
  <si>
    <t>DE11</t>
  </si>
  <si>
    <t>DE12</t>
  </si>
  <si>
    <t>DE13</t>
  </si>
  <si>
    <t>DE14</t>
  </si>
  <si>
    <t>DE15</t>
  </si>
  <si>
    <t>DE16</t>
  </si>
  <si>
    <t>DE17</t>
  </si>
  <si>
    <t>DE18</t>
  </si>
  <si>
    <t>DE21</t>
  </si>
  <si>
    <t>DE22</t>
  </si>
  <si>
    <t>DE23</t>
  </si>
  <si>
    <t>DE24</t>
  </si>
  <si>
    <t>DE25</t>
  </si>
  <si>
    <t>DE26</t>
  </si>
  <si>
    <t>DE27</t>
  </si>
  <si>
    <t>DE28</t>
  </si>
  <si>
    <t>DE29</t>
  </si>
  <si>
    <t>DE30</t>
  </si>
  <si>
    <t>DE31</t>
  </si>
  <si>
    <t>DE32</t>
  </si>
  <si>
    <t>DE33</t>
  </si>
  <si>
    <t>DE34</t>
  </si>
  <si>
    <t>DE35</t>
  </si>
  <si>
    <t>DE36</t>
  </si>
  <si>
    <t>DE37</t>
  </si>
  <si>
    <t>DE38</t>
  </si>
  <si>
    <t>DE41</t>
  </si>
  <si>
    <t>DE42</t>
  </si>
  <si>
    <t>DE43</t>
  </si>
  <si>
    <t>DE44</t>
  </si>
  <si>
    <t>DE45</t>
  </si>
  <si>
    <t>DE46</t>
  </si>
  <si>
    <t>DE47</t>
  </si>
  <si>
    <t>DE48</t>
  </si>
  <si>
    <t>DE49</t>
  </si>
  <si>
    <t>DE50</t>
  </si>
  <si>
    <t>DE51</t>
  </si>
  <si>
    <t>DE52</t>
  </si>
  <si>
    <t>DE53</t>
  </si>
  <si>
    <t>DE54</t>
  </si>
  <si>
    <t>DE55</t>
  </si>
  <si>
    <t>DE56</t>
  </si>
  <si>
    <t>DE57</t>
  </si>
  <si>
    <t>DE58</t>
  </si>
  <si>
    <t>DE61</t>
  </si>
  <si>
    <t>DE62</t>
  </si>
  <si>
    <t>DE63</t>
  </si>
  <si>
    <t>DE64</t>
  </si>
  <si>
    <t>DE65</t>
  </si>
  <si>
    <t>DE66</t>
  </si>
  <si>
    <t>DE67</t>
  </si>
  <si>
    <t>DE68</t>
  </si>
  <si>
    <t>DE69</t>
  </si>
  <si>
    <t>DE70</t>
  </si>
  <si>
    <t>DE71</t>
  </si>
  <si>
    <t>DE72</t>
  </si>
  <si>
    <t>DE73</t>
  </si>
  <si>
    <t>DE74</t>
  </si>
  <si>
    <t>DE75</t>
  </si>
  <si>
    <t>DE76</t>
  </si>
  <si>
    <t>DE77</t>
  </si>
  <si>
    <t>DE78</t>
  </si>
  <si>
    <t>DE81</t>
  </si>
  <si>
    <t>DE82</t>
  </si>
  <si>
    <t>DE83</t>
  </si>
  <si>
    <t>DE84</t>
  </si>
  <si>
    <t>DE85</t>
  </si>
  <si>
    <t>DE86</t>
  </si>
  <si>
    <t>DE87</t>
  </si>
  <si>
    <t>DE88</t>
  </si>
  <si>
    <t>DE89</t>
  </si>
  <si>
    <t>DE90</t>
  </si>
  <si>
    <t>DE91</t>
  </si>
  <si>
    <t>DE92</t>
  </si>
  <si>
    <t>DE93</t>
  </si>
  <si>
    <t>DE94</t>
  </si>
  <si>
    <t>DE95</t>
  </si>
  <si>
    <t>DE96</t>
  </si>
  <si>
    <t>DE97</t>
  </si>
  <si>
    <t>DE98</t>
  </si>
  <si>
    <t>DF01</t>
  </si>
  <si>
    <t>DF02</t>
  </si>
  <si>
    <t>DF03</t>
  </si>
  <si>
    <t>DF04</t>
  </si>
  <si>
    <t>DF05</t>
  </si>
  <si>
    <t>DF06</t>
  </si>
  <si>
    <t>DF07</t>
  </si>
  <si>
    <t>DF08</t>
  </si>
  <si>
    <t>DF09</t>
  </si>
  <si>
    <t>DF10</t>
  </si>
  <si>
    <t>DF11</t>
  </si>
  <si>
    <t>DF12</t>
  </si>
  <si>
    <t>DF13</t>
  </si>
  <si>
    <t>DF14</t>
  </si>
  <si>
    <t>DF15</t>
  </si>
  <si>
    <t>DF16</t>
  </si>
  <si>
    <t>DF17</t>
  </si>
  <si>
    <t>DF18</t>
  </si>
  <si>
    <t>DG01</t>
  </si>
  <si>
    <t>DG02</t>
  </si>
  <si>
    <t>DG03</t>
  </si>
  <si>
    <t>DG04</t>
  </si>
  <si>
    <t>DG05</t>
  </si>
  <si>
    <t>DG06</t>
  </si>
  <si>
    <t>DG07</t>
  </si>
  <si>
    <t>DG08</t>
  </si>
  <si>
    <t>DG09</t>
  </si>
  <si>
    <t>DG10</t>
  </si>
  <si>
    <t>DG11</t>
  </si>
  <si>
    <t>DG12</t>
  </si>
  <si>
    <t>DG13</t>
  </si>
  <si>
    <t>DG14</t>
  </si>
  <si>
    <t>DG15</t>
  </si>
  <si>
    <t>DG16</t>
  </si>
  <si>
    <t>DG17</t>
  </si>
  <si>
    <t>DG18</t>
  </si>
  <si>
    <t>DG21</t>
  </si>
  <si>
    <t>DG22</t>
  </si>
  <si>
    <t>DG23</t>
  </si>
  <si>
    <t>DG24</t>
  </si>
  <si>
    <t>DG25</t>
  </si>
  <si>
    <t>DG26</t>
  </si>
  <si>
    <t>DG27</t>
  </si>
  <si>
    <t>DG28</t>
  </si>
  <si>
    <t>DG29</t>
  </si>
  <si>
    <t>DG30</t>
  </si>
  <si>
    <t>DG31</t>
  </si>
  <si>
    <t>DG32</t>
  </si>
  <si>
    <t>DG33</t>
  </si>
  <si>
    <t>DG34</t>
  </si>
  <si>
    <t>DG35</t>
  </si>
  <si>
    <t>DG36</t>
  </si>
  <si>
    <t>DG37</t>
  </si>
  <si>
    <t>DG38</t>
  </si>
  <si>
    <t>DG41</t>
  </si>
  <si>
    <t>DG42</t>
  </si>
  <si>
    <t>DG43</t>
  </si>
  <si>
    <t>DG44</t>
  </si>
  <si>
    <t>DG45</t>
  </si>
  <si>
    <t>DG46</t>
  </si>
  <si>
    <t>DG47</t>
  </si>
  <si>
    <t>DG48</t>
  </si>
  <si>
    <t>DG49</t>
  </si>
  <si>
    <t>DG50</t>
  </si>
  <si>
    <t>DG51</t>
  </si>
  <si>
    <t>DG52</t>
  </si>
  <si>
    <t>DG53</t>
  </si>
  <si>
    <t>DG54</t>
  </si>
  <si>
    <t>DG55</t>
  </si>
  <si>
    <t>DG56</t>
  </si>
  <si>
    <t>DG57</t>
  </si>
  <si>
    <t>DG58</t>
  </si>
  <si>
    <t>DG61</t>
  </si>
  <si>
    <t>DG62</t>
  </si>
  <si>
    <t>DG63</t>
  </si>
  <si>
    <t>DG64</t>
  </si>
  <si>
    <t>DG65</t>
  </si>
  <si>
    <t>DG66</t>
  </si>
  <si>
    <t>DG67</t>
  </si>
  <si>
    <t>DG68</t>
  </si>
  <si>
    <t>DG69</t>
  </si>
  <si>
    <t>DG70</t>
  </si>
  <si>
    <t>DG71</t>
  </si>
  <si>
    <t>DG72</t>
  </si>
  <si>
    <t>DG73</t>
  </si>
  <si>
    <t>DG74</t>
  </si>
  <si>
    <t>DG75</t>
  </si>
  <si>
    <t>DG76</t>
  </si>
  <si>
    <t>DG77</t>
  </si>
  <si>
    <t>DG78</t>
  </si>
  <si>
    <t>DG81</t>
  </si>
  <si>
    <t>DG82</t>
  </si>
  <si>
    <t>DG83</t>
  </si>
  <si>
    <t>DG84</t>
  </si>
  <si>
    <t>DG85</t>
  </si>
  <si>
    <t>DG86</t>
  </si>
  <si>
    <t>DG87</t>
  </si>
  <si>
    <t>DG88</t>
  </si>
  <si>
    <t>DG89</t>
  </si>
  <si>
    <t>DG90</t>
  </si>
  <si>
    <t>DG91</t>
  </si>
  <si>
    <t>DG92</t>
  </si>
  <si>
    <t>DG93</t>
  </si>
  <si>
    <t>DG94</t>
  </si>
  <si>
    <t>DG95</t>
  </si>
  <si>
    <t>DG96</t>
  </si>
  <si>
    <t>DG97</t>
  </si>
  <si>
    <t>DG98</t>
  </si>
  <si>
    <t>DH01</t>
  </si>
  <si>
    <t>DH02</t>
  </si>
  <si>
    <t>DH03</t>
  </si>
  <si>
    <t>DH04</t>
  </si>
  <si>
    <t>DH05</t>
  </si>
  <si>
    <t>DH06</t>
  </si>
  <si>
    <t>DH07</t>
  </si>
  <si>
    <t>DH08</t>
  </si>
  <si>
    <t>DH09</t>
  </si>
  <si>
    <t>DH10</t>
  </si>
  <si>
    <t>DH11</t>
  </si>
  <si>
    <t>DH12</t>
  </si>
  <si>
    <t>DH13</t>
  </si>
  <si>
    <t>DH14</t>
  </si>
  <si>
    <t>DH15</t>
  </si>
  <si>
    <t>DH16</t>
  </si>
  <si>
    <t>DH17</t>
  </si>
  <si>
    <t>DH18</t>
  </si>
  <si>
    <t>DJ01</t>
  </si>
  <si>
    <t>DJ02</t>
  </si>
  <si>
    <t>DJ03</t>
  </si>
  <si>
    <t>DJ04</t>
  </si>
  <si>
    <t>DJ05</t>
  </si>
  <si>
    <t>DJ06</t>
  </si>
  <si>
    <t>DJ07</t>
  </si>
  <si>
    <t>DJ08</t>
  </si>
  <si>
    <t>DJ09</t>
  </si>
  <si>
    <t>DJ10</t>
  </si>
  <si>
    <t>DJ11</t>
  </si>
  <si>
    <t>DJ12</t>
  </si>
  <si>
    <t>DJ13</t>
  </si>
  <si>
    <t>DJ14</t>
  </si>
  <si>
    <t>DJ15</t>
  </si>
  <si>
    <t>DJ16</t>
  </si>
  <si>
    <t>DJ17</t>
  </si>
  <si>
    <t>DJ18</t>
  </si>
  <si>
    <t>DJ21</t>
  </si>
  <si>
    <t>DJ22</t>
  </si>
  <si>
    <t>DJ23</t>
  </si>
  <si>
    <t>DJ24</t>
  </si>
  <si>
    <t>DJ25</t>
  </si>
  <si>
    <t>DJ26</t>
  </si>
  <si>
    <t>DJ27</t>
  </si>
  <si>
    <t>DJ28</t>
  </si>
  <si>
    <t>DJ29</t>
  </si>
  <si>
    <t>DJ30</t>
  </si>
  <si>
    <t>DJ31</t>
  </si>
  <si>
    <t>DJ32</t>
  </si>
  <si>
    <t>DJ33</t>
  </si>
  <si>
    <t>DJ34</t>
  </si>
  <si>
    <t>DJ35</t>
  </si>
  <si>
    <t>DJ36</t>
  </si>
  <si>
    <t>DJ37</t>
  </si>
  <si>
    <t>DJ38</t>
  </si>
  <si>
    <t>DJ41</t>
  </si>
  <si>
    <t>DJ42</t>
  </si>
  <si>
    <t>DJ43</t>
  </si>
  <si>
    <t>DJ44</t>
  </si>
  <si>
    <t>DJ45</t>
  </si>
  <si>
    <t>DJ46</t>
  </si>
  <si>
    <t>DJ47</t>
  </si>
  <si>
    <t>DJ48</t>
  </si>
  <si>
    <t>DJ49</t>
  </si>
  <si>
    <t>DJ50</t>
  </si>
  <si>
    <t>DJ51</t>
  </si>
  <si>
    <t>DJ52</t>
  </si>
  <si>
    <t>DJ53</t>
  </si>
  <si>
    <t>DJ54</t>
  </si>
  <si>
    <t>DJ55</t>
  </si>
  <si>
    <t>DJ56</t>
  </si>
  <si>
    <t>DJ57</t>
  </si>
  <si>
    <t>DJ58</t>
  </si>
  <si>
    <t>DJ61</t>
  </si>
  <si>
    <t>DJ62</t>
  </si>
  <si>
    <t>DJ63</t>
  </si>
  <si>
    <t>DJ64</t>
  </si>
  <si>
    <t>DJ65</t>
  </si>
  <si>
    <t>DJ66</t>
  </si>
  <si>
    <t>DJ67</t>
  </si>
  <si>
    <t>DJ68</t>
  </si>
  <si>
    <t>DJ69</t>
  </si>
  <si>
    <t>DJ70</t>
  </si>
  <si>
    <t>DJ71</t>
  </si>
  <si>
    <t>DJ72</t>
  </si>
  <si>
    <t>DJ73</t>
  </si>
  <si>
    <t>DJ74</t>
  </si>
  <si>
    <t>DJ75</t>
  </si>
  <si>
    <t>DJ76</t>
  </si>
  <si>
    <t>DJ77</t>
  </si>
  <si>
    <t>DJ78</t>
  </si>
  <si>
    <t>DJ81</t>
  </si>
  <si>
    <t>DJ82</t>
  </si>
  <si>
    <t>DJ83</t>
  </si>
  <si>
    <t>DJ84</t>
  </si>
  <si>
    <t>DJ85</t>
  </si>
  <si>
    <t>DJ86</t>
  </si>
  <si>
    <t>DJ87</t>
  </si>
  <si>
    <t>DJ88</t>
  </si>
  <si>
    <t>DJ89</t>
  </si>
  <si>
    <t>DJ90</t>
  </si>
  <si>
    <t>DJ91</t>
  </si>
  <si>
    <t>DJ92</t>
  </si>
  <si>
    <t>DJ93</t>
  </si>
  <si>
    <t>DJ94</t>
  </si>
  <si>
    <t>DJ95</t>
  </si>
  <si>
    <t>DJ96</t>
  </si>
  <si>
    <t>DJ97</t>
  </si>
  <si>
    <t>DJ98</t>
  </si>
  <si>
    <t>DK01</t>
  </si>
  <si>
    <t>DK02</t>
  </si>
  <si>
    <t>DK03</t>
  </si>
  <si>
    <t>DK04</t>
  </si>
  <si>
    <t>DK05</t>
  </si>
  <si>
    <t>DK06</t>
  </si>
  <si>
    <t>DK07</t>
  </si>
  <si>
    <t>DK08</t>
  </si>
  <si>
    <t>DK09</t>
  </si>
  <si>
    <t>DK10</t>
  </si>
  <si>
    <t>DK11</t>
  </si>
  <si>
    <t>DK12</t>
  </si>
  <si>
    <t>DK13</t>
  </si>
  <si>
    <t>DK14</t>
  </si>
  <si>
    <t>DK15</t>
  </si>
  <si>
    <t>DK16</t>
  </si>
  <si>
    <t>DK17</t>
  </si>
  <si>
    <t>DK18</t>
  </si>
  <si>
    <t>DL01</t>
  </si>
  <si>
    <t>DL02</t>
  </si>
  <si>
    <t>DL03</t>
  </si>
  <si>
    <t>DL04</t>
  </si>
  <si>
    <t>DL05</t>
  </si>
  <si>
    <t>DL06</t>
  </si>
  <si>
    <t>DL07</t>
  </si>
  <si>
    <t>DL08</t>
  </si>
  <si>
    <t>DL09</t>
  </si>
  <si>
    <t>DL10</t>
  </si>
  <si>
    <t>DL11</t>
  </si>
  <si>
    <t>DL12</t>
  </si>
  <si>
    <t>DL13</t>
  </si>
  <si>
    <t>DL14</t>
  </si>
  <si>
    <t>DL15</t>
  </si>
  <si>
    <t>DL16</t>
  </si>
  <si>
    <t>DL17</t>
  </si>
  <si>
    <t>DL18</t>
  </si>
  <si>
    <t>DL21</t>
  </si>
  <si>
    <t>DL22</t>
  </si>
  <si>
    <t>DL23</t>
  </si>
  <si>
    <t>DL24</t>
  </si>
  <si>
    <t>DL25</t>
  </si>
  <si>
    <t>DL26</t>
  </si>
  <si>
    <t>DL27</t>
  </si>
  <si>
    <t>DL28</t>
  </si>
  <si>
    <t>DL29</t>
  </si>
  <si>
    <t>DL30</t>
  </si>
  <si>
    <t>DL31</t>
  </si>
  <si>
    <t>DL32</t>
  </si>
  <si>
    <t>DL33</t>
  </si>
  <si>
    <t>DL34</t>
  </si>
  <si>
    <t>DL35</t>
  </si>
  <si>
    <t>DL36</t>
  </si>
  <si>
    <t>DL37</t>
  </si>
  <si>
    <t>DL38</t>
  </si>
  <si>
    <t>DL41</t>
  </si>
  <si>
    <t>DL42</t>
  </si>
  <si>
    <t>DL43</t>
  </si>
  <si>
    <t>DL44</t>
  </si>
  <si>
    <t>DL45</t>
  </si>
  <si>
    <t>DL46</t>
  </si>
  <si>
    <t>DL47</t>
  </si>
  <si>
    <t>DL48</t>
  </si>
  <si>
    <t>DL49</t>
  </si>
  <si>
    <t>DL50</t>
  </si>
  <si>
    <t>DL51</t>
  </si>
  <si>
    <t>DL52</t>
  </si>
  <si>
    <t>DL53</t>
  </si>
  <si>
    <t>DL54</t>
  </si>
  <si>
    <t>DL55</t>
  </si>
  <si>
    <t>DL56</t>
  </si>
  <si>
    <t>DL57</t>
  </si>
  <si>
    <t>DL58</t>
  </si>
  <si>
    <t>DL61</t>
  </si>
  <si>
    <t>DL62</t>
  </si>
  <si>
    <t>DL63</t>
  </si>
  <si>
    <t>DL64</t>
  </si>
  <si>
    <t>DL65</t>
  </si>
  <si>
    <t>DL66</t>
  </si>
  <si>
    <t>DL67</t>
  </si>
  <si>
    <t>DL68</t>
  </si>
  <si>
    <t>DL69</t>
  </si>
  <si>
    <t>DL70</t>
  </si>
  <si>
    <t>DL71</t>
  </si>
  <si>
    <t>DL72</t>
  </si>
  <si>
    <t>DL73</t>
  </si>
  <si>
    <t>DL74</t>
  </si>
  <si>
    <t>DL75</t>
  </si>
  <si>
    <t>DL76</t>
  </si>
  <si>
    <t>DL77</t>
  </si>
  <si>
    <t>DL78</t>
  </si>
  <si>
    <t>DL81</t>
  </si>
  <si>
    <t>DL82</t>
  </si>
  <si>
    <t>DL83</t>
  </si>
  <si>
    <t>DL84</t>
  </si>
  <si>
    <t>DL85</t>
  </si>
  <si>
    <t>DL86</t>
  </si>
  <si>
    <t>DL87</t>
  </si>
  <si>
    <t>DL88</t>
  </si>
  <si>
    <t>DL89</t>
  </si>
  <si>
    <t>DL90</t>
  </si>
  <si>
    <t>DL91</t>
  </si>
  <si>
    <t>DL92</t>
  </si>
  <si>
    <t>DL93</t>
  </si>
  <si>
    <t>DL94</t>
  </si>
  <si>
    <t>DL95</t>
  </si>
  <si>
    <t>DL96</t>
  </si>
  <si>
    <t>DL97</t>
  </si>
  <si>
    <t>DL98</t>
  </si>
  <si>
    <t>DM01</t>
  </si>
  <si>
    <t>DM02</t>
  </si>
  <si>
    <t>DM03</t>
  </si>
  <si>
    <t>DM04</t>
  </si>
  <si>
    <t>DM05</t>
  </si>
  <si>
    <t>DM06</t>
  </si>
  <si>
    <t>DM07</t>
  </si>
  <si>
    <t>DM08</t>
  </si>
  <si>
    <t>DM09</t>
  </si>
  <si>
    <t>DM10</t>
  </si>
  <si>
    <t>DM11</t>
  </si>
  <si>
    <t>DM12</t>
  </si>
  <si>
    <t>DM13</t>
  </si>
  <si>
    <t>DM14</t>
  </si>
  <si>
    <t>DM15</t>
  </si>
  <si>
    <t>DM16</t>
  </si>
  <si>
    <t>DM17</t>
  </si>
  <si>
    <t>DM18</t>
  </si>
  <si>
    <t>算定項目</t>
  </si>
  <si>
    <t>単位数</t>
  </si>
  <si>
    <t>DP18</t>
  </si>
  <si>
    <t>DP17</t>
  </si>
  <si>
    <t>DP16</t>
  </si>
  <si>
    <t>DP15</t>
  </si>
  <si>
    <t>DP14</t>
  </si>
  <si>
    <t>DP13</t>
  </si>
  <si>
    <t>DP12</t>
  </si>
  <si>
    <t>DP11</t>
  </si>
  <si>
    <t>DP10</t>
  </si>
  <si>
    <t>DP09</t>
  </si>
  <si>
    <t>DP08</t>
  </si>
  <si>
    <t>DP07</t>
  </si>
  <si>
    <t>DP06</t>
  </si>
  <si>
    <t>DP05</t>
  </si>
  <si>
    <t>DP04</t>
  </si>
  <si>
    <t>DP03</t>
  </si>
  <si>
    <t>DP02</t>
  </si>
  <si>
    <t>DP01</t>
  </si>
  <si>
    <t>DN98</t>
  </si>
  <si>
    <t>DN97</t>
  </si>
  <si>
    <t>DN96</t>
  </si>
  <si>
    <t>DN95</t>
  </si>
  <si>
    <t>DN94</t>
  </si>
  <si>
    <t>DN93</t>
  </si>
  <si>
    <t>DN92</t>
  </si>
  <si>
    <t>DN91</t>
  </si>
  <si>
    <t>DN90</t>
  </si>
  <si>
    <t>DN89</t>
  </si>
  <si>
    <t>DN88</t>
  </si>
  <si>
    <t>DN87</t>
  </si>
  <si>
    <t>DN86</t>
  </si>
  <si>
    <t>DN85</t>
  </si>
  <si>
    <t>DN84</t>
  </si>
  <si>
    <t>DN83</t>
  </si>
  <si>
    <t>DN82</t>
  </si>
  <si>
    <t>DN81</t>
  </si>
  <si>
    <t>DN78</t>
  </si>
  <si>
    <t>DN77</t>
  </si>
  <si>
    <t>DN76</t>
  </si>
  <si>
    <t>DN75</t>
  </si>
  <si>
    <t>DN74</t>
  </si>
  <si>
    <t>DN73</t>
  </si>
  <si>
    <t>DN72</t>
  </si>
  <si>
    <t>DN71</t>
  </si>
  <si>
    <t>DN70</t>
  </si>
  <si>
    <t>DN69</t>
  </si>
  <si>
    <t>DN68</t>
  </si>
  <si>
    <t>DN67</t>
  </si>
  <si>
    <t>DN66</t>
  </si>
  <si>
    <t>DN65</t>
  </si>
  <si>
    <t>DN64</t>
  </si>
  <si>
    <t>DN63</t>
  </si>
  <si>
    <t>DN62</t>
  </si>
  <si>
    <t>DN61</t>
  </si>
  <si>
    <t>DN58</t>
  </si>
  <si>
    <t>DN57</t>
  </si>
  <si>
    <t>DN56</t>
  </si>
  <si>
    <t>DN55</t>
  </si>
  <si>
    <t>DN54</t>
  </si>
  <si>
    <t>DN53</t>
  </si>
  <si>
    <t>DN52</t>
  </si>
  <si>
    <t>DN51</t>
  </si>
  <si>
    <t>DN50</t>
  </si>
  <si>
    <t>DN49</t>
  </si>
  <si>
    <t>DN48</t>
  </si>
  <si>
    <t>DN47</t>
  </si>
  <si>
    <t>DN46</t>
  </si>
  <si>
    <t>DN45</t>
  </si>
  <si>
    <t>DN44</t>
  </si>
  <si>
    <t>DN43</t>
  </si>
  <si>
    <t>DN42</t>
  </si>
  <si>
    <t>DN41</t>
  </si>
  <si>
    <t>DN38</t>
  </si>
  <si>
    <t>DN37</t>
  </si>
  <si>
    <t>DN36</t>
  </si>
  <si>
    <t>DN35</t>
  </si>
  <si>
    <t>DN34</t>
  </si>
  <si>
    <t>DN33</t>
  </si>
  <si>
    <t>DN32</t>
  </si>
  <si>
    <t>DN31</t>
  </si>
  <si>
    <t>DN30</t>
  </si>
  <si>
    <t>DN29</t>
  </si>
  <si>
    <t>DN28</t>
  </si>
  <si>
    <t>DN27</t>
  </si>
  <si>
    <t>DN26</t>
  </si>
  <si>
    <t>DN25</t>
  </si>
  <si>
    <t>DN24</t>
  </si>
  <si>
    <t>DN23</t>
  </si>
  <si>
    <t>DN22</t>
  </si>
  <si>
    <t>DN21</t>
  </si>
  <si>
    <t>DN18</t>
  </si>
  <si>
    <t>DN17</t>
  </si>
  <si>
    <t>DN16</t>
  </si>
  <si>
    <t>DN15</t>
  </si>
  <si>
    <t>DN14</t>
  </si>
  <si>
    <t>DN13</t>
  </si>
  <si>
    <t>DN12</t>
  </si>
  <si>
    <t>DN11</t>
  </si>
  <si>
    <t>DN10</t>
  </si>
  <si>
    <t>DN09</t>
  </si>
  <si>
    <t>DN08</t>
  </si>
  <si>
    <t>DN07</t>
  </si>
  <si>
    <t>DN06</t>
  </si>
  <si>
    <t>DN05</t>
  </si>
  <si>
    <t>DN04</t>
  </si>
  <si>
    <t>DN03</t>
  </si>
  <si>
    <t>DN02</t>
  </si>
  <si>
    <t>DN01</t>
  </si>
  <si>
    <t>E138</t>
  </si>
  <si>
    <t>E137</t>
  </si>
  <si>
    <t>E136</t>
  </si>
  <si>
    <t>E135</t>
  </si>
  <si>
    <t>E134</t>
  </si>
  <si>
    <t>E133</t>
  </si>
  <si>
    <t>E132</t>
  </si>
  <si>
    <t>E131</t>
  </si>
  <si>
    <t>E130</t>
  </si>
  <si>
    <t>E129</t>
  </si>
  <si>
    <t>E128</t>
  </si>
  <si>
    <t>E127</t>
  </si>
  <si>
    <t>E126</t>
  </si>
  <si>
    <t>E125</t>
  </si>
  <si>
    <t>E124</t>
  </si>
  <si>
    <t>E123</t>
  </si>
  <si>
    <t>E122</t>
  </si>
  <si>
    <t>E121</t>
  </si>
  <si>
    <t>E118</t>
  </si>
  <si>
    <t>E117</t>
  </si>
  <si>
    <t>E116</t>
  </si>
  <si>
    <t>E115</t>
  </si>
  <si>
    <t>E114</t>
  </si>
  <si>
    <t>E113</t>
  </si>
  <si>
    <t>E112</t>
  </si>
  <si>
    <t>E111</t>
  </si>
  <si>
    <t>E110</t>
  </si>
  <si>
    <t>E109</t>
  </si>
  <si>
    <t>E108</t>
  </si>
  <si>
    <t>E107</t>
  </si>
  <si>
    <t>E106</t>
  </si>
  <si>
    <t>E105</t>
  </si>
  <si>
    <t>E104</t>
  </si>
  <si>
    <t>E103</t>
  </si>
  <si>
    <t>E102</t>
  </si>
  <si>
    <t>E101</t>
  </si>
  <si>
    <t>E058</t>
  </si>
  <si>
    <t>E057</t>
  </si>
  <si>
    <t>E056</t>
  </si>
  <si>
    <t>E055</t>
  </si>
  <si>
    <t>E054</t>
  </si>
  <si>
    <t>E053</t>
  </si>
  <si>
    <t>E052</t>
  </si>
  <si>
    <t>E051</t>
  </si>
  <si>
    <t>E050</t>
  </si>
  <si>
    <t>E049</t>
  </si>
  <si>
    <t>E048</t>
  </si>
  <si>
    <t>E047</t>
  </si>
  <si>
    <t>E046</t>
  </si>
  <si>
    <t>E045</t>
  </si>
  <si>
    <t>E044</t>
  </si>
  <si>
    <t>E043</t>
  </si>
  <si>
    <t>E042</t>
  </si>
  <si>
    <t>E041</t>
  </si>
  <si>
    <t>E038</t>
  </si>
  <si>
    <t>E037</t>
  </si>
  <si>
    <t>E036</t>
  </si>
  <si>
    <t>E035</t>
  </si>
  <si>
    <t>E034</t>
  </si>
  <si>
    <t>E033</t>
  </si>
  <si>
    <t>E032</t>
  </si>
  <si>
    <t>E031</t>
  </si>
  <si>
    <t>E030</t>
  </si>
  <si>
    <t>E029</t>
  </si>
  <si>
    <t>E028</t>
  </si>
  <si>
    <t>E027</t>
  </si>
  <si>
    <t>E026</t>
  </si>
  <si>
    <t>E025</t>
  </si>
  <si>
    <t>E024</t>
  </si>
  <si>
    <t>E023</t>
  </si>
  <si>
    <t>E022</t>
  </si>
  <si>
    <t>E021</t>
  </si>
  <si>
    <t>E018</t>
  </si>
  <si>
    <t>E017</t>
  </si>
  <si>
    <t>E016</t>
  </si>
  <si>
    <t>E015</t>
  </si>
  <si>
    <t>E014</t>
  </si>
  <si>
    <t>E013</t>
  </si>
  <si>
    <t>E012</t>
  </si>
  <si>
    <t>E011</t>
  </si>
  <si>
    <t>E010</t>
  </si>
  <si>
    <t>E009</t>
  </si>
  <si>
    <t>E008</t>
  </si>
  <si>
    <t>E007</t>
  </si>
  <si>
    <t>E006</t>
  </si>
  <si>
    <t>E005</t>
  </si>
  <si>
    <t>E004</t>
  </si>
  <si>
    <t>E003</t>
  </si>
  <si>
    <t>E002</t>
  </si>
  <si>
    <t>E658</t>
  </si>
  <si>
    <t>E657</t>
  </si>
  <si>
    <t>E656</t>
  </si>
  <si>
    <t>E655</t>
  </si>
  <si>
    <t>E654</t>
  </si>
  <si>
    <t>E653</t>
  </si>
  <si>
    <t>E652</t>
  </si>
  <si>
    <t>E651</t>
  </si>
  <si>
    <t>E650</t>
  </si>
  <si>
    <t>E649</t>
  </si>
  <si>
    <t>E648</t>
  </si>
  <si>
    <t>E647</t>
  </si>
  <si>
    <t>E646</t>
  </si>
  <si>
    <t>E645</t>
  </si>
  <si>
    <t>E644</t>
  </si>
  <si>
    <t>E643</t>
  </si>
  <si>
    <t>E642</t>
  </si>
  <si>
    <t>E641</t>
  </si>
  <si>
    <t>E638</t>
  </si>
  <si>
    <t>E637</t>
  </si>
  <si>
    <t>E636</t>
  </si>
  <si>
    <t>E635</t>
  </si>
  <si>
    <t>E634</t>
  </si>
  <si>
    <t>E633</t>
  </si>
  <si>
    <t>E632</t>
  </si>
  <si>
    <t>E631</t>
  </si>
  <si>
    <t>E630</t>
  </si>
  <si>
    <t>E629</t>
  </si>
  <si>
    <t>E628</t>
  </si>
  <si>
    <t>E627</t>
  </si>
  <si>
    <t>E626</t>
  </si>
  <si>
    <t>E625</t>
  </si>
  <si>
    <t>E624</t>
  </si>
  <si>
    <t>E623</t>
  </si>
  <si>
    <t>E622</t>
  </si>
  <si>
    <t>E621</t>
  </si>
  <si>
    <t>E618</t>
  </si>
  <si>
    <t>E617</t>
  </si>
  <si>
    <t>E616</t>
  </si>
  <si>
    <t>E615</t>
  </si>
  <si>
    <t>E614</t>
  </si>
  <si>
    <t>E613</t>
  </si>
  <si>
    <t>E612</t>
  </si>
  <si>
    <t>E611</t>
  </si>
  <si>
    <t>E610</t>
  </si>
  <si>
    <t>E609</t>
  </si>
  <si>
    <t>E608</t>
  </si>
  <si>
    <t>E607</t>
  </si>
  <si>
    <t>E606</t>
  </si>
  <si>
    <t>E605</t>
  </si>
  <si>
    <t>E604</t>
  </si>
  <si>
    <t>E603</t>
  </si>
  <si>
    <t>E602</t>
  </si>
  <si>
    <t>E601</t>
  </si>
  <si>
    <t>E558</t>
  </si>
  <si>
    <t>E557</t>
  </si>
  <si>
    <t>E556</t>
  </si>
  <si>
    <t>E555</t>
  </si>
  <si>
    <t>E554</t>
  </si>
  <si>
    <t>E553</t>
  </si>
  <si>
    <t>E552</t>
  </si>
  <si>
    <t>E551</t>
  </si>
  <si>
    <t>E550</t>
  </si>
  <si>
    <t>E549</t>
  </si>
  <si>
    <t>E548</t>
  </si>
  <si>
    <t>E547</t>
  </si>
  <si>
    <t>E546</t>
  </si>
  <si>
    <t>E545</t>
  </si>
  <si>
    <t>E544</t>
  </si>
  <si>
    <t>E543</t>
  </si>
  <si>
    <t>E542</t>
  </si>
  <si>
    <t>E541</t>
  </si>
  <si>
    <t>E538</t>
  </si>
  <si>
    <t>E537</t>
  </si>
  <si>
    <t>E536</t>
  </si>
  <si>
    <t>E535</t>
  </si>
  <si>
    <t>E534</t>
  </si>
  <si>
    <t>E533</t>
  </si>
  <si>
    <t>E532</t>
  </si>
  <si>
    <t>E531</t>
  </si>
  <si>
    <t>E530</t>
  </si>
  <si>
    <t>E529</t>
  </si>
  <si>
    <t>E528</t>
  </si>
  <si>
    <t>E527</t>
  </si>
  <si>
    <t>E526</t>
  </si>
  <si>
    <t>E525</t>
  </si>
  <si>
    <t>E524</t>
  </si>
  <si>
    <t>E523</t>
  </si>
  <si>
    <t>E522</t>
  </si>
  <si>
    <t>E521</t>
  </si>
  <si>
    <t>E518</t>
  </si>
  <si>
    <t>E517</t>
  </si>
  <si>
    <t>E516</t>
  </si>
  <si>
    <t>E515</t>
  </si>
  <si>
    <t>E514</t>
  </si>
  <si>
    <t>E513</t>
  </si>
  <si>
    <t>E512</t>
  </si>
  <si>
    <t>E511</t>
  </si>
  <si>
    <t>E510</t>
  </si>
  <si>
    <t>E509</t>
  </si>
  <si>
    <t>E508</t>
  </si>
  <si>
    <t>E507</t>
  </si>
  <si>
    <t>E506</t>
  </si>
  <si>
    <t>E505</t>
  </si>
  <si>
    <t>E504</t>
  </si>
  <si>
    <t>E503</t>
  </si>
  <si>
    <t>E502</t>
  </si>
  <si>
    <t>E501</t>
  </si>
  <si>
    <t>E458</t>
  </si>
  <si>
    <t>E457</t>
  </si>
  <si>
    <t>E456</t>
  </si>
  <si>
    <t>E455</t>
  </si>
  <si>
    <t>E454</t>
  </si>
  <si>
    <t>E453</t>
  </si>
  <si>
    <t>E452</t>
  </si>
  <si>
    <t>E451</t>
  </si>
  <si>
    <t>E450</t>
  </si>
  <si>
    <t>E449</t>
  </si>
  <si>
    <t>E448</t>
  </si>
  <si>
    <t>E447</t>
  </si>
  <si>
    <t>E446</t>
  </si>
  <si>
    <t>E445</t>
  </si>
  <si>
    <t>E444</t>
  </si>
  <si>
    <t>E443</t>
  </si>
  <si>
    <t>E442</t>
  </si>
  <si>
    <t>E441</t>
  </si>
  <si>
    <t>E438</t>
  </si>
  <si>
    <t>E437</t>
  </si>
  <si>
    <t>E436</t>
  </si>
  <si>
    <t>E435</t>
  </si>
  <si>
    <t>E434</t>
  </si>
  <si>
    <t>E433</t>
  </si>
  <si>
    <t>E432</t>
  </si>
  <si>
    <t>E431</t>
  </si>
  <si>
    <t>E430</t>
  </si>
  <si>
    <t>E429</t>
  </si>
  <si>
    <t>E428</t>
  </si>
  <si>
    <t>E427</t>
  </si>
  <si>
    <t>E426</t>
  </si>
  <si>
    <t>E425</t>
  </si>
  <si>
    <t>E424</t>
  </si>
  <si>
    <t>E423</t>
  </si>
  <si>
    <t>E422</t>
  </si>
  <si>
    <t>E421</t>
  </si>
  <si>
    <t>E418</t>
  </si>
  <si>
    <t>E417</t>
  </si>
  <si>
    <t>E416</t>
  </si>
  <si>
    <t>E415</t>
  </si>
  <si>
    <t>E414</t>
  </si>
  <si>
    <t>E413</t>
  </si>
  <si>
    <t>E412</t>
  </si>
  <si>
    <t>E411</t>
  </si>
  <si>
    <t>E410</t>
  </si>
  <si>
    <t>E409</t>
  </si>
  <si>
    <t>E408</t>
  </si>
  <si>
    <t>E407</t>
  </si>
  <si>
    <t>E406</t>
  </si>
  <si>
    <t>E405</t>
  </si>
  <si>
    <t>E404</t>
  </si>
  <si>
    <t>E403</t>
  </si>
  <si>
    <t>E402</t>
  </si>
  <si>
    <t>E401</t>
  </si>
  <si>
    <t>E358</t>
  </si>
  <si>
    <t>E357</t>
  </si>
  <si>
    <t>E356</t>
  </si>
  <si>
    <t>E355</t>
  </si>
  <si>
    <t>E354</t>
  </si>
  <si>
    <t>E353</t>
  </si>
  <si>
    <t>E352</t>
  </si>
  <si>
    <t>E351</t>
  </si>
  <si>
    <t>E350</t>
  </si>
  <si>
    <t>E349</t>
  </si>
  <si>
    <t>E348</t>
  </si>
  <si>
    <t>E347</t>
  </si>
  <si>
    <t>E346</t>
  </si>
  <si>
    <t>E345</t>
  </si>
  <si>
    <t>E344</t>
  </si>
  <si>
    <t>E343</t>
  </si>
  <si>
    <t>E342</t>
  </si>
  <si>
    <t>E341</t>
  </si>
  <si>
    <t>E338</t>
  </si>
  <si>
    <t>E337</t>
  </si>
  <si>
    <t>E336</t>
  </si>
  <si>
    <t>E335</t>
  </si>
  <si>
    <t>E334</t>
  </si>
  <si>
    <t>E333</t>
  </si>
  <si>
    <t>E332</t>
  </si>
  <si>
    <t>E331</t>
  </si>
  <si>
    <t>E330</t>
  </si>
  <si>
    <t>E329</t>
  </si>
  <si>
    <t>E328</t>
  </si>
  <si>
    <t>E327</t>
  </si>
  <si>
    <t>E326</t>
  </si>
  <si>
    <t>E325</t>
  </si>
  <si>
    <t>E324</t>
  </si>
  <si>
    <t>E323</t>
  </si>
  <si>
    <t>E322</t>
  </si>
  <si>
    <t>E321</t>
  </si>
  <si>
    <t>E318</t>
  </si>
  <si>
    <t>E317</t>
  </si>
  <si>
    <t>E316</t>
  </si>
  <si>
    <t>E315</t>
  </si>
  <si>
    <t>E314</t>
  </si>
  <si>
    <t>E313</t>
  </si>
  <si>
    <t>E312</t>
  </si>
  <si>
    <t>E311</t>
  </si>
  <si>
    <t>E310</t>
  </si>
  <si>
    <t>E309</t>
  </si>
  <si>
    <t>E308</t>
  </si>
  <si>
    <t>E307</t>
  </si>
  <si>
    <t>E306</t>
  </si>
  <si>
    <t>E305</t>
  </si>
  <si>
    <t>E304</t>
  </si>
  <si>
    <t>E303</t>
  </si>
  <si>
    <t>E302</t>
  </si>
  <si>
    <t>E301</t>
  </si>
  <si>
    <t>E258</t>
  </si>
  <si>
    <t>E257</t>
  </si>
  <si>
    <t>E256</t>
  </si>
  <si>
    <t>E255</t>
  </si>
  <si>
    <t>E254</t>
  </si>
  <si>
    <t>E253</t>
  </si>
  <si>
    <t>E252</t>
  </si>
  <si>
    <t>E251</t>
  </si>
  <si>
    <t>E250</t>
  </si>
  <si>
    <t>E249</t>
  </si>
  <si>
    <t>E248</t>
  </si>
  <si>
    <t>E247</t>
  </si>
  <si>
    <t>E246</t>
  </si>
  <si>
    <t>E245</t>
  </si>
  <si>
    <t>E244</t>
  </si>
  <si>
    <t>E243</t>
  </si>
  <si>
    <t>E242</t>
  </si>
  <si>
    <t>E241</t>
  </si>
  <si>
    <t>E238</t>
  </si>
  <si>
    <t>E237</t>
  </si>
  <si>
    <t>E236</t>
  </si>
  <si>
    <t>E235</t>
  </si>
  <si>
    <t>E234</t>
  </si>
  <si>
    <t>E233</t>
  </si>
  <si>
    <t>E232</t>
  </si>
  <si>
    <t>E231</t>
  </si>
  <si>
    <t>E230</t>
  </si>
  <si>
    <t>E229</t>
  </si>
  <si>
    <t>E228</t>
  </si>
  <si>
    <t>E227</t>
  </si>
  <si>
    <t>E226</t>
  </si>
  <si>
    <t>E225</t>
  </si>
  <si>
    <t>E224</t>
  </si>
  <si>
    <t>E223</t>
  </si>
  <si>
    <t>E222</t>
  </si>
  <si>
    <t>E221</t>
  </si>
  <si>
    <t>E218</t>
  </si>
  <si>
    <t>E217</t>
  </si>
  <si>
    <t>E216</t>
  </si>
  <si>
    <t>E215</t>
  </si>
  <si>
    <t>E214</t>
  </si>
  <si>
    <t>E213</t>
  </si>
  <si>
    <t>E212</t>
  </si>
  <si>
    <t>E211</t>
  </si>
  <si>
    <t>E210</t>
  </si>
  <si>
    <t>E209</t>
  </si>
  <si>
    <t>E208</t>
  </si>
  <si>
    <t>E207</t>
  </si>
  <si>
    <t>E206</t>
  </si>
  <si>
    <t>E205</t>
  </si>
  <si>
    <t>E204</t>
  </si>
  <si>
    <t>E203</t>
  </si>
  <si>
    <t>E202</t>
  </si>
  <si>
    <t>E201</t>
  </si>
  <si>
    <t>E158</t>
  </si>
  <si>
    <t>E157</t>
  </si>
  <si>
    <t>E156</t>
  </si>
  <si>
    <t>E155</t>
  </si>
  <si>
    <t>E154</t>
  </si>
  <si>
    <t>E153</t>
  </si>
  <si>
    <t>E152</t>
  </si>
  <si>
    <t>E151</t>
  </si>
  <si>
    <t>E150</t>
  </si>
  <si>
    <t>E149</t>
  </si>
  <si>
    <t>E148</t>
  </si>
  <si>
    <t>E147</t>
  </si>
  <si>
    <t>E146</t>
  </si>
  <si>
    <t>E145</t>
  </si>
  <si>
    <t>E144</t>
  </si>
  <si>
    <t>E143</t>
  </si>
  <si>
    <t>E142</t>
  </si>
  <si>
    <t>E141</t>
  </si>
  <si>
    <t>EB58</t>
  </si>
  <si>
    <t>EB57</t>
  </si>
  <si>
    <t>EB56</t>
  </si>
  <si>
    <t>EB55</t>
  </si>
  <si>
    <t>EB54</t>
  </si>
  <si>
    <t>EB53</t>
  </si>
  <si>
    <t>EB52</t>
  </si>
  <si>
    <t>EB51</t>
  </si>
  <si>
    <t>EB50</t>
  </si>
  <si>
    <t>EB49</t>
  </si>
  <si>
    <t>EB48</t>
  </si>
  <si>
    <t>EB47</t>
  </si>
  <si>
    <t>EB46</t>
  </si>
  <si>
    <t>EB45</t>
  </si>
  <si>
    <t>EB44</t>
  </si>
  <si>
    <t>EB43</t>
  </si>
  <si>
    <t>EB42</t>
  </si>
  <si>
    <t>EB41</t>
  </si>
  <si>
    <t>EB38</t>
  </si>
  <si>
    <t>EB37</t>
  </si>
  <si>
    <t>EB36</t>
  </si>
  <si>
    <t>EB35</t>
  </si>
  <si>
    <t>EB34</t>
  </si>
  <si>
    <t>EB33</t>
  </si>
  <si>
    <t>EB32</t>
  </si>
  <si>
    <t>EB31</t>
  </si>
  <si>
    <t>EB30</t>
  </si>
  <si>
    <t>EB29</t>
  </si>
  <si>
    <t>EB28</t>
  </si>
  <si>
    <t>EB27</t>
  </si>
  <si>
    <t>EB26</t>
  </si>
  <si>
    <t>EB25</t>
  </si>
  <si>
    <t>EB24</t>
  </si>
  <si>
    <t>EB23</t>
  </si>
  <si>
    <t>EB22</t>
  </si>
  <si>
    <t>EB21</t>
  </si>
  <si>
    <t>EB18</t>
  </si>
  <si>
    <t>EB17</t>
  </si>
  <si>
    <t>EB16</t>
  </si>
  <si>
    <t>EB15</t>
  </si>
  <si>
    <t>EB14</t>
  </si>
  <si>
    <t>EB13</t>
  </si>
  <si>
    <t>EB12</t>
  </si>
  <si>
    <t>EB11</t>
  </si>
  <si>
    <t>EB10</t>
  </si>
  <si>
    <t>EB09</t>
  </si>
  <si>
    <t>EB08</t>
  </si>
  <si>
    <t>EB07</t>
  </si>
  <si>
    <t>EB06</t>
  </si>
  <si>
    <t>EB05</t>
  </si>
  <si>
    <t>EB04</t>
  </si>
  <si>
    <t>EB03</t>
  </si>
  <si>
    <t>EB02</t>
  </si>
  <si>
    <t>EB01</t>
  </si>
  <si>
    <t>EA58</t>
  </si>
  <si>
    <t>EA57</t>
  </si>
  <si>
    <t>EA56</t>
  </si>
  <si>
    <t>EA55</t>
  </si>
  <si>
    <t>EA54</t>
  </si>
  <si>
    <t>EA53</t>
  </si>
  <si>
    <t>EA52</t>
  </si>
  <si>
    <t>EA51</t>
  </si>
  <si>
    <t>EA50</t>
  </si>
  <si>
    <t>EA49</t>
  </si>
  <si>
    <t>EA48</t>
  </si>
  <si>
    <t>EA47</t>
  </si>
  <si>
    <t>EA46</t>
  </si>
  <si>
    <t>EA45</t>
  </si>
  <si>
    <t>EA44</t>
  </si>
  <si>
    <t>EA43</t>
  </si>
  <si>
    <t>EA42</t>
  </si>
  <si>
    <t>EA41</t>
  </si>
  <si>
    <t>EA38</t>
  </si>
  <si>
    <t>EA37</t>
  </si>
  <si>
    <t>EA36</t>
  </si>
  <si>
    <t>EA35</t>
  </si>
  <si>
    <t>EA34</t>
  </si>
  <si>
    <t>EA33</t>
  </si>
  <si>
    <t>EA32</t>
  </si>
  <si>
    <t>EA31</t>
  </si>
  <si>
    <t>EA30</t>
  </si>
  <si>
    <t>EA29</t>
  </si>
  <si>
    <t>EA28</t>
  </si>
  <si>
    <t>EA27</t>
  </si>
  <si>
    <t>EA26</t>
  </si>
  <si>
    <t>EA25</t>
  </si>
  <si>
    <t>EA24</t>
  </si>
  <si>
    <t>EA23</t>
  </si>
  <si>
    <t>EA22</t>
  </si>
  <si>
    <t>EA21</t>
  </si>
  <si>
    <t>EA18</t>
  </si>
  <si>
    <t>EA17</t>
  </si>
  <si>
    <t>EA16</t>
  </si>
  <si>
    <t>EA15</t>
  </si>
  <si>
    <t>EA14</t>
  </si>
  <si>
    <t>EA13</t>
  </si>
  <si>
    <t>EA12</t>
  </si>
  <si>
    <t>EA11</t>
  </si>
  <si>
    <t>EA10</t>
  </si>
  <si>
    <t>EA09</t>
  </si>
  <si>
    <t>EA08</t>
  </si>
  <si>
    <t>EA07</t>
  </si>
  <si>
    <t>EA06</t>
  </si>
  <si>
    <t>EA05</t>
  </si>
  <si>
    <t>EA04</t>
  </si>
  <si>
    <t>EA03</t>
  </si>
  <si>
    <t>EA02</t>
  </si>
  <si>
    <t>EA01</t>
  </si>
  <si>
    <t>E958</t>
  </si>
  <si>
    <t>E957</t>
  </si>
  <si>
    <t>E956</t>
  </si>
  <si>
    <t>E955</t>
  </si>
  <si>
    <t>E954</t>
  </si>
  <si>
    <t>E953</t>
  </si>
  <si>
    <t>E952</t>
  </si>
  <si>
    <t>E951</t>
  </si>
  <si>
    <t>E950</t>
  </si>
  <si>
    <t>E949</t>
  </si>
  <si>
    <t>E948</t>
  </si>
  <si>
    <t>E947</t>
  </si>
  <si>
    <t>E946</t>
  </si>
  <si>
    <t>E945</t>
  </si>
  <si>
    <t>E944</t>
  </si>
  <si>
    <t>E943</t>
  </si>
  <si>
    <t>E942</t>
  </si>
  <si>
    <t>E941</t>
  </si>
  <si>
    <t>E938</t>
  </si>
  <si>
    <t>E937</t>
  </si>
  <si>
    <t>E936</t>
  </si>
  <si>
    <t>E935</t>
  </si>
  <si>
    <t>E934</t>
  </si>
  <si>
    <t>E933</t>
  </si>
  <si>
    <t>E932</t>
  </si>
  <si>
    <t>E931</t>
  </si>
  <si>
    <t>E930</t>
  </si>
  <si>
    <t>E929</t>
  </si>
  <si>
    <t>E928</t>
  </si>
  <si>
    <t>E927</t>
  </si>
  <si>
    <t>E926</t>
  </si>
  <si>
    <t>E925</t>
  </si>
  <si>
    <t>E924</t>
  </si>
  <si>
    <t>E923</t>
  </si>
  <si>
    <t>E922</t>
  </si>
  <si>
    <t>E921</t>
  </si>
  <si>
    <t>E918</t>
  </si>
  <si>
    <t>E917</t>
  </si>
  <si>
    <t>E916</t>
  </si>
  <si>
    <t>E915</t>
  </si>
  <si>
    <t>E914</t>
  </si>
  <si>
    <t>E913</t>
  </si>
  <si>
    <t>E912</t>
  </si>
  <si>
    <t>E911</t>
  </si>
  <si>
    <t>E910</t>
  </si>
  <si>
    <t>E909</t>
  </si>
  <si>
    <t>E908</t>
  </si>
  <si>
    <t>E907</t>
  </si>
  <si>
    <t>E906</t>
  </si>
  <si>
    <t>E905</t>
  </si>
  <si>
    <t>E904</t>
  </si>
  <si>
    <t>E903</t>
  </si>
  <si>
    <t>E902</t>
  </si>
  <si>
    <t>E901</t>
  </si>
  <si>
    <t>E858</t>
  </si>
  <si>
    <t>E857</t>
  </si>
  <si>
    <t>E856</t>
  </si>
  <si>
    <t>E855</t>
  </si>
  <si>
    <t>E854</t>
  </si>
  <si>
    <t>E853</t>
  </si>
  <si>
    <t>E852</t>
  </si>
  <si>
    <t>E851</t>
  </si>
  <si>
    <t>E850</t>
  </si>
  <si>
    <t>E849</t>
  </si>
  <si>
    <t>E848</t>
  </si>
  <si>
    <t>E847</t>
  </si>
  <si>
    <t>E846</t>
  </si>
  <si>
    <t>E845</t>
  </si>
  <si>
    <t>E844</t>
  </si>
  <si>
    <t>E843</t>
  </si>
  <si>
    <t>E842</t>
  </si>
  <si>
    <t>E841</t>
  </si>
  <si>
    <t>E838</t>
  </si>
  <si>
    <t>E837</t>
  </si>
  <si>
    <t>E836</t>
  </si>
  <si>
    <t>E835</t>
  </si>
  <si>
    <t>E834</t>
  </si>
  <si>
    <t>E833</t>
  </si>
  <si>
    <t>E832</t>
  </si>
  <si>
    <t>E831</t>
  </si>
  <si>
    <t>E830</t>
  </si>
  <si>
    <t>E829</t>
  </si>
  <si>
    <t>E828</t>
  </si>
  <si>
    <t>E827</t>
  </si>
  <si>
    <t>E826</t>
  </si>
  <si>
    <t>E825</t>
  </si>
  <si>
    <t>E824</t>
  </si>
  <si>
    <t>E823</t>
  </si>
  <si>
    <t>E822</t>
  </si>
  <si>
    <t>E821</t>
  </si>
  <si>
    <t>E818</t>
  </si>
  <si>
    <t>E817</t>
  </si>
  <si>
    <t>E816</t>
  </si>
  <si>
    <t>E815</t>
  </si>
  <si>
    <t>E814</t>
  </si>
  <si>
    <t>E813</t>
  </si>
  <si>
    <t>E812</t>
  </si>
  <si>
    <t>E811</t>
  </si>
  <si>
    <t>E810</t>
  </si>
  <si>
    <t>E809</t>
  </si>
  <si>
    <t>E808</t>
  </si>
  <si>
    <t>E807</t>
  </si>
  <si>
    <t>E806</t>
  </si>
  <si>
    <t>E805</t>
  </si>
  <si>
    <t>E804</t>
  </si>
  <si>
    <t>E803</t>
  </si>
  <si>
    <t>E802</t>
  </si>
  <si>
    <t>E801</t>
  </si>
  <si>
    <t>E758</t>
  </si>
  <si>
    <t>E757</t>
  </si>
  <si>
    <t>E756</t>
  </si>
  <si>
    <t>E755</t>
  </si>
  <si>
    <t>E754</t>
  </si>
  <si>
    <t>E753</t>
  </si>
  <si>
    <t>E752</t>
  </si>
  <si>
    <t>E751</t>
  </si>
  <si>
    <t>E750</t>
  </si>
  <si>
    <t>E749</t>
  </si>
  <si>
    <t>E748</t>
  </si>
  <si>
    <t>E747</t>
  </si>
  <si>
    <t>E746</t>
  </si>
  <si>
    <t>E745</t>
  </si>
  <si>
    <t>E744</t>
  </si>
  <si>
    <t>E743</t>
  </si>
  <si>
    <t>E742</t>
  </si>
  <si>
    <t>E741</t>
  </si>
  <si>
    <t>E738</t>
  </si>
  <si>
    <t>E737</t>
  </si>
  <si>
    <t>E736</t>
  </si>
  <si>
    <t>E735</t>
  </si>
  <si>
    <t>E734</t>
  </si>
  <si>
    <t>E733</t>
  </si>
  <si>
    <t>E732</t>
  </si>
  <si>
    <t>E731</t>
  </si>
  <si>
    <t>E730</t>
  </si>
  <si>
    <t>E729</t>
  </si>
  <si>
    <t>E728</t>
  </si>
  <si>
    <t>E727</t>
  </si>
  <si>
    <t>E726</t>
  </si>
  <si>
    <t>E725</t>
  </si>
  <si>
    <t>E724</t>
  </si>
  <si>
    <t>E723</t>
  </si>
  <si>
    <t>E722</t>
  </si>
  <si>
    <t>E721</t>
  </si>
  <si>
    <t>E718</t>
  </si>
  <si>
    <t>E717</t>
  </si>
  <si>
    <t>E716</t>
  </si>
  <si>
    <t>E715</t>
  </si>
  <si>
    <t>E714</t>
  </si>
  <si>
    <t>E713</t>
  </si>
  <si>
    <t>E712</t>
  </si>
  <si>
    <t>E711</t>
  </si>
  <si>
    <t>E710</t>
  </si>
  <si>
    <t>E709</t>
  </si>
  <si>
    <t>E708</t>
  </si>
  <si>
    <t>E707</t>
  </si>
  <si>
    <t>E706</t>
  </si>
  <si>
    <t>E705</t>
  </si>
  <si>
    <t>E704</t>
  </si>
  <si>
    <t>E703</t>
  </si>
  <si>
    <t>E702</t>
  </si>
  <si>
    <t>E701</t>
  </si>
  <si>
    <t>F298</t>
  </si>
  <si>
    <t>F297</t>
  </si>
  <si>
    <t>F296</t>
  </si>
  <si>
    <t>F295</t>
  </si>
  <si>
    <t>F294</t>
  </si>
  <si>
    <t>F293</t>
  </si>
  <si>
    <t>F292</t>
  </si>
  <si>
    <t>F291</t>
  </si>
  <si>
    <t>F290</t>
  </si>
  <si>
    <t>F289</t>
  </si>
  <si>
    <t>F288</t>
  </si>
  <si>
    <t>F287</t>
  </si>
  <si>
    <t>F286</t>
  </si>
  <si>
    <t>F285</t>
  </si>
  <si>
    <t>F284</t>
  </si>
  <si>
    <t>F283</t>
  </si>
  <si>
    <t>F282</t>
  </si>
  <si>
    <t>F281</t>
  </si>
  <si>
    <t>F278</t>
  </si>
  <si>
    <t>F277</t>
  </si>
  <si>
    <t>F276</t>
  </si>
  <si>
    <t>F275</t>
  </si>
  <si>
    <t>F274</t>
  </si>
  <si>
    <t>F273</t>
  </si>
  <si>
    <t>F272</t>
  </si>
  <si>
    <t>F271</t>
  </si>
  <si>
    <t>F270</t>
  </si>
  <si>
    <t>F269</t>
  </si>
  <si>
    <t>F268</t>
  </si>
  <si>
    <t>F267</t>
  </si>
  <si>
    <t>F266</t>
  </si>
  <si>
    <t>F265</t>
  </si>
  <si>
    <t>F264</t>
  </si>
  <si>
    <t>F263</t>
  </si>
  <si>
    <t>F262</t>
  </si>
  <si>
    <t>F261</t>
  </si>
  <si>
    <t>F258</t>
  </si>
  <si>
    <t>F257</t>
  </si>
  <si>
    <t>F256</t>
  </si>
  <si>
    <t>F255</t>
  </si>
  <si>
    <t>F254</t>
  </si>
  <si>
    <t>F253</t>
  </si>
  <si>
    <t>F252</t>
  </si>
  <si>
    <t>F251</t>
  </si>
  <si>
    <t>F250</t>
  </si>
  <si>
    <t>F249</t>
  </si>
  <si>
    <t>F248</t>
  </si>
  <si>
    <t>F247</t>
  </si>
  <si>
    <t>F246</t>
  </si>
  <si>
    <t>F245</t>
  </si>
  <si>
    <t>F244</t>
  </si>
  <si>
    <t>F243</t>
  </si>
  <si>
    <t>F242</t>
  </si>
  <si>
    <t>F241</t>
  </si>
  <si>
    <t>F238</t>
  </si>
  <si>
    <t>F237</t>
  </si>
  <si>
    <t>F236</t>
  </si>
  <si>
    <t>F235</t>
  </si>
  <si>
    <t>F234</t>
  </si>
  <si>
    <t>F233</t>
  </si>
  <si>
    <t>F232</t>
  </si>
  <si>
    <t>F231</t>
  </si>
  <si>
    <t>F230</t>
  </si>
  <si>
    <t>F229</t>
  </si>
  <si>
    <t>F228</t>
  </si>
  <si>
    <t>F227</t>
  </si>
  <si>
    <t>F226</t>
  </si>
  <si>
    <t>F225</t>
  </si>
  <si>
    <t>F224</t>
  </si>
  <si>
    <t>F223</t>
  </si>
  <si>
    <t>F222</t>
  </si>
  <si>
    <t>F221</t>
  </si>
  <si>
    <t>F218</t>
  </si>
  <si>
    <t>F217</t>
  </si>
  <si>
    <t>F216</t>
  </si>
  <si>
    <t>F215</t>
  </si>
  <si>
    <t>F214</t>
  </si>
  <si>
    <t>F213</t>
  </si>
  <si>
    <t>F212</t>
  </si>
  <si>
    <t>F211</t>
  </si>
  <si>
    <t>F210</t>
  </si>
  <si>
    <t>F209</t>
  </si>
  <si>
    <t>F208</t>
  </si>
  <si>
    <t>F207</t>
  </si>
  <si>
    <t>F206</t>
  </si>
  <si>
    <t>F205</t>
  </si>
  <si>
    <t>F204</t>
  </si>
  <si>
    <t>F203</t>
  </si>
  <si>
    <t>F202</t>
  </si>
  <si>
    <t>F201</t>
  </si>
  <si>
    <t>F158</t>
  </si>
  <si>
    <t>F157</t>
  </si>
  <si>
    <t>F156</t>
  </si>
  <si>
    <t>F155</t>
  </si>
  <si>
    <t>F154</t>
  </si>
  <si>
    <t>F153</t>
  </si>
  <si>
    <t>F152</t>
  </si>
  <si>
    <t>F151</t>
  </si>
  <si>
    <t>F150</t>
  </si>
  <si>
    <t>F149</t>
  </si>
  <si>
    <t>F148</t>
  </si>
  <si>
    <t>F147</t>
  </si>
  <si>
    <t>F146</t>
  </si>
  <si>
    <t>F145</t>
  </si>
  <si>
    <t>F144</t>
  </si>
  <si>
    <t>F143</t>
  </si>
  <si>
    <t>F142</t>
  </si>
  <si>
    <t>F141</t>
  </si>
  <si>
    <t>F138</t>
  </si>
  <si>
    <t>F137</t>
  </si>
  <si>
    <t>F136</t>
  </si>
  <si>
    <t>F135</t>
  </si>
  <si>
    <t>F134</t>
  </si>
  <si>
    <t>F133</t>
  </si>
  <si>
    <t>F132</t>
  </si>
  <si>
    <t>F131</t>
  </si>
  <si>
    <t>F130</t>
  </si>
  <si>
    <t>F129</t>
  </si>
  <si>
    <t>F128</t>
  </si>
  <si>
    <t>F127</t>
  </si>
  <si>
    <t>F126</t>
  </si>
  <si>
    <t>F125</t>
  </si>
  <si>
    <t>F124</t>
  </si>
  <si>
    <t>F123</t>
  </si>
  <si>
    <t>F122</t>
  </si>
  <si>
    <t>F121</t>
  </si>
  <si>
    <t>F118</t>
  </si>
  <si>
    <t>F117</t>
  </si>
  <si>
    <t>F116</t>
  </si>
  <si>
    <t>F115</t>
  </si>
  <si>
    <t>F114</t>
  </si>
  <si>
    <t>F113</t>
  </si>
  <si>
    <t>F112</t>
  </si>
  <si>
    <t>F111</t>
  </si>
  <si>
    <t>F110</t>
  </si>
  <si>
    <t>F109</t>
  </si>
  <si>
    <t>F108</t>
  </si>
  <si>
    <t>F107</t>
  </si>
  <si>
    <t>F106</t>
  </si>
  <si>
    <t>F105</t>
  </si>
  <si>
    <t>F104</t>
  </si>
  <si>
    <t>F103</t>
  </si>
  <si>
    <t>F102</t>
  </si>
  <si>
    <t>F101</t>
  </si>
  <si>
    <t>F098</t>
  </si>
  <si>
    <t>F097</t>
  </si>
  <si>
    <t>F096</t>
  </si>
  <si>
    <t>F095</t>
  </si>
  <si>
    <t>F094</t>
  </si>
  <si>
    <t>F093</t>
  </si>
  <si>
    <t>F092</t>
  </si>
  <si>
    <t>F091</t>
  </si>
  <si>
    <t>F090</t>
  </si>
  <si>
    <t>F089</t>
  </si>
  <si>
    <t>F088</t>
  </si>
  <si>
    <t>F087</t>
  </si>
  <si>
    <t>F086</t>
  </si>
  <si>
    <t>F085</t>
  </si>
  <si>
    <t>F084</t>
  </si>
  <si>
    <t>F083</t>
  </si>
  <si>
    <t>F082</t>
  </si>
  <si>
    <t>F081</t>
  </si>
  <si>
    <t>F078</t>
  </si>
  <si>
    <t>F077</t>
  </si>
  <si>
    <t>F076</t>
  </si>
  <si>
    <t>F075</t>
  </si>
  <si>
    <t>F074</t>
  </si>
  <si>
    <t>F073</t>
  </si>
  <si>
    <t>F072</t>
  </si>
  <si>
    <t>F071</t>
  </si>
  <si>
    <t>F070</t>
  </si>
  <si>
    <t>F069</t>
  </si>
  <si>
    <t>F068</t>
  </si>
  <si>
    <t>F067</t>
  </si>
  <si>
    <t>F066</t>
  </si>
  <si>
    <t>F065</t>
  </si>
  <si>
    <t>F064</t>
  </si>
  <si>
    <t>F063</t>
  </si>
  <si>
    <t>F062</t>
  </si>
  <si>
    <t>F061</t>
  </si>
  <si>
    <t>F058</t>
  </si>
  <si>
    <t>F057</t>
  </si>
  <si>
    <t>F056</t>
  </si>
  <si>
    <t>F055</t>
  </si>
  <si>
    <t>F054</t>
  </si>
  <si>
    <t>F053</t>
  </si>
  <si>
    <t>F052</t>
  </si>
  <si>
    <t>F051</t>
  </si>
  <si>
    <t>F050</t>
  </si>
  <si>
    <t>F049</t>
  </si>
  <si>
    <t>F048</t>
  </si>
  <si>
    <t>F047</t>
  </si>
  <si>
    <t>F046</t>
  </si>
  <si>
    <t>F045</t>
  </si>
  <si>
    <t>F044</t>
  </si>
  <si>
    <t>F043</t>
  </si>
  <si>
    <t>F042</t>
  </si>
  <si>
    <t>F041</t>
  </si>
  <si>
    <t>F038</t>
  </si>
  <si>
    <t>F037</t>
  </si>
  <si>
    <t>F036</t>
  </si>
  <si>
    <t>F035</t>
  </si>
  <si>
    <t>F034</t>
  </si>
  <si>
    <t>F033</t>
  </si>
  <si>
    <t>F032</t>
  </si>
  <si>
    <t>F031</t>
  </si>
  <si>
    <t>F030</t>
  </si>
  <si>
    <t>F029</t>
  </si>
  <si>
    <t>F028</t>
  </si>
  <si>
    <t>F027</t>
  </si>
  <si>
    <t>F026</t>
  </si>
  <si>
    <t>F025</t>
  </si>
  <si>
    <t>F024</t>
  </si>
  <si>
    <t>F023</t>
  </si>
  <si>
    <t>F022</t>
  </si>
  <si>
    <t>F021</t>
  </si>
  <si>
    <t>F018</t>
  </si>
  <si>
    <t>F017</t>
  </si>
  <si>
    <t>F016</t>
  </si>
  <si>
    <t>F015</t>
  </si>
  <si>
    <t>F014</t>
  </si>
  <si>
    <t>F013</t>
  </si>
  <si>
    <t>F012</t>
  </si>
  <si>
    <t>F011</t>
  </si>
  <si>
    <t>F010</t>
  </si>
  <si>
    <t>F009</t>
  </si>
  <si>
    <t>F008</t>
  </si>
  <si>
    <t>F007</t>
  </si>
  <si>
    <t>F006</t>
  </si>
  <si>
    <t>F005</t>
  </si>
  <si>
    <t>F004</t>
  </si>
  <si>
    <t>F003</t>
  </si>
  <si>
    <t>F002</t>
  </si>
  <si>
    <t>F001</t>
  </si>
  <si>
    <t>F858</t>
  </si>
  <si>
    <t>F857</t>
  </si>
  <si>
    <t>F856</t>
  </si>
  <si>
    <t>F855</t>
  </si>
  <si>
    <t>F854</t>
  </si>
  <si>
    <t>F853</t>
  </si>
  <si>
    <t>F852</t>
  </si>
  <si>
    <t>F851</t>
  </si>
  <si>
    <t>F850</t>
  </si>
  <si>
    <t>F849</t>
  </si>
  <si>
    <t>F848</t>
  </si>
  <si>
    <t>F847</t>
  </si>
  <si>
    <t>F846</t>
  </si>
  <si>
    <t>F845</t>
  </si>
  <si>
    <t>F844</t>
  </si>
  <si>
    <t>F843</t>
  </si>
  <si>
    <t>F842</t>
  </si>
  <si>
    <t>F841</t>
  </si>
  <si>
    <t>F838</t>
  </si>
  <si>
    <t>F837</t>
  </si>
  <si>
    <t>F836</t>
  </si>
  <si>
    <t>F835</t>
  </si>
  <si>
    <t>F834</t>
  </si>
  <si>
    <t>F833</t>
  </si>
  <si>
    <t>F832</t>
  </si>
  <si>
    <t>F831</t>
  </si>
  <si>
    <t>F830</t>
  </si>
  <si>
    <t>F829</t>
  </si>
  <si>
    <t>F828</t>
  </si>
  <si>
    <t>F827</t>
  </si>
  <si>
    <t>F826</t>
  </si>
  <si>
    <t>F825</t>
  </si>
  <si>
    <t>F824</t>
  </si>
  <si>
    <t>F823</t>
  </si>
  <si>
    <t>F822</t>
  </si>
  <si>
    <t>F821</t>
  </si>
  <si>
    <t>F818</t>
  </si>
  <si>
    <t>F817</t>
  </si>
  <si>
    <t>F816</t>
  </si>
  <si>
    <t>F815</t>
  </si>
  <si>
    <t>F814</t>
  </si>
  <si>
    <t>F813</t>
  </si>
  <si>
    <t>F812</t>
  </si>
  <si>
    <t>F811</t>
  </si>
  <si>
    <t>F810</t>
  </si>
  <si>
    <t>F809</t>
  </si>
  <si>
    <t>F808</t>
  </si>
  <si>
    <t>F807</t>
  </si>
  <si>
    <t>F806</t>
  </si>
  <si>
    <t>F805</t>
  </si>
  <si>
    <t>F804</t>
  </si>
  <si>
    <t>F803</t>
  </si>
  <si>
    <t>F802</t>
  </si>
  <si>
    <t>F801</t>
  </si>
  <si>
    <t>F758</t>
  </si>
  <si>
    <t>F757</t>
  </si>
  <si>
    <t>F756</t>
  </si>
  <si>
    <t>F755</t>
  </si>
  <si>
    <t>F754</t>
  </si>
  <si>
    <t>F753</t>
  </si>
  <si>
    <t>F752</t>
  </si>
  <si>
    <t>F751</t>
  </si>
  <si>
    <t>F750</t>
  </si>
  <si>
    <t>F749</t>
  </si>
  <si>
    <t>F748</t>
  </si>
  <si>
    <t>F747</t>
  </si>
  <si>
    <t>F746</t>
  </si>
  <si>
    <t>F745</t>
  </si>
  <si>
    <t>F744</t>
  </si>
  <si>
    <t>F743</t>
  </si>
  <si>
    <t>F742</t>
  </si>
  <si>
    <t>F741</t>
  </si>
  <si>
    <t>F738</t>
  </si>
  <si>
    <t>F737</t>
  </si>
  <si>
    <t>F736</t>
  </si>
  <si>
    <t>F735</t>
  </si>
  <si>
    <t>F734</t>
  </si>
  <si>
    <t>F733</t>
  </si>
  <si>
    <t>F732</t>
  </si>
  <si>
    <t>F731</t>
  </si>
  <si>
    <t>F730</t>
  </si>
  <si>
    <t>F729</t>
  </si>
  <si>
    <t>F728</t>
  </si>
  <si>
    <t>F727</t>
  </si>
  <si>
    <t>F726</t>
  </si>
  <si>
    <t>F725</t>
  </si>
  <si>
    <t>F724</t>
  </si>
  <si>
    <t>F723</t>
  </si>
  <si>
    <t>F722</t>
  </si>
  <si>
    <t>F721</t>
  </si>
  <si>
    <t>F718</t>
  </si>
  <si>
    <t>F717</t>
  </si>
  <si>
    <t>F716</t>
  </si>
  <si>
    <t>F715</t>
  </si>
  <si>
    <t>F714</t>
  </si>
  <si>
    <t>F713</t>
  </si>
  <si>
    <t>F712</t>
  </si>
  <si>
    <t>F711</t>
  </si>
  <si>
    <t>F710</t>
  </si>
  <si>
    <t>F709</t>
  </si>
  <si>
    <t>F708</t>
  </si>
  <si>
    <t>F707</t>
  </si>
  <si>
    <t>F706</t>
  </si>
  <si>
    <t>F705</t>
  </si>
  <si>
    <t>F704</t>
  </si>
  <si>
    <t>F703</t>
  </si>
  <si>
    <t>F702</t>
  </si>
  <si>
    <t>F701</t>
  </si>
  <si>
    <t>F698</t>
  </si>
  <si>
    <t>F697</t>
  </si>
  <si>
    <t>F696</t>
  </si>
  <si>
    <t>F695</t>
  </si>
  <si>
    <t>F694</t>
  </si>
  <si>
    <t>F693</t>
  </si>
  <si>
    <t>F692</t>
  </si>
  <si>
    <t>F691</t>
  </si>
  <si>
    <t>F690</t>
  </si>
  <si>
    <t>F689</t>
  </si>
  <si>
    <t>F688</t>
  </si>
  <si>
    <t>F687</t>
  </si>
  <si>
    <t>F686</t>
  </si>
  <si>
    <t>F685</t>
  </si>
  <si>
    <t>F684</t>
  </si>
  <si>
    <t>F683</t>
  </si>
  <si>
    <t>F682</t>
  </si>
  <si>
    <t>F681</t>
  </si>
  <si>
    <t>F678</t>
  </si>
  <si>
    <t>F677</t>
  </si>
  <si>
    <t>F676</t>
  </si>
  <si>
    <t>F675</t>
  </si>
  <si>
    <t>F674</t>
  </si>
  <si>
    <t>F673</t>
  </si>
  <si>
    <t>F672</t>
  </si>
  <si>
    <t>F671</t>
  </si>
  <si>
    <t>F670</t>
  </si>
  <si>
    <t>F669</t>
  </si>
  <si>
    <t>F668</t>
  </si>
  <si>
    <t>F667</t>
  </si>
  <si>
    <t>F666</t>
  </si>
  <si>
    <t>F665</t>
  </si>
  <si>
    <t>F664</t>
  </si>
  <si>
    <t>F663</t>
  </si>
  <si>
    <t>F662</t>
  </si>
  <si>
    <t>F661</t>
  </si>
  <si>
    <t>F658</t>
  </si>
  <si>
    <t>F657</t>
  </si>
  <si>
    <t>F656</t>
  </si>
  <si>
    <t>F655</t>
  </si>
  <si>
    <t>F654</t>
  </si>
  <si>
    <t>F653</t>
  </si>
  <si>
    <t>F652</t>
  </si>
  <si>
    <t>F651</t>
  </si>
  <si>
    <t>F650</t>
  </si>
  <si>
    <t>F649</t>
  </si>
  <si>
    <t>F648</t>
  </si>
  <si>
    <t>F647</t>
  </si>
  <si>
    <t>F646</t>
  </si>
  <si>
    <t>F645</t>
  </si>
  <si>
    <t>F644</t>
  </si>
  <si>
    <t>F643</t>
  </si>
  <si>
    <t>F642</t>
  </si>
  <si>
    <t>F641</t>
  </si>
  <si>
    <t>F638</t>
  </si>
  <si>
    <t>F637</t>
  </si>
  <si>
    <t>F636</t>
  </si>
  <si>
    <t>F635</t>
  </si>
  <si>
    <t>F634</t>
  </si>
  <si>
    <t>F633</t>
  </si>
  <si>
    <t>F632</t>
  </si>
  <si>
    <t>F631</t>
  </si>
  <si>
    <t>F630</t>
  </si>
  <si>
    <t>F629</t>
  </si>
  <si>
    <t>F628</t>
  </si>
  <si>
    <t>F627</t>
  </si>
  <si>
    <t>F626</t>
  </si>
  <si>
    <t>F625</t>
  </si>
  <si>
    <t>F624</t>
  </si>
  <si>
    <t>F623</t>
  </si>
  <si>
    <t>F622</t>
  </si>
  <si>
    <t>F621</t>
  </si>
  <si>
    <t>F618</t>
  </si>
  <si>
    <t>F617</t>
  </si>
  <si>
    <t>F616</t>
  </si>
  <si>
    <t>F615</t>
  </si>
  <si>
    <t>F614</t>
  </si>
  <si>
    <t>F613</t>
  </si>
  <si>
    <t>F612</t>
  </si>
  <si>
    <t>F611</t>
  </si>
  <si>
    <t>F610</t>
  </si>
  <si>
    <t>F609</t>
  </si>
  <si>
    <t>F608</t>
  </si>
  <si>
    <t>F607</t>
  </si>
  <si>
    <t>F606</t>
  </si>
  <si>
    <t>F605</t>
  </si>
  <si>
    <t>F604</t>
  </si>
  <si>
    <t>F603</t>
  </si>
  <si>
    <t>F602</t>
  </si>
  <si>
    <t>F601</t>
  </si>
  <si>
    <t>F558</t>
  </si>
  <si>
    <t>F557</t>
  </si>
  <si>
    <t>F556</t>
  </si>
  <si>
    <t>F555</t>
  </si>
  <si>
    <t>F554</t>
  </si>
  <si>
    <t>F553</t>
  </si>
  <si>
    <t>F552</t>
  </si>
  <si>
    <t>F551</t>
  </si>
  <si>
    <t>F550</t>
  </si>
  <si>
    <t>F549</t>
  </si>
  <si>
    <t>F548</t>
  </si>
  <si>
    <t>F547</t>
  </si>
  <si>
    <t>F546</t>
  </si>
  <si>
    <t>F545</t>
  </si>
  <si>
    <t>F544</t>
  </si>
  <si>
    <t>F543</t>
  </si>
  <si>
    <t>F542</t>
  </si>
  <si>
    <t>F541</t>
  </si>
  <si>
    <t>F538</t>
  </si>
  <si>
    <t>F537</t>
  </si>
  <si>
    <t>F536</t>
  </si>
  <si>
    <t>F535</t>
  </si>
  <si>
    <t>F534</t>
  </si>
  <si>
    <t>F533</t>
  </si>
  <si>
    <t>F532</t>
  </si>
  <si>
    <t>F531</t>
  </si>
  <si>
    <t>F530</t>
  </si>
  <si>
    <t>F529</t>
  </si>
  <si>
    <t>F528</t>
  </si>
  <si>
    <t>F527</t>
  </si>
  <si>
    <t>F526</t>
  </si>
  <si>
    <t>F525</t>
  </si>
  <si>
    <t>F524</t>
  </si>
  <si>
    <t>F523</t>
  </si>
  <si>
    <t>F522</t>
  </si>
  <si>
    <t>F521</t>
  </si>
  <si>
    <t>F518</t>
  </si>
  <si>
    <t>F517</t>
  </si>
  <si>
    <t>F516</t>
  </si>
  <si>
    <t>F515</t>
  </si>
  <si>
    <t>F514</t>
  </si>
  <si>
    <t>F513</t>
  </si>
  <si>
    <t>F512</t>
  </si>
  <si>
    <t>F511</t>
  </si>
  <si>
    <t>F510</t>
  </si>
  <si>
    <t>F509</t>
  </si>
  <si>
    <t>F508</t>
  </si>
  <si>
    <t>F507</t>
  </si>
  <si>
    <t>F506</t>
  </si>
  <si>
    <t>F505</t>
  </si>
  <si>
    <t>F504</t>
  </si>
  <si>
    <t>F503</t>
  </si>
  <si>
    <t>F502</t>
  </si>
  <si>
    <t>F501</t>
  </si>
  <si>
    <t>F498</t>
  </si>
  <si>
    <t>F497</t>
  </si>
  <si>
    <t>F496</t>
  </si>
  <si>
    <t>F495</t>
  </si>
  <si>
    <t>F494</t>
  </si>
  <si>
    <t>F493</t>
  </si>
  <si>
    <t>F492</t>
  </si>
  <si>
    <t>F491</t>
  </si>
  <si>
    <t>F490</t>
  </si>
  <si>
    <t>F489</t>
  </si>
  <si>
    <t>F488</t>
  </si>
  <si>
    <t>F487</t>
  </si>
  <si>
    <t>F486</t>
  </si>
  <si>
    <t>F485</t>
  </si>
  <si>
    <t>F484</t>
  </si>
  <si>
    <t>F483</t>
  </si>
  <si>
    <t>F482</t>
  </si>
  <si>
    <t>F481</t>
  </si>
  <si>
    <t>F478</t>
  </si>
  <si>
    <t>F477</t>
  </si>
  <si>
    <t>F476</t>
  </si>
  <si>
    <t>F475</t>
  </si>
  <si>
    <t>F474</t>
  </si>
  <si>
    <t>F473</t>
  </si>
  <si>
    <t>F472</t>
  </si>
  <si>
    <t>F471</t>
  </si>
  <si>
    <t>F470</t>
  </si>
  <si>
    <t>F469</t>
  </si>
  <si>
    <t>F468</t>
  </si>
  <si>
    <t>F467</t>
  </si>
  <si>
    <t>F466</t>
  </si>
  <si>
    <t>F465</t>
  </si>
  <si>
    <t>F464</t>
  </si>
  <si>
    <t>F463</t>
  </si>
  <si>
    <t>F462</t>
  </si>
  <si>
    <t>F461</t>
  </si>
  <si>
    <t>F458</t>
  </si>
  <si>
    <t>F457</t>
  </si>
  <si>
    <t>F456</t>
  </si>
  <si>
    <t>F455</t>
  </si>
  <si>
    <t>F454</t>
  </si>
  <si>
    <t>F453</t>
  </si>
  <si>
    <t>F452</t>
  </si>
  <si>
    <t>F451</t>
  </si>
  <si>
    <t>F450</t>
  </si>
  <si>
    <t>F449</t>
  </si>
  <si>
    <t>F448</t>
  </si>
  <si>
    <t>F447</t>
  </si>
  <si>
    <t>F446</t>
  </si>
  <si>
    <t>F445</t>
  </si>
  <si>
    <t>F444</t>
  </si>
  <si>
    <t>F443</t>
  </si>
  <si>
    <t>F442</t>
  </si>
  <si>
    <t>F441</t>
  </si>
  <si>
    <t>F438</t>
  </si>
  <si>
    <t>F437</t>
  </si>
  <si>
    <t>F436</t>
  </si>
  <si>
    <t>F435</t>
  </si>
  <si>
    <t>F434</t>
  </si>
  <si>
    <t>F433</t>
  </si>
  <si>
    <t>F432</t>
  </si>
  <si>
    <t>F431</t>
  </si>
  <si>
    <t>F430</t>
  </si>
  <si>
    <t>F429</t>
  </si>
  <si>
    <t>F428</t>
  </si>
  <si>
    <t>F427</t>
  </si>
  <si>
    <t>F426</t>
  </si>
  <si>
    <t>F425</t>
  </si>
  <si>
    <t>F424</t>
  </si>
  <si>
    <t>F423</t>
  </si>
  <si>
    <t>F422</t>
  </si>
  <si>
    <t>F421</t>
  </si>
  <si>
    <t>F418</t>
  </si>
  <si>
    <t>F417</t>
  </si>
  <si>
    <t>F416</t>
  </si>
  <si>
    <t>F415</t>
  </si>
  <si>
    <t>F414</t>
  </si>
  <si>
    <t>F413</t>
  </si>
  <si>
    <t>F412</t>
  </si>
  <si>
    <t>F411</t>
  </si>
  <si>
    <t>F410</t>
  </si>
  <si>
    <t>F409</t>
  </si>
  <si>
    <t>F408</t>
  </si>
  <si>
    <t>F407</t>
  </si>
  <si>
    <t>F406</t>
  </si>
  <si>
    <t>F405</t>
  </si>
  <si>
    <t>F404</t>
  </si>
  <si>
    <t>F403</t>
  </si>
  <si>
    <t>F402</t>
  </si>
  <si>
    <t>F401</t>
  </si>
  <si>
    <t>F358</t>
  </si>
  <si>
    <t>F357</t>
  </si>
  <si>
    <t>F356</t>
  </si>
  <si>
    <t>F355</t>
  </si>
  <si>
    <t>F354</t>
  </si>
  <si>
    <t>F353</t>
  </si>
  <si>
    <t>F352</t>
  </si>
  <si>
    <t>F351</t>
  </si>
  <si>
    <t>F350</t>
  </si>
  <si>
    <t>F349</t>
  </si>
  <si>
    <t>F348</t>
  </si>
  <si>
    <t>F347</t>
  </si>
  <si>
    <t>F346</t>
  </si>
  <si>
    <t>F345</t>
  </si>
  <si>
    <t>F344</t>
  </si>
  <si>
    <t>F343</t>
  </si>
  <si>
    <t>F342</t>
  </si>
  <si>
    <t>F341</t>
  </si>
  <si>
    <t>F338</t>
  </si>
  <si>
    <t>F337</t>
  </si>
  <si>
    <t>F336</t>
  </si>
  <si>
    <t>F335</t>
  </si>
  <si>
    <t>F334</t>
  </si>
  <si>
    <t>F333</t>
  </si>
  <si>
    <t>F332</t>
  </si>
  <si>
    <t>F331</t>
  </si>
  <si>
    <t>F330</t>
  </si>
  <si>
    <t>F329</t>
  </si>
  <si>
    <t>F328</t>
  </si>
  <si>
    <t>F327</t>
  </si>
  <si>
    <t>F326</t>
  </si>
  <si>
    <t>F325</t>
  </si>
  <si>
    <t>F324</t>
  </si>
  <si>
    <t>F323</t>
  </si>
  <si>
    <t>F322</t>
  </si>
  <si>
    <t>F321</t>
  </si>
  <si>
    <t>F318</t>
  </si>
  <si>
    <t>F317</t>
  </si>
  <si>
    <t>F316</t>
  </si>
  <si>
    <t>F315</t>
  </si>
  <si>
    <t>F314</t>
  </si>
  <si>
    <t>F313</t>
  </si>
  <si>
    <t>F312</t>
  </si>
  <si>
    <t>F311</t>
  </si>
  <si>
    <t>F310</t>
  </si>
  <si>
    <t>F309</t>
  </si>
  <si>
    <t>F308</t>
  </si>
  <si>
    <t>F307</t>
  </si>
  <si>
    <t>F306</t>
  </si>
  <si>
    <t>F305</t>
  </si>
  <si>
    <t>F304</t>
  </si>
  <si>
    <t>F303</t>
  </si>
  <si>
    <t>F302</t>
  </si>
  <si>
    <t>F301</t>
  </si>
  <si>
    <t>FD18</t>
  </si>
  <si>
    <t>FD17</t>
  </si>
  <si>
    <t>FD16</t>
  </si>
  <si>
    <t>FD15</t>
  </si>
  <si>
    <t>FD14</t>
  </si>
  <si>
    <t>FD13</t>
  </si>
  <si>
    <t>FD12</t>
  </si>
  <si>
    <t>FD11</t>
  </si>
  <si>
    <t>FD10</t>
  </si>
  <si>
    <t>FD09</t>
  </si>
  <si>
    <t>FD08</t>
  </si>
  <si>
    <t>FD07</t>
  </si>
  <si>
    <t>FD06</t>
  </si>
  <si>
    <t>FD05</t>
  </si>
  <si>
    <t>FD04</t>
  </si>
  <si>
    <t>FD03</t>
  </si>
  <si>
    <t>FD02</t>
  </si>
  <si>
    <t>FD01</t>
  </si>
  <si>
    <t>FC98</t>
  </si>
  <si>
    <t>FC97</t>
  </si>
  <si>
    <t>FC96</t>
  </si>
  <si>
    <t>FC95</t>
  </si>
  <si>
    <t>FC94</t>
  </si>
  <si>
    <t>FC93</t>
  </si>
  <si>
    <t>FC92</t>
  </si>
  <si>
    <t>FC91</t>
  </si>
  <si>
    <t>FC90</t>
  </si>
  <si>
    <t>FC89</t>
  </si>
  <si>
    <t>FC88</t>
  </si>
  <si>
    <t>FC87</t>
  </si>
  <si>
    <t>FC86</t>
  </si>
  <si>
    <t>FC85</t>
  </si>
  <si>
    <t>FC84</t>
  </si>
  <si>
    <t>FC83</t>
  </si>
  <si>
    <t>FC82</t>
  </si>
  <si>
    <t>FC81</t>
  </si>
  <si>
    <t>FC78</t>
  </si>
  <si>
    <t>FC77</t>
  </si>
  <si>
    <t>FC76</t>
  </si>
  <si>
    <t>FC75</t>
  </si>
  <si>
    <t>FC74</t>
  </si>
  <si>
    <t>FC73</t>
  </si>
  <si>
    <t>FC72</t>
  </si>
  <si>
    <t>FC71</t>
  </si>
  <si>
    <t>FC70</t>
  </si>
  <si>
    <t>FC69</t>
  </si>
  <si>
    <t>FC68</t>
  </si>
  <si>
    <t>FC67</t>
  </si>
  <si>
    <t>FC66</t>
  </si>
  <si>
    <t>FC65</t>
  </si>
  <si>
    <t>FC64</t>
  </si>
  <si>
    <t>FC63</t>
  </si>
  <si>
    <t>FC62</t>
  </si>
  <si>
    <t>FC61</t>
  </si>
  <si>
    <t>FC58</t>
  </si>
  <si>
    <t>FC57</t>
  </si>
  <si>
    <t>FC56</t>
  </si>
  <si>
    <t>FC55</t>
  </si>
  <si>
    <t>FC54</t>
  </si>
  <si>
    <t>FC53</t>
  </si>
  <si>
    <t>FC52</t>
  </si>
  <si>
    <t>FC51</t>
  </si>
  <si>
    <t>FC50</t>
  </si>
  <si>
    <t>FC49</t>
  </si>
  <si>
    <t>FC48</t>
  </si>
  <si>
    <t>FC47</t>
  </si>
  <si>
    <t>FC46</t>
  </si>
  <si>
    <t>FC45</t>
  </si>
  <si>
    <t>FC44</t>
  </si>
  <si>
    <t>FC43</t>
  </si>
  <si>
    <t>FC42</t>
  </si>
  <si>
    <t>FC41</t>
  </si>
  <si>
    <t>FC38</t>
  </si>
  <si>
    <t>FC37</t>
  </si>
  <si>
    <t>FC36</t>
  </si>
  <si>
    <t>FC35</t>
  </si>
  <si>
    <t>FC34</t>
  </si>
  <si>
    <t>FC33</t>
  </si>
  <si>
    <t>FC32</t>
  </si>
  <si>
    <t>FC31</t>
  </si>
  <si>
    <t>FC30</t>
  </si>
  <si>
    <t>FC29</t>
  </si>
  <si>
    <t>FC28</t>
  </si>
  <si>
    <t>FC27</t>
  </si>
  <si>
    <t>FC26</t>
  </si>
  <si>
    <t>FC25</t>
  </si>
  <si>
    <t>FC24</t>
  </si>
  <si>
    <t>FC23</t>
  </si>
  <si>
    <t>FC22</t>
  </si>
  <si>
    <t>FC21</t>
  </si>
  <si>
    <t>FC18</t>
  </si>
  <si>
    <t>FC17</t>
  </si>
  <si>
    <t>FC16</t>
  </si>
  <si>
    <t>FC15</t>
  </si>
  <si>
    <t>FC14</t>
  </si>
  <si>
    <t>FC13</t>
  </si>
  <si>
    <t>FC12</t>
  </si>
  <si>
    <t>FC11</t>
  </si>
  <si>
    <t>FC10</t>
  </si>
  <si>
    <t>FC09</t>
  </si>
  <si>
    <t>FC08</t>
  </si>
  <si>
    <t>FC07</t>
  </si>
  <si>
    <t>FC06</t>
  </si>
  <si>
    <t>FC05</t>
  </si>
  <si>
    <t>FC04</t>
  </si>
  <si>
    <t>FC03</t>
  </si>
  <si>
    <t>FC02</t>
  </si>
  <si>
    <t>FC01</t>
  </si>
  <si>
    <t>FB18</t>
  </si>
  <si>
    <t>FB17</t>
  </si>
  <si>
    <t>FB16</t>
  </si>
  <si>
    <t>FB15</t>
  </si>
  <si>
    <t>FB14</t>
  </si>
  <si>
    <t>FB13</t>
  </si>
  <si>
    <t>FB12</t>
  </si>
  <si>
    <t>FB11</t>
  </si>
  <si>
    <t>FB10</t>
  </si>
  <si>
    <t>FB09</t>
  </si>
  <si>
    <t>FB08</t>
  </si>
  <si>
    <t>FB07</t>
  </si>
  <si>
    <t>FB06</t>
  </si>
  <si>
    <t>FB05</t>
  </si>
  <si>
    <t>FB04</t>
  </si>
  <si>
    <t>FB03</t>
  </si>
  <si>
    <t>FB02</t>
  </si>
  <si>
    <t>FB01</t>
  </si>
  <si>
    <t>FA98</t>
  </si>
  <si>
    <t>FA97</t>
  </si>
  <si>
    <t>FA96</t>
  </si>
  <si>
    <t>FA95</t>
  </si>
  <si>
    <t>FA94</t>
  </si>
  <si>
    <t>FA93</t>
  </si>
  <si>
    <t>FA92</t>
  </si>
  <si>
    <t>FA91</t>
  </si>
  <si>
    <t>FA90</t>
  </si>
  <si>
    <t>FA89</t>
  </si>
  <si>
    <t>FA88</t>
  </si>
  <si>
    <t>FA87</t>
  </si>
  <si>
    <t>FA86</t>
  </si>
  <si>
    <t>FA85</t>
  </si>
  <si>
    <t>FA84</t>
  </si>
  <si>
    <t>FA83</t>
  </si>
  <si>
    <t>FA82</t>
  </si>
  <si>
    <t>FA81</t>
  </si>
  <si>
    <t>FA78</t>
  </si>
  <si>
    <t>FA77</t>
  </si>
  <si>
    <t>FA76</t>
  </si>
  <si>
    <t>FA75</t>
  </si>
  <si>
    <t>FA74</t>
  </si>
  <si>
    <t>FA73</t>
  </si>
  <si>
    <t>FA72</t>
  </si>
  <si>
    <t>FA71</t>
  </si>
  <si>
    <t>FA70</t>
  </si>
  <si>
    <t>FA69</t>
  </si>
  <si>
    <t>FA68</t>
  </si>
  <si>
    <t>FA67</t>
  </si>
  <si>
    <t>FA66</t>
  </si>
  <si>
    <t>FA65</t>
  </si>
  <si>
    <t>FA64</t>
  </si>
  <si>
    <t>FA63</t>
  </si>
  <si>
    <t>FA62</t>
  </si>
  <si>
    <t>FA61</t>
  </si>
  <si>
    <t>FA58</t>
  </si>
  <si>
    <t>FA57</t>
  </si>
  <si>
    <t>FA56</t>
  </si>
  <si>
    <t>FA55</t>
  </si>
  <si>
    <t>FA54</t>
  </si>
  <si>
    <t>FA53</t>
  </si>
  <si>
    <t>FA52</t>
  </si>
  <si>
    <t>FA51</t>
  </si>
  <si>
    <t>FA50</t>
  </si>
  <si>
    <t>FA49</t>
  </si>
  <si>
    <t>FA48</t>
  </si>
  <si>
    <t>FA47</t>
  </si>
  <si>
    <t>FA46</t>
  </si>
  <si>
    <t>FA45</t>
  </si>
  <si>
    <t>FA44</t>
  </si>
  <si>
    <t>FA43</t>
  </si>
  <si>
    <t>FA42</t>
  </si>
  <si>
    <t>FA41</t>
  </si>
  <si>
    <t>FA38</t>
  </si>
  <si>
    <t>FA37</t>
  </si>
  <si>
    <t>FA36</t>
  </si>
  <si>
    <t>FA35</t>
  </si>
  <si>
    <t>FA34</t>
  </si>
  <si>
    <t>FA33</t>
  </si>
  <si>
    <t>FA32</t>
  </si>
  <si>
    <t>FA31</t>
  </si>
  <si>
    <t>FA30</t>
  </si>
  <si>
    <t>FA29</t>
  </si>
  <si>
    <t>FA28</t>
  </si>
  <si>
    <t>FA27</t>
  </si>
  <si>
    <t>FA26</t>
  </si>
  <si>
    <t>FA25</t>
  </si>
  <si>
    <t>FA24</t>
  </si>
  <si>
    <t>FA23</t>
  </si>
  <si>
    <t>FA22</t>
  </si>
  <si>
    <t>FA21</t>
  </si>
  <si>
    <t>FA18</t>
  </si>
  <si>
    <t>FA17</t>
  </si>
  <si>
    <t>FA16</t>
  </si>
  <si>
    <t>FA15</t>
  </si>
  <si>
    <t>FA14</t>
  </si>
  <si>
    <t>FA13</t>
  </si>
  <si>
    <t>FA12</t>
  </si>
  <si>
    <t>FA11</t>
  </si>
  <si>
    <t>FA10</t>
  </si>
  <si>
    <t>FA09</t>
  </si>
  <si>
    <t>FA08</t>
  </si>
  <si>
    <t>FA07</t>
  </si>
  <si>
    <t>FA06</t>
  </si>
  <si>
    <t>FA05</t>
  </si>
  <si>
    <t>FA04</t>
  </si>
  <si>
    <t>FA03</t>
  </si>
  <si>
    <t>FA02</t>
  </si>
  <si>
    <t>FA01</t>
  </si>
  <si>
    <t>F918</t>
  </si>
  <si>
    <t>F917</t>
  </si>
  <si>
    <t>F916</t>
  </si>
  <si>
    <t>F915</t>
  </si>
  <si>
    <t>F914</t>
  </si>
  <si>
    <t>F913</t>
  </si>
  <si>
    <t>F912</t>
  </si>
  <si>
    <t>F911</t>
  </si>
  <si>
    <t>F910</t>
  </si>
  <si>
    <t>F909</t>
  </si>
  <si>
    <t>F908</t>
  </si>
  <si>
    <t>F907</t>
  </si>
  <si>
    <t>F906</t>
  </si>
  <si>
    <t>F905</t>
  </si>
  <si>
    <t>F904</t>
  </si>
  <si>
    <t>F903</t>
  </si>
  <si>
    <t>F902</t>
  </si>
  <si>
    <t>F901</t>
  </si>
  <si>
    <t>F898</t>
  </si>
  <si>
    <t>F897</t>
  </si>
  <si>
    <t>F896</t>
  </si>
  <si>
    <t>F895</t>
  </si>
  <si>
    <t>F894</t>
  </si>
  <si>
    <t>F893</t>
  </si>
  <si>
    <t>F892</t>
  </si>
  <si>
    <t>F891</t>
  </si>
  <si>
    <t>F890</t>
  </si>
  <si>
    <t>F889</t>
  </si>
  <si>
    <t>F888</t>
  </si>
  <si>
    <t>F887</t>
  </si>
  <si>
    <t>F886</t>
  </si>
  <si>
    <t>F885</t>
  </si>
  <si>
    <t>F884</t>
  </si>
  <si>
    <t>F883</t>
  </si>
  <si>
    <t>F882</t>
  </si>
  <si>
    <t>F881</t>
  </si>
  <si>
    <t>F878</t>
  </si>
  <si>
    <t>F877</t>
  </si>
  <si>
    <t>F876</t>
  </si>
  <si>
    <t>F875</t>
  </si>
  <si>
    <t>F874</t>
  </si>
  <si>
    <t>F873</t>
  </si>
  <si>
    <t>F872</t>
  </si>
  <si>
    <t>F871</t>
  </si>
  <si>
    <t>F870</t>
  </si>
  <si>
    <t>F869</t>
  </si>
  <si>
    <t>F868</t>
  </si>
  <si>
    <t>F867</t>
  </si>
  <si>
    <t>F866</t>
  </si>
  <si>
    <t>F865</t>
  </si>
  <si>
    <t>F864</t>
  </si>
  <si>
    <t>F863</t>
  </si>
  <si>
    <t>F862</t>
  </si>
  <si>
    <t>F861</t>
  </si>
  <si>
    <t>FH18</t>
  </si>
  <si>
    <t>FH17</t>
  </si>
  <si>
    <t>FH16</t>
  </si>
  <si>
    <t>FH15</t>
  </si>
  <si>
    <t>FH14</t>
  </si>
  <si>
    <t>FH13</t>
  </si>
  <si>
    <t>FH12</t>
  </si>
  <si>
    <t>FH11</t>
  </si>
  <si>
    <t>FH10</t>
  </si>
  <si>
    <t>FH09</t>
  </si>
  <si>
    <t>FH08</t>
  </si>
  <si>
    <t>FH07</t>
  </si>
  <si>
    <t>FH06</t>
  </si>
  <si>
    <t>FH05</t>
  </si>
  <si>
    <t>FH04</t>
  </si>
  <si>
    <t>FH03</t>
  </si>
  <si>
    <t>FH02</t>
  </si>
  <si>
    <t>FH01</t>
  </si>
  <si>
    <t>FG98</t>
  </si>
  <si>
    <t>FG97</t>
  </si>
  <si>
    <t>FG96</t>
  </si>
  <si>
    <t>FG95</t>
  </si>
  <si>
    <t>FG94</t>
  </si>
  <si>
    <t>FG93</t>
  </si>
  <si>
    <t>FG92</t>
  </si>
  <si>
    <t>FG91</t>
  </si>
  <si>
    <t>FG90</t>
  </si>
  <si>
    <t>FG89</t>
  </si>
  <si>
    <t>FG88</t>
  </si>
  <si>
    <t>FG87</t>
  </si>
  <si>
    <t>FG86</t>
  </si>
  <si>
    <t>FG85</t>
  </si>
  <si>
    <t>FG84</t>
  </si>
  <si>
    <t>FG83</t>
  </si>
  <si>
    <t>FG82</t>
  </si>
  <si>
    <t>FG81</t>
  </si>
  <si>
    <t>FG78</t>
  </si>
  <si>
    <t>FG77</t>
  </si>
  <si>
    <t>FG76</t>
  </si>
  <si>
    <t>FG75</t>
  </si>
  <si>
    <t>FG74</t>
  </si>
  <si>
    <t>FG73</t>
  </si>
  <si>
    <t>FG72</t>
  </si>
  <si>
    <t>FG71</t>
  </si>
  <si>
    <t>FG70</t>
  </si>
  <si>
    <t>FG69</t>
  </si>
  <si>
    <t>FG68</t>
  </si>
  <si>
    <t>FG67</t>
  </si>
  <si>
    <t>FG66</t>
  </si>
  <si>
    <t>FG65</t>
  </si>
  <si>
    <t>FG64</t>
  </si>
  <si>
    <t>FG63</t>
  </si>
  <si>
    <t>FG62</t>
  </si>
  <si>
    <t>FG61</t>
  </si>
  <si>
    <t>FG58</t>
  </si>
  <si>
    <t>FG57</t>
  </si>
  <si>
    <t>FG56</t>
  </si>
  <si>
    <t>FG55</t>
  </si>
  <si>
    <t>FG54</t>
  </si>
  <si>
    <t>FG53</t>
  </si>
  <si>
    <t>FG52</t>
  </si>
  <si>
    <t>FG51</t>
  </si>
  <si>
    <t>FG50</t>
  </si>
  <si>
    <t>FG49</t>
  </si>
  <si>
    <t>FG48</t>
  </si>
  <si>
    <t>FG47</t>
  </si>
  <si>
    <t>FG46</t>
  </si>
  <si>
    <t>FG45</t>
  </si>
  <si>
    <t>FG44</t>
  </si>
  <si>
    <t>FG43</t>
  </si>
  <si>
    <t>FG42</t>
  </si>
  <si>
    <t>FG41</t>
  </si>
  <si>
    <t>FG38</t>
  </si>
  <si>
    <t>FG37</t>
  </si>
  <si>
    <t>FG36</t>
  </si>
  <si>
    <t>FG35</t>
  </si>
  <si>
    <t>FG34</t>
  </si>
  <si>
    <t>FG33</t>
  </si>
  <si>
    <t>FG32</t>
  </si>
  <si>
    <t>FG31</t>
  </si>
  <si>
    <t>FG30</t>
  </si>
  <si>
    <t>FG29</t>
  </si>
  <si>
    <t>FG28</t>
  </si>
  <si>
    <t>FG27</t>
  </si>
  <si>
    <t>FG26</t>
  </si>
  <si>
    <t>FG25</t>
  </si>
  <si>
    <t>FG24</t>
  </si>
  <si>
    <t>FG23</t>
  </si>
  <si>
    <t>FG22</t>
  </si>
  <si>
    <t>FG21</t>
  </si>
  <si>
    <t>FG18</t>
  </si>
  <si>
    <t>FG17</t>
  </si>
  <si>
    <t>FG16</t>
  </si>
  <si>
    <t>FG15</t>
  </si>
  <si>
    <t>FG14</t>
  </si>
  <si>
    <t>FG13</t>
  </si>
  <si>
    <t>FG12</t>
  </si>
  <si>
    <t>FG11</t>
  </si>
  <si>
    <t>FG10</t>
  </si>
  <si>
    <t>FG09</t>
  </si>
  <si>
    <t>FG08</t>
  </si>
  <si>
    <t>FG07</t>
  </si>
  <si>
    <t>FG06</t>
  </si>
  <si>
    <t>FG05</t>
  </si>
  <si>
    <t>FG04</t>
  </si>
  <si>
    <t>FG03</t>
  </si>
  <si>
    <t>FG02</t>
  </si>
  <si>
    <t>FG01</t>
  </si>
  <si>
    <t>FF18</t>
  </si>
  <si>
    <t>FF17</t>
  </si>
  <si>
    <t>FF16</t>
  </si>
  <si>
    <t>FF15</t>
  </si>
  <si>
    <t>FF14</t>
  </si>
  <si>
    <t>FF13</t>
  </si>
  <si>
    <t>FF12</t>
  </si>
  <si>
    <t>FF11</t>
  </si>
  <si>
    <t>FF10</t>
  </si>
  <si>
    <t>FF09</t>
  </si>
  <si>
    <t>FF08</t>
  </si>
  <si>
    <t>FF07</t>
  </si>
  <si>
    <t>FF06</t>
  </si>
  <si>
    <t>FF05</t>
  </si>
  <si>
    <t>FF04</t>
  </si>
  <si>
    <t>FF03</t>
  </si>
  <si>
    <t>FF02</t>
  </si>
  <si>
    <t>FF01</t>
  </si>
  <si>
    <t>FE98</t>
  </si>
  <si>
    <t>FE97</t>
  </si>
  <si>
    <t>FE96</t>
  </si>
  <si>
    <t>FE95</t>
  </si>
  <si>
    <t>FE94</t>
  </si>
  <si>
    <t>FE93</t>
  </si>
  <si>
    <t>FE92</t>
  </si>
  <si>
    <t>FE91</t>
  </si>
  <si>
    <t>FE90</t>
  </si>
  <si>
    <t>FE89</t>
  </si>
  <si>
    <t>FE88</t>
  </si>
  <si>
    <t>FE87</t>
  </si>
  <si>
    <t>FE86</t>
  </si>
  <si>
    <t>FE85</t>
  </si>
  <si>
    <t>FE84</t>
  </si>
  <si>
    <t>FE83</t>
  </si>
  <si>
    <t>FE82</t>
  </si>
  <si>
    <t>FE81</t>
  </si>
  <si>
    <t>FE78</t>
  </si>
  <si>
    <t>FE77</t>
  </si>
  <si>
    <t>FE76</t>
  </si>
  <si>
    <t>FE75</t>
  </si>
  <si>
    <t>FE74</t>
  </si>
  <si>
    <t>FE73</t>
  </si>
  <si>
    <t>FE72</t>
  </si>
  <si>
    <t>FE71</t>
  </si>
  <si>
    <t>FE70</t>
  </si>
  <si>
    <t>FE69</t>
  </si>
  <si>
    <t>FE68</t>
  </si>
  <si>
    <t>FE67</t>
  </si>
  <si>
    <t>FE66</t>
  </si>
  <si>
    <t>FE65</t>
  </si>
  <si>
    <t>FE64</t>
  </si>
  <si>
    <t>FE63</t>
  </si>
  <si>
    <t>FE62</t>
  </si>
  <si>
    <t>FE61</t>
  </si>
  <si>
    <t>FE58</t>
  </si>
  <si>
    <t>FE57</t>
  </si>
  <si>
    <t>FE56</t>
  </si>
  <si>
    <t>FE55</t>
  </si>
  <si>
    <t>FE54</t>
  </si>
  <si>
    <t>FE53</t>
  </si>
  <si>
    <t>FE52</t>
  </si>
  <si>
    <t>FE51</t>
  </si>
  <si>
    <t>FE50</t>
  </si>
  <si>
    <t>FE49</t>
  </si>
  <si>
    <t>FE48</t>
  </si>
  <si>
    <t>FE47</t>
  </si>
  <si>
    <t>FE46</t>
  </si>
  <si>
    <t>FE45</t>
  </si>
  <si>
    <t>FE44</t>
  </si>
  <si>
    <t>FE43</t>
  </si>
  <si>
    <t>FE42</t>
  </si>
  <si>
    <t>FE41</t>
  </si>
  <si>
    <t>FE38</t>
  </si>
  <si>
    <t>FE37</t>
  </si>
  <si>
    <t>FE36</t>
  </si>
  <si>
    <t>FE35</t>
  </si>
  <si>
    <t>FE34</t>
  </si>
  <si>
    <t>FE33</t>
  </si>
  <si>
    <t>FE32</t>
  </si>
  <si>
    <t>FE31</t>
  </si>
  <si>
    <t>FE30</t>
  </si>
  <si>
    <t>FE29</t>
  </si>
  <si>
    <t>FE28</t>
  </si>
  <si>
    <t>FE27</t>
  </si>
  <si>
    <t>FE26</t>
  </si>
  <si>
    <t>FE25</t>
  </si>
  <si>
    <t>FE24</t>
  </si>
  <si>
    <t>FE23</t>
  </si>
  <si>
    <t>FE22</t>
  </si>
  <si>
    <t>FE21</t>
  </si>
  <si>
    <t>FE18</t>
  </si>
  <si>
    <t>FE17</t>
  </si>
  <si>
    <t>FE16</t>
  </si>
  <si>
    <t>FE15</t>
  </si>
  <si>
    <t>FE14</t>
  </si>
  <si>
    <t>FE13</t>
  </si>
  <si>
    <t>FE12</t>
  </si>
  <si>
    <t>FE11</t>
  </si>
  <si>
    <t>FE10</t>
  </si>
  <si>
    <t>FE09</t>
  </si>
  <si>
    <t>FE08</t>
  </si>
  <si>
    <t>FE07</t>
  </si>
  <si>
    <t>FE06</t>
  </si>
  <si>
    <t>FE05</t>
  </si>
  <si>
    <t>FE04</t>
  </si>
  <si>
    <t>FE03</t>
  </si>
  <si>
    <t>FE02</t>
  </si>
  <si>
    <t>FE01</t>
  </si>
  <si>
    <t>FL50</t>
  </si>
  <si>
    <t>FL49</t>
  </si>
  <si>
    <t>FL48</t>
  </si>
  <si>
    <t>FL47</t>
  </si>
  <si>
    <t>FL46</t>
  </si>
  <si>
    <t>FL45</t>
  </si>
  <si>
    <t>FL44</t>
  </si>
  <si>
    <t>FL43</t>
  </si>
  <si>
    <t>FL42</t>
  </si>
  <si>
    <t>FL41</t>
  </si>
  <si>
    <t>FL38</t>
  </si>
  <si>
    <t>FL37</t>
  </si>
  <si>
    <t>FL36</t>
  </si>
  <si>
    <t>FL35</t>
  </si>
  <si>
    <t>FL34</t>
  </si>
  <si>
    <t>FL33</t>
  </si>
  <si>
    <t>FL32</t>
  </si>
  <si>
    <t>FL31</t>
  </si>
  <si>
    <t>FL30</t>
  </si>
  <si>
    <t>FL29</t>
  </si>
  <si>
    <t>FL28</t>
  </si>
  <si>
    <t>FL27</t>
  </si>
  <si>
    <t>FL26</t>
  </si>
  <si>
    <t>FL25</t>
  </si>
  <si>
    <t>FL24</t>
  </si>
  <si>
    <t>FL23</t>
  </si>
  <si>
    <t>FL22</t>
  </si>
  <si>
    <t>FL21</t>
  </si>
  <si>
    <t>FL18</t>
  </si>
  <si>
    <t>FL17</t>
  </si>
  <si>
    <t>FL16</t>
  </si>
  <si>
    <t>FL15</t>
  </si>
  <si>
    <t>FL14</t>
  </si>
  <si>
    <t>FL13</t>
  </si>
  <si>
    <t>FL12</t>
  </si>
  <si>
    <t>FL11</t>
  </si>
  <si>
    <t>FL10</t>
  </si>
  <si>
    <t>FL09</t>
  </si>
  <si>
    <t>FL08</t>
  </si>
  <si>
    <t>FL07</t>
  </si>
  <si>
    <t>FL06</t>
  </si>
  <si>
    <t>FL05</t>
  </si>
  <si>
    <t>FL04</t>
  </si>
  <si>
    <t>FL03</t>
  </si>
  <si>
    <t>FL02</t>
  </si>
  <si>
    <t>FL01</t>
  </si>
  <si>
    <t>FK18</t>
  </si>
  <si>
    <t>FK17</t>
  </si>
  <si>
    <t>FK16</t>
  </si>
  <si>
    <t>FK15</t>
  </si>
  <si>
    <t>FK14</t>
  </si>
  <si>
    <t>FK13</t>
  </si>
  <si>
    <t>FK12</t>
  </si>
  <si>
    <t>FK11</t>
  </si>
  <si>
    <t>FK10</t>
  </si>
  <si>
    <t>FK09</t>
  </si>
  <si>
    <t>FK08</t>
  </si>
  <si>
    <t>FK07</t>
  </si>
  <si>
    <t>FK06</t>
  </si>
  <si>
    <t>FK05</t>
  </si>
  <si>
    <t>FK04</t>
  </si>
  <si>
    <t>FK03</t>
  </si>
  <si>
    <t>FK02</t>
  </si>
  <si>
    <t>FK01</t>
  </si>
  <si>
    <t>FJ98</t>
  </si>
  <si>
    <t>FJ97</t>
  </si>
  <si>
    <t>FJ96</t>
  </si>
  <si>
    <t>FJ95</t>
  </si>
  <si>
    <t>FJ94</t>
  </si>
  <si>
    <t>FJ93</t>
  </si>
  <si>
    <t>FJ92</t>
  </si>
  <si>
    <t>FJ91</t>
  </si>
  <si>
    <t>FJ90</t>
  </si>
  <si>
    <t>FJ89</t>
  </si>
  <si>
    <t>FJ88</t>
  </si>
  <si>
    <t>FJ87</t>
  </si>
  <si>
    <t>FJ86</t>
  </si>
  <si>
    <t>FJ85</t>
  </si>
  <si>
    <t>FJ84</t>
  </si>
  <si>
    <t>FJ83</t>
  </si>
  <si>
    <t>FJ82</t>
  </si>
  <si>
    <t>FJ81</t>
  </si>
  <si>
    <t>FJ78</t>
  </si>
  <si>
    <t>FJ77</t>
  </si>
  <si>
    <t>FJ76</t>
  </si>
  <si>
    <t>FJ75</t>
  </si>
  <si>
    <t>FJ74</t>
  </si>
  <si>
    <t>FJ73</t>
  </si>
  <si>
    <t>FJ72</t>
  </si>
  <si>
    <t>FJ71</t>
  </si>
  <si>
    <t>FJ70</t>
  </si>
  <si>
    <t>FJ69</t>
  </si>
  <si>
    <t>FJ68</t>
  </si>
  <si>
    <t>FJ67</t>
  </si>
  <si>
    <t>FJ66</t>
  </si>
  <si>
    <t>FJ65</t>
  </si>
  <si>
    <t>FJ64</t>
  </si>
  <si>
    <t>FJ63</t>
  </si>
  <si>
    <t>FJ62</t>
  </si>
  <si>
    <t>FJ61</t>
  </si>
  <si>
    <t>FJ58</t>
  </si>
  <si>
    <t>FJ57</t>
  </si>
  <si>
    <t>FJ56</t>
  </si>
  <si>
    <t>FJ55</t>
  </si>
  <si>
    <t>FJ54</t>
  </si>
  <si>
    <t>FJ53</t>
  </si>
  <si>
    <t>FJ52</t>
  </si>
  <si>
    <t>FJ51</t>
  </si>
  <si>
    <t>FJ50</t>
  </si>
  <si>
    <t>FJ49</t>
  </si>
  <si>
    <t>FJ48</t>
  </si>
  <si>
    <t>FJ47</t>
  </si>
  <si>
    <t>FJ46</t>
  </si>
  <si>
    <t>FJ45</t>
  </si>
  <si>
    <t>FJ44</t>
  </si>
  <si>
    <t>FJ43</t>
  </si>
  <si>
    <t>FJ42</t>
  </si>
  <si>
    <t>FJ41</t>
  </si>
  <si>
    <t>FJ38</t>
  </si>
  <si>
    <t>FJ37</t>
  </si>
  <si>
    <t>FJ36</t>
  </si>
  <si>
    <t>FJ35</t>
  </si>
  <si>
    <t>FJ34</t>
  </si>
  <si>
    <t>FJ33</t>
  </si>
  <si>
    <t>FJ32</t>
  </si>
  <si>
    <t>FJ31</t>
  </si>
  <si>
    <t>FJ30</t>
  </si>
  <si>
    <t>FJ29</t>
  </si>
  <si>
    <t>FJ28</t>
  </si>
  <si>
    <t>FJ27</t>
  </si>
  <si>
    <t>FJ26</t>
  </si>
  <si>
    <t>FJ25</t>
  </si>
  <si>
    <t>FJ24</t>
  </si>
  <si>
    <t>FJ23</t>
  </si>
  <si>
    <t>FJ22</t>
  </si>
  <si>
    <t>FJ21</t>
  </si>
  <si>
    <t>FJ18</t>
  </si>
  <si>
    <t>FJ17</t>
  </si>
  <si>
    <t>FJ16</t>
  </si>
  <si>
    <t>FJ15</t>
  </si>
  <si>
    <t>FJ14</t>
  </si>
  <si>
    <t>FJ13</t>
  </si>
  <si>
    <t>FJ12</t>
  </si>
  <si>
    <t>FJ11</t>
  </si>
  <si>
    <t>FJ10</t>
  </si>
  <si>
    <t>FJ09</t>
  </si>
  <si>
    <t>FJ08</t>
  </si>
  <si>
    <t>FJ07</t>
  </si>
  <si>
    <t>FJ06</t>
  </si>
  <si>
    <t>FJ05</t>
  </si>
  <si>
    <t>FJ04</t>
  </si>
  <si>
    <t>FJ03</t>
  </si>
  <si>
    <t>FJ02</t>
  </si>
  <si>
    <t>FJ01</t>
  </si>
  <si>
    <t>FN98</t>
  </si>
  <si>
    <t>FN97</t>
  </si>
  <si>
    <t>FN96</t>
  </si>
  <si>
    <t>FN95</t>
  </si>
  <si>
    <t>FN94</t>
  </si>
  <si>
    <t>FN93</t>
  </si>
  <si>
    <t>FN92</t>
  </si>
  <si>
    <t>FN91</t>
  </si>
  <si>
    <t>FN90</t>
  </si>
  <si>
    <t>FN89</t>
  </si>
  <si>
    <t>FN88</t>
  </si>
  <si>
    <t>FN87</t>
  </si>
  <si>
    <t>FN86</t>
  </si>
  <si>
    <t>FN85</t>
  </si>
  <si>
    <t>FN84</t>
  </si>
  <si>
    <t>FN83</t>
  </si>
  <si>
    <t>FN82</t>
  </si>
  <si>
    <t>FN81</t>
  </si>
  <si>
    <t>FN78</t>
  </si>
  <si>
    <t>FN77</t>
  </si>
  <si>
    <t>FN76</t>
  </si>
  <si>
    <t>FN75</t>
  </si>
  <si>
    <t>FN74</t>
  </si>
  <si>
    <t>FN73</t>
  </si>
  <si>
    <t>FN72</t>
  </si>
  <si>
    <t>FN71</t>
  </si>
  <si>
    <t>FN70</t>
  </si>
  <si>
    <t>FN69</t>
  </si>
  <si>
    <t>FN68</t>
  </si>
  <si>
    <t>FN67</t>
  </si>
  <si>
    <t>FN66</t>
  </si>
  <si>
    <t>FN65</t>
  </si>
  <si>
    <t>FN64</t>
  </si>
  <si>
    <t>FN63</t>
  </si>
  <si>
    <t>FN62</t>
  </si>
  <si>
    <t>FN61</t>
  </si>
  <si>
    <t>FN58</t>
  </si>
  <si>
    <t>FN57</t>
  </si>
  <si>
    <t>FN56</t>
  </si>
  <si>
    <t>FN55</t>
  </si>
  <si>
    <t>FN54</t>
  </si>
  <si>
    <t>FN53</t>
  </si>
  <si>
    <t>FN52</t>
  </si>
  <si>
    <t>FN51</t>
  </si>
  <si>
    <t>FN50</t>
  </si>
  <si>
    <t>FN49</t>
  </si>
  <si>
    <t>FN48</t>
  </si>
  <si>
    <t>FN47</t>
  </si>
  <si>
    <t>FN46</t>
  </si>
  <si>
    <t>FN45</t>
  </si>
  <si>
    <t>FN44</t>
  </si>
  <si>
    <t>FN43</t>
  </si>
  <si>
    <t>FN42</t>
  </si>
  <si>
    <t>FN41</t>
  </si>
  <si>
    <t>FN38</t>
  </si>
  <si>
    <t>FN37</t>
  </si>
  <si>
    <t>FN36</t>
  </si>
  <si>
    <t>FN35</t>
  </si>
  <si>
    <t>FN34</t>
  </si>
  <si>
    <t>FN33</t>
  </si>
  <si>
    <t>FN32</t>
  </si>
  <si>
    <t>FN31</t>
  </si>
  <si>
    <t>FN30</t>
  </si>
  <si>
    <t>FN29</t>
  </si>
  <si>
    <t>FN28</t>
  </si>
  <si>
    <t>FN27</t>
  </si>
  <si>
    <t>FN26</t>
  </si>
  <si>
    <t>FN25</t>
  </si>
  <si>
    <t>FN24</t>
  </si>
  <si>
    <t>FN23</t>
  </si>
  <si>
    <t>FN22</t>
  </si>
  <si>
    <t>FN21</t>
  </si>
  <si>
    <t>FN18</t>
  </si>
  <si>
    <t>FN17</t>
  </si>
  <si>
    <t>FN16</t>
  </si>
  <si>
    <t>FN15</t>
  </si>
  <si>
    <t>FN14</t>
  </si>
  <si>
    <t>FN13</t>
  </si>
  <si>
    <t>FN12</t>
  </si>
  <si>
    <t>FN11</t>
  </si>
  <si>
    <t>FN10</t>
  </si>
  <si>
    <t>FN09</t>
  </si>
  <si>
    <t>FN08</t>
  </si>
  <si>
    <t>FN07</t>
  </si>
  <si>
    <t>FN06</t>
  </si>
  <si>
    <t>FN05</t>
  </si>
  <si>
    <t>FN04</t>
  </si>
  <si>
    <t>FN03</t>
  </si>
  <si>
    <t>FN02</t>
  </si>
  <si>
    <t>FN01</t>
  </si>
  <si>
    <t>FM18</t>
  </si>
  <si>
    <t>FM17</t>
  </si>
  <si>
    <t>FM16</t>
  </si>
  <si>
    <t>FM15</t>
  </si>
  <si>
    <t>FM14</t>
  </si>
  <si>
    <t>FM13</t>
  </si>
  <si>
    <t>FM12</t>
  </si>
  <si>
    <t>FM11</t>
  </si>
  <si>
    <t>FM10</t>
  </si>
  <si>
    <t>FM09</t>
  </si>
  <si>
    <t>FM08</t>
  </si>
  <si>
    <t>FM07</t>
  </si>
  <si>
    <t>FM06</t>
  </si>
  <si>
    <t>FM05</t>
  </si>
  <si>
    <t>FM04</t>
  </si>
  <si>
    <t>FM03</t>
  </si>
  <si>
    <t>FM02</t>
  </si>
  <si>
    <t>FM01</t>
  </si>
  <si>
    <t>FL98</t>
  </si>
  <si>
    <t>FL97</t>
  </si>
  <si>
    <t>FL96</t>
  </si>
  <si>
    <t>FL95</t>
  </si>
  <si>
    <t>FL94</t>
  </si>
  <si>
    <t>FL93</t>
  </si>
  <si>
    <t>FL92</t>
  </si>
  <si>
    <t>FL91</t>
  </si>
  <si>
    <t>FL90</t>
  </si>
  <si>
    <t>FL89</t>
  </si>
  <si>
    <t>FL88</t>
  </si>
  <si>
    <t>FL87</t>
  </si>
  <si>
    <t>FL86</t>
  </si>
  <si>
    <t>FL85</t>
  </si>
  <si>
    <t>FL84</t>
  </si>
  <si>
    <t>FL83</t>
  </si>
  <si>
    <t>FL82</t>
  </si>
  <si>
    <t>FL81</t>
  </si>
  <si>
    <t>FL78</t>
  </si>
  <si>
    <t>FL77</t>
  </si>
  <si>
    <t>FL76</t>
  </si>
  <si>
    <t>FL75</t>
  </si>
  <si>
    <t>FL74</t>
  </si>
  <si>
    <t>FL73</t>
  </si>
  <si>
    <t>FL72</t>
  </si>
  <si>
    <t>FL71</t>
  </si>
  <si>
    <t>FL70</t>
  </si>
  <si>
    <t>FL69</t>
  </si>
  <si>
    <t>FL68</t>
  </si>
  <si>
    <t>FL67</t>
  </si>
  <si>
    <t>FL66</t>
  </si>
  <si>
    <t>FL65</t>
  </si>
  <si>
    <t>FL64</t>
  </si>
  <si>
    <t>FL63</t>
  </si>
  <si>
    <t>FL62</t>
  </si>
  <si>
    <t>FL61</t>
  </si>
  <si>
    <t>FL58</t>
  </si>
  <si>
    <t>FL57</t>
  </si>
  <si>
    <t>FL56</t>
  </si>
  <si>
    <t>FL55</t>
  </si>
  <si>
    <t>FL54</t>
  </si>
  <si>
    <t>FL53</t>
  </si>
  <si>
    <t>FL52</t>
  </si>
  <si>
    <t>FL51</t>
  </si>
  <si>
    <t>FP18</t>
  </si>
  <si>
    <t>FP17</t>
  </si>
  <si>
    <t>FP16</t>
  </si>
  <si>
    <t>FP15</t>
  </si>
  <si>
    <t>FP14</t>
  </si>
  <si>
    <t>FP13</t>
  </si>
  <si>
    <t>FP12</t>
  </si>
  <si>
    <t>FP11</t>
  </si>
  <si>
    <t>FP10</t>
  </si>
  <si>
    <t>FP09</t>
  </si>
  <si>
    <t>FP08</t>
  </si>
  <si>
    <t>FP07</t>
  </si>
  <si>
    <t>FP06</t>
  </si>
  <si>
    <t>FP05</t>
  </si>
  <si>
    <t>FP04</t>
  </si>
  <si>
    <t>FP03</t>
  </si>
  <si>
    <t>FP02</t>
  </si>
  <si>
    <t>FP01</t>
  </si>
  <si>
    <t>G218</t>
  </si>
  <si>
    <t>G217</t>
  </si>
  <si>
    <t>G216</t>
  </si>
  <si>
    <t>G215</t>
  </si>
  <si>
    <t>G214</t>
  </si>
  <si>
    <t>G213</t>
  </si>
  <si>
    <t>G212</t>
  </si>
  <si>
    <t>G211</t>
  </si>
  <si>
    <t>G210</t>
  </si>
  <si>
    <t>G209</t>
  </si>
  <si>
    <t>G208</t>
  </si>
  <si>
    <t>G207</t>
  </si>
  <si>
    <t>G206</t>
  </si>
  <si>
    <t>G205</t>
  </si>
  <si>
    <t>G204</t>
  </si>
  <si>
    <t>G203</t>
  </si>
  <si>
    <t>G202</t>
  </si>
  <si>
    <t>G201</t>
  </si>
  <si>
    <t>G158</t>
  </si>
  <si>
    <t>G157</t>
  </si>
  <si>
    <t>G156</t>
  </si>
  <si>
    <t>G155</t>
  </si>
  <si>
    <t>G154</t>
  </si>
  <si>
    <t>G153</t>
  </si>
  <si>
    <t>G152</t>
  </si>
  <si>
    <t>G151</t>
  </si>
  <si>
    <t>G150</t>
  </si>
  <si>
    <t>G149</t>
  </si>
  <si>
    <t>G148</t>
  </si>
  <si>
    <t>G147</t>
  </si>
  <si>
    <t>G146</t>
  </si>
  <si>
    <t>G145</t>
  </si>
  <si>
    <t>G144</t>
  </si>
  <si>
    <t>G143</t>
  </si>
  <si>
    <t>G142</t>
  </si>
  <si>
    <t>G141</t>
  </si>
  <si>
    <t>G138</t>
  </si>
  <si>
    <t>G137</t>
  </si>
  <si>
    <t>G136</t>
  </si>
  <si>
    <t>G135</t>
  </si>
  <si>
    <t>G134</t>
  </si>
  <si>
    <t>G133</t>
  </si>
  <si>
    <t>G132</t>
  </si>
  <si>
    <t>G131</t>
  </si>
  <si>
    <t>G130</t>
  </si>
  <si>
    <t>G129</t>
  </si>
  <si>
    <t>G128</t>
  </si>
  <si>
    <t>G127</t>
  </si>
  <si>
    <t>G126</t>
  </si>
  <si>
    <t>G125</t>
  </si>
  <si>
    <t>G124</t>
  </si>
  <si>
    <t>G123</t>
  </si>
  <si>
    <t>G122</t>
  </si>
  <si>
    <t>G121</t>
  </si>
  <si>
    <t>G118</t>
  </si>
  <si>
    <t>G117</t>
  </si>
  <si>
    <t>G116</t>
  </si>
  <si>
    <t>G115</t>
  </si>
  <si>
    <t>G114</t>
  </si>
  <si>
    <t>G113</t>
  </si>
  <si>
    <t>G112</t>
  </si>
  <si>
    <t>G111</t>
  </si>
  <si>
    <t>G110</t>
  </si>
  <si>
    <t>G109</t>
  </si>
  <si>
    <t>G108</t>
  </si>
  <si>
    <t>G107</t>
  </si>
  <si>
    <t>G106</t>
  </si>
  <si>
    <t>G105</t>
  </si>
  <si>
    <t>G104</t>
  </si>
  <si>
    <t>G103</t>
  </si>
  <si>
    <t>G102</t>
  </si>
  <si>
    <t>G101</t>
  </si>
  <si>
    <t>G058</t>
  </si>
  <si>
    <t>G057</t>
  </si>
  <si>
    <t>G056</t>
  </si>
  <si>
    <t>G055</t>
  </si>
  <si>
    <t>G054</t>
  </si>
  <si>
    <t>G053</t>
  </si>
  <si>
    <t>G052</t>
  </si>
  <si>
    <t>G051</t>
  </si>
  <si>
    <t>G050</t>
  </si>
  <si>
    <t>G049</t>
  </si>
  <si>
    <t>G048</t>
  </si>
  <si>
    <t>G047</t>
  </si>
  <si>
    <t>G046</t>
  </si>
  <si>
    <t>G045</t>
  </si>
  <si>
    <t>G044</t>
  </si>
  <si>
    <t>G043</t>
  </si>
  <si>
    <t>G042</t>
  </si>
  <si>
    <t>G041</t>
  </si>
  <si>
    <t>G038</t>
  </si>
  <si>
    <t>G037</t>
  </si>
  <si>
    <t>G036</t>
  </si>
  <si>
    <t>G035</t>
  </si>
  <si>
    <t>G034</t>
  </si>
  <si>
    <t>G033</t>
  </si>
  <si>
    <t>G032</t>
  </si>
  <si>
    <t>G031</t>
  </si>
  <si>
    <t>G030</t>
  </si>
  <si>
    <t>G029</t>
  </si>
  <si>
    <t>G028</t>
  </si>
  <si>
    <t>G027</t>
  </si>
  <si>
    <t>G026</t>
  </si>
  <si>
    <t>G025</t>
  </si>
  <si>
    <t>G024</t>
  </si>
  <si>
    <t>G023</t>
  </si>
  <si>
    <t>G022</t>
  </si>
  <si>
    <t>G021</t>
  </si>
  <si>
    <t>G018</t>
  </si>
  <si>
    <t>G017</t>
  </si>
  <si>
    <t>G016</t>
  </si>
  <si>
    <t>G015</t>
  </si>
  <si>
    <t>G014</t>
  </si>
  <si>
    <t>G013</t>
  </si>
  <si>
    <t>G012</t>
  </si>
  <si>
    <t>G011</t>
  </si>
  <si>
    <t>G010</t>
  </si>
  <si>
    <t>G009</t>
  </si>
  <si>
    <t>G008</t>
  </si>
  <si>
    <t>G007</t>
  </si>
  <si>
    <t>G006</t>
  </si>
  <si>
    <t>G005</t>
  </si>
  <si>
    <t>G004</t>
  </si>
  <si>
    <t>G003</t>
  </si>
  <si>
    <t>G002</t>
  </si>
  <si>
    <t>G001</t>
  </si>
  <si>
    <t>G458</t>
  </si>
  <si>
    <t>G457</t>
  </si>
  <si>
    <t>G456</t>
  </si>
  <si>
    <t>G455</t>
  </si>
  <si>
    <t>G454</t>
  </si>
  <si>
    <t>G453</t>
  </si>
  <si>
    <t>G452</t>
  </si>
  <si>
    <t>G451</t>
  </si>
  <si>
    <t>G450</t>
  </si>
  <si>
    <t>G449</t>
  </si>
  <si>
    <t>G448</t>
  </si>
  <si>
    <t>G447</t>
  </si>
  <si>
    <t>G446</t>
  </si>
  <si>
    <t>G445</t>
  </si>
  <si>
    <t>G444</t>
  </si>
  <si>
    <t>G443</t>
  </si>
  <si>
    <t>G442</t>
  </si>
  <si>
    <t>G441</t>
  </si>
  <si>
    <t>G438</t>
  </si>
  <si>
    <t>G437</t>
  </si>
  <si>
    <t>G436</t>
  </si>
  <si>
    <t>G435</t>
  </si>
  <si>
    <t>G434</t>
  </si>
  <si>
    <t>G433</t>
  </si>
  <si>
    <t>G432</t>
  </si>
  <si>
    <t>G431</t>
  </si>
  <si>
    <t>G430</t>
  </si>
  <si>
    <t>G429</t>
  </si>
  <si>
    <t>G428</t>
  </si>
  <si>
    <t>G427</t>
  </si>
  <si>
    <t>G426</t>
  </si>
  <si>
    <t>G425</t>
  </si>
  <si>
    <t>G424</t>
  </si>
  <si>
    <t>G423</t>
  </si>
  <si>
    <t>G422</t>
  </si>
  <si>
    <t>G421</t>
  </si>
  <si>
    <t>G418</t>
  </si>
  <si>
    <t>G417</t>
  </si>
  <si>
    <t>G416</t>
  </si>
  <si>
    <t>G415</t>
  </si>
  <si>
    <t>G414</t>
  </si>
  <si>
    <t>G413</t>
  </si>
  <si>
    <t>G412</t>
  </si>
  <si>
    <t>G411</t>
  </si>
  <si>
    <t>G410</t>
  </si>
  <si>
    <t>G409</t>
  </si>
  <si>
    <t>G408</t>
  </si>
  <si>
    <t>G407</t>
  </si>
  <si>
    <t>G406</t>
  </si>
  <si>
    <t>G405</t>
  </si>
  <si>
    <t>G404</t>
  </si>
  <si>
    <t>G403</t>
  </si>
  <si>
    <t>G402</t>
  </si>
  <si>
    <t>G401</t>
  </si>
  <si>
    <t>G358</t>
  </si>
  <si>
    <t>G357</t>
  </si>
  <si>
    <t>G356</t>
  </si>
  <si>
    <t>G355</t>
  </si>
  <si>
    <t>G354</t>
  </si>
  <si>
    <t>G353</t>
  </si>
  <si>
    <t>G352</t>
  </si>
  <si>
    <t>G351</t>
  </si>
  <si>
    <t>G350</t>
  </si>
  <si>
    <t>G349</t>
  </si>
  <si>
    <t>G348</t>
  </si>
  <si>
    <t>G347</t>
  </si>
  <si>
    <t>G346</t>
  </si>
  <si>
    <t>G345</t>
  </si>
  <si>
    <t>G344</t>
  </si>
  <si>
    <t>G343</t>
  </si>
  <si>
    <t>G342</t>
  </si>
  <si>
    <t>G341</t>
  </si>
  <si>
    <t>G338</t>
  </si>
  <si>
    <t>G337</t>
  </si>
  <si>
    <t>G336</t>
  </si>
  <si>
    <t>G335</t>
  </si>
  <si>
    <t>G334</t>
  </si>
  <si>
    <t>G333</t>
  </si>
  <si>
    <t>G332</t>
  </si>
  <si>
    <t>G331</t>
  </si>
  <si>
    <t>G330</t>
  </si>
  <si>
    <t>G329</t>
  </si>
  <si>
    <t>G328</t>
  </si>
  <si>
    <t>G327</t>
  </si>
  <si>
    <t>G326</t>
  </si>
  <si>
    <t>G325</t>
  </si>
  <si>
    <t>G324</t>
  </si>
  <si>
    <t>G323</t>
  </si>
  <si>
    <t>G322</t>
  </si>
  <si>
    <t>G321</t>
  </si>
  <si>
    <t>G318</t>
  </si>
  <si>
    <t>G317</t>
  </si>
  <si>
    <t>G316</t>
  </si>
  <si>
    <t>G315</t>
  </si>
  <si>
    <t>G314</t>
  </si>
  <si>
    <t>G313</t>
  </si>
  <si>
    <t>G312</t>
  </si>
  <si>
    <t>G311</t>
  </si>
  <si>
    <t>G310</t>
  </si>
  <si>
    <t>G309</t>
  </si>
  <si>
    <t>G308</t>
  </si>
  <si>
    <t>G307</t>
  </si>
  <si>
    <t>G306</t>
  </si>
  <si>
    <t>G305</t>
  </si>
  <si>
    <t>G304</t>
  </si>
  <si>
    <t>G303</t>
  </si>
  <si>
    <t>G302</t>
  </si>
  <si>
    <t>G301</t>
  </si>
  <si>
    <t>G258</t>
  </si>
  <si>
    <t>G257</t>
  </si>
  <si>
    <t>G256</t>
  </si>
  <si>
    <t>G255</t>
  </si>
  <si>
    <t>G254</t>
  </si>
  <si>
    <t>G253</t>
  </si>
  <si>
    <t>G252</t>
  </si>
  <si>
    <t>G251</t>
  </si>
  <si>
    <t>G250</t>
  </si>
  <si>
    <t>G249</t>
  </si>
  <si>
    <t>G248</t>
  </si>
  <si>
    <t>G247</t>
  </si>
  <si>
    <t>G246</t>
  </si>
  <si>
    <t>G245</t>
  </si>
  <si>
    <t>G244</t>
  </si>
  <si>
    <t>G243</t>
  </si>
  <si>
    <t>G242</t>
  </si>
  <si>
    <t>G241</t>
  </si>
  <si>
    <t>G238</t>
  </si>
  <si>
    <t>G237</t>
  </si>
  <si>
    <t>G236</t>
  </si>
  <si>
    <t>G235</t>
  </si>
  <si>
    <t>G234</t>
  </si>
  <si>
    <t>G233</t>
  </si>
  <si>
    <t>G232</t>
  </si>
  <si>
    <t>G231</t>
  </si>
  <si>
    <t>G230</t>
  </si>
  <si>
    <t>G229</t>
  </si>
  <si>
    <t>G228</t>
  </si>
  <si>
    <t>G227</t>
  </si>
  <si>
    <t>G226</t>
  </si>
  <si>
    <t>G225</t>
  </si>
  <si>
    <t>G224</t>
  </si>
  <si>
    <t>G223</t>
  </si>
  <si>
    <t>G222</t>
  </si>
  <si>
    <t>G221</t>
  </si>
  <si>
    <t>G758</t>
  </si>
  <si>
    <t>G757</t>
  </si>
  <si>
    <t>G756</t>
  </si>
  <si>
    <t>G755</t>
  </si>
  <si>
    <t>G754</t>
  </si>
  <si>
    <t>G753</t>
  </si>
  <si>
    <t>G752</t>
  </si>
  <si>
    <t>G751</t>
  </si>
  <si>
    <t>G750</t>
  </si>
  <si>
    <t>G749</t>
  </si>
  <si>
    <t>G748</t>
  </si>
  <si>
    <t>G747</t>
  </si>
  <si>
    <t>G746</t>
  </si>
  <si>
    <t>G745</t>
  </si>
  <si>
    <t>G744</t>
  </si>
  <si>
    <t>G743</t>
  </si>
  <si>
    <t>G742</t>
  </si>
  <si>
    <t>G741</t>
  </si>
  <si>
    <t>G738</t>
  </si>
  <si>
    <t>G737</t>
  </si>
  <si>
    <t>G736</t>
  </si>
  <si>
    <t>G735</t>
  </si>
  <si>
    <t>G734</t>
  </si>
  <si>
    <t>G733</t>
  </si>
  <si>
    <t>G732</t>
  </si>
  <si>
    <t>G731</t>
  </si>
  <si>
    <t>G730</t>
  </si>
  <si>
    <t>G729</t>
  </si>
  <si>
    <t>G728</t>
  </si>
  <si>
    <t>G727</t>
  </si>
  <si>
    <t>G726</t>
  </si>
  <si>
    <t>G725</t>
  </si>
  <si>
    <t>G724</t>
  </si>
  <si>
    <t>G723</t>
  </si>
  <si>
    <t>G722</t>
  </si>
  <si>
    <t>G721</t>
  </si>
  <si>
    <t>G718</t>
  </si>
  <si>
    <t>G717</t>
  </si>
  <si>
    <t>G716</t>
  </si>
  <si>
    <t>G715</t>
  </si>
  <si>
    <t>G714</t>
  </si>
  <si>
    <t>G713</t>
  </si>
  <si>
    <t>G712</t>
  </si>
  <si>
    <t>G711</t>
  </si>
  <si>
    <t>G710</t>
  </si>
  <si>
    <t>G709</t>
  </si>
  <si>
    <t>G708</t>
  </si>
  <si>
    <t>G707</t>
  </si>
  <si>
    <t>G706</t>
  </si>
  <si>
    <t>G705</t>
  </si>
  <si>
    <t>G704</t>
  </si>
  <si>
    <t>G703</t>
  </si>
  <si>
    <t>G702</t>
  </si>
  <si>
    <t>G701</t>
  </si>
  <si>
    <t>G658</t>
  </si>
  <si>
    <t>G657</t>
  </si>
  <si>
    <t>G656</t>
  </si>
  <si>
    <t>G655</t>
  </si>
  <si>
    <t>G654</t>
  </si>
  <si>
    <t>G653</t>
  </si>
  <si>
    <t>G652</t>
  </si>
  <si>
    <t>G651</t>
  </si>
  <si>
    <t>G650</t>
  </si>
  <si>
    <t>G649</t>
  </si>
  <si>
    <t>G648</t>
  </si>
  <si>
    <t>G647</t>
  </si>
  <si>
    <t>G646</t>
  </si>
  <si>
    <t>G645</t>
  </si>
  <si>
    <t>G644</t>
  </si>
  <si>
    <t>G643</t>
  </si>
  <si>
    <t>G642</t>
  </si>
  <si>
    <t>G641</t>
  </si>
  <si>
    <t>G638</t>
  </si>
  <si>
    <t>G637</t>
  </si>
  <si>
    <t>G636</t>
  </si>
  <si>
    <t>G635</t>
  </si>
  <si>
    <t>G634</t>
  </si>
  <si>
    <t>G633</t>
  </si>
  <si>
    <t>G632</t>
  </si>
  <si>
    <t>G631</t>
  </si>
  <si>
    <t>G630</t>
  </si>
  <si>
    <t>G629</t>
  </si>
  <si>
    <t>G628</t>
  </si>
  <si>
    <t>G627</t>
  </si>
  <si>
    <t>G626</t>
  </si>
  <si>
    <t>G625</t>
  </si>
  <si>
    <t>G624</t>
  </si>
  <si>
    <t>G623</t>
  </si>
  <si>
    <t>G622</t>
  </si>
  <si>
    <t>G621</t>
  </si>
  <si>
    <t>G618</t>
  </si>
  <si>
    <t>G617</t>
  </si>
  <si>
    <t>G616</t>
  </si>
  <si>
    <t>G615</t>
  </si>
  <si>
    <t>G614</t>
  </si>
  <si>
    <t>G613</t>
  </si>
  <si>
    <t>G612</t>
  </si>
  <si>
    <t>G611</t>
  </si>
  <si>
    <t>G610</t>
  </si>
  <si>
    <t>G609</t>
  </si>
  <si>
    <t>G608</t>
  </si>
  <si>
    <t>G607</t>
  </si>
  <si>
    <t>G606</t>
  </si>
  <si>
    <t>G605</t>
  </si>
  <si>
    <t>G604</t>
  </si>
  <si>
    <t>G603</t>
  </si>
  <si>
    <t>G602</t>
  </si>
  <si>
    <t>G601</t>
  </si>
  <si>
    <t>G558</t>
  </si>
  <si>
    <t>G557</t>
  </si>
  <si>
    <t>G556</t>
  </si>
  <si>
    <t>G555</t>
  </si>
  <si>
    <t>G554</t>
  </si>
  <si>
    <t>G553</t>
  </si>
  <si>
    <t>G552</t>
  </si>
  <si>
    <t>G551</t>
  </si>
  <si>
    <t>G550</t>
  </si>
  <si>
    <t>G549</t>
  </si>
  <si>
    <t>G548</t>
  </si>
  <si>
    <t>G547</t>
  </si>
  <si>
    <t>G546</t>
  </si>
  <si>
    <t>G545</t>
  </si>
  <si>
    <t>G544</t>
  </si>
  <si>
    <t>G543</t>
  </si>
  <si>
    <t>G542</t>
  </si>
  <si>
    <t>G541</t>
  </si>
  <si>
    <t>G538</t>
  </si>
  <si>
    <t>G537</t>
  </si>
  <si>
    <t>G536</t>
  </si>
  <si>
    <t>G535</t>
  </si>
  <si>
    <t>G534</t>
  </si>
  <si>
    <t>G533</t>
  </si>
  <si>
    <t>G532</t>
  </si>
  <si>
    <t>G531</t>
  </si>
  <si>
    <t>G530</t>
  </si>
  <si>
    <t>G529</t>
  </si>
  <si>
    <t>G528</t>
  </si>
  <si>
    <t>G527</t>
  </si>
  <si>
    <t>G526</t>
  </si>
  <si>
    <t>G525</t>
  </si>
  <si>
    <t>G524</t>
  </si>
  <si>
    <t>G523</t>
  </si>
  <si>
    <t>G522</t>
  </si>
  <si>
    <t>G521</t>
  </si>
  <si>
    <t>G518</t>
  </si>
  <si>
    <t>G517</t>
  </si>
  <si>
    <t>G516</t>
  </si>
  <si>
    <t>G515</t>
  </si>
  <si>
    <t>G514</t>
  </si>
  <si>
    <t>G513</t>
  </si>
  <si>
    <t>G512</t>
  </si>
  <si>
    <t>G511</t>
  </si>
  <si>
    <t>G510</t>
  </si>
  <si>
    <t>G509</t>
  </si>
  <si>
    <t>G508</t>
  </si>
  <si>
    <t>G507</t>
  </si>
  <si>
    <t>G506</t>
  </si>
  <si>
    <t>G505</t>
  </si>
  <si>
    <t>G504</t>
  </si>
  <si>
    <t>G503</t>
  </si>
  <si>
    <t>G502</t>
  </si>
  <si>
    <t>G501</t>
  </si>
  <si>
    <t>GB58</t>
  </si>
  <si>
    <t>GB57</t>
  </si>
  <si>
    <t>GB56</t>
  </si>
  <si>
    <t>GB55</t>
  </si>
  <si>
    <t>GB54</t>
  </si>
  <si>
    <t>GB53</t>
  </si>
  <si>
    <t>GB52</t>
  </si>
  <si>
    <t>GB51</t>
  </si>
  <si>
    <t>GB50</t>
  </si>
  <si>
    <t>GB49</t>
  </si>
  <si>
    <t>GB48</t>
  </si>
  <si>
    <t>GB47</t>
  </si>
  <si>
    <t>GB46</t>
  </si>
  <si>
    <t>GB45</t>
  </si>
  <si>
    <t>GB44</t>
  </si>
  <si>
    <t>GB43</t>
  </si>
  <si>
    <t>GB42</t>
  </si>
  <si>
    <t>GB41</t>
  </si>
  <si>
    <t>GB38</t>
  </si>
  <si>
    <t>GB37</t>
  </si>
  <si>
    <t>GB36</t>
  </si>
  <si>
    <t>GB35</t>
  </si>
  <si>
    <t>GB34</t>
  </si>
  <si>
    <t>GB33</t>
  </si>
  <si>
    <t>GB32</t>
  </si>
  <si>
    <t>GB31</t>
  </si>
  <si>
    <t>GB30</t>
  </si>
  <si>
    <t>GB29</t>
  </si>
  <si>
    <t>GB28</t>
  </si>
  <si>
    <t>GB27</t>
  </si>
  <si>
    <t>GB26</t>
  </si>
  <si>
    <t>GB25</t>
  </si>
  <si>
    <t>GB24</t>
  </si>
  <si>
    <t>GB23</t>
  </si>
  <si>
    <t>GB22</t>
  </si>
  <si>
    <t>GB21</t>
  </si>
  <si>
    <t>GB18</t>
  </si>
  <si>
    <t>GB17</t>
  </si>
  <si>
    <t>GB16</t>
  </si>
  <si>
    <t>GB15</t>
  </si>
  <si>
    <t>GB14</t>
  </si>
  <si>
    <t>GB13</t>
  </si>
  <si>
    <t>GB12</t>
  </si>
  <si>
    <t>GB11</t>
  </si>
  <si>
    <t>GB10</t>
  </si>
  <si>
    <t>GB09</t>
  </si>
  <si>
    <t>GB08</t>
  </si>
  <si>
    <t>GB07</t>
  </si>
  <si>
    <t>GB06</t>
  </si>
  <si>
    <t>GB05</t>
  </si>
  <si>
    <t>GB04</t>
  </si>
  <si>
    <t>GB03</t>
  </si>
  <si>
    <t>GB02</t>
  </si>
  <si>
    <t>GB01</t>
  </si>
  <si>
    <t>GA58</t>
  </si>
  <si>
    <t>GA57</t>
  </si>
  <si>
    <t>GA56</t>
  </si>
  <si>
    <t>GA55</t>
  </si>
  <si>
    <t>GA54</t>
  </si>
  <si>
    <t>GA53</t>
  </si>
  <si>
    <t>GA52</t>
  </si>
  <si>
    <t>GA51</t>
  </si>
  <si>
    <t>GA50</t>
  </si>
  <si>
    <t>GA49</t>
  </si>
  <si>
    <t>GA48</t>
  </si>
  <si>
    <t>GA47</t>
  </si>
  <si>
    <t>GA46</t>
  </si>
  <si>
    <t>GA45</t>
  </si>
  <si>
    <t>GA44</t>
  </si>
  <si>
    <t>GA43</t>
  </si>
  <si>
    <t>GA42</t>
  </si>
  <si>
    <t>GA41</t>
  </si>
  <si>
    <t>GA38</t>
  </si>
  <si>
    <t>GA37</t>
  </si>
  <si>
    <t>GA36</t>
  </si>
  <si>
    <t>GA35</t>
  </si>
  <si>
    <t>GA34</t>
  </si>
  <si>
    <t>GA33</t>
  </si>
  <si>
    <t>GA32</t>
  </si>
  <si>
    <t>GA31</t>
  </si>
  <si>
    <t>GA30</t>
  </si>
  <si>
    <t>GA29</t>
  </si>
  <si>
    <t>GA28</t>
  </si>
  <si>
    <t>GA27</t>
  </si>
  <si>
    <t>GA26</t>
  </si>
  <si>
    <t>GA25</t>
  </si>
  <si>
    <t>GA24</t>
  </si>
  <si>
    <t>GA23</t>
  </si>
  <si>
    <t>GA22</t>
  </si>
  <si>
    <t>GA21</t>
  </si>
  <si>
    <t>GA18</t>
  </si>
  <si>
    <t>GA17</t>
  </si>
  <si>
    <t>GA16</t>
  </si>
  <si>
    <t>GA15</t>
  </si>
  <si>
    <t>GA14</t>
  </si>
  <si>
    <t>GA13</t>
  </si>
  <si>
    <t>GA12</t>
  </si>
  <si>
    <t>GA11</t>
  </si>
  <si>
    <t>GA10</t>
  </si>
  <si>
    <t>GA09</t>
  </si>
  <si>
    <t>GA08</t>
  </si>
  <si>
    <t>GA07</t>
  </si>
  <si>
    <t>GA06</t>
  </si>
  <si>
    <t>GA05</t>
  </si>
  <si>
    <t>GA04</t>
  </si>
  <si>
    <t>GA03</t>
  </si>
  <si>
    <t>GA02</t>
  </si>
  <si>
    <t>GA01</t>
  </si>
  <si>
    <t>G958</t>
  </si>
  <si>
    <t>G957</t>
  </si>
  <si>
    <t>G956</t>
  </si>
  <si>
    <t>G955</t>
  </si>
  <si>
    <t>G954</t>
  </si>
  <si>
    <t>G953</t>
  </si>
  <si>
    <t>G952</t>
  </si>
  <si>
    <t>G951</t>
  </si>
  <si>
    <t>G950</t>
  </si>
  <si>
    <t>G949</t>
  </si>
  <si>
    <t>G948</t>
  </si>
  <si>
    <t>G947</t>
  </si>
  <si>
    <t>G946</t>
  </si>
  <si>
    <t>G945</t>
  </si>
  <si>
    <t>G944</t>
  </si>
  <si>
    <t>G943</t>
  </si>
  <si>
    <t>G942</t>
  </si>
  <si>
    <t>G941</t>
  </si>
  <si>
    <t>G938</t>
  </si>
  <si>
    <t>G937</t>
  </si>
  <si>
    <t>G936</t>
  </si>
  <si>
    <t>G935</t>
  </si>
  <si>
    <t>G934</t>
  </si>
  <si>
    <t>G933</t>
  </si>
  <si>
    <t>G932</t>
  </si>
  <si>
    <t>G931</t>
  </si>
  <si>
    <t>G930</t>
  </si>
  <si>
    <t>G929</t>
  </si>
  <si>
    <t>G928</t>
  </si>
  <si>
    <t>G927</t>
  </si>
  <si>
    <t>G926</t>
  </si>
  <si>
    <t>G925</t>
  </si>
  <si>
    <t>G924</t>
  </si>
  <si>
    <t>G923</t>
  </si>
  <si>
    <t>G922</t>
  </si>
  <si>
    <t>G921</t>
  </si>
  <si>
    <t>G918</t>
  </si>
  <si>
    <t>G917</t>
  </si>
  <si>
    <t>G916</t>
  </si>
  <si>
    <t>G915</t>
  </si>
  <si>
    <t>G914</t>
  </si>
  <si>
    <t>G913</t>
  </si>
  <si>
    <t>G912</t>
  </si>
  <si>
    <t>G911</t>
  </si>
  <si>
    <t>G910</t>
  </si>
  <si>
    <t>G909</t>
  </si>
  <si>
    <t>G908</t>
  </si>
  <si>
    <t>G907</t>
  </si>
  <si>
    <t>G906</t>
  </si>
  <si>
    <t>G905</t>
  </si>
  <si>
    <t>G904</t>
  </si>
  <si>
    <t>G903</t>
  </si>
  <si>
    <t>G902</t>
  </si>
  <si>
    <t>G901</t>
  </si>
  <si>
    <t>G858</t>
  </si>
  <si>
    <t>G857</t>
  </si>
  <si>
    <t>G856</t>
  </si>
  <si>
    <t>G855</t>
  </si>
  <si>
    <t>G854</t>
  </si>
  <si>
    <t>G853</t>
  </si>
  <si>
    <t>G852</t>
  </si>
  <si>
    <t>G851</t>
  </si>
  <si>
    <t>G850</t>
  </si>
  <si>
    <t>G849</t>
  </si>
  <si>
    <t>G848</t>
  </si>
  <si>
    <t>G847</t>
  </si>
  <si>
    <t>G846</t>
  </si>
  <si>
    <t>G845</t>
  </si>
  <si>
    <t>G844</t>
  </si>
  <si>
    <t>G843</t>
  </si>
  <si>
    <t>G842</t>
  </si>
  <si>
    <t>G841</t>
  </si>
  <si>
    <t>G838</t>
  </si>
  <si>
    <t>G837</t>
  </si>
  <si>
    <t>G836</t>
  </si>
  <si>
    <t>G835</t>
  </si>
  <si>
    <t>G834</t>
  </si>
  <si>
    <t>G833</t>
  </si>
  <si>
    <t>G832</t>
  </si>
  <si>
    <t>G831</t>
  </si>
  <si>
    <t>G830</t>
  </si>
  <si>
    <t>G829</t>
  </si>
  <si>
    <t>G828</t>
  </si>
  <si>
    <t>G827</t>
  </si>
  <si>
    <t>G826</t>
  </si>
  <si>
    <t>G825</t>
  </si>
  <si>
    <t>G824</t>
  </si>
  <si>
    <t>G823</t>
  </si>
  <si>
    <t>G822</t>
  </si>
  <si>
    <t>G821</t>
  </si>
  <si>
    <t>G818</t>
  </si>
  <si>
    <t>G817</t>
  </si>
  <si>
    <t>G816</t>
  </si>
  <si>
    <t>G815</t>
  </si>
  <si>
    <t>G814</t>
  </si>
  <si>
    <t>G813</t>
  </si>
  <si>
    <t>G812</t>
  </si>
  <si>
    <t>G811</t>
  </si>
  <si>
    <t>G810</t>
  </si>
  <si>
    <t>G809</t>
  </si>
  <si>
    <t>G808</t>
  </si>
  <si>
    <t>G807</t>
  </si>
  <si>
    <t>G806</t>
  </si>
  <si>
    <t>G805</t>
  </si>
  <si>
    <t>G804</t>
  </si>
  <si>
    <t>G803</t>
  </si>
  <si>
    <t>G802</t>
  </si>
  <si>
    <t>G801</t>
  </si>
  <si>
    <t>単位加算</t>
  </si>
  <si>
    <t>単位加算</t>
    <rPh sb="0" eb="2">
      <t>タンイ</t>
    </rPh>
    <rPh sb="2" eb="4">
      <t>カサン</t>
    </rPh>
    <phoneticPr fontId="10"/>
  </si>
  <si>
    <t>1月につき</t>
    <rPh sb="1" eb="2">
      <t>ツキ</t>
    </rPh>
    <phoneticPr fontId="10"/>
  </si>
  <si>
    <t>福祉・介護職員処遇改善加算</t>
    <rPh sb="0" eb="2">
      <t>フクシ</t>
    </rPh>
    <rPh sb="3" eb="5">
      <t>カイゴ</t>
    </rPh>
    <rPh sb="5" eb="7">
      <t>ショクイン</t>
    </rPh>
    <rPh sb="7" eb="9">
      <t>ショグウ</t>
    </rPh>
    <rPh sb="9" eb="11">
      <t>カイゼン</t>
    </rPh>
    <rPh sb="11" eb="13">
      <t>カサン</t>
    </rPh>
    <phoneticPr fontId="10"/>
  </si>
  <si>
    <t>1回につき</t>
    <rPh sb="1" eb="2">
      <t>カイ</t>
    </rPh>
    <phoneticPr fontId="10"/>
  </si>
  <si>
    <t>項目</t>
    <rPh sb="0" eb="2">
      <t>コウモク</t>
    </rPh>
    <phoneticPr fontId="10"/>
  </si>
  <si>
    <t>種類</t>
    <rPh sb="0" eb="2">
      <t>シュルイ</t>
    </rPh>
    <phoneticPr fontId="10"/>
  </si>
  <si>
    <t>算定</t>
    <rPh sb="0" eb="2">
      <t>サンテイ</t>
    </rPh>
    <phoneticPr fontId="10"/>
  </si>
  <si>
    <t>合成</t>
    <rPh sb="0" eb="2">
      <t>ゴウセイ</t>
    </rPh>
    <phoneticPr fontId="10"/>
  </si>
  <si>
    <t>サービス内容略称</t>
    <rPh sb="4" eb="6">
      <t>ナイヨウ</t>
    </rPh>
    <rPh sb="6" eb="8">
      <t>リャクショウ</t>
    </rPh>
    <phoneticPr fontId="10"/>
  </si>
  <si>
    <t>単位</t>
    <rPh sb="0" eb="2">
      <t>タンイ</t>
    </rPh>
    <phoneticPr fontId="10"/>
  </si>
  <si>
    <t>1日につき</t>
    <rPh sb="1" eb="2">
      <t>ニチ</t>
    </rPh>
    <phoneticPr fontId="10"/>
  </si>
  <si>
    <t>No.</t>
  </si>
  <si>
    <t>単位数</t>
    <rPh sb="0" eb="3">
      <t>タンイスウ</t>
    </rPh>
    <phoneticPr fontId="12"/>
  </si>
  <si>
    <t>_11_A身体１．０</t>
  </si>
  <si>
    <t>_11_A身体１．５</t>
  </si>
  <si>
    <t>_11_A身体２．０</t>
  </si>
  <si>
    <t>_11_A身体２．５</t>
  </si>
  <si>
    <t>_11_A身体３．０</t>
  </si>
  <si>
    <t>_11_A身体３．５</t>
  </si>
  <si>
    <t>_11_A身体４．０</t>
  </si>
  <si>
    <t>_11_A身体４．５</t>
  </si>
  <si>
    <t>_11_A身体５．０</t>
  </si>
  <si>
    <t>_11_A身体５．５</t>
  </si>
  <si>
    <t>_11_A身体６．０</t>
  </si>
  <si>
    <t>_11_A身体６．５</t>
  </si>
  <si>
    <t>_11_A身体７．０</t>
  </si>
  <si>
    <t>_11_A身体７．５</t>
  </si>
  <si>
    <t>_11_A身体８．０</t>
  </si>
  <si>
    <t>_11_A身体８．５</t>
  </si>
  <si>
    <t>_11_A身体９．０</t>
  </si>
  <si>
    <t>_11_A身体９．５</t>
  </si>
  <si>
    <t>_11_A身体１０．０</t>
  </si>
  <si>
    <t>_11_A身体１０．５</t>
  </si>
  <si>
    <t>_11_A身体増１．０</t>
  </si>
  <si>
    <t>_11_A身体増１．５</t>
  </si>
  <si>
    <t>_11_A身体増２．０</t>
  </si>
  <si>
    <t>_11_A身体増２．５</t>
  </si>
  <si>
    <t>_11_A身体増３．０</t>
  </si>
  <si>
    <t>_11_A身体増３．５</t>
  </si>
  <si>
    <t>_11_A身体増４．０</t>
  </si>
  <si>
    <t>_11_A身体増４．５</t>
  </si>
  <si>
    <t>_11_A身体増５．０</t>
  </si>
  <si>
    <t>_11_A身体増５．５</t>
  </si>
  <si>
    <t>_11_A身体増６．０</t>
  </si>
  <si>
    <t>_11_A身体増６．５</t>
  </si>
  <si>
    <t>_11_A身体増７．０</t>
  </si>
  <si>
    <t>_11_A身体増７．５</t>
  </si>
  <si>
    <t>_11_A身体増８．０</t>
  </si>
  <si>
    <t>_11_A身体増８．５</t>
  </si>
  <si>
    <t>_11_A身体増９．０</t>
  </si>
  <si>
    <t>_11_A身体増９．５</t>
  </si>
  <si>
    <t>_11_A身体増１０．０</t>
  </si>
  <si>
    <t>_11_A身体増１０．５</t>
  </si>
  <si>
    <t>_11_A重度研修２．５</t>
    <phoneticPr fontId="12"/>
  </si>
  <si>
    <t>_11_A通院１０．５</t>
  </si>
  <si>
    <t>_11_A通院１１．０</t>
  </si>
  <si>
    <t>_11_A通院１１．５</t>
  </si>
  <si>
    <t>_11_A通院１２．０</t>
  </si>
  <si>
    <t>_11_A通院１２．５</t>
  </si>
  <si>
    <t>_11_A通院１３．０</t>
  </si>
  <si>
    <t>_11_A通院１３．５</t>
  </si>
  <si>
    <t>_11_A通院１４．０</t>
  </si>
  <si>
    <t>_11_A通院１４．５</t>
  </si>
  <si>
    <t>_11_A通院１５．０</t>
  </si>
  <si>
    <t>_11_A通院１５．５</t>
  </si>
  <si>
    <t>_11_A通院１６．０</t>
  </si>
  <si>
    <t>_11_A通院１６．５</t>
  </si>
  <si>
    <t>_11_A通院１７．０</t>
  </si>
  <si>
    <t>_11_A通院１７．５</t>
  </si>
  <si>
    <t>_11_A通院１８．０</t>
  </si>
  <si>
    <t>_11_A通院１８．５</t>
  </si>
  <si>
    <t>_11_A通院１９．０</t>
  </si>
  <si>
    <t>_11_A通院１９．５</t>
  </si>
  <si>
    <t>_11_A通院１１０．０</t>
  </si>
  <si>
    <t>_11_A通院１１０．５</t>
  </si>
  <si>
    <t>_11_A通院１増１．０</t>
  </si>
  <si>
    <t>_11_A通院１増１．５</t>
  </si>
  <si>
    <t>_11_A通院１増２．０</t>
  </si>
  <si>
    <t>_11_A通院１増２．５</t>
  </si>
  <si>
    <t>_11_A通院１増３．０</t>
  </si>
  <si>
    <t>_11_A通院１増３．５</t>
  </si>
  <si>
    <t>_11_A通院１増４．０</t>
  </si>
  <si>
    <t>_11_A通院１増４．５</t>
  </si>
  <si>
    <t>_11_A通院１増５．０</t>
  </si>
  <si>
    <t>_11_A通院１増５．５</t>
  </si>
  <si>
    <t>_11_A通院１増６．０</t>
  </si>
  <si>
    <t>_11_A通院１増６．５</t>
  </si>
  <si>
    <t>_11_A通院１増７．０</t>
  </si>
  <si>
    <t>_11_A通院１増７．５</t>
  </si>
  <si>
    <t>_11_A通院１増８．０</t>
  </si>
  <si>
    <t>_11_A通院１増８．５</t>
  </si>
  <si>
    <t>_11_A通院１増９．０</t>
  </si>
  <si>
    <t>_11_A通院１増９．５</t>
  </si>
  <si>
    <t>_11_A通院１増１０．０</t>
  </si>
  <si>
    <t>_11_A通院１増１０．５</t>
  </si>
  <si>
    <t>_11_A家事０．５</t>
  </si>
  <si>
    <t>_11_A家事０．７５</t>
  </si>
  <si>
    <t>_11_A家事１．０</t>
  </si>
  <si>
    <t>_11_A家事１．２５</t>
  </si>
  <si>
    <t>_11_A家事１．５</t>
  </si>
  <si>
    <t>_11_A家事１．７５</t>
  </si>
  <si>
    <t>_11_A家事２．０</t>
  </si>
  <si>
    <t>_11_A家事２．２５</t>
  </si>
  <si>
    <t>_11_A家事２．５</t>
  </si>
  <si>
    <t>_11_A家事２．７５</t>
  </si>
  <si>
    <t>_11_A家事３．０</t>
  </si>
  <si>
    <t>_11_A家事３．２５</t>
  </si>
  <si>
    <t>_11_A家事３．５</t>
  </si>
  <si>
    <t>_11_A家事３．７５</t>
  </si>
  <si>
    <t>_11_A家事４．０</t>
  </si>
  <si>
    <t>_11_A家事４．２５</t>
  </si>
  <si>
    <t>_11_A家事４．５</t>
  </si>
  <si>
    <t>_11_A家事４．７５</t>
  </si>
  <si>
    <t>_11_A家事５．０</t>
  </si>
  <si>
    <t>_11_A家事５．２５</t>
  </si>
  <si>
    <t>_11_A家事５．５</t>
  </si>
  <si>
    <t>_11_A家事５．７５</t>
  </si>
  <si>
    <t>_11_A家事６．０</t>
  </si>
  <si>
    <t>_11_A家事６．２５</t>
  </si>
  <si>
    <t>_11_A家事６．５</t>
  </si>
  <si>
    <t>_11_A家事６．７５</t>
  </si>
  <si>
    <t>_11_A家事７．０</t>
  </si>
  <si>
    <t>_11_A家事７．２５</t>
  </si>
  <si>
    <t>_11_A家事７．５</t>
  </si>
  <si>
    <t>_11_A家事７．７５</t>
  </si>
  <si>
    <t>_11_A家事８．０</t>
  </si>
  <si>
    <t>_11_A家事８．２５</t>
  </si>
  <si>
    <t>_11_A家事８．５</t>
  </si>
  <si>
    <t>_11_A家事８．７５</t>
  </si>
  <si>
    <t>_11_A家事９．０</t>
  </si>
  <si>
    <t>_11_A家事９．２５</t>
  </si>
  <si>
    <t>_11_A家事９．５</t>
  </si>
  <si>
    <t>_11_A家事９．７５</t>
  </si>
  <si>
    <t>_11_A家事１０．０</t>
  </si>
  <si>
    <t>_11_A家事１０．２５</t>
  </si>
  <si>
    <t>_11_A家事１０．５</t>
  </si>
  <si>
    <t>_11_A家事増０．５</t>
  </si>
  <si>
    <t>_11_A家事増０．７５</t>
  </si>
  <si>
    <t>_11_A家事増１．０</t>
  </si>
  <si>
    <t>_11_A家事増１．２５</t>
  </si>
  <si>
    <t>_11_A家事増１．５</t>
  </si>
  <si>
    <t>_11_A家事増１．７５</t>
  </si>
  <si>
    <t>_11_A家事増２．０</t>
  </si>
  <si>
    <t>_11_A家事増２．２５</t>
  </si>
  <si>
    <t>_11_A家事増２．５</t>
  </si>
  <si>
    <t>_11_A家事増２．７５</t>
  </si>
  <si>
    <t>_11_A家事増３．０</t>
  </si>
  <si>
    <t>_11_A家事増３．２５</t>
  </si>
  <si>
    <t>_11_A家事増３．５</t>
  </si>
  <si>
    <t>_11_A家事増３．７５</t>
  </si>
  <si>
    <t>_11_A家事増４．０</t>
  </si>
  <si>
    <t>_11_A家事増４．２５</t>
  </si>
  <si>
    <t>_11_A家事増４．５</t>
  </si>
  <si>
    <t>_11_A家事増４．７５</t>
  </si>
  <si>
    <t>_11_A家事増５．０</t>
  </si>
  <si>
    <t>_11_A家事増５．２５</t>
  </si>
  <si>
    <t>_11_A家事増５．５</t>
  </si>
  <si>
    <t>_11_A家事増５．７５</t>
  </si>
  <si>
    <t>_11_A家事増６．０</t>
  </si>
  <si>
    <t>_11_A家事増６．２５</t>
  </si>
  <si>
    <t>_11_A家事増６．５</t>
  </si>
  <si>
    <t>_11_A家事増６．７５</t>
  </si>
  <si>
    <t>_11_A家事増７．０</t>
  </si>
  <si>
    <t>_11_A家事増７．２５</t>
  </si>
  <si>
    <t>_11_A家事増７．５</t>
  </si>
  <si>
    <t>_11_A家事増７．７５</t>
  </si>
  <si>
    <t>_11_A家事増８．０</t>
  </si>
  <si>
    <t>_11_A家事増８．２５</t>
  </si>
  <si>
    <t>_11_A家事増８．５</t>
  </si>
  <si>
    <t>_11_A家事増８．７５</t>
  </si>
  <si>
    <t>_11_A家事増９．０</t>
  </si>
  <si>
    <t>_11_A家事増９．２５</t>
  </si>
  <si>
    <t>_11_A家事増９．５</t>
  </si>
  <si>
    <t>_11_A家事増９．７５</t>
  </si>
  <si>
    <t>_11_A家事増１０．０</t>
  </si>
  <si>
    <t>_11_A家事増１０．２５</t>
  </si>
  <si>
    <t>_11_A家事増１０．５</t>
  </si>
  <si>
    <t>_11_A通院２０．５</t>
  </si>
  <si>
    <t>_11_A通院２１．０</t>
  </si>
  <si>
    <t>_11_A通院２１．５</t>
  </si>
  <si>
    <t>_11_A通院２２．０</t>
  </si>
  <si>
    <t>_11_A通院２２．５</t>
  </si>
  <si>
    <t>_11_A通院２３．０</t>
  </si>
  <si>
    <t>_11_A通院２３．５</t>
  </si>
  <si>
    <t>_11_A通院２４．０</t>
  </si>
  <si>
    <t>_11_A通院２４．５</t>
  </si>
  <si>
    <t>_11_A通院２５．０</t>
  </si>
  <si>
    <t>_11_A通院２５．５</t>
  </si>
  <si>
    <t>_11_A通院２６．０</t>
  </si>
  <si>
    <t>_11_A通院２６．５</t>
  </si>
  <si>
    <t>_11_A通院２７．０</t>
  </si>
  <si>
    <t>_11_A通院２７．５</t>
  </si>
  <si>
    <t>_11_A通院２８．０</t>
  </si>
  <si>
    <t>_11_A通院２８．５</t>
  </si>
  <si>
    <t>_11_A通院２９．０</t>
  </si>
  <si>
    <t>_11_A通院２９．５</t>
  </si>
  <si>
    <t>_11_A通院２１０．０</t>
  </si>
  <si>
    <t>_11_A通院２１０．５</t>
  </si>
  <si>
    <t>_11_A通院２増１．０</t>
  </si>
  <si>
    <t>_11_A通院２増１．５</t>
  </si>
  <si>
    <t>_11_A通院２増２．０</t>
  </si>
  <si>
    <t>_11_A通院２増２．５</t>
  </si>
  <si>
    <t>_11_A通院２増３．０</t>
  </si>
  <si>
    <t>_11_A通院２増３．５</t>
  </si>
  <si>
    <t>_11_A通院２増４．０</t>
  </si>
  <si>
    <t>_11_A通院２増４．５</t>
  </si>
  <si>
    <t>_11_A通院２増５．０</t>
  </si>
  <si>
    <t>_11_A通院２増５．５</t>
  </si>
  <si>
    <t>_11_A通院２増６．０</t>
  </si>
  <si>
    <t>_11_A通院２増６．５</t>
  </si>
  <si>
    <t>_11_A通院２増７．０</t>
  </si>
  <si>
    <t>_11_A通院２増７．５</t>
  </si>
  <si>
    <t>_11_A通院２増８．０</t>
  </si>
  <si>
    <t>_11_A通院２増８．５</t>
  </si>
  <si>
    <t>_11_A通院２増９．０</t>
  </si>
  <si>
    <t>_11_A通院２増９．５</t>
  </si>
  <si>
    <t>_11_A通院２増１０．０</t>
  </si>
  <si>
    <t>_11_A通院２増１０．５</t>
  </si>
  <si>
    <t>_11_B身体１．０＿１．０</t>
    <phoneticPr fontId="12"/>
  </si>
  <si>
    <t>_11_B身体２．０＿１．０</t>
    <phoneticPr fontId="12"/>
  </si>
  <si>
    <t>_11_B通院１１．５＿０．５</t>
    <phoneticPr fontId="12"/>
  </si>
  <si>
    <t>_11_B重度研修１．０＿１．５</t>
  </si>
  <si>
    <t>_11_B重度研修１．０＿２．０</t>
  </si>
  <si>
    <t>_11_B重度研修１．５＿０．５</t>
  </si>
  <si>
    <t>_11_B重度研修１．５＿１．０</t>
  </si>
  <si>
    <t>_11_B重度研修１．５＿１．５</t>
  </si>
  <si>
    <t>_11_B重度研修２．０＿０．５</t>
  </si>
  <si>
    <t>_11_B重度研修２．０＿１．０</t>
  </si>
  <si>
    <t>_11_B重度研修２．５＿０．５</t>
  </si>
  <si>
    <t>_11_B家事０．５＿０．２５</t>
  </si>
  <si>
    <t>_11_B家事０．５＿０．５</t>
  </si>
  <si>
    <t>_11_B家事０．５＿０．７５</t>
  </si>
  <si>
    <t>_11_B家事０．５＿１．０</t>
  </si>
  <si>
    <t>_11_B家事０．７５＿０．２５</t>
  </si>
  <si>
    <t>_11_B家事０．７５＿０．５</t>
  </si>
  <si>
    <t>_11_B家事０．７５＿０．７５</t>
  </si>
  <si>
    <t>_11_B家事１．０＿０．２５</t>
  </si>
  <si>
    <t>_11_B家事１．０＿０．５</t>
  </si>
  <si>
    <t>_11_B家事１．２５＿０．２５</t>
  </si>
  <si>
    <t>_11_B通院２０．５＿０．５</t>
  </si>
  <si>
    <t>_11_B通院２０．５＿１．０</t>
  </si>
  <si>
    <t>_11_B通院２１．０＿０．５</t>
  </si>
  <si>
    <t>_11_C身体１．０＿０．５＿０．５</t>
    <phoneticPr fontId="12"/>
  </si>
  <si>
    <t>_11_C身体２．０＿０．５＿０．５</t>
    <phoneticPr fontId="12"/>
  </si>
  <si>
    <t>_11_C通院１０．５＿１．０＿０．５</t>
    <rPh sb="5" eb="7">
      <t>ツウイン</t>
    </rPh>
    <phoneticPr fontId="12"/>
  </si>
  <si>
    <t>_11_C重度研修１．０＿０．５＿１．０</t>
  </si>
  <si>
    <t>_11_C重度研修１．０＿０．５＿１．５</t>
  </si>
  <si>
    <t>_11_C重度研修１．０＿１．０＿０．５</t>
  </si>
  <si>
    <t>_11_C重度研修１．０＿１．０＿１．０</t>
  </si>
  <si>
    <t>_11_C重度研修１．０＿１．５＿０．５</t>
  </si>
  <si>
    <t>_11_C重度研修１．５＿０．５＿０．５</t>
  </si>
  <si>
    <t>_11_C重度研修１．５＿０．５＿１．０</t>
  </si>
  <si>
    <t>_11_C重度研修１．５＿１．０＿０．５</t>
  </si>
  <si>
    <t>_11_C重度研修２．０＿０．５＿０．５</t>
  </si>
  <si>
    <t>_11_C家事０．５＿０．２５＿０．２５</t>
  </si>
  <si>
    <t>_11_C家事０．５＿０．２５＿０．５</t>
  </si>
  <si>
    <t>_11_C家事０．５＿０．２５＿０．７５</t>
  </si>
  <si>
    <t>_11_C家事０．５＿０．５＿０．２５</t>
  </si>
  <si>
    <t>_11_C家事０．５＿０．５＿０．５</t>
  </si>
  <si>
    <t>_11_C家事０．５＿０．７５＿０．２５</t>
  </si>
  <si>
    <t>_11_C家事０．７５＿０．２５＿０．２５</t>
  </si>
  <si>
    <t>_11_C家事０．７５＿０．２５＿０．５</t>
  </si>
  <si>
    <t>_11_C家事０．７５＿０．５＿０．２５</t>
  </si>
  <si>
    <t>_11_C家事１．０＿０．２５＿０．２５</t>
  </si>
  <si>
    <t>_11_C通院２０．５＿０．５＿０．５</t>
  </si>
  <si>
    <t>_11・２人</t>
  </si>
  <si>
    <t>_11・A深夜</t>
  </si>
  <si>
    <t>_11・A早朝</t>
  </si>
  <si>
    <t>_11・A夜間</t>
  </si>
  <si>
    <t>_11・B深夜</t>
  </si>
  <si>
    <t>_11・B早朝</t>
  </si>
  <si>
    <t>_11・B夜間</t>
  </si>
  <si>
    <t>_11・C深夜</t>
  </si>
  <si>
    <t>_11・C夜間</t>
  </si>
  <si>
    <t>_11・初任</t>
  </si>
  <si>
    <t>_11・同建１</t>
  </si>
  <si>
    <t>_11・同建２</t>
  </si>
  <si>
    <t>_11_A通院乗降</t>
  </si>
  <si>
    <t>15_同行援護　名前定義</t>
    <rPh sb="3" eb="5">
      <t>ドウコウ</t>
    </rPh>
    <rPh sb="5" eb="7">
      <t>エンゴ</t>
    </rPh>
    <rPh sb="8" eb="10">
      <t>ナマエ</t>
    </rPh>
    <rPh sb="10" eb="12">
      <t>テイギ</t>
    </rPh>
    <phoneticPr fontId="12"/>
  </si>
  <si>
    <t>名前</t>
    <rPh sb="0" eb="2">
      <t>ナマエ</t>
    </rPh>
    <phoneticPr fontId="12"/>
  </si>
  <si>
    <t>_15_同援日０．５</t>
  </si>
  <si>
    <t>_15_同援日１．０</t>
  </si>
  <si>
    <t>_15_同援日１．５</t>
  </si>
  <si>
    <t>_15_同援日２．０</t>
  </si>
  <si>
    <t>_15_同援日２．５</t>
  </si>
  <si>
    <t>_15_同援日３．０</t>
  </si>
  <si>
    <t>_15_同援日３．５</t>
  </si>
  <si>
    <t>_15_同援日４．０</t>
  </si>
  <si>
    <t>_15_同援日４．５</t>
  </si>
  <si>
    <t>_15_同援日５．０</t>
  </si>
  <si>
    <t>_15_同援日５．５</t>
  </si>
  <si>
    <t>_15_同援日６．０</t>
  </si>
  <si>
    <t>_15_同援日６．５</t>
  </si>
  <si>
    <t>_15_同援日７．０</t>
  </si>
  <si>
    <t>_15_同援日７．５</t>
  </si>
  <si>
    <t>_15_同援日８．０</t>
  </si>
  <si>
    <t>_15_同援日８．５</t>
  </si>
  <si>
    <t>_15_同援日９．０</t>
  </si>
  <si>
    <t>_15_同援日９．５</t>
  </si>
  <si>
    <t>_15_同援日１０．０</t>
  </si>
  <si>
    <t>_15_同援日１０．５</t>
  </si>
  <si>
    <t>_15_同援日増０．５</t>
    <phoneticPr fontId="12"/>
  </si>
  <si>
    <t>_15_同援日増１．０</t>
  </si>
  <si>
    <t>_15_同援日増１．５</t>
  </si>
  <si>
    <t>_15_同援日増２．０</t>
  </si>
  <si>
    <t>_15_同援日増２．５</t>
  </si>
  <si>
    <t>_15_同援日増３．０</t>
  </si>
  <si>
    <t>_15_同援日増３．５</t>
  </si>
  <si>
    <t>_15_同援日増４．０</t>
  </si>
  <si>
    <t>_15_同援日増４．５</t>
  </si>
  <si>
    <t>_15_同援日増５．０</t>
  </si>
  <si>
    <t>_15_同援日増５．５</t>
  </si>
  <si>
    <t>_15_同援日増６．０</t>
  </si>
  <si>
    <t>_15_同援日増６．５</t>
  </si>
  <si>
    <t>_15_同援日増７．０</t>
  </si>
  <si>
    <t>_15_同援日増７．５</t>
  </si>
  <si>
    <t>_15_同援日増８．０</t>
  </si>
  <si>
    <t>_15_同援日増８．５</t>
  </si>
  <si>
    <t>_15_同援日増９．０</t>
  </si>
  <si>
    <t>_15_同援日増９．５</t>
  </si>
  <si>
    <t>_15_同援日増１０．０</t>
  </si>
  <si>
    <t>_15_同援日増１０．５</t>
  </si>
  <si>
    <t>_15_同援日０．５＿０．５</t>
  </si>
  <si>
    <t>_15_同援日０．５＿１．０</t>
  </si>
  <si>
    <t>_15_同援日０．５＿１．５</t>
  </si>
  <si>
    <t>_15_同援日０．５＿２．０</t>
  </si>
  <si>
    <t>_15_同援日０．５＿２．５</t>
  </si>
  <si>
    <t>_15_同援日１．０＿０．５</t>
  </si>
  <si>
    <t>_15_同援日１．０＿１．０</t>
  </si>
  <si>
    <t>_15_同援日１．０＿１．５</t>
  </si>
  <si>
    <t>_15_同援日１．０＿２．０</t>
  </si>
  <si>
    <t>_15_同援日１．５＿０．５</t>
  </si>
  <si>
    <t>_15_同援日１．５＿１．０</t>
  </si>
  <si>
    <t>_15_同援日１．５＿１．５</t>
  </si>
  <si>
    <t>_15_同援日２．０＿０．５</t>
  </si>
  <si>
    <t>_15_同援日２．０＿１．０</t>
  </si>
  <si>
    <t>_15_同援日２．５＿０．５</t>
  </si>
  <si>
    <t>_15_同援日０．５＿０．５＿０．５</t>
  </si>
  <si>
    <t>_15_同援日０．５＿０．５＿１．０</t>
  </si>
  <si>
    <t>_15_同援日０．５＿０．５＿１．５</t>
  </si>
  <si>
    <t>_15_同援日０．５＿０．５＿２．０</t>
  </si>
  <si>
    <t>_15_同援日０．５＿１．０＿０．５</t>
  </si>
  <si>
    <t>_15_同援日０．５＿１．０＿１．０</t>
  </si>
  <si>
    <t>_15_同援日０．５＿１．０＿１．５</t>
  </si>
  <si>
    <t>_15_同援日０．５＿１．５＿０．５</t>
  </si>
  <si>
    <t>_15_同援日０．５＿１．５＿１．０</t>
  </si>
  <si>
    <t>_15_同援日０．５＿２．０＿０．５</t>
  </si>
  <si>
    <t>_15_同援日１．０＿０．５＿０．５</t>
  </si>
  <si>
    <t>_15_同援日１．０＿０．５＿１．０</t>
  </si>
  <si>
    <t>_15_同援日１．０＿０．５＿１．５</t>
  </si>
  <si>
    <t>_15_同援日１．０＿１．０＿０．５</t>
  </si>
  <si>
    <t>_15_同援日１．０＿１．０＿１．０</t>
  </si>
  <si>
    <t>_15_同援日１．０＿１．５＿０．５</t>
  </si>
  <si>
    <t>_15_同援日１．５＿０．５＿０．５</t>
  </si>
  <si>
    <t>_15_同援日１．５＿０．５＿１．０</t>
  </si>
  <si>
    <t>_15_同援日１．５＿１．０＿０．５</t>
  </si>
  <si>
    <t>_15_同援日２．０＿０．５＿０．５</t>
  </si>
  <si>
    <t>_15・基礎２</t>
  </si>
  <si>
    <t>_15・通訳</t>
  </si>
  <si>
    <t>_15・２人</t>
  </si>
  <si>
    <t>_15・A深夜</t>
  </si>
  <si>
    <t>_15・A早朝</t>
  </si>
  <si>
    <t>_15・A夜間</t>
  </si>
  <si>
    <t>_15・B深夜</t>
  </si>
  <si>
    <t>_15・B早朝</t>
  </si>
  <si>
    <t>_15・B夜間</t>
  </si>
  <si>
    <t>_15・C深夜</t>
  </si>
  <si>
    <t>_15・C夜間</t>
  </si>
  <si>
    <t>_15・盲ろう</t>
  </si>
  <si>
    <t>_15・区３</t>
  </si>
  <si>
    <t>_15・区４</t>
  </si>
  <si>
    <t>身体拘束廃止未実施減算</t>
  </si>
  <si>
    <t>減算</t>
  </si>
  <si>
    <t>減算が適用される月から２月目まで</t>
    <phoneticPr fontId="10"/>
  </si>
  <si>
    <t>５月以上連続して減算の場合</t>
  </si>
  <si>
    <t>減算が適用される月から４月目まで</t>
  </si>
  <si>
    <t>（サービス管理責任者欠員）</t>
    <rPh sb="5" eb="7">
      <t>カンリ</t>
    </rPh>
    <rPh sb="7" eb="9">
      <t>セキニン</t>
    </rPh>
    <rPh sb="9" eb="10">
      <t>シャ</t>
    </rPh>
    <rPh sb="10" eb="12">
      <t>ケツイン</t>
    </rPh>
    <phoneticPr fontId="10"/>
  </si>
  <si>
    <t>×</t>
    <phoneticPr fontId="10"/>
  </si>
  <si>
    <t>３月以上連続して減算の場合</t>
    <phoneticPr fontId="10"/>
  </si>
  <si>
    <t>生活援助特例Ⅲ４・大３・未計画２・拘束減</t>
    <rPh sb="12" eb="13">
      <t>ミ</t>
    </rPh>
    <rPh sb="13" eb="15">
      <t>ケイカク</t>
    </rPh>
    <phoneticPr fontId="13"/>
  </si>
  <si>
    <t>減算が適用される月から２月目まで</t>
    <phoneticPr fontId="10"/>
  </si>
  <si>
    <t>共同生活援助計画が作成されていない場合</t>
    <phoneticPr fontId="13"/>
  </si>
  <si>
    <t>生活援助特例Ⅲ４・大３・未計画・拘束減</t>
    <rPh sb="12" eb="13">
      <t>ミ</t>
    </rPh>
    <rPh sb="13" eb="15">
      <t>ケイカク</t>
    </rPh>
    <phoneticPr fontId="13"/>
  </si>
  <si>
    <t>生活援助特例Ⅲ４・大３・拘束減</t>
    <phoneticPr fontId="10"/>
  </si>
  <si>
    <t>生活援助特例Ⅲ４・大３・未計画２</t>
    <rPh sb="12" eb="13">
      <t>ミ</t>
    </rPh>
    <rPh sb="13" eb="15">
      <t>ケイカク</t>
    </rPh>
    <phoneticPr fontId="13"/>
  </si>
  <si>
    <t>×</t>
    <phoneticPr fontId="13"/>
  </si>
  <si>
    <t>２１人以上）</t>
    <phoneticPr fontId="13"/>
  </si>
  <si>
    <t>生活援助特例Ⅲ４・大３・未計画</t>
    <rPh sb="12" eb="13">
      <t>ミ</t>
    </rPh>
    <rPh sb="13" eb="15">
      <t>ケイカク</t>
    </rPh>
    <phoneticPr fontId="13"/>
  </si>
  <si>
    <t>大規模住居等減算（一体的運営</t>
    <rPh sb="0" eb="3">
      <t>ダイキボ</t>
    </rPh>
    <rPh sb="3" eb="5">
      <t>ジュウキョ</t>
    </rPh>
    <rPh sb="5" eb="6">
      <t>トウ</t>
    </rPh>
    <rPh sb="6" eb="8">
      <t>ゲンサン</t>
    </rPh>
    <rPh sb="9" eb="12">
      <t>イッタイテキ</t>
    </rPh>
    <phoneticPr fontId="13"/>
  </si>
  <si>
    <t>生活援助特例Ⅲ４・大３</t>
  </si>
  <si>
    <t>生活援助特例Ⅲ４・大２・未計画２・拘束減</t>
    <phoneticPr fontId="10"/>
  </si>
  <si>
    <t>生活援助特例Ⅲ４・大２・未計画・拘束減</t>
    <phoneticPr fontId="10"/>
  </si>
  <si>
    <t>生活援助特例Ⅲ４・大２・拘束減</t>
    <phoneticPr fontId="10"/>
  </si>
  <si>
    <t>生活援助特例Ⅲ４・大２・未計画２</t>
    <phoneticPr fontId="10"/>
  </si>
  <si>
    <t>生活援助特例Ⅲ４・大２・未計画</t>
  </si>
  <si>
    <t>大規模住居等減算（２１人以上）</t>
    <rPh sb="0" eb="3">
      <t>ダイキボ</t>
    </rPh>
    <rPh sb="3" eb="5">
      <t>ジュウキョ</t>
    </rPh>
    <rPh sb="5" eb="6">
      <t>トウ</t>
    </rPh>
    <rPh sb="6" eb="8">
      <t>ゲンサン</t>
    </rPh>
    <rPh sb="11" eb="12">
      <t>ニン</t>
    </rPh>
    <rPh sb="12" eb="14">
      <t>イジョウ</t>
    </rPh>
    <phoneticPr fontId="13"/>
  </si>
  <si>
    <t>生活援助特例Ⅲ４・大２</t>
  </si>
  <si>
    <t>生活援助特例Ⅲ４・大１・未計画２・拘束減</t>
    <phoneticPr fontId="10"/>
  </si>
  <si>
    <t>生活援助特例Ⅲ４・大１・未計画・拘束減</t>
    <phoneticPr fontId="10"/>
  </si>
  <si>
    <t>生活援助特例Ⅲ４・大１・拘束減</t>
    <phoneticPr fontId="10"/>
  </si>
  <si>
    <t>生活援助特例Ⅲ４・大１・未計画２</t>
    <phoneticPr fontId="10"/>
  </si>
  <si>
    <t>生活援助特例Ⅲ４・大１・未計画</t>
  </si>
  <si>
    <t>大規模住居等減算（８人以上）</t>
    <rPh sb="0" eb="3">
      <t>ダイキボ</t>
    </rPh>
    <rPh sb="3" eb="5">
      <t>ジュウキョ</t>
    </rPh>
    <rPh sb="5" eb="6">
      <t>トウ</t>
    </rPh>
    <rPh sb="6" eb="8">
      <t>ゲンサン</t>
    </rPh>
    <rPh sb="10" eb="11">
      <t>ニン</t>
    </rPh>
    <rPh sb="11" eb="13">
      <t>イジョウ</t>
    </rPh>
    <phoneticPr fontId="13"/>
  </si>
  <si>
    <t>単位</t>
    <rPh sb="0" eb="2">
      <t>タンイ</t>
    </rPh>
    <phoneticPr fontId="13"/>
  </si>
  <si>
    <t>生活援助特例Ⅲ４・大１</t>
  </si>
  <si>
    <t>×</t>
    <phoneticPr fontId="10"/>
  </si>
  <si>
    <t>３月以上連続して減算の場合</t>
    <phoneticPr fontId="10"/>
  </si>
  <si>
    <t>生活援助特例Ⅲ４・未計画２・拘束減</t>
    <phoneticPr fontId="10"/>
  </si>
  <si>
    <t>共同生活援助計画が作成されていない場合</t>
    <phoneticPr fontId="13"/>
  </si>
  <si>
    <t>生活援助特例Ⅲ４・未計画・拘束減</t>
    <phoneticPr fontId="10"/>
  </si>
  <si>
    <t>生活援助特例Ⅲ４・拘束減</t>
    <phoneticPr fontId="10"/>
  </si>
  <si>
    <t>生活援助特例Ⅲ４・未計画２</t>
    <phoneticPr fontId="10"/>
  </si>
  <si>
    <t>生活援助特例Ⅲ４・未計画</t>
  </si>
  <si>
    <t>(3) 区分４</t>
    <rPh sb="4" eb="6">
      <t>クブン</t>
    </rPh>
    <phoneticPr fontId="13"/>
  </si>
  <si>
    <t>生活援助特例Ⅲ４</t>
  </si>
  <si>
    <t>生活援助特例Ⅲ５・大３・未計画２・拘束減</t>
    <rPh sb="12" eb="13">
      <t>ミ</t>
    </rPh>
    <rPh sb="13" eb="15">
      <t>ケイカク</t>
    </rPh>
    <phoneticPr fontId="13"/>
  </si>
  <si>
    <t>生活援助特例Ⅲ５・大３・未計画・拘束減</t>
    <rPh sb="12" eb="13">
      <t>ミ</t>
    </rPh>
    <rPh sb="13" eb="15">
      <t>ケイカク</t>
    </rPh>
    <phoneticPr fontId="13"/>
  </si>
  <si>
    <t>生活援助特例Ⅲ５・大３・拘束減</t>
    <phoneticPr fontId="10"/>
  </si>
  <si>
    <t>生活援助特例Ⅲ５・大３・未計画２</t>
    <rPh sb="12" eb="13">
      <t>ミ</t>
    </rPh>
    <rPh sb="13" eb="15">
      <t>ケイカク</t>
    </rPh>
    <phoneticPr fontId="13"/>
  </si>
  <si>
    <t>×</t>
    <phoneticPr fontId="13"/>
  </si>
  <si>
    <t>２１人以上）</t>
    <phoneticPr fontId="13"/>
  </si>
  <si>
    <t>生活援助特例Ⅲ５・大３・未計画</t>
    <rPh sb="12" eb="13">
      <t>ミ</t>
    </rPh>
    <rPh sb="13" eb="15">
      <t>ケイカク</t>
    </rPh>
    <phoneticPr fontId="13"/>
  </si>
  <si>
    <t>生活援助特例Ⅲ５・大３</t>
  </si>
  <si>
    <t>生活援助特例Ⅲ５・大２・未計画２・拘束減</t>
    <phoneticPr fontId="10"/>
  </si>
  <si>
    <t>生活援助特例Ⅲ５・大２・未計画・拘束減</t>
    <phoneticPr fontId="10"/>
  </si>
  <si>
    <t>生活援助特例Ⅲ５・大２・拘束減</t>
    <phoneticPr fontId="10"/>
  </si>
  <si>
    <t>生活援助特例Ⅲ５・大２・未計画２</t>
    <phoneticPr fontId="10"/>
  </si>
  <si>
    <t>生活援助特例Ⅲ５・大２・未計画</t>
  </si>
  <si>
    <t>生活援助特例Ⅲ５・大２</t>
  </si>
  <si>
    <t>生活援助特例Ⅲ５・大１・未計画２・拘束減</t>
    <phoneticPr fontId="10"/>
  </si>
  <si>
    <t>生活援助特例Ⅲ５・大１・未計画・拘束減</t>
    <phoneticPr fontId="10"/>
  </si>
  <si>
    <t>生活援助特例Ⅲ５・大１・拘束減</t>
    <phoneticPr fontId="10"/>
  </si>
  <si>
    <t>生活援助特例Ⅲ５・大１・未計画２</t>
    <phoneticPr fontId="10"/>
  </si>
  <si>
    <t>生活援助特例Ⅲ５・大１・未計画</t>
  </si>
  <si>
    <t>生活援助特例Ⅲ５・大１</t>
  </si>
  <si>
    <t>生活援助特例Ⅲ５・未計画２・拘束減</t>
    <phoneticPr fontId="10"/>
  </si>
  <si>
    <t>生活援助特例Ⅲ５・未計画・拘束減</t>
    <phoneticPr fontId="10"/>
  </si>
  <si>
    <t>生活援助特例Ⅲ５・拘束減</t>
    <phoneticPr fontId="10"/>
  </si>
  <si>
    <t>生活援助特例Ⅲ５・未計画２</t>
    <phoneticPr fontId="10"/>
  </si>
  <si>
    <t>生活援助特例Ⅲ５・未計画</t>
  </si>
  <si>
    <t>(2) 区分５</t>
    <rPh sb="4" eb="6">
      <t>クブン</t>
    </rPh>
    <phoneticPr fontId="13"/>
  </si>
  <si>
    <t>生活援助特例Ⅲ５</t>
  </si>
  <si>
    <t>生活援助特例Ⅲ６・大３・未計画２・拘束減</t>
    <rPh sb="12" eb="13">
      <t>ミ</t>
    </rPh>
    <rPh sb="13" eb="15">
      <t>ケイカク</t>
    </rPh>
    <phoneticPr fontId="13"/>
  </si>
  <si>
    <t>生活援助特例Ⅲ６・大３・未計画・拘束減</t>
    <rPh sb="12" eb="13">
      <t>ミ</t>
    </rPh>
    <rPh sb="13" eb="15">
      <t>ケイカク</t>
    </rPh>
    <phoneticPr fontId="13"/>
  </si>
  <si>
    <t>生活援助特例Ⅲ６・大３・拘束減</t>
    <phoneticPr fontId="10"/>
  </si>
  <si>
    <t>×</t>
    <phoneticPr fontId="10"/>
  </si>
  <si>
    <t>３月以上連続して減算の場合</t>
    <phoneticPr fontId="10"/>
  </si>
  <si>
    <t>生活援助特例Ⅲ６・大３・未計画２</t>
    <rPh sb="12" eb="13">
      <t>ミ</t>
    </rPh>
    <rPh sb="13" eb="15">
      <t>ケイカク</t>
    </rPh>
    <phoneticPr fontId="13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</si>
  <si>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</si>
  <si>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</si>
  <si>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</si>
  <si>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２１人以上）</t>
    <phoneticPr fontId="13"/>
  </si>
  <si>
    <t>生活援助特例Ⅲ６・大３・未計画</t>
    <rPh sb="12" eb="13">
      <t>ミ</t>
    </rPh>
    <rPh sb="13" eb="15">
      <t>ケイカク</t>
    </rPh>
    <phoneticPr fontId="13"/>
  </si>
  <si>
    <t>生活援助特例Ⅲ６・大３</t>
  </si>
  <si>
    <t>生活援助特例Ⅲ６・大２・未計画２・拘束減</t>
    <phoneticPr fontId="10"/>
  </si>
  <si>
    <t>生活援助特例Ⅲ６・大２・未計画・拘束減</t>
    <phoneticPr fontId="10"/>
  </si>
  <si>
    <t>生活援助特例Ⅲ６・大２・拘束減</t>
    <phoneticPr fontId="10"/>
  </si>
  <si>
    <t>生活援助特例Ⅲ６・大２・未計画２</t>
    <phoneticPr fontId="10"/>
  </si>
  <si>
    <t>生活援助特例Ⅲ６・大２・未計画</t>
  </si>
  <si>
    <t>生活援助特例Ⅲ６・大２</t>
  </si>
  <si>
    <t>生活援助特例Ⅲ６・大１・未計画２・拘束減</t>
    <phoneticPr fontId="10"/>
  </si>
  <si>
    <t>生活援助特例Ⅲ６・大１・未計画・拘束減</t>
    <phoneticPr fontId="10"/>
  </si>
  <si>
    <t>生活援助特例Ⅲ６・大１・拘束減</t>
    <phoneticPr fontId="10"/>
  </si>
  <si>
    <t>×</t>
    <phoneticPr fontId="10"/>
  </si>
  <si>
    <t>３月以上連続して減算の場合</t>
    <phoneticPr fontId="10"/>
  </si>
  <si>
    <t>生活援助特例Ⅲ６・大１・未計画２</t>
    <phoneticPr fontId="10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</si>
  <si>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</si>
  <si>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</si>
  <si>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</si>
  <si>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生活援助特例Ⅲ６・大１・未計画</t>
  </si>
  <si>
    <t>生活援助特例Ⅲ６・大１</t>
  </si>
  <si>
    <t>生活援助特例Ⅲ６・未計画２・拘束減</t>
    <phoneticPr fontId="10"/>
  </si>
  <si>
    <t>生活援助特例Ⅲ６・未計画・拘束減</t>
    <phoneticPr fontId="10"/>
  </si>
  <si>
    <t>生活援助特例Ⅲ６・拘束減</t>
    <phoneticPr fontId="10"/>
  </si>
  <si>
    <t>生活援助特例Ⅲ６・未計画２</t>
    <phoneticPr fontId="10"/>
  </si>
  <si>
    <t>生活援助特例Ⅲ６・未計画</t>
  </si>
  <si>
    <t>(1) 区分６</t>
    <rPh sb="4" eb="6">
      <t>クブン</t>
    </rPh>
    <phoneticPr fontId="13"/>
  </si>
  <si>
    <t>世話人配置６：１の場合</t>
    <rPh sb="0" eb="3">
      <t>セワニン</t>
    </rPh>
    <rPh sb="3" eb="5">
      <t>ハイチ</t>
    </rPh>
    <rPh sb="9" eb="11">
      <t>バアイ</t>
    </rPh>
    <phoneticPr fontId="13"/>
  </si>
  <si>
    <t>生活援助特例Ⅲ６</t>
  </si>
  <si>
    <t>生活援助特例Ⅱ４・大３・未計画２・拘束減</t>
    <rPh sb="12" eb="13">
      <t>ミ</t>
    </rPh>
    <rPh sb="13" eb="15">
      <t>ケイカク</t>
    </rPh>
    <phoneticPr fontId="13"/>
  </si>
  <si>
    <t>生活援助特例Ⅱ４・大３・未計画・拘束減</t>
    <rPh sb="12" eb="13">
      <t>ミ</t>
    </rPh>
    <rPh sb="13" eb="15">
      <t>ケイカク</t>
    </rPh>
    <phoneticPr fontId="13"/>
  </si>
  <si>
    <t>生活援助特例Ⅱ４・大３・拘束減</t>
    <phoneticPr fontId="10"/>
  </si>
  <si>
    <t>生活援助特例Ⅱ４・大３・未計画２</t>
    <rPh sb="12" eb="13">
      <t>ミ</t>
    </rPh>
    <rPh sb="13" eb="15">
      <t>ケイカク</t>
    </rPh>
    <phoneticPr fontId="13"/>
  </si>
  <si>
    <t>生活援助特例Ⅱ４・大３・未計画</t>
    <rPh sb="12" eb="13">
      <t>ミ</t>
    </rPh>
    <rPh sb="13" eb="15">
      <t>ケイカク</t>
    </rPh>
    <phoneticPr fontId="13"/>
  </si>
  <si>
    <t>生活援助特例Ⅱ４・大３</t>
  </si>
  <si>
    <t>生活援助特例Ⅱ４・大２・未計画２・拘束減</t>
    <phoneticPr fontId="10"/>
  </si>
  <si>
    <t>生活援助特例Ⅱ４・大２・未計画・拘束減</t>
    <phoneticPr fontId="10"/>
  </si>
  <si>
    <t>生活援助特例Ⅱ４・大２・拘束減</t>
    <phoneticPr fontId="10"/>
  </si>
  <si>
    <t>生活援助特例Ⅱ４・大２・未計画２</t>
    <phoneticPr fontId="10"/>
  </si>
  <si>
    <t>生活援助特例Ⅱ４・大２・未計画</t>
  </si>
  <si>
    <t>生活援助特例Ⅱ４・大２</t>
  </si>
  <si>
    <t>生活援助特例Ⅱ４・大１・未計画２・拘束減</t>
    <phoneticPr fontId="10"/>
  </si>
  <si>
    <t>生活援助特例Ⅱ４・大１・未計画・拘束減</t>
    <phoneticPr fontId="10"/>
  </si>
  <si>
    <t>生活援助特例Ⅱ４・大１・拘束減</t>
    <phoneticPr fontId="10"/>
  </si>
  <si>
    <t>生活援助特例Ⅱ４・大１・未計画２</t>
    <phoneticPr fontId="10"/>
  </si>
  <si>
    <t>生活援助特例Ⅱ４・大１・未計画</t>
  </si>
  <si>
    <t>生活援助特例Ⅱ４・大１</t>
  </si>
  <si>
    <t>生活援助特例Ⅱ４・未計画２・拘束減</t>
    <phoneticPr fontId="10"/>
  </si>
  <si>
    <t>生活援助特例Ⅱ４・未計画・拘束減</t>
    <phoneticPr fontId="10"/>
  </si>
  <si>
    <t>生活援助特例Ⅱ４・拘束減</t>
    <phoneticPr fontId="10"/>
  </si>
  <si>
    <t>生活援助特例Ⅱ４・未計画２</t>
    <phoneticPr fontId="10"/>
  </si>
  <si>
    <t>生活援助特例Ⅱ４・未計画</t>
  </si>
  <si>
    <t>生活援助特例Ⅱ４</t>
  </si>
  <si>
    <t>生活援助特例Ⅱ５・大３・未計画２・拘束減</t>
    <rPh sb="12" eb="13">
      <t>ミ</t>
    </rPh>
    <rPh sb="13" eb="15">
      <t>ケイカク</t>
    </rPh>
    <phoneticPr fontId="13"/>
  </si>
  <si>
    <t>生活援助特例Ⅱ５・大３・未計画・拘束減</t>
    <rPh sb="12" eb="13">
      <t>ミ</t>
    </rPh>
    <rPh sb="13" eb="15">
      <t>ケイカク</t>
    </rPh>
    <phoneticPr fontId="13"/>
  </si>
  <si>
    <t>生活援助特例Ⅱ５・大３・拘束減</t>
    <phoneticPr fontId="10"/>
  </si>
  <si>
    <t>生活援助特例Ⅱ５・大３・未計画２</t>
    <rPh sb="12" eb="13">
      <t>ミ</t>
    </rPh>
    <rPh sb="13" eb="15">
      <t>ケイカク</t>
    </rPh>
    <phoneticPr fontId="13"/>
  </si>
  <si>
    <t>生活援助特例Ⅱ５・大３・未計画</t>
    <rPh sb="12" eb="13">
      <t>ミ</t>
    </rPh>
    <rPh sb="13" eb="15">
      <t>ケイカク</t>
    </rPh>
    <phoneticPr fontId="13"/>
  </si>
  <si>
    <t>生活援助特例Ⅱ５・大３</t>
  </si>
  <si>
    <t>生活援助特例Ⅱ５・大２・未計画２・拘束減</t>
    <phoneticPr fontId="10"/>
  </si>
  <si>
    <t>生活援助特例Ⅱ５・大２・未計画・拘束減</t>
    <phoneticPr fontId="10"/>
  </si>
  <si>
    <t>生活援助特例Ⅱ５・大２・拘束減</t>
    <phoneticPr fontId="10"/>
  </si>
  <si>
    <t>生活援助特例Ⅱ５・大２・未計画２</t>
    <phoneticPr fontId="10"/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</si>
  <si>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</si>
  <si>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</si>
  <si>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</si>
  <si>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</si>
  <si>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生活援助特例Ⅱ５・大２・未計画</t>
  </si>
  <si>
    <t>生活援助特例Ⅱ５・大２</t>
  </si>
  <si>
    <t>×</t>
    <phoneticPr fontId="10"/>
  </si>
  <si>
    <t>３月以上連続して減算の場合</t>
    <phoneticPr fontId="10"/>
  </si>
  <si>
    <t>生活援助特例Ⅱ５・大１・未計画２・拘束減</t>
    <phoneticPr fontId="10"/>
  </si>
  <si>
    <t>減算が適用される月から２月目まで</t>
    <phoneticPr fontId="10"/>
  </si>
  <si>
    <t>共同生活援助計画が作成されていない場合</t>
    <phoneticPr fontId="13"/>
  </si>
  <si>
    <t>生活援助特例Ⅱ５・大１・未計画・拘束減</t>
    <phoneticPr fontId="10"/>
  </si>
  <si>
    <t>生活援助特例Ⅱ５・大１・拘束減</t>
    <phoneticPr fontId="10"/>
  </si>
  <si>
    <t>生活援助特例Ⅱ５・大１・未計画２</t>
    <phoneticPr fontId="10"/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</si>
  <si>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</si>
  <si>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</si>
  <si>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</si>
  <si>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</si>
  <si>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生活援助特例Ⅱ５・大１・未計画</t>
  </si>
  <si>
    <t>生活援助特例Ⅱ５・大１</t>
  </si>
  <si>
    <t>生活援助特例Ⅱ５・未計画２・拘束減</t>
    <phoneticPr fontId="10"/>
  </si>
  <si>
    <t>生活援助特例Ⅱ５・未計画・拘束減</t>
    <phoneticPr fontId="10"/>
  </si>
  <si>
    <t>生活援助特例Ⅱ５・拘束減</t>
    <phoneticPr fontId="10"/>
  </si>
  <si>
    <t>生活援助特例Ⅱ５・未計画２</t>
    <phoneticPr fontId="10"/>
  </si>
  <si>
    <t>生活援助特例Ⅱ５・未計画</t>
  </si>
  <si>
    <t>生活援助特例Ⅱ５</t>
  </si>
  <si>
    <t>生活援助特例Ⅱ６・大３・未計画２・拘束減</t>
    <rPh sb="12" eb="13">
      <t>ミ</t>
    </rPh>
    <rPh sb="13" eb="15">
      <t>ケイカク</t>
    </rPh>
    <phoneticPr fontId="13"/>
  </si>
  <si>
    <t>生活援助特例Ⅱ６・大３・未計画・拘束減</t>
    <rPh sb="12" eb="13">
      <t>ミ</t>
    </rPh>
    <rPh sb="13" eb="15">
      <t>ケイカク</t>
    </rPh>
    <phoneticPr fontId="13"/>
  </si>
  <si>
    <t>生活援助特例Ⅱ６・大３・拘束減</t>
    <phoneticPr fontId="10"/>
  </si>
  <si>
    <t>生活援助特例Ⅱ６・大３・未計画２</t>
    <rPh sb="12" eb="13">
      <t>ミ</t>
    </rPh>
    <rPh sb="13" eb="15">
      <t>ケイカク</t>
    </rPh>
    <phoneticPr fontId="13"/>
  </si>
  <si>
    <t>生活援助特例Ⅱ６・大３・未計画</t>
    <rPh sb="12" eb="13">
      <t>ミ</t>
    </rPh>
    <rPh sb="13" eb="15">
      <t>ケイカク</t>
    </rPh>
    <phoneticPr fontId="13"/>
  </si>
  <si>
    <t>生活援助特例Ⅱ６・大３</t>
  </si>
  <si>
    <t>生活援助特例Ⅱ６・大２・未計画２・拘束減</t>
    <phoneticPr fontId="10"/>
  </si>
  <si>
    <t>生活援助特例Ⅱ６・大２・未計画・拘束減</t>
    <phoneticPr fontId="10"/>
  </si>
  <si>
    <t>生活援助特例Ⅱ６・大２・拘束減</t>
    <phoneticPr fontId="10"/>
  </si>
  <si>
    <t>生活援助特例Ⅱ６・大２・未計画２</t>
    <phoneticPr fontId="10"/>
  </si>
  <si>
    <t>生活援助特例Ⅱ６・大２・未計画</t>
  </si>
  <si>
    <t>生活援助特例Ⅱ６・大２</t>
  </si>
  <si>
    <t>生活援助特例Ⅱ６・大１・未計画２・拘束減</t>
    <phoneticPr fontId="10"/>
  </si>
  <si>
    <t>生活援助特例Ⅱ６・大１・未計画・拘束減</t>
    <phoneticPr fontId="10"/>
  </si>
  <si>
    <t>生活援助特例Ⅱ６・大１・拘束減</t>
    <phoneticPr fontId="10"/>
  </si>
  <si>
    <t>×</t>
    <phoneticPr fontId="10"/>
  </si>
  <si>
    <t>３月以上連続して減算の場合</t>
    <phoneticPr fontId="10"/>
  </si>
  <si>
    <t>生活援助特例Ⅱ６・大１・未計画２</t>
    <phoneticPr fontId="10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</si>
  <si>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</si>
  <si>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</si>
  <si>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</si>
  <si>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生活援助特例Ⅱ６・大１・未計画</t>
  </si>
  <si>
    <t>生活援助特例Ⅱ６・大１</t>
  </si>
  <si>
    <t>生活援助特例Ⅱ６・未計画２・拘束減</t>
    <phoneticPr fontId="10"/>
  </si>
  <si>
    <t>生活援助特例Ⅱ６・未計画・拘束減</t>
    <phoneticPr fontId="10"/>
  </si>
  <si>
    <t>生活援助特例Ⅱ６・拘束減</t>
    <phoneticPr fontId="10"/>
  </si>
  <si>
    <t>生活援助特例Ⅱ６・未計画２</t>
    <phoneticPr fontId="10"/>
  </si>
  <si>
    <t>生活援助特例Ⅱ６・未計画</t>
  </si>
  <si>
    <t>世話人配置５：１の場合</t>
    <rPh sb="0" eb="3">
      <t>セワニン</t>
    </rPh>
    <rPh sb="3" eb="5">
      <t>ハイチ</t>
    </rPh>
    <rPh sb="9" eb="11">
      <t>バアイ</t>
    </rPh>
    <phoneticPr fontId="13"/>
  </si>
  <si>
    <t>生活援助特例Ⅱ６</t>
  </si>
  <si>
    <t>生活援助特例Ⅰ４・大３・未計画２・拘束減</t>
    <rPh sb="12" eb="13">
      <t>ミ</t>
    </rPh>
    <rPh sb="13" eb="15">
      <t>ケイカク</t>
    </rPh>
    <phoneticPr fontId="13"/>
  </si>
  <si>
    <t>生活援助特例Ⅰ４・大３・未計画・拘束減</t>
    <rPh sb="12" eb="13">
      <t>ミ</t>
    </rPh>
    <rPh sb="13" eb="15">
      <t>ケイカク</t>
    </rPh>
    <phoneticPr fontId="13"/>
  </si>
  <si>
    <t>生活援助特例Ⅰ４・大３・拘束減</t>
    <phoneticPr fontId="10"/>
  </si>
  <si>
    <t>生活援助特例Ⅰ４・大３・未計画２</t>
    <rPh sb="12" eb="13">
      <t>ミ</t>
    </rPh>
    <rPh sb="13" eb="15">
      <t>ケイカク</t>
    </rPh>
    <phoneticPr fontId="13"/>
  </si>
  <si>
    <t>生活援助特例Ⅰ４・大３・未計画</t>
    <rPh sb="12" eb="13">
      <t>ミ</t>
    </rPh>
    <rPh sb="13" eb="15">
      <t>ケイカク</t>
    </rPh>
    <phoneticPr fontId="13"/>
  </si>
  <si>
    <t>生活援助特例Ⅰ４・大３</t>
  </si>
  <si>
    <t>生活援助特例Ⅰ４・大２・未計画２・拘束減</t>
    <phoneticPr fontId="10"/>
  </si>
  <si>
    <t>生活援助特例Ⅰ４・大２・未計画・拘束減</t>
    <phoneticPr fontId="10"/>
  </si>
  <si>
    <t>生活援助特例Ⅰ４・大２・拘束減</t>
    <phoneticPr fontId="10"/>
  </si>
  <si>
    <t>生活援助特例Ⅰ４・大２・未計画２</t>
    <phoneticPr fontId="10"/>
  </si>
  <si>
    <t>生活援助特例Ⅰ４・大２・未計画</t>
  </si>
  <si>
    <t>生活援助特例Ⅰ４・大２</t>
  </si>
  <si>
    <t>生活援助特例Ⅰ４・大１・未計画２・拘束減</t>
    <phoneticPr fontId="10"/>
  </si>
  <si>
    <t>生活援助特例Ⅰ４・大１・未計画・拘束減</t>
    <phoneticPr fontId="10"/>
  </si>
  <si>
    <t>生活援助特例Ⅰ４・大１・拘束減</t>
    <phoneticPr fontId="10"/>
  </si>
  <si>
    <t>生活援助特例Ⅰ４・大１・未計画２</t>
    <phoneticPr fontId="10"/>
  </si>
  <si>
    <t>生活援助特例Ⅰ４・大１・未計画</t>
  </si>
  <si>
    <t>生活援助特例Ⅰ４・大１</t>
  </si>
  <si>
    <t>生活援助特例Ⅰ４・未計画２・拘束減</t>
    <phoneticPr fontId="10"/>
  </si>
  <si>
    <t>生活援助特例Ⅰ４・未計画・拘束減</t>
    <phoneticPr fontId="10"/>
  </si>
  <si>
    <t>生活援助特例Ⅰ４・拘束減</t>
    <phoneticPr fontId="10"/>
  </si>
  <si>
    <t>生活援助特例Ⅰ４・未計画２</t>
    <phoneticPr fontId="10"/>
  </si>
  <si>
    <t>生活援助特例Ⅰ４・未計画</t>
  </si>
  <si>
    <t>生活援助特例Ⅰ４</t>
  </si>
  <si>
    <t>生活援助特例Ⅰ５・大３・未計画２・拘束減</t>
    <rPh sb="12" eb="13">
      <t>ミ</t>
    </rPh>
    <rPh sb="13" eb="15">
      <t>ケイカク</t>
    </rPh>
    <phoneticPr fontId="13"/>
  </si>
  <si>
    <t>生活援助特例Ⅰ５・大３・未計画・拘束減</t>
    <rPh sb="12" eb="13">
      <t>ミ</t>
    </rPh>
    <rPh sb="13" eb="15">
      <t>ケイカク</t>
    </rPh>
    <phoneticPr fontId="13"/>
  </si>
  <si>
    <t>生活援助特例Ⅰ５・大３・拘束減</t>
    <phoneticPr fontId="10"/>
  </si>
  <si>
    <t>生活援助特例Ⅰ５・大３・未計画２</t>
    <rPh sb="12" eb="13">
      <t>ミ</t>
    </rPh>
    <rPh sb="13" eb="15">
      <t>ケイカク</t>
    </rPh>
    <phoneticPr fontId="13"/>
  </si>
  <si>
    <t>生活援助特例Ⅰ５・大３・未計画</t>
    <rPh sb="12" eb="13">
      <t>ミ</t>
    </rPh>
    <rPh sb="13" eb="15">
      <t>ケイカク</t>
    </rPh>
    <phoneticPr fontId="13"/>
  </si>
  <si>
    <t>生活援助特例Ⅰ５・大３</t>
  </si>
  <si>
    <t>生活援助特例Ⅰ５・大２・未計画２・拘束減</t>
    <phoneticPr fontId="10"/>
  </si>
  <si>
    <t>生活援助特例Ⅰ５・大２・未計画・拘束減</t>
    <phoneticPr fontId="10"/>
  </si>
  <si>
    <t>生活援助特例Ⅰ５・大２・拘束減</t>
    <phoneticPr fontId="10"/>
  </si>
  <si>
    <t>生活援助特例Ⅰ５・大２・未計画２</t>
    <phoneticPr fontId="10"/>
  </si>
  <si>
    <t>生活援助特例Ⅰ５・大２・未計画</t>
  </si>
  <si>
    <t>生活援助特例Ⅰ５・大２</t>
  </si>
  <si>
    <t>生活援助特例Ⅰ５・大１・未計画２・拘束減</t>
    <phoneticPr fontId="10"/>
  </si>
  <si>
    <t>生活援助特例Ⅰ５・大１・未計画・拘束減</t>
    <phoneticPr fontId="10"/>
  </si>
  <si>
    <t>生活援助特例Ⅰ５・大１・拘束減</t>
    <phoneticPr fontId="10"/>
  </si>
  <si>
    <t>生活援助特例Ⅰ５・大１・未計画２</t>
    <phoneticPr fontId="10"/>
  </si>
  <si>
    <t>生活援助特例Ⅰ５・大１・未計画</t>
  </si>
  <si>
    <t>生活援助特例Ⅰ５・大１</t>
  </si>
  <si>
    <t>生活援助特例Ⅰ５・未計画２・拘束減</t>
    <phoneticPr fontId="10"/>
  </si>
  <si>
    <t>生活援助特例Ⅰ５・未計画・拘束減</t>
    <phoneticPr fontId="10"/>
  </si>
  <si>
    <t>生活援助特例Ⅰ５・拘束減</t>
    <phoneticPr fontId="10"/>
  </si>
  <si>
    <t>生活援助特例Ⅰ５・未計画２</t>
    <phoneticPr fontId="10"/>
  </si>
  <si>
    <t>生活援助特例Ⅰ５・未計画</t>
  </si>
  <si>
    <t>生活援助特例Ⅰ５</t>
  </si>
  <si>
    <t>生活援助特例Ⅰ６・大３・未計画２・拘束減</t>
    <rPh sb="12" eb="13">
      <t>ミ</t>
    </rPh>
    <rPh sb="13" eb="15">
      <t>ケイカク</t>
    </rPh>
    <phoneticPr fontId="13"/>
  </si>
  <si>
    <t>生活援助特例Ⅰ６・大３・未計画・拘束減</t>
    <rPh sb="12" eb="13">
      <t>ミ</t>
    </rPh>
    <rPh sb="13" eb="15">
      <t>ケイカク</t>
    </rPh>
    <phoneticPr fontId="13"/>
  </si>
  <si>
    <t>生活援助特例Ⅰ６・大３・拘束減</t>
    <phoneticPr fontId="10"/>
  </si>
  <si>
    <t>×</t>
    <phoneticPr fontId="10"/>
  </si>
  <si>
    <t>３月以上連続して減算の場合</t>
    <phoneticPr fontId="10"/>
  </si>
  <si>
    <t>生活援助特例Ⅰ６・大３・未計画２</t>
    <rPh sb="12" eb="13">
      <t>ミ</t>
    </rPh>
    <rPh sb="13" eb="15">
      <t>ケイカク</t>
    </rPh>
    <phoneticPr fontId="13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</si>
  <si>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</si>
  <si>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</si>
  <si>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</si>
  <si>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２１人以上）</t>
    <phoneticPr fontId="13"/>
  </si>
  <si>
    <t>生活援助特例Ⅰ６・大３・未計画</t>
    <rPh sb="12" eb="13">
      <t>ミ</t>
    </rPh>
    <rPh sb="13" eb="15">
      <t>ケイカク</t>
    </rPh>
    <phoneticPr fontId="13"/>
  </si>
  <si>
    <t>生活援助特例Ⅰ６・大３</t>
  </si>
  <si>
    <t>生活援助特例Ⅰ６・大２・未計画２・拘束減</t>
    <phoneticPr fontId="10"/>
  </si>
  <si>
    <t>生活援助特例Ⅰ６・大２・未計画・拘束減</t>
    <phoneticPr fontId="10"/>
  </si>
  <si>
    <t>生活援助特例Ⅰ６・大２・拘束減</t>
    <phoneticPr fontId="10"/>
  </si>
  <si>
    <t>生活援助特例Ⅰ６・大２・未計画２</t>
    <phoneticPr fontId="10"/>
  </si>
  <si>
    <t>生活援助特例Ⅰ６・大２・未計画</t>
  </si>
  <si>
    <t>生活援助特例Ⅰ６・大２</t>
  </si>
  <si>
    <t>生活援助特例Ⅰ６・大１・未計画２・拘束減</t>
    <phoneticPr fontId="10"/>
  </si>
  <si>
    <t>生活援助特例Ⅰ６・大１・未計画・拘束減</t>
    <phoneticPr fontId="10"/>
  </si>
  <si>
    <t>生活援助特例Ⅰ６・大１・拘束減</t>
    <phoneticPr fontId="10"/>
  </si>
  <si>
    <t>生活援助特例Ⅰ６・大１・未計画２</t>
    <phoneticPr fontId="10"/>
  </si>
  <si>
    <t>生活援助特例Ⅰ６・大１・未計画</t>
  </si>
  <si>
    <t>生活援助特例Ⅰ６・大１</t>
  </si>
  <si>
    <t>生活援助特例Ⅰ６・未計画２・拘束減</t>
    <rPh sb="9" eb="10">
      <t>ミ</t>
    </rPh>
    <rPh sb="10" eb="12">
      <t>ケイカク</t>
    </rPh>
    <phoneticPr fontId="13"/>
  </si>
  <si>
    <t>生活援助特例Ⅰ６・未計画・拘束減</t>
    <rPh sb="9" eb="10">
      <t>ミ</t>
    </rPh>
    <rPh sb="10" eb="12">
      <t>ケイカク</t>
    </rPh>
    <phoneticPr fontId="13"/>
  </si>
  <si>
    <t>生活援助特例Ⅰ６・拘束減</t>
    <phoneticPr fontId="10"/>
  </si>
  <si>
    <t>生活援助特例Ⅰ６・未計画２</t>
    <rPh sb="9" eb="10">
      <t>ミ</t>
    </rPh>
    <rPh sb="10" eb="12">
      <t>ケイカク</t>
    </rPh>
    <phoneticPr fontId="13"/>
  </si>
  <si>
    <t>生活援助特例Ⅰ６・未計画</t>
    <rPh sb="9" eb="10">
      <t>ミ</t>
    </rPh>
    <rPh sb="10" eb="12">
      <t>ケイカク</t>
    </rPh>
    <phoneticPr fontId="13"/>
  </si>
  <si>
    <t>1日につき</t>
    <phoneticPr fontId="13"/>
  </si>
  <si>
    <t>世話人配置４：１の場合</t>
    <rPh sb="0" eb="3">
      <t>セワニン</t>
    </rPh>
    <rPh sb="3" eb="5">
      <t>ハイチ</t>
    </rPh>
    <rPh sb="9" eb="11">
      <t>バアイ</t>
    </rPh>
    <phoneticPr fontId="13"/>
  </si>
  <si>
    <t>ホ 個人単位で居宅介護等を利用する場合
　　（特例）</t>
    <rPh sb="2" eb="4">
      <t>コジン</t>
    </rPh>
    <rPh sb="4" eb="6">
      <t>タンイ</t>
    </rPh>
    <rPh sb="7" eb="9">
      <t>キョタク</t>
    </rPh>
    <rPh sb="9" eb="11">
      <t>カイゴ</t>
    </rPh>
    <rPh sb="11" eb="12">
      <t>トウ</t>
    </rPh>
    <rPh sb="13" eb="15">
      <t>リヨウ</t>
    </rPh>
    <rPh sb="17" eb="19">
      <t>バアイ</t>
    </rPh>
    <rPh sb="23" eb="25">
      <t>トクレイ</t>
    </rPh>
    <phoneticPr fontId="13"/>
  </si>
  <si>
    <t>生活援助特例Ⅰ６</t>
  </si>
  <si>
    <t>生活援助Ⅳ１・大３・未計画２・拘束減</t>
    <rPh sb="10" eb="11">
      <t>ミ</t>
    </rPh>
    <rPh sb="11" eb="13">
      <t>ケイカク</t>
    </rPh>
    <phoneticPr fontId="13"/>
  </si>
  <si>
    <t>生活援助Ⅳ１・大３・未計画・拘束減</t>
    <rPh sb="10" eb="11">
      <t>ミ</t>
    </rPh>
    <rPh sb="11" eb="13">
      <t>ケイカク</t>
    </rPh>
    <phoneticPr fontId="13"/>
  </si>
  <si>
    <t>生活援助Ⅳ１・大３・拘束減</t>
    <phoneticPr fontId="10"/>
  </si>
  <si>
    <t>生活援助Ⅳ１・大３・未計画２</t>
    <rPh sb="10" eb="11">
      <t>ミ</t>
    </rPh>
    <rPh sb="11" eb="13">
      <t>ケイカク</t>
    </rPh>
    <phoneticPr fontId="13"/>
  </si>
  <si>
    <t>２１人以上）</t>
    <phoneticPr fontId="13"/>
  </si>
  <si>
    <t>生活援助Ⅳ１・大３・未計画</t>
    <rPh sb="10" eb="11">
      <t>ミ</t>
    </rPh>
    <rPh sb="11" eb="13">
      <t>ケイカク</t>
    </rPh>
    <phoneticPr fontId="13"/>
  </si>
  <si>
    <t>生活援助Ⅳ１・大３</t>
  </si>
  <si>
    <t>生活援助Ⅳ１・大２・未計画２・拘束減</t>
    <rPh sb="10" eb="11">
      <t>ミ</t>
    </rPh>
    <rPh sb="11" eb="13">
      <t>ケイカク</t>
    </rPh>
    <phoneticPr fontId="13"/>
  </si>
  <si>
    <t>生活援助Ⅳ１・大２・未計画・拘束減</t>
    <rPh sb="10" eb="11">
      <t>ミ</t>
    </rPh>
    <rPh sb="11" eb="13">
      <t>ケイカク</t>
    </rPh>
    <phoneticPr fontId="13"/>
  </si>
  <si>
    <t>生活援助Ⅳ１・大２・拘束減</t>
    <phoneticPr fontId="10"/>
  </si>
  <si>
    <t>生活援助Ⅳ１・大２・未計画２</t>
    <rPh sb="10" eb="11">
      <t>ミ</t>
    </rPh>
    <rPh sb="11" eb="13">
      <t>ケイカク</t>
    </rPh>
    <phoneticPr fontId="13"/>
  </si>
  <si>
    <t>生活援助Ⅳ１・大２・未計画</t>
    <rPh sb="10" eb="11">
      <t>ミ</t>
    </rPh>
    <rPh sb="11" eb="13">
      <t>ケイカク</t>
    </rPh>
    <phoneticPr fontId="13"/>
  </si>
  <si>
    <t>生活援助Ⅳ１・大２</t>
  </si>
  <si>
    <t>×</t>
    <phoneticPr fontId="10"/>
  </si>
  <si>
    <t>３月以上連続して減算の場合</t>
    <phoneticPr fontId="10"/>
  </si>
  <si>
    <t>生活援助Ⅳ１・大１・未計画２・拘束減</t>
    <rPh sb="10" eb="11">
      <t>ミ</t>
    </rPh>
    <rPh sb="11" eb="13">
      <t>ケイカク</t>
    </rPh>
    <phoneticPr fontId="13"/>
  </si>
  <si>
    <t>減算が適用される月から２月目まで</t>
    <phoneticPr fontId="10"/>
  </si>
  <si>
    <t>共同生活援助計画が作成されていない場合</t>
    <phoneticPr fontId="13"/>
  </si>
  <si>
    <t>生活援助Ⅳ１・大１・未計画・拘束減</t>
    <rPh sb="10" eb="11">
      <t>ミ</t>
    </rPh>
    <rPh sb="11" eb="13">
      <t>ケイカク</t>
    </rPh>
    <phoneticPr fontId="13"/>
  </si>
  <si>
    <t>生活援助Ⅳ１・大１・拘束減</t>
    <phoneticPr fontId="10"/>
  </si>
  <si>
    <t>生活援助Ⅳ１・大１・未計画２</t>
    <rPh sb="10" eb="11">
      <t>ミ</t>
    </rPh>
    <rPh sb="11" eb="13">
      <t>ケイカク</t>
    </rPh>
    <phoneticPr fontId="13"/>
  </si>
  <si>
    <t>×</t>
    <phoneticPr fontId="13"/>
  </si>
  <si>
    <t>生活援助Ⅳ１・大１・未計画</t>
    <rPh sb="10" eb="11">
      <t>ミ</t>
    </rPh>
    <rPh sb="11" eb="13">
      <t>ケイカク</t>
    </rPh>
    <phoneticPr fontId="13"/>
  </si>
  <si>
    <t>生活援助Ⅳ１・大１</t>
  </si>
  <si>
    <t>生活援助Ⅳ１・未計画２・拘束減</t>
    <rPh sb="7" eb="8">
      <t>ミ</t>
    </rPh>
    <rPh sb="8" eb="10">
      <t>ケイカク</t>
    </rPh>
    <phoneticPr fontId="13"/>
  </si>
  <si>
    <t>生活援助Ⅳ１・未計画・拘束減</t>
    <rPh sb="7" eb="8">
      <t>ミ</t>
    </rPh>
    <rPh sb="8" eb="10">
      <t>ケイカク</t>
    </rPh>
    <phoneticPr fontId="13"/>
  </si>
  <si>
    <t>生活援助Ⅳ１・拘束減</t>
    <phoneticPr fontId="10"/>
  </si>
  <si>
    <t>生活援助Ⅳ１・未計画２</t>
    <rPh sb="7" eb="8">
      <t>ミ</t>
    </rPh>
    <rPh sb="8" eb="10">
      <t>ケイカク</t>
    </rPh>
    <phoneticPr fontId="13"/>
  </si>
  <si>
    <t>生活援助Ⅳ１・未計画</t>
    <rPh sb="7" eb="8">
      <t>ミ</t>
    </rPh>
    <rPh sb="8" eb="10">
      <t>ケイカク</t>
    </rPh>
    <phoneticPr fontId="13"/>
  </si>
  <si>
    <t>(6) 区分１
以下</t>
    <rPh sb="4" eb="6">
      <t>クブン</t>
    </rPh>
    <rPh sb="8" eb="10">
      <t>イカ</t>
    </rPh>
    <phoneticPr fontId="13"/>
  </si>
  <si>
    <t>生活援助Ⅳ１</t>
  </si>
  <si>
    <t>生活援助Ⅳ２・大３・未計画２・拘束減</t>
    <rPh sb="10" eb="11">
      <t>ミ</t>
    </rPh>
    <rPh sb="11" eb="13">
      <t>ケイカク</t>
    </rPh>
    <phoneticPr fontId="13"/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</si>
  <si>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</si>
  <si>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</si>
  <si>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</si>
  <si>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生活援助Ⅳ２・大３・未計画・拘束減</t>
    <rPh sb="10" eb="11">
      <t>ミ</t>
    </rPh>
    <rPh sb="11" eb="13">
      <t>ケイカク</t>
    </rPh>
    <phoneticPr fontId="13"/>
  </si>
  <si>
    <t>生活援助Ⅳ２・大３・拘束減</t>
    <phoneticPr fontId="10"/>
  </si>
  <si>
    <t>３月以上連続して減算の場合</t>
    <phoneticPr fontId="10"/>
  </si>
  <si>
    <t>生活援助Ⅳ２・大３・未計画２</t>
    <rPh sb="10" eb="11">
      <t>ミ</t>
    </rPh>
    <rPh sb="11" eb="13">
      <t>ケイカク</t>
    </rPh>
    <phoneticPr fontId="13"/>
  </si>
  <si>
    <t>×</t>
    <phoneticPr fontId="13"/>
  </si>
  <si>
    <t>２１人以上）</t>
    <phoneticPr fontId="13"/>
  </si>
  <si>
    <t>生活援助Ⅳ２・大３・未計画</t>
    <rPh sb="10" eb="11">
      <t>ミ</t>
    </rPh>
    <rPh sb="11" eb="13">
      <t>ケイカク</t>
    </rPh>
    <phoneticPr fontId="13"/>
  </si>
  <si>
    <t>生活援助Ⅳ２・大３</t>
  </si>
  <si>
    <t>生活援助Ⅳ２・大２・未計画２・拘束減</t>
    <rPh sb="10" eb="11">
      <t>ミ</t>
    </rPh>
    <rPh sb="11" eb="13">
      <t>ケイカク</t>
    </rPh>
    <phoneticPr fontId="13"/>
  </si>
  <si>
    <t>生活援助Ⅳ２・大２・未計画・拘束減</t>
    <rPh sb="10" eb="11">
      <t>ミ</t>
    </rPh>
    <rPh sb="11" eb="13">
      <t>ケイカク</t>
    </rPh>
    <phoneticPr fontId="13"/>
  </si>
  <si>
    <t>生活援助Ⅳ２・大２・拘束減</t>
    <phoneticPr fontId="10"/>
  </si>
  <si>
    <t>×</t>
    <phoneticPr fontId="10"/>
  </si>
  <si>
    <t>３月以上連続して減算の場合</t>
    <phoneticPr fontId="10"/>
  </si>
  <si>
    <t>生活援助Ⅳ２・大２・未計画２</t>
    <rPh sb="10" eb="11">
      <t>ミ</t>
    </rPh>
    <rPh sb="11" eb="13">
      <t>ケイカク</t>
    </rPh>
    <phoneticPr fontId="13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</si>
  <si>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</si>
  <si>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</si>
  <si>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</si>
  <si>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生活援助Ⅳ２・大２・未計画</t>
    <rPh sb="10" eb="11">
      <t>ミ</t>
    </rPh>
    <rPh sb="11" eb="13">
      <t>ケイカク</t>
    </rPh>
    <phoneticPr fontId="13"/>
  </si>
  <si>
    <t>生活援助Ⅳ２・大２</t>
  </si>
  <si>
    <t>生活援助Ⅳ２・大１・未計画２・拘束減</t>
    <rPh sb="10" eb="11">
      <t>ミ</t>
    </rPh>
    <rPh sb="11" eb="13">
      <t>ケイカク</t>
    </rPh>
    <phoneticPr fontId="13"/>
  </si>
  <si>
    <t>生活援助Ⅳ２・大１・未計画・拘束減</t>
    <rPh sb="10" eb="11">
      <t>ミ</t>
    </rPh>
    <rPh sb="11" eb="13">
      <t>ケイカク</t>
    </rPh>
    <phoneticPr fontId="13"/>
  </si>
  <si>
    <t>生活援助Ⅳ２・大１・拘束減</t>
    <phoneticPr fontId="10"/>
  </si>
  <si>
    <t>×</t>
    <phoneticPr fontId="10"/>
  </si>
  <si>
    <t>３月以上連続して減算の場合</t>
    <phoneticPr fontId="10"/>
  </si>
  <si>
    <t>生活援助Ⅳ２・大１・未計画２</t>
    <rPh sb="10" eb="11">
      <t>ミ</t>
    </rPh>
    <rPh sb="11" eb="13">
      <t>ケイカク</t>
    </rPh>
    <phoneticPr fontId="13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</si>
  <si>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</si>
  <si>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</si>
  <si>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</si>
  <si>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生活援助Ⅳ２・大１・未計画</t>
    <rPh sb="10" eb="11">
      <t>ミ</t>
    </rPh>
    <rPh sb="11" eb="13">
      <t>ケイカク</t>
    </rPh>
    <phoneticPr fontId="13"/>
  </si>
  <si>
    <t>生活援助Ⅳ２・大１</t>
  </si>
  <si>
    <t>生活援助Ⅳ２・未計画２・拘束減</t>
    <rPh sb="7" eb="8">
      <t>ミ</t>
    </rPh>
    <rPh sb="8" eb="10">
      <t>ケイカク</t>
    </rPh>
    <phoneticPr fontId="13"/>
  </si>
  <si>
    <t>生活援助Ⅳ２・未計画・拘束減</t>
    <rPh sb="7" eb="8">
      <t>ミ</t>
    </rPh>
    <rPh sb="8" eb="10">
      <t>ケイカク</t>
    </rPh>
    <phoneticPr fontId="13"/>
  </si>
  <si>
    <t>生活援助Ⅳ２・拘束減</t>
    <phoneticPr fontId="10"/>
  </si>
  <si>
    <t>生活援助Ⅳ２・未計画２</t>
    <rPh sb="7" eb="8">
      <t>ミ</t>
    </rPh>
    <rPh sb="8" eb="10">
      <t>ケイカク</t>
    </rPh>
    <phoneticPr fontId="13"/>
  </si>
  <si>
    <t>生活援助Ⅳ２・未計画</t>
    <rPh sb="7" eb="8">
      <t>ミ</t>
    </rPh>
    <rPh sb="8" eb="10">
      <t>ケイカク</t>
    </rPh>
    <phoneticPr fontId="13"/>
  </si>
  <si>
    <t>(5) 区分２</t>
    <rPh sb="4" eb="6">
      <t>クブン</t>
    </rPh>
    <phoneticPr fontId="13"/>
  </si>
  <si>
    <t>生活援助Ⅳ２</t>
  </si>
  <si>
    <t>生活援助Ⅳ３・大３・未計画２・拘束減</t>
    <rPh sb="10" eb="11">
      <t>ミ</t>
    </rPh>
    <rPh sb="11" eb="13">
      <t>ケイカク</t>
    </rPh>
    <phoneticPr fontId="13"/>
  </si>
  <si>
    <t>生活援助Ⅳ３・大３・未計画・拘束減</t>
    <rPh sb="10" eb="11">
      <t>ミ</t>
    </rPh>
    <rPh sb="11" eb="13">
      <t>ケイカク</t>
    </rPh>
    <phoneticPr fontId="13"/>
  </si>
  <si>
    <t>生活援助Ⅳ３・大３・拘束減</t>
    <phoneticPr fontId="10"/>
  </si>
  <si>
    <t>生活援助Ⅳ３・大３・未計画２</t>
    <rPh sb="10" eb="11">
      <t>ミ</t>
    </rPh>
    <rPh sb="11" eb="13">
      <t>ケイカク</t>
    </rPh>
    <phoneticPr fontId="13"/>
  </si>
  <si>
    <t>生活援助Ⅳ３・大３・未計画</t>
    <rPh sb="10" eb="11">
      <t>ミ</t>
    </rPh>
    <rPh sb="11" eb="13">
      <t>ケイカク</t>
    </rPh>
    <phoneticPr fontId="13"/>
  </si>
  <si>
    <t>生活援助Ⅳ３・大３</t>
  </si>
  <si>
    <t>生活援助Ⅳ３・大２・未計画２・拘束減</t>
    <rPh sb="10" eb="11">
      <t>ミ</t>
    </rPh>
    <rPh sb="11" eb="13">
      <t>ケイカク</t>
    </rPh>
    <phoneticPr fontId="13"/>
  </si>
  <si>
    <t>生活援助Ⅳ３・大２・未計画・拘束減</t>
    <rPh sb="10" eb="11">
      <t>ミ</t>
    </rPh>
    <rPh sb="11" eb="13">
      <t>ケイカク</t>
    </rPh>
    <phoneticPr fontId="13"/>
  </si>
  <si>
    <t>生活援助Ⅳ３・大２・拘束減</t>
    <phoneticPr fontId="10"/>
  </si>
  <si>
    <t>生活援助Ⅳ３・大２・未計画２</t>
    <rPh sb="10" eb="11">
      <t>ミ</t>
    </rPh>
    <rPh sb="11" eb="13">
      <t>ケイカク</t>
    </rPh>
    <phoneticPr fontId="13"/>
  </si>
  <si>
    <t>生活援助Ⅳ３・大２・未計画</t>
    <rPh sb="10" eb="11">
      <t>ミ</t>
    </rPh>
    <rPh sb="11" eb="13">
      <t>ケイカク</t>
    </rPh>
    <phoneticPr fontId="13"/>
  </si>
  <si>
    <t>生活援助Ⅳ３・大２</t>
  </si>
  <si>
    <t>生活援助Ⅳ３・大１・未計画２・拘束減</t>
    <rPh sb="10" eb="11">
      <t>ミ</t>
    </rPh>
    <rPh sb="11" eb="13">
      <t>ケイカク</t>
    </rPh>
    <phoneticPr fontId="13"/>
  </si>
  <si>
    <t>生活援助Ⅳ３・大１・未計画・拘束減</t>
    <rPh sb="10" eb="11">
      <t>ミ</t>
    </rPh>
    <rPh sb="11" eb="13">
      <t>ケイカク</t>
    </rPh>
    <phoneticPr fontId="13"/>
  </si>
  <si>
    <t>生活援助Ⅳ３・大１・拘束減</t>
    <phoneticPr fontId="10"/>
  </si>
  <si>
    <t>生活援助Ⅳ３・大１・未計画２</t>
    <rPh sb="10" eb="11">
      <t>ミ</t>
    </rPh>
    <rPh sb="11" eb="13">
      <t>ケイカク</t>
    </rPh>
    <phoneticPr fontId="13"/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</si>
  <si>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</si>
  <si>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</si>
  <si>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</si>
  <si>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</si>
  <si>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生活援助Ⅳ３・大１・未計画</t>
    <rPh sb="10" eb="11">
      <t>ミ</t>
    </rPh>
    <rPh sb="11" eb="13">
      <t>ケイカク</t>
    </rPh>
    <phoneticPr fontId="13"/>
  </si>
  <si>
    <t>生活援助Ⅳ３・大１</t>
  </si>
  <si>
    <t>生活援助Ⅳ３・未計画２・拘束減</t>
    <rPh sb="7" eb="8">
      <t>ミ</t>
    </rPh>
    <rPh sb="8" eb="10">
      <t>ケイカク</t>
    </rPh>
    <phoneticPr fontId="13"/>
  </si>
  <si>
    <t>生活援助Ⅳ３・未計画・拘束減</t>
    <rPh sb="7" eb="8">
      <t>ミ</t>
    </rPh>
    <rPh sb="8" eb="10">
      <t>ケイカク</t>
    </rPh>
    <phoneticPr fontId="13"/>
  </si>
  <si>
    <t>生活援助Ⅳ３・拘束減</t>
    <phoneticPr fontId="10"/>
  </si>
  <si>
    <t>生活援助Ⅳ３・未計画２</t>
    <rPh sb="7" eb="8">
      <t>ミ</t>
    </rPh>
    <rPh sb="8" eb="10">
      <t>ケイカク</t>
    </rPh>
    <phoneticPr fontId="13"/>
  </si>
  <si>
    <t>生活援助Ⅳ３・未計画</t>
    <rPh sb="7" eb="8">
      <t>ミ</t>
    </rPh>
    <rPh sb="8" eb="10">
      <t>ケイカク</t>
    </rPh>
    <phoneticPr fontId="13"/>
  </si>
  <si>
    <t>(4) 区分３</t>
    <rPh sb="4" eb="6">
      <t>クブン</t>
    </rPh>
    <phoneticPr fontId="13"/>
  </si>
  <si>
    <t>生活援助Ⅳ３</t>
  </si>
  <si>
    <t>×</t>
    <phoneticPr fontId="10"/>
  </si>
  <si>
    <t>３月以上連続して減算の場合</t>
    <phoneticPr fontId="10"/>
  </si>
  <si>
    <t>生活援助Ⅳ４・大３・未計画２・拘束減</t>
    <rPh sb="10" eb="11">
      <t>ミ</t>
    </rPh>
    <rPh sb="11" eb="13">
      <t>ケイカク</t>
    </rPh>
    <phoneticPr fontId="13"/>
  </si>
  <si>
    <t>減算が適用される月から２月目まで</t>
    <phoneticPr fontId="10"/>
  </si>
  <si>
    <t>共同生活援助計画が作成されていない場合</t>
    <phoneticPr fontId="13"/>
  </si>
  <si>
    <t>生活援助Ⅳ４・大３・未計画・拘束減</t>
    <rPh sb="10" eb="11">
      <t>ミ</t>
    </rPh>
    <rPh sb="11" eb="13">
      <t>ケイカク</t>
    </rPh>
    <phoneticPr fontId="13"/>
  </si>
  <si>
    <t>生活援助Ⅳ４・大３・拘束減</t>
    <phoneticPr fontId="10"/>
  </si>
  <si>
    <t>生活援助Ⅳ４・大３・未計画２</t>
    <rPh sb="10" eb="11">
      <t>ミ</t>
    </rPh>
    <rPh sb="11" eb="13">
      <t>ケイカク</t>
    </rPh>
    <phoneticPr fontId="13"/>
  </si>
  <si>
    <t>×</t>
    <phoneticPr fontId="13"/>
  </si>
  <si>
    <t>２１人以上）</t>
    <phoneticPr fontId="13"/>
  </si>
  <si>
    <t>生活援助Ⅳ４・大３・未計画</t>
    <rPh sb="10" eb="11">
      <t>ミ</t>
    </rPh>
    <rPh sb="11" eb="13">
      <t>ケイカク</t>
    </rPh>
    <phoneticPr fontId="13"/>
  </si>
  <si>
    <t>生活援助Ⅳ４・大３</t>
  </si>
  <si>
    <t>×</t>
    <phoneticPr fontId="10"/>
  </si>
  <si>
    <t>３月以上連続して減算の場合</t>
    <phoneticPr fontId="10"/>
  </si>
  <si>
    <t>生活援助Ⅳ４・大２・未計画２・拘束減</t>
    <rPh sb="10" eb="11">
      <t>ミ</t>
    </rPh>
    <rPh sb="11" eb="13">
      <t>ケイカク</t>
    </rPh>
    <phoneticPr fontId="13"/>
  </si>
  <si>
    <t>減算が適用される月から２月目まで</t>
    <phoneticPr fontId="10"/>
  </si>
  <si>
    <t>共同生活援助計画が作成されていない場合</t>
    <phoneticPr fontId="13"/>
  </si>
  <si>
    <t>生活援助Ⅳ４・大２・未計画・拘束減</t>
    <rPh sb="10" eb="11">
      <t>ミ</t>
    </rPh>
    <rPh sb="11" eb="13">
      <t>ケイカク</t>
    </rPh>
    <phoneticPr fontId="13"/>
  </si>
  <si>
    <t>生活援助Ⅳ４・大２・拘束減</t>
    <phoneticPr fontId="10"/>
  </si>
  <si>
    <t>×</t>
    <phoneticPr fontId="10"/>
  </si>
  <si>
    <t>３月以上連続して減算の場合</t>
    <phoneticPr fontId="10"/>
  </si>
  <si>
    <t>生活援助Ⅳ４・大２・未計画２</t>
    <rPh sb="10" eb="11">
      <t>ミ</t>
    </rPh>
    <rPh sb="11" eb="13">
      <t>ケイカク</t>
    </rPh>
    <phoneticPr fontId="13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</si>
  <si>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</si>
  <si>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</si>
  <si>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</si>
  <si>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生活援助Ⅳ４・大２・未計画</t>
    <rPh sb="10" eb="11">
      <t>ミ</t>
    </rPh>
    <rPh sb="11" eb="13">
      <t>ケイカク</t>
    </rPh>
    <phoneticPr fontId="13"/>
  </si>
  <si>
    <t>生活援助Ⅳ４・大２</t>
  </si>
  <si>
    <t>生活援助Ⅳ４・大１・未計画２・拘束減</t>
    <rPh sb="10" eb="11">
      <t>ミ</t>
    </rPh>
    <rPh sb="11" eb="13">
      <t>ケイカク</t>
    </rPh>
    <phoneticPr fontId="13"/>
  </si>
  <si>
    <t>生活援助Ⅳ４・大１・未計画・拘束減</t>
    <rPh sb="10" eb="11">
      <t>ミ</t>
    </rPh>
    <rPh sb="11" eb="13">
      <t>ケイカク</t>
    </rPh>
    <phoneticPr fontId="13"/>
  </si>
  <si>
    <t>生活援助Ⅳ４・大１・拘束減</t>
    <phoneticPr fontId="10"/>
  </si>
  <si>
    <t>生活援助Ⅳ４・大１・未計画２</t>
    <rPh sb="10" eb="11">
      <t>ミ</t>
    </rPh>
    <rPh sb="11" eb="13">
      <t>ケイカク</t>
    </rPh>
    <phoneticPr fontId="13"/>
  </si>
  <si>
    <t>生活援助Ⅳ４・大１・未計画</t>
    <rPh sb="10" eb="11">
      <t>ミ</t>
    </rPh>
    <rPh sb="11" eb="13">
      <t>ケイカク</t>
    </rPh>
    <phoneticPr fontId="13"/>
  </si>
  <si>
    <t>生活援助Ⅳ４・大１</t>
  </si>
  <si>
    <t>生活援助Ⅳ４・未計画２・拘束減</t>
    <rPh sb="7" eb="8">
      <t>ミ</t>
    </rPh>
    <rPh sb="8" eb="10">
      <t>ケイカク</t>
    </rPh>
    <phoneticPr fontId="13"/>
  </si>
  <si>
    <t>生活援助Ⅳ４・未計画・拘束減</t>
    <rPh sb="7" eb="8">
      <t>ミ</t>
    </rPh>
    <rPh sb="8" eb="10">
      <t>ケイカク</t>
    </rPh>
    <phoneticPr fontId="13"/>
  </si>
  <si>
    <t>生活援助Ⅳ４・拘束減</t>
    <phoneticPr fontId="10"/>
  </si>
  <si>
    <t>生活援助Ⅳ４・未計画２</t>
    <rPh sb="7" eb="8">
      <t>ミ</t>
    </rPh>
    <rPh sb="8" eb="10">
      <t>ケイカク</t>
    </rPh>
    <phoneticPr fontId="13"/>
  </si>
  <si>
    <t>生活援助Ⅳ４・未計画</t>
    <rPh sb="7" eb="8">
      <t>ミ</t>
    </rPh>
    <rPh sb="8" eb="10">
      <t>ケイカク</t>
    </rPh>
    <phoneticPr fontId="13"/>
  </si>
  <si>
    <t>生活援助Ⅳ４</t>
  </si>
  <si>
    <t>生活援助Ⅳ５・大３・未計画２・拘束減</t>
    <rPh sb="10" eb="11">
      <t>ミ</t>
    </rPh>
    <rPh sb="11" eb="13">
      <t>ケイカク</t>
    </rPh>
    <phoneticPr fontId="13"/>
  </si>
  <si>
    <t>生活援助Ⅳ５・大３・未計画・拘束減</t>
    <rPh sb="10" eb="11">
      <t>ミ</t>
    </rPh>
    <rPh sb="11" eb="13">
      <t>ケイカク</t>
    </rPh>
    <phoneticPr fontId="13"/>
  </si>
  <si>
    <t>生活援助Ⅳ５・大３・拘束減</t>
    <phoneticPr fontId="10"/>
  </si>
  <si>
    <t>生活援助Ⅳ５・大３・未計画２</t>
    <rPh sb="10" eb="11">
      <t>ミ</t>
    </rPh>
    <rPh sb="11" eb="13">
      <t>ケイカク</t>
    </rPh>
    <phoneticPr fontId="13"/>
  </si>
  <si>
    <t>生活援助Ⅳ５・大３・未計画</t>
    <rPh sb="10" eb="11">
      <t>ミ</t>
    </rPh>
    <rPh sb="11" eb="13">
      <t>ケイカク</t>
    </rPh>
    <phoneticPr fontId="13"/>
  </si>
  <si>
    <t>生活援助Ⅳ５・大３</t>
  </si>
  <si>
    <t>生活援助Ⅳ５・大２・未計画２・拘束減</t>
    <rPh sb="10" eb="11">
      <t>ミ</t>
    </rPh>
    <rPh sb="11" eb="13">
      <t>ケイカク</t>
    </rPh>
    <phoneticPr fontId="13"/>
  </si>
  <si>
    <t>生活援助Ⅳ５・大２・未計画・拘束減</t>
    <rPh sb="10" eb="11">
      <t>ミ</t>
    </rPh>
    <rPh sb="11" eb="13">
      <t>ケイカク</t>
    </rPh>
    <phoneticPr fontId="13"/>
  </si>
  <si>
    <t>生活援助Ⅳ５・大２・拘束減</t>
    <phoneticPr fontId="10"/>
  </si>
  <si>
    <t>生活援助Ⅳ５・大２・未計画２</t>
    <rPh sb="10" eb="11">
      <t>ミ</t>
    </rPh>
    <rPh sb="11" eb="13">
      <t>ケイカク</t>
    </rPh>
    <phoneticPr fontId="13"/>
  </si>
  <si>
    <t>生活援助Ⅳ５・大２・未計画</t>
    <rPh sb="10" eb="11">
      <t>ミ</t>
    </rPh>
    <rPh sb="11" eb="13">
      <t>ケイカク</t>
    </rPh>
    <phoneticPr fontId="13"/>
  </si>
  <si>
    <t>生活援助Ⅳ５・大２</t>
  </si>
  <si>
    <t>生活援助Ⅳ５・大１・未計画２・拘束減</t>
    <rPh sb="10" eb="11">
      <t>ミ</t>
    </rPh>
    <rPh sb="11" eb="13">
      <t>ケイカク</t>
    </rPh>
    <phoneticPr fontId="13"/>
  </si>
  <si>
    <t>生活援助Ⅳ５・大１・未計画・拘束減</t>
    <rPh sb="10" eb="11">
      <t>ミ</t>
    </rPh>
    <rPh sb="11" eb="13">
      <t>ケイカク</t>
    </rPh>
    <phoneticPr fontId="13"/>
  </si>
  <si>
    <t>生活援助Ⅳ５・大１・拘束減</t>
    <phoneticPr fontId="10"/>
  </si>
  <si>
    <t>生活援助Ⅳ５・大１・未計画２</t>
    <rPh sb="10" eb="11">
      <t>ミ</t>
    </rPh>
    <rPh sb="11" eb="13">
      <t>ケイカク</t>
    </rPh>
    <phoneticPr fontId="13"/>
  </si>
  <si>
    <t>生活援助Ⅳ５・大１・未計画</t>
    <rPh sb="10" eb="11">
      <t>ミ</t>
    </rPh>
    <rPh sb="11" eb="13">
      <t>ケイカク</t>
    </rPh>
    <phoneticPr fontId="13"/>
  </si>
  <si>
    <t>生活援助Ⅳ５・大１</t>
  </si>
  <si>
    <t>生活援助Ⅳ５・未計画２・拘束減</t>
    <rPh sb="7" eb="8">
      <t>ミ</t>
    </rPh>
    <rPh sb="8" eb="10">
      <t>ケイカク</t>
    </rPh>
    <phoneticPr fontId="13"/>
  </si>
  <si>
    <t>生活援助Ⅳ５・未計画・拘束減</t>
    <rPh sb="7" eb="8">
      <t>ミ</t>
    </rPh>
    <rPh sb="8" eb="10">
      <t>ケイカク</t>
    </rPh>
    <phoneticPr fontId="13"/>
  </si>
  <si>
    <t>生活援助Ⅳ５・拘束減</t>
    <phoneticPr fontId="10"/>
  </si>
  <si>
    <t>生活援助Ⅳ５・未計画２</t>
    <rPh sb="7" eb="8">
      <t>ミ</t>
    </rPh>
    <rPh sb="8" eb="10">
      <t>ケイカク</t>
    </rPh>
    <phoneticPr fontId="13"/>
  </si>
  <si>
    <t>生活援助Ⅳ５・未計画</t>
    <rPh sb="7" eb="8">
      <t>ミ</t>
    </rPh>
    <rPh sb="8" eb="10">
      <t>ケイカク</t>
    </rPh>
    <phoneticPr fontId="13"/>
  </si>
  <si>
    <t>生活援助Ⅳ５</t>
  </si>
  <si>
    <t>生活援助Ⅳ６・大３・未計画２・拘束減</t>
    <rPh sb="10" eb="11">
      <t>ミ</t>
    </rPh>
    <rPh sb="11" eb="13">
      <t>ケイカク</t>
    </rPh>
    <phoneticPr fontId="13"/>
  </si>
  <si>
    <t>生活援助Ⅳ６・大３・未計画・拘束減</t>
    <rPh sb="10" eb="11">
      <t>ミ</t>
    </rPh>
    <rPh sb="11" eb="13">
      <t>ケイカク</t>
    </rPh>
    <phoneticPr fontId="13"/>
  </si>
  <si>
    <t>生活援助Ⅳ６・大３・拘束減</t>
    <phoneticPr fontId="10"/>
  </si>
  <si>
    <t>生活援助Ⅳ６・大３・未計画２</t>
    <rPh sb="10" eb="11">
      <t>ミ</t>
    </rPh>
    <rPh sb="11" eb="13">
      <t>ケイカク</t>
    </rPh>
    <phoneticPr fontId="13"/>
  </si>
  <si>
    <t>生活援助Ⅳ６・大３・未計画</t>
    <rPh sb="10" eb="11">
      <t>ミ</t>
    </rPh>
    <rPh sb="11" eb="13">
      <t>ケイカク</t>
    </rPh>
    <phoneticPr fontId="13"/>
  </si>
  <si>
    <t>生活援助Ⅳ６・大３</t>
  </si>
  <si>
    <t>生活援助Ⅳ６・大２・未計画２・拘束減</t>
    <rPh sb="10" eb="11">
      <t>ミ</t>
    </rPh>
    <rPh sb="11" eb="13">
      <t>ケイカク</t>
    </rPh>
    <phoneticPr fontId="13"/>
  </si>
  <si>
    <t>生活援助Ⅳ６・大２・未計画・拘束減</t>
    <rPh sb="10" eb="11">
      <t>ミ</t>
    </rPh>
    <rPh sb="11" eb="13">
      <t>ケイカク</t>
    </rPh>
    <phoneticPr fontId="13"/>
  </si>
  <si>
    <t>生活援助Ⅳ６・大２・拘束減</t>
    <phoneticPr fontId="10"/>
  </si>
  <si>
    <t>生活援助Ⅳ６・大２・未計画２</t>
    <rPh sb="10" eb="11">
      <t>ミ</t>
    </rPh>
    <rPh sb="11" eb="13">
      <t>ケイカク</t>
    </rPh>
    <phoneticPr fontId="13"/>
  </si>
  <si>
    <t>生活援助Ⅳ６・大２・未計画</t>
    <rPh sb="10" eb="11">
      <t>ミ</t>
    </rPh>
    <rPh sb="11" eb="13">
      <t>ケイカク</t>
    </rPh>
    <phoneticPr fontId="13"/>
  </si>
  <si>
    <t>生活援助Ⅳ６・大２</t>
  </si>
  <si>
    <t>生活援助Ⅳ６・大１・未計画２・拘束減</t>
    <rPh sb="10" eb="11">
      <t>ミ</t>
    </rPh>
    <rPh sb="11" eb="13">
      <t>ケイカク</t>
    </rPh>
    <phoneticPr fontId="13"/>
  </si>
  <si>
    <t>生活援助Ⅳ６・大１・未計画・拘束減</t>
    <rPh sb="10" eb="11">
      <t>ミ</t>
    </rPh>
    <rPh sb="11" eb="13">
      <t>ケイカク</t>
    </rPh>
    <phoneticPr fontId="13"/>
  </si>
  <si>
    <t>生活援助Ⅳ６・大１・拘束減</t>
    <phoneticPr fontId="10"/>
  </si>
  <si>
    <t>×</t>
    <phoneticPr fontId="10"/>
  </si>
  <si>
    <t>３月以上連続して減算の場合</t>
    <phoneticPr fontId="10"/>
  </si>
  <si>
    <t>生活援助Ⅳ６・大１・未計画２</t>
    <rPh sb="10" eb="11">
      <t>ミ</t>
    </rPh>
    <rPh sb="11" eb="13">
      <t>ケイカク</t>
    </rPh>
    <phoneticPr fontId="13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</si>
  <si>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</si>
  <si>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</si>
  <si>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</si>
  <si>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生活援助Ⅳ６・大１・未計画</t>
    <rPh sb="10" eb="11">
      <t>ミ</t>
    </rPh>
    <rPh sb="11" eb="13">
      <t>ケイカク</t>
    </rPh>
    <phoneticPr fontId="13"/>
  </si>
  <si>
    <t>生活援助Ⅳ６・大１</t>
  </si>
  <si>
    <t>生活援助Ⅳ６・未計画２・拘束減</t>
    <rPh sb="7" eb="8">
      <t>ミ</t>
    </rPh>
    <rPh sb="8" eb="10">
      <t>ケイカク</t>
    </rPh>
    <phoneticPr fontId="13"/>
  </si>
  <si>
    <t>生活援助Ⅳ６・未計画・拘束減</t>
    <rPh sb="7" eb="8">
      <t>ミ</t>
    </rPh>
    <rPh sb="8" eb="10">
      <t>ケイカク</t>
    </rPh>
    <phoneticPr fontId="13"/>
  </si>
  <si>
    <t>生活援助Ⅳ６・拘束減</t>
    <phoneticPr fontId="10"/>
  </si>
  <si>
    <t>生活援助Ⅳ６・未計画２</t>
    <rPh sb="7" eb="8">
      <t>ミ</t>
    </rPh>
    <rPh sb="8" eb="10">
      <t>ケイカク</t>
    </rPh>
    <phoneticPr fontId="13"/>
  </si>
  <si>
    <t>（体験利用）</t>
    <rPh sb="1" eb="3">
      <t>タイケン</t>
    </rPh>
    <rPh sb="3" eb="5">
      <t>リヨウ</t>
    </rPh>
    <phoneticPr fontId="13"/>
  </si>
  <si>
    <t>生活援助Ⅳ６・未計画</t>
    <rPh sb="7" eb="8">
      <t>ミ</t>
    </rPh>
    <rPh sb="8" eb="10">
      <t>ケイカク</t>
    </rPh>
    <phoneticPr fontId="13"/>
  </si>
  <si>
    <t>ニ 共同生活援助サービス費（Ⅳ）</t>
    <rPh sb="6" eb="8">
      <t>エンジョ</t>
    </rPh>
    <phoneticPr fontId="13"/>
  </si>
  <si>
    <t>生活援助Ⅳ６</t>
  </si>
  <si>
    <t>生活援助Ⅲ１・大３・未計画２・拘束減</t>
    <rPh sb="10" eb="11">
      <t>ミ</t>
    </rPh>
    <rPh sb="11" eb="13">
      <t>ケイカク</t>
    </rPh>
    <phoneticPr fontId="13"/>
  </si>
  <si>
    <t>生活援助Ⅲ１・大３・未計画・拘束減</t>
    <rPh sb="10" eb="11">
      <t>ミ</t>
    </rPh>
    <rPh sb="11" eb="13">
      <t>ケイカク</t>
    </rPh>
    <phoneticPr fontId="13"/>
  </si>
  <si>
    <t>生活援助Ⅲ１・大３・拘束減</t>
    <phoneticPr fontId="10"/>
  </si>
  <si>
    <t>生活援助Ⅲ１・大３・未計画２</t>
    <rPh sb="10" eb="11">
      <t>ミ</t>
    </rPh>
    <rPh sb="11" eb="13">
      <t>ケイカク</t>
    </rPh>
    <phoneticPr fontId="13"/>
  </si>
  <si>
    <t>生活援助Ⅲ１・大３・未計画</t>
    <rPh sb="10" eb="11">
      <t>ミ</t>
    </rPh>
    <rPh sb="11" eb="13">
      <t>ケイカク</t>
    </rPh>
    <phoneticPr fontId="13"/>
  </si>
  <si>
    <t>生活援助Ⅲ１・大３</t>
  </si>
  <si>
    <t>生活援助Ⅲ１・大２・未計画２・拘束減</t>
    <rPh sb="10" eb="11">
      <t>ミ</t>
    </rPh>
    <rPh sb="11" eb="13">
      <t>ケイカク</t>
    </rPh>
    <phoneticPr fontId="13"/>
  </si>
  <si>
    <t>生活援助Ⅲ１・大２・未計画・拘束減</t>
    <rPh sb="10" eb="11">
      <t>ミ</t>
    </rPh>
    <rPh sb="11" eb="13">
      <t>ケイカク</t>
    </rPh>
    <phoneticPr fontId="13"/>
  </si>
  <si>
    <t>生活援助Ⅲ１・大２・拘束減</t>
    <phoneticPr fontId="10"/>
  </si>
  <si>
    <t>生活援助Ⅲ１・大２・未計画２</t>
    <rPh sb="10" eb="11">
      <t>ミ</t>
    </rPh>
    <rPh sb="11" eb="13">
      <t>ケイカク</t>
    </rPh>
    <phoneticPr fontId="13"/>
  </si>
  <si>
    <t>生活援助Ⅲ１・大２・未計画</t>
    <rPh sb="10" eb="11">
      <t>ミ</t>
    </rPh>
    <rPh sb="11" eb="13">
      <t>ケイカク</t>
    </rPh>
    <phoneticPr fontId="13"/>
  </si>
  <si>
    <t>生活援助Ⅲ１・大２</t>
  </si>
  <si>
    <t>生活援助Ⅲ１・大１・未計画２・拘束減</t>
    <rPh sb="10" eb="11">
      <t>ミ</t>
    </rPh>
    <rPh sb="11" eb="13">
      <t>ケイカク</t>
    </rPh>
    <phoneticPr fontId="13"/>
  </si>
  <si>
    <t>生活援助Ⅲ１・大１・未計画・拘束減</t>
    <rPh sb="10" eb="11">
      <t>ミ</t>
    </rPh>
    <rPh sb="11" eb="13">
      <t>ケイカク</t>
    </rPh>
    <phoneticPr fontId="13"/>
  </si>
  <si>
    <t>生活援助Ⅲ１・大１・拘束減</t>
    <phoneticPr fontId="10"/>
  </si>
  <si>
    <t>生活援助Ⅲ１・大１・未計画２</t>
    <rPh sb="10" eb="11">
      <t>ミ</t>
    </rPh>
    <rPh sb="11" eb="13">
      <t>ケイカク</t>
    </rPh>
    <phoneticPr fontId="13"/>
  </si>
  <si>
    <t>生活援助Ⅲ１・大１・未計画</t>
    <rPh sb="10" eb="11">
      <t>ミ</t>
    </rPh>
    <rPh sb="11" eb="13">
      <t>ケイカク</t>
    </rPh>
    <phoneticPr fontId="13"/>
  </si>
  <si>
    <t>生活援助Ⅲ１・大１</t>
  </si>
  <si>
    <t>生活援助Ⅲ１・未計画２・拘束減</t>
    <rPh sb="7" eb="8">
      <t>ミ</t>
    </rPh>
    <rPh sb="8" eb="10">
      <t>ケイカク</t>
    </rPh>
    <phoneticPr fontId="13"/>
  </si>
  <si>
    <t>生活援助Ⅲ１・未計画・拘束減</t>
    <rPh sb="7" eb="8">
      <t>ミ</t>
    </rPh>
    <rPh sb="8" eb="10">
      <t>ケイカク</t>
    </rPh>
    <phoneticPr fontId="13"/>
  </si>
  <si>
    <t>生活援助Ⅲ１・拘束減</t>
    <phoneticPr fontId="10"/>
  </si>
  <si>
    <t>生活援助Ⅲ１・未計画２</t>
    <rPh sb="7" eb="8">
      <t>ミ</t>
    </rPh>
    <rPh sb="8" eb="10">
      <t>ケイカク</t>
    </rPh>
    <phoneticPr fontId="13"/>
  </si>
  <si>
    <t>生活援助Ⅲ１・未計画</t>
    <rPh sb="7" eb="8">
      <t>ミ</t>
    </rPh>
    <rPh sb="8" eb="10">
      <t>ケイカク</t>
    </rPh>
    <phoneticPr fontId="13"/>
  </si>
  <si>
    <t>生活援助Ⅲ１</t>
  </si>
  <si>
    <t>生活援助Ⅲ２・大３・未計画２・拘束減</t>
    <rPh sb="10" eb="11">
      <t>ミ</t>
    </rPh>
    <rPh sb="11" eb="13">
      <t>ケイカク</t>
    </rPh>
    <phoneticPr fontId="13"/>
  </si>
  <si>
    <t>生活援助Ⅲ２・大３・未計画・拘束減</t>
    <rPh sb="10" eb="11">
      <t>ミ</t>
    </rPh>
    <rPh sb="11" eb="13">
      <t>ケイカク</t>
    </rPh>
    <phoneticPr fontId="13"/>
  </si>
  <si>
    <t>生活援助Ⅲ２・大３・拘束減</t>
    <phoneticPr fontId="10"/>
  </si>
  <si>
    <t>生活援助Ⅲ２・大３・未計画２</t>
    <rPh sb="10" eb="11">
      <t>ミ</t>
    </rPh>
    <rPh sb="11" eb="13">
      <t>ケイカク</t>
    </rPh>
    <phoneticPr fontId="13"/>
  </si>
  <si>
    <t>×</t>
    <phoneticPr fontId="13"/>
  </si>
  <si>
    <t>２１人以上）</t>
    <phoneticPr fontId="13"/>
  </si>
  <si>
    <t>生活援助Ⅲ２・大３・未計画</t>
    <rPh sb="10" eb="11">
      <t>ミ</t>
    </rPh>
    <rPh sb="11" eb="13">
      <t>ケイカク</t>
    </rPh>
    <phoneticPr fontId="13"/>
  </si>
  <si>
    <t>生活援助Ⅲ２・大３</t>
  </si>
  <si>
    <t>生活援助Ⅲ２・大２・未計画２・拘束減</t>
    <rPh sb="10" eb="11">
      <t>ミ</t>
    </rPh>
    <rPh sb="11" eb="13">
      <t>ケイカク</t>
    </rPh>
    <phoneticPr fontId="13"/>
  </si>
  <si>
    <t>生活援助Ⅲ２・大２・未計画・拘束減</t>
    <rPh sb="10" eb="11">
      <t>ミ</t>
    </rPh>
    <rPh sb="11" eb="13">
      <t>ケイカク</t>
    </rPh>
    <phoneticPr fontId="13"/>
  </si>
  <si>
    <t>生活援助Ⅲ２・大２・拘束減</t>
    <phoneticPr fontId="10"/>
  </si>
  <si>
    <t>×</t>
    <phoneticPr fontId="10"/>
  </si>
  <si>
    <t>３月以上連続して減算の場合</t>
    <phoneticPr fontId="10"/>
  </si>
  <si>
    <t>生活援助Ⅲ２・大２・未計画２</t>
    <rPh sb="10" eb="11">
      <t>ミ</t>
    </rPh>
    <rPh sb="11" eb="13">
      <t>ケイカク</t>
    </rPh>
    <phoneticPr fontId="13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</si>
  <si>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</si>
  <si>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</si>
  <si>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</si>
  <si>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生活援助Ⅲ２・大２・未計画</t>
    <rPh sb="10" eb="11">
      <t>ミ</t>
    </rPh>
    <rPh sb="11" eb="13">
      <t>ケイカク</t>
    </rPh>
    <phoneticPr fontId="13"/>
  </si>
  <si>
    <t>生活援助Ⅲ２・大２</t>
  </si>
  <si>
    <t>生活援助Ⅲ２・大１・未計画２・拘束減</t>
    <rPh sb="10" eb="11">
      <t>ミ</t>
    </rPh>
    <rPh sb="11" eb="13">
      <t>ケイカク</t>
    </rPh>
    <phoneticPr fontId="13"/>
  </si>
  <si>
    <t>生活援助Ⅲ２・大１・未計画・拘束減</t>
    <rPh sb="10" eb="11">
      <t>ミ</t>
    </rPh>
    <rPh sb="11" eb="13">
      <t>ケイカク</t>
    </rPh>
    <phoneticPr fontId="13"/>
  </si>
  <si>
    <t>生活援助Ⅲ２・大１・拘束減</t>
    <phoneticPr fontId="10"/>
  </si>
  <si>
    <t>生活援助Ⅲ２・大１・未計画２</t>
    <rPh sb="10" eb="11">
      <t>ミ</t>
    </rPh>
    <rPh sb="11" eb="13">
      <t>ケイカク</t>
    </rPh>
    <phoneticPr fontId="13"/>
  </si>
  <si>
    <t>生活援助Ⅲ２・大１・未計画</t>
    <rPh sb="10" eb="11">
      <t>ミ</t>
    </rPh>
    <rPh sb="11" eb="13">
      <t>ケイカク</t>
    </rPh>
    <phoneticPr fontId="13"/>
  </si>
  <si>
    <t>生活援助Ⅲ２・大１</t>
  </si>
  <si>
    <t>生活援助Ⅲ２・未計画２・拘束減</t>
    <rPh sb="7" eb="8">
      <t>ミ</t>
    </rPh>
    <rPh sb="8" eb="10">
      <t>ケイカク</t>
    </rPh>
    <phoneticPr fontId="13"/>
  </si>
  <si>
    <t>生活援助Ⅲ２・未計画・拘束減</t>
    <rPh sb="7" eb="8">
      <t>ミ</t>
    </rPh>
    <rPh sb="8" eb="10">
      <t>ケイカク</t>
    </rPh>
    <phoneticPr fontId="13"/>
  </si>
  <si>
    <t>生活援助Ⅲ２・拘束減</t>
    <phoneticPr fontId="10"/>
  </si>
  <si>
    <t>生活援助Ⅲ２・未計画２</t>
    <rPh sb="7" eb="8">
      <t>ミ</t>
    </rPh>
    <rPh sb="8" eb="10">
      <t>ケイカク</t>
    </rPh>
    <phoneticPr fontId="13"/>
  </si>
  <si>
    <t>生活援助Ⅲ２・未計画</t>
    <rPh sb="7" eb="8">
      <t>ミ</t>
    </rPh>
    <rPh sb="8" eb="10">
      <t>ケイカク</t>
    </rPh>
    <phoneticPr fontId="13"/>
  </si>
  <si>
    <t>生活援助Ⅲ２</t>
  </si>
  <si>
    <t>生活援助Ⅲ３・大３・未計画２・拘束減</t>
    <rPh sb="10" eb="11">
      <t>ミ</t>
    </rPh>
    <rPh sb="11" eb="13">
      <t>ケイカク</t>
    </rPh>
    <phoneticPr fontId="13"/>
  </si>
  <si>
    <t>生活援助Ⅲ３・大３・未計画・拘束減</t>
    <rPh sb="10" eb="11">
      <t>ミ</t>
    </rPh>
    <rPh sb="11" eb="13">
      <t>ケイカク</t>
    </rPh>
    <phoneticPr fontId="13"/>
  </si>
  <si>
    <t>生活援助Ⅲ３・大３・拘束減</t>
    <phoneticPr fontId="10"/>
  </si>
  <si>
    <t>生活援助Ⅲ３・大３・未計画２</t>
    <rPh sb="10" eb="11">
      <t>ミ</t>
    </rPh>
    <rPh sb="11" eb="13">
      <t>ケイカク</t>
    </rPh>
    <phoneticPr fontId="13"/>
  </si>
  <si>
    <t>生活援助Ⅲ３・大３・未計画</t>
    <rPh sb="10" eb="11">
      <t>ミ</t>
    </rPh>
    <rPh sb="11" eb="13">
      <t>ケイカク</t>
    </rPh>
    <phoneticPr fontId="13"/>
  </si>
  <si>
    <t>生活援助Ⅲ３・大３</t>
  </si>
  <si>
    <t>生活援助Ⅲ３・大２・未計画２・拘束減</t>
    <rPh sb="10" eb="11">
      <t>ミ</t>
    </rPh>
    <rPh sb="11" eb="13">
      <t>ケイカク</t>
    </rPh>
    <phoneticPr fontId="13"/>
  </si>
  <si>
    <t>生活援助Ⅲ３・大２・未計画・拘束減</t>
    <rPh sb="10" eb="11">
      <t>ミ</t>
    </rPh>
    <rPh sb="11" eb="13">
      <t>ケイカク</t>
    </rPh>
    <phoneticPr fontId="13"/>
  </si>
  <si>
    <t>生活援助Ⅲ３・大２・拘束減</t>
    <phoneticPr fontId="10"/>
  </si>
  <si>
    <t>生活援助Ⅲ３・大２・未計画２</t>
    <rPh sb="10" eb="11">
      <t>ミ</t>
    </rPh>
    <rPh sb="11" eb="13">
      <t>ケイカク</t>
    </rPh>
    <phoneticPr fontId="13"/>
  </si>
  <si>
    <t>生活援助Ⅲ３・大２・未計画</t>
    <rPh sb="10" eb="11">
      <t>ミ</t>
    </rPh>
    <rPh sb="11" eb="13">
      <t>ケイカク</t>
    </rPh>
    <phoneticPr fontId="13"/>
  </si>
  <si>
    <t>生活援助Ⅲ３・大２</t>
  </si>
  <si>
    <t>×</t>
    <phoneticPr fontId="10"/>
  </si>
  <si>
    <t>３月以上連続して減算の場合</t>
    <phoneticPr fontId="10"/>
  </si>
  <si>
    <t>生活援助Ⅲ３・大１・未計画２・拘束減</t>
    <rPh sb="10" eb="11">
      <t>ミ</t>
    </rPh>
    <rPh sb="11" eb="13">
      <t>ケイカク</t>
    </rPh>
    <phoneticPr fontId="13"/>
  </si>
  <si>
    <t>減算が適用される月から２月目まで</t>
    <phoneticPr fontId="10"/>
  </si>
  <si>
    <t>共同生活援助計画が作成されていない場合</t>
    <phoneticPr fontId="13"/>
  </si>
  <si>
    <t>生活援助Ⅲ３・大１・未計画・拘束減</t>
    <rPh sb="10" eb="11">
      <t>ミ</t>
    </rPh>
    <rPh sb="11" eb="13">
      <t>ケイカク</t>
    </rPh>
    <phoneticPr fontId="13"/>
  </si>
  <si>
    <t>生活援助Ⅲ３・大１・拘束減</t>
    <phoneticPr fontId="10"/>
  </si>
  <si>
    <t>生活援助Ⅲ３・大１・未計画２</t>
    <rPh sb="10" eb="11">
      <t>ミ</t>
    </rPh>
    <rPh sb="11" eb="13">
      <t>ケイカク</t>
    </rPh>
    <phoneticPr fontId="13"/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</si>
  <si>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</si>
  <si>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</si>
  <si>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</si>
  <si>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</si>
  <si>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生活援助Ⅲ３・大１・未計画</t>
    <rPh sb="10" eb="11">
      <t>ミ</t>
    </rPh>
    <rPh sb="11" eb="13">
      <t>ケイカク</t>
    </rPh>
    <phoneticPr fontId="13"/>
  </si>
  <si>
    <t>生活援助Ⅲ３・大１</t>
  </si>
  <si>
    <t>生活援助Ⅲ３・未計画２・拘束減</t>
    <rPh sb="7" eb="8">
      <t>ミ</t>
    </rPh>
    <rPh sb="8" eb="10">
      <t>ケイカク</t>
    </rPh>
    <phoneticPr fontId="13"/>
  </si>
  <si>
    <t>生活援助Ⅲ３・未計画・拘束減</t>
    <rPh sb="7" eb="8">
      <t>ミ</t>
    </rPh>
    <rPh sb="8" eb="10">
      <t>ケイカク</t>
    </rPh>
    <phoneticPr fontId="13"/>
  </si>
  <si>
    <t>生活援助Ⅲ３・拘束減</t>
    <phoneticPr fontId="10"/>
  </si>
  <si>
    <t>生活援助Ⅲ３・未計画２</t>
    <rPh sb="7" eb="8">
      <t>ミ</t>
    </rPh>
    <rPh sb="8" eb="10">
      <t>ケイカク</t>
    </rPh>
    <phoneticPr fontId="13"/>
  </si>
  <si>
    <t>生活援助Ⅲ３・未計画</t>
    <rPh sb="7" eb="8">
      <t>ミ</t>
    </rPh>
    <rPh sb="8" eb="10">
      <t>ケイカク</t>
    </rPh>
    <phoneticPr fontId="13"/>
  </si>
  <si>
    <t>生活援助Ⅲ３</t>
  </si>
  <si>
    <t>生活援助Ⅲ４・大３・未計画２・拘束減</t>
    <rPh sb="10" eb="11">
      <t>ミ</t>
    </rPh>
    <rPh sb="11" eb="13">
      <t>ケイカク</t>
    </rPh>
    <phoneticPr fontId="13"/>
  </si>
  <si>
    <t>生活援助Ⅲ４・大３・未計画・拘束減</t>
    <rPh sb="10" eb="11">
      <t>ミ</t>
    </rPh>
    <rPh sb="11" eb="13">
      <t>ケイカク</t>
    </rPh>
    <phoneticPr fontId="13"/>
  </si>
  <si>
    <t>生活援助Ⅲ４・大３・拘束減</t>
    <phoneticPr fontId="10"/>
  </si>
  <si>
    <t>×</t>
    <phoneticPr fontId="10"/>
  </si>
  <si>
    <t>３月以上連続して減算の場合</t>
    <phoneticPr fontId="10"/>
  </si>
  <si>
    <t>生活援助Ⅲ４・大３・未計画２</t>
    <rPh sb="10" eb="11">
      <t>ミ</t>
    </rPh>
    <rPh sb="11" eb="13">
      <t>ケイカク</t>
    </rPh>
    <phoneticPr fontId="13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</si>
  <si>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</si>
  <si>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</si>
  <si>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</si>
  <si>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２１人以上）</t>
    <phoneticPr fontId="13"/>
  </si>
  <si>
    <t>生活援助Ⅲ４・大３・未計画</t>
    <rPh sb="10" eb="11">
      <t>ミ</t>
    </rPh>
    <rPh sb="11" eb="13">
      <t>ケイカク</t>
    </rPh>
    <phoneticPr fontId="13"/>
  </si>
  <si>
    <t>生活援助Ⅲ４・大３</t>
  </si>
  <si>
    <t>×</t>
    <phoneticPr fontId="10"/>
  </si>
  <si>
    <t>３月以上連続して減算の場合</t>
    <phoneticPr fontId="10"/>
  </si>
  <si>
    <t>生活援助Ⅲ４・大２・未計画２・拘束減</t>
    <rPh sb="10" eb="11">
      <t>ミ</t>
    </rPh>
    <rPh sb="11" eb="13">
      <t>ケイカク</t>
    </rPh>
    <phoneticPr fontId="13"/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</si>
  <si>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</si>
  <si>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</si>
  <si>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</si>
  <si>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生活援助Ⅲ４・大２・未計画・拘束減</t>
    <rPh sb="10" eb="11">
      <t>ミ</t>
    </rPh>
    <rPh sb="11" eb="13">
      <t>ケイカク</t>
    </rPh>
    <phoneticPr fontId="13"/>
  </si>
  <si>
    <t>生活援助Ⅲ４・大２・拘束減</t>
    <phoneticPr fontId="10"/>
  </si>
  <si>
    <t>×</t>
    <phoneticPr fontId="10"/>
  </si>
  <si>
    <t>３月以上連続して減算の場合</t>
    <phoneticPr fontId="10"/>
  </si>
  <si>
    <t>生活援助Ⅲ４・大２・未計画２</t>
    <rPh sb="10" eb="11">
      <t>ミ</t>
    </rPh>
    <rPh sb="11" eb="13">
      <t>ケイカク</t>
    </rPh>
    <phoneticPr fontId="13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</si>
  <si>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</si>
  <si>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</si>
  <si>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</si>
  <si>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生活援助Ⅲ４・大２・未計画</t>
    <rPh sb="10" eb="11">
      <t>ミ</t>
    </rPh>
    <rPh sb="11" eb="13">
      <t>ケイカク</t>
    </rPh>
    <phoneticPr fontId="13"/>
  </si>
  <si>
    <t>生活援助Ⅲ４・大２</t>
  </si>
  <si>
    <t>×</t>
    <phoneticPr fontId="10"/>
  </si>
  <si>
    <t>３月以上連続して減算の場合</t>
    <phoneticPr fontId="10"/>
  </si>
  <si>
    <t>生活援助Ⅲ４・大１・未計画２・拘束減</t>
    <rPh sb="10" eb="11">
      <t>ミ</t>
    </rPh>
    <rPh sb="11" eb="13">
      <t>ケイカク</t>
    </rPh>
    <phoneticPr fontId="13"/>
  </si>
  <si>
    <t>減算が適用される月から２月目まで</t>
    <phoneticPr fontId="10"/>
  </si>
  <si>
    <t>共同生活援助計画が作成されていない場合</t>
    <phoneticPr fontId="13"/>
  </si>
  <si>
    <t>生活援助Ⅲ４・大１・未計画・拘束減</t>
    <rPh sb="10" eb="11">
      <t>ミ</t>
    </rPh>
    <rPh sb="11" eb="13">
      <t>ケイカク</t>
    </rPh>
    <phoneticPr fontId="13"/>
  </si>
  <si>
    <t>生活援助Ⅲ４・大１・拘束減</t>
    <phoneticPr fontId="10"/>
  </si>
  <si>
    <t>生活援助Ⅲ４・大１・未計画２</t>
    <rPh sb="10" eb="11">
      <t>ミ</t>
    </rPh>
    <rPh sb="11" eb="13">
      <t>ケイカク</t>
    </rPh>
    <phoneticPr fontId="13"/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</si>
  <si>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</si>
  <si>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</si>
  <si>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</si>
  <si>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</si>
  <si>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生活援助Ⅲ４・大１・未計画</t>
    <rPh sb="10" eb="11">
      <t>ミ</t>
    </rPh>
    <rPh sb="11" eb="13">
      <t>ケイカク</t>
    </rPh>
    <phoneticPr fontId="13"/>
  </si>
  <si>
    <t>生活援助Ⅲ４・大１</t>
  </si>
  <si>
    <t>生活援助Ⅲ４・未計画２・拘束減</t>
    <rPh sb="7" eb="8">
      <t>ミ</t>
    </rPh>
    <rPh sb="8" eb="10">
      <t>ケイカク</t>
    </rPh>
    <phoneticPr fontId="13"/>
  </si>
  <si>
    <t>生活援助Ⅲ４・未計画・拘束減</t>
    <rPh sb="7" eb="8">
      <t>ミ</t>
    </rPh>
    <rPh sb="8" eb="10">
      <t>ケイカク</t>
    </rPh>
    <phoneticPr fontId="13"/>
  </si>
  <si>
    <t>生活援助Ⅲ４・拘束減</t>
    <phoneticPr fontId="10"/>
  </si>
  <si>
    <t>生活援助Ⅲ４・未計画２</t>
    <rPh sb="7" eb="8">
      <t>ミ</t>
    </rPh>
    <rPh sb="8" eb="10">
      <t>ケイカク</t>
    </rPh>
    <phoneticPr fontId="13"/>
  </si>
  <si>
    <t>生活援助Ⅲ４・未計画</t>
    <rPh sb="7" eb="8">
      <t>ミ</t>
    </rPh>
    <rPh sb="8" eb="10">
      <t>ケイカク</t>
    </rPh>
    <phoneticPr fontId="13"/>
  </si>
  <si>
    <t>生活援助Ⅲ４</t>
  </si>
  <si>
    <t>生活援助Ⅲ５・大３・未計画２・拘束減</t>
    <rPh sb="10" eb="11">
      <t>ミ</t>
    </rPh>
    <rPh sb="11" eb="13">
      <t>ケイカク</t>
    </rPh>
    <phoneticPr fontId="13"/>
  </si>
  <si>
    <t>生活援助Ⅲ５・大３・未計画・拘束減</t>
    <rPh sb="10" eb="11">
      <t>ミ</t>
    </rPh>
    <rPh sb="11" eb="13">
      <t>ケイカク</t>
    </rPh>
    <phoneticPr fontId="13"/>
  </si>
  <si>
    <t>生活援助Ⅲ５・大３・拘束減</t>
    <phoneticPr fontId="10"/>
  </si>
  <si>
    <t>生活援助Ⅲ５・大３・未計画２</t>
    <rPh sb="10" eb="11">
      <t>ミ</t>
    </rPh>
    <rPh sb="11" eb="13">
      <t>ケイカク</t>
    </rPh>
    <phoneticPr fontId="13"/>
  </si>
  <si>
    <t>生活援助Ⅲ５・大３・未計画</t>
    <rPh sb="10" eb="11">
      <t>ミ</t>
    </rPh>
    <rPh sb="11" eb="13">
      <t>ケイカク</t>
    </rPh>
    <phoneticPr fontId="13"/>
  </si>
  <si>
    <t>生活援助Ⅲ５・大３</t>
  </si>
  <si>
    <t>生活援助Ⅲ５・大２・未計画２・拘束減</t>
    <rPh sb="10" eb="11">
      <t>ミ</t>
    </rPh>
    <rPh sb="11" eb="13">
      <t>ケイカク</t>
    </rPh>
    <phoneticPr fontId="13"/>
  </si>
  <si>
    <t>生活援助Ⅲ５・大２・未計画・拘束減</t>
    <rPh sb="10" eb="11">
      <t>ミ</t>
    </rPh>
    <rPh sb="11" eb="13">
      <t>ケイカク</t>
    </rPh>
    <phoneticPr fontId="13"/>
  </si>
  <si>
    <t>生活援助Ⅲ５・大２・拘束減</t>
    <phoneticPr fontId="10"/>
  </si>
  <si>
    <t>生活援助Ⅲ５・大２・未計画２</t>
    <rPh sb="10" eb="11">
      <t>ミ</t>
    </rPh>
    <rPh sb="11" eb="13">
      <t>ケイカク</t>
    </rPh>
    <phoneticPr fontId="13"/>
  </si>
  <si>
    <t>生活援助Ⅲ５・大２・未計画</t>
    <rPh sb="10" eb="11">
      <t>ミ</t>
    </rPh>
    <rPh sb="11" eb="13">
      <t>ケイカク</t>
    </rPh>
    <phoneticPr fontId="13"/>
  </si>
  <si>
    <t>生活援助Ⅲ５・大２</t>
  </si>
  <si>
    <t>生活援助Ⅲ５・大１・未計画２・拘束減</t>
    <rPh sb="10" eb="11">
      <t>ミ</t>
    </rPh>
    <rPh sb="11" eb="13">
      <t>ケイカク</t>
    </rPh>
    <phoneticPr fontId="13"/>
  </si>
  <si>
    <t>生活援助Ⅲ５・大１・未計画・拘束減</t>
    <rPh sb="10" eb="11">
      <t>ミ</t>
    </rPh>
    <rPh sb="11" eb="13">
      <t>ケイカク</t>
    </rPh>
    <phoneticPr fontId="13"/>
  </si>
  <si>
    <t>生活援助Ⅲ５・大１・拘束減</t>
    <phoneticPr fontId="10"/>
  </si>
  <si>
    <t>生活援助Ⅲ５・大１・未計画２</t>
    <rPh sb="10" eb="11">
      <t>ミ</t>
    </rPh>
    <rPh sb="11" eb="13">
      <t>ケイカク</t>
    </rPh>
    <phoneticPr fontId="13"/>
  </si>
  <si>
    <t>生活援助Ⅲ５・大１・未計画</t>
    <rPh sb="10" eb="11">
      <t>ミ</t>
    </rPh>
    <rPh sb="11" eb="13">
      <t>ケイカク</t>
    </rPh>
    <phoneticPr fontId="13"/>
  </si>
  <si>
    <t>生活援助Ⅲ５・大１</t>
  </si>
  <si>
    <t>生活援助Ⅲ５・未計画２・拘束減</t>
    <rPh sb="7" eb="8">
      <t>ミ</t>
    </rPh>
    <rPh sb="8" eb="10">
      <t>ケイカク</t>
    </rPh>
    <phoneticPr fontId="13"/>
  </si>
  <si>
    <t>生活援助Ⅲ５・未計画・拘束減</t>
    <rPh sb="7" eb="8">
      <t>ミ</t>
    </rPh>
    <rPh sb="8" eb="10">
      <t>ケイカク</t>
    </rPh>
    <phoneticPr fontId="13"/>
  </si>
  <si>
    <t>生活援助Ⅲ５・拘束減</t>
    <phoneticPr fontId="10"/>
  </si>
  <si>
    <t>生活援助Ⅲ５・未計画２</t>
    <rPh sb="7" eb="8">
      <t>ミ</t>
    </rPh>
    <rPh sb="8" eb="10">
      <t>ケイカク</t>
    </rPh>
    <phoneticPr fontId="13"/>
  </si>
  <si>
    <t>生活援助Ⅲ５・未計画</t>
    <rPh sb="7" eb="8">
      <t>ミ</t>
    </rPh>
    <rPh sb="8" eb="10">
      <t>ケイカク</t>
    </rPh>
    <phoneticPr fontId="13"/>
  </si>
  <si>
    <t>生活援助Ⅲ５</t>
  </si>
  <si>
    <t>生活援助Ⅲ６・大３・未計画２・拘束減</t>
    <rPh sb="10" eb="11">
      <t>ミ</t>
    </rPh>
    <rPh sb="11" eb="13">
      <t>ケイカク</t>
    </rPh>
    <phoneticPr fontId="13"/>
  </si>
  <si>
    <t>生活援助Ⅲ６・大３・未計画・拘束減</t>
    <rPh sb="10" eb="11">
      <t>ミ</t>
    </rPh>
    <rPh sb="11" eb="13">
      <t>ケイカク</t>
    </rPh>
    <phoneticPr fontId="13"/>
  </si>
  <si>
    <t>生活援助Ⅲ６・大３・拘束減</t>
    <phoneticPr fontId="10"/>
  </si>
  <si>
    <t>生活援助Ⅲ６・大３・未計画２</t>
    <rPh sb="10" eb="11">
      <t>ミ</t>
    </rPh>
    <rPh sb="11" eb="13">
      <t>ケイカク</t>
    </rPh>
    <phoneticPr fontId="13"/>
  </si>
  <si>
    <t>生活援助Ⅲ６・大３・未計画</t>
    <rPh sb="10" eb="11">
      <t>ミ</t>
    </rPh>
    <rPh sb="11" eb="13">
      <t>ケイカク</t>
    </rPh>
    <phoneticPr fontId="13"/>
  </si>
  <si>
    <t>生活援助Ⅲ６・大３</t>
  </si>
  <si>
    <t>生活援助Ⅲ６・大２・未計画２・拘束減</t>
    <rPh sb="10" eb="11">
      <t>ミ</t>
    </rPh>
    <rPh sb="11" eb="13">
      <t>ケイカク</t>
    </rPh>
    <phoneticPr fontId="13"/>
  </si>
  <si>
    <t>生活援助Ⅲ６・大２・未計画・拘束減</t>
    <rPh sb="10" eb="11">
      <t>ミ</t>
    </rPh>
    <rPh sb="11" eb="13">
      <t>ケイカク</t>
    </rPh>
    <phoneticPr fontId="13"/>
  </si>
  <si>
    <t>生活援助Ⅲ６・大２・拘束減</t>
    <phoneticPr fontId="10"/>
  </si>
  <si>
    <t>生活援助Ⅲ６・大２・未計画２</t>
    <rPh sb="10" eb="11">
      <t>ミ</t>
    </rPh>
    <rPh sb="11" eb="13">
      <t>ケイカク</t>
    </rPh>
    <phoneticPr fontId="13"/>
  </si>
  <si>
    <t>生活援助Ⅲ６・大２・未計画</t>
    <rPh sb="10" eb="11">
      <t>ミ</t>
    </rPh>
    <rPh sb="11" eb="13">
      <t>ケイカク</t>
    </rPh>
    <phoneticPr fontId="13"/>
  </si>
  <si>
    <t>生活援助Ⅲ６・大２</t>
  </si>
  <si>
    <t>生活援助Ⅲ６・大１・未計画２・拘束減</t>
    <rPh sb="10" eb="11">
      <t>ミ</t>
    </rPh>
    <rPh sb="11" eb="13">
      <t>ケイカク</t>
    </rPh>
    <phoneticPr fontId="13"/>
  </si>
  <si>
    <t>生活援助Ⅲ６・大１・未計画・拘束減</t>
    <rPh sb="10" eb="11">
      <t>ミ</t>
    </rPh>
    <rPh sb="11" eb="13">
      <t>ケイカク</t>
    </rPh>
    <phoneticPr fontId="13"/>
  </si>
  <si>
    <t>生活援助Ⅲ６・大１・拘束減</t>
    <phoneticPr fontId="10"/>
  </si>
  <si>
    <t>×</t>
    <phoneticPr fontId="10"/>
  </si>
  <si>
    <t>３月以上連続して減算の場合</t>
    <phoneticPr fontId="10"/>
  </si>
  <si>
    <t>生活援助Ⅲ６・大１・未計画２</t>
    <rPh sb="10" eb="11">
      <t>ミ</t>
    </rPh>
    <rPh sb="11" eb="13">
      <t>ケイカク</t>
    </rPh>
    <phoneticPr fontId="13"/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</si>
  <si>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</si>
  <si>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</si>
  <si>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</si>
  <si>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</si>
  <si>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生活援助Ⅲ６・大１・未計画</t>
    <rPh sb="10" eb="11">
      <t>ミ</t>
    </rPh>
    <rPh sb="11" eb="13">
      <t>ケイカク</t>
    </rPh>
    <phoneticPr fontId="13"/>
  </si>
  <si>
    <t>生活援助Ⅲ６・大１</t>
  </si>
  <si>
    <t>生活援助Ⅲ６・未計画２・拘束減</t>
    <rPh sb="7" eb="8">
      <t>ミ</t>
    </rPh>
    <rPh sb="8" eb="10">
      <t>ケイカク</t>
    </rPh>
    <phoneticPr fontId="13"/>
  </si>
  <si>
    <t>生活援助Ⅲ６・未計画・拘束減</t>
    <rPh sb="7" eb="8">
      <t>ミ</t>
    </rPh>
    <rPh sb="8" eb="10">
      <t>ケイカク</t>
    </rPh>
    <phoneticPr fontId="13"/>
  </si>
  <si>
    <t>生活援助Ⅲ６・拘束減</t>
    <phoneticPr fontId="10"/>
  </si>
  <si>
    <t>生活援助Ⅲ６・未計画２</t>
    <rPh sb="7" eb="8">
      <t>ミ</t>
    </rPh>
    <rPh sb="8" eb="10">
      <t>ケイカク</t>
    </rPh>
    <phoneticPr fontId="13"/>
  </si>
  <si>
    <t>（６：１）</t>
    <phoneticPr fontId="13"/>
  </si>
  <si>
    <t>生活援助Ⅲ６・未計画</t>
    <rPh sb="7" eb="8">
      <t>ミ</t>
    </rPh>
    <rPh sb="8" eb="10">
      <t>ケイカク</t>
    </rPh>
    <phoneticPr fontId="13"/>
  </si>
  <si>
    <t>1日につき</t>
    <phoneticPr fontId="13"/>
  </si>
  <si>
    <t>ハ 共同生活援助サービス費（Ⅲ）</t>
    <rPh sb="6" eb="8">
      <t>エンジョ</t>
    </rPh>
    <phoneticPr fontId="13"/>
  </si>
  <si>
    <t>生活援助Ⅲ６</t>
  </si>
  <si>
    <t>×</t>
    <phoneticPr fontId="10"/>
  </si>
  <si>
    <t>３月以上連続して減算の場合</t>
    <phoneticPr fontId="10"/>
  </si>
  <si>
    <t>生活援助Ⅱ１・大３・未計画２・拘束減</t>
    <rPh sb="10" eb="11">
      <t>ミ</t>
    </rPh>
    <rPh sb="11" eb="13">
      <t>ケイカク</t>
    </rPh>
    <phoneticPr fontId="13"/>
  </si>
  <si>
    <t>減算が適用される月から２月目まで</t>
    <phoneticPr fontId="10"/>
  </si>
  <si>
    <t>共同生活援助計画が作成されていない場合</t>
    <phoneticPr fontId="13"/>
  </si>
  <si>
    <t>生活援助Ⅱ１・大３・未計画・拘束減</t>
    <rPh sb="10" eb="11">
      <t>ミ</t>
    </rPh>
    <rPh sb="11" eb="13">
      <t>ケイカク</t>
    </rPh>
    <phoneticPr fontId="13"/>
  </si>
  <si>
    <t>生活援助Ⅱ１・大３・拘束減</t>
    <phoneticPr fontId="10"/>
  </si>
  <si>
    <t>生活援助Ⅱ１・大３・未計画２</t>
    <rPh sb="10" eb="11">
      <t>ミ</t>
    </rPh>
    <rPh sb="11" eb="13">
      <t>ケイカク</t>
    </rPh>
    <phoneticPr fontId="13"/>
  </si>
  <si>
    <t>×</t>
    <phoneticPr fontId="13"/>
  </si>
  <si>
    <t>２１人以上）</t>
    <phoneticPr fontId="13"/>
  </si>
  <si>
    <t>生活援助Ⅱ１・大３・未計画</t>
    <rPh sb="10" eb="11">
      <t>ミ</t>
    </rPh>
    <rPh sb="11" eb="13">
      <t>ケイカク</t>
    </rPh>
    <phoneticPr fontId="13"/>
  </si>
  <si>
    <t>生活援助Ⅱ１・大３</t>
  </si>
  <si>
    <t>生活援助Ⅱ１・大２・未計画２・拘束減</t>
    <rPh sb="10" eb="11">
      <t>ミ</t>
    </rPh>
    <rPh sb="11" eb="13">
      <t>ケイカク</t>
    </rPh>
    <phoneticPr fontId="13"/>
  </si>
  <si>
    <t>生活援助Ⅱ１・大２・未計画・拘束減</t>
    <rPh sb="10" eb="11">
      <t>ミ</t>
    </rPh>
    <rPh sb="11" eb="13">
      <t>ケイカク</t>
    </rPh>
    <phoneticPr fontId="13"/>
  </si>
  <si>
    <t>生活援助Ⅱ１・大２・拘束減</t>
    <phoneticPr fontId="10"/>
  </si>
  <si>
    <t>生活援助Ⅱ１・大２・未計画２</t>
    <rPh sb="10" eb="11">
      <t>ミ</t>
    </rPh>
    <rPh sb="11" eb="13">
      <t>ケイカク</t>
    </rPh>
    <phoneticPr fontId="13"/>
  </si>
  <si>
    <t>生活援助Ⅱ１・大２・未計画</t>
    <rPh sb="10" eb="11">
      <t>ミ</t>
    </rPh>
    <rPh sb="11" eb="13">
      <t>ケイカク</t>
    </rPh>
    <phoneticPr fontId="13"/>
  </si>
  <si>
    <t>生活援助Ⅱ１・大２</t>
  </si>
  <si>
    <t>生活援助Ⅱ１・大１・未計画２・拘束減</t>
    <rPh sb="10" eb="11">
      <t>ミ</t>
    </rPh>
    <rPh sb="11" eb="13">
      <t>ケイカク</t>
    </rPh>
    <phoneticPr fontId="13"/>
  </si>
  <si>
    <t>生活援助Ⅱ１・大１・未計画・拘束減</t>
    <rPh sb="10" eb="11">
      <t>ミ</t>
    </rPh>
    <rPh sb="11" eb="13">
      <t>ケイカク</t>
    </rPh>
    <phoneticPr fontId="13"/>
  </si>
  <si>
    <t>生活援助Ⅱ１・大１・拘束減</t>
    <phoneticPr fontId="10"/>
  </si>
  <si>
    <t>生活援助Ⅱ１・大１・未計画２</t>
    <rPh sb="10" eb="11">
      <t>ミ</t>
    </rPh>
    <rPh sb="11" eb="13">
      <t>ケイカク</t>
    </rPh>
    <phoneticPr fontId="13"/>
  </si>
  <si>
    <t>生活援助Ⅱ１・大１・未計画</t>
    <rPh sb="10" eb="11">
      <t>ミ</t>
    </rPh>
    <rPh sb="11" eb="13">
      <t>ケイカク</t>
    </rPh>
    <phoneticPr fontId="13"/>
  </si>
  <si>
    <t>生活援助Ⅱ１・大１</t>
  </si>
  <si>
    <t>生活援助Ⅱ１・未計画２・拘束減</t>
    <rPh sb="7" eb="8">
      <t>ミ</t>
    </rPh>
    <rPh sb="8" eb="10">
      <t>ケイカク</t>
    </rPh>
    <phoneticPr fontId="13"/>
  </si>
  <si>
    <t>生活援助Ⅱ１・未計画・拘束減</t>
    <rPh sb="7" eb="8">
      <t>ミ</t>
    </rPh>
    <rPh sb="8" eb="10">
      <t>ケイカク</t>
    </rPh>
    <phoneticPr fontId="13"/>
  </si>
  <si>
    <t>生活援助Ⅱ１・拘束減</t>
    <phoneticPr fontId="10"/>
  </si>
  <si>
    <t>生活援助Ⅱ１・未計画２</t>
    <rPh sb="7" eb="8">
      <t>ミ</t>
    </rPh>
    <rPh sb="8" eb="10">
      <t>ケイカク</t>
    </rPh>
    <phoneticPr fontId="13"/>
  </si>
  <si>
    <t>生活援助Ⅱ１・未計画</t>
    <rPh sb="7" eb="8">
      <t>ミ</t>
    </rPh>
    <rPh sb="8" eb="10">
      <t>ケイカク</t>
    </rPh>
    <phoneticPr fontId="13"/>
  </si>
  <si>
    <t>生活援助Ⅱ１</t>
  </si>
  <si>
    <t>生活援助Ⅱ２・大３・未計画２・拘束減</t>
    <rPh sb="10" eb="11">
      <t>ミ</t>
    </rPh>
    <rPh sb="11" eb="13">
      <t>ケイカク</t>
    </rPh>
    <phoneticPr fontId="13"/>
  </si>
  <si>
    <t>生活援助Ⅱ２・大３・未計画・拘束減</t>
    <rPh sb="10" eb="11">
      <t>ミ</t>
    </rPh>
    <rPh sb="11" eb="13">
      <t>ケイカク</t>
    </rPh>
    <phoneticPr fontId="13"/>
  </si>
  <si>
    <t>生活援助Ⅱ２・大３・拘束減</t>
    <phoneticPr fontId="10"/>
  </si>
  <si>
    <t>生活援助Ⅱ２・大３・未計画２</t>
    <rPh sb="10" eb="11">
      <t>ミ</t>
    </rPh>
    <rPh sb="11" eb="13">
      <t>ケイカク</t>
    </rPh>
    <phoneticPr fontId="13"/>
  </si>
  <si>
    <t>生活援助Ⅱ２・大３・未計画</t>
    <rPh sb="10" eb="11">
      <t>ミ</t>
    </rPh>
    <rPh sb="11" eb="13">
      <t>ケイカク</t>
    </rPh>
    <phoneticPr fontId="13"/>
  </si>
  <si>
    <t>生活援助Ⅱ２・大３</t>
  </si>
  <si>
    <t>生活援助Ⅱ２・大２・未計画２・拘束減</t>
    <rPh sb="10" eb="11">
      <t>ミ</t>
    </rPh>
    <rPh sb="11" eb="13">
      <t>ケイカク</t>
    </rPh>
    <phoneticPr fontId="13"/>
  </si>
  <si>
    <t>生活援助Ⅱ２・大２・未計画・拘束減</t>
    <rPh sb="10" eb="11">
      <t>ミ</t>
    </rPh>
    <rPh sb="11" eb="13">
      <t>ケイカク</t>
    </rPh>
    <phoneticPr fontId="13"/>
  </si>
  <si>
    <t>生活援助Ⅱ２・大２・拘束減</t>
    <phoneticPr fontId="10"/>
  </si>
  <si>
    <t>生活援助Ⅱ２・大２・未計画２</t>
    <rPh sb="10" eb="11">
      <t>ミ</t>
    </rPh>
    <rPh sb="11" eb="13">
      <t>ケイカク</t>
    </rPh>
    <phoneticPr fontId="13"/>
  </si>
  <si>
    <t>生活援助Ⅱ２・大２・未計画</t>
    <rPh sb="10" eb="11">
      <t>ミ</t>
    </rPh>
    <rPh sb="11" eb="13">
      <t>ケイカク</t>
    </rPh>
    <phoneticPr fontId="13"/>
  </si>
  <si>
    <t>生活援助Ⅱ２・大２</t>
  </si>
  <si>
    <t>生活援助Ⅱ２・大１・未計画２・拘束減</t>
    <rPh sb="10" eb="11">
      <t>ミ</t>
    </rPh>
    <rPh sb="11" eb="13">
      <t>ケイカク</t>
    </rPh>
    <phoneticPr fontId="13"/>
  </si>
  <si>
    <t>生活援助Ⅱ２・大１・未計画・拘束減</t>
    <rPh sb="10" eb="11">
      <t>ミ</t>
    </rPh>
    <rPh sb="11" eb="13">
      <t>ケイカク</t>
    </rPh>
    <phoneticPr fontId="13"/>
  </si>
  <si>
    <t>生活援助Ⅱ２・大１・拘束減</t>
    <phoneticPr fontId="10"/>
  </si>
  <si>
    <t>生活援助Ⅱ２・大１・未計画２</t>
    <rPh sb="10" eb="11">
      <t>ミ</t>
    </rPh>
    <rPh sb="11" eb="13">
      <t>ケイカク</t>
    </rPh>
    <phoneticPr fontId="13"/>
  </si>
  <si>
    <t>生活援助Ⅱ２・大１・未計画</t>
    <rPh sb="10" eb="11">
      <t>ミ</t>
    </rPh>
    <rPh sb="11" eb="13">
      <t>ケイカク</t>
    </rPh>
    <phoneticPr fontId="13"/>
  </si>
  <si>
    <t>生活援助Ⅱ２・大１</t>
  </si>
  <si>
    <t>生活援助Ⅱ２・未計画２・拘束減</t>
    <rPh sb="7" eb="8">
      <t>ミ</t>
    </rPh>
    <rPh sb="8" eb="10">
      <t>ケイカク</t>
    </rPh>
    <phoneticPr fontId="13"/>
  </si>
  <si>
    <t>生活援助Ⅱ２・未計画・拘束減</t>
    <rPh sb="7" eb="8">
      <t>ミ</t>
    </rPh>
    <rPh sb="8" eb="10">
      <t>ケイカク</t>
    </rPh>
    <phoneticPr fontId="13"/>
  </si>
  <si>
    <t>生活援助Ⅱ２・拘束減</t>
    <phoneticPr fontId="10"/>
  </si>
  <si>
    <t>生活援助Ⅱ２・未計画２</t>
    <rPh sb="7" eb="8">
      <t>ミ</t>
    </rPh>
    <rPh sb="8" eb="10">
      <t>ケイカク</t>
    </rPh>
    <phoneticPr fontId="13"/>
  </si>
  <si>
    <t>生活援助Ⅱ２・未計画</t>
    <rPh sb="7" eb="8">
      <t>ミ</t>
    </rPh>
    <rPh sb="8" eb="10">
      <t>ケイカク</t>
    </rPh>
    <phoneticPr fontId="13"/>
  </si>
  <si>
    <t>生活援助Ⅱ２</t>
  </si>
  <si>
    <t>生活援助Ⅱ３・大３・未計画２・拘束減</t>
    <rPh sb="10" eb="11">
      <t>ミ</t>
    </rPh>
    <rPh sb="11" eb="13">
      <t>ケイカク</t>
    </rPh>
    <phoneticPr fontId="13"/>
  </si>
  <si>
    <t>生活援助Ⅱ３・大３・未計画・拘束減</t>
    <rPh sb="10" eb="11">
      <t>ミ</t>
    </rPh>
    <rPh sb="11" eb="13">
      <t>ケイカク</t>
    </rPh>
    <phoneticPr fontId="13"/>
  </si>
  <si>
    <t>生活援助Ⅱ３・大３・拘束減</t>
    <phoneticPr fontId="10"/>
  </si>
  <si>
    <t>生活援助Ⅱ３・大３・未計画２</t>
    <rPh sb="10" eb="11">
      <t>ミ</t>
    </rPh>
    <rPh sb="11" eb="13">
      <t>ケイカク</t>
    </rPh>
    <phoneticPr fontId="13"/>
  </si>
  <si>
    <t>生活援助Ⅱ３・大３・未計画</t>
    <rPh sb="10" eb="11">
      <t>ミ</t>
    </rPh>
    <rPh sb="11" eb="13">
      <t>ケイカク</t>
    </rPh>
    <phoneticPr fontId="13"/>
  </si>
  <si>
    <t>生活援助Ⅱ３・大３</t>
  </si>
  <si>
    <t>生活援助Ⅱ３・大２・未計画２・拘束減</t>
    <rPh sb="10" eb="11">
      <t>ミ</t>
    </rPh>
    <rPh sb="11" eb="13">
      <t>ケイカク</t>
    </rPh>
    <phoneticPr fontId="13"/>
  </si>
  <si>
    <t>生活援助Ⅱ３・大２・未計画・拘束減</t>
    <rPh sb="10" eb="11">
      <t>ミ</t>
    </rPh>
    <rPh sb="11" eb="13">
      <t>ケイカク</t>
    </rPh>
    <phoneticPr fontId="13"/>
  </si>
  <si>
    <t>生活援助Ⅱ３・大２・拘束減</t>
    <phoneticPr fontId="10"/>
  </si>
  <si>
    <t>生活援助Ⅱ３・大２・未計画２</t>
    <rPh sb="10" eb="11">
      <t>ミ</t>
    </rPh>
    <rPh sb="11" eb="13">
      <t>ケイカク</t>
    </rPh>
    <phoneticPr fontId="13"/>
  </si>
  <si>
    <t>生活援助Ⅱ３・大２・未計画</t>
    <rPh sb="10" eb="11">
      <t>ミ</t>
    </rPh>
    <rPh sb="11" eb="13">
      <t>ケイカク</t>
    </rPh>
    <phoneticPr fontId="13"/>
  </si>
  <si>
    <t>生活援助Ⅱ３・大２</t>
  </si>
  <si>
    <t>生活援助Ⅱ３・大１・未計画２・拘束減</t>
    <rPh sb="10" eb="11">
      <t>ミ</t>
    </rPh>
    <rPh sb="11" eb="13">
      <t>ケイカク</t>
    </rPh>
    <phoneticPr fontId="13"/>
  </si>
  <si>
    <t>生活援助Ⅱ３・大１・未計画・拘束減</t>
    <rPh sb="10" eb="11">
      <t>ミ</t>
    </rPh>
    <rPh sb="11" eb="13">
      <t>ケイカク</t>
    </rPh>
    <phoneticPr fontId="13"/>
  </si>
  <si>
    <t>生活援助Ⅱ３・大１・拘束減</t>
    <phoneticPr fontId="10"/>
  </si>
  <si>
    <t>生活援助Ⅱ３・大１・未計画２</t>
    <rPh sb="10" eb="11">
      <t>ミ</t>
    </rPh>
    <rPh sb="11" eb="13">
      <t>ケイカク</t>
    </rPh>
    <phoneticPr fontId="13"/>
  </si>
  <si>
    <t>生活援助Ⅱ３・大１・未計画</t>
    <rPh sb="10" eb="11">
      <t>ミ</t>
    </rPh>
    <rPh sb="11" eb="13">
      <t>ケイカク</t>
    </rPh>
    <phoneticPr fontId="13"/>
  </si>
  <si>
    <t>生活援助Ⅱ３・大１</t>
  </si>
  <si>
    <t>生活援助Ⅱ３・未計画２・拘束減</t>
    <rPh sb="7" eb="8">
      <t>ミ</t>
    </rPh>
    <rPh sb="8" eb="10">
      <t>ケイカク</t>
    </rPh>
    <phoneticPr fontId="13"/>
  </si>
  <si>
    <t>生活援助Ⅱ３・未計画・拘束減</t>
    <rPh sb="7" eb="8">
      <t>ミ</t>
    </rPh>
    <rPh sb="8" eb="10">
      <t>ケイカク</t>
    </rPh>
    <phoneticPr fontId="13"/>
  </si>
  <si>
    <t>生活援助Ⅱ３・拘束減</t>
    <phoneticPr fontId="10"/>
  </si>
  <si>
    <t>×</t>
    <phoneticPr fontId="10"/>
  </si>
  <si>
    <t>３月以上連続して減算の場合</t>
    <phoneticPr fontId="10"/>
  </si>
  <si>
    <t>生活援助Ⅱ３・未計画２</t>
    <rPh sb="7" eb="8">
      <t>ミ</t>
    </rPh>
    <rPh sb="8" eb="10">
      <t>ケイカク</t>
    </rPh>
    <phoneticPr fontId="13"/>
  </si>
  <si>
    <t>減算が適用される月から２月目まで</t>
    <phoneticPr fontId="10"/>
  </si>
  <si>
    <t>共同生活援助計画が作成されていない場合</t>
    <phoneticPr fontId="13"/>
  </si>
  <si>
    <t>生活援助Ⅱ３・未計画</t>
    <rPh sb="7" eb="8">
      <t>ミ</t>
    </rPh>
    <rPh sb="8" eb="10">
      <t>ケイカク</t>
    </rPh>
    <phoneticPr fontId="13"/>
  </si>
  <si>
    <t>生活援助Ⅱ３</t>
  </si>
  <si>
    <t>生活援助Ⅱ４・大３・未計画２・拘束減</t>
    <rPh sb="10" eb="11">
      <t>ミ</t>
    </rPh>
    <rPh sb="11" eb="13">
      <t>ケイカク</t>
    </rPh>
    <phoneticPr fontId="13"/>
  </si>
  <si>
    <t>生活援助Ⅱ４・大３・未計画・拘束減</t>
    <rPh sb="10" eb="11">
      <t>ミ</t>
    </rPh>
    <rPh sb="11" eb="13">
      <t>ケイカク</t>
    </rPh>
    <phoneticPr fontId="13"/>
  </si>
  <si>
    <t>生活援助Ⅱ４・大３・拘束減</t>
    <phoneticPr fontId="10"/>
  </si>
  <si>
    <t>生活援助Ⅱ４・大３・未計画２</t>
    <rPh sb="10" eb="11">
      <t>ミ</t>
    </rPh>
    <rPh sb="11" eb="13">
      <t>ケイカク</t>
    </rPh>
    <phoneticPr fontId="13"/>
  </si>
  <si>
    <t>×</t>
    <phoneticPr fontId="13"/>
  </si>
  <si>
    <t>２１人以上）</t>
    <phoneticPr fontId="13"/>
  </si>
  <si>
    <t>生活援助Ⅱ４・大３・未計画</t>
    <rPh sb="10" eb="11">
      <t>ミ</t>
    </rPh>
    <rPh sb="11" eb="13">
      <t>ケイカク</t>
    </rPh>
    <phoneticPr fontId="13"/>
  </si>
  <si>
    <t>生活援助Ⅱ４・大３</t>
  </si>
  <si>
    <t>生活援助Ⅱ４・大２・未計画２・拘束減</t>
    <rPh sb="10" eb="11">
      <t>ミ</t>
    </rPh>
    <rPh sb="11" eb="13">
      <t>ケイカク</t>
    </rPh>
    <phoneticPr fontId="13"/>
  </si>
  <si>
    <t>生活援助Ⅱ４・大２・未計画・拘束減</t>
    <rPh sb="10" eb="11">
      <t>ミ</t>
    </rPh>
    <rPh sb="11" eb="13">
      <t>ケイカク</t>
    </rPh>
    <phoneticPr fontId="13"/>
  </si>
  <si>
    <t>生活援助Ⅱ４・大２・拘束減</t>
    <phoneticPr fontId="10"/>
  </si>
  <si>
    <t>生活援助Ⅱ４・大２・未計画２</t>
    <rPh sb="10" eb="11">
      <t>ミ</t>
    </rPh>
    <rPh sb="11" eb="13">
      <t>ケイカク</t>
    </rPh>
    <phoneticPr fontId="13"/>
  </si>
  <si>
    <t>生活援助Ⅱ４・大２・未計画</t>
    <rPh sb="10" eb="11">
      <t>ミ</t>
    </rPh>
    <rPh sb="11" eb="13">
      <t>ケイカク</t>
    </rPh>
    <phoneticPr fontId="13"/>
  </si>
  <si>
    <t>生活援助Ⅱ４・大２</t>
  </si>
  <si>
    <t>生活援助Ⅱ４・大１・未計画２・拘束減</t>
    <rPh sb="10" eb="11">
      <t>ミ</t>
    </rPh>
    <rPh sb="11" eb="13">
      <t>ケイカク</t>
    </rPh>
    <phoneticPr fontId="13"/>
  </si>
  <si>
    <t>生活援助Ⅱ４・大１・未計画・拘束減</t>
    <rPh sb="10" eb="11">
      <t>ミ</t>
    </rPh>
    <rPh sb="11" eb="13">
      <t>ケイカク</t>
    </rPh>
    <phoneticPr fontId="13"/>
  </si>
  <si>
    <t>生活援助Ⅱ４・大１・拘束減</t>
    <phoneticPr fontId="10"/>
  </si>
  <si>
    <t>×</t>
    <phoneticPr fontId="10"/>
  </si>
  <si>
    <t>３月以上連続して減算の場合</t>
    <phoneticPr fontId="10"/>
  </si>
  <si>
    <t>生活援助Ⅱ４・大１・未計画２</t>
    <rPh sb="10" eb="11">
      <t>ミ</t>
    </rPh>
    <rPh sb="11" eb="13">
      <t>ケイカク</t>
    </rPh>
    <phoneticPr fontId="13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</si>
  <si>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</si>
  <si>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</si>
  <si>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</si>
  <si>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生活援助Ⅱ４・大１・未計画</t>
    <rPh sb="10" eb="11">
      <t>ミ</t>
    </rPh>
    <rPh sb="11" eb="13">
      <t>ケイカク</t>
    </rPh>
    <phoneticPr fontId="13"/>
  </si>
  <si>
    <t>生活援助Ⅱ４・大１</t>
  </si>
  <si>
    <t>生活援助Ⅱ４・未計画２・拘束減</t>
    <rPh sb="7" eb="8">
      <t>ミ</t>
    </rPh>
    <rPh sb="8" eb="10">
      <t>ケイカク</t>
    </rPh>
    <phoneticPr fontId="13"/>
  </si>
  <si>
    <t>生活援助Ⅱ４・未計画・拘束減</t>
    <rPh sb="7" eb="8">
      <t>ミ</t>
    </rPh>
    <rPh sb="8" eb="10">
      <t>ケイカク</t>
    </rPh>
    <phoneticPr fontId="13"/>
  </si>
  <si>
    <t>生活援助Ⅱ４・拘束減</t>
    <phoneticPr fontId="10"/>
  </si>
  <si>
    <t>生活援助Ⅱ４・未計画２</t>
    <rPh sb="7" eb="8">
      <t>ミ</t>
    </rPh>
    <rPh sb="8" eb="10">
      <t>ケイカク</t>
    </rPh>
    <phoneticPr fontId="13"/>
  </si>
  <si>
    <t>生活援助Ⅱ４・未計画</t>
    <rPh sb="7" eb="8">
      <t>ミ</t>
    </rPh>
    <rPh sb="8" eb="10">
      <t>ケイカク</t>
    </rPh>
    <phoneticPr fontId="13"/>
  </si>
  <si>
    <t>生活援助Ⅱ４</t>
  </si>
  <si>
    <t>生活援助Ⅱ５・大３・未計画２・拘束減</t>
    <rPh sb="10" eb="11">
      <t>ミ</t>
    </rPh>
    <rPh sb="11" eb="13">
      <t>ケイカク</t>
    </rPh>
    <phoneticPr fontId="13"/>
  </si>
  <si>
    <t>生活援助Ⅱ５・大３・未計画・拘束減</t>
    <rPh sb="10" eb="11">
      <t>ミ</t>
    </rPh>
    <rPh sb="11" eb="13">
      <t>ケイカク</t>
    </rPh>
    <phoneticPr fontId="13"/>
  </si>
  <si>
    <t>生活援助Ⅱ５・大３・拘束減</t>
    <phoneticPr fontId="10"/>
  </si>
  <si>
    <t>生活援助Ⅱ５・大３・未計画２</t>
    <rPh sb="10" eb="11">
      <t>ミ</t>
    </rPh>
    <rPh sb="11" eb="13">
      <t>ケイカク</t>
    </rPh>
    <phoneticPr fontId="13"/>
  </si>
  <si>
    <t>生活援助Ⅱ５・大３・未計画</t>
    <rPh sb="10" eb="11">
      <t>ミ</t>
    </rPh>
    <rPh sb="11" eb="13">
      <t>ケイカク</t>
    </rPh>
    <phoneticPr fontId="13"/>
  </si>
  <si>
    <t>生活援助Ⅱ５・大３</t>
  </si>
  <si>
    <t>生活援助Ⅱ５・大２・未計画２・拘束減</t>
    <rPh sb="10" eb="11">
      <t>ミ</t>
    </rPh>
    <rPh sb="11" eb="13">
      <t>ケイカク</t>
    </rPh>
    <phoneticPr fontId="13"/>
  </si>
  <si>
    <t>生活援助Ⅱ５・大２・未計画・拘束減</t>
    <rPh sb="10" eb="11">
      <t>ミ</t>
    </rPh>
    <rPh sb="11" eb="13">
      <t>ケイカク</t>
    </rPh>
    <phoneticPr fontId="13"/>
  </si>
  <si>
    <t>生活援助Ⅱ５・大２・拘束減</t>
    <phoneticPr fontId="10"/>
  </si>
  <si>
    <t>生活援助Ⅱ５・大２・未計画２</t>
    <rPh sb="10" eb="11">
      <t>ミ</t>
    </rPh>
    <rPh sb="11" eb="13">
      <t>ケイカク</t>
    </rPh>
    <phoneticPr fontId="13"/>
  </si>
  <si>
    <t>生活援助Ⅱ５・大２・未計画</t>
    <rPh sb="10" eb="11">
      <t>ミ</t>
    </rPh>
    <rPh sb="11" eb="13">
      <t>ケイカク</t>
    </rPh>
    <phoneticPr fontId="13"/>
  </si>
  <si>
    <t>生活援助Ⅱ５・大２</t>
  </si>
  <si>
    <t>生活援助Ⅱ５・大１・未計画２・拘束減</t>
    <rPh sb="10" eb="11">
      <t>ミ</t>
    </rPh>
    <rPh sb="11" eb="13">
      <t>ケイカク</t>
    </rPh>
    <phoneticPr fontId="13"/>
  </si>
  <si>
    <t>生活援助Ⅱ５・大１・未計画・拘束減</t>
    <rPh sb="10" eb="11">
      <t>ミ</t>
    </rPh>
    <rPh sb="11" eb="13">
      <t>ケイカク</t>
    </rPh>
    <phoneticPr fontId="13"/>
  </si>
  <si>
    <t>生活援助Ⅱ５・大１・拘束減</t>
    <phoneticPr fontId="10"/>
  </si>
  <si>
    <t>生活援助Ⅱ５・大１・未計画２</t>
    <rPh sb="10" eb="11">
      <t>ミ</t>
    </rPh>
    <rPh sb="11" eb="13">
      <t>ケイカク</t>
    </rPh>
    <phoneticPr fontId="13"/>
  </si>
  <si>
    <t>生活援助Ⅱ５・大１・未計画</t>
    <rPh sb="10" eb="11">
      <t>ミ</t>
    </rPh>
    <rPh sb="11" eb="13">
      <t>ケイカク</t>
    </rPh>
    <phoneticPr fontId="13"/>
  </si>
  <si>
    <t>生活援助Ⅱ５・大１</t>
  </si>
  <si>
    <t>生活援助Ⅱ５・未計画２・拘束減</t>
    <rPh sb="7" eb="8">
      <t>ミ</t>
    </rPh>
    <rPh sb="8" eb="10">
      <t>ケイカク</t>
    </rPh>
    <phoneticPr fontId="13"/>
  </si>
  <si>
    <t>生活援助Ⅱ５・未計画・拘束減</t>
    <rPh sb="7" eb="8">
      <t>ミ</t>
    </rPh>
    <rPh sb="8" eb="10">
      <t>ケイカク</t>
    </rPh>
    <phoneticPr fontId="13"/>
  </si>
  <si>
    <t>生活援助Ⅱ５・拘束減</t>
    <phoneticPr fontId="10"/>
  </si>
  <si>
    <t>生活援助Ⅱ５・未計画２</t>
    <rPh sb="7" eb="8">
      <t>ミ</t>
    </rPh>
    <rPh sb="8" eb="10">
      <t>ケイカク</t>
    </rPh>
    <phoneticPr fontId="13"/>
  </si>
  <si>
    <t>生活援助Ⅱ５・未計画</t>
    <rPh sb="7" eb="8">
      <t>ミ</t>
    </rPh>
    <rPh sb="8" eb="10">
      <t>ケイカク</t>
    </rPh>
    <phoneticPr fontId="13"/>
  </si>
  <si>
    <t>生活援助Ⅱ５</t>
  </si>
  <si>
    <t>生活援助Ⅱ６・大３・未計画２・拘束減</t>
    <rPh sb="10" eb="11">
      <t>ミ</t>
    </rPh>
    <rPh sb="11" eb="13">
      <t>ケイカク</t>
    </rPh>
    <phoneticPr fontId="13"/>
  </si>
  <si>
    <t>生活援助Ⅱ６・大３・未計画・拘束減</t>
    <rPh sb="10" eb="11">
      <t>ミ</t>
    </rPh>
    <rPh sb="11" eb="13">
      <t>ケイカク</t>
    </rPh>
    <phoneticPr fontId="13"/>
  </si>
  <si>
    <t>生活援助Ⅱ６・大３・拘束減</t>
    <phoneticPr fontId="10"/>
  </si>
  <si>
    <t>生活援助Ⅱ６・大３・未計画２</t>
    <rPh sb="10" eb="11">
      <t>ミ</t>
    </rPh>
    <rPh sb="11" eb="13">
      <t>ケイカク</t>
    </rPh>
    <phoneticPr fontId="13"/>
  </si>
  <si>
    <t>生活援助Ⅱ６・大３・未計画</t>
    <rPh sb="10" eb="11">
      <t>ミ</t>
    </rPh>
    <rPh sb="11" eb="13">
      <t>ケイカク</t>
    </rPh>
    <phoneticPr fontId="13"/>
  </si>
  <si>
    <t>生活援助Ⅱ６・大３</t>
  </si>
  <si>
    <t>生活援助Ⅱ６・大２・未計画２・拘束減</t>
    <rPh sb="10" eb="11">
      <t>ミ</t>
    </rPh>
    <rPh sb="11" eb="13">
      <t>ケイカク</t>
    </rPh>
    <phoneticPr fontId="13"/>
  </si>
  <si>
    <t>生活援助Ⅱ６・大２・未計画・拘束減</t>
    <rPh sb="10" eb="11">
      <t>ミ</t>
    </rPh>
    <rPh sb="11" eb="13">
      <t>ケイカク</t>
    </rPh>
    <phoneticPr fontId="13"/>
  </si>
  <si>
    <t>生活援助Ⅱ６・大２・拘束減</t>
    <phoneticPr fontId="10"/>
  </si>
  <si>
    <t>生活援助Ⅱ６・大２・未計画２</t>
    <rPh sb="10" eb="11">
      <t>ミ</t>
    </rPh>
    <rPh sb="11" eb="13">
      <t>ケイカク</t>
    </rPh>
    <phoneticPr fontId="13"/>
  </si>
  <si>
    <t>生活援助Ⅱ６・大２・未計画</t>
    <rPh sb="10" eb="11">
      <t>ミ</t>
    </rPh>
    <rPh sb="11" eb="13">
      <t>ケイカク</t>
    </rPh>
    <phoneticPr fontId="13"/>
  </si>
  <si>
    <t>生活援助Ⅱ６・大２</t>
  </si>
  <si>
    <t>生活援助Ⅱ６・大１・未計画２・拘束減</t>
    <rPh sb="10" eb="11">
      <t>ミ</t>
    </rPh>
    <rPh sb="11" eb="13">
      <t>ケイカク</t>
    </rPh>
    <phoneticPr fontId="13"/>
  </si>
  <si>
    <t>生活援助Ⅱ６・大１・未計画・拘束減</t>
    <rPh sb="10" eb="11">
      <t>ミ</t>
    </rPh>
    <rPh sb="11" eb="13">
      <t>ケイカク</t>
    </rPh>
    <phoneticPr fontId="13"/>
  </si>
  <si>
    <t>生活援助Ⅱ６・大１・拘束減</t>
    <phoneticPr fontId="10"/>
  </si>
  <si>
    <t>生活援助Ⅱ６・大１・未計画２</t>
    <rPh sb="10" eb="11">
      <t>ミ</t>
    </rPh>
    <rPh sb="11" eb="13">
      <t>ケイカク</t>
    </rPh>
    <phoneticPr fontId="13"/>
  </si>
  <si>
    <t>生活援助Ⅱ６・大１・未計画</t>
    <rPh sb="10" eb="11">
      <t>ミ</t>
    </rPh>
    <rPh sb="11" eb="13">
      <t>ケイカク</t>
    </rPh>
    <phoneticPr fontId="13"/>
  </si>
  <si>
    <t>生活援助Ⅱ６・大１</t>
  </si>
  <si>
    <t>生活援助Ⅱ６・未計画２・拘束減</t>
    <rPh sb="7" eb="8">
      <t>ミ</t>
    </rPh>
    <rPh sb="8" eb="10">
      <t>ケイカク</t>
    </rPh>
    <phoneticPr fontId="13"/>
  </si>
  <si>
    <t>生活援助Ⅱ６・未計画・拘束減</t>
    <rPh sb="7" eb="8">
      <t>ミ</t>
    </rPh>
    <rPh sb="8" eb="10">
      <t>ケイカク</t>
    </rPh>
    <phoneticPr fontId="13"/>
  </si>
  <si>
    <t>生活援助Ⅱ６・拘束減</t>
    <phoneticPr fontId="10"/>
  </si>
  <si>
    <t>生活援助Ⅱ６・未計画２</t>
    <rPh sb="7" eb="8">
      <t>ミ</t>
    </rPh>
    <rPh sb="8" eb="10">
      <t>ケイカク</t>
    </rPh>
    <phoneticPr fontId="13"/>
  </si>
  <si>
    <t>（５：１）</t>
    <phoneticPr fontId="13"/>
  </si>
  <si>
    <t>生活援助Ⅱ６・未計画</t>
    <rPh sb="7" eb="8">
      <t>ミ</t>
    </rPh>
    <rPh sb="8" eb="10">
      <t>ケイカク</t>
    </rPh>
    <phoneticPr fontId="13"/>
  </si>
  <si>
    <t>ロ 共同生活援助サービス費（Ⅱ）</t>
    <rPh sb="4" eb="6">
      <t>セイカツ</t>
    </rPh>
    <rPh sb="6" eb="8">
      <t>エンジョ</t>
    </rPh>
    <phoneticPr fontId="13"/>
  </si>
  <si>
    <t>生活援助Ⅱ６</t>
  </si>
  <si>
    <t>生活援助Ⅰ１・大３・未計画２・拘束減</t>
    <rPh sb="10" eb="11">
      <t>ミ</t>
    </rPh>
    <rPh sb="11" eb="13">
      <t>ケイカク</t>
    </rPh>
    <phoneticPr fontId="13"/>
  </si>
  <si>
    <t>生活援助Ⅰ１・大３・未計画・拘束減</t>
    <rPh sb="10" eb="11">
      <t>ミ</t>
    </rPh>
    <rPh sb="11" eb="13">
      <t>ケイカク</t>
    </rPh>
    <phoneticPr fontId="13"/>
  </si>
  <si>
    <t>生活援助Ⅰ１・大３・拘束減</t>
    <phoneticPr fontId="10"/>
  </si>
  <si>
    <t>生活援助Ⅰ１・大３・未計画２</t>
    <rPh sb="10" eb="11">
      <t>ミ</t>
    </rPh>
    <rPh sb="11" eb="13">
      <t>ケイカク</t>
    </rPh>
    <phoneticPr fontId="13"/>
  </si>
  <si>
    <t>生活援助Ⅰ１・大３・未計画</t>
    <rPh sb="10" eb="11">
      <t>ミ</t>
    </rPh>
    <rPh sb="11" eb="13">
      <t>ケイカク</t>
    </rPh>
    <phoneticPr fontId="13"/>
  </si>
  <si>
    <t>生活援助Ⅰ１・大３</t>
  </si>
  <si>
    <t>生活援助Ⅰ１・大２・未計画２・拘束減</t>
    <rPh sb="10" eb="11">
      <t>ミ</t>
    </rPh>
    <rPh sb="11" eb="13">
      <t>ケイカク</t>
    </rPh>
    <phoneticPr fontId="13"/>
  </si>
  <si>
    <t>生活援助Ⅰ１・大２・未計画・拘束減</t>
    <rPh sb="10" eb="11">
      <t>ミ</t>
    </rPh>
    <rPh sb="11" eb="13">
      <t>ケイカク</t>
    </rPh>
    <phoneticPr fontId="13"/>
  </si>
  <si>
    <t>生活援助Ⅰ１・大２・拘束減</t>
    <phoneticPr fontId="10"/>
  </si>
  <si>
    <t>生活援助Ⅰ１・大２・未計画２</t>
    <rPh sb="10" eb="11">
      <t>ミ</t>
    </rPh>
    <rPh sb="11" eb="13">
      <t>ケイカク</t>
    </rPh>
    <phoneticPr fontId="13"/>
  </si>
  <si>
    <t>生活援助Ⅰ１・大２・未計画</t>
    <rPh sb="10" eb="11">
      <t>ミ</t>
    </rPh>
    <rPh sb="11" eb="13">
      <t>ケイカク</t>
    </rPh>
    <phoneticPr fontId="13"/>
  </si>
  <si>
    <t>生活援助Ⅰ１・大２</t>
  </si>
  <si>
    <t>生活援助Ⅰ１・大１・未計画２・拘束減</t>
    <rPh sb="10" eb="11">
      <t>ミ</t>
    </rPh>
    <rPh sb="11" eb="13">
      <t>ケイカク</t>
    </rPh>
    <phoneticPr fontId="13"/>
  </si>
  <si>
    <t>生活援助Ⅰ１・大１・未計画・拘束減</t>
    <rPh sb="10" eb="11">
      <t>ミ</t>
    </rPh>
    <rPh sb="11" eb="13">
      <t>ケイカク</t>
    </rPh>
    <phoneticPr fontId="13"/>
  </si>
  <si>
    <t>生活援助Ⅰ１・大１・拘束減</t>
    <phoneticPr fontId="10"/>
  </si>
  <si>
    <t>生活援助Ⅰ１・大１・未計画２</t>
    <rPh sb="10" eb="11">
      <t>ミ</t>
    </rPh>
    <rPh sb="11" eb="13">
      <t>ケイカク</t>
    </rPh>
    <phoneticPr fontId="13"/>
  </si>
  <si>
    <t>×</t>
    <phoneticPr fontId="13"/>
  </si>
  <si>
    <t>生活援助Ⅰ１・大１・未計画</t>
    <rPh sb="10" eb="11">
      <t>ミ</t>
    </rPh>
    <rPh sb="11" eb="13">
      <t>ケイカク</t>
    </rPh>
    <phoneticPr fontId="13"/>
  </si>
  <si>
    <t>生活援助Ⅰ１・大１</t>
  </si>
  <si>
    <t>生活援助Ⅰ１・未計画２・拘束減</t>
    <rPh sb="7" eb="8">
      <t>ミ</t>
    </rPh>
    <rPh sb="8" eb="10">
      <t>ケイカク</t>
    </rPh>
    <phoneticPr fontId="13"/>
  </si>
  <si>
    <t>生活援助Ⅰ１・未計画・拘束減</t>
    <rPh sb="7" eb="8">
      <t>ミ</t>
    </rPh>
    <rPh sb="8" eb="10">
      <t>ケイカク</t>
    </rPh>
    <phoneticPr fontId="13"/>
  </si>
  <si>
    <t>生活援助Ⅰ１・拘束減</t>
    <phoneticPr fontId="10"/>
  </si>
  <si>
    <t>生活援助Ⅰ１・未計画２</t>
    <rPh sb="7" eb="8">
      <t>ミ</t>
    </rPh>
    <rPh sb="8" eb="10">
      <t>ケイカク</t>
    </rPh>
    <phoneticPr fontId="13"/>
  </si>
  <si>
    <t>生活援助Ⅰ１・未計画</t>
    <rPh sb="7" eb="8">
      <t>ミ</t>
    </rPh>
    <rPh sb="8" eb="10">
      <t>ケイカク</t>
    </rPh>
    <phoneticPr fontId="13"/>
  </si>
  <si>
    <t>生活援助Ⅰ１</t>
  </si>
  <si>
    <t>生活援助Ⅰ２・大３・未計画２・拘束減</t>
    <rPh sb="10" eb="11">
      <t>ミ</t>
    </rPh>
    <rPh sb="11" eb="13">
      <t>ケイカク</t>
    </rPh>
    <phoneticPr fontId="13"/>
  </si>
  <si>
    <t>生活援助Ⅰ２・大３・未計画・拘束減</t>
    <rPh sb="10" eb="11">
      <t>ミ</t>
    </rPh>
    <rPh sb="11" eb="13">
      <t>ケイカク</t>
    </rPh>
    <phoneticPr fontId="13"/>
  </si>
  <si>
    <t>生活援助Ⅰ２・大３・拘束減</t>
    <phoneticPr fontId="10"/>
  </si>
  <si>
    <t>生活援助Ⅰ２・大３・未計画２</t>
    <rPh sb="10" eb="11">
      <t>ミ</t>
    </rPh>
    <rPh sb="11" eb="13">
      <t>ケイカク</t>
    </rPh>
    <phoneticPr fontId="13"/>
  </si>
  <si>
    <t>生活援助Ⅰ２・大３・未計画</t>
    <rPh sb="10" eb="11">
      <t>ミ</t>
    </rPh>
    <rPh sb="11" eb="13">
      <t>ケイカク</t>
    </rPh>
    <phoneticPr fontId="13"/>
  </si>
  <si>
    <t>生活援助Ⅰ２・大３</t>
  </si>
  <si>
    <t>生活援助Ⅰ２・大２・未計画２・拘束減</t>
    <rPh sb="10" eb="11">
      <t>ミ</t>
    </rPh>
    <rPh sb="11" eb="13">
      <t>ケイカク</t>
    </rPh>
    <phoneticPr fontId="13"/>
  </si>
  <si>
    <t>生活援助Ⅰ２・大２・未計画・拘束減</t>
    <rPh sb="10" eb="11">
      <t>ミ</t>
    </rPh>
    <rPh sb="11" eb="13">
      <t>ケイカク</t>
    </rPh>
    <phoneticPr fontId="13"/>
  </si>
  <si>
    <t>生活援助Ⅰ２・大２・拘束減</t>
    <phoneticPr fontId="10"/>
  </si>
  <si>
    <t>３月以上連続して減算の場合</t>
    <phoneticPr fontId="10"/>
  </si>
  <si>
    <t>生活援助Ⅰ２・大２・未計画２</t>
    <rPh sb="10" eb="11">
      <t>ミ</t>
    </rPh>
    <rPh sb="11" eb="13">
      <t>ケイカク</t>
    </rPh>
    <phoneticPr fontId="13"/>
  </si>
  <si>
    <t>生活援助Ⅰ２・大２・未計画</t>
    <rPh sb="10" eb="11">
      <t>ミ</t>
    </rPh>
    <rPh sb="11" eb="13">
      <t>ケイカク</t>
    </rPh>
    <phoneticPr fontId="13"/>
  </si>
  <si>
    <t>生活援助Ⅰ２・大２</t>
  </si>
  <si>
    <t>生活援助Ⅰ２・大１・未計画２・拘束減</t>
    <rPh sb="10" eb="11">
      <t>ミ</t>
    </rPh>
    <rPh sb="11" eb="13">
      <t>ケイカク</t>
    </rPh>
    <phoneticPr fontId="13"/>
  </si>
  <si>
    <t>生活援助Ⅰ２・大１・未計画・拘束減</t>
    <rPh sb="10" eb="11">
      <t>ミ</t>
    </rPh>
    <rPh sb="11" eb="13">
      <t>ケイカク</t>
    </rPh>
    <phoneticPr fontId="13"/>
  </si>
  <si>
    <t>生活援助Ⅰ２・大１・拘束減</t>
    <phoneticPr fontId="10"/>
  </si>
  <si>
    <t>生活援助Ⅰ２・大１・未計画２</t>
    <rPh sb="10" eb="11">
      <t>ミ</t>
    </rPh>
    <rPh sb="11" eb="13">
      <t>ケイカク</t>
    </rPh>
    <phoneticPr fontId="13"/>
  </si>
  <si>
    <t>生活援助Ⅰ２・大１・未計画</t>
    <rPh sb="10" eb="11">
      <t>ミ</t>
    </rPh>
    <rPh sb="11" eb="13">
      <t>ケイカク</t>
    </rPh>
    <phoneticPr fontId="13"/>
  </si>
  <si>
    <t>生活援助Ⅰ２・大１</t>
  </si>
  <si>
    <t>生活援助Ⅰ２・未計画２・拘束減</t>
    <rPh sb="7" eb="8">
      <t>ミ</t>
    </rPh>
    <rPh sb="8" eb="10">
      <t>ケイカク</t>
    </rPh>
    <phoneticPr fontId="13"/>
  </si>
  <si>
    <t>生活援助Ⅰ２・未計画・拘束減</t>
    <rPh sb="7" eb="8">
      <t>ミ</t>
    </rPh>
    <rPh sb="8" eb="10">
      <t>ケイカク</t>
    </rPh>
    <phoneticPr fontId="13"/>
  </si>
  <si>
    <t>生活援助Ⅰ２・拘束減</t>
    <phoneticPr fontId="10"/>
  </si>
  <si>
    <t>生活援助Ⅰ２・未計画２</t>
    <rPh sb="7" eb="8">
      <t>ミ</t>
    </rPh>
    <rPh sb="8" eb="10">
      <t>ケイカク</t>
    </rPh>
    <phoneticPr fontId="13"/>
  </si>
  <si>
    <t>生活援助Ⅰ２・未計画</t>
    <rPh sb="7" eb="8">
      <t>ミ</t>
    </rPh>
    <rPh sb="8" eb="10">
      <t>ケイカク</t>
    </rPh>
    <phoneticPr fontId="13"/>
  </si>
  <si>
    <t>生活援助Ⅰ２</t>
  </si>
  <si>
    <t>生活援助Ⅰ３・大３・未計画２・拘束減</t>
    <rPh sb="10" eb="11">
      <t>ミ</t>
    </rPh>
    <rPh sb="11" eb="13">
      <t>ケイカク</t>
    </rPh>
    <phoneticPr fontId="13"/>
  </si>
  <si>
    <t>生活援助Ⅰ３・大３・未計画・拘束減</t>
    <rPh sb="10" eb="11">
      <t>ミ</t>
    </rPh>
    <rPh sb="11" eb="13">
      <t>ケイカク</t>
    </rPh>
    <phoneticPr fontId="13"/>
  </si>
  <si>
    <t>生活援助Ⅰ３・大３・拘束減</t>
    <phoneticPr fontId="10"/>
  </si>
  <si>
    <t>生活援助Ⅰ３・大３・未計画２</t>
    <rPh sb="10" eb="11">
      <t>ミ</t>
    </rPh>
    <rPh sb="11" eb="13">
      <t>ケイカク</t>
    </rPh>
    <phoneticPr fontId="13"/>
  </si>
  <si>
    <t>生活援助Ⅰ３・大３・未計画</t>
    <rPh sb="10" eb="11">
      <t>ミ</t>
    </rPh>
    <rPh sb="11" eb="13">
      <t>ケイカク</t>
    </rPh>
    <phoneticPr fontId="13"/>
  </si>
  <si>
    <t>生活援助Ⅰ３・大３</t>
  </si>
  <si>
    <t>生活援助Ⅰ３・大２・未計画２・拘束減</t>
    <rPh sb="10" eb="11">
      <t>ミ</t>
    </rPh>
    <rPh sb="11" eb="13">
      <t>ケイカク</t>
    </rPh>
    <phoneticPr fontId="13"/>
  </si>
  <si>
    <t>生活援助Ⅰ３・大２・未計画・拘束減</t>
    <rPh sb="10" eb="11">
      <t>ミ</t>
    </rPh>
    <rPh sb="11" eb="13">
      <t>ケイカク</t>
    </rPh>
    <phoneticPr fontId="13"/>
  </si>
  <si>
    <t>生活援助Ⅰ３・大２・拘束減</t>
    <phoneticPr fontId="10"/>
  </si>
  <si>
    <t>生活援助Ⅰ３・大２・未計画２</t>
    <rPh sb="10" eb="11">
      <t>ミ</t>
    </rPh>
    <rPh sb="11" eb="13">
      <t>ケイカク</t>
    </rPh>
    <phoneticPr fontId="13"/>
  </si>
  <si>
    <t>生活援助Ⅰ３・大２・未計画</t>
    <rPh sb="10" eb="11">
      <t>ミ</t>
    </rPh>
    <rPh sb="11" eb="13">
      <t>ケイカク</t>
    </rPh>
    <phoneticPr fontId="13"/>
  </si>
  <si>
    <t>生活援助Ⅰ３・大２</t>
  </si>
  <si>
    <t>生活援助Ⅰ３・大１・未計画２・拘束減</t>
    <rPh sb="10" eb="11">
      <t>ミ</t>
    </rPh>
    <rPh sb="11" eb="13">
      <t>ケイカク</t>
    </rPh>
    <phoneticPr fontId="13"/>
  </si>
  <si>
    <t>生活援助Ⅰ３・大１・未計画・拘束減</t>
    <rPh sb="10" eb="11">
      <t>ミ</t>
    </rPh>
    <rPh sb="11" eb="13">
      <t>ケイカク</t>
    </rPh>
    <phoneticPr fontId="13"/>
  </si>
  <si>
    <t>生活援助Ⅰ３・大１・拘束減</t>
    <phoneticPr fontId="10"/>
  </si>
  <si>
    <t>生活援助Ⅰ３・大１・未計画２</t>
    <rPh sb="10" eb="11">
      <t>ミ</t>
    </rPh>
    <rPh sb="11" eb="13">
      <t>ケイカク</t>
    </rPh>
    <phoneticPr fontId="13"/>
  </si>
  <si>
    <t>生活援助Ⅰ３・大１・未計画</t>
    <rPh sb="10" eb="11">
      <t>ミ</t>
    </rPh>
    <rPh sb="11" eb="13">
      <t>ケイカク</t>
    </rPh>
    <phoneticPr fontId="13"/>
  </si>
  <si>
    <t>生活援助Ⅰ３・大１</t>
  </si>
  <si>
    <t>生活援助Ⅰ３・未計画２・拘束減</t>
    <rPh sb="7" eb="8">
      <t>ミ</t>
    </rPh>
    <rPh sb="8" eb="10">
      <t>ケイカク</t>
    </rPh>
    <phoneticPr fontId="13"/>
  </si>
  <si>
    <t>生活援助Ⅰ３・未計画・拘束減</t>
    <rPh sb="7" eb="8">
      <t>ミ</t>
    </rPh>
    <rPh sb="8" eb="10">
      <t>ケイカク</t>
    </rPh>
    <phoneticPr fontId="13"/>
  </si>
  <si>
    <t>生活援助Ⅰ３・拘束減</t>
    <phoneticPr fontId="10"/>
  </si>
  <si>
    <t>生活援助Ⅰ３・未計画２</t>
    <rPh sb="7" eb="8">
      <t>ミ</t>
    </rPh>
    <rPh sb="8" eb="10">
      <t>ケイカク</t>
    </rPh>
    <phoneticPr fontId="13"/>
  </si>
  <si>
    <t>生活援助Ⅰ３・未計画</t>
    <rPh sb="7" eb="8">
      <t>ミ</t>
    </rPh>
    <rPh sb="8" eb="10">
      <t>ケイカク</t>
    </rPh>
    <phoneticPr fontId="13"/>
  </si>
  <si>
    <t>生活援助Ⅰ３</t>
  </si>
  <si>
    <t>生活援助Ⅰ４・大３・未計画２・拘束減</t>
    <rPh sb="10" eb="11">
      <t>ミ</t>
    </rPh>
    <rPh sb="11" eb="13">
      <t>ケイカク</t>
    </rPh>
    <phoneticPr fontId="13"/>
  </si>
  <si>
    <t>生活援助Ⅰ４・大３・未計画・拘束減</t>
    <rPh sb="10" eb="11">
      <t>ミ</t>
    </rPh>
    <rPh sb="11" eb="13">
      <t>ケイカク</t>
    </rPh>
    <phoneticPr fontId="13"/>
  </si>
  <si>
    <t>生活援助Ⅰ４・大３・拘束減</t>
    <phoneticPr fontId="10"/>
  </si>
  <si>
    <t>生活援助Ⅰ４・大３・未計画２</t>
    <rPh sb="10" eb="11">
      <t>ミ</t>
    </rPh>
    <rPh sb="11" eb="13">
      <t>ケイカク</t>
    </rPh>
    <phoneticPr fontId="13"/>
  </si>
  <si>
    <t>生活援助Ⅰ４・大３・未計画</t>
    <rPh sb="10" eb="11">
      <t>ミ</t>
    </rPh>
    <rPh sb="11" eb="13">
      <t>ケイカク</t>
    </rPh>
    <phoneticPr fontId="13"/>
  </si>
  <si>
    <t>生活援助Ⅰ４・大３</t>
  </si>
  <si>
    <t>生活援助Ⅰ４・大２・未計画２・拘束減</t>
    <rPh sb="10" eb="11">
      <t>ミ</t>
    </rPh>
    <rPh sb="11" eb="13">
      <t>ケイカク</t>
    </rPh>
    <phoneticPr fontId="13"/>
  </si>
  <si>
    <t>生活援助Ⅰ４・大２・未計画・拘束減</t>
    <rPh sb="10" eb="11">
      <t>ミ</t>
    </rPh>
    <rPh sb="11" eb="13">
      <t>ケイカク</t>
    </rPh>
    <phoneticPr fontId="13"/>
  </si>
  <si>
    <t>生活援助Ⅰ４・大２・拘束減</t>
    <phoneticPr fontId="10"/>
  </si>
  <si>
    <t>生活援助Ⅰ４・大２・未計画２</t>
    <rPh sb="10" eb="11">
      <t>ミ</t>
    </rPh>
    <rPh sb="11" eb="13">
      <t>ケイカク</t>
    </rPh>
    <phoneticPr fontId="13"/>
  </si>
  <si>
    <t>生活援助Ⅰ４・大２・未計画</t>
    <rPh sb="10" eb="11">
      <t>ミ</t>
    </rPh>
    <rPh sb="11" eb="13">
      <t>ケイカク</t>
    </rPh>
    <phoneticPr fontId="13"/>
  </si>
  <si>
    <t>生活援助Ⅰ４・大２</t>
  </si>
  <si>
    <t>生活援助Ⅰ４・大１・未計画２・拘束減</t>
    <rPh sb="10" eb="11">
      <t>ミ</t>
    </rPh>
    <rPh sb="11" eb="13">
      <t>ケイカク</t>
    </rPh>
    <phoneticPr fontId="13"/>
  </si>
  <si>
    <t>生活援助Ⅰ４・大１・未計画・拘束減</t>
    <rPh sb="10" eb="11">
      <t>ミ</t>
    </rPh>
    <rPh sb="11" eb="13">
      <t>ケイカク</t>
    </rPh>
    <phoneticPr fontId="13"/>
  </si>
  <si>
    <t>生活援助Ⅰ４・大１・拘束減</t>
    <phoneticPr fontId="10"/>
  </si>
  <si>
    <t>生活援助Ⅰ４・大１・未計画２</t>
    <rPh sb="10" eb="11">
      <t>ミ</t>
    </rPh>
    <rPh sb="11" eb="13">
      <t>ケイカク</t>
    </rPh>
    <phoneticPr fontId="13"/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</si>
  <si>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</si>
  <si>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</si>
  <si>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</si>
  <si>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</si>
  <si>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生活援助Ⅰ４・大１・未計画</t>
    <rPh sb="10" eb="11">
      <t>ミ</t>
    </rPh>
    <rPh sb="11" eb="13">
      <t>ケイカク</t>
    </rPh>
    <phoneticPr fontId="13"/>
  </si>
  <si>
    <t>生活援助Ⅰ４・大１</t>
  </si>
  <si>
    <t>生活援助Ⅰ４・未計画２・拘束減</t>
    <rPh sb="7" eb="8">
      <t>ミ</t>
    </rPh>
    <rPh sb="8" eb="10">
      <t>ケイカク</t>
    </rPh>
    <phoneticPr fontId="13"/>
  </si>
  <si>
    <t>生活援助Ⅰ４・未計画・拘束減</t>
    <rPh sb="7" eb="8">
      <t>ミ</t>
    </rPh>
    <rPh sb="8" eb="10">
      <t>ケイカク</t>
    </rPh>
    <phoneticPr fontId="13"/>
  </si>
  <si>
    <t>生活援助Ⅰ４・拘束減</t>
    <phoneticPr fontId="10"/>
  </si>
  <si>
    <t>生活援助Ⅰ４・未計画２</t>
    <rPh sb="7" eb="8">
      <t>ミ</t>
    </rPh>
    <rPh sb="8" eb="10">
      <t>ケイカク</t>
    </rPh>
    <phoneticPr fontId="13"/>
  </si>
  <si>
    <t>生活援助Ⅰ４・未計画</t>
    <rPh sb="7" eb="8">
      <t>ミ</t>
    </rPh>
    <rPh sb="8" eb="10">
      <t>ケイカク</t>
    </rPh>
    <phoneticPr fontId="13"/>
  </si>
  <si>
    <t>生活援助Ⅰ４</t>
  </si>
  <si>
    <t>生活援助Ⅰ５・大３・未計画２・拘束減</t>
    <rPh sb="10" eb="11">
      <t>ミ</t>
    </rPh>
    <rPh sb="11" eb="13">
      <t>ケイカク</t>
    </rPh>
    <phoneticPr fontId="13"/>
  </si>
  <si>
    <t>生活援助Ⅰ５・大３・未計画・拘束減</t>
    <rPh sb="10" eb="11">
      <t>ミ</t>
    </rPh>
    <rPh sb="11" eb="13">
      <t>ケイカク</t>
    </rPh>
    <phoneticPr fontId="13"/>
  </si>
  <si>
    <t>生活援助Ⅰ５・大３・拘束減</t>
    <phoneticPr fontId="10"/>
  </si>
  <si>
    <t>×</t>
    <phoneticPr fontId="10"/>
  </si>
  <si>
    <t>３月以上連続して減算の場合</t>
    <phoneticPr fontId="10"/>
  </si>
  <si>
    <t>生活援助Ⅰ５・大３・未計画２</t>
    <rPh sb="10" eb="11">
      <t>ミ</t>
    </rPh>
    <rPh sb="11" eb="13">
      <t>ケイカク</t>
    </rPh>
    <phoneticPr fontId="13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</si>
  <si>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</si>
  <si>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</si>
  <si>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</si>
  <si>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２１人以上）</t>
    <phoneticPr fontId="13"/>
  </si>
  <si>
    <t>生活援助Ⅰ５・大３・未計画</t>
    <rPh sb="10" eb="11">
      <t>ミ</t>
    </rPh>
    <rPh sb="11" eb="13">
      <t>ケイカク</t>
    </rPh>
    <phoneticPr fontId="13"/>
  </si>
  <si>
    <t>生活援助Ⅰ５・大３</t>
  </si>
  <si>
    <t>生活援助Ⅰ５・大２・未計画２・拘束減</t>
    <rPh sb="10" eb="11">
      <t>ミ</t>
    </rPh>
    <rPh sb="11" eb="13">
      <t>ケイカク</t>
    </rPh>
    <phoneticPr fontId="13"/>
  </si>
  <si>
    <t>生活援助Ⅰ５・大２・未計画・拘束減</t>
    <rPh sb="10" eb="11">
      <t>ミ</t>
    </rPh>
    <rPh sb="11" eb="13">
      <t>ケイカク</t>
    </rPh>
    <phoneticPr fontId="13"/>
  </si>
  <si>
    <t>生活援助Ⅰ５・大２・拘束減</t>
    <phoneticPr fontId="10"/>
  </si>
  <si>
    <t>×</t>
    <phoneticPr fontId="10"/>
  </si>
  <si>
    <t>３月以上連続して減算の場合</t>
    <phoneticPr fontId="10"/>
  </si>
  <si>
    <t>生活援助Ⅰ５・大２・未計画２</t>
    <rPh sb="10" eb="11">
      <t>ミ</t>
    </rPh>
    <rPh sb="11" eb="13">
      <t>ケイカク</t>
    </rPh>
    <phoneticPr fontId="13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</si>
  <si>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</si>
  <si>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</si>
  <si>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</si>
  <si>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生活援助Ⅰ５・大２・未計画</t>
    <rPh sb="10" eb="11">
      <t>ミ</t>
    </rPh>
    <rPh sb="11" eb="13">
      <t>ケイカク</t>
    </rPh>
    <phoneticPr fontId="13"/>
  </si>
  <si>
    <t>生活援助Ⅰ５・大２</t>
  </si>
  <si>
    <t>生活援助Ⅰ５・大１・未計画２・拘束減</t>
    <rPh sb="10" eb="11">
      <t>ミ</t>
    </rPh>
    <rPh sb="11" eb="13">
      <t>ケイカク</t>
    </rPh>
    <phoneticPr fontId="13"/>
  </si>
  <si>
    <t>生活援助Ⅰ５・大１・未計画・拘束減</t>
    <rPh sb="10" eb="11">
      <t>ミ</t>
    </rPh>
    <rPh sb="11" eb="13">
      <t>ケイカク</t>
    </rPh>
    <phoneticPr fontId="13"/>
  </si>
  <si>
    <t>生活援助Ⅰ５・大１・拘束減</t>
    <phoneticPr fontId="10"/>
  </si>
  <si>
    <t>×</t>
    <phoneticPr fontId="10"/>
  </si>
  <si>
    <t>３月以上連続して減算の場合</t>
    <phoneticPr fontId="10"/>
  </si>
  <si>
    <t>生活援助Ⅰ５・大１・未計画２</t>
    <rPh sb="10" eb="11">
      <t>ミ</t>
    </rPh>
    <rPh sb="11" eb="13">
      <t>ケイカク</t>
    </rPh>
    <phoneticPr fontId="13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</si>
  <si>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</si>
  <si>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</si>
  <si>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</si>
  <si>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生活援助Ⅰ５・大１・未計画</t>
    <rPh sb="10" eb="11">
      <t>ミ</t>
    </rPh>
    <rPh sb="11" eb="13">
      <t>ケイカク</t>
    </rPh>
    <phoneticPr fontId="13"/>
  </si>
  <si>
    <t>生活援助Ⅰ５・大１</t>
  </si>
  <si>
    <t>生活援助Ⅰ５・未計画２・拘束減</t>
    <rPh sb="7" eb="8">
      <t>ミ</t>
    </rPh>
    <rPh sb="8" eb="10">
      <t>ケイカク</t>
    </rPh>
    <phoneticPr fontId="13"/>
  </si>
  <si>
    <t>生活援助Ⅰ５・未計画・拘束減</t>
    <rPh sb="7" eb="8">
      <t>ミ</t>
    </rPh>
    <rPh sb="8" eb="10">
      <t>ケイカク</t>
    </rPh>
    <phoneticPr fontId="13"/>
  </si>
  <si>
    <t>生活援助Ⅰ５・拘束減</t>
    <phoneticPr fontId="10"/>
  </si>
  <si>
    <t>生活援助Ⅰ５・未計画２</t>
    <rPh sb="7" eb="8">
      <t>ミ</t>
    </rPh>
    <rPh sb="8" eb="10">
      <t>ケイカク</t>
    </rPh>
    <phoneticPr fontId="13"/>
  </si>
  <si>
    <t>生活援助Ⅰ５・未計画</t>
    <rPh sb="7" eb="8">
      <t>ミ</t>
    </rPh>
    <rPh sb="8" eb="10">
      <t>ケイカク</t>
    </rPh>
    <phoneticPr fontId="13"/>
  </si>
  <si>
    <t>生活援助Ⅰ５</t>
  </si>
  <si>
    <t>生活援助Ⅰ６・大３・未計画２・拘束減</t>
    <rPh sb="10" eb="11">
      <t>ミ</t>
    </rPh>
    <rPh sb="11" eb="13">
      <t>ケイカク</t>
    </rPh>
    <phoneticPr fontId="13"/>
  </si>
  <si>
    <t>生活援助Ⅰ６・大３・未計画・拘束減</t>
    <rPh sb="10" eb="11">
      <t>ミ</t>
    </rPh>
    <rPh sb="11" eb="13">
      <t>ケイカク</t>
    </rPh>
    <phoneticPr fontId="13"/>
  </si>
  <si>
    <t>生活援助Ⅰ６・大３・拘束減</t>
    <phoneticPr fontId="10"/>
  </si>
  <si>
    <t>生活援助Ⅰ６・大３・未計画２</t>
    <rPh sb="10" eb="11">
      <t>ミ</t>
    </rPh>
    <rPh sb="11" eb="13">
      <t>ケイカク</t>
    </rPh>
    <phoneticPr fontId="13"/>
  </si>
  <si>
    <t>生活援助Ⅰ６・大３・未計画</t>
    <rPh sb="10" eb="11">
      <t>ミ</t>
    </rPh>
    <rPh sb="11" eb="13">
      <t>ケイカク</t>
    </rPh>
    <phoneticPr fontId="13"/>
  </si>
  <si>
    <t>生活援助Ⅰ６・大３</t>
  </si>
  <si>
    <t>生活援助Ⅰ６・大２・未計画２・拘束減</t>
    <rPh sb="10" eb="11">
      <t>ミ</t>
    </rPh>
    <rPh sb="11" eb="13">
      <t>ケイカク</t>
    </rPh>
    <phoneticPr fontId="13"/>
  </si>
  <si>
    <t>生活援助Ⅰ６・大２・未計画・拘束減</t>
    <rPh sb="10" eb="11">
      <t>ミ</t>
    </rPh>
    <rPh sb="11" eb="13">
      <t>ケイカク</t>
    </rPh>
    <phoneticPr fontId="13"/>
  </si>
  <si>
    <t>生活援助Ⅰ６・大２・拘束減</t>
    <phoneticPr fontId="10"/>
  </si>
  <si>
    <t>生活援助Ⅰ６・大２・未計画２</t>
    <rPh sb="10" eb="11">
      <t>ミ</t>
    </rPh>
    <rPh sb="11" eb="13">
      <t>ケイカク</t>
    </rPh>
    <phoneticPr fontId="13"/>
  </si>
  <si>
    <t>生活援助Ⅰ６・大２・未計画</t>
    <rPh sb="10" eb="11">
      <t>ミ</t>
    </rPh>
    <rPh sb="11" eb="13">
      <t>ケイカク</t>
    </rPh>
    <phoneticPr fontId="13"/>
  </si>
  <si>
    <t>生活援助Ⅰ６・大２</t>
  </si>
  <si>
    <t>生活援助Ⅰ６・大１・未計画２・拘束減</t>
    <rPh sb="10" eb="11">
      <t>ミ</t>
    </rPh>
    <rPh sb="11" eb="13">
      <t>ケイカク</t>
    </rPh>
    <phoneticPr fontId="13"/>
  </si>
  <si>
    <t>生活援助Ⅰ６・大１・未計画・拘束減</t>
    <rPh sb="10" eb="11">
      <t>ミ</t>
    </rPh>
    <rPh sb="11" eb="13">
      <t>ケイカク</t>
    </rPh>
    <phoneticPr fontId="13"/>
  </si>
  <si>
    <t>生活援助Ⅰ６・大１・拘束減</t>
    <phoneticPr fontId="10"/>
  </si>
  <si>
    <t>生活援助Ⅰ６・大１・未計画２</t>
    <rPh sb="10" eb="11">
      <t>ミ</t>
    </rPh>
    <rPh sb="11" eb="13">
      <t>ケイカク</t>
    </rPh>
    <phoneticPr fontId="13"/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</si>
  <si>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</si>
  <si>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</si>
  <si>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</si>
  <si>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</si>
  <si>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生活援助Ⅰ６・大１・未計画</t>
    <rPh sb="10" eb="11">
      <t>ミ</t>
    </rPh>
    <rPh sb="11" eb="13">
      <t>ケイカク</t>
    </rPh>
    <phoneticPr fontId="13"/>
  </si>
  <si>
    <t>生活援助Ⅰ６・大１</t>
  </si>
  <si>
    <t>生活援助Ⅰ６・未計画２・拘束減</t>
    <rPh sb="7" eb="8">
      <t>ミ</t>
    </rPh>
    <rPh sb="8" eb="10">
      <t>ケイカク</t>
    </rPh>
    <phoneticPr fontId="13"/>
  </si>
  <si>
    <t>生活援助Ⅰ６・未計画・拘束減</t>
    <rPh sb="7" eb="8">
      <t>ミ</t>
    </rPh>
    <rPh sb="8" eb="10">
      <t>ケイカク</t>
    </rPh>
    <phoneticPr fontId="13"/>
  </si>
  <si>
    <t>生活援助Ⅰ６・拘束減</t>
    <phoneticPr fontId="10"/>
  </si>
  <si>
    <t>生活援助Ⅰ６・未計画２</t>
    <rPh sb="7" eb="8">
      <t>ミ</t>
    </rPh>
    <rPh sb="8" eb="10">
      <t>ケイカク</t>
    </rPh>
    <phoneticPr fontId="13"/>
  </si>
  <si>
    <t>（４：１）</t>
    <phoneticPr fontId="13"/>
  </si>
  <si>
    <t>生活援助Ⅰ６・未計画</t>
    <rPh sb="7" eb="8">
      <t>ミ</t>
    </rPh>
    <rPh sb="8" eb="10">
      <t>ケイカク</t>
    </rPh>
    <phoneticPr fontId="13"/>
  </si>
  <si>
    <t>1日につき</t>
    <rPh sb="1" eb="2">
      <t>ニチ</t>
    </rPh>
    <phoneticPr fontId="13"/>
  </si>
  <si>
    <t>イ 共同生活援助サービス費（Ⅰ）</t>
    <rPh sb="6" eb="8">
      <t>エンジョ</t>
    </rPh>
    <phoneticPr fontId="13"/>
  </si>
  <si>
    <t>生活援助Ⅰ６</t>
  </si>
  <si>
    <t>項目</t>
    <rPh sb="0" eb="2">
      <t>コウモク</t>
    </rPh>
    <phoneticPr fontId="13"/>
  </si>
  <si>
    <t>種類</t>
    <rPh sb="0" eb="2">
      <t>シュルイ</t>
    </rPh>
    <phoneticPr fontId="13"/>
  </si>
  <si>
    <t>算定</t>
    <rPh sb="0" eb="2">
      <t>サンテイ</t>
    </rPh>
    <phoneticPr fontId="13"/>
  </si>
  <si>
    <t>合成</t>
    <rPh sb="0" eb="2">
      <t>ゴウセイ</t>
    </rPh>
    <phoneticPr fontId="13"/>
  </si>
  <si>
    <t>算定項目</t>
    <rPh sb="0" eb="2">
      <t>サンテイ</t>
    </rPh>
    <rPh sb="2" eb="4">
      <t>コウモク</t>
    </rPh>
    <phoneticPr fontId="13"/>
  </si>
  <si>
    <t>サービス内容略称</t>
    <rPh sb="4" eb="6">
      <t>ナイヨウ</t>
    </rPh>
    <rPh sb="6" eb="8">
      <t>リャクショウ</t>
    </rPh>
    <phoneticPr fontId="13"/>
  </si>
  <si>
    <t>サービスコード</t>
    <phoneticPr fontId="13"/>
  </si>
  <si>
    <t>２１  共同生活援助サービスコード表</t>
    <rPh sb="4" eb="6">
      <t>キョウドウ</t>
    </rPh>
    <rPh sb="6" eb="8">
      <t>セイカツ</t>
    </rPh>
    <rPh sb="8" eb="10">
      <t>エンジョ</t>
    </rPh>
    <rPh sb="17" eb="18">
      <t>ヒョウ</t>
    </rPh>
    <phoneticPr fontId="10"/>
  </si>
  <si>
    <t>生活援助特例Ⅲ４・大３・人欠２・未計画２・拘束減</t>
  </si>
  <si>
    <t>4G54</t>
  </si>
  <si>
    <t>生活援助特例Ⅲ４・大３・人欠２・未計画・拘束減</t>
  </si>
  <si>
    <t>4G53</t>
  </si>
  <si>
    <t>生活援助特例Ⅲ４・大３・人欠２・拘束減</t>
  </si>
  <si>
    <t>4G52</t>
  </si>
  <si>
    <t>生活援助特例Ⅲ４・大３・人欠２・未計画２</t>
  </si>
  <si>
    <t>4G51</t>
  </si>
  <si>
    <t>生活援助特例Ⅲ４・大３・人欠２・未計画</t>
  </si>
  <si>
    <t>4G50</t>
  </si>
  <si>
    <t>生活援助特例Ⅲ４・大３・人欠２</t>
  </si>
  <si>
    <t>4G49</t>
  </si>
  <si>
    <t>生活援助特例Ⅲ４・大２・人欠２・未計画２・拘束減</t>
  </si>
  <si>
    <t>4G48</t>
  </si>
  <si>
    <t>生活援助特例Ⅲ４・大２・人欠２・未計画・拘束減</t>
  </si>
  <si>
    <t>4G47</t>
  </si>
  <si>
    <t>生活援助特例Ⅲ４・大２・人欠２・拘束減</t>
  </si>
  <si>
    <t>4G46</t>
  </si>
  <si>
    <t>生活援助特例Ⅲ４・大２・人欠２・未計画２</t>
  </si>
  <si>
    <t>4G45</t>
  </si>
  <si>
    <t>生活援助特例Ⅲ４・大２・人欠２・未計画</t>
  </si>
  <si>
    <t>4G44</t>
  </si>
  <si>
    <t>生活援助特例Ⅲ４・大２・人欠２</t>
  </si>
  <si>
    <t>4G43</t>
  </si>
  <si>
    <t>×</t>
    <phoneticPr fontId="10"/>
  </si>
  <si>
    <t>３月以上連続して減算の場合</t>
    <phoneticPr fontId="10"/>
  </si>
  <si>
    <t>生活援助特例Ⅲ４・大１・人欠２・未計画２・拘束減</t>
  </si>
  <si>
    <t>4G42</t>
  </si>
  <si>
    <t>減算が適用される月から２月目まで</t>
    <phoneticPr fontId="10"/>
  </si>
  <si>
    <t>共同生活援助計画が作成されていない場合</t>
    <phoneticPr fontId="13"/>
  </si>
  <si>
    <t>生活援助特例Ⅲ４・大１・人欠２・未計画・拘束減</t>
  </si>
  <si>
    <t>4G41</t>
  </si>
  <si>
    <t>生活援助特例Ⅲ４・大１・人欠２・拘束減</t>
  </si>
  <si>
    <t>4G40</t>
  </si>
  <si>
    <t>生活援助特例Ⅲ４・大１・人欠２・未計画２</t>
  </si>
  <si>
    <t>4G39</t>
  </si>
  <si>
    <t>×</t>
    <phoneticPr fontId="13"/>
  </si>
  <si>
    <t>生活援助特例Ⅲ４・大１・人欠２・未計画</t>
  </si>
  <si>
    <t>4G38</t>
  </si>
  <si>
    <t>生活援助特例Ⅲ４・大１・人欠２</t>
  </si>
  <si>
    <t>4G37</t>
  </si>
  <si>
    <t>生活援助特例Ⅲ４・人欠２・未計画２・拘束減</t>
  </si>
  <si>
    <t>4G36</t>
  </si>
  <si>
    <t>生活援助特例Ⅲ４・人欠２・未計画・拘束減</t>
  </si>
  <si>
    <t>4G35</t>
  </si>
  <si>
    <t>生活援助特例Ⅲ４・人欠２・拘束減</t>
  </si>
  <si>
    <t>4G34</t>
  </si>
  <si>
    <t>生活援助特例Ⅲ４・人欠２・未計画２</t>
  </si>
  <si>
    <t>4G33</t>
  </si>
  <si>
    <t>生活援助特例Ⅲ４・人欠２・未計画</t>
  </si>
  <si>
    <t>4G32</t>
  </si>
  <si>
    <t>生活援助特例Ⅲ４・人欠２</t>
  </si>
  <si>
    <t>4G31</t>
  </si>
  <si>
    <t>生活援助特例Ⅲ５・大３・人欠２・未計画２・拘束減</t>
  </si>
  <si>
    <t>4G24</t>
  </si>
  <si>
    <t>生活援助特例Ⅲ５・大３・人欠２・未計画・拘束減</t>
  </si>
  <si>
    <t>4G23</t>
  </si>
  <si>
    <t>生活援助特例Ⅲ５・大３・人欠２・拘束減</t>
  </si>
  <si>
    <t>4G22</t>
  </si>
  <si>
    <t>生活援助特例Ⅲ５・大３・人欠２・未計画２</t>
  </si>
  <si>
    <t>4G21</t>
  </si>
  <si>
    <t>生活援助特例Ⅲ５・大３・人欠２・未計画</t>
  </si>
  <si>
    <t>4G20</t>
  </si>
  <si>
    <t>生活援助特例Ⅲ５・大３・人欠２</t>
  </si>
  <si>
    <t>4G19</t>
  </si>
  <si>
    <t>生活援助特例Ⅲ５・大２・人欠２・未計画２・拘束減</t>
  </si>
  <si>
    <t>4G18</t>
  </si>
  <si>
    <t>生活援助特例Ⅲ５・大２・人欠２・未計画・拘束減</t>
  </si>
  <si>
    <t>4G17</t>
  </si>
  <si>
    <t>生活援助特例Ⅲ５・大２・人欠２・拘束減</t>
  </si>
  <si>
    <t>4G16</t>
  </si>
  <si>
    <t>生活援助特例Ⅲ５・大２・人欠２・未計画２</t>
  </si>
  <si>
    <t>4G15</t>
  </si>
  <si>
    <t>生活援助特例Ⅲ５・大２・人欠２・未計画</t>
  </si>
  <si>
    <t>4G14</t>
  </si>
  <si>
    <t>生活援助特例Ⅲ５・大２・人欠２</t>
  </si>
  <si>
    <t>4G13</t>
  </si>
  <si>
    <t>生活援助特例Ⅲ５・大１・人欠２・未計画２・拘束減</t>
  </si>
  <si>
    <t>4G12</t>
  </si>
  <si>
    <t>生活援助特例Ⅲ５・大１・人欠２・未計画・拘束減</t>
  </si>
  <si>
    <t>4G11</t>
  </si>
  <si>
    <t>生活援助特例Ⅲ５・大１・人欠２・拘束減</t>
  </si>
  <si>
    <t>4G10</t>
  </si>
  <si>
    <t>生活援助特例Ⅲ５・大１・人欠２・未計画２</t>
  </si>
  <si>
    <t>4G09</t>
  </si>
  <si>
    <t>生活援助特例Ⅲ５・大１・人欠２・未計画</t>
  </si>
  <si>
    <t>4G08</t>
  </si>
  <si>
    <t>生活援助特例Ⅲ５・大１・人欠２</t>
  </si>
  <si>
    <t>4G07</t>
  </si>
  <si>
    <t>生活援助特例Ⅲ５・人欠２・未計画２・拘束減</t>
  </si>
  <si>
    <t>4G06</t>
  </si>
  <si>
    <t>生活援助特例Ⅲ５・人欠２・未計画・拘束減</t>
  </si>
  <si>
    <t>4G05</t>
  </si>
  <si>
    <t>生活援助特例Ⅲ５・人欠２・拘束減</t>
  </si>
  <si>
    <t>4G04</t>
  </si>
  <si>
    <t>生活援助特例Ⅲ５・人欠２・未計画２</t>
  </si>
  <si>
    <t>4G03</t>
  </si>
  <si>
    <t>生活援助特例Ⅲ５・人欠２・未計画</t>
  </si>
  <si>
    <t>4G02</t>
  </si>
  <si>
    <t>生活援助特例Ⅲ５・人欠２</t>
  </si>
  <si>
    <t>4G01</t>
  </si>
  <si>
    <t>生活援助特例Ⅲ６・大３・人欠２・未計画２・拘束減</t>
  </si>
  <si>
    <t>4F84</t>
  </si>
  <si>
    <t>生活援助特例Ⅲ６・大３・人欠２・未計画・拘束減</t>
  </si>
  <si>
    <t>4F83</t>
  </si>
  <si>
    <t>生活援助特例Ⅲ６・大３・人欠２・拘束減</t>
  </si>
  <si>
    <t>4F82</t>
  </si>
  <si>
    <t>生活援助特例Ⅲ６・大３・人欠２・未計画２</t>
  </si>
  <si>
    <t>4F81</t>
  </si>
  <si>
    <t>生活援助特例Ⅲ６・大３・人欠２・未計画</t>
  </si>
  <si>
    <t>4F80</t>
  </si>
  <si>
    <t>生活援助特例Ⅲ６・大３・人欠２</t>
  </si>
  <si>
    <t>4F79</t>
  </si>
  <si>
    <t>生活援助特例Ⅲ６・大２・人欠２・未計画２・拘束減</t>
  </si>
  <si>
    <t>4F78</t>
  </si>
  <si>
    <t>生活援助特例Ⅲ６・大２・人欠２・未計画・拘束減</t>
  </si>
  <si>
    <t>4F77</t>
  </si>
  <si>
    <t>生活援助特例Ⅲ６・大２・人欠２・拘束減</t>
  </si>
  <si>
    <t>4F76</t>
  </si>
  <si>
    <t>生活援助特例Ⅲ６・大２・人欠２・未計画２</t>
  </si>
  <si>
    <t>4F75</t>
  </si>
  <si>
    <t>生活援助特例Ⅲ６・大２・人欠２・未計画</t>
  </si>
  <si>
    <t>4F74</t>
  </si>
  <si>
    <t>生活援助特例Ⅲ６・大２・人欠２</t>
  </si>
  <si>
    <t>4F73</t>
  </si>
  <si>
    <t>生活援助特例Ⅲ６・大１・人欠２・未計画２・拘束減</t>
  </si>
  <si>
    <t>4F72</t>
  </si>
  <si>
    <t>生活援助特例Ⅲ６・大１・人欠２・未計画・拘束減</t>
  </si>
  <si>
    <t>4F71</t>
  </si>
  <si>
    <t>生活援助特例Ⅲ６・大１・人欠２・拘束減</t>
  </si>
  <si>
    <t>4F70</t>
  </si>
  <si>
    <t>生活援助特例Ⅲ６・大１・人欠２・未計画２</t>
  </si>
  <si>
    <t>4F69</t>
  </si>
  <si>
    <t>生活援助特例Ⅲ６・大１・人欠２・未計画</t>
  </si>
  <si>
    <t>4F68</t>
  </si>
  <si>
    <t>生活援助特例Ⅲ６・大１・人欠２</t>
  </si>
  <si>
    <t>4F67</t>
  </si>
  <si>
    <t>生活援助特例Ⅲ６・人欠２・未計画２・拘束減</t>
  </si>
  <si>
    <t>4F66</t>
  </si>
  <si>
    <t>生活援助特例Ⅲ６・人欠２・未計画・拘束減</t>
  </si>
  <si>
    <t>4F65</t>
  </si>
  <si>
    <t>生活援助特例Ⅲ６・人欠２・拘束減</t>
  </si>
  <si>
    <t>4F64</t>
  </si>
  <si>
    <t>生活援助特例Ⅲ６・人欠２・未計画２</t>
  </si>
  <si>
    <t>4F63</t>
  </si>
  <si>
    <t>生活援助特例Ⅲ６・人欠２・未計画</t>
  </si>
  <si>
    <t>4F62</t>
  </si>
  <si>
    <t>生活援助特例Ⅲ６・人欠２</t>
  </si>
  <si>
    <t>4F61</t>
  </si>
  <si>
    <t>生活援助特例Ⅱ４・大３・人欠２・未計画２・拘束減</t>
  </si>
  <si>
    <t>4F54</t>
  </si>
  <si>
    <t>生活援助特例Ⅱ４・大３・人欠２・未計画・拘束減</t>
  </si>
  <si>
    <t>4F53</t>
  </si>
  <si>
    <t>生活援助特例Ⅱ４・大３・人欠２・拘束減</t>
  </si>
  <si>
    <t>4F52</t>
  </si>
  <si>
    <t>生活援助特例Ⅱ４・大３・人欠２・未計画２</t>
  </si>
  <si>
    <t>4F51</t>
  </si>
  <si>
    <t>生活援助特例Ⅱ４・大３・人欠２・未計画</t>
  </si>
  <si>
    <t>4F50</t>
  </si>
  <si>
    <t>生活援助特例Ⅱ４・大３・人欠２</t>
  </si>
  <si>
    <t>4F49</t>
  </si>
  <si>
    <t>生活援助特例Ⅱ４・大２・人欠２・未計画２・拘束減</t>
  </si>
  <si>
    <t>4F48</t>
  </si>
  <si>
    <t>生活援助特例Ⅱ４・大２・人欠２・未計画・拘束減</t>
  </si>
  <si>
    <t>4F47</t>
  </si>
  <si>
    <t>生活援助特例Ⅱ４・大２・人欠２・拘束減</t>
  </si>
  <si>
    <t>4F46</t>
  </si>
  <si>
    <t>生活援助特例Ⅱ４・大２・人欠２・未計画２</t>
  </si>
  <si>
    <t>4F45</t>
  </si>
  <si>
    <t>生活援助特例Ⅱ４・大２・人欠２・未計画</t>
  </si>
  <si>
    <t>4F44</t>
  </si>
  <si>
    <t>生活援助特例Ⅱ４・大２・人欠２</t>
  </si>
  <si>
    <t>4F43</t>
  </si>
  <si>
    <t>生活援助特例Ⅱ４・大１・人欠２・未計画２・拘束減</t>
  </si>
  <si>
    <t>4F42</t>
  </si>
  <si>
    <t>生活援助特例Ⅱ４・大１・人欠２・未計画・拘束減</t>
  </si>
  <si>
    <t>4F41</t>
  </si>
  <si>
    <t>生活援助特例Ⅱ４・大１・人欠２・拘束減</t>
  </si>
  <si>
    <t>4F40</t>
  </si>
  <si>
    <t>×</t>
    <phoneticPr fontId="10"/>
  </si>
  <si>
    <t>３月以上連続して減算の場合</t>
    <phoneticPr fontId="10"/>
  </si>
  <si>
    <t>生活援助特例Ⅱ４・大１・人欠２・未計画２</t>
  </si>
  <si>
    <t>4F39</t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</si>
  <si>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</si>
  <si>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</si>
  <si>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</si>
  <si>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生活援助特例Ⅱ４・大１・人欠２・未計画</t>
  </si>
  <si>
    <t>4F38</t>
  </si>
  <si>
    <t>生活援助特例Ⅱ４・大１・人欠２</t>
  </si>
  <si>
    <t>4F37</t>
  </si>
  <si>
    <t>生活援助特例Ⅱ４・人欠２・未計画２・拘束減</t>
  </si>
  <si>
    <t>4F36</t>
  </si>
  <si>
    <t>生活援助特例Ⅱ４・人欠２・未計画・拘束減</t>
  </si>
  <si>
    <t>4F35</t>
  </si>
  <si>
    <t>生活援助特例Ⅱ４・人欠２・拘束減</t>
  </si>
  <si>
    <t>4F34</t>
  </si>
  <si>
    <t>生活援助特例Ⅱ４・人欠２・未計画２</t>
  </si>
  <si>
    <t>4F33</t>
  </si>
  <si>
    <t>生活援助特例Ⅱ４・人欠２・未計画</t>
  </si>
  <si>
    <t>4F32</t>
  </si>
  <si>
    <t>生活援助特例Ⅱ４・人欠２</t>
  </si>
  <si>
    <t>4F31</t>
  </si>
  <si>
    <t>生活援助特例Ⅱ５・大３・人欠２・未計画２・拘束減</t>
  </si>
  <si>
    <t>4F24</t>
  </si>
  <si>
    <t>生活援助特例Ⅱ５・大３・人欠２・未計画・拘束減</t>
  </si>
  <si>
    <t>4F23</t>
  </si>
  <si>
    <t>生活援助特例Ⅱ５・大３・人欠２・拘束減</t>
  </si>
  <si>
    <t>4F22</t>
  </si>
  <si>
    <t>生活援助特例Ⅱ５・大３・人欠２・未計画２</t>
  </si>
  <si>
    <t>4F21</t>
  </si>
  <si>
    <t>生活援助特例Ⅱ５・大３・人欠２・未計画</t>
  </si>
  <si>
    <t>4F20</t>
  </si>
  <si>
    <t>生活援助特例Ⅱ５・大３・人欠２</t>
  </si>
  <si>
    <t>4F19</t>
  </si>
  <si>
    <t>×</t>
    <phoneticPr fontId="10"/>
  </si>
  <si>
    <t>３月以上連続して減算の場合</t>
    <phoneticPr fontId="10"/>
  </si>
  <si>
    <t>生活援助特例Ⅱ５・大２・人欠２・未計画２・拘束減</t>
  </si>
  <si>
    <t>4F18</t>
  </si>
  <si>
    <t>減算が適用される月から２月目まで</t>
    <phoneticPr fontId="10"/>
  </si>
  <si>
    <t>共同生活援助計画が作成されていない場合</t>
    <phoneticPr fontId="13"/>
  </si>
  <si>
    <t>生活援助特例Ⅱ５・大２・人欠２・未計画・拘束減</t>
  </si>
  <si>
    <t>4F17</t>
  </si>
  <si>
    <t>生活援助特例Ⅱ５・大２・人欠２・拘束減</t>
  </si>
  <si>
    <t>4F16</t>
  </si>
  <si>
    <t>生活援助特例Ⅱ５・大２・人欠２・未計画２</t>
  </si>
  <si>
    <t>4F15</t>
  </si>
  <si>
    <t>×</t>
    <phoneticPr fontId="13"/>
  </si>
  <si>
    <t>生活援助特例Ⅱ５・大２・人欠２・未計画</t>
  </si>
  <si>
    <t>4F14</t>
  </si>
  <si>
    <t>生活援助特例Ⅱ５・大２・人欠２</t>
  </si>
  <si>
    <t>4F13</t>
  </si>
  <si>
    <t>生活援助特例Ⅱ５・大１・人欠２・未計画２・拘束減</t>
  </si>
  <si>
    <t>4F12</t>
  </si>
  <si>
    <t>生活援助特例Ⅱ５・大１・人欠２・未計画・拘束減</t>
  </si>
  <si>
    <t>4F11</t>
  </si>
  <si>
    <t>生活援助特例Ⅱ５・大１・人欠２・拘束減</t>
  </si>
  <si>
    <t>4F10</t>
  </si>
  <si>
    <t>生活援助特例Ⅱ５・大１・人欠２・未計画２</t>
  </si>
  <si>
    <t>4F09</t>
  </si>
  <si>
    <t>生活援助特例Ⅱ５・大１・人欠２・未計画</t>
  </si>
  <si>
    <t>4F08</t>
  </si>
  <si>
    <t>生活援助特例Ⅱ５・大１・人欠２</t>
  </si>
  <si>
    <t>4F07</t>
    <phoneticPr fontId="10"/>
  </si>
  <si>
    <t>生活援助特例Ⅱ５・人欠２・未計画２・拘束減</t>
  </si>
  <si>
    <t>4F06</t>
    <phoneticPr fontId="10"/>
  </si>
  <si>
    <t>生活援助特例Ⅱ５・人欠２・未計画・拘束減</t>
  </si>
  <si>
    <t>4F05</t>
    <phoneticPr fontId="10"/>
  </si>
  <si>
    <t>生活援助特例Ⅱ５・人欠２・拘束減</t>
  </si>
  <si>
    <t>4F04</t>
    <phoneticPr fontId="10"/>
  </si>
  <si>
    <t>生活援助特例Ⅱ５・人欠２・未計画２</t>
  </si>
  <si>
    <t>4F03</t>
    <phoneticPr fontId="10"/>
  </si>
  <si>
    <t>生活援助特例Ⅱ５・人欠２・未計画</t>
  </si>
  <si>
    <t>4F02</t>
    <phoneticPr fontId="10"/>
  </si>
  <si>
    <t>生活援助特例Ⅱ５・人欠２</t>
  </si>
  <si>
    <t>4F01</t>
    <phoneticPr fontId="10"/>
  </si>
  <si>
    <t>生活援助特例Ⅱ６・大３・人欠２・未計画２・拘束減</t>
  </si>
  <si>
    <t>4E94</t>
    <phoneticPr fontId="10"/>
  </si>
  <si>
    <t>生活援助特例Ⅱ６・大３・人欠２・未計画・拘束減</t>
  </si>
  <si>
    <t>4E93</t>
    <phoneticPr fontId="10"/>
  </si>
  <si>
    <t>生活援助特例Ⅱ６・大３・人欠２・拘束減</t>
  </si>
  <si>
    <t>4E92</t>
    <phoneticPr fontId="10"/>
  </si>
  <si>
    <t>生活援助特例Ⅱ６・大３・人欠２・未計画２</t>
  </si>
  <si>
    <t>4E91</t>
    <phoneticPr fontId="10"/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</si>
  <si>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</si>
  <si>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</si>
  <si>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</si>
  <si>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</si>
  <si>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２１人以上）</t>
    <phoneticPr fontId="13"/>
  </si>
  <si>
    <t>生活援助特例Ⅱ６・大３・人欠２・未計画</t>
  </si>
  <si>
    <t>4E90</t>
    <phoneticPr fontId="10"/>
  </si>
  <si>
    <t>生活援助特例Ⅱ６・大３・人欠２</t>
  </si>
  <si>
    <t>4E89</t>
    <phoneticPr fontId="10"/>
  </si>
  <si>
    <t>生活援助特例Ⅱ６・大２・人欠２・未計画２・拘束減</t>
  </si>
  <si>
    <t>4E88</t>
    <phoneticPr fontId="10"/>
  </si>
  <si>
    <t>生活援助特例Ⅱ６・大２・人欠２・未計画・拘束減</t>
  </si>
  <si>
    <t>4E87</t>
    <phoneticPr fontId="10"/>
  </si>
  <si>
    <t>生活援助特例Ⅱ６・大２・人欠２・拘束減</t>
  </si>
  <si>
    <t>4E86</t>
    <phoneticPr fontId="10"/>
  </si>
  <si>
    <t>×</t>
    <phoneticPr fontId="10"/>
  </si>
  <si>
    <t>３月以上連続して減算の場合</t>
    <phoneticPr fontId="10"/>
  </si>
  <si>
    <t>生活援助特例Ⅱ６・大２・人欠２・未計画２</t>
  </si>
  <si>
    <t>4E85</t>
    <phoneticPr fontId="10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</si>
  <si>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</si>
  <si>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</si>
  <si>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</si>
  <si>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生活援助特例Ⅱ６・大２・人欠２・未計画</t>
  </si>
  <si>
    <t>4E84</t>
    <phoneticPr fontId="10"/>
  </si>
  <si>
    <t>生活援助特例Ⅱ６・大２・人欠２</t>
  </si>
  <si>
    <t>4E83</t>
    <phoneticPr fontId="10"/>
  </si>
  <si>
    <t>生活援助特例Ⅱ６・大１・人欠２・未計画２・拘束減</t>
  </si>
  <si>
    <t>4E82</t>
    <phoneticPr fontId="10"/>
  </si>
  <si>
    <t>生活援助特例Ⅱ６・大１・人欠２・未計画・拘束減</t>
  </si>
  <si>
    <t>4E81</t>
    <phoneticPr fontId="10"/>
  </si>
  <si>
    <t>生活援助特例Ⅱ６・大１・人欠２・拘束減</t>
  </si>
  <si>
    <t>4E80</t>
    <phoneticPr fontId="10"/>
  </si>
  <si>
    <t>生活援助特例Ⅱ６・大１・人欠２・未計画２</t>
  </si>
  <si>
    <t>4E79</t>
    <phoneticPr fontId="10"/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</si>
  <si>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</si>
  <si>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</si>
  <si>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</si>
  <si>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</si>
  <si>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生活援助特例Ⅱ６・大１・人欠２・未計画</t>
  </si>
  <si>
    <t>4E78</t>
    <phoneticPr fontId="10"/>
  </si>
  <si>
    <t>生活援助特例Ⅱ６・大１・人欠２</t>
  </si>
  <si>
    <t>4E77</t>
    <phoneticPr fontId="10"/>
  </si>
  <si>
    <t>生活援助特例Ⅱ６・人欠２・未計画２・拘束減</t>
  </si>
  <si>
    <t>4E76</t>
    <phoneticPr fontId="10"/>
  </si>
  <si>
    <t>生活援助特例Ⅱ６・人欠２・未計画・拘束減</t>
  </si>
  <si>
    <t>4E75</t>
    <phoneticPr fontId="10"/>
  </si>
  <si>
    <t>生活援助特例Ⅱ６・人欠２・拘束減</t>
  </si>
  <si>
    <t>4E74</t>
    <phoneticPr fontId="10"/>
  </si>
  <si>
    <t>生活援助特例Ⅱ６・人欠２・未計画２</t>
  </si>
  <si>
    <t>4E73</t>
    <phoneticPr fontId="10"/>
  </si>
  <si>
    <t>生活援助特例Ⅱ６・人欠２・未計画</t>
  </si>
  <si>
    <t>4E72</t>
    <phoneticPr fontId="10"/>
  </si>
  <si>
    <t>生活援助特例Ⅱ６・人欠２</t>
  </si>
  <si>
    <t>4E71</t>
    <phoneticPr fontId="10"/>
  </si>
  <si>
    <t>生活援助特例Ⅰ４・大３・人欠２・未計画２・拘束減</t>
  </si>
  <si>
    <t>4E64</t>
    <phoneticPr fontId="10"/>
  </si>
  <si>
    <t>生活援助特例Ⅰ４・大３・人欠２・未計画・拘束減</t>
  </si>
  <si>
    <t>4E63</t>
    <phoneticPr fontId="10"/>
  </si>
  <si>
    <t>生活援助特例Ⅰ４・大３・人欠２・拘束減</t>
  </si>
  <si>
    <t>4E62</t>
    <phoneticPr fontId="10"/>
  </si>
  <si>
    <t>生活援助特例Ⅰ４・大３・人欠２・未計画２</t>
  </si>
  <si>
    <t>4E61</t>
    <phoneticPr fontId="10"/>
  </si>
  <si>
    <t>生活援助特例Ⅰ４・大３・人欠２・未計画</t>
  </si>
  <si>
    <t>4E60</t>
    <phoneticPr fontId="10"/>
  </si>
  <si>
    <t>生活援助特例Ⅰ４・大３・人欠２</t>
  </si>
  <si>
    <t>4E59</t>
    <phoneticPr fontId="10"/>
  </si>
  <si>
    <t>生活援助特例Ⅰ４・大２・人欠２・未計画２・拘束減</t>
  </si>
  <si>
    <t>4E58</t>
    <phoneticPr fontId="10"/>
  </si>
  <si>
    <t>生活援助特例Ⅰ４・大２・人欠２・未計画・拘束減</t>
  </si>
  <si>
    <t>4E57</t>
    <phoneticPr fontId="10"/>
  </si>
  <si>
    <t>生活援助特例Ⅰ４・大２・人欠２・拘束減</t>
  </si>
  <si>
    <t>4E56</t>
    <phoneticPr fontId="10"/>
  </si>
  <si>
    <t>×</t>
    <phoneticPr fontId="10"/>
  </si>
  <si>
    <t>３月以上連続して減算の場合</t>
    <phoneticPr fontId="10"/>
  </si>
  <si>
    <t>生活援助特例Ⅰ４・大２・人欠２・未計画２</t>
  </si>
  <si>
    <t>4E55</t>
    <phoneticPr fontId="10"/>
  </si>
  <si>
    <t>生活援助特例Ⅰ４・大２・人欠２・未計画</t>
  </si>
  <si>
    <t>4E54</t>
    <phoneticPr fontId="10"/>
  </si>
  <si>
    <t>生活援助特例Ⅰ４・大２・人欠２</t>
  </si>
  <si>
    <t>4E53</t>
    <phoneticPr fontId="10"/>
  </si>
  <si>
    <t>生活援助特例Ⅰ４・大１・人欠２・未計画２・拘束減</t>
  </si>
  <si>
    <t>4E52</t>
    <phoneticPr fontId="10"/>
  </si>
  <si>
    <t>生活援助特例Ⅰ４・大１・人欠２・未計画・拘束減</t>
  </si>
  <si>
    <t>4E51</t>
    <phoneticPr fontId="10"/>
  </si>
  <si>
    <t>生活援助特例Ⅰ４・大１・人欠２・拘束減</t>
  </si>
  <si>
    <t>4E50</t>
    <phoneticPr fontId="10"/>
  </si>
  <si>
    <t>生活援助特例Ⅰ４・大１・人欠２・未計画２</t>
  </si>
  <si>
    <t>4E49</t>
    <phoneticPr fontId="10"/>
  </si>
  <si>
    <t>生活援助特例Ⅰ４・大１・人欠２・未計画</t>
  </si>
  <si>
    <t>4E48</t>
    <phoneticPr fontId="10"/>
  </si>
  <si>
    <t>生活援助特例Ⅰ４・大１・人欠２</t>
  </si>
  <si>
    <t>4E47</t>
    <phoneticPr fontId="10"/>
  </si>
  <si>
    <t>生活援助特例Ⅰ４・人欠２・未計画２・拘束減</t>
  </si>
  <si>
    <t>4E46</t>
    <phoneticPr fontId="10"/>
  </si>
  <si>
    <t>生活援助特例Ⅰ４・人欠２・未計画・拘束減</t>
  </si>
  <si>
    <t>4E45</t>
    <phoneticPr fontId="10"/>
  </si>
  <si>
    <t>生活援助特例Ⅰ４・人欠２・拘束減</t>
  </si>
  <si>
    <t>4E44</t>
    <phoneticPr fontId="10"/>
  </si>
  <si>
    <t>生活援助特例Ⅰ４・人欠２・未計画２</t>
  </si>
  <si>
    <t>4E43</t>
    <phoneticPr fontId="10"/>
  </si>
  <si>
    <t>生活援助特例Ⅰ４・人欠２・未計画</t>
  </si>
  <si>
    <t>4E42</t>
    <phoneticPr fontId="10"/>
  </si>
  <si>
    <t>生活援助特例Ⅰ４・人欠２</t>
  </si>
  <si>
    <t>4E41</t>
    <phoneticPr fontId="10"/>
  </si>
  <si>
    <t>生活援助特例Ⅰ５・大３・人欠２・未計画２・拘束減</t>
  </si>
  <si>
    <t>4E34</t>
    <phoneticPr fontId="10"/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</si>
  <si>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</si>
  <si>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</si>
  <si>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</si>
  <si>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生活援助特例Ⅰ５・大３・人欠２・未計画・拘束減</t>
  </si>
  <si>
    <t>4E33</t>
    <phoneticPr fontId="10"/>
  </si>
  <si>
    <t>生活援助特例Ⅰ５・大３・人欠２・拘束減</t>
  </si>
  <si>
    <t>4E32</t>
    <phoneticPr fontId="10"/>
  </si>
  <si>
    <t>×</t>
    <phoneticPr fontId="10"/>
  </si>
  <si>
    <t>３月以上連続して減算の場合</t>
    <phoneticPr fontId="10"/>
  </si>
  <si>
    <t>生活援助特例Ⅰ５・大３・人欠２・未計画２</t>
  </si>
  <si>
    <t>4E31</t>
    <phoneticPr fontId="10"/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</si>
  <si>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</si>
  <si>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</si>
  <si>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</si>
  <si>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</si>
  <si>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２１人以上）</t>
    <phoneticPr fontId="13"/>
  </si>
  <si>
    <t>生活援助特例Ⅰ５・大３・人欠２・未計画</t>
  </si>
  <si>
    <t>4E30</t>
    <phoneticPr fontId="10"/>
  </si>
  <si>
    <t>生活援助特例Ⅰ５・大３・人欠２</t>
  </si>
  <si>
    <t>4E29</t>
    <phoneticPr fontId="10"/>
  </si>
  <si>
    <t>３月以上連続して減算の場合</t>
    <phoneticPr fontId="10"/>
  </si>
  <si>
    <t>生活援助特例Ⅰ５・大２・人欠２・未計画２・拘束減</t>
  </si>
  <si>
    <t>4E28</t>
    <phoneticPr fontId="10"/>
  </si>
  <si>
    <t>生活援助特例Ⅰ５・大２・人欠２・未計画・拘束減</t>
  </si>
  <si>
    <t>4E27</t>
    <phoneticPr fontId="10"/>
  </si>
  <si>
    <t>生活援助特例Ⅰ５・大２・人欠２・拘束減</t>
  </si>
  <si>
    <t>4E26</t>
    <phoneticPr fontId="10"/>
  </si>
  <si>
    <t>生活援助特例Ⅰ５・大２・人欠２・未計画２</t>
  </si>
  <si>
    <t>4E25</t>
    <phoneticPr fontId="10"/>
  </si>
  <si>
    <t>生活援助特例Ⅰ５・大２・人欠２・未計画</t>
  </si>
  <si>
    <t>4E24</t>
    <phoneticPr fontId="10"/>
  </si>
  <si>
    <t>生活援助特例Ⅰ５・大２・人欠２</t>
  </si>
  <si>
    <t>4E23</t>
    <phoneticPr fontId="10"/>
  </si>
  <si>
    <t>生活援助特例Ⅰ５・大１・人欠２・未計画２・拘束減</t>
  </si>
  <si>
    <t>4E22</t>
    <phoneticPr fontId="10"/>
  </si>
  <si>
    <t>生活援助特例Ⅰ５・大１・人欠２・未計画・拘束減</t>
  </si>
  <si>
    <t>4E21</t>
    <phoneticPr fontId="10"/>
  </si>
  <si>
    <t>生活援助特例Ⅰ５・大１・人欠２・拘束減</t>
  </si>
  <si>
    <t>4E20</t>
    <phoneticPr fontId="10"/>
  </si>
  <si>
    <t>生活援助特例Ⅰ５・大１・人欠２・未計画２</t>
  </si>
  <si>
    <t>4E19</t>
    <phoneticPr fontId="10"/>
  </si>
  <si>
    <t>生活援助特例Ⅰ５・大１・人欠２・未計画</t>
  </si>
  <si>
    <t>4E18</t>
    <phoneticPr fontId="10"/>
  </si>
  <si>
    <t>生活援助特例Ⅰ５・大１・人欠２</t>
  </si>
  <si>
    <t>4E17</t>
    <phoneticPr fontId="10"/>
  </si>
  <si>
    <t>生活援助特例Ⅰ５・人欠２・未計画２・拘束減</t>
  </si>
  <si>
    <t>4E16</t>
    <phoneticPr fontId="10"/>
  </si>
  <si>
    <t>生活援助特例Ⅰ５・人欠２・未計画・拘束減</t>
  </si>
  <si>
    <t>4E15</t>
    <phoneticPr fontId="10"/>
  </si>
  <si>
    <t>生活援助特例Ⅰ５・人欠２・拘束減</t>
  </si>
  <si>
    <t>4E14</t>
    <phoneticPr fontId="10"/>
  </si>
  <si>
    <t>生活援助特例Ⅰ５・人欠２・未計画２</t>
  </si>
  <si>
    <t>4E13</t>
    <phoneticPr fontId="10"/>
  </si>
  <si>
    <t>生活援助特例Ⅰ５・人欠２・未計画</t>
  </si>
  <si>
    <t>4E12</t>
    <phoneticPr fontId="10"/>
  </si>
  <si>
    <t>生活援助特例Ⅰ５・人欠２</t>
  </si>
  <si>
    <t>4E11</t>
    <phoneticPr fontId="10"/>
  </si>
  <si>
    <t>生活援助特例Ⅰ６・大３・人欠２・未計画２・拘束減</t>
  </si>
  <si>
    <t>4E04</t>
    <phoneticPr fontId="10"/>
  </si>
  <si>
    <t>生活援助特例Ⅰ６・大３・人欠２・未計画・拘束減</t>
  </si>
  <si>
    <t>4E03</t>
    <phoneticPr fontId="10"/>
  </si>
  <si>
    <t>生活援助特例Ⅰ６・大３・人欠２・拘束減</t>
  </si>
  <si>
    <t>4E02</t>
    <phoneticPr fontId="10"/>
  </si>
  <si>
    <t>生活援助特例Ⅰ６・大３・人欠２・未計画２</t>
  </si>
  <si>
    <t>4E01</t>
    <phoneticPr fontId="10"/>
  </si>
  <si>
    <t>２１人以上）</t>
    <phoneticPr fontId="13"/>
  </si>
  <si>
    <t>生活援助特例Ⅰ６・大３・人欠２・未計画</t>
  </si>
  <si>
    <t>4E00</t>
    <phoneticPr fontId="10"/>
  </si>
  <si>
    <t>生活援助特例Ⅰ６・大３・人欠２</t>
  </si>
  <si>
    <t>4D99</t>
  </si>
  <si>
    <t>×</t>
    <phoneticPr fontId="10"/>
  </si>
  <si>
    <t>３月以上連続して減算の場合</t>
    <phoneticPr fontId="10"/>
  </si>
  <si>
    <t>生活援助特例Ⅰ６・大２・人欠２・未計画２・拘束減</t>
  </si>
  <si>
    <t>4D98</t>
  </si>
  <si>
    <t>減算が適用される月から２月目まで</t>
    <phoneticPr fontId="10"/>
  </si>
  <si>
    <t>共同生活援助計画が作成されていない場合</t>
    <phoneticPr fontId="13"/>
  </si>
  <si>
    <t>生活援助特例Ⅰ６・大２・人欠２・未計画・拘束減</t>
  </si>
  <si>
    <t>4D97</t>
  </si>
  <si>
    <t>生活援助特例Ⅰ６・大２・人欠２・拘束減</t>
  </si>
  <si>
    <t>4D96</t>
  </si>
  <si>
    <t>生活援助特例Ⅰ６・大２・人欠２・未計画２</t>
  </si>
  <si>
    <t>4D95</t>
  </si>
  <si>
    <t>×</t>
    <phoneticPr fontId="13"/>
  </si>
  <si>
    <t>生活援助特例Ⅰ６・大２・人欠２・未計画</t>
  </si>
  <si>
    <t>4D94</t>
  </si>
  <si>
    <t>生活援助特例Ⅰ６・大２・人欠２</t>
  </si>
  <si>
    <t>4D93</t>
  </si>
  <si>
    <t>×</t>
    <phoneticPr fontId="10"/>
  </si>
  <si>
    <t>３月以上連続して減算の場合</t>
    <phoneticPr fontId="10"/>
  </si>
  <si>
    <t>生活援助特例Ⅰ６・大１・人欠２・未計画２・拘束減</t>
  </si>
  <si>
    <t>4D92</t>
  </si>
  <si>
    <t>減算が適用される月から２月目まで</t>
    <phoneticPr fontId="10"/>
  </si>
  <si>
    <t>共同生活援助計画が作成されていない場合</t>
    <phoneticPr fontId="13"/>
  </si>
  <si>
    <t>生活援助特例Ⅰ６・大１・人欠２・未計画・拘束減</t>
  </si>
  <si>
    <t>4D91</t>
  </si>
  <si>
    <t>生活援助特例Ⅰ６・大１・人欠２・拘束減</t>
  </si>
  <si>
    <t>4D90</t>
  </si>
  <si>
    <t>生活援助特例Ⅰ６・大１・人欠２・未計画２</t>
  </si>
  <si>
    <t>4D89</t>
  </si>
  <si>
    <t>×</t>
    <phoneticPr fontId="13"/>
  </si>
  <si>
    <t>生活援助特例Ⅰ６・大１・人欠２・未計画</t>
  </si>
  <si>
    <t>4D88</t>
  </si>
  <si>
    <t>生活援助特例Ⅰ６・大１・人欠２</t>
  </si>
  <si>
    <t>4D87</t>
  </si>
  <si>
    <t>生活援助特例Ⅰ６・人欠２・未計画２・拘束減</t>
  </si>
  <si>
    <t>4D86</t>
  </si>
  <si>
    <t>生活援助特例Ⅰ６・人欠２・未計画・拘束減</t>
  </si>
  <si>
    <t>4D85</t>
  </si>
  <si>
    <t>生活援助特例Ⅰ６・人欠２・拘束減</t>
  </si>
  <si>
    <t>4D84</t>
  </si>
  <si>
    <t>×</t>
    <phoneticPr fontId="10"/>
  </si>
  <si>
    <t>３月以上連続して減算の場合</t>
    <phoneticPr fontId="10"/>
  </si>
  <si>
    <t>生活援助特例Ⅰ６・人欠２・未計画２</t>
  </si>
  <si>
    <t>4D83</t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</si>
  <si>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</si>
  <si>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</si>
  <si>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</si>
  <si>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生活援助特例Ⅰ６・人欠２・未計画</t>
  </si>
  <si>
    <t>4D82</t>
  </si>
  <si>
    <t>３月以上連続して減算の場合</t>
    <phoneticPr fontId="10"/>
  </si>
  <si>
    <t>生活援助特例Ⅰ６・人欠２</t>
  </si>
  <si>
    <t>4D81</t>
  </si>
  <si>
    <t>生活援助特例Ⅲ４・大３・人欠・未計画２・拘束減</t>
  </si>
  <si>
    <t>4D76</t>
  </si>
  <si>
    <t>減算が適用される月から２月目まで</t>
    <phoneticPr fontId="10"/>
  </si>
  <si>
    <t>共同生活援助計画が作成されていない場合</t>
    <phoneticPr fontId="13"/>
  </si>
  <si>
    <t>生活援助特例Ⅲ４・大３・人欠・未計画・拘束減</t>
  </si>
  <si>
    <t>4D75</t>
  </si>
  <si>
    <t>生活援助特例Ⅲ４・大３・人欠・拘束減</t>
  </si>
  <si>
    <t>4D74</t>
  </si>
  <si>
    <t>×</t>
    <phoneticPr fontId="10"/>
  </si>
  <si>
    <t>３月以上連続して減算の場合</t>
    <phoneticPr fontId="10"/>
  </si>
  <si>
    <t>生活援助特例Ⅲ４・大３・人欠・未計画２</t>
  </si>
  <si>
    <t>4D73</t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</si>
  <si>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</si>
  <si>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</si>
  <si>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</si>
  <si>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</si>
  <si>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２１人以上）</t>
    <phoneticPr fontId="13"/>
  </si>
  <si>
    <t>生活援助特例Ⅲ４・大３・人欠・未計画</t>
  </si>
  <si>
    <t>生活援助特例Ⅲ４・大３・人欠</t>
  </si>
  <si>
    <t>３月以上連続して減算の場合</t>
    <phoneticPr fontId="10"/>
  </si>
  <si>
    <t>生活援助特例Ⅲ４・大２・人欠・未計画２・拘束減</t>
  </si>
  <si>
    <t>4D72</t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</si>
  <si>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</si>
  <si>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</si>
  <si>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</si>
  <si>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生活援助特例Ⅲ４・大２・人欠・未計画・拘束減</t>
  </si>
  <si>
    <t>4D71</t>
  </si>
  <si>
    <t>生活援助特例Ⅲ４・大２・人欠・拘束減</t>
  </si>
  <si>
    <t>4D70</t>
  </si>
  <si>
    <t>×</t>
    <phoneticPr fontId="10"/>
  </si>
  <si>
    <t>３月以上連続して減算の場合</t>
    <phoneticPr fontId="10"/>
  </si>
  <si>
    <t>生活援助特例Ⅲ４・大２・人欠・未計画２</t>
  </si>
  <si>
    <t>4D69</t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</si>
  <si>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</si>
  <si>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</si>
  <si>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</si>
  <si>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生活援助特例Ⅲ４・大２・人欠・未計画</t>
  </si>
  <si>
    <t>生活援助特例Ⅲ４・大２・人欠</t>
  </si>
  <si>
    <t>生活援助特例Ⅲ４・大１・人欠・未計画２・拘束減</t>
  </si>
  <si>
    <t>4D68</t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</si>
  <si>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</si>
  <si>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</si>
  <si>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</si>
  <si>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生活援助特例Ⅲ４・大１・人欠・未計画・拘束減</t>
  </si>
  <si>
    <t>4D67</t>
  </si>
  <si>
    <t>生活援助特例Ⅲ４・大１・人欠・拘束減</t>
  </si>
  <si>
    <t>4D66</t>
  </si>
  <si>
    <t>生活援助特例Ⅲ４・大１・人欠・未計画２</t>
  </si>
  <si>
    <t>4D65</t>
  </si>
  <si>
    <t>生活援助特例Ⅲ４・大１・人欠・未計画</t>
  </si>
  <si>
    <t>生活援助特例Ⅲ４・大１・人欠</t>
  </si>
  <si>
    <t>生活援助特例Ⅲ４・人欠・未計画２・拘束減</t>
  </si>
  <si>
    <t>4D64</t>
  </si>
  <si>
    <t>生活援助特例Ⅲ４・人欠・未計画・拘束減</t>
  </si>
  <si>
    <t>4D63</t>
  </si>
  <si>
    <t>生活援助特例Ⅲ４・人欠・拘束減</t>
  </si>
  <si>
    <t>4D62</t>
  </si>
  <si>
    <t>生活援助特例Ⅲ４・人欠・未計画２</t>
  </si>
  <si>
    <t>4D61</t>
  </si>
  <si>
    <t>生活援助特例Ⅲ４・人欠・未計画</t>
  </si>
  <si>
    <t>生活援助特例Ⅲ４・人欠</t>
  </si>
  <si>
    <t>生活援助特例Ⅲ５・大３・人欠・未計画２・拘束減</t>
  </si>
  <si>
    <t>4D56</t>
  </si>
  <si>
    <t>生活援助特例Ⅲ５・大３・人欠・未計画・拘束減</t>
  </si>
  <si>
    <t>4D55</t>
  </si>
  <si>
    <t>生活援助特例Ⅲ５・大３・人欠・拘束減</t>
  </si>
  <si>
    <t>4D54</t>
  </si>
  <si>
    <t>生活援助特例Ⅲ５・大３・人欠・未計画２</t>
  </si>
  <si>
    <t>4D53</t>
  </si>
  <si>
    <t>生活援助特例Ⅲ５・大３・人欠・未計画</t>
  </si>
  <si>
    <t>生活援助特例Ⅲ５・大３・人欠</t>
  </si>
  <si>
    <t>生活援助特例Ⅲ５・大２・人欠・未計画２・拘束減</t>
  </si>
  <si>
    <t>4D52</t>
  </si>
  <si>
    <t>生活援助特例Ⅲ５・大２・人欠・未計画・拘束減</t>
  </si>
  <si>
    <t>4D51</t>
  </si>
  <si>
    <t>生活援助特例Ⅲ５・大２・人欠・拘束減</t>
  </si>
  <si>
    <t>4D50</t>
  </si>
  <si>
    <t>生活援助特例Ⅲ５・大２・人欠・未計画２</t>
  </si>
  <si>
    <t>4D49</t>
  </si>
  <si>
    <t>生活援助特例Ⅲ５・大２・人欠・未計画</t>
  </si>
  <si>
    <t>生活援助特例Ⅲ５・大２・人欠</t>
  </si>
  <si>
    <t>生活援助特例Ⅲ５・大１・人欠・未計画２・拘束減</t>
  </si>
  <si>
    <t>4D48</t>
  </si>
  <si>
    <t>生活援助特例Ⅲ５・大１・人欠・未計画・拘束減</t>
  </si>
  <si>
    <t>4D47</t>
  </si>
  <si>
    <t>生活援助特例Ⅲ５・大１・人欠・拘束減</t>
  </si>
  <si>
    <t>4D46</t>
  </si>
  <si>
    <t>生活援助特例Ⅲ５・大１・人欠・未計画２</t>
  </si>
  <si>
    <t>4D45</t>
  </si>
  <si>
    <t>生活援助特例Ⅲ５・大１・人欠・未計画</t>
  </si>
  <si>
    <t>生活援助特例Ⅲ５・大１・人欠</t>
  </si>
  <si>
    <t>生活援助特例Ⅲ５・人欠・未計画２・拘束減</t>
  </si>
  <si>
    <t>4D44</t>
  </si>
  <si>
    <t>生活援助特例Ⅲ５・人欠・未計画・拘束減</t>
  </si>
  <si>
    <t>4D43</t>
  </si>
  <si>
    <t>生活援助特例Ⅲ５・人欠・拘束減</t>
  </si>
  <si>
    <t>4D42</t>
  </si>
  <si>
    <t>生活援助特例Ⅲ５・人欠・未計画２</t>
  </si>
  <si>
    <t>4D41</t>
  </si>
  <si>
    <t>生活援助特例Ⅲ５・人欠・未計画</t>
  </si>
  <si>
    <t>生活援助特例Ⅲ５・人欠</t>
  </si>
  <si>
    <t>生活援助特例Ⅲ６・大３・人欠・未計画２・拘束減</t>
  </si>
  <si>
    <t>4D36</t>
  </si>
  <si>
    <t>生活援助特例Ⅲ６・大３・人欠・未計画・拘束減</t>
  </si>
  <si>
    <t>4D35</t>
  </si>
  <si>
    <t>生活援助特例Ⅲ６・大３・人欠・拘束減</t>
  </si>
  <si>
    <t>4D34</t>
  </si>
  <si>
    <t>生活援助特例Ⅲ６・大３・人欠・未計画２</t>
  </si>
  <si>
    <t>4D33</t>
  </si>
  <si>
    <t>生活援助特例Ⅲ６・大３・人欠・未計画</t>
  </si>
  <si>
    <t>生活援助特例Ⅲ６・大３・人欠</t>
  </si>
  <si>
    <t>生活援助特例Ⅲ６・大２・人欠・未計画２・拘束減</t>
  </si>
  <si>
    <t>4D32</t>
  </si>
  <si>
    <t>生活援助特例Ⅲ６・大２・人欠・未計画・拘束減</t>
  </si>
  <si>
    <t>4D31</t>
  </si>
  <si>
    <t>生活援助特例Ⅲ６・大２・人欠・拘束減</t>
  </si>
  <si>
    <t>4D30</t>
  </si>
  <si>
    <t>生活援助特例Ⅲ６・大２・人欠・未計画２</t>
  </si>
  <si>
    <t>4D29</t>
  </si>
  <si>
    <t>生活援助特例Ⅲ６・大２・人欠・未計画</t>
  </si>
  <si>
    <t>生活援助特例Ⅲ６・大２・人欠</t>
  </si>
  <si>
    <t>×</t>
    <phoneticPr fontId="10"/>
  </si>
  <si>
    <t>３月以上連続して減算の場合</t>
    <phoneticPr fontId="10"/>
  </si>
  <si>
    <t>生活援助特例Ⅲ６・大１・人欠・未計画２・拘束減</t>
  </si>
  <si>
    <t>4D28</t>
  </si>
  <si>
    <t>減算が適用される月から２月目まで</t>
    <phoneticPr fontId="10"/>
  </si>
  <si>
    <t>共同生活援助計画が作成されていない場合</t>
    <phoneticPr fontId="13"/>
  </si>
  <si>
    <t>生活援助特例Ⅲ６・大１・人欠・未計画・拘束減</t>
  </si>
  <si>
    <t>4D27</t>
  </si>
  <si>
    <t>生活援助特例Ⅲ６・大１・人欠・拘束減</t>
  </si>
  <si>
    <t>4D26</t>
  </si>
  <si>
    <t>生活援助特例Ⅲ６・大１・人欠・未計画２</t>
  </si>
  <si>
    <t>4D25</t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</si>
  <si>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</si>
  <si>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</si>
  <si>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</si>
  <si>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</si>
  <si>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生活援助特例Ⅲ６・大１・人欠・未計画</t>
  </si>
  <si>
    <t>生活援助特例Ⅲ６・大１・人欠</t>
  </si>
  <si>
    <t>生活援助特例Ⅲ６・人欠・未計画２・拘束減</t>
  </si>
  <si>
    <t>4D24</t>
  </si>
  <si>
    <t>生活援助特例Ⅲ６・人欠・未計画・拘束減</t>
  </si>
  <si>
    <t>4D23</t>
  </si>
  <si>
    <t>生活援助特例Ⅲ６・人欠・拘束減</t>
  </si>
  <si>
    <t>4D22</t>
  </si>
  <si>
    <t>生活援助特例Ⅲ６・人欠・未計画２</t>
  </si>
  <si>
    <t>4D21</t>
  </si>
  <si>
    <t>生活援助特例Ⅲ６・人欠・未計画</t>
  </si>
  <si>
    <t>生活援助特例Ⅲ６・人欠</t>
  </si>
  <si>
    <t>生活援助特例Ⅱ４・大３・人欠・未計画２・拘束減</t>
  </si>
  <si>
    <t>4D16</t>
  </si>
  <si>
    <t>生活援助特例Ⅱ４・大３・人欠・未計画・拘束減</t>
  </si>
  <si>
    <t>4D15</t>
  </si>
  <si>
    <t>生活援助特例Ⅱ４・大３・人欠・拘束減</t>
  </si>
  <si>
    <t>4D14</t>
  </si>
  <si>
    <t>生活援助特例Ⅱ４・大３・人欠・未計画２</t>
  </si>
  <si>
    <t>4D13</t>
  </si>
  <si>
    <t>生活援助特例Ⅱ４・大３・人欠・未計画</t>
  </si>
  <si>
    <t>生活援助特例Ⅱ４・大３・人欠</t>
  </si>
  <si>
    <t>生活援助特例Ⅱ４・大２・人欠・未計画２・拘束減</t>
  </si>
  <si>
    <t>4D12</t>
  </si>
  <si>
    <t>生活援助特例Ⅱ４・大２・人欠・未計画・拘束減</t>
  </si>
  <si>
    <t>4D11</t>
  </si>
  <si>
    <t>生活援助特例Ⅱ４・大２・人欠・拘束減</t>
  </si>
  <si>
    <t>4D10</t>
  </si>
  <si>
    <t>生活援助特例Ⅱ４・大２・人欠・未計画２</t>
  </si>
  <si>
    <t>4D09</t>
  </si>
  <si>
    <t>×</t>
    <phoneticPr fontId="13"/>
  </si>
  <si>
    <t>生活援助特例Ⅱ４・大２・人欠・未計画</t>
  </si>
  <si>
    <t>生活援助特例Ⅱ４・大２・人欠</t>
  </si>
  <si>
    <t>×</t>
    <phoneticPr fontId="10"/>
  </si>
  <si>
    <t>３月以上連続して減算の場合</t>
    <phoneticPr fontId="10"/>
  </si>
  <si>
    <t>生活援助特例Ⅱ４・大１・人欠・未計画２・拘束減</t>
  </si>
  <si>
    <t>4D08</t>
  </si>
  <si>
    <t>減算が適用される月から２月目まで</t>
    <phoneticPr fontId="10"/>
  </si>
  <si>
    <t>共同生活援助計画が作成されていない場合</t>
    <phoneticPr fontId="13"/>
  </si>
  <si>
    <t>生活援助特例Ⅱ４・大１・人欠・未計画・拘束減</t>
  </si>
  <si>
    <t>4D07</t>
  </si>
  <si>
    <t>生活援助特例Ⅱ４・大１・人欠・拘束減</t>
  </si>
  <si>
    <t>4D06</t>
  </si>
  <si>
    <t>生活援助特例Ⅱ４・大１・人欠・未計画２</t>
  </si>
  <si>
    <t>4D05</t>
  </si>
  <si>
    <t>×</t>
    <phoneticPr fontId="13"/>
  </si>
  <si>
    <t>生活援助特例Ⅱ４・大１・人欠・未計画</t>
  </si>
  <si>
    <t>生活援助特例Ⅱ４・大１・人欠</t>
  </si>
  <si>
    <t>生活援助特例Ⅱ４・人欠・未計画２・拘束減</t>
  </si>
  <si>
    <t>4D04</t>
  </si>
  <si>
    <t>生活援助特例Ⅱ４・人欠・未計画・拘束減</t>
  </si>
  <si>
    <t>4D03</t>
  </si>
  <si>
    <t>生活援助特例Ⅱ４・人欠・拘束減</t>
  </si>
  <si>
    <t>4D02</t>
  </si>
  <si>
    <t>生活援助特例Ⅱ４・人欠・未計画２</t>
  </si>
  <si>
    <t>4D01</t>
  </si>
  <si>
    <t>生活援助特例Ⅱ４・人欠・未計画</t>
  </si>
  <si>
    <t>生活援助特例Ⅱ４・人欠</t>
  </si>
  <si>
    <t>生活援助特例Ⅱ５・大３・人欠・未計画２・拘束減</t>
  </si>
  <si>
    <t>4C96</t>
  </si>
  <si>
    <t>生活援助特例Ⅱ５・大３・人欠・未計画・拘束減</t>
  </si>
  <si>
    <t>4C95</t>
  </si>
  <si>
    <t>生活援助特例Ⅱ５・大３・人欠・拘束減</t>
  </si>
  <si>
    <t>4C94</t>
  </si>
  <si>
    <t>生活援助特例Ⅱ５・大３・人欠・未計画２</t>
  </si>
  <si>
    <t>4C93</t>
  </si>
  <si>
    <t>生活援助特例Ⅱ５・大３・人欠・未計画</t>
  </si>
  <si>
    <t>生活援助特例Ⅱ５・大３・人欠</t>
  </si>
  <si>
    <t>生活援助特例Ⅱ５・大２・人欠・未計画２・拘束減</t>
  </si>
  <si>
    <t>4C92</t>
  </si>
  <si>
    <t>生活援助特例Ⅱ５・大２・人欠・未計画・拘束減</t>
  </si>
  <si>
    <t>4C91</t>
  </si>
  <si>
    <t>生活援助特例Ⅱ５・大２・人欠・拘束減</t>
  </si>
  <si>
    <t>4C90</t>
  </si>
  <si>
    <t>生活援助特例Ⅱ５・大２・人欠・未計画２</t>
  </si>
  <si>
    <t>4C89</t>
  </si>
  <si>
    <t>生活援助特例Ⅱ５・大２・人欠・未計画</t>
  </si>
  <si>
    <t>生活援助特例Ⅱ５・大２・人欠</t>
  </si>
  <si>
    <t>生活援助特例Ⅱ５・大１・人欠・未計画２・拘束減</t>
  </si>
  <si>
    <t>4C88</t>
  </si>
  <si>
    <t>生活援助特例Ⅱ５・大１・人欠・未計画・拘束減</t>
  </si>
  <si>
    <t>4C87</t>
  </si>
  <si>
    <t>生活援助特例Ⅱ５・大１・人欠・拘束減</t>
  </si>
  <si>
    <t>4C86</t>
  </si>
  <si>
    <t>生活援助特例Ⅱ５・大１・人欠・未計画２</t>
  </si>
  <si>
    <t>4C85</t>
  </si>
  <si>
    <t>生活援助特例Ⅱ５・大１・人欠・未計画</t>
  </si>
  <si>
    <t>生活援助特例Ⅱ５・大１・人欠</t>
  </si>
  <si>
    <t>生活援助特例Ⅱ５・人欠・未計画２・拘束減</t>
  </si>
  <si>
    <t>4C84</t>
  </si>
  <si>
    <t>生活援助特例Ⅱ５・人欠・未計画・拘束減</t>
  </si>
  <si>
    <t>4C83</t>
  </si>
  <si>
    <t>生活援助特例Ⅱ５・人欠・拘束減</t>
  </si>
  <si>
    <t>4C82</t>
  </si>
  <si>
    <t>生活援助特例Ⅱ５・人欠・未計画２</t>
  </si>
  <si>
    <t>4C81</t>
  </si>
  <si>
    <t>生活援助特例Ⅱ５・人欠・未計画</t>
  </si>
  <si>
    <t>生活援助特例Ⅱ５・人欠</t>
  </si>
  <si>
    <t>生活援助特例Ⅱ６・大３・人欠・未計画２・拘束減</t>
  </si>
  <si>
    <t>4C76</t>
  </si>
  <si>
    <t>生活援助特例Ⅱ６・大３・人欠・未計画・拘束減</t>
  </si>
  <si>
    <t>4C75</t>
  </si>
  <si>
    <t>生活援助特例Ⅱ６・大３・人欠・拘束減</t>
  </si>
  <si>
    <t>4C74</t>
  </si>
  <si>
    <t>生活援助特例Ⅱ６・大３・人欠・未計画２</t>
  </si>
  <si>
    <t>4C73</t>
  </si>
  <si>
    <t>生活援助特例Ⅱ６・大３・人欠・未計画</t>
  </si>
  <si>
    <t>生活援助特例Ⅱ６・大３・人欠</t>
  </si>
  <si>
    <t>生活援助特例Ⅱ６・大２・人欠・未計画２・拘束減</t>
  </si>
  <si>
    <t>4C72</t>
  </si>
  <si>
    <t>生活援助特例Ⅱ６・大２・人欠・未計画・拘束減</t>
  </si>
  <si>
    <t>4C71</t>
  </si>
  <si>
    <t>生活援助特例Ⅱ６・大２・人欠・拘束減</t>
  </si>
  <si>
    <t>4C70</t>
  </si>
  <si>
    <t>生活援助特例Ⅱ６・大２・人欠・未計画２</t>
  </si>
  <si>
    <t>4C69</t>
  </si>
  <si>
    <t>生活援助特例Ⅱ６・大２・人欠・未計画</t>
  </si>
  <si>
    <t>生活援助特例Ⅱ６・大２・人欠</t>
  </si>
  <si>
    <t>生活援助特例Ⅱ６・大１・人欠・未計画２・拘束減</t>
  </si>
  <si>
    <t>4C68</t>
  </si>
  <si>
    <t>生活援助特例Ⅱ６・大１・人欠・未計画・拘束減</t>
  </si>
  <si>
    <t>4C67</t>
  </si>
  <si>
    <t>生活援助特例Ⅱ６・大１・人欠・拘束減</t>
  </si>
  <si>
    <t>4C66</t>
  </si>
  <si>
    <t>生活援助特例Ⅱ６・大１・人欠・未計画２</t>
  </si>
  <si>
    <t>4C65</t>
  </si>
  <si>
    <t>生活援助特例Ⅱ６・大１・人欠・未計画</t>
  </si>
  <si>
    <t>生活援助特例Ⅱ６・大１・人欠</t>
  </si>
  <si>
    <t>生活援助特例Ⅱ６・人欠・未計画２・拘束減</t>
  </si>
  <si>
    <t>4C64</t>
  </si>
  <si>
    <t>生活援助特例Ⅱ６・人欠・未計画・拘束減</t>
  </si>
  <si>
    <t>4C63</t>
  </si>
  <si>
    <t>生活援助特例Ⅱ６・人欠・拘束減</t>
  </si>
  <si>
    <t>4C62</t>
  </si>
  <si>
    <t>生活援助特例Ⅱ６・人欠・未計画２</t>
  </si>
  <si>
    <t>4C61</t>
  </si>
  <si>
    <t>生活援助特例Ⅱ６・人欠・未計画</t>
  </si>
  <si>
    <t>生活援助特例Ⅱ６・人欠</t>
  </si>
  <si>
    <t>生活援助特例Ⅰ４・大３・人欠・未計画２・拘束減</t>
  </si>
  <si>
    <t>4C56</t>
  </si>
  <si>
    <t>生活援助特例Ⅰ４・大３・人欠・未計画・拘束減</t>
  </si>
  <si>
    <t>4C55</t>
  </si>
  <si>
    <t>生活援助特例Ⅰ４・大３・人欠・拘束減</t>
  </si>
  <si>
    <t>4C54</t>
  </si>
  <si>
    <t>生活援助特例Ⅰ４・大３・人欠・未計画２</t>
  </si>
  <si>
    <t>4C53</t>
  </si>
  <si>
    <t>生活援助特例Ⅰ４・大３・人欠・未計画</t>
  </si>
  <si>
    <t>生活援助特例Ⅰ４・大３・人欠</t>
  </si>
  <si>
    <t>生活援助特例Ⅰ４・大２・人欠・未計画２・拘束減</t>
  </si>
  <si>
    <t>4C52</t>
  </si>
  <si>
    <t>生活援助特例Ⅰ４・大２・人欠・未計画・拘束減</t>
  </si>
  <si>
    <t>4C51</t>
  </si>
  <si>
    <t>生活援助特例Ⅰ４・大２・人欠・拘束減</t>
  </si>
  <si>
    <t>4C50</t>
  </si>
  <si>
    <t>生活援助特例Ⅰ４・大２・人欠・未計画２</t>
  </si>
  <si>
    <t>4C49</t>
  </si>
  <si>
    <t>生活援助特例Ⅰ４・大２・人欠・未計画</t>
  </si>
  <si>
    <t>生活援助特例Ⅰ４・大２・人欠</t>
  </si>
  <si>
    <t>生活援助特例Ⅰ４・大１・人欠・未計画２・拘束減</t>
  </si>
  <si>
    <t>4C48</t>
  </si>
  <si>
    <t>生活援助特例Ⅰ４・大１・人欠・未計画・拘束減</t>
  </si>
  <si>
    <t>4C47</t>
  </si>
  <si>
    <t>生活援助特例Ⅰ４・大１・人欠・拘束減</t>
  </si>
  <si>
    <t>4C46</t>
  </si>
  <si>
    <t>生活援助特例Ⅰ４・大１・人欠・未計画２</t>
  </si>
  <si>
    <t>4C45</t>
  </si>
  <si>
    <t>生活援助特例Ⅰ４・大１・人欠・未計画</t>
  </si>
  <si>
    <t>生活援助特例Ⅰ４・大１・人欠</t>
  </si>
  <si>
    <t>生活援助特例Ⅰ４・人欠・未計画２・拘束減</t>
  </si>
  <si>
    <t>4C44</t>
  </si>
  <si>
    <t>生活援助特例Ⅰ４・人欠・未計画・拘束減</t>
  </si>
  <si>
    <t>4C43</t>
  </si>
  <si>
    <t>生活援助特例Ⅰ４・人欠・拘束減</t>
  </si>
  <si>
    <t>4C42</t>
  </si>
  <si>
    <t>生活援助特例Ⅰ４・人欠・未計画２</t>
  </si>
  <si>
    <t>4C41</t>
  </si>
  <si>
    <t>生活援助特例Ⅰ４・人欠・未計画</t>
  </si>
  <si>
    <t>生活援助特例Ⅰ４・人欠</t>
  </si>
  <si>
    <t>生活援助特例Ⅰ５・大３・人欠・未計画２・拘束減</t>
  </si>
  <si>
    <t>4C36</t>
  </si>
  <si>
    <t>生活援助特例Ⅰ５・大３・人欠・未計画・拘束減</t>
  </si>
  <si>
    <t>4C35</t>
  </si>
  <si>
    <t>生活援助特例Ⅰ５・大３・人欠・拘束減</t>
  </si>
  <si>
    <t>4C34</t>
  </si>
  <si>
    <t>生活援助特例Ⅰ５・大３・人欠・未計画２</t>
  </si>
  <si>
    <t>4C33</t>
  </si>
  <si>
    <t>生活援助特例Ⅰ５・大３・人欠・未計画</t>
  </si>
  <si>
    <t>生活援助特例Ⅰ５・大３・人欠</t>
  </si>
  <si>
    <t>生活援助特例Ⅰ５・大２・人欠・未計画２・拘束減</t>
  </si>
  <si>
    <t>4C32</t>
  </si>
  <si>
    <t>生活援助特例Ⅰ５・大２・人欠・未計画・拘束減</t>
  </si>
  <si>
    <t>4C31</t>
  </si>
  <si>
    <t>生活援助特例Ⅰ５・大２・人欠・拘束減</t>
  </si>
  <si>
    <t>4C30</t>
  </si>
  <si>
    <t>生活援助特例Ⅰ５・大２・人欠・未計画２</t>
  </si>
  <si>
    <t>4C29</t>
  </si>
  <si>
    <t>生活援助特例Ⅰ５・大２・人欠・未計画</t>
  </si>
  <si>
    <t>生活援助特例Ⅰ５・大２・人欠</t>
  </si>
  <si>
    <t>生活援助特例Ⅰ５・大１・人欠・未計画２・拘束減</t>
  </si>
  <si>
    <t>4C28</t>
  </si>
  <si>
    <t>生活援助特例Ⅰ５・大１・人欠・未計画・拘束減</t>
  </si>
  <si>
    <t>4C27</t>
  </si>
  <si>
    <t>生活援助特例Ⅰ５・大１・人欠・拘束減</t>
  </si>
  <si>
    <t>4C26</t>
  </si>
  <si>
    <t>生活援助特例Ⅰ５・大１・人欠・未計画２</t>
  </si>
  <si>
    <t>4C25</t>
  </si>
  <si>
    <t>生活援助特例Ⅰ５・大１・人欠・未計画</t>
  </si>
  <si>
    <t>生活援助特例Ⅰ５・大１・人欠</t>
  </si>
  <si>
    <t>生活援助特例Ⅰ５・人欠・未計画２・拘束減</t>
  </si>
  <si>
    <t>4C24</t>
  </si>
  <si>
    <t>生活援助特例Ⅰ５・人欠・未計画・拘束減</t>
  </si>
  <si>
    <t>4C23</t>
  </si>
  <si>
    <t>生活援助特例Ⅰ５・人欠・拘束減</t>
  </si>
  <si>
    <t>4C22</t>
  </si>
  <si>
    <t>生活援助特例Ⅰ５・人欠・未計画２</t>
  </si>
  <si>
    <t>4C21</t>
  </si>
  <si>
    <t>生活援助特例Ⅰ５・人欠・未計画</t>
  </si>
  <si>
    <t>生活援助特例Ⅰ５・人欠</t>
  </si>
  <si>
    <t>生活援助特例Ⅰ６・大３・人欠・未計画２・拘束減</t>
  </si>
  <si>
    <t>4C16</t>
  </si>
  <si>
    <t>生活援助特例Ⅰ６・大３・人欠・未計画・拘束減</t>
  </si>
  <si>
    <t>4C15</t>
  </si>
  <si>
    <t>生活援助特例Ⅰ６・大３・人欠・拘束減</t>
  </si>
  <si>
    <t>4C14</t>
  </si>
  <si>
    <t>生活援助特例Ⅰ６・大３・人欠・未計画２</t>
  </si>
  <si>
    <t>4C13</t>
  </si>
  <si>
    <t>生活援助特例Ⅰ６・大３・人欠・未計画</t>
  </si>
  <si>
    <t>生活援助特例Ⅰ６・大３・人欠</t>
  </si>
  <si>
    <t>生活援助特例Ⅰ６・大２・人欠・未計画２・拘束減</t>
  </si>
  <si>
    <t>4C12</t>
  </si>
  <si>
    <t>生活援助特例Ⅰ６・大２・人欠・未計画・拘束減</t>
  </si>
  <si>
    <t>4C11</t>
  </si>
  <si>
    <t>生活援助特例Ⅰ６・大２・人欠・拘束減</t>
  </si>
  <si>
    <t>4C10</t>
  </si>
  <si>
    <t>生活援助特例Ⅰ６・大２・人欠・未計画２</t>
  </si>
  <si>
    <t>4C09</t>
  </si>
  <si>
    <t>生活援助特例Ⅰ６・大２・人欠・未計画</t>
  </si>
  <si>
    <t>生活援助特例Ⅰ６・大２・人欠</t>
  </si>
  <si>
    <t>生活援助特例Ⅰ６・大１・人欠・未計画２・拘束減</t>
  </si>
  <si>
    <t>4C08</t>
  </si>
  <si>
    <t>生活援助特例Ⅰ６・大１・人欠・未計画・拘束減</t>
  </si>
  <si>
    <t>4C07</t>
  </si>
  <si>
    <t>生活援助特例Ⅰ６・大１・人欠・拘束減</t>
  </si>
  <si>
    <t>4C06</t>
  </si>
  <si>
    <t>生活援助特例Ⅰ６・大１・人欠・未計画２</t>
  </si>
  <si>
    <t>4C05</t>
  </si>
  <si>
    <t>生活援助特例Ⅰ６・大１・人欠・未計画</t>
  </si>
  <si>
    <t>生活援助特例Ⅰ６・大１・人欠</t>
  </si>
  <si>
    <t>生活援助特例Ⅰ６・人欠・未計画２・拘束減</t>
  </si>
  <si>
    <t>4C04</t>
  </si>
  <si>
    <t>生活援助特例Ⅰ６・人欠・未計画・拘束減</t>
  </si>
  <si>
    <t>4C03</t>
  </si>
  <si>
    <t>生活援助特例Ⅰ６・人欠・拘束減</t>
  </si>
  <si>
    <t>4C02</t>
  </si>
  <si>
    <t>生活援助特例Ⅰ６・人欠・未計画２</t>
  </si>
  <si>
    <t>4C01</t>
  </si>
  <si>
    <t>生活援助特例Ⅰ６・人欠・未計画</t>
  </si>
  <si>
    <t>世話人又は生活支援員の員数が基準に満たない場合</t>
    <phoneticPr fontId="10"/>
  </si>
  <si>
    <t>ホ 個人単位で居宅介護等を利用する場合
　　　（特例）</t>
    <rPh sb="2" eb="4">
      <t>コジン</t>
    </rPh>
    <rPh sb="4" eb="6">
      <t>タンイ</t>
    </rPh>
    <rPh sb="7" eb="9">
      <t>キョタク</t>
    </rPh>
    <rPh sb="9" eb="11">
      <t>カイゴ</t>
    </rPh>
    <rPh sb="11" eb="12">
      <t>トウ</t>
    </rPh>
    <rPh sb="13" eb="15">
      <t>リヨウ</t>
    </rPh>
    <rPh sb="17" eb="19">
      <t>バアイ</t>
    </rPh>
    <rPh sb="24" eb="26">
      <t>トクレイ</t>
    </rPh>
    <phoneticPr fontId="13"/>
  </si>
  <si>
    <t>生活援助特例Ⅰ６・人欠</t>
  </si>
  <si>
    <t>生活援助Ⅳ１・大３・人欠２・未計画２・拘束減</t>
  </si>
  <si>
    <t>4B94</t>
  </si>
  <si>
    <t>生活援助Ⅳ１・大３・人欠２・未計画・拘束減</t>
  </si>
  <si>
    <t>4B93</t>
  </si>
  <si>
    <t>生活援助Ⅳ１・大３・人欠２・拘束減</t>
  </si>
  <si>
    <t>4B92</t>
  </si>
  <si>
    <t>生活援助Ⅳ１・大３・人欠２・未計画２</t>
  </si>
  <si>
    <t>4B91</t>
  </si>
  <si>
    <t>生活援助Ⅳ１・大３・人欠２・未計画</t>
  </si>
  <si>
    <t>4B90</t>
  </si>
  <si>
    <t>生活援助Ⅳ１・大３・人欠２</t>
  </si>
  <si>
    <t>4B89</t>
  </si>
  <si>
    <t>生活援助Ⅳ１・大２・人欠２・未計画２・拘束減</t>
  </si>
  <si>
    <t>4B88</t>
  </si>
  <si>
    <t>生活援助Ⅳ１・大２・人欠２・未計画・拘束減</t>
  </si>
  <si>
    <t>4B87</t>
  </si>
  <si>
    <t>生活援助Ⅳ１・大２・人欠２・拘束減</t>
  </si>
  <si>
    <t>4B86</t>
  </si>
  <si>
    <t>生活援助Ⅳ１・大２・人欠２・未計画２</t>
  </si>
  <si>
    <t>4B85</t>
  </si>
  <si>
    <t>生活援助Ⅳ１・大２・人欠２・未計画</t>
  </si>
  <si>
    <t>4B84</t>
  </si>
  <si>
    <t>生活援助Ⅳ１・大２・人欠２</t>
  </si>
  <si>
    <t>4B83</t>
  </si>
  <si>
    <t>生活援助Ⅳ１・大１・人欠２・未計画２・拘束減</t>
  </si>
  <si>
    <t>4B82</t>
  </si>
  <si>
    <t>生活援助Ⅳ１・大１・人欠２・未計画・拘束減</t>
  </si>
  <si>
    <t>4B81</t>
  </si>
  <si>
    <t>生活援助Ⅳ１・大１・人欠２・拘束減</t>
  </si>
  <si>
    <t>4B80</t>
  </si>
  <si>
    <t>生活援助Ⅳ１・大１・人欠２・未計画２</t>
  </si>
  <si>
    <t>4B79</t>
  </si>
  <si>
    <t>生活援助Ⅳ１・大１・人欠２・未計画</t>
  </si>
  <si>
    <t>4B78</t>
  </si>
  <si>
    <t>生活援助Ⅳ１・大１・人欠２</t>
  </si>
  <si>
    <t>4B77</t>
  </si>
  <si>
    <t>生活援助Ⅳ１・人欠２・未計画２・拘束減</t>
  </si>
  <si>
    <t>4B76</t>
  </si>
  <si>
    <t>生活援助Ⅳ１・人欠２・未計画・拘束減</t>
  </si>
  <si>
    <t>4B75</t>
  </si>
  <si>
    <t>生活援助Ⅳ１・人欠２・拘束減</t>
  </si>
  <si>
    <t>4B74</t>
  </si>
  <si>
    <t>生活援助Ⅳ１・人欠２・未計画２</t>
  </si>
  <si>
    <t>4B73</t>
  </si>
  <si>
    <t>生活援助Ⅳ１・人欠２・未計画</t>
  </si>
  <si>
    <t>4B72</t>
  </si>
  <si>
    <t>生活援助Ⅳ１・人欠２</t>
  </si>
  <si>
    <t>4B71</t>
  </si>
  <si>
    <t>生活援助Ⅳ２・大３・人欠２・未計画２・拘束減</t>
  </si>
  <si>
    <t>4B64</t>
  </si>
  <si>
    <t>生活援助Ⅳ２・大３・人欠２・未計画・拘束減</t>
  </si>
  <si>
    <t>4B63</t>
  </si>
  <si>
    <t>生活援助Ⅳ２・大３・人欠２・拘束減</t>
  </si>
  <si>
    <t>4B62</t>
  </si>
  <si>
    <t>生活援助Ⅳ２・大３・人欠２・未計画２</t>
  </si>
  <si>
    <t>4B61</t>
  </si>
  <si>
    <t>生活援助Ⅳ２・大３・人欠２・未計画</t>
  </si>
  <si>
    <t>4B60</t>
  </si>
  <si>
    <t>生活援助Ⅳ２・大３・人欠２</t>
  </si>
  <si>
    <t>4B59</t>
  </si>
  <si>
    <t>生活援助Ⅳ２・大２・人欠２・未計画２・拘束減</t>
  </si>
  <si>
    <t>4B58</t>
  </si>
  <si>
    <t>生活援助Ⅳ２・大２・人欠２・未計画・拘束減</t>
  </si>
  <si>
    <t>4B57</t>
  </si>
  <si>
    <t>生活援助Ⅳ２・大２・人欠２・拘束減</t>
  </si>
  <si>
    <t>4B56</t>
  </si>
  <si>
    <t>生活援助Ⅳ２・大２・人欠２・未計画２</t>
  </si>
  <si>
    <t>4B55</t>
  </si>
  <si>
    <t>生活援助Ⅳ２・大２・人欠２・未計画</t>
  </si>
  <si>
    <t>4B54</t>
  </si>
  <si>
    <t>生活援助Ⅳ２・大２・人欠２</t>
  </si>
  <si>
    <t>4B53</t>
  </si>
  <si>
    <t>生活援助Ⅳ２・大１・人欠２・未計画２・拘束減</t>
  </si>
  <si>
    <t>4B52</t>
  </si>
  <si>
    <t>生活援助Ⅳ２・大１・人欠２・未計画・拘束減</t>
  </si>
  <si>
    <t>4B51</t>
  </si>
  <si>
    <t>生活援助Ⅳ２・大１・人欠２・拘束減</t>
  </si>
  <si>
    <t>4B50</t>
  </si>
  <si>
    <t>生活援助Ⅳ２・大１・人欠２・未計画２</t>
  </si>
  <si>
    <t>4B49</t>
  </si>
  <si>
    <t>生活援助Ⅳ２・大１・人欠２・未計画</t>
  </si>
  <si>
    <t>4B48</t>
  </si>
  <si>
    <t>生活援助Ⅳ２・大１・人欠２</t>
  </si>
  <si>
    <t>4B47</t>
  </si>
  <si>
    <t>生活援助Ⅳ２・人欠２・未計画２・拘束減</t>
  </si>
  <si>
    <t>4B46</t>
  </si>
  <si>
    <t>生活援助Ⅳ２・人欠２・未計画・拘束減</t>
  </si>
  <si>
    <t>4B45</t>
  </si>
  <si>
    <t>生活援助Ⅳ２・人欠２・拘束減</t>
  </si>
  <si>
    <t>4B44</t>
  </si>
  <si>
    <t>生活援助Ⅳ２・人欠２・未計画２</t>
  </si>
  <si>
    <t>4B43</t>
  </si>
  <si>
    <t>生活援助Ⅳ２・人欠２・未計画</t>
  </si>
  <si>
    <t>4B42</t>
  </si>
  <si>
    <t>生活援助Ⅳ２・人欠２</t>
  </si>
  <si>
    <t>4B41</t>
  </si>
  <si>
    <t>生活援助Ⅳ３・大３・人欠２・未計画２・拘束減</t>
  </si>
  <si>
    <t>4B34</t>
  </si>
  <si>
    <t>生活援助Ⅳ３・大３・人欠２・未計画・拘束減</t>
  </si>
  <si>
    <t>4B33</t>
  </si>
  <si>
    <t>生活援助Ⅳ３・大３・人欠２・拘束減</t>
  </si>
  <si>
    <t>4B32</t>
  </si>
  <si>
    <t>生活援助Ⅳ３・大３・人欠２・未計画２</t>
  </si>
  <si>
    <t>4B31</t>
  </si>
  <si>
    <t>生活援助Ⅳ３・大３・人欠２・未計画</t>
  </si>
  <si>
    <t>4B30</t>
  </si>
  <si>
    <t>生活援助Ⅳ３・大３・人欠２</t>
  </si>
  <si>
    <t>4B29</t>
  </si>
  <si>
    <t>生活援助Ⅳ３・大２・人欠２・未計画２・拘束減</t>
  </si>
  <si>
    <t>4B28</t>
  </si>
  <si>
    <t>生活援助Ⅳ３・大２・人欠２・未計画・拘束減</t>
  </si>
  <si>
    <t>4B27</t>
  </si>
  <si>
    <t>生活援助Ⅳ３・大２・人欠２・拘束減</t>
  </si>
  <si>
    <t>4B26</t>
  </si>
  <si>
    <t>生活援助Ⅳ３・大２・人欠２・未計画２</t>
  </si>
  <si>
    <t>4B25</t>
  </si>
  <si>
    <t>生活援助Ⅳ３・大２・人欠２・未計画</t>
  </si>
  <si>
    <t>4B24</t>
  </si>
  <si>
    <t>生活援助Ⅳ３・大２・人欠２</t>
  </si>
  <si>
    <t>4B23</t>
  </si>
  <si>
    <t>生活援助Ⅳ３・大１・人欠２・未計画２・拘束減</t>
  </si>
  <si>
    <t>4B22</t>
  </si>
  <si>
    <t>生活援助Ⅳ３・大１・人欠２・未計画・拘束減</t>
  </si>
  <si>
    <t>4B21</t>
  </si>
  <si>
    <t>生活援助Ⅳ３・大１・人欠２・拘束減</t>
  </si>
  <si>
    <t>4B20</t>
  </si>
  <si>
    <t>生活援助Ⅳ３・大１・人欠２・未計画２</t>
  </si>
  <si>
    <t>4B19</t>
  </si>
  <si>
    <t>生活援助Ⅳ３・大１・人欠２・未計画</t>
  </si>
  <si>
    <t>4B18</t>
  </si>
  <si>
    <t>生活援助Ⅳ３・大１・人欠２</t>
  </si>
  <si>
    <t>4B17</t>
  </si>
  <si>
    <t>生活援助Ⅳ３・人欠２・未計画２・拘束減</t>
  </si>
  <si>
    <t>4B16</t>
  </si>
  <si>
    <t>生活援助Ⅳ３・人欠２・未計画・拘束減</t>
  </si>
  <si>
    <t>4B15</t>
  </si>
  <si>
    <t>生活援助Ⅳ３・人欠２・拘束減</t>
  </si>
  <si>
    <t>4B14</t>
  </si>
  <si>
    <t>生活援助Ⅳ３・人欠２・未計画２</t>
  </si>
  <si>
    <t>4B13</t>
  </si>
  <si>
    <t>生活援助Ⅳ３・人欠２・未計画</t>
  </si>
  <si>
    <t>4B12</t>
  </si>
  <si>
    <t>生活援助Ⅳ３・人欠２</t>
  </si>
  <si>
    <t>4B11</t>
  </si>
  <si>
    <t>生活援助Ⅳ４・大３・人欠２・未計画２・拘束減</t>
  </si>
  <si>
    <t>4B04</t>
  </si>
  <si>
    <t>生活援助Ⅳ４・大３・人欠２・未計画・拘束減</t>
  </si>
  <si>
    <t>4B03</t>
  </si>
  <si>
    <t>生活援助Ⅳ４・大３・人欠２・拘束減</t>
  </si>
  <si>
    <t>4B02</t>
  </si>
  <si>
    <t>生活援助Ⅳ４・大３・人欠２・未計画２</t>
  </si>
  <si>
    <t>4B01</t>
  </si>
  <si>
    <t>生活援助Ⅳ４・大３・人欠２・未計画</t>
  </si>
  <si>
    <t>4B00</t>
  </si>
  <si>
    <t>生活援助Ⅳ４・大３・人欠２</t>
  </si>
  <si>
    <t>4A99</t>
  </si>
  <si>
    <t>生活援助Ⅳ４・大２・人欠２・未計画２・拘束減</t>
  </si>
  <si>
    <t>4A98</t>
  </si>
  <si>
    <t>生活援助Ⅳ４・大２・人欠２・未計画・拘束減</t>
  </si>
  <si>
    <t>4A97</t>
  </si>
  <si>
    <t>生活援助Ⅳ４・大２・人欠２・拘束減</t>
  </si>
  <si>
    <t>4A96</t>
  </si>
  <si>
    <t>生活援助Ⅳ４・大２・人欠２・未計画２</t>
  </si>
  <si>
    <t>4A95</t>
  </si>
  <si>
    <t>生活援助Ⅳ４・大２・人欠２・未計画</t>
  </si>
  <si>
    <t>4A94</t>
  </si>
  <si>
    <t>生活援助Ⅳ４・大２・人欠２</t>
  </si>
  <si>
    <t>4A93</t>
  </si>
  <si>
    <t>生活援助Ⅳ４・大１・人欠２・未計画２・拘束減</t>
  </si>
  <si>
    <t>4A92</t>
  </si>
  <si>
    <t>生活援助Ⅳ４・大１・人欠２・未計画・拘束減</t>
  </si>
  <si>
    <t>4A91</t>
  </si>
  <si>
    <t>生活援助Ⅳ４・大１・人欠２・拘束減</t>
  </si>
  <si>
    <t>4A90</t>
  </si>
  <si>
    <t>生活援助Ⅳ４・大１・人欠２・未計画２</t>
  </si>
  <si>
    <t>4A89</t>
  </si>
  <si>
    <t>生活援助Ⅳ４・大１・人欠２・未計画</t>
  </si>
  <si>
    <t>4A88</t>
  </si>
  <si>
    <t>生活援助Ⅳ４・大１・人欠２</t>
  </si>
  <si>
    <t>4A87</t>
  </si>
  <si>
    <t>生活援助Ⅳ４・人欠２・未計画２・拘束減</t>
  </si>
  <si>
    <t>4A86</t>
  </si>
  <si>
    <t>生活援助Ⅳ４・人欠２・未計画・拘束減</t>
  </si>
  <si>
    <t>4A85</t>
  </si>
  <si>
    <t>生活援助Ⅳ４・人欠２・拘束減</t>
  </si>
  <si>
    <t>4A84</t>
  </si>
  <si>
    <t>生活援助Ⅳ４・人欠２・未計画２</t>
  </si>
  <si>
    <t>4A83</t>
  </si>
  <si>
    <t>生活援助Ⅳ４・人欠２・未計画</t>
  </si>
  <si>
    <t>4A82</t>
  </si>
  <si>
    <t>生活援助Ⅳ４・人欠２</t>
  </si>
  <si>
    <t>4A81</t>
  </si>
  <si>
    <t>生活援助Ⅳ５・大３・人欠２・未計画２・拘束減</t>
  </si>
  <si>
    <t>4A74</t>
  </si>
  <si>
    <t>生活援助Ⅳ５・大３・人欠２・未計画・拘束減</t>
  </si>
  <si>
    <t>4A73</t>
  </si>
  <si>
    <t>生活援助Ⅳ５・大３・人欠２・拘束減</t>
  </si>
  <si>
    <t>4A72</t>
  </si>
  <si>
    <t>生活援助Ⅳ５・大３・人欠２・未計画２</t>
  </si>
  <si>
    <t>4A71</t>
  </si>
  <si>
    <t>生活援助Ⅳ５・大３・人欠２・未計画</t>
  </si>
  <si>
    <t>4A70</t>
  </si>
  <si>
    <t>生活援助Ⅳ５・大３・人欠２</t>
  </si>
  <si>
    <t>4A69</t>
  </si>
  <si>
    <t>生活援助Ⅳ５・大２・人欠２・未計画２・拘束減</t>
  </si>
  <si>
    <t>4A68</t>
  </si>
  <si>
    <t>生活援助Ⅳ５・大２・人欠２・未計画・拘束減</t>
  </si>
  <si>
    <t>4A67</t>
  </si>
  <si>
    <t>生活援助Ⅳ５・大２・人欠２・拘束減</t>
  </si>
  <si>
    <t>4A66</t>
  </si>
  <si>
    <t>生活援助Ⅳ５・大２・人欠２・未計画２</t>
  </si>
  <si>
    <t>4A65</t>
  </si>
  <si>
    <t>生活援助Ⅳ５・大２・人欠２・未計画</t>
  </si>
  <si>
    <t>4A64</t>
  </si>
  <si>
    <t>生活援助Ⅳ５・大２・人欠２</t>
  </si>
  <si>
    <t>4A63</t>
  </si>
  <si>
    <t>生活援助Ⅳ５・大１・人欠２・未計画２・拘束減</t>
  </si>
  <si>
    <t>4A62</t>
  </si>
  <si>
    <t>生活援助Ⅳ５・大１・人欠２・未計画・拘束減</t>
  </si>
  <si>
    <t>4A61</t>
  </si>
  <si>
    <t>生活援助Ⅳ５・大１・人欠２・拘束減</t>
  </si>
  <si>
    <t>4A60</t>
  </si>
  <si>
    <t>生活援助Ⅳ５・大１・人欠２・未計画２</t>
  </si>
  <si>
    <t>4A59</t>
  </si>
  <si>
    <t>生活援助Ⅳ５・大１・人欠２・未計画</t>
  </si>
  <si>
    <t>4A58</t>
  </si>
  <si>
    <t>生活援助Ⅳ５・大１・人欠２</t>
  </si>
  <si>
    <t>4A57</t>
  </si>
  <si>
    <t>生活援助Ⅳ５・人欠２・未計画２・拘束減</t>
  </si>
  <si>
    <t>4A56</t>
  </si>
  <si>
    <t>生活援助Ⅳ５・人欠２・未計画・拘束減</t>
  </si>
  <si>
    <t>4A55</t>
  </si>
  <si>
    <t>生活援助Ⅳ５・人欠２・拘束減</t>
  </si>
  <si>
    <t>4A54</t>
  </si>
  <si>
    <t>生活援助Ⅳ５・人欠２・未計画２</t>
  </si>
  <si>
    <t>4A53</t>
  </si>
  <si>
    <t>生活援助Ⅳ５・人欠２・未計画</t>
  </si>
  <si>
    <t>4A52</t>
  </si>
  <si>
    <t>生活援助Ⅳ５・人欠２</t>
  </si>
  <si>
    <t>4A51</t>
  </si>
  <si>
    <t>生活援助Ⅳ６・大３・人欠２・未計画２・拘束減</t>
  </si>
  <si>
    <t>4A44</t>
  </si>
  <si>
    <t>生活援助Ⅳ６・大３・人欠２・未計画・拘束減</t>
  </si>
  <si>
    <t>4A43</t>
  </si>
  <si>
    <t>生活援助Ⅳ６・大３・人欠２・拘束減</t>
  </si>
  <si>
    <t>4A42</t>
  </si>
  <si>
    <t>生活援助Ⅳ６・大３・人欠２・未計画２</t>
  </si>
  <si>
    <t>4A41</t>
  </si>
  <si>
    <t>生活援助Ⅳ６・大３・人欠２・未計画</t>
  </si>
  <si>
    <t>4A40</t>
  </si>
  <si>
    <t>生活援助Ⅳ６・大３・人欠２</t>
  </si>
  <si>
    <t>4A39</t>
  </si>
  <si>
    <t>生活援助Ⅳ６・大２・人欠２・未計画２・拘束減</t>
  </si>
  <si>
    <t>4A38</t>
  </si>
  <si>
    <t>生活援助Ⅳ６・大２・人欠２・未計画・拘束減</t>
  </si>
  <si>
    <t>4A37</t>
  </si>
  <si>
    <t>生活援助Ⅳ６・大２・人欠２・拘束減</t>
  </si>
  <si>
    <t>4A36</t>
  </si>
  <si>
    <t>生活援助Ⅳ６・大２・人欠２・未計画２</t>
  </si>
  <si>
    <t>4A35</t>
  </si>
  <si>
    <t>生活援助Ⅳ６・大２・人欠２・未計画</t>
  </si>
  <si>
    <t>4A34</t>
  </si>
  <si>
    <t>生活援助Ⅳ６・大２・人欠２</t>
  </si>
  <si>
    <t>4A33</t>
  </si>
  <si>
    <t>生活援助Ⅳ６・大１・人欠２・未計画２・拘束減</t>
  </si>
  <si>
    <t>4A32</t>
  </si>
  <si>
    <t>生活援助Ⅳ６・大１・人欠２・未計画・拘束減</t>
  </si>
  <si>
    <t>4A31</t>
  </si>
  <si>
    <t>生活援助Ⅳ６・大１・人欠２・拘束減</t>
  </si>
  <si>
    <t>4A30</t>
  </si>
  <si>
    <t>生活援助Ⅳ６・大１・人欠２・未計画２</t>
  </si>
  <si>
    <t>4A29</t>
  </si>
  <si>
    <t>生活援助Ⅳ６・大１・人欠２・未計画</t>
  </si>
  <si>
    <t>4A28</t>
  </si>
  <si>
    <t>生活援助Ⅳ６・大１・人欠２</t>
  </si>
  <si>
    <t>4A27</t>
  </si>
  <si>
    <t>生活援助Ⅳ６・人欠２・未計画２・拘束減</t>
  </si>
  <si>
    <t>4A26</t>
  </si>
  <si>
    <t>生活援助Ⅳ６・人欠２・未計画・拘束減</t>
  </si>
  <si>
    <t>4A25</t>
  </si>
  <si>
    <t>生活援助Ⅳ６・人欠２・拘束減</t>
  </si>
  <si>
    <t>4A24</t>
  </si>
  <si>
    <t>生活援助Ⅳ６・人欠２・未計画２</t>
  </si>
  <si>
    <t>4A23</t>
  </si>
  <si>
    <t>生活援助Ⅳ６・人欠２・未計画</t>
  </si>
  <si>
    <t>4A22</t>
  </si>
  <si>
    <t>生活援助Ⅳ６・人欠２</t>
  </si>
  <si>
    <t>4A21</t>
  </si>
  <si>
    <t>生活援助Ⅳ１・大３・人欠・未計画２・拘束減</t>
  </si>
  <si>
    <t>4A16</t>
  </si>
  <si>
    <t>生活援助Ⅳ１・大３・人欠・未計画・拘束減</t>
  </si>
  <si>
    <t>4A15</t>
  </si>
  <si>
    <t>生活援助Ⅳ１・大３・人欠・拘束減</t>
  </si>
  <si>
    <t>4A14</t>
  </si>
  <si>
    <t>生活援助Ⅳ１・大３・人欠・未計画２</t>
  </si>
  <si>
    <t>4A13</t>
  </si>
  <si>
    <t>生活援助Ⅳ１・大３・人欠・未計画</t>
  </si>
  <si>
    <t>生活援助Ⅳ１・大３・人欠</t>
  </si>
  <si>
    <t>生活援助Ⅳ１・大２・人欠・未計画２・拘束減</t>
  </si>
  <si>
    <t>4A12</t>
  </si>
  <si>
    <t>生活援助Ⅳ１・大２・人欠・未計画・拘束減</t>
  </si>
  <si>
    <t>4A11</t>
  </si>
  <si>
    <t>生活援助Ⅳ１・大２・人欠・拘束減</t>
  </si>
  <si>
    <t>4A10</t>
  </si>
  <si>
    <t>生活援助Ⅳ１・大２・人欠・未計画２</t>
  </si>
  <si>
    <t>4A09</t>
  </si>
  <si>
    <t>生活援助Ⅳ１・大２・人欠・未計画</t>
  </si>
  <si>
    <t>生活援助Ⅳ１・大２・人欠</t>
  </si>
  <si>
    <t>生活援助Ⅳ１・大１・人欠・未計画２・拘束減</t>
  </si>
  <si>
    <t>4A08</t>
  </si>
  <si>
    <t>生活援助Ⅳ１・大１・人欠・未計画・拘束減</t>
  </si>
  <si>
    <t>4A07</t>
  </si>
  <si>
    <t>生活援助Ⅳ１・大１・人欠・拘束減</t>
  </si>
  <si>
    <t>4A06</t>
  </si>
  <si>
    <t>生活援助Ⅳ１・大１・人欠・未計画２</t>
  </si>
  <si>
    <t>4A05</t>
  </si>
  <si>
    <t>生活援助Ⅳ１・大１・人欠・未計画</t>
  </si>
  <si>
    <t>生活援助Ⅳ１・大１・人欠</t>
  </si>
  <si>
    <t>生活援助Ⅳ１・人欠・未計画２・拘束減</t>
  </si>
  <si>
    <t>4A04</t>
  </si>
  <si>
    <t>生活援助Ⅳ１・人欠・未計画・拘束減</t>
  </si>
  <si>
    <t>4A03</t>
  </si>
  <si>
    <t>生活援助Ⅳ１・人欠・拘束減</t>
  </si>
  <si>
    <t>4A02</t>
  </si>
  <si>
    <t>生活援助Ⅳ１・人欠・未計画２</t>
  </si>
  <si>
    <t>4A01</t>
  </si>
  <si>
    <t>生活援助Ⅳ１・人欠・未計画</t>
  </si>
  <si>
    <t>生活援助Ⅳ１・人欠</t>
  </si>
  <si>
    <t>生活援助Ⅳ２・大３・人欠・未計画２・拘束減</t>
  </si>
  <si>
    <t>生活援助Ⅳ２・大３・人欠・未計画・拘束減</t>
  </si>
  <si>
    <t>生活援助Ⅳ２・大３・人欠・拘束減</t>
  </si>
  <si>
    <t>生活援助Ⅳ２・大３・人欠・未計画２</t>
  </si>
  <si>
    <t>生活援助Ⅳ２・大３・人欠・未計画</t>
  </si>
  <si>
    <t>生活援助Ⅳ２・大３・人欠</t>
  </si>
  <si>
    <t>生活援助Ⅳ２・大２・人欠・未計画２・拘束減</t>
  </si>
  <si>
    <t>生活援助Ⅳ２・大２・人欠・未計画・拘束減</t>
  </si>
  <si>
    <t>生活援助Ⅳ２・大２・人欠・拘束減</t>
  </si>
  <si>
    <t>生活援助Ⅳ２・大２・人欠・未計画２</t>
  </si>
  <si>
    <t>生活援助Ⅳ２・大２・人欠・未計画</t>
  </si>
  <si>
    <t>生活援助Ⅳ２・大２・人欠</t>
  </si>
  <si>
    <t>生活援助Ⅳ２・大１・人欠・未計画２・拘束減</t>
  </si>
  <si>
    <t>生活援助Ⅳ２・大１・人欠・未計画・拘束減</t>
  </si>
  <si>
    <t>生活援助Ⅳ２・大１・人欠・拘束減</t>
  </si>
  <si>
    <t>生活援助Ⅳ２・大１・人欠・未計画２</t>
  </si>
  <si>
    <t>生活援助Ⅳ２・大１・人欠・未計画</t>
  </si>
  <si>
    <t>生活援助Ⅳ２・大１・人欠</t>
  </si>
  <si>
    <t>生活援助Ⅳ２・人欠・未計画２・拘束減</t>
  </si>
  <si>
    <t>生活援助Ⅳ２・人欠・未計画・拘束減</t>
  </si>
  <si>
    <t>生活援助Ⅳ２・人欠・拘束減</t>
  </si>
  <si>
    <t>生活援助Ⅳ２・人欠・未計画２</t>
  </si>
  <si>
    <t>生活援助Ⅳ２・人欠・未計画</t>
  </si>
  <si>
    <t>生活援助Ⅳ２・人欠</t>
  </si>
  <si>
    <t>生活援助Ⅳ３・大３・人欠・未計画２・拘束減</t>
  </si>
  <si>
    <t>生活援助Ⅳ３・大３・人欠・未計画・拘束減</t>
  </si>
  <si>
    <t>生活援助Ⅳ３・大３・人欠・拘束減</t>
  </si>
  <si>
    <t>生活援助Ⅳ３・大３・人欠・未計画２</t>
  </si>
  <si>
    <t>生活援助Ⅳ３・大３・人欠・未計画</t>
  </si>
  <si>
    <t>生活援助Ⅳ３・大３・人欠</t>
  </si>
  <si>
    <t>生活援助Ⅳ３・大２・人欠・未計画２・拘束減</t>
  </si>
  <si>
    <t>生活援助Ⅳ３・大２・人欠・未計画・拘束減</t>
  </si>
  <si>
    <t>生活援助Ⅳ３・大２・人欠・拘束減</t>
  </si>
  <si>
    <t>生活援助Ⅳ３・大２・人欠・未計画２</t>
  </si>
  <si>
    <t>生活援助Ⅳ３・大２・人欠・未計画</t>
  </si>
  <si>
    <t>生活援助Ⅳ３・大２・人欠</t>
  </si>
  <si>
    <t>生活援助Ⅳ３・大１・人欠・未計画２・拘束減</t>
  </si>
  <si>
    <t>生活援助Ⅳ３・大１・人欠・未計画・拘束減</t>
  </si>
  <si>
    <t>生活援助Ⅳ３・大１・人欠・拘束減</t>
  </si>
  <si>
    <t>生活援助Ⅳ３・大１・人欠・未計画２</t>
  </si>
  <si>
    <t>生活援助Ⅳ３・大１・人欠・未計画</t>
  </si>
  <si>
    <t>生活援助Ⅳ３・大１・人欠</t>
  </si>
  <si>
    <t>生活援助Ⅳ３・人欠・未計画２・拘束減</t>
  </si>
  <si>
    <t>生活援助Ⅳ３・人欠・未計画・拘束減</t>
  </si>
  <si>
    <t>生活援助Ⅳ３・人欠・拘束減</t>
  </si>
  <si>
    <t>生活援助Ⅳ３・人欠・未計画２</t>
  </si>
  <si>
    <t>生活援助Ⅳ３・人欠・未計画</t>
  </si>
  <si>
    <t>生活援助Ⅳ３・人欠</t>
  </si>
  <si>
    <t>生活援助Ⅳ４・大３・人欠・未計画２・拘束減</t>
  </si>
  <si>
    <t>生活援助Ⅳ４・大３・人欠・未計画・拘束減</t>
  </si>
  <si>
    <t>生活援助Ⅳ４・大３・人欠・拘束減</t>
  </si>
  <si>
    <t>生活援助Ⅳ４・大３・人欠・未計画２</t>
  </si>
  <si>
    <t>生活援助Ⅳ４・大３・人欠・未計画</t>
  </si>
  <si>
    <t>生活援助Ⅳ４・大３・人欠</t>
  </si>
  <si>
    <t>生活援助Ⅳ４・大２・人欠・未計画２・拘束減</t>
  </si>
  <si>
    <t>生活援助Ⅳ４・大２・人欠・未計画・拘束減</t>
  </si>
  <si>
    <t>生活援助Ⅳ４・大２・人欠・拘束減</t>
  </si>
  <si>
    <t>生活援助Ⅳ４・大２・人欠・未計画２</t>
  </si>
  <si>
    <t>生活援助Ⅳ４・大２・人欠・未計画</t>
  </si>
  <si>
    <t>生活援助Ⅳ４・大２・人欠</t>
  </si>
  <si>
    <t>生活援助Ⅳ４・大１・人欠・未計画２・拘束減</t>
  </si>
  <si>
    <t>生活援助Ⅳ４・大１・人欠・未計画・拘束減</t>
  </si>
  <si>
    <t>生活援助Ⅳ４・大１・人欠・拘束減</t>
  </si>
  <si>
    <t>生活援助Ⅳ４・大１・人欠・未計画２</t>
  </si>
  <si>
    <t>生活援助Ⅳ４・大１・人欠・未計画</t>
  </si>
  <si>
    <t>生活援助Ⅳ４・大１・人欠</t>
  </si>
  <si>
    <t>生活援助Ⅳ４・人欠・未計画２・拘束減</t>
  </si>
  <si>
    <t>生活援助Ⅳ４・人欠・未計画・拘束減</t>
  </si>
  <si>
    <t>生活援助Ⅳ４・人欠・拘束減</t>
  </si>
  <si>
    <t>生活援助Ⅳ４・人欠・未計画２</t>
  </si>
  <si>
    <t>生活援助Ⅳ４・人欠・未計画</t>
  </si>
  <si>
    <t>生活援助Ⅳ４・人欠</t>
  </si>
  <si>
    <t>生活援助Ⅳ５・大３・人欠・未計画２・拘束減</t>
  </si>
  <si>
    <t>生活援助Ⅳ５・大３・人欠・未計画・拘束減</t>
  </si>
  <si>
    <t>生活援助Ⅳ５・大３・人欠・拘束減</t>
  </si>
  <si>
    <t>生活援助Ⅳ５・大３・人欠・未計画２</t>
  </si>
  <si>
    <t>生活援助Ⅳ５・大３・人欠・未計画</t>
  </si>
  <si>
    <t>生活援助Ⅳ５・大３・人欠</t>
  </si>
  <si>
    <t>生活援助Ⅳ５・大２・人欠・未計画２・拘束減</t>
  </si>
  <si>
    <t>生活援助Ⅳ５・大２・人欠・未計画・拘束減</t>
  </si>
  <si>
    <t>生活援助Ⅳ５・大２・人欠・拘束減</t>
  </si>
  <si>
    <t>生活援助Ⅳ５・大２・人欠・未計画２</t>
  </si>
  <si>
    <t>生活援助Ⅳ５・大２・人欠・未計画</t>
  </si>
  <si>
    <t>生活援助Ⅳ５・大２・人欠</t>
  </si>
  <si>
    <t>生活援助Ⅳ５・大１・人欠・未計画２・拘束減</t>
  </si>
  <si>
    <t>生活援助Ⅳ５・大１・人欠・未計画・拘束減</t>
  </si>
  <si>
    <t>生活援助Ⅳ５・大１・人欠・拘束減</t>
  </si>
  <si>
    <t>生活援助Ⅳ５・大１・人欠・未計画２</t>
  </si>
  <si>
    <t>生活援助Ⅳ５・大１・人欠・未計画</t>
  </si>
  <si>
    <t>生活援助Ⅳ５・大１・人欠</t>
  </si>
  <si>
    <t>生活援助Ⅳ５・人欠・未計画２・拘束減</t>
  </si>
  <si>
    <t>生活援助Ⅳ５・人欠・未計画・拘束減</t>
  </si>
  <si>
    <t>生活援助Ⅳ５・人欠・拘束減</t>
  </si>
  <si>
    <t>生活援助Ⅳ５・人欠・未計画２</t>
  </si>
  <si>
    <t>生活援助Ⅳ５・人欠・未計画</t>
  </si>
  <si>
    <t>生活援助Ⅳ５・人欠</t>
  </si>
  <si>
    <t>生活援助Ⅳ６・大３・人欠・未計画２・拘束減</t>
  </si>
  <si>
    <t>生活援助Ⅳ６・大３・人欠・未計画・拘束減</t>
  </si>
  <si>
    <t>生活援助Ⅳ６・大３・人欠・拘束減</t>
  </si>
  <si>
    <t>生活援助Ⅳ６・大３・人欠・未計画２</t>
  </si>
  <si>
    <t>生活援助Ⅳ６・大３・人欠・未計画</t>
  </si>
  <si>
    <t>生活援助Ⅳ６・大３・人欠</t>
  </si>
  <si>
    <t>生活援助Ⅳ６・大２・人欠・未計画２・拘束減</t>
  </si>
  <si>
    <t>生活援助Ⅳ６・大２・人欠・未計画・拘束減</t>
  </si>
  <si>
    <t>生活援助Ⅳ６・大２・人欠・拘束減</t>
  </si>
  <si>
    <t>生活援助Ⅳ６・大２・人欠・未計画２</t>
  </si>
  <si>
    <t>生活援助Ⅳ６・大２・人欠・未計画</t>
  </si>
  <si>
    <t>生活援助Ⅳ６・大２・人欠</t>
  </si>
  <si>
    <t>生活援助Ⅳ６・大１・人欠・未計画２・拘束減</t>
  </si>
  <si>
    <t>生活援助Ⅳ６・大１・人欠・未計画・拘束減</t>
  </si>
  <si>
    <t>生活援助Ⅳ６・大１・人欠・拘束減</t>
  </si>
  <si>
    <t>生活援助Ⅳ６・大１・人欠・未計画２</t>
  </si>
  <si>
    <t>生活援助Ⅳ６・大１・人欠・未計画</t>
  </si>
  <si>
    <t>生活援助Ⅳ６・大１・人欠</t>
  </si>
  <si>
    <t>生活援助Ⅳ６・人欠・未計画２・拘束減</t>
  </si>
  <si>
    <t>生活援助Ⅳ６・人欠・未計画・拘束減</t>
  </si>
  <si>
    <t>生活援助Ⅳ６・人欠・拘束減</t>
  </si>
  <si>
    <t>生活援助Ⅳ６・人欠・未計画２</t>
  </si>
  <si>
    <t>生活援助Ⅳ６・人欠・未計画</t>
  </si>
  <si>
    <t xml:space="preserve">ニ 共同生活援助サービス費（Ⅳ）
　　　（体験利用）
</t>
    <rPh sb="6" eb="8">
      <t>エンジョ</t>
    </rPh>
    <phoneticPr fontId="13"/>
  </si>
  <si>
    <t>生活援助Ⅳ６・人欠</t>
  </si>
  <si>
    <t>生活援助Ⅲ１・大３・人欠２・未計画２・拘束減</t>
  </si>
  <si>
    <t>生活援助Ⅲ１・大３・人欠２・未計画・拘束減</t>
  </si>
  <si>
    <t>生活援助Ⅲ１・大３・人欠２・拘束減</t>
  </si>
  <si>
    <t>生活援助Ⅲ１・大３・人欠２・未計画２</t>
  </si>
  <si>
    <t>生活援助Ⅲ１・大３・人欠２・未計画</t>
  </si>
  <si>
    <t>生活援助Ⅲ１・大３・人欠２</t>
  </si>
  <si>
    <t>生活援助Ⅲ１・大２・人欠２・未計画２・拘束減</t>
  </si>
  <si>
    <t>生活援助Ⅲ１・大２・人欠２・未計画・拘束減</t>
  </si>
  <si>
    <t>生活援助Ⅲ１・大２・人欠２・拘束減</t>
  </si>
  <si>
    <t>生活援助Ⅲ１・大２・人欠２・未計画２</t>
  </si>
  <si>
    <t>生活援助Ⅲ１・大２・人欠２・未計画</t>
  </si>
  <si>
    <t>生活援助Ⅲ１・大２・人欠２</t>
  </si>
  <si>
    <t>生活援助Ⅲ１・大１・人欠２・未計画２・拘束減</t>
  </si>
  <si>
    <t>生活援助Ⅲ１・大１・人欠２・未計画・拘束減</t>
  </si>
  <si>
    <t>生活援助Ⅲ１・大１・人欠２・拘束減</t>
  </si>
  <si>
    <t>生活援助Ⅲ１・大１・人欠２・未計画２</t>
  </si>
  <si>
    <t>生活援助Ⅲ１・大１・人欠２・未計画</t>
  </si>
  <si>
    <t>生活援助Ⅲ１・大１・人欠２</t>
  </si>
  <si>
    <t>生活援助Ⅲ１・人欠２・未計画２・拘束減</t>
  </si>
  <si>
    <t>生活援助Ⅲ１・人欠２・未計画・拘束減</t>
  </si>
  <si>
    <t>生活援助Ⅲ１・人欠２・拘束減</t>
  </si>
  <si>
    <t>生活援助Ⅲ１・人欠２・未計画２</t>
  </si>
  <si>
    <t>生活援助Ⅲ１・人欠２・未計画</t>
  </si>
  <si>
    <t>生活援助Ⅲ１・人欠２</t>
  </si>
  <si>
    <t>生活援助Ⅲ２・大３・人欠２・未計画２・拘束減</t>
  </si>
  <si>
    <t>生活援助Ⅲ２・大３・人欠２・未計画・拘束減</t>
  </si>
  <si>
    <t>生活援助Ⅲ２・大３・人欠２・拘束減</t>
  </si>
  <si>
    <t>生活援助Ⅲ２・大３・人欠２・未計画２</t>
  </si>
  <si>
    <t>生活援助Ⅲ２・大３・人欠２・未計画</t>
  </si>
  <si>
    <t>生活援助Ⅲ２・大３・人欠２</t>
  </si>
  <si>
    <t>生活援助Ⅲ２・大２・人欠２・未計画２・拘束減</t>
  </si>
  <si>
    <t>生活援助Ⅲ２・大２・人欠２・未計画・拘束減</t>
  </si>
  <si>
    <t>生活援助Ⅲ２・大２・人欠２・拘束減</t>
  </si>
  <si>
    <t>生活援助Ⅲ２・大２・人欠２・未計画２</t>
  </si>
  <si>
    <t>生活援助Ⅲ２・大２・人欠２・未計画</t>
  </si>
  <si>
    <t>生活援助Ⅲ２・大２・人欠２</t>
  </si>
  <si>
    <t>生活援助Ⅲ２・大１・人欠２・未計画２・拘束減</t>
  </si>
  <si>
    <t>生活援助Ⅲ２・大１・人欠２・未計画・拘束減</t>
  </si>
  <si>
    <t>生活援助Ⅲ２・大１・人欠２・拘束減</t>
  </si>
  <si>
    <t>生活援助Ⅲ２・大１・人欠２・未計画２</t>
  </si>
  <si>
    <t>生活援助Ⅲ２・大１・人欠２・未計画</t>
  </si>
  <si>
    <t>生活援助Ⅲ２・大１・人欠２</t>
  </si>
  <si>
    <t>生活援助Ⅲ２・人欠２・未計画２・拘束減</t>
  </si>
  <si>
    <t>生活援助Ⅲ２・人欠２・未計画・拘束減</t>
  </si>
  <si>
    <t>生活援助Ⅲ２・人欠２・拘束減</t>
  </si>
  <si>
    <t>生活援助Ⅲ２・人欠２・未計画２</t>
  </si>
  <si>
    <t>生活援助Ⅲ２・人欠２・未計画</t>
  </si>
  <si>
    <t>生活援助Ⅲ２・人欠２</t>
  </si>
  <si>
    <t>生活援助Ⅲ３・大３・人欠２・未計画２・拘束減</t>
  </si>
  <si>
    <t>生活援助Ⅲ３・大３・人欠２・未計画・拘束減</t>
  </si>
  <si>
    <t>生活援助Ⅲ３・大３・人欠２・拘束減</t>
  </si>
  <si>
    <t>生活援助Ⅲ３・大３・人欠２・未計画２</t>
  </si>
  <si>
    <t>生活援助Ⅲ３・大３・人欠２・未計画</t>
  </si>
  <si>
    <t>生活援助Ⅲ３・大３・人欠２</t>
  </si>
  <si>
    <t>生活援助Ⅲ３・大２・人欠２・未計画２・拘束減</t>
  </si>
  <si>
    <t>生活援助Ⅲ３・大２・人欠２・未計画・拘束減</t>
  </si>
  <si>
    <t>生活援助Ⅲ３・大２・人欠２・拘束減</t>
  </si>
  <si>
    <t>生活援助Ⅲ３・大２・人欠２・未計画２</t>
  </si>
  <si>
    <t>生活援助Ⅲ３・大２・人欠２・未計画</t>
  </si>
  <si>
    <t>生活援助Ⅲ３・大２・人欠２</t>
  </si>
  <si>
    <t>生活援助Ⅲ３・大１・人欠２・未計画２・拘束減</t>
  </si>
  <si>
    <t>生活援助Ⅲ３・大１・人欠２・未計画・拘束減</t>
  </si>
  <si>
    <t>生活援助Ⅲ３・大１・人欠２・拘束減</t>
  </si>
  <si>
    <t>生活援助Ⅲ３・大１・人欠２・未計画２</t>
  </si>
  <si>
    <t>生活援助Ⅲ３・大１・人欠２・未計画</t>
  </si>
  <si>
    <t>生活援助Ⅲ３・大１・人欠２</t>
  </si>
  <si>
    <t>生活援助Ⅲ３・人欠２・未計画２・拘束減</t>
  </si>
  <si>
    <t>生活援助Ⅲ３・人欠２・未計画・拘束減</t>
  </si>
  <si>
    <t>生活援助Ⅲ３・人欠２・拘束減</t>
  </si>
  <si>
    <t>生活援助Ⅲ３・人欠２・未計画２</t>
  </si>
  <si>
    <t>生活援助Ⅲ３・人欠２・未計画</t>
  </si>
  <si>
    <t>生活援助Ⅲ３・人欠２</t>
  </si>
  <si>
    <t>生活援助Ⅲ４・大３・人欠２・未計画２・拘束減</t>
  </si>
  <si>
    <t>生活援助Ⅲ４・大３・人欠２・未計画・拘束減</t>
  </si>
  <si>
    <t>生活援助Ⅲ４・大３・人欠２・拘束減</t>
  </si>
  <si>
    <t>生活援助Ⅲ４・大３・人欠２・未計画２</t>
  </si>
  <si>
    <t>生活援助Ⅲ４・大３・人欠２・未計画</t>
  </si>
  <si>
    <t>生活援助Ⅲ４・大３・人欠２</t>
  </si>
  <si>
    <t>生活援助Ⅲ４・大２・人欠２・未計画２・拘束減</t>
  </si>
  <si>
    <t>生活援助Ⅲ４・大２・人欠２・未計画・拘束減</t>
  </si>
  <si>
    <t>生活援助Ⅲ４・大２・人欠２・拘束減</t>
  </si>
  <si>
    <t>生活援助Ⅲ４・大２・人欠２・未計画２</t>
  </si>
  <si>
    <t>生活援助Ⅲ４・大２・人欠２・未計画</t>
  </si>
  <si>
    <t>生活援助Ⅲ４・大２・人欠２</t>
  </si>
  <si>
    <t>生活援助Ⅲ４・大１・人欠２・未計画２・拘束減</t>
  </si>
  <si>
    <t>生活援助Ⅲ４・大１・人欠２・未計画・拘束減</t>
  </si>
  <si>
    <t>生活援助Ⅲ４・大１・人欠２・拘束減</t>
  </si>
  <si>
    <t>生活援助Ⅲ４・大１・人欠２・未計画２</t>
  </si>
  <si>
    <t>生活援助Ⅲ４・大１・人欠２・未計画</t>
  </si>
  <si>
    <t>生活援助Ⅲ４・大１・人欠２</t>
  </si>
  <si>
    <t>生活援助Ⅲ４・人欠２・未計画２・拘束減</t>
  </si>
  <si>
    <t>生活援助Ⅲ４・人欠２・未計画・拘束減</t>
  </si>
  <si>
    <t>生活援助Ⅲ４・人欠２・拘束減</t>
  </si>
  <si>
    <t>生活援助Ⅲ４・人欠２・未計画２</t>
  </si>
  <si>
    <t>生活援助Ⅲ４・人欠２・未計画</t>
  </si>
  <si>
    <t>生活援助Ⅲ４・人欠２</t>
  </si>
  <si>
    <t>生活援助Ⅲ５・大３・人欠２・未計画２・拘束減</t>
  </si>
  <si>
    <t>生活援助Ⅲ５・大３・人欠２・未計画・拘束減</t>
  </si>
  <si>
    <t>生活援助Ⅲ５・大３・人欠２・拘束減</t>
  </si>
  <si>
    <t>生活援助Ⅲ５・大３・人欠２・未計画２</t>
  </si>
  <si>
    <t>生活援助Ⅲ５・大３・人欠２・未計画</t>
  </si>
  <si>
    <t>生活援助Ⅲ５・大３・人欠２</t>
  </si>
  <si>
    <t>生活援助Ⅲ５・大２・人欠２・未計画２・拘束減</t>
  </si>
  <si>
    <t>生活援助Ⅲ５・大２・人欠２・未計画・拘束減</t>
  </si>
  <si>
    <t>生活援助Ⅲ５・大２・人欠２・拘束減</t>
  </si>
  <si>
    <t>生活援助Ⅲ５・大２・人欠２・未計画２</t>
  </si>
  <si>
    <t>生活援助Ⅲ５・大２・人欠２・未計画</t>
  </si>
  <si>
    <t>生活援助Ⅲ５・大２・人欠２</t>
  </si>
  <si>
    <t>生活援助Ⅲ５・大１・人欠２・未計画２・拘束減</t>
  </si>
  <si>
    <t>生活援助Ⅲ５・大１・人欠２・未計画・拘束減</t>
  </si>
  <si>
    <t>生活援助Ⅲ５・大１・人欠２・拘束減</t>
  </si>
  <si>
    <t>生活援助Ⅲ５・大１・人欠２・未計画２</t>
  </si>
  <si>
    <t>生活援助Ⅲ５・大１・人欠２・未計画</t>
  </si>
  <si>
    <t>生活援助Ⅲ５・大１・人欠２</t>
  </si>
  <si>
    <t>生活援助Ⅲ５・人欠２・未計画２・拘束減</t>
  </si>
  <si>
    <t>生活援助Ⅲ５・人欠２・未計画・拘束減</t>
  </si>
  <si>
    <t>生活援助Ⅲ５・人欠２・拘束減</t>
  </si>
  <si>
    <t>生活援助Ⅲ５・人欠２・未計画２</t>
  </si>
  <si>
    <t>生活援助Ⅲ５・人欠２・未計画</t>
  </si>
  <si>
    <t>生活援助Ⅲ５・人欠２</t>
  </si>
  <si>
    <t>生活援助Ⅲ６・大３・人欠２・未計画２・拘束減</t>
  </si>
  <si>
    <t>生活援助Ⅲ６・大３・人欠２・未計画・拘束減</t>
  </si>
  <si>
    <t>生活援助Ⅲ６・大３・人欠２・拘束減</t>
  </si>
  <si>
    <t>生活援助Ⅲ６・大３・人欠２・未計画２</t>
  </si>
  <si>
    <t>生活援助Ⅲ６・大３・人欠２・未計画</t>
  </si>
  <si>
    <t>生活援助Ⅲ６・大３・人欠２</t>
  </si>
  <si>
    <t>生活援助Ⅲ６・大２・人欠２・未計画２・拘束減</t>
  </si>
  <si>
    <t>生活援助Ⅲ６・大２・人欠２・未計画・拘束減</t>
  </si>
  <si>
    <t>生活援助Ⅲ６・大２・人欠２・拘束減</t>
  </si>
  <si>
    <t>生活援助Ⅲ６・大２・人欠２・未計画２</t>
  </si>
  <si>
    <t>生活援助Ⅲ６・大２・人欠２・未計画</t>
  </si>
  <si>
    <t>生活援助Ⅲ６・大２・人欠２</t>
  </si>
  <si>
    <t>生活援助Ⅲ６・大１・人欠２・未計画２・拘束減</t>
  </si>
  <si>
    <t>生活援助Ⅲ６・大１・人欠２・未計画・拘束減</t>
  </si>
  <si>
    <t>生活援助Ⅲ６・大１・人欠２・拘束減</t>
  </si>
  <si>
    <t>生活援助Ⅲ６・大１・人欠２・未計画２</t>
  </si>
  <si>
    <t>生活援助Ⅲ６・大１・人欠２・未計画</t>
  </si>
  <si>
    <t>生活援助Ⅲ６・大１・人欠２</t>
  </si>
  <si>
    <t>生活援助Ⅲ６・人欠２・未計画２・拘束減</t>
  </si>
  <si>
    <t>生活援助Ⅲ６・人欠２・未計画・拘束減</t>
  </si>
  <si>
    <t>生活援助Ⅲ６・人欠２・拘束減</t>
  </si>
  <si>
    <t>生活援助Ⅲ６・人欠２・未計画２</t>
  </si>
  <si>
    <t>生活援助Ⅲ６・人欠２・未計画</t>
  </si>
  <si>
    <t>生活援助Ⅲ６・人欠２</t>
  </si>
  <si>
    <t>生活援助Ⅲ１・大３・人欠・未計画２・拘束減</t>
  </si>
  <si>
    <t>生活援助Ⅲ１・大３・人欠・未計画・拘束減</t>
  </si>
  <si>
    <t>生活援助Ⅲ１・大３・人欠・拘束減</t>
  </si>
  <si>
    <t>生活援助Ⅲ１・大３・人欠・未計画２</t>
  </si>
  <si>
    <t>生活援助Ⅲ１・大３・人欠・未計画</t>
  </si>
  <si>
    <t>生活援助Ⅲ１・大３・人欠</t>
  </si>
  <si>
    <t>生活援助Ⅲ１・大２・人欠・未計画２・拘束減</t>
  </si>
  <si>
    <t>生活援助Ⅲ１・大２・人欠・未計画・拘束減</t>
  </si>
  <si>
    <t>生活援助Ⅲ１・大２・人欠・拘束減</t>
  </si>
  <si>
    <t>生活援助Ⅲ１・大２・人欠・未計画２</t>
  </si>
  <si>
    <t>生活援助Ⅲ１・大２・人欠・未計画</t>
  </si>
  <si>
    <t>生活援助Ⅲ１・大２・人欠</t>
  </si>
  <si>
    <t>生活援助Ⅲ１・大１・人欠・未計画２・拘束減</t>
  </si>
  <si>
    <t>生活援助Ⅲ１・大１・人欠・未計画・拘束減</t>
  </si>
  <si>
    <t>生活援助Ⅲ１・大１・人欠・拘束減</t>
  </si>
  <si>
    <t>生活援助Ⅲ１・大１・人欠・未計画２</t>
  </si>
  <si>
    <t>生活援助Ⅲ１・大１・人欠・未計画</t>
  </si>
  <si>
    <t>生活援助Ⅲ１・大１・人欠</t>
  </si>
  <si>
    <t>生活援助Ⅲ１・人欠・未計画２・拘束減</t>
  </si>
  <si>
    <t>生活援助Ⅲ１・人欠・未計画・拘束減</t>
  </si>
  <si>
    <t>生活援助Ⅲ１・人欠・拘束減</t>
  </si>
  <si>
    <t>生活援助Ⅲ１・人欠・未計画２</t>
  </si>
  <si>
    <t>生活援助Ⅲ１・人欠・未計画</t>
  </si>
  <si>
    <t>生活援助Ⅲ１・人欠</t>
  </si>
  <si>
    <t>生活援助Ⅲ２・大３・人欠・未計画２・拘束減</t>
  </si>
  <si>
    <t>生活援助Ⅲ２・大３・人欠・未計画・拘束減</t>
  </si>
  <si>
    <t>生活援助Ⅲ２・大３・人欠・拘束減</t>
  </si>
  <si>
    <t>生活援助Ⅲ２・大３・人欠・未計画２</t>
  </si>
  <si>
    <t>生活援助Ⅲ２・大３・人欠・未計画</t>
  </si>
  <si>
    <t>生活援助Ⅲ２・大３・人欠</t>
  </si>
  <si>
    <t>生活援助Ⅲ２・大２・人欠・未計画２・拘束減</t>
  </si>
  <si>
    <t>生活援助Ⅲ２・大２・人欠・未計画・拘束減</t>
  </si>
  <si>
    <t>生活援助Ⅲ２・大２・人欠・拘束減</t>
  </si>
  <si>
    <t>生活援助Ⅲ２・大２・人欠・未計画２</t>
  </si>
  <si>
    <t>生活援助Ⅲ２・大２・人欠・未計画</t>
  </si>
  <si>
    <t>生活援助Ⅲ２・大２・人欠</t>
  </si>
  <si>
    <t>生活援助Ⅲ２・大１・人欠・未計画２・拘束減</t>
  </si>
  <si>
    <t>生活援助Ⅲ２・大１・人欠・未計画・拘束減</t>
  </si>
  <si>
    <t>生活援助Ⅲ２・大１・人欠・拘束減</t>
  </si>
  <si>
    <t>生活援助Ⅲ２・大１・人欠・未計画２</t>
  </si>
  <si>
    <t>生活援助Ⅲ２・大１・人欠・未計画</t>
  </si>
  <si>
    <t>生活援助Ⅲ２・大１・人欠</t>
  </si>
  <si>
    <t>生活援助Ⅲ２・人欠・未計画２・拘束減</t>
  </si>
  <si>
    <t>生活援助Ⅲ２・人欠・未計画・拘束減</t>
  </si>
  <si>
    <t>生活援助Ⅲ２・人欠・拘束減</t>
  </si>
  <si>
    <t>生活援助Ⅲ２・人欠・未計画２</t>
  </si>
  <si>
    <t>生活援助Ⅲ２・人欠・未計画</t>
  </si>
  <si>
    <t>生活援助Ⅲ２・人欠</t>
  </si>
  <si>
    <t>生活援助Ⅲ３・大３・人欠・未計画２・拘束減</t>
  </si>
  <si>
    <t>生活援助Ⅲ３・大３・人欠・未計画・拘束減</t>
  </si>
  <si>
    <t>生活援助Ⅲ３・大３・人欠・拘束減</t>
  </si>
  <si>
    <t>生活援助Ⅲ３・大３・人欠・未計画２</t>
  </si>
  <si>
    <t>生活援助Ⅲ３・大３・人欠・未計画</t>
  </si>
  <si>
    <t>生活援助Ⅲ３・大３・人欠</t>
  </si>
  <si>
    <t>生活援助Ⅲ３・大２・人欠・未計画２・拘束減</t>
  </si>
  <si>
    <t>生活援助Ⅲ３・大２・人欠・未計画・拘束減</t>
  </si>
  <si>
    <t>生活援助Ⅲ３・大２・人欠・拘束減</t>
  </si>
  <si>
    <t>生活援助Ⅲ３・大２・人欠・未計画２</t>
  </si>
  <si>
    <t>生活援助Ⅲ３・大２・人欠・未計画</t>
  </si>
  <si>
    <t>生活援助Ⅲ３・大２・人欠</t>
  </si>
  <si>
    <t>生活援助Ⅲ３・大１・人欠・未計画２・拘束減</t>
  </si>
  <si>
    <t>生活援助Ⅲ３・大１・人欠・未計画・拘束減</t>
  </si>
  <si>
    <t>生活援助Ⅲ３・大１・人欠・拘束減</t>
  </si>
  <si>
    <t>生活援助Ⅲ３・大１・人欠・未計画２</t>
  </si>
  <si>
    <t>生活援助Ⅲ３・大１・人欠・未計画</t>
  </si>
  <si>
    <t>生活援助Ⅲ３・大１・人欠</t>
  </si>
  <si>
    <t>生活援助Ⅲ３・人欠・未計画２・拘束減</t>
  </si>
  <si>
    <t>生活援助Ⅲ３・人欠・未計画・拘束減</t>
  </si>
  <si>
    <t>生活援助Ⅲ３・人欠・拘束減</t>
  </si>
  <si>
    <t>生活援助Ⅲ３・人欠・未計画２</t>
  </si>
  <si>
    <t>生活援助Ⅲ３・人欠・未計画</t>
  </si>
  <si>
    <t>生活援助Ⅲ３・人欠</t>
  </si>
  <si>
    <t>生活援助Ⅲ４・大３・人欠・未計画２・拘束減</t>
  </si>
  <si>
    <t>生活援助Ⅲ４・大３・人欠・未計画・拘束減</t>
  </si>
  <si>
    <t>生活援助Ⅲ４・大３・人欠・拘束減</t>
  </si>
  <si>
    <t>生活援助Ⅲ４・大３・人欠・未計画２</t>
  </si>
  <si>
    <t>生活援助Ⅲ４・大３・人欠・未計画</t>
  </si>
  <si>
    <t>生活援助Ⅲ４・大３・人欠</t>
  </si>
  <si>
    <t>生活援助Ⅲ４・大２・人欠・未計画２・拘束減</t>
  </si>
  <si>
    <t>生活援助Ⅲ４・大２・人欠・未計画・拘束減</t>
  </si>
  <si>
    <t>生活援助Ⅲ４・大２・人欠・拘束減</t>
  </si>
  <si>
    <t>生活援助Ⅲ４・大２・人欠・未計画２</t>
  </si>
  <si>
    <t>生活援助Ⅲ４・大２・人欠・未計画</t>
  </si>
  <si>
    <t>生活援助Ⅲ４・大２・人欠</t>
  </si>
  <si>
    <t>生活援助Ⅲ４・大１・人欠・未計画２・拘束減</t>
  </si>
  <si>
    <t>生活援助Ⅲ４・大１・人欠・未計画・拘束減</t>
  </si>
  <si>
    <t>生活援助Ⅲ４・大１・人欠・拘束減</t>
  </si>
  <si>
    <t>生活援助Ⅲ４・大１・人欠・未計画２</t>
  </si>
  <si>
    <t>生活援助Ⅲ４・大１・人欠・未計画</t>
  </si>
  <si>
    <t>生活援助Ⅲ４・大１・人欠</t>
  </si>
  <si>
    <t>生活援助Ⅲ４・人欠・未計画２・拘束減</t>
  </si>
  <si>
    <t>生活援助Ⅲ４・人欠・未計画・拘束減</t>
  </si>
  <si>
    <t>生活援助Ⅲ４・人欠・拘束減</t>
  </si>
  <si>
    <t>生活援助Ⅲ４・人欠・未計画２</t>
  </si>
  <si>
    <t>生活援助Ⅲ４・人欠・未計画</t>
  </si>
  <si>
    <t>生活援助Ⅲ４・人欠</t>
  </si>
  <si>
    <t>生活援助Ⅲ５・大３・人欠・未計画２・拘束減</t>
  </si>
  <si>
    <t>生活援助Ⅲ５・大３・人欠・未計画・拘束減</t>
  </si>
  <si>
    <t>生活援助Ⅲ５・大３・人欠・拘束減</t>
  </si>
  <si>
    <t>生活援助Ⅲ５・大３・人欠・未計画２</t>
  </si>
  <si>
    <t>生活援助Ⅲ５・大３・人欠・未計画</t>
  </si>
  <si>
    <t>生活援助Ⅲ５・大３・人欠</t>
  </si>
  <si>
    <t>生活援助Ⅲ５・大２・人欠・未計画２・拘束減</t>
  </si>
  <si>
    <t>生活援助Ⅲ５・大２・人欠・未計画・拘束減</t>
  </si>
  <si>
    <t>生活援助Ⅲ５・大２・人欠・拘束減</t>
  </si>
  <si>
    <t>生活援助Ⅲ５・大２・人欠・未計画２</t>
  </si>
  <si>
    <t>生活援助Ⅲ５・大２・人欠・未計画</t>
  </si>
  <si>
    <t>生活援助Ⅲ５・大２・人欠</t>
  </si>
  <si>
    <t>生活援助Ⅲ５・大１・人欠・未計画２・拘束減</t>
  </si>
  <si>
    <t>生活援助Ⅲ５・大１・人欠・未計画・拘束減</t>
  </si>
  <si>
    <t>生活援助Ⅲ５・大１・人欠・拘束減</t>
  </si>
  <si>
    <t>生活援助Ⅲ５・大１・人欠・未計画２</t>
  </si>
  <si>
    <t>生活援助Ⅲ５・大１・人欠・未計画</t>
  </si>
  <si>
    <t>生活援助Ⅲ５・大１・人欠</t>
  </si>
  <si>
    <t>生活援助Ⅲ５・人欠・未計画２・拘束減</t>
  </si>
  <si>
    <t>生活援助Ⅲ５・人欠・未計画・拘束減</t>
  </si>
  <si>
    <t>生活援助Ⅲ５・人欠・拘束減</t>
  </si>
  <si>
    <t>生活援助Ⅲ５・人欠・未計画２</t>
  </si>
  <si>
    <t>生活援助Ⅲ５・人欠・未計画</t>
  </si>
  <si>
    <t>生活援助Ⅲ５・人欠</t>
  </si>
  <si>
    <t>生活援助Ⅲ６・大３・人欠・未計画２・拘束減</t>
  </si>
  <si>
    <t>生活援助Ⅲ６・大３・人欠・未計画・拘束減</t>
  </si>
  <si>
    <t>生活援助Ⅲ６・大３・人欠・拘束減</t>
  </si>
  <si>
    <t>生活援助Ⅲ６・大３・人欠・未計画２</t>
  </si>
  <si>
    <t>生活援助Ⅲ６・大３・人欠・未計画</t>
  </si>
  <si>
    <t>生活援助Ⅲ６・大３・人欠</t>
  </si>
  <si>
    <t>生活援助Ⅲ６・大２・人欠・未計画２・拘束減</t>
  </si>
  <si>
    <t>生活援助Ⅲ６・大２・人欠・未計画・拘束減</t>
  </si>
  <si>
    <t>生活援助Ⅲ６・大２・人欠・拘束減</t>
  </si>
  <si>
    <t>生活援助Ⅲ６・大２・人欠・未計画２</t>
  </si>
  <si>
    <t>生活援助Ⅲ６・大２・人欠・未計画</t>
  </si>
  <si>
    <t>生活援助Ⅲ６・大２・人欠</t>
  </si>
  <si>
    <t>生活援助Ⅲ６・大１・人欠・未計画２・拘束減</t>
  </si>
  <si>
    <t>生活援助Ⅲ６・大１・人欠・未計画・拘束減</t>
  </si>
  <si>
    <t>生活援助Ⅲ６・大１・人欠・拘束減</t>
  </si>
  <si>
    <t>生活援助Ⅲ６・大１・人欠・未計画２</t>
  </si>
  <si>
    <t>生活援助Ⅲ６・大１・人欠・未計画</t>
  </si>
  <si>
    <t>生活援助Ⅲ６・大１・人欠</t>
  </si>
  <si>
    <t>生活援助Ⅲ６・人欠・未計画２・拘束減</t>
  </si>
  <si>
    <t>生活援助Ⅲ６・人欠・未計画・拘束減</t>
  </si>
  <si>
    <t>生活援助Ⅲ６・人欠・拘束減</t>
  </si>
  <si>
    <t>生活援助Ⅲ６・人欠・未計画２</t>
  </si>
  <si>
    <t>生活援助Ⅲ６・人欠・未計画</t>
  </si>
  <si>
    <t xml:space="preserve">ハ 共同生活援助サービス費（Ⅲ）
　　　（６：１）
</t>
    <rPh sb="6" eb="8">
      <t>エンジョ</t>
    </rPh>
    <phoneticPr fontId="13"/>
  </si>
  <si>
    <t>生活援助Ⅲ６・人欠</t>
  </si>
  <si>
    <t>生活援助Ⅱ１・大３・人欠２・未計画２・拘束減</t>
  </si>
  <si>
    <t>生活援助Ⅱ１・大３・人欠２・未計画・拘束減</t>
  </si>
  <si>
    <t>生活援助Ⅱ１・大３・人欠２・拘束減</t>
  </si>
  <si>
    <t>生活援助Ⅱ１・大３・人欠２・未計画２</t>
  </si>
  <si>
    <t>生活援助Ⅱ１・大３・人欠２・未計画</t>
  </si>
  <si>
    <t>生活援助Ⅱ１・大３・人欠２</t>
  </si>
  <si>
    <t>生活援助Ⅱ１・大２・人欠２・未計画２・拘束減</t>
  </si>
  <si>
    <t>生活援助Ⅱ１・大２・人欠２・未計画・拘束減</t>
  </si>
  <si>
    <t>生活援助Ⅱ１・大２・人欠２・拘束減</t>
  </si>
  <si>
    <t>生活援助Ⅱ１・大２・人欠２・未計画２</t>
  </si>
  <si>
    <t>生活援助Ⅱ１・大２・人欠２・未計画</t>
  </si>
  <si>
    <t>生活援助Ⅱ１・大２・人欠２</t>
  </si>
  <si>
    <t>生活援助Ⅱ１・大１・人欠２・未計画２・拘束減</t>
  </si>
  <si>
    <t>生活援助Ⅱ１・大１・人欠２・未計画・拘束減</t>
  </si>
  <si>
    <t>生活援助Ⅱ１・大１・人欠２・拘束減</t>
  </si>
  <si>
    <t>生活援助Ⅱ１・大１・人欠２・未計画２</t>
  </si>
  <si>
    <t>生活援助Ⅱ１・大１・人欠２・未計画</t>
  </si>
  <si>
    <t>生活援助Ⅱ１・大１・人欠２</t>
  </si>
  <si>
    <t>生活援助Ⅱ１・人欠２・未計画２・拘束減</t>
  </si>
  <si>
    <t>生活援助Ⅱ１・人欠２・未計画・拘束減</t>
  </si>
  <si>
    <t>生活援助Ⅱ１・人欠２・拘束減</t>
  </si>
  <si>
    <t>生活援助Ⅱ１・人欠２・未計画２</t>
  </si>
  <si>
    <t>生活援助Ⅱ１・人欠２・未計画</t>
  </si>
  <si>
    <t>生活援助Ⅱ１・人欠２</t>
  </si>
  <si>
    <t>生活援助Ⅱ２・大３・人欠２・未計画２・拘束減</t>
  </si>
  <si>
    <t>生活援助Ⅱ２・大３・人欠２・未計画・拘束減</t>
  </si>
  <si>
    <t>生活援助Ⅱ２・大３・人欠２・拘束減</t>
  </si>
  <si>
    <t>生活援助Ⅱ２・大３・人欠２・未計画２</t>
  </si>
  <si>
    <t>生活援助Ⅱ２・大３・人欠２・未計画</t>
  </si>
  <si>
    <t>生活援助Ⅱ２・大３・人欠２</t>
  </si>
  <si>
    <t>生活援助Ⅱ２・大２・人欠２・未計画２・拘束減</t>
  </si>
  <si>
    <t>生活援助Ⅱ２・大２・人欠２・未計画・拘束減</t>
  </si>
  <si>
    <t>生活援助Ⅱ２・大２・人欠２・拘束減</t>
  </si>
  <si>
    <t>生活援助Ⅱ２・大２・人欠２・未計画２</t>
  </si>
  <si>
    <t>生活援助Ⅱ２・大２・人欠２・未計画</t>
  </si>
  <si>
    <t>生活援助Ⅱ２・大２・人欠２</t>
  </si>
  <si>
    <t>生活援助Ⅱ２・大１・人欠２・未計画２・拘束減</t>
  </si>
  <si>
    <t>生活援助Ⅱ２・大１・人欠２・未計画・拘束減</t>
  </si>
  <si>
    <t>生活援助Ⅱ２・大１・人欠２・拘束減</t>
  </si>
  <si>
    <t>生活援助Ⅱ２・大１・人欠２・未計画２</t>
  </si>
  <si>
    <t>生活援助Ⅱ２・大１・人欠２・未計画</t>
  </si>
  <si>
    <t>生活援助Ⅱ２・大１・人欠２</t>
  </si>
  <si>
    <t>生活援助Ⅱ２・人欠２・未計画２・拘束減</t>
  </si>
  <si>
    <t>生活援助Ⅱ２・人欠２・未計画・拘束減</t>
  </si>
  <si>
    <t>生活援助Ⅱ２・人欠２・拘束減</t>
  </si>
  <si>
    <t>生活援助Ⅱ２・人欠２・未計画２</t>
  </si>
  <si>
    <t>生活援助Ⅱ２・人欠２・未計画</t>
  </si>
  <si>
    <t>生活援助Ⅱ２・人欠２</t>
  </si>
  <si>
    <t>生活援助Ⅱ３・大３・人欠２・未計画２・拘束減</t>
  </si>
  <si>
    <t>生活援助Ⅱ３・大３・人欠２・未計画・拘束減</t>
  </si>
  <si>
    <t>生活援助Ⅱ３・大３・人欠２・拘束減</t>
  </si>
  <si>
    <t>生活援助Ⅱ３・大３・人欠２・未計画２</t>
  </si>
  <si>
    <t>生活援助Ⅱ３・大３・人欠２・未計画</t>
  </si>
  <si>
    <t>生活援助Ⅱ３・大３・人欠２</t>
  </si>
  <si>
    <t>生活援助Ⅱ３・大２・人欠２・未計画２・拘束減</t>
  </si>
  <si>
    <t>生活援助Ⅱ３・大２・人欠２・未計画・拘束減</t>
  </si>
  <si>
    <t>生活援助Ⅱ３・大２・人欠２・拘束減</t>
  </si>
  <si>
    <t>生活援助Ⅱ３・大２・人欠２・未計画２</t>
  </si>
  <si>
    <t>生活援助Ⅱ３・大２・人欠２・未計画</t>
  </si>
  <si>
    <t>生活援助Ⅱ３・大２・人欠２</t>
  </si>
  <si>
    <t>生活援助Ⅱ３・大１・人欠２・未計画２・拘束減</t>
  </si>
  <si>
    <t>生活援助Ⅱ３・大１・人欠２・未計画・拘束減</t>
  </si>
  <si>
    <t>生活援助Ⅱ３・大１・人欠２・拘束減</t>
  </si>
  <si>
    <t>生活援助Ⅱ３・大１・人欠２・未計画２</t>
  </si>
  <si>
    <t>生活援助Ⅱ３・大１・人欠２・未計画</t>
  </si>
  <si>
    <t>生活援助Ⅱ３・大１・人欠２</t>
  </si>
  <si>
    <t>生活援助Ⅱ３・人欠２・未計画２・拘束減</t>
  </si>
  <si>
    <t>生活援助Ⅱ３・人欠２・未計画・拘束減</t>
  </si>
  <si>
    <t>生活援助Ⅱ３・人欠２・拘束減</t>
  </si>
  <si>
    <t>生活援助Ⅱ３・人欠２・未計画２</t>
  </si>
  <si>
    <t>生活援助Ⅱ３・人欠２・未計画</t>
  </si>
  <si>
    <t>生活援助Ⅱ３・人欠２</t>
  </si>
  <si>
    <t>生活援助Ⅱ４・大３・人欠２・未計画２・拘束減</t>
  </si>
  <si>
    <t>生活援助Ⅱ４・大３・人欠２・未計画・拘束減</t>
  </si>
  <si>
    <t>生活援助Ⅱ４・大３・人欠２・拘束減</t>
  </si>
  <si>
    <t>生活援助Ⅱ４・大３・人欠２・未計画２</t>
  </si>
  <si>
    <t>生活援助Ⅱ４・大３・人欠２・未計画</t>
  </si>
  <si>
    <t>生活援助Ⅱ４・大３・人欠２</t>
  </si>
  <si>
    <t>生活援助Ⅱ４・大２・人欠２・未計画２・拘束減</t>
  </si>
  <si>
    <t>生活援助Ⅱ４・大２・人欠２・未計画・拘束減</t>
  </si>
  <si>
    <t>生活援助Ⅱ４・大２・人欠２・拘束減</t>
  </si>
  <si>
    <t>生活援助Ⅱ４・大２・人欠２・未計画２</t>
  </si>
  <si>
    <t>生活援助Ⅱ４・大２・人欠２・未計画</t>
  </si>
  <si>
    <t>生活援助Ⅱ４・大２・人欠２</t>
  </si>
  <si>
    <t>生活援助Ⅱ４・大１・人欠２・未計画２・拘束減</t>
  </si>
  <si>
    <t>生活援助Ⅱ４・大１・人欠２・未計画・拘束減</t>
  </si>
  <si>
    <t>生活援助Ⅱ４・大１・人欠２・拘束減</t>
  </si>
  <si>
    <t>生活援助Ⅱ４・大１・人欠２・未計画２</t>
  </si>
  <si>
    <t>生活援助Ⅱ４・大１・人欠２・未計画</t>
  </si>
  <si>
    <t>生活援助Ⅱ４・大１・人欠２</t>
  </si>
  <si>
    <t>生活援助Ⅱ４・人欠２・未計画２・拘束減</t>
  </si>
  <si>
    <t>生活援助Ⅱ４・人欠２・未計画・拘束減</t>
  </si>
  <si>
    <t>生活援助Ⅱ４・人欠２・拘束減</t>
  </si>
  <si>
    <t>生活援助Ⅱ４・人欠２・未計画２</t>
  </si>
  <si>
    <t>生活援助Ⅱ４・人欠２・未計画</t>
  </si>
  <si>
    <t>生活援助Ⅱ４・人欠２</t>
  </si>
  <si>
    <t>生活援助Ⅱ５・大３・人欠２・未計画２・拘束減</t>
  </si>
  <si>
    <t>生活援助Ⅱ５・大３・人欠２・未計画・拘束減</t>
  </si>
  <si>
    <t>生活援助Ⅱ５・大３・人欠２・拘束減</t>
  </si>
  <si>
    <t>生活援助Ⅱ５・大３・人欠２・未計画２</t>
  </si>
  <si>
    <t>生活援助Ⅱ５・大３・人欠２・未計画</t>
  </si>
  <si>
    <t>生活援助Ⅱ５・大３・人欠２</t>
  </si>
  <si>
    <t>生活援助Ⅱ５・大２・人欠２・未計画２・拘束減</t>
  </si>
  <si>
    <t>生活援助Ⅱ５・大２・人欠２・未計画・拘束減</t>
  </si>
  <si>
    <t>生活援助Ⅱ５・大２・人欠２・拘束減</t>
  </si>
  <si>
    <t>生活援助Ⅱ５・大２・人欠２・未計画２</t>
  </si>
  <si>
    <t>生活援助Ⅱ５・大２・人欠２・未計画</t>
  </si>
  <si>
    <t>生活援助Ⅱ５・大２・人欠２</t>
  </si>
  <si>
    <t>生活援助Ⅱ５・大１・人欠２・未計画２・拘束減</t>
  </si>
  <si>
    <t>生活援助Ⅱ５・大１・人欠２・未計画・拘束減</t>
  </si>
  <si>
    <t>生活援助Ⅱ５・大１・人欠２・拘束減</t>
  </si>
  <si>
    <t>生活援助Ⅱ５・大１・人欠２・未計画２</t>
  </si>
  <si>
    <t>生活援助Ⅱ５・大１・人欠２・未計画</t>
  </si>
  <si>
    <t>生活援助Ⅱ５・大１・人欠２</t>
  </si>
  <si>
    <t>生活援助Ⅱ５・人欠２・未計画２・拘束減</t>
  </si>
  <si>
    <t>生活援助Ⅱ５・人欠２・未計画・拘束減</t>
  </si>
  <si>
    <t>生活援助Ⅱ５・人欠２・拘束減</t>
  </si>
  <si>
    <t>生活援助Ⅱ５・人欠２・未計画２</t>
  </si>
  <si>
    <t>生活援助Ⅱ５・人欠２・未計画</t>
  </si>
  <si>
    <t>生活援助Ⅱ５・人欠２</t>
  </si>
  <si>
    <t>生活援助Ⅱ６・大３・人欠２・未計画２・拘束減</t>
  </si>
  <si>
    <t>生活援助Ⅱ６・大３・人欠２・未計画・拘束減</t>
  </si>
  <si>
    <t>生活援助Ⅱ６・大３・人欠２・拘束減</t>
  </si>
  <si>
    <t>生活援助Ⅱ６・大３・人欠２・未計画２</t>
  </si>
  <si>
    <t>生活援助Ⅱ６・大３・人欠２・未計画</t>
  </si>
  <si>
    <t>生活援助Ⅱ６・大３・人欠２</t>
  </si>
  <si>
    <t>生活援助Ⅱ６・大２・人欠２・未計画２・拘束減</t>
  </si>
  <si>
    <t>生活援助Ⅱ６・大２・人欠２・未計画・拘束減</t>
  </si>
  <si>
    <t>生活援助Ⅱ６・大２・人欠２・拘束減</t>
  </si>
  <si>
    <t>生活援助Ⅱ６・大２・人欠２・未計画２</t>
  </si>
  <si>
    <t>生活援助Ⅱ６・大２・人欠２・未計画</t>
  </si>
  <si>
    <t>生活援助Ⅱ６・大２・人欠２</t>
  </si>
  <si>
    <t>生活援助Ⅱ６・大１・人欠２・未計画２・拘束減</t>
  </si>
  <si>
    <t>生活援助Ⅱ６・大１・人欠２・未計画・拘束減</t>
  </si>
  <si>
    <t>生活援助Ⅱ６・大１・人欠２・拘束減</t>
  </si>
  <si>
    <t>生活援助Ⅱ６・大１・人欠２・未計画２</t>
  </si>
  <si>
    <t>生活援助Ⅱ６・大１・人欠２・未計画</t>
  </si>
  <si>
    <t>生活援助Ⅱ６・大１・人欠２</t>
  </si>
  <si>
    <t>生活援助Ⅱ６・人欠２・未計画２・拘束減</t>
  </si>
  <si>
    <t>生活援助Ⅱ６・人欠２・未計画・拘束減</t>
  </si>
  <si>
    <t>生活援助Ⅱ６・人欠２・拘束減</t>
  </si>
  <si>
    <t>生活援助Ⅱ６・人欠２・未計画２</t>
  </si>
  <si>
    <t>生活援助Ⅱ６・人欠２・未計画</t>
  </si>
  <si>
    <t xml:space="preserve">ロ 共同生活援助サービス費（Ⅱ）
　　　（５：１）
</t>
    <rPh sb="6" eb="8">
      <t>エンジョ</t>
    </rPh>
    <phoneticPr fontId="13"/>
  </si>
  <si>
    <t>生活援助Ⅱ６・人欠２</t>
  </si>
  <si>
    <t>生活援助Ⅱ１・大３・人欠・未計画２・拘束減</t>
  </si>
  <si>
    <t>生活援助Ⅱ１・大３・人欠・未計画・拘束減</t>
  </si>
  <si>
    <t>生活援助Ⅱ１・大３・人欠・拘束減</t>
  </si>
  <si>
    <t>生活援助Ⅱ１・大３・人欠・未計画２</t>
  </si>
  <si>
    <t>生活援助Ⅱ１・大３・人欠・未計画</t>
  </si>
  <si>
    <t>生活援助Ⅱ１・大３・人欠</t>
  </si>
  <si>
    <t>生活援助Ⅱ１・大２・人欠・未計画２・拘束減</t>
  </si>
  <si>
    <t>生活援助Ⅱ１・大２・人欠・未計画・拘束減</t>
  </si>
  <si>
    <t>生活援助Ⅱ１・大２・人欠・拘束減</t>
  </si>
  <si>
    <t>生活援助Ⅱ１・大２・人欠・未計画２</t>
  </si>
  <si>
    <t>生活援助Ⅱ１・大２・人欠・未計画</t>
  </si>
  <si>
    <t>生活援助Ⅱ１・大２・人欠</t>
  </si>
  <si>
    <t>生活援助Ⅱ１・大１・人欠・未計画２・拘束減</t>
  </si>
  <si>
    <t>生活援助Ⅱ１・大１・人欠・未計画・拘束減</t>
  </si>
  <si>
    <t>生活援助Ⅱ１・大１・人欠・拘束減</t>
  </si>
  <si>
    <t>生活援助Ⅱ１・大１・人欠・未計画２</t>
  </si>
  <si>
    <t>生活援助Ⅱ１・大１・人欠・未計画</t>
  </si>
  <si>
    <t>生活援助Ⅱ１・大１・人欠</t>
  </si>
  <si>
    <t>生活援助Ⅱ１・人欠・未計画２・拘束減</t>
  </si>
  <si>
    <t>生活援助Ⅱ１・人欠・未計画・拘束減</t>
  </si>
  <si>
    <t>生活援助Ⅱ１・人欠・拘束減</t>
  </si>
  <si>
    <t>生活援助Ⅱ１・人欠・未計画２</t>
  </si>
  <si>
    <t>生活援助Ⅱ１・人欠・未計画</t>
  </si>
  <si>
    <t>生活援助Ⅱ１・人欠</t>
  </si>
  <si>
    <t>生活援助Ⅱ２・大３・人欠・未計画２・拘束減</t>
  </si>
  <si>
    <t>生活援助Ⅱ２・大３・人欠・未計画・拘束減</t>
  </si>
  <si>
    <t>生活援助Ⅱ２・大３・人欠・拘束減</t>
  </si>
  <si>
    <t>生活援助Ⅱ２・大３・人欠・未計画２</t>
  </si>
  <si>
    <t>生活援助Ⅱ２・大３・人欠・未計画</t>
  </si>
  <si>
    <t>生活援助Ⅱ２・大３・人欠</t>
  </si>
  <si>
    <t>生活援助Ⅱ２・大２・人欠・未計画２・拘束減</t>
  </si>
  <si>
    <t>生活援助Ⅱ２・大２・人欠・未計画・拘束減</t>
  </si>
  <si>
    <t>生活援助Ⅱ２・大２・人欠・拘束減</t>
  </si>
  <si>
    <t>生活援助Ⅱ２・大２・人欠・未計画２</t>
  </si>
  <si>
    <t>生活援助Ⅱ２・大２・人欠・未計画</t>
  </si>
  <si>
    <t>生活援助Ⅱ２・大２・人欠</t>
  </si>
  <si>
    <t>生活援助Ⅱ２・大１・人欠・未計画２・拘束減</t>
  </si>
  <si>
    <t>生活援助Ⅱ２・大１・人欠・未計画・拘束減</t>
  </si>
  <si>
    <t>生活援助Ⅱ２・大１・人欠・拘束減</t>
  </si>
  <si>
    <t>生活援助Ⅱ２・大１・人欠・未計画２</t>
  </si>
  <si>
    <t>生活援助Ⅱ２・大１・人欠・未計画</t>
  </si>
  <si>
    <t>生活援助Ⅱ２・大１・人欠</t>
  </si>
  <si>
    <t>生活援助Ⅱ２・人欠・未計画２・拘束減</t>
  </si>
  <si>
    <t>生活援助Ⅱ２・人欠・未計画・拘束減</t>
  </si>
  <si>
    <t>生活援助Ⅱ２・人欠・拘束減</t>
  </si>
  <si>
    <t>生活援助Ⅱ２・人欠・未計画２</t>
  </si>
  <si>
    <t>生活援助Ⅱ２・人欠・未計画</t>
  </si>
  <si>
    <t>生活援助Ⅱ２・人欠</t>
  </si>
  <si>
    <t>生活援助Ⅱ３・大３・人欠・未計画２・拘束減</t>
  </si>
  <si>
    <t>生活援助Ⅱ３・大３・人欠・未計画・拘束減</t>
  </si>
  <si>
    <t>生活援助Ⅱ３・大３・人欠・拘束減</t>
  </si>
  <si>
    <t>生活援助Ⅱ３・大３・人欠・未計画２</t>
  </si>
  <si>
    <t>生活援助Ⅱ３・大３・人欠・未計画</t>
  </si>
  <si>
    <t>生活援助Ⅱ３・大３・人欠</t>
  </si>
  <si>
    <t>生活援助Ⅱ３・大２・人欠・未計画２・拘束減</t>
  </si>
  <si>
    <t>生活援助Ⅱ３・大２・人欠・未計画・拘束減</t>
  </si>
  <si>
    <t>生活援助Ⅱ３・大２・人欠・拘束減</t>
  </si>
  <si>
    <t>生活援助Ⅱ３・大２・人欠・未計画２</t>
  </si>
  <si>
    <t>生活援助Ⅱ３・大２・人欠・未計画</t>
  </si>
  <si>
    <t>生活援助Ⅱ３・大２・人欠</t>
  </si>
  <si>
    <t>生活援助Ⅱ３・大１・人欠・未計画２・拘束減</t>
  </si>
  <si>
    <t>生活援助Ⅱ３・大１・人欠・未計画・拘束減</t>
  </si>
  <si>
    <t>生活援助Ⅱ３・大１・人欠・拘束減</t>
  </si>
  <si>
    <t>生活援助Ⅱ３・大１・人欠・未計画２</t>
  </si>
  <si>
    <t>生活援助Ⅱ３・大１・人欠・未計画</t>
  </si>
  <si>
    <t>生活援助Ⅱ３・大１・人欠</t>
  </si>
  <si>
    <t>生活援助Ⅱ３・人欠・未計画２・拘束減</t>
  </si>
  <si>
    <t>生活援助Ⅱ３・人欠・未計画・拘束減</t>
  </si>
  <si>
    <t>生活援助Ⅱ３・人欠・拘束減</t>
  </si>
  <si>
    <t>生活援助Ⅱ３・人欠・未計画２</t>
  </si>
  <si>
    <t>生活援助Ⅱ３・人欠・未計画</t>
  </si>
  <si>
    <t>生活援助Ⅱ３・人欠</t>
  </si>
  <si>
    <t>生活援助Ⅱ４・大３・人欠・未計画２・拘束減</t>
  </si>
  <si>
    <t>生活援助Ⅱ４・大３・人欠・未計画・拘束減</t>
  </si>
  <si>
    <t>生活援助Ⅱ４・大３・人欠・拘束減</t>
  </si>
  <si>
    <t>生活援助Ⅱ４・大３・人欠・未計画２</t>
  </si>
  <si>
    <t>生活援助Ⅱ４・大３・人欠・未計画</t>
  </si>
  <si>
    <t>生活援助Ⅱ４・大３・人欠</t>
  </si>
  <si>
    <t>生活援助Ⅱ４・大２・人欠・未計画２・拘束減</t>
  </si>
  <si>
    <t>生活援助Ⅱ４・大２・人欠・未計画・拘束減</t>
  </si>
  <si>
    <t>生活援助Ⅱ４・大２・人欠・拘束減</t>
  </si>
  <si>
    <t>生活援助Ⅱ４・大２・人欠・未計画２</t>
  </si>
  <si>
    <t>生活援助Ⅱ４・大２・人欠・未計画</t>
  </si>
  <si>
    <t>生活援助Ⅱ４・大２・人欠</t>
  </si>
  <si>
    <t>生活援助Ⅱ４・大１・人欠・未計画２・拘束減</t>
  </si>
  <si>
    <t>生活援助Ⅱ４・大１・人欠・未計画・拘束減</t>
  </si>
  <si>
    <t>生活援助Ⅱ４・大１・人欠・拘束減</t>
  </si>
  <si>
    <t>生活援助Ⅱ４・大１・人欠・未計画２</t>
  </si>
  <si>
    <t>生活援助Ⅱ４・大１・人欠・未計画</t>
  </si>
  <si>
    <t>生活援助Ⅱ４・大１・人欠</t>
  </si>
  <si>
    <t>生活援助Ⅱ４・人欠・未計画２・拘束減</t>
  </si>
  <si>
    <t>生活援助Ⅱ４・人欠・未計画・拘束減</t>
  </si>
  <si>
    <t>生活援助Ⅱ４・人欠・拘束減</t>
  </si>
  <si>
    <t>生活援助Ⅱ４・人欠・未計画２</t>
  </si>
  <si>
    <t>生活援助Ⅱ４・人欠・未計画</t>
  </si>
  <si>
    <t>生活援助Ⅱ４・人欠</t>
  </si>
  <si>
    <t>生活援助Ⅱ５・大３・人欠・未計画２・拘束減</t>
  </si>
  <si>
    <t>生活援助Ⅱ５・大３・人欠・未計画・拘束減</t>
  </si>
  <si>
    <t>生活援助Ⅱ５・大３・人欠・拘束減</t>
  </si>
  <si>
    <t>生活援助Ⅱ５・大３・人欠・未計画２</t>
  </si>
  <si>
    <t>生活援助Ⅱ５・大３・人欠・未計画</t>
  </si>
  <si>
    <t>生活援助Ⅱ５・大３・人欠</t>
  </si>
  <si>
    <t>生活援助Ⅱ５・大２・人欠・未計画２・拘束減</t>
  </si>
  <si>
    <t>生活援助Ⅱ５・大２・人欠・未計画・拘束減</t>
  </si>
  <si>
    <t>生活援助Ⅱ５・大２・人欠・拘束減</t>
  </si>
  <si>
    <t>生活援助Ⅱ５・大２・人欠・未計画２</t>
  </si>
  <si>
    <t>生活援助Ⅱ５・大２・人欠・未計画</t>
  </si>
  <si>
    <t>生活援助Ⅱ５・大２・人欠</t>
  </si>
  <si>
    <t>生活援助Ⅱ５・大１・人欠・未計画２・拘束減</t>
  </si>
  <si>
    <t>生活援助Ⅱ５・大１・人欠・未計画・拘束減</t>
  </si>
  <si>
    <t>生活援助Ⅱ５・大１・人欠・拘束減</t>
  </si>
  <si>
    <t>生活援助Ⅱ５・大１・人欠・未計画２</t>
  </si>
  <si>
    <t>生活援助Ⅱ５・大１・人欠・未計画</t>
  </si>
  <si>
    <t>生活援助Ⅱ５・大１・人欠</t>
  </si>
  <si>
    <t>生活援助Ⅱ５・人欠・未計画２・拘束減</t>
  </si>
  <si>
    <t>生活援助Ⅱ５・人欠・未計画・拘束減</t>
  </si>
  <si>
    <t>生活援助Ⅱ５・人欠・拘束減</t>
  </si>
  <si>
    <t>生活援助Ⅱ５・人欠・未計画２</t>
  </si>
  <si>
    <t>生活援助Ⅱ５・人欠・未計画</t>
  </si>
  <si>
    <t>生活援助Ⅱ５・人欠</t>
  </si>
  <si>
    <t>生活援助Ⅱ６・大３・人欠・未計画２・拘束減</t>
  </si>
  <si>
    <t>生活援助Ⅱ６・大３・人欠・未計画・拘束減</t>
  </si>
  <si>
    <t>生活援助Ⅱ６・大３・人欠・拘束減</t>
  </si>
  <si>
    <t>生活援助Ⅱ６・大３・人欠・未計画２</t>
  </si>
  <si>
    <t>生活援助Ⅱ６・大３・人欠・未計画</t>
  </si>
  <si>
    <t>生活援助Ⅱ６・大３・人欠</t>
  </si>
  <si>
    <t>生活援助Ⅱ６・大２・人欠・未計画２・拘束減</t>
  </si>
  <si>
    <t>生活援助Ⅱ６・大２・人欠・未計画・拘束減</t>
  </si>
  <si>
    <t>生活援助Ⅱ６・大２・人欠・拘束減</t>
  </si>
  <si>
    <t>生活援助Ⅱ６・大２・人欠・未計画２</t>
  </si>
  <si>
    <t>生活援助Ⅱ６・大２・人欠・未計画</t>
  </si>
  <si>
    <t>生活援助Ⅱ６・大２・人欠</t>
  </si>
  <si>
    <t>生活援助Ⅱ６・大１・人欠・未計画２・拘束減</t>
  </si>
  <si>
    <t>生活援助Ⅱ６・大１・人欠・未計画・拘束減</t>
  </si>
  <si>
    <t>生活援助Ⅱ６・大１・人欠・拘束減</t>
  </si>
  <si>
    <t>生活援助Ⅱ６・大１・人欠・未計画２</t>
  </si>
  <si>
    <t>生活援助Ⅱ６・大１・人欠・未計画</t>
  </si>
  <si>
    <t>生活援助Ⅱ６・大１・人欠</t>
  </si>
  <si>
    <t>生活援助Ⅱ６・人欠・未計画２・拘束減</t>
  </si>
  <si>
    <t>生活援助Ⅱ６・人欠・未計画・拘束減</t>
  </si>
  <si>
    <t>生活援助Ⅱ６・人欠・拘束減</t>
  </si>
  <si>
    <t>生活援助Ⅱ６・人欠・未計画２</t>
  </si>
  <si>
    <t>生活援助Ⅱ６・人欠・未計画</t>
  </si>
  <si>
    <t>生活援助Ⅱ６・人欠</t>
  </si>
  <si>
    <t>生活援助Ⅰ１・大３・人欠２・未計画２・拘束減</t>
  </si>
  <si>
    <t>生活援助Ⅰ１・大３・人欠２・未計画・拘束減</t>
  </si>
  <si>
    <t>生活援助Ⅰ１・大３・人欠２・拘束減</t>
  </si>
  <si>
    <t>生活援助Ⅰ１・大３・人欠２・未計画２</t>
  </si>
  <si>
    <t>生活援助Ⅰ１・大３・人欠２・未計画</t>
  </si>
  <si>
    <t>生活援助Ⅰ１・大３・人欠２</t>
  </si>
  <si>
    <t>生活援助Ⅰ１・大２・人欠２・未計画２・拘束減</t>
  </si>
  <si>
    <t>生活援助Ⅰ１・大２・人欠２・未計画・拘束減</t>
  </si>
  <si>
    <t>生活援助Ⅰ１・大２・人欠２・拘束減</t>
  </si>
  <si>
    <t>生活援助Ⅰ１・大２・人欠２・未計画２</t>
  </si>
  <si>
    <t>生活援助Ⅰ１・大２・人欠２・未計画</t>
  </si>
  <si>
    <t>生活援助Ⅰ１・大２・人欠２</t>
  </si>
  <si>
    <t>生活援助Ⅰ１・大１・人欠２・未計画２・拘束減</t>
  </si>
  <si>
    <t>生活援助Ⅰ１・大１・人欠２・未計画・拘束減</t>
  </si>
  <si>
    <t>生活援助Ⅰ１・大１・人欠２・拘束減</t>
  </si>
  <si>
    <t>生活援助Ⅰ１・大１・人欠２・未計画２</t>
  </si>
  <si>
    <t>生活援助Ⅰ１・大１・人欠２・未計画</t>
  </si>
  <si>
    <t>生活援助Ⅰ１・大１・人欠２</t>
  </si>
  <si>
    <t>生活援助Ⅰ１・人欠２・未計画２・拘束減</t>
  </si>
  <si>
    <t>生活援助Ⅰ１・人欠２・未計画・拘束減</t>
  </si>
  <si>
    <t>生活援助Ⅰ１・人欠２・拘束減</t>
  </si>
  <si>
    <t>生活援助Ⅰ１・人欠２・未計画２</t>
  </si>
  <si>
    <t>生活援助Ⅰ１・人欠２・未計画</t>
  </si>
  <si>
    <t>生活援助Ⅰ１・人欠２</t>
  </si>
  <si>
    <t>生活援助Ⅰ２・大３・人欠２・未計画２・拘束減</t>
  </si>
  <si>
    <t>生活援助Ⅰ２・大３・人欠２・未計画・拘束減</t>
  </si>
  <si>
    <t>生活援助Ⅰ２・大３・人欠２・拘束減</t>
  </si>
  <si>
    <t>生活援助Ⅰ２・大３・人欠２・未計画２</t>
  </si>
  <si>
    <t>生活援助Ⅰ２・大３・人欠２・未計画</t>
  </si>
  <si>
    <t>生活援助Ⅰ２・大３・人欠２</t>
  </si>
  <si>
    <t>生活援助Ⅰ２・大２・人欠２・未計画２・拘束減</t>
  </si>
  <si>
    <t>生活援助Ⅰ２・大２・人欠２・未計画・拘束減</t>
  </si>
  <si>
    <t>生活援助Ⅰ２・大２・人欠２・拘束減</t>
  </si>
  <si>
    <t>生活援助Ⅰ２・大２・人欠２・未計画２</t>
  </si>
  <si>
    <t>生活援助Ⅰ２・大２・人欠２・未計画</t>
  </si>
  <si>
    <t>生活援助Ⅰ２・大２・人欠２</t>
  </si>
  <si>
    <t>生活援助Ⅰ２・大１・人欠２・未計画２・拘束減</t>
  </si>
  <si>
    <t>生活援助Ⅰ２・大１・人欠２・未計画・拘束減</t>
  </si>
  <si>
    <t>生活援助Ⅰ２・大１・人欠２・拘束減</t>
  </si>
  <si>
    <t>生活援助Ⅰ２・大１・人欠２・未計画２</t>
  </si>
  <si>
    <t>生活援助Ⅰ２・大１・人欠２・未計画</t>
  </si>
  <si>
    <t>生活援助Ⅰ２・大１・人欠２</t>
  </si>
  <si>
    <t>生活援助Ⅰ２・人欠２・未計画２・拘束減</t>
  </si>
  <si>
    <t>生活援助Ⅰ２・人欠２・未計画・拘束減</t>
  </si>
  <si>
    <t>生活援助Ⅰ２・人欠２・拘束減</t>
  </si>
  <si>
    <t>生活援助Ⅰ２・人欠２・未計画２</t>
  </si>
  <si>
    <t>生活援助Ⅰ２・人欠２・未計画</t>
  </si>
  <si>
    <t>生活援助Ⅰ２・人欠２</t>
  </si>
  <si>
    <t>生活援助Ⅰ３・大３・人欠２・未計画２・拘束減</t>
  </si>
  <si>
    <t>生活援助Ⅰ３・大３・人欠２・未計画・拘束減</t>
  </si>
  <si>
    <t>生活援助Ⅰ３・大３・人欠２・拘束減</t>
  </si>
  <si>
    <t>生活援助Ⅰ３・大３・人欠２・未計画２</t>
  </si>
  <si>
    <t>生活援助Ⅰ３・大３・人欠２・未計画</t>
  </si>
  <si>
    <t>生活援助Ⅰ３・大３・人欠２</t>
  </si>
  <si>
    <t>生活援助Ⅰ３・大２・人欠２・未計画２・拘束減</t>
  </si>
  <si>
    <t>生活援助Ⅰ３・大２・人欠２・未計画・拘束減</t>
  </si>
  <si>
    <t>生活援助Ⅰ３・大２・人欠２・拘束減</t>
  </si>
  <si>
    <t>生活援助Ⅰ３・大２・人欠２・未計画２</t>
  </si>
  <si>
    <t>生活援助Ⅰ３・大２・人欠２・未計画</t>
  </si>
  <si>
    <t>生活援助Ⅰ３・大２・人欠２</t>
  </si>
  <si>
    <t>生活援助Ⅰ３・大１・人欠２・未計画２・拘束減</t>
  </si>
  <si>
    <t>生活援助Ⅰ３・大１・人欠２・未計画・拘束減</t>
  </si>
  <si>
    <t>生活援助Ⅰ３・大１・人欠２・拘束減</t>
  </si>
  <si>
    <t>生活援助Ⅰ３・大１・人欠２・未計画２</t>
  </si>
  <si>
    <t>生活援助Ⅰ３・大１・人欠２・未計画</t>
  </si>
  <si>
    <t>生活援助Ⅰ３・大１・人欠２</t>
  </si>
  <si>
    <t>生活援助Ⅰ３・人欠２・未計画２・拘束減</t>
  </si>
  <si>
    <t>生活援助Ⅰ３・人欠２・未計画・拘束減</t>
  </si>
  <si>
    <t>生活援助Ⅰ３・人欠２・拘束減</t>
  </si>
  <si>
    <t>生活援助Ⅰ３・人欠２・未計画２</t>
  </si>
  <si>
    <t>生活援助Ⅰ３・人欠２・未計画</t>
  </si>
  <si>
    <t>生活援助Ⅰ３・人欠２</t>
  </si>
  <si>
    <t>生活援助Ⅰ４・大３・人欠２・未計画２・拘束減</t>
  </si>
  <si>
    <t>生活援助Ⅰ４・大３・人欠２・未計画・拘束減</t>
  </si>
  <si>
    <t>生活援助Ⅰ４・大３・人欠２・拘束減</t>
  </si>
  <si>
    <t>生活援助Ⅰ４・大３・人欠２・未計画２</t>
  </si>
  <si>
    <t>生活援助Ⅰ４・大３・人欠２・未計画</t>
  </si>
  <si>
    <t>生活援助Ⅰ４・大３・人欠２</t>
  </si>
  <si>
    <t>生活援助Ⅰ４・大２・人欠２・未計画２・拘束減</t>
  </si>
  <si>
    <t>生活援助Ⅰ４・大２・人欠２・未計画・拘束減</t>
  </si>
  <si>
    <t>生活援助Ⅰ４・大２・人欠２・拘束減</t>
  </si>
  <si>
    <t>生活援助Ⅰ４・大２・人欠２・未計画２</t>
  </si>
  <si>
    <t>生活援助Ⅰ４・大２・人欠２・未計画</t>
  </si>
  <si>
    <t>生活援助Ⅰ４・大２・人欠２</t>
  </si>
  <si>
    <t>生活援助Ⅰ４・大１・人欠２・未計画２・拘束減</t>
  </si>
  <si>
    <t>生活援助Ⅰ４・大１・人欠２・未計画・拘束減</t>
  </si>
  <si>
    <t>生活援助Ⅰ４・大１・人欠２・拘束減</t>
  </si>
  <si>
    <t>生活援助Ⅰ４・大１・人欠２・未計画２</t>
  </si>
  <si>
    <t>生活援助Ⅰ４・大１・人欠２・未計画</t>
  </si>
  <si>
    <t>生活援助Ⅰ４・大１・人欠２</t>
  </si>
  <si>
    <t>生活援助Ⅰ４・人欠２・未計画２・拘束減</t>
  </si>
  <si>
    <t>生活援助Ⅰ４・人欠２・未計画・拘束減</t>
  </si>
  <si>
    <t>生活援助Ⅰ４・人欠２・拘束減</t>
  </si>
  <si>
    <t>生活援助Ⅰ４・人欠２・未計画２</t>
  </si>
  <si>
    <t>生活援助Ⅰ４・人欠２・未計画</t>
  </si>
  <si>
    <t>生活援助Ⅰ４・人欠２</t>
  </si>
  <si>
    <t>生活援助Ⅰ５・大３・人欠２・未計画２・拘束減</t>
  </si>
  <si>
    <t>生活援助Ⅰ５・大３・人欠２・未計画・拘束減</t>
  </si>
  <si>
    <t>生活援助Ⅰ５・大３・人欠２・拘束減</t>
  </si>
  <si>
    <t>生活援助Ⅰ５・大３・人欠２・未計画２</t>
  </si>
  <si>
    <t>生活援助Ⅰ５・大３・人欠２・未計画</t>
  </si>
  <si>
    <t>生活援助Ⅰ５・大３・人欠２</t>
  </si>
  <si>
    <t>生活援助Ⅰ５・大２・人欠２・未計画２・拘束減</t>
  </si>
  <si>
    <t>生活援助Ⅰ５・大２・人欠２・未計画・拘束減</t>
  </si>
  <si>
    <t>生活援助Ⅰ５・大２・人欠２・拘束減</t>
  </si>
  <si>
    <t>生活援助Ⅰ５・大２・人欠２・未計画２</t>
  </si>
  <si>
    <t>生活援助Ⅰ５・大２・人欠２・未計画</t>
  </si>
  <si>
    <t>生活援助Ⅰ５・大２・人欠２</t>
  </si>
  <si>
    <t>生活援助Ⅰ５・大１・人欠２・未計画２・拘束減</t>
  </si>
  <si>
    <t>生活援助Ⅰ５・大１・人欠２・未計画・拘束減</t>
  </si>
  <si>
    <t>生活援助Ⅰ５・大１・人欠２・拘束減</t>
  </si>
  <si>
    <t>生活援助Ⅰ５・大１・人欠２・未計画２</t>
  </si>
  <si>
    <t>生活援助Ⅰ５・大１・人欠２・未計画</t>
  </si>
  <si>
    <t>生活援助Ⅰ５・大１・人欠２</t>
  </si>
  <si>
    <t>生活援助Ⅰ５・人欠２・未計画２・拘束減</t>
  </si>
  <si>
    <t>生活援助Ⅰ５・人欠２・未計画・拘束減</t>
  </si>
  <si>
    <t>生活援助Ⅰ５・人欠２・拘束減</t>
  </si>
  <si>
    <t>生活援助Ⅰ５・人欠２・未計画２</t>
  </si>
  <si>
    <t>生活援助Ⅰ５・人欠２・未計画</t>
  </si>
  <si>
    <t>生活援助Ⅰ５・人欠２</t>
  </si>
  <si>
    <t>生活援助Ⅰ６・大３・人欠２・未計画２・拘束減</t>
  </si>
  <si>
    <t>生活援助Ⅰ６・大３・人欠２・未計画・拘束減</t>
  </si>
  <si>
    <t>生活援助Ⅰ６・大３・人欠２・拘束減</t>
  </si>
  <si>
    <t>生活援助Ⅰ６・大３・人欠２・未計画２</t>
  </si>
  <si>
    <t>生活援助Ⅰ６・大３・人欠２・未計画</t>
  </si>
  <si>
    <t>生活援助Ⅰ６・大３・人欠２</t>
  </si>
  <si>
    <t>生活援助Ⅰ６・大２・人欠２・未計画２・拘束減</t>
  </si>
  <si>
    <t>生活援助Ⅰ６・大２・人欠２・未計画・拘束減</t>
  </si>
  <si>
    <t>生活援助Ⅰ６・大２・人欠２・拘束減</t>
  </si>
  <si>
    <t>生活援助Ⅰ６・大２・人欠２・未計画２</t>
  </si>
  <si>
    <t>生活援助Ⅰ６・大２・人欠２・未計画</t>
  </si>
  <si>
    <t>生活援助Ⅰ６・大２・人欠２</t>
  </si>
  <si>
    <t>生活援助Ⅰ６・大１・人欠２・未計画２・拘束減</t>
  </si>
  <si>
    <t>生活援助Ⅰ６・大１・人欠２・未計画・拘束減</t>
  </si>
  <si>
    <t>生活援助Ⅰ６・大１・人欠２・拘束減</t>
  </si>
  <si>
    <t>生活援助Ⅰ６・大１・人欠２・未計画２</t>
  </si>
  <si>
    <t>生活援助Ⅰ６・大１・人欠２・未計画</t>
  </si>
  <si>
    <t>生活援助Ⅰ６・大１・人欠２</t>
  </si>
  <si>
    <t>生活援助Ⅰ６・人欠２・未計画２・拘束減</t>
  </si>
  <si>
    <t>生活援助Ⅰ６・人欠２・未計画・拘束減</t>
  </si>
  <si>
    <t>生活援助Ⅰ６・人欠２・拘束減</t>
  </si>
  <si>
    <t>生活援助Ⅰ６・人欠２・未計画２</t>
  </si>
  <si>
    <t>生活援助Ⅰ６・人欠２・未計画</t>
  </si>
  <si>
    <t>生活援助Ⅰ６・人欠２</t>
  </si>
  <si>
    <t>生活援助Ⅰ１・大３・人欠・未計画２・拘束減</t>
  </si>
  <si>
    <t>生活援助Ⅰ１・大３・人欠・未計画・拘束減</t>
  </si>
  <si>
    <t>生活援助Ⅰ１・大３・人欠・拘束減</t>
  </si>
  <si>
    <t>生活援助Ⅰ１・大３・人欠・未計画２</t>
  </si>
  <si>
    <t>生活援助Ⅰ１・大３・人欠・未計画</t>
  </si>
  <si>
    <t>生活援助Ⅰ１・大３・人欠</t>
  </si>
  <si>
    <t>生活援助Ⅰ１・大２・人欠・未計画２・拘束減</t>
  </si>
  <si>
    <t>生活援助Ⅰ１・大２・人欠・未計画・拘束減</t>
  </si>
  <si>
    <t>生活援助Ⅰ１・大２・人欠・拘束減</t>
  </si>
  <si>
    <t>生活援助Ⅰ１・大２・人欠・未計画２</t>
  </si>
  <si>
    <t>生活援助Ⅰ１・大２・人欠・未計画</t>
  </si>
  <si>
    <t>生活援助Ⅰ１・大２・人欠</t>
  </si>
  <si>
    <t>生活援助Ⅰ１・大１・人欠・未計画２・拘束減</t>
  </si>
  <si>
    <t>生活援助Ⅰ１・大１・人欠・未計画・拘束減</t>
  </si>
  <si>
    <t>生活援助Ⅰ１・大１・人欠・拘束減</t>
  </si>
  <si>
    <t>生活援助Ⅰ１・大１・人欠・未計画２</t>
  </si>
  <si>
    <t>生活援助Ⅰ１・大１・人欠・未計画</t>
  </si>
  <si>
    <t>生活援助Ⅰ１・大１・人欠</t>
  </si>
  <si>
    <t>生活援助Ⅰ１・人欠・未計画２・拘束減</t>
  </si>
  <si>
    <t>共同生活援助計画が作成されていない場合</t>
    <phoneticPr fontId="13"/>
  </si>
  <si>
    <t>生活援助Ⅰ１・人欠・未計画・拘束減</t>
  </si>
  <si>
    <t>生活援助Ⅰ１・人欠・拘束減</t>
  </si>
  <si>
    <t>生活援助Ⅰ１・人欠・未計画２</t>
  </si>
  <si>
    <t>生活援助Ⅰ１・人欠・未計画</t>
  </si>
  <si>
    <t>生活援助Ⅰ１・人欠</t>
  </si>
  <si>
    <t>生活援助Ⅰ２・大３・人欠・未計画２・拘束減</t>
  </si>
  <si>
    <t>生活援助Ⅰ２・大３・人欠・未計画・拘束減</t>
  </si>
  <si>
    <t>生活援助Ⅰ２・大３・人欠・拘束減</t>
  </si>
  <si>
    <t>生活援助Ⅰ２・大３・人欠・未計画２</t>
  </si>
  <si>
    <t>減算が適用される月から２月目まで</t>
    <phoneticPr fontId="10"/>
  </si>
  <si>
    <t>×</t>
    <phoneticPr fontId="13"/>
  </si>
  <si>
    <t>生活援助Ⅰ２・大３・人欠・未計画</t>
  </si>
  <si>
    <t>生活援助Ⅰ２・大３・人欠</t>
  </si>
  <si>
    <t>生活援助Ⅰ２・大２・人欠・未計画２・拘束減</t>
  </si>
  <si>
    <t>生活援助Ⅰ２・大２・人欠・未計画・拘束減</t>
  </si>
  <si>
    <t>生活援助Ⅰ２・大２・人欠・拘束減</t>
  </si>
  <si>
    <t>生活援助Ⅰ２・大２・人欠・未計画２</t>
  </si>
  <si>
    <t>生活援助Ⅰ２・大２・人欠・未計画</t>
  </si>
  <si>
    <t>生活援助Ⅰ２・大２・人欠</t>
  </si>
  <si>
    <t>生活援助Ⅰ２・大１・人欠・未計画２・拘束減</t>
  </si>
  <si>
    <t>生活援助Ⅰ２・大１・人欠・未計画・拘束減</t>
  </si>
  <si>
    <t>生活援助Ⅰ２・大１・人欠・拘束減</t>
  </si>
  <si>
    <t>生活援助Ⅰ２・大１・人欠・未計画２</t>
  </si>
  <si>
    <t>生活援助Ⅰ２・大１・人欠・未計画</t>
  </si>
  <si>
    <t>生活援助Ⅰ２・大１・人欠</t>
  </si>
  <si>
    <t>生活援助Ⅰ２・人欠・未計画２・拘束減</t>
  </si>
  <si>
    <t>生活援助Ⅰ２・人欠・未計画・拘束減</t>
  </si>
  <si>
    <t>生活援助Ⅰ２・人欠・拘束減</t>
  </si>
  <si>
    <t>生活援助Ⅰ２・人欠・未計画２</t>
  </si>
  <si>
    <t>生活援助Ⅰ２・人欠・未計画</t>
  </si>
  <si>
    <t>生活援助Ⅰ２・人欠</t>
  </si>
  <si>
    <t>生活援助Ⅰ３・大３・人欠・未計画２・拘束減</t>
  </si>
  <si>
    <t>生活援助Ⅰ３・大３・人欠・未計画・拘束減</t>
  </si>
  <si>
    <t>生活援助Ⅰ３・大３・人欠・拘束減</t>
  </si>
  <si>
    <t>生活援助Ⅰ３・大３・人欠・未計画２</t>
  </si>
  <si>
    <t>生活援助Ⅰ３・大３・人欠・未計画</t>
  </si>
  <si>
    <t>生活援助Ⅰ３・大３・人欠</t>
  </si>
  <si>
    <t>生活援助Ⅰ３・大２・人欠・未計画２・拘束減</t>
  </si>
  <si>
    <t>生活援助Ⅰ３・大２・人欠・未計画・拘束減</t>
  </si>
  <si>
    <t>生活援助Ⅰ３・大２・人欠・拘束減</t>
  </si>
  <si>
    <t>生活援助Ⅰ３・大２・人欠・未計画２</t>
  </si>
  <si>
    <t>生活援助Ⅰ３・大２・人欠・未計画</t>
  </si>
  <si>
    <t>生活援助Ⅰ３・大２・人欠</t>
  </si>
  <si>
    <t>生活援助Ⅰ３・大１・人欠・未計画２・拘束減</t>
  </si>
  <si>
    <t>生活援助Ⅰ３・大１・人欠・未計画・拘束減</t>
  </si>
  <si>
    <t>生活援助Ⅰ３・大１・人欠・拘束減</t>
  </si>
  <si>
    <t>生活援助Ⅰ３・大１・人欠・未計画２</t>
  </si>
  <si>
    <t>生活援助Ⅰ３・大１・人欠・未計画</t>
  </si>
  <si>
    <t>生活援助Ⅰ３・大１・人欠</t>
  </si>
  <si>
    <t>生活援助Ⅰ３・人欠・未計画２・拘束減</t>
  </si>
  <si>
    <t>生活援助Ⅰ３・人欠・未計画・拘束減</t>
  </si>
  <si>
    <t>生活援助Ⅰ３・人欠・拘束減</t>
  </si>
  <si>
    <t>生活援助Ⅰ３・人欠・未計画２</t>
  </si>
  <si>
    <t>生活援助Ⅰ３・人欠・未計画</t>
  </si>
  <si>
    <t>生活援助Ⅰ３・人欠</t>
  </si>
  <si>
    <t>生活援助Ⅰ４・大３・人欠・未計画２・拘束減</t>
  </si>
  <si>
    <t>生活援助Ⅰ４・大３・人欠・未計画・拘束減</t>
  </si>
  <si>
    <t>生活援助Ⅰ４・大３・人欠・拘束減</t>
  </si>
  <si>
    <t>生活援助Ⅰ４・大３・人欠・未計画２</t>
  </si>
  <si>
    <t>２１人以上）</t>
    <phoneticPr fontId="13"/>
  </si>
  <si>
    <t>生活援助Ⅰ４・大３・人欠・未計画</t>
  </si>
  <si>
    <t>生活援助Ⅰ４・大３・人欠</t>
  </si>
  <si>
    <t>生活援助Ⅰ４・大２・人欠・未計画２・拘束減</t>
  </si>
  <si>
    <t>生活援助Ⅰ４・大２・人欠・未計画・拘束減</t>
  </si>
  <si>
    <t>生活援助Ⅰ４・大２・人欠・拘束減</t>
  </si>
  <si>
    <t>×</t>
    <phoneticPr fontId="10"/>
  </si>
  <si>
    <t>３月以上連続して減算の場合</t>
    <phoneticPr fontId="10"/>
  </si>
  <si>
    <t>生活援助Ⅰ４・大２・人欠・未計画２</t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</si>
  <si>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</si>
  <si>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</si>
  <si>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</si>
  <si>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生活援助Ⅰ４・大２・人欠・未計画</t>
  </si>
  <si>
    <t>生活援助Ⅰ４・大２・人欠</t>
  </si>
  <si>
    <t>生活援助Ⅰ４・大１・人欠・未計画２・拘束減</t>
  </si>
  <si>
    <t>生活援助Ⅰ４・大１・人欠・未計画・拘束減</t>
  </si>
  <si>
    <t>生活援助Ⅰ４・大１・人欠・拘束減</t>
  </si>
  <si>
    <t>生活援助Ⅰ４・大１・人欠・未計画２</t>
  </si>
  <si>
    <t>生活援助Ⅰ４・大１・人欠・未計画</t>
  </si>
  <si>
    <t>生活援助Ⅰ４・大１・人欠</t>
  </si>
  <si>
    <t>生活援助Ⅰ４・人欠・未計画２・拘束減</t>
  </si>
  <si>
    <t>生活援助Ⅰ４・人欠・未計画・拘束減</t>
  </si>
  <si>
    <t>生活援助Ⅰ４・人欠・拘束減</t>
  </si>
  <si>
    <t>生活援助Ⅰ４・人欠・未計画２</t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</si>
  <si>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</si>
  <si>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</si>
  <si>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</si>
  <si>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生活援助Ⅰ４・人欠・未計画</t>
  </si>
  <si>
    <t>生活援助Ⅰ４・人欠</t>
  </si>
  <si>
    <t>３月以上連続して減算の場合</t>
    <phoneticPr fontId="10"/>
  </si>
  <si>
    <t>生活援助Ⅰ５・大３・人欠・未計画２・拘束減</t>
  </si>
  <si>
    <t>生活援助Ⅰ５・大３・人欠・未計画・拘束減</t>
  </si>
  <si>
    <t>生活援助Ⅰ５・大３・人欠・拘束減</t>
  </si>
  <si>
    <t>生活援助Ⅰ５・大３・人欠・未計画２</t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</si>
  <si>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</si>
  <si>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</si>
  <si>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</si>
  <si>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</si>
  <si>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２１人以上）</t>
    <phoneticPr fontId="13"/>
  </si>
  <si>
    <t>生活援助Ⅰ５・大３・人欠・未計画</t>
  </si>
  <si>
    <t>生活援助Ⅰ５・大３・人欠</t>
  </si>
  <si>
    <t>３月以上連続して減算の場合</t>
    <phoneticPr fontId="10"/>
  </si>
  <si>
    <t>生活援助Ⅰ５・大２・人欠・未計画２・拘束減</t>
  </si>
  <si>
    <t>生活援助Ⅰ５・大２・人欠・未計画・拘束減</t>
  </si>
  <si>
    <t>生活援助Ⅰ５・大２・人欠・拘束減</t>
  </si>
  <si>
    <t>生活援助Ⅰ５・大２・人欠・未計画２</t>
  </si>
  <si>
    <t>生活援助Ⅰ５・大２・人欠・未計画</t>
  </si>
  <si>
    <t>生活援助Ⅰ５・大２・人欠</t>
  </si>
  <si>
    <t>生活援助Ⅰ５・大１・人欠・未計画２・拘束減</t>
  </si>
  <si>
    <t>生活援助Ⅰ５・大１・人欠・未計画・拘束減</t>
  </si>
  <si>
    <t>生活援助Ⅰ５・大１・人欠・拘束減</t>
  </si>
  <si>
    <t>生活援助Ⅰ５・大１・人欠・未計画２</t>
  </si>
  <si>
    <t>生活援助Ⅰ５・大１・人欠・未計画</t>
  </si>
  <si>
    <t>生活援助Ⅰ５・大１・人欠</t>
  </si>
  <si>
    <t>生活援助Ⅰ５・人欠・未計画２・拘束減</t>
  </si>
  <si>
    <t>生活援助Ⅰ５・人欠・未計画・拘束減</t>
  </si>
  <si>
    <t>生活援助Ⅰ５・人欠・拘束減</t>
  </si>
  <si>
    <t>生活援助Ⅰ５・人欠・未計画２</t>
  </si>
  <si>
    <t>生活援助Ⅰ５・人欠・未計画</t>
  </si>
  <si>
    <t>生活援助Ⅰ５・人欠</t>
  </si>
  <si>
    <t>生活援助Ⅰ６・大３・人欠・未計画２・拘束減</t>
  </si>
  <si>
    <t>生活援助Ⅰ６・大３・人欠・未計画・拘束減</t>
  </si>
  <si>
    <t>生活援助Ⅰ６・大３・人欠・拘束減</t>
  </si>
  <si>
    <t>生活援助Ⅰ６・大３・人欠・未計画２</t>
  </si>
  <si>
    <t>生活援助Ⅰ６・大３・人欠・未計画</t>
  </si>
  <si>
    <t>生活援助Ⅰ６・大３・人欠</t>
  </si>
  <si>
    <t>生活援助Ⅰ６・大２・人欠・未計画２・拘束減</t>
  </si>
  <si>
    <t>生活援助Ⅰ６・大２・人欠・未計画・拘束減</t>
  </si>
  <si>
    <t>生活援助Ⅰ６・大２・人欠・拘束減</t>
  </si>
  <si>
    <t>生活援助Ⅰ６・大２・人欠・未計画２</t>
  </si>
  <si>
    <t>生活援助Ⅰ６・大２・人欠・未計画</t>
  </si>
  <si>
    <t>生活援助Ⅰ６・大２・人欠</t>
  </si>
  <si>
    <t>生活援助Ⅰ６・大１・人欠・未計画２・拘束減</t>
  </si>
  <si>
    <t>生活援助Ⅰ６・大１・人欠・未計画・拘束減</t>
  </si>
  <si>
    <t>生活援助Ⅰ６・大１・人欠・拘束減</t>
  </si>
  <si>
    <t>生活援助Ⅰ６・大１・人欠・未計画２</t>
  </si>
  <si>
    <t>生活援助Ⅰ６・大１・人欠・未計画</t>
  </si>
  <si>
    <t>生活援助Ⅰ６・大１・人欠</t>
  </si>
  <si>
    <t>生活援助Ⅰ６・人欠・未計画２・拘束減</t>
  </si>
  <si>
    <t>生活援助Ⅰ６・人欠・未計画・拘束減</t>
  </si>
  <si>
    <t>生活援助Ⅰ６・人欠・拘束減</t>
  </si>
  <si>
    <t>生活援助Ⅰ６・人欠・未計画２</t>
  </si>
  <si>
    <t>生活援助Ⅰ６・人欠・未計画</t>
  </si>
  <si>
    <t>イ 共同生活援助サービス費（Ⅰ）
　　　（４：１）</t>
    <rPh sb="6" eb="8">
      <t>エンジョ</t>
    </rPh>
    <phoneticPr fontId="13"/>
  </si>
  <si>
    <t>生活援助Ⅰ６・人欠</t>
  </si>
  <si>
    <t>（世話人、生活支援員欠員）</t>
    <rPh sb="1" eb="3">
      <t>セワ</t>
    </rPh>
    <rPh sb="3" eb="4">
      <t>ニン</t>
    </rPh>
    <rPh sb="5" eb="7">
      <t>セイカツ</t>
    </rPh>
    <rPh sb="7" eb="9">
      <t>シエン</t>
    </rPh>
    <rPh sb="9" eb="10">
      <t>イン</t>
    </rPh>
    <rPh sb="10" eb="11">
      <t>ケツ</t>
    </rPh>
    <rPh sb="11" eb="12">
      <t>イン</t>
    </rPh>
    <phoneticPr fontId="10"/>
  </si>
  <si>
    <t>生活援助特例Ⅲ４・大３・責欠２・未計画２・拘束減</t>
  </si>
  <si>
    <t>生活援助特例Ⅲ４・大３・責欠２・未計画・拘束減</t>
  </si>
  <si>
    <t>生活援助特例Ⅲ４・大３・責欠２・拘束減</t>
  </si>
  <si>
    <t>生活援助特例Ⅲ４・大３・責欠２・未計画２</t>
  </si>
  <si>
    <t>生活援助特例Ⅲ４・大３・責欠２・未計画</t>
  </si>
  <si>
    <t>生活援助特例Ⅲ４・大３・責欠２</t>
  </si>
  <si>
    <t>生活援助特例Ⅲ４・大２・責欠２・未計画２・拘束減</t>
  </si>
  <si>
    <t>生活援助特例Ⅲ４・大２・責欠２・未計画・拘束減</t>
  </si>
  <si>
    <t>生活援助特例Ⅲ４・大２・責欠２・拘束減</t>
  </si>
  <si>
    <t>生活援助特例Ⅲ４・大２・責欠２・未計画２</t>
  </si>
  <si>
    <t>生活援助特例Ⅲ４・大２・責欠２・未計画</t>
  </si>
  <si>
    <t>生活援助特例Ⅲ４・大２・責欠２</t>
  </si>
  <si>
    <t>生活援助特例Ⅲ４・大１・責欠２・未計画２・拘束減</t>
  </si>
  <si>
    <t>生活援助特例Ⅲ４・大１・責欠２・未計画・拘束減</t>
  </si>
  <si>
    <t>生活援助特例Ⅲ４・大１・責欠２・拘束減</t>
  </si>
  <si>
    <t>生活援助特例Ⅲ４・大１・責欠２・未計画２</t>
  </si>
  <si>
    <t>生活援助特例Ⅲ４・大１・責欠２・未計画</t>
  </si>
  <si>
    <t>生活援助特例Ⅲ４・大１・責欠２</t>
  </si>
  <si>
    <t>生活援助特例Ⅲ４・責欠２・未計画２・拘束減</t>
  </si>
  <si>
    <t>生活援助特例Ⅲ４・責欠２・未計画・拘束減</t>
  </si>
  <si>
    <t>生活援助特例Ⅲ４・責欠２・拘束減</t>
  </si>
  <si>
    <t>生活援助特例Ⅲ４・責欠２・未計画２</t>
  </si>
  <si>
    <t>生活援助特例Ⅲ４・責欠２・未計画</t>
  </si>
  <si>
    <t>生活援助特例Ⅲ４・責欠２</t>
  </si>
  <si>
    <t>AL61</t>
    <phoneticPr fontId="10"/>
  </si>
  <si>
    <t>生活援助特例Ⅲ５・大３・責欠２・未計画２・拘束減</t>
  </si>
  <si>
    <t>生活援助特例Ⅲ５・大３・責欠２・未計画・拘束減</t>
  </si>
  <si>
    <t>生活援助特例Ⅲ５・大３・責欠２・拘束減</t>
  </si>
  <si>
    <t>生活援助特例Ⅲ５・大３・責欠２・未計画２</t>
  </si>
  <si>
    <t>生活援助特例Ⅲ５・大３・責欠２・未計画</t>
  </si>
  <si>
    <t>生活援助特例Ⅲ５・大３・責欠２</t>
  </si>
  <si>
    <t>生活援助特例Ⅲ５・大２・責欠２・未計画２・拘束減</t>
  </si>
  <si>
    <t>生活援助特例Ⅲ５・大２・責欠２・未計画・拘束減</t>
  </si>
  <si>
    <t>生活援助特例Ⅲ５・大２・責欠２・拘束減</t>
  </si>
  <si>
    <t>生活援助特例Ⅲ５・大２・責欠２・未計画２</t>
  </si>
  <si>
    <t>生活援助特例Ⅲ５・大２・責欠２・未計画</t>
  </si>
  <si>
    <t>生活援助特例Ⅲ５・大２・責欠２</t>
  </si>
  <si>
    <t>生活援助特例Ⅲ５・大１・責欠２・未計画２・拘束減</t>
  </si>
  <si>
    <t>生活援助特例Ⅲ５・大１・責欠２・未計画・拘束減</t>
  </si>
  <si>
    <t>生活援助特例Ⅲ５・大１・責欠２・拘束減</t>
  </si>
  <si>
    <t>×</t>
    <phoneticPr fontId="10"/>
  </si>
  <si>
    <t>３月以上連続して減算の場合</t>
    <phoneticPr fontId="10"/>
  </si>
  <si>
    <t>生活援助特例Ⅲ５・大１・責欠２・未計画２</t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</si>
  <si>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</si>
  <si>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</si>
  <si>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</si>
  <si>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生活援助特例Ⅲ５・大１・責欠２・未計画</t>
  </si>
  <si>
    <t>生活援助特例Ⅲ５・大１・責欠２</t>
  </si>
  <si>
    <t>生活援助特例Ⅲ５・責欠２・未計画２・拘束減</t>
  </si>
  <si>
    <t>生活援助特例Ⅲ５・責欠２・未計画・拘束減</t>
  </si>
  <si>
    <t>生活援助特例Ⅲ５・責欠２・拘束減</t>
  </si>
  <si>
    <t>生活援助特例Ⅲ５・責欠２・未計画２</t>
  </si>
  <si>
    <t>生活援助特例Ⅲ５・責欠２・未計画</t>
  </si>
  <si>
    <t>生活援助特例Ⅲ５・責欠２</t>
  </si>
  <si>
    <t>AL31</t>
    <phoneticPr fontId="10"/>
  </si>
  <si>
    <t>生活援助特例Ⅲ６・大３・責欠２・未計画２・拘束減</t>
  </si>
  <si>
    <t>生活援助特例Ⅲ６・大３・責欠２・未計画・拘束減</t>
  </si>
  <si>
    <t>生活援助特例Ⅲ６・大３・責欠２・拘束減</t>
  </si>
  <si>
    <t>生活援助特例Ⅲ６・大３・責欠２・未計画２</t>
  </si>
  <si>
    <t>生活援助特例Ⅲ６・大３・責欠２・未計画</t>
  </si>
  <si>
    <t>生活援助特例Ⅲ６・大３・責欠２</t>
  </si>
  <si>
    <t>生活援助特例Ⅲ６・大２・責欠２・未計画２・拘束減</t>
  </si>
  <si>
    <t>生活援助特例Ⅲ６・大２・責欠２・未計画・拘束減</t>
  </si>
  <si>
    <t>生活援助特例Ⅲ６・大２・責欠２・拘束減</t>
  </si>
  <si>
    <t>生活援助特例Ⅲ６・大２・責欠２・未計画２</t>
  </si>
  <si>
    <t>生活援助特例Ⅲ６・大２・責欠２・未計画</t>
  </si>
  <si>
    <t>生活援助特例Ⅲ６・大２・責欠２</t>
  </si>
  <si>
    <t>生活援助特例Ⅲ６・大１・責欠２・未計画２・拘束減</t>
  </si>
  <si>
    <t>生活援助特例Ⅲ６・大１・責欠２・未計画・拘束減</t>
  </si>
  <si>
    <t>生活援助特例Ⅲ６・大１・責欠２・拘束減</t>
  </si>
  <si>
    <t>生活援助特例Ⅲ６・大１・責欠２・未計画２</t>
  </si>
  <si>
    <t>生活援助特例Ⅲ６・大１・責欠２・未計画</t>
  </si>
  <si>
    <t>生活援助特例Ⅲ６・大１・責欠２</t>
  </si>
  <si>
    <t>生活援助特例Ⅲ６・責欠２・未計画２・拘束減</t>
  </si>
  <si>
    <t>生活援助特例Ⅲ６・責欠２・未計画・拘束減</t>
  </si>
  <si>
    <t>生活援助特例Ⅲ６・責欠２・拘束減</t>
  </si>
  <si>
    <t>生活援助特例Ⅲ６・責欠２・未計画２</t>
  </si>
  <si>
    <t>生活援助特例Ⅲ６・責欠２・未計画</t>
  </si>
  <si>
    <t>生活援助特例Ⅲ６・責欠２</t>
  </si>
  <si>
    <t>AL01</t>
    <phoneticPr fontId="10"/>
  </si>
  <si>
    <t>生活援助特例Ⅱ４・大３・責欠２・未計画２・拘束減</t>
  </si>
  <si>
    <t>生活援助特例Ⅱ４・大３・責欠２・未計画・拘束減</t>
  </si>
  <si>
    <t>生活援助特例Ⅱ４・大３・責欠２・拘束減</t>
  </si>
  <si>
    <t>生活援助特例Ⅱ４・大３・責欠２・未計画２</t>
  </si>
  <si>
    <t>生活援助特例Ⅱ４・大３・責欠２・未計画</t>
  </si>
  <si>
    <t>生活援助特例Ⅱ４・大３・責欠２</t>
  </si>
  <si>
    <t>生活援助特例Ⅱ４・大２・責欠２・未計画２・拘束減</t>
  </si>
  <si>
    <t>生活援助特例Ⅱ４・大２・責欠２・未計画・拘束減</t>
  </si>
  <si>
    <t>生活援助特例Ⅱ４・大２・責欠２・拘束減</t>
  </si>
  <si>
    <t>生活援助特例Ⅱ４・大２・責欠２・未計画２</t>
  </si>
  <si>
    <t>生活援助特例Ⅱ４・大２・責欠２・未計画</t>
  </si>
  <si>
    <t>生活援助特例Ⅱ４・大２・責欠２</t>
  </si>
  <si>
    <t>生活援助特例Ⅱ４・大１・責欠２・未計画２・拘束減</t>
  </si>
  <si>
    <t>生活援助特例Ⅱ４・大１・責欠２・未計画・拘束減</t>
  </si>
  <si>
    <t>生活援助特例Ⅱ４・大１・責欠２・拘束減</t>
  </si>
  <si>
    <t>生活援助特例Ⅱ４・大１・責欠２・未計画２</t>
  </si>
  <si>
    <t>生活援助特例Ⅱ４・大１・責欠２・未計画</t>
  </si>
  <si>
    <t>生活援助特例Ⅱ４・大１・責欠２</t>
  </si>
  <si>
    <t>生活援助特例Ⅱ４・責欠２・未計画２・拘束減</t>
  </si>
  <si>
    <t>生活援助特例Ⅱ４・責欠２・未計画・拘束減</t>
  </si>
  <si>
    <t>生活援助特例Ⅱ４・責欠２・拘束減</t>
  </si>
  <si>
    <t>生活援助特例Ⅱ４・責欠２・未計画２</t>
  </si>
  <si>
    <t>生活援助特例Ⅱ４・責欠２・未計画</t>
  </si>
  <si>
    <t>生活援助特例Ⅱ４・責欠２</t>
  </si>
  <si>
    <t>AK61</t>
    <phoneticPr fontId="10"/>
  </si>
  <si>
    <t>生活援助特例Ⅱ５・大３・責欠２・未計画２・拘束減</t>
  </si>
  <si>
    <t>生活援助特例Ⅱ５・大３・責欠２・未計画・拘束減</t>
  </si>
  <si>
    <t>生活援助特例Ⅱ５・大３・責欠２・拘束減</t>
  </si>
  <si>
    <t>生活援助特例Ⅱ５・大３・責欠２・未計画２</t>
  </si>
  <si>
    <t>生活援助特例Ⅱ５・大３・責欠２・未計画</t>
  </si>
  <si>
    <t>生活援助特例Ⅱ５・大３・責欠２</t>
  </si>
  <si>
    <t>×</t>
    <phoneticPr fontId="10"/>
  </si>
  <si>
    <t>３月以上連続して減算の場合</t>
    <phoneticPr fontId="10"/>
  </si>
  <si>
    <t>生活援助特例Ⅱ５・大２・責欠２・未計画２・拘束減</t>
  </si>
  <si>
    <t>減算が適用される月から２月目まで</t>
    <phoneticPr fontId="10"/>
  </si>
  <si>
    <t>共同生活援助計画が作成されていない場合</t>
    <phoneticPr fontId="13"/>
  </si>
  <si>
    <t>生活援助特例Ⅱ５・大２・責欠２・未計画・拘束減</t>
  </si>
  <si>
    <t>生活援助特例Ⅱ５・大２・責欠２・拘束減</t>
  </si>
  <si>
    <t>生活援助特例Ⅱ５・大２・責欠２・未計画２</t>
  </si>
  <si>
    <t>×</t>
    <phoneticPr fontId="13"/>
  </si>
  <si>
    <t>生活援助特例Ⅱ５・大２・責欠２・未計画</t>
  </si>
  <si>
    <t>生活援助特例Ⅱ５・大２・責欠２</t>
  </si>
  <si>
    <t>生活援助特例Ⅱ５・大１・責欠２・未計画２・拘束減</t>
  </si>
  <si>
    <t>生活援助特例Ⅱ５・大１・責欠２・未計画・拘束減</t>
  </si>
  <si>
    <t>生活援助特例Ⅱ５・大１・責欠２・拘束減</t>
  </si>
  <si>
    <t>生活援助特例Ⅱ５・大１・責欠２・未計画２</t>
  </si>
  <si>
    <t>生活援助特例Ⅱ５・大１・責欠２・未計画</t>
  </si>
  <si>
    <t>生活援助特例Ⅱ５・大１・責欠２</t>
  </si>
  <si>
    <t>生活援助特例Ⅱ５・責欠２・未計画２・拘束減</t>
  </si>
  <si>
    <t>生活援助特例Ⅱ５・責欠２・未計画・拘束減</t>
  </si>
  <si>
    <t>生活援助特例Ⅱ５・責欠２・拘束減</t>
  </si>
  <si>
    <t>生活援助特例Ⅱ５・責欠２・未計画２</t>
  </si>
  <si>
    <t>生活援助特例Ⅱ５・責欠２・未計画</t>
  </si>
  <si>
    <t>生活援助特例Ⅱ５・責欠２</t>
  </si>
  <si>
    <t>AK31</t>
    <phoneticPr fontId="10"/>
  </si>
  <si>
    <t>生活援助特例Ⅱ６・大３・責欠２・未計画２・拘束減</t>
  </si>
  <si>
    <t>生活援助特例Ⅱ６・大３・責欠２・未計画・拘束減</t>
  </si>
  <si>
    <t>生活援助特例Ⅱ６・大３・責欠２・拘束減</t>
  </si>
  <si>
    <t>生活援助特例Ⅱ６・大３・責欠２・未計画２</t>
  </si>
  <si>
    <t>生活援助特例Ⅱ６・大３・責欠２・未計画</t>
  </si>
  <si>
    <t>生活援助特例Ⅱ６・大３・責欠２</t>
  </si>
  <si>
    <t>生活援助特例Ⅱ６・大２・責欠２・未計画２・拘束減</t>
  </si>
  <si>
    <t>生活援助特例Ⅱ６・大２・責欠２・未計画・拘束減</t>
  </si>
  <si>
    <t>生活援助特例Ⅱ６・大２・責欠２・拘束減</t>
  </si>
  <si>
    <t>生活援助特例Ⅱ６・大２・責欠２・未計画２</t>
  </si>
  <si>
    <t>生活援助特例Ⅱ６・大２・責欠２・未計画</t>
  </si>
  <si>
    <t>生活援助特例Ⅱ６・大２・責欠２</t>
  </si>
  <si>
    <t>生活援助特例Ⅱ６・大１・責欠２・未計画２・拘束減</t>
  </si>
  <si>
    <t>生活援助特例Ⅱ６・大１・責欠２・未計画・拘束減</t>
  </si>
  <si>
    <t>生活援助特例Ⅱ６・大１・責欠２・拘束減</t>
  </si>
  <si>
    <t>生活援助特例Ⅱ６・大１・責欠２・未計画２</t>
  </si>
  <si>
    <t>生活援助特例Ⅱ６・大１・責欠２・未計画</t>
  </si>
  <si>
    <t>生活援助特例Ⅱ６・大１・責欠２</t>
  </si>
  <si>
    <t>生活援助特例Ⅱ６・責欠２・未計画２・拘束減</t>
  </si>
  <si>
    <t>生活援助特例Ⅱ６・責欠２・未計画・拘束減</t>
  </si>
  <si>
    <t>生活援助特例Ⅱ６・責欠２・拘束減</t>
  </si>
  <si>
    <t>生活援助特例Ⅱ６・責欠２・未計画２</t>
  </si>
  <si>
    <t>生活援助特例Ⅱ６・責欠２・未計画</t>
  </si>
  <si>
    <t>生活援助特例Ⅱ６・責欠２</t>
  </si>
  <si>
    <t>AK01</t>
    <phoneticPr fontId="10"/>
  </si>
  <si>
    <t>生活援助特例Ⅰ４・大３・責欠２・未計画２・拘束減</t>
  </si>
  <si>
    <t>生活援助特例Ⅰ４・大３・責欠２・未計画・拘束減</t>
  </si>
  <si>
    <t>生活援助特例Ⅰ４・大３・責欠２・拘束減</t>
  </si>
  <si>
    <t>生活援助特例Ⅰ４・大３・責欠２・未計画２</t>
  </si>
  <si>
    <t>生活援助特例Ⅰ４・大３・責欠２・未計画</t>
  </si>
  <si>
    <t>生活援助特例Ⅰ４・大３・責欠２</t>
  </si>
  <si>
    <t>生活援助特例Ⅰ４・大２・責欠２・未計画２・拘束減</t>
  </si>
  <si>
    <t>生活援助特例Ⅰ４・大２・責欠２・未計画・拘束減</t>
  </si>
  <si>
    <t>生活援助特例Ⅰ４・大２・責欠２・拘束減</t>
  </si>
  <si>
    <t>生活援助特例Ⅰ４・大２・責欠２・未計画２</t>
  </si>
  <si>
    <t>生活援助特例Ⅰ４・大２・責欠２・未計画</t>
  </si>
  <si>
    <t>生活援助特例Ⅰ４・大２・責欠２</t>
  </si>
  <si>
    <t>生活援助特例Ⅰ４・大１・責欠２・未計画２・拘束減</t>
  </si>
  <si>
    <t>生活援助特例Ⅰ４・大１・責欠２・未計画・拘束減</t>
  </si>
  <si>
    <t>生活援助特例Ⅰ４・大１・責欠２・拘束減</t>
  </si>
  <si>
    <t>生活援助特例Ⅰ４・大１・責欠２・未計画２</t>
  </si>
  <si>
    <t>生活援助特例Ⅰ４・大１・責欠２・未計画</t>
  </si>
  <si>
    <t>生活援助特例Ⅰ４・大１・責欠２</t>
  </si>
  <si>
    <t>生活援助特例Ⅰ４・責欠２・未計画２・拘束減</t>
  </si>
  <si>
    <t>生活援助特例Ⅰ４・責欠２・未計画・拘束減</t>
  </si>
  <si>
    <t>生活援助特例Ⅰ４・責欠２・拘束減</t>
  </si>
  <si>
    <t>生活援助特例Ⅰ４・責欠２・未計画２</t>
  </si>
  <si>
    <t>生活援助特例Ⅰ４・責欠２・未計画</t>
  </si>
  <si>
    <t>生活援助特例Ⅰ４・責欠２</t>
  </si>
  <si>
    <t>AJ61</t>
    <phoneticPr fontId="10"/>
  </si>
  <si>
    <t>生活援助特例Ⅰ５・大３・責欠２・未計画２・拘束減</t>
  </si>
  <si>
    <t>生活援助特例Ⅰ５・大３・責欠２・未計画・拘束減</t>
  </si>
  <si>
    <t>生活援助特例Ⅰ５・大３・責欠２・拘束減</t>
  </si>
  <si>
    <t>生活援助特例Ⅰ５・大３・責欠２・未計画２</t>
  </si>
  <si>
    <t>生活援助特例Ⅰ５・大３・責欠２・未計画</t>
  </si>
  <si>
    <t>生活援助特例Ⅰ５・大３・責欠２</t>
  </si>
  <si>
    <t>生活援助特例Ⅰ５・大２・責欠２・未計画２・拘束減</t>
  </si>
  <si>
    <t>生活援助特例Ⅰ５・大２・責欠２・未計画・拘束減</t>
  </si>
  <si>
    <t>生活援助特例Ⅰ５・大２・責欠２・拘束減</t>
  </si>
  <si>
    <t>生活援助特例Ⅰ５・大２・責欠２・未計画２</t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</si>
  <si>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</si>
  <si>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</si>
  <si>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</si>
  <si>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</si>
  <si>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生活援助特例Ⅰ５・大２・責欠２・未計画</t>
  </si>
  <si>
    <t>生活援助特例Ⅰ５・大２・責欠２</t>
  </si>
  <si>
    <t>３月以上連続して減算の場合</t>
    <phoneticPr fontId="10"/>
  </si>
  <si>
    <t>生活援助特例Ⅰ５・大１・責欠２・未計画２・拘束減</t>
  </si>
  <si>
    <t>生活援助特例Ⅰ５・大１・責欠２・未計画・拘束減</t>
  </si>
  <si>
    <t>生活援助特例Ⅰ５・大１・責欠２・拘束減</t>
  </si>
  <si>
    <t>生活援助特例Ⅰ５・大１・責欠２・未計画２</t>
  </si>
  <si>
    <t>生活援助特例Ⅰ５・大１・責欠２・未計画</t>
  </si>
  <si>
    <t>生活援助特例Ⅰ５・大１・責欠２</t>
  </si>
  <si>
    <t>生活援助特例Ⅰ５・責欠２・未計画２・拘束減</t>
  </si>
  <si>
    <t>生活援助特例Ⅰ５・責欠２・未計画・拘束減</t>
  </si>
  <si>
    <t>生活援助特例Ⅰ５・責欠２・拘束減</t>
  </si>
  <si>
    <t>生活援助特例Ⅰ５・責欠２・未計画２</t>
  </si>
  <si>
    <t>生活援助特例Ⅰ５・責欠２・未計画</t>
  </si>
  <si>
    <t>生活援助特例Ⅰ５・責欠２</t>
  </si>
  <si>
    <t>AJ31</t>
    <phoneticPr fontId="10"/>
  </si>
  <si>
    <t>生活援助特例Ⅰ６・大３・責欠２・未計画２・拘束減</t>
  </si>
  <si>
    <t>生活援助特例Ⅰ６・大３・責欠２・未計画・拘束減</t>
  </si>
  <si>
    <t>生活援助特例Ⅰ６・大３・責欠２・拘束減</t>
  </si>
  <si>
    <t>生活援助特例Ⅰ６・大３・責欠２・未計画２</t>
  </si>
  <si>
    <t>生活援助特例Ⅰ６・大３・責欠２・未計画</t>
  </si>
  <si>
    <t>生活援助特例Ⅰ６・大３・責欠２</t>
  </si>
  <si>
    <t>生活援助特例Ⅰ６・大２・責欠２・未計画２・拘束減</t>
  </si>
  <si>
    <t>生活援助特例Ⅰ６・大２・責欠２・未計画・拘束減</t>
  </si>
  <si>
    <t>生活援助特例Ⅰ６・大２・責欠２・拘束減</t>
  </si>
  <si>
    <t>生活援助特例Ⅰ６・大２・責欠２・未計画２</t>
  </si>
  <si>
    <t>生活援助特例Ⅰ６・大２・責欠２・未計画</t>
  </si>
  <si>
    <t>生活援助特例Ⅰ６・大２・責欠２</t>
  </si>
  <si>
    <t>生活援助特例Ⅰ６・大１・責欠２・未計画２・拘束減</t>
  </si>
  <si>
    <t>生活援助特例Ⅰ６・大１・責欠２・未計画・拘束減</t>
  </si>
  <si>
    <t>生活援助特例Ⅰ６・大１・責欠２・拘束減</t>
  </si>
  <si>
    <t>生活援助特例Ⅰ６・大１・責欠２・未計画２</t>
  </si>
  <si>
    <t>生活援助特例Ⅰ６・大１・責欠２・未計画</t>
  </si>
  <si>
    <t>生活援助特例Ⅰ６・大１・責欠２</t>
  </si>
  <si>
    <t>生活援助特例Ⅰ６・責欠２・未計画２・拘束減</t>
  </si>
  <si>
    <t>生活援助特例Ⅰ６・責欠２・未計画・拘束減</t>
  </si>
  <si>
    <t>生活援助特例Ⅰ６・責欠２・拘束減</t>
  </si>
  <si>
    <t>生活援助特例Ⅰ６・責欠２・未計画２</t>
  </si>
  <si>
    <t>生活援助特例Ⅰ６・責欠２・未計画</t>
  </si>
  <si>
    <t>生活援助特例Ⅰ６・責欠２</t>
  </si>
  <si>
    <t>AJ01</t>
    <phoneticPr fontId="10"/>
  </si>
  <si>
    <t>生活援助特例Ⅲ４・大３・責欠１・未計画２・拘束減</t>
  </si>
  <si>
    <t>生活援助特例Ⅲ４・大３・責欠１・未計画・拘束減</t>
  </si>
  <si>
    <t>生活援助特例Ⅲ４・大３・責欠１・拘束減</t>
  </si>
  <si>
    <t>生活援助特例Ⅲ４・大３・責欠１・未計画２</t>
  </si>
  <si>
    <t>生活援助特例Ⅲ４・大３・責欠１・未計画</t>
  </si>
  <si>
    <t>生活援助特例Ⅲ４・大３・責欠１</t>
  </si>
  <si>
    <t>生活援助特例Ⅲ４・大２・責欠１・未計画２・拘束減</t>
  </si>
  <si>
    <t>生活援助特例Ⅲ４・大２・責欠１・未計画・拘束減</t>
  </si>
  <si>
    <t>生活援助特例Ⅲ４・大２・責欠１・拘束減</t>
  </si>
  <si>
    <t>生活援助特例Ⅲ４・大２・責欠１・未計画２</t>
  </si>
  <si>
    <t>生活援助特例Ⅲ４・大２・責欠１・未計画</t>
  </si>
  <si>
    <t>生活援助特例Ⅲ４・大２・責欠１</t>
  </si>
  <si>
    <t>生活援助特例Ⅲ４・大１・責欠１・未計画２・拘束減</t>
  </si>
  <si>
    <t>生活援助特例Ⅲ４・大１・責欠１・未計画・拘束減</t>
  </si>
  <si>
    <t>生活援助特例Ⅲ４・大１・責欠１・拘束減</t>
  </si>
  <si>
    <t>×</t>
    <phoneticPr fontId="10"/>
  </si>
  <si>
    <t>３月以上連続して減算の場合</t>
    <phoneticPr fontId="10"/>
  </si>
  <si>
    <t>生活援助特例Ⅲ４・大１・責欠１・未計画２</t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</si>
  <si>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</si>
  <si>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</si>
  <si>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</si>
  <si>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生活援助特例Ⅲ４・大１・責欠１・未計画</t>
  </si>
  <si>
    <t>生活援助特例Ⅲ４・大１・責欠１</t>
  </si>
  <si>
    <t>生活援助特例Ⅲ４・責欠１・未計画２・拘束減</t>
  </si>
  <si>
    <t>生活援助特例Ⅲ４・責欠１・未計画・拘束減</t>
  </si>
  <si>
    <t>生活援助特例Ⅲ４・責欠１・拘束減</t>
  </si>
  <si>
    <t>生活援助特例Ⅲ４・責欠１・未計画２</t>
  </si>
  <si>
    <t>生活援助特例Ⅲ４・責欠１・未計画</t>
  </si>
  <si>
    <t>生活援助特例Ⅲ４・責欠１</t>
  </si>
  <si>
    <t>AH61</t>
    <phoneticPr fontId="10"/>
  </si>
  <si>
    <t>生活援助特例Ⅲ５・大３・責欠１・未計画２・拘束減</t>
  </si>
  <si>
    <t>生活援助特例Ⅲ５・大３・責欠１・未計画・拘束減</t>
  </si>
  <si>
    <t>生活援助特例Ⅲ５・大３・責欠１・拘束減</t>
  </si>
  <si>
    <t>生活援助特例Ⅲ５・大３・責欠１・未計画２</t>
  </si>
  <si>
    <t>生活援助特例Ⅲ５・大３・責欠１・未計画</t>
  </si>
  <si>
    <t>生活援助特例Ⅲ５・大３・責欠１</t>
  </si>
  <si>
    <t>生活援助特例Ⅲ５・大２・責欠１・未計画２・拘束減</t>
  </si>
  <si>
    <t>生活援助特例Ⅲ５・大２・責欠１・未計画・拘束減</t>
  </si>
  <si>
    <t>生活援助特例Ⅲ５・大２・責欠１・拘束減</t>
  </si>
  <si>
    <t>生活援助特例Ⅲ５・大２・責欠１・未計画２</t>
  </si>
  <si>
    <t>生活援助特例Ⅲ５・大２・責欠１・未計画</t>
  </si>
  <si>
    <t>生活援助特例Ⅲ５・大２・責欠１</t>
  </si>
  <si>
    <t>生活援助特例Ⅲ５・大１・責欠１・未計画２・拘束減</t>
  </si>
  <si>
    <t>生活援助特例Ⅲ５・大１・責欠１・未計画・拘束減</t>
  </si>
  <si>
    <t>生活援助特例Ⅲ５・大１・責欠１・拘束減</t>
  </si>
  <si>
    <t>生活援助特例Ⅲ５・大１・責欠１・未計画２</t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</si>
  <si>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</si>
  <si>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</si>
  <si>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</si>
  <si>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</si>
  <si>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生活援助特例Ⅲ５・大１・責欠１・未計画</t>
  </si>
  <si>
    <t>生活援助特例Ⅲ５・大１・責欠１</t>
  </si>
  <si>
    <t>生活援助特例Ⅲ５・責欠１・未計画２・拘束減</t>
  </si>
  <si>
    <t>生活援助特例Ⅲ５・責欠１・未計画・拘束減</t>
  </si>
  <si>
    <t>生活援助特例Ⅲ５・責欠１・拘束減</t>
  </si>
  <si>
    <t>生活援助特例Ⅲ５・責欠１・未計画２</t>
  </si>
  <si>
    <t>生活援助特例Ⅲ５・責欠１・未計画</t>
  </si>
  <si>
    <t>生活援助特例Ⅲ５・責欠１</t>
  </si>
  <si>
    <t>AH31</t>
    <phoneticPr fontId="10"/>
  </si>
  <si>
    <t>生活援助特例Ⅲ６・大３・責欠１・未計画２・拘束減</t>
  </si>
  <si>
    <t>生活援助特例Ⅲ６・大３・責欠１・未計画・拘束減</t>
  </si>
  <si>
    <t>生活援助特例Ⅲ６・大３・責欠１・拘束減</t>
  </si>
  <si>
    <t>生活援助特例Ⅲ６・大３・責欠１・未計画２</t>
  </si>
  <si>
    <t>生活援助特例Ⅲ６・大３・責欠１・未計画</t>
  </si>
  <si>
    <t>生活援助特例Ⅲ６・大３・責欠１</t>
  </si>
  <si>
    <t>生活援助特例Ⅲ６・大２・責欠１・未計画２・拘束減</t>
  </si>
  <si>
    <t>生活援助特例Ⅲ６・大２・責欠１・未計画・拘束減</t>
  </si>
  <si>
    <t>生活援助特例Ⅲ６・大２・責欠１・拘束減</t>
  </si>
  <si>
    <t>生活援助特例Ⅲ６・大２・責欠１・未計画２</t>
  </si>
  <si>
    <t>生活援助特例Ⅲ６・大２・責欠１・未計画</t>
  </si>
  <si>
    <t>生活援助特例Ⅲ６・大２・責欠１</t>
  </si>
  <si>
    <t>生活援助特例Ⅲ６・大１・責欠１・未計画２・拘束減</t>
  </si>
  <si>
    <t>生活援助特例Ⅲ６・大１・責欠１・未計画・拘束減</t>
  </si>
  <si>
    <t>生活援助特例Ⅲ６・大１・責欠１・拘束減</t>
  </si>
  <si>
    <t>生活援助特例Ⅲ６・大１・責欠１・未計画２</t>
  </si>
  <si>
    <t>生活援助特例Ⅲ６・大１・責欠１・未計画</t>
  </si>
  <si>
    <t>生活援助特例Ⅲ６・大１・責欠１</t>
  </si>
  <si>
    <t>生活援助特例Ⅲ６・責欠１・未計画２・拘束減</t>
  </si>
  <si>
    <t>生活援助特例Ⅲ６・責欠１・未計画・拘束減</t>
  </si>
  <si>
    <t>生活援助特例Ⅲ６・責欠１・拘束減</t>
  </si>
  <si>
    <t>生活援助特例Ⅲ６・責欠１・未計画２</t>
  </si>
  <si>
    <t>生活援助特例Ⅲ６・責欠１・未計画</t>
  </si>
  <si>
    <t>生活援助特例Ⅲ６・責欠１</t>
  </si>
  <si>
    <t>AH01</t>
    <phoneticPr fontId="10"/>
  </si>
  <si>
    <t>生活援助特例Ⅱ４・大３・責欠１・未計画２・拘束減</t>
  </si>
  <si>
    <t>生活援助特例Ⅱ４・大３・責欠１・未計画・拘束減</t>
  </si>
  <si>
    <t>生活援助特例Ⅱ４・大３・責欠１・拘束減</t>
  </si>
  <si>
    <t>生活援助特例Ⅱ４・大３・責欠１・未計画２</t>
  </si>
  <si>
    <t>生活援助特例Ⅱ４・大３・責欠１・未計画</t>
  </si>
  <si>
    <t>生活援助特例Ⅱ４・大３・責欠１</t>
  </si>
  <si>
    <t>生活援助特例Ⅱ４・大２・責欠１・未計画２・拘束減</t>
  </si>
  <si>
    <t>生活援助特例Ⅱ４・大２・責欠１・未計画・拘束減</t>
  </si>
  <si>
    <t>生活援助特例Ⅱ４・大２・責欠１・拘束減</t>
  </si>
  <si>
    <t>生活援助特例Ⅱ４・大２・責欠１・未計画２</t>
  </si>
  <si>
    <t>生活援助特例Ⅱ４・大２・責欠１・未計画</t>
  </si>
  <si>
    <t>生活援助特例Ⅱ４・大２・責欠１</t>
  </si>
  <si>
    <t>３月以上連続して減算の場合</t>
    <phoneticPr fontId="10"/>
  </si>
  <si>
    <t>生活援助特例Ⅱ４・大１・責欠１・未計画２・拘束減</t>
  </si>
  <si>
    <t>生活援助特例Ⅱ４・大１・責欠１・未計画・拘束減</t>
  </si>
  <si>
    <t>生活援助特例Ⅱ４・大１・責欠１・拘束減</t>
  </si>
  <si>
    <t>生活援助特例Ⅱ４・大１・責欠１・未計画２</t>
  </si>
  <si>
    <t>×</t>
    <phoneticPr fontId="13"/>
  </si>
  <si>
    <t>生活援助特例Ⅱ４・大１・責欠１・未計画</t>
  </si>
  <si>
    <t>生活援助特例Ⅱ４・大１・責欠１</t>
  </si>
  <si>
    <t>生活援助特例Ⅱ４・責欠１・未計画２・拘束減</t>
  </si>
  <si>
    <t>生活援助特例Ⅱ４・責欠１・未計画・拘束減</t>
  </si>
  <si>
    <t>生活援助特例Ⅱ４・責欠１・拘束減</t>
  </si>
  <si>
    <t>生活援助特例Ⅱ４・責欠１・未計画２</t>
  </si>
  <si>
    <t>生活援助特例Ⅱ４・責欠１・未計画</t>
  </si>
  <si>
    <t>生活援助特例Ⅱ４・責欠１</t>
  </si>
  <si>
    <t>AG61</t>
    <phoneticPr fontId="10"/>
  </si>
  <si>
    <t>生活援助特例Ⅱ５・大３・責欠１・未計画２・拘束減</t>
  </si>
  <si>
    <t>生活援助特例Ⅱ５・大３・責欠１・未計画・拘束減</t>
  </si>
  <si>
    <t>生活援助特例Ⅱ５・大３・責欠１・拘束減</t>
  </si>
  <si>
    <t>生活援助特例Ⅱ５・大３・責欠１・未計画２</t>
  </si>
  <si>
    <t>生活援助特例Ⅱ５・大３・責欠１・未計画</t>
  </si>
  <si>
    <t>生活援助特例Ⅱ５・大３・責欠１</t>
  </si>
  <si>
    <t>生活援助特例Ⅱ５・大２・責欠１・未計画２・拘束減</t>
  </si>
  <si>
    <t>生活援助特例Ⅱ５・大２・責欠１・未計画・拘束減</t>
  </si>
  <si>
    <t>生活援助特例Ⅱ５・大２・責欠１・拘束減</t>
  </si>
  <si>
    <t>生活援助特例Ⅱ５・大２・責欠１・未計画２</t>
  </si>
  <si>
    <t>生活援助特例Ⅱ５・大２・責欠１・未計画</t>
  </si>
  <si>
    <t>生活援助特例Ⅱ５・大２・責欠１</t>
  </si>
  <si>
    <t>生活援助特例Ⅱ５・大１・責欠１・未計画２・拘束減</t>
  </si>
  <si>
    <t>生活援助特例Ⅱ５・大１・責欠１・未計画・拘束減</t>
  </si>
  <si>
    <t>生活援助特例Ⅱ５・大１・責欠１・拘束減</t>
  </si>
  <si>
    <t>生活援助特例Ⅱ５・大１・責欠１・未計画２</t>
  </si>
  <si>
    <t>生活援助特例Ⅱ５・大１・責欠１・未計画</t>
  </si>
  <si>
    <t>生活援助特例Ⅱ５・大１・責欠１</t>
  </si>
  <si>
    <t>生活援助特例Ⅱ５・責欠１・未計画２・拘束減</t>
  </si>
  <si>
    <t>生活援助特例Ⅱ５・責欠１・未計画・拘束減</t>
  </si>
  <si>
    <t>生活援助特例Ⅱ５・責欠１・拘束減</t>
  </si>
  <si>
    <t>生活援助特例Ⅱ５・責欠１・未計画２</t>
  </si>
  <si>
    <t>生活援助特例Ⅱ５・責欠１・未計画</t>
  </si>
  <si>
    <t>生活援助特例Ⅱ５・責欠１</t>
  </si>
  <si>
    <t>AG31</t>
    <phoneticPr fontId="10"/>
  </si>
  <si>
    <t>生活援助特例Ⅱ６・大３・責欠１・未計画２・拘束減</t>
  </si>
  <si>
    <t>減算が適用される月から２月目まで</t>
    <phoneticPr fontId="10"/>
  </si>
  <si>
    <t>共同生活援助計画が作成されていない場合</t>
    <phoneticPr fontId="13"/>
  </si>
  <si>
    <t>生活援助特例Ⅱ６・大３・責欠１・未計画・拘束減</t>
  </si>
  <si>
    <t>生活援助特例Ⅱ６・大３・責欠１・拘束減</t>
  </si>
  <si>
    <t>生活援助特例Ⅱ６・大３・責欠１・未計画２</t>
  </si>
  <si>
    <t>×</t>
    <phoneticPr fontId="13"/>
  </si>
  <si>
    <t>２１人以上）</t>
    <phoneticPr fontId="13"/>
  </si>
  <si>
    <t>生活援助特例Ⅱ６・大３・責欠１・未計画</t>
  </si>
  <si>
    <t>生活援助特例Ⅱ６・大３・責欠１</t>
  </si>
  <si>
    <t>生活援助特例Ⅱ６・大２・責欠１・未計画２・拘束減</t>
  </si>
  <si>
    <t>生活援助特例Ⅱ６・大２・責欠１・未計画・拘束減</t>
  </si>
  <si>
    <t>生活援助特例Ⅱ６・大２・責欠１・拘束減</t>
  </si>
  <si>
    <t>生活援助特例Ⅱ６・大２・責欠１・未計画２</t>
  </si>
  <si>
    <t>生活援助特例Ⅱ６・大２・責欠１・未計画</t>
  </si>
  <si>
    <t>生活援助特例Ⅱ６・大２・責欠１</t>
  </si>
  <si>
    <t>生活援助特例Ⅱ６・大１・責欠１・未計画２・拘束減</t>
  </si>
  <si>
    <t>生活援助特例Ⅱ６・大１・責欠１・未計画・拘束減</t>
  </si>
  <si>
    <t>生活援助特例Ⅱ６・大１・責欠１・拘束減</t>
  </si>
  <si>
    <t>生活援助特例Ⅱ６・大１・責欠１・未計画２</t>
  </si>
  <si>
    <t>生活援助特例Ⅱ６・大１・責欠１・未計画</t>
  </si>
  <si>
    <t>生活援助特例Ⅱ６・大１・責欠１</t>
  </si>
  <si>
    <t>生活援助特例Ⅱ６・責欠１・未計画２・拘束減</t>
  </si>
  <si>
    <t>生活援助特例Ⅱ６・責欠１・未計画・拘束減</t>
  </si>
  <si>
    <t>生活援助特例Ⅱ６・責欠１・拘束減</t>
  </si>
  <si>
    <t>生活援助特例Ⅱ６・責欠１・未計画２</t>
  </si>
  <si>
    <t>生活援助特例Ⅱ６・責欠１・未計画</t>
  </si>
  <si>
    <t>生活援助特例Ⅱ６・責欠１</t>
  </si>
  <si>
    <t>AG01</t>
    <phoneticPr fontId="10"/>
  </si>
  <si>
    <t>生活援助特例Ⅰ４・大３・責欠１・未計画２・拘束減</t>
  </si>
  <si>
    <t>生活援助特例Ⅰ４・大３・責欠１・未計画・拘束減</t>
  </si>
  <si>
    <t>生活援助特例Ⅰ４・大３・責欠１・拘束減</t>
  </si>
  <si>
    <t>生活援助特例Ⅰ４・大３・責欠１・未計画２</t>
  </si>
  <si>
    <t>生活援助特例Ⅰ４・大３・責欠１・未計画</t>
  </si>
  <si>
    <t>生活援助特例Ⅰ４・大３・責欠１</t>
  </si>
  <si>
    <t>生活援助特例Ⅰ４・大２・責欠１・未計画２・拘束減</t>
  </si>
  <si>
    <t>生活援助特例Ⅰ４・大２・責欠１・未計画・拘束減</t>
  </si>
  <si>
    <t>生活援助特例Ⅰ４・大２・責欠１・拘束減</t>
  </si>
  <si>
    <t>生活援助特例Ⅰ４・大２・責欠１・未計画２</t>
  </si>
  <si>
    <t>生活援助特例Ⅰ４・大２・責欠１・未計画</t>
  </si>
  <si>
    <t>生活援助特例Ⅰ４・大２・責欠１</t>
  </si>
  <si>
    <t>生活援助特例Ⅰ４・大１・責欠１・未計画２・拘束減</t>
  </si>
  <si>
    <t>生活援助特例Ⅰ４・大１・責欠１・未計画・拘束減</t>
  </si>
  <si>
    <t>生活援助特例Ⅰ４・大１・責欠１・拘束減</t>
  </si>
  <si>
    <t>生活援助特例Ⅰ４・大１・責欠１・未計画２</t>
  </si>
  <si>
    <t>生活援助特例Ⅰ４・大１・責欠１・未計画</t>
  </si>
  <si>
    <t>生活援助特例Ⅰ４・大１・責欠１</t>
  </si>
  <si>
    <t>生活援助特例Ⅰ４・責欠１・未計画２・拘束減</t>
  </si>
  <si>
    <t>生活援助特例Ⅰ４・責欠１・未計画・拘束減</t>
  </si>
  <si>
    <t>生活援助特例Ⅰ４・責欠１・拘束減</t>
  </si>
  <si>
    <t>生活援助特例Ⅰ４・責欠１・未計画２</t>
  </si>
  <si>
    <t>生活援助特例Ⅰ４・責欠１・未計画</t>
  </si>
  <si>
    <t>生活援助特例Ⅰ４・責欠１</t>
  </si>
  <si>
    <t>AF61</t>
    <phoneticPr fontId="10"/>
  </si>
  <si>
    <t>生活援助特例Ⅰ５・大３・責欠１・未計画２・拘束減</t>
  </si>
  <si>
    <t>生活援助特例Ⅰ５・大３・責欠１・未計画・拘束減</t>
  </si>
  <si>
    <t>生活援助特例Ⅰ５・大３・責欠１・拘束減</t>
  </si>
  <si>
    <t>生活援助特例Ⅰ５・大３・責欠１・未計画２</t>
  </si>
  <si>
    <t>生活援助特例Ⅰ５・大３・責欠１・未計画</t>
  </si>
  <si>
    <t>生活援助特例Ⅰ５・大３・責欠１</t>
  </si>
  <si>
    <t>生活援助特例Ⅰ５・大２・責欠１・未計画２・拘束減</t>
  </si>
  <si>
    <t>生活援助特例Ⅰ５・大２・責欠１・未計画・拘束減</t>
  </si>
  <si>
    <t>生活援助特例Ⅰ５・大２・責欠１・拘束減</t>
  </si>
  <si>
    <t>生活援助特例Ⅰ５・大２・責欠１・未計画２</t>
  </si>
  <si>
    <t>生活援助特例Ⅰ５・大２・責欠１・未計画</t>
  </si>
  <si>
    <t>生活援助特例Ⅰ５・大２・責欠１</t>
  </si>
  <si>
    <t>生活援助特例Ⅰ５・大１・責欠１・未計画２・拘束減</t>
  </si>
  <si>
    <t>生活援助特例Ⅰ５・大１・責欠１・未計画・拘束減</t>
  </si>
  <si>
    <t>生活援助特例Ⅰ５・大１・責欠１・拘束減</t>
  </si>
  <si>
    <t>生活援助特例Ⅰ５・大１・責欠１・未計画２</t>
  </si>
  <si>
    <t>生活援助特例Ⅰ５・大１・責欠１・未計画</t>
  </si>
  <si>
    <t>生活援助特例Ⅰ５・大１・責欠１</t>
  </si>
  <si>
    <t>生活援助特例Ⅰ５・責欠１・未計画２・拘束減</t>
  </si>
  <si>
    <t>生活援助特例Ⅰ５・責欠１・未計画・拘束減</t>
  </si>
  <si>
    <t>生活援助特例Ⅰ５・責欠１・拘束減</t>
  </si>
  <si>
    <t>生活援助特例Ⅰ５・責欠１・未計画２</t>
  </si>
  <si>
    <t>生活援助特例Ⅰ５・責欠１・未計画</t>
  </si>
  <si>
    <t>生活援助特例Ⅰ５・責欠１</t>
  </si>
  <si>
    <t>AF31</t>
    <phoneticPr fontId="10"/>
  </si>
  <si>
    <t>生活援助特例Ⅰ６・大３・責欠１・未計画２・拘束減</t>
  </si>
  <si>
    <t>生活援助特例Ⅰ６・大３・責欠１・未計画・拘束減</t>
  </si>
  <si>
    <t>生活援助特例Ⅰ６・大３・責欠１・拘束減</t>
  </si>
  <si>
    <t>生活援助特例Ⅰ６・大３・責欠１・未計画２</t>
  </si>
  <si>
    <t>生活援助特例Ⅰ６・大３・責欠１・未計画</t>
  </si>
  <si>
    <t>生活援助特例Ⅰ６・大３・責欠１</t>
  </si>
  <si>
    <t>生活援助特例Ⅰ６・大２・責欠１・未計画２・拘束減</t>
  </si>
  <si>
    <t>生活援助特例Ⅰ６・大２・責欠１・未計画・拘束減</t>
  </si>
  <si>
    <t>生活援助特例Ⅰ６・大２・責欠１・拘束減</t>
  </si>
  <si>
    <t>×</t>
    <phoneticPr fontId="10"/>
  </si>
  <si>
    <t>３月以上連続して減算の場合</t>
    <phoneticPr fontId="10"/>
  </si>
  <si>
    <t>生活援助特例Ⅰ６・大２・責欠１・未計画２</t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</si>
  <si>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</si>
  <si>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</si>
  <si>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</si>
  <si>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生活援助特例Ⅰ６・大２・責欠１・未計画</t>
  </si>
  <si>
    <t>生活援助特例Ⅰ６・大２・責欠１</t>
  </si>
  <si>
    <t>生活援助特例Ⅰ６・大１・責欠１・未計画２・拘束減</t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</si>
  <si>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</si>
  <si>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</si>
  <si>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</si>
  <si>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生活援助特例Ⅰ６・大１・責欠１・未計画・拘束減</t>
  </si>
  <si>
    <t>生活援助特例Ⅰ６・大１・責欠１・拘束減</t>
  </si>
  <si>
    <t>生活援助特例Ⅰ６・大１・責欠１・未計画２</t>
  </si>
  <si>
    <t>生活援助特例Ⅰ６・大１・責欠１・未計画</t>
  </si>
  <si>
    <t>生活援助特例Ⅰ６・大１・責欠１</t>
  </si>
  <si>
    <t>生活援助特例Ⅰ６・責欠１・未計画２・拘束減</t>
  </si>
  <si>
    <t>生活援助特例Ⅰ６・責欠１・未計画・拘束減</t>
  </si>
  <si>
    <t>生活援助特例Ⅰ６・責欠１・拘束減</t>
  </si>
  <si>
    <t>生活援助特例Ⅰ６・責欠１・未計画２</t>
  </si>
  <si>
    <t>生活援助特例Ⅰ６・責欠１・未計画</t>
  </si>
  <si>
    <t>減算が適用される月から４月目まで</t>
    <phoneticPr fontId="10"/>
  </si>
  <si>
    <t>サービス管理責任者の員数が基準に満たない場合</t>
  </si>
  <si>
    <t>生活援助特例Ⅰ６・責欠１</t>
  </si>
  <si>
    <t>AF01</t>
    <phoneticPr fontId="10"/>
  </si>
  <si>
    <t>生活援助Ⅳ１・大３・責欠２・未計画２・拘束減</t>
  </si>
  <si>
    <t>生活援助Ⅳ１・大３・責欠２・未計画・拘束減</t>
  </si>
  <si>
    <t>生活援助Ⅳ１・大３・責欠２・拘束減</t>
  </si>
  <si>
    <t>生活援助Ⅳ１・大３・責欠２・未計画２</t>
  </si>
  <si>
    <t>生活援助Ⅳ１・大３・責欠２・未計画</t>
  </si>
  <si>
    <t>生活援助Ⅳ１・大３・責欠２</t>
  </si>
  <si>
    <t>生活援助Ⅳ１・大２・責欠２・未計画２・拘束減</t>
  </si>
  <si>
    <t>生活援助Ⅳ１・大２・責欠２・未計画・拘束減</t>
  </si>
  <si>
    <t>生活援助Ⅳ１・大２・責欠２・拘束減</t>
  </si>
  <si>
    <t>生活援助Ⅳ１・大２・責欠２・未計画２</t>
  </si>
  <si>
    <t>生活援助Ⅳ１・大２・責欠２・未計画</t>
  </si>
  <si>
    <t>生活援助Ⅳ１・大２・責欠２</t>
  </si>
  <si>
    <t>生活援助Ⅳ１・大１・責欠２・未計画２・拘束減</t>
  </si>
  <si>
    <t>生活援助Ⅳ１・大１・責欠２・未計画・拘束減</t>
  </si>
  <si>
    <t>生活援助Ⅳ１・大１・責欠２・拘束減</t>
  </si>
  <si>
    <t>×</t>
    <phoneticPr fontId="10"/>
  </si>
  <si>
    <t>３月以上連続して減算の場合</t>
    <phoneticPr fontId="10"/>
  </si>
  <si>
    <t>生活援助Ⅳ１・大１・責欠２・未計画２</t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</si>
  <si>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</si>
  <si>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</si>
  <si>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</si>
  <si>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生活援助Ⅳ１・大１・責欠２・未計画</t>
  </si>
  <si>
    <t>生活援助Ⅳ１・大１・責欠２</t>
  </si>
  <si>
    <t>生活援助Ⅳ１・責欠２・未計画２・拘束減</t>
  </si>
  <si>
    <t>生活援助Ⅳ１・責欠２・未計画・拘束減</t>
  </si>
  <si>
    <t>生活援助Ⅳ１・責欠２・拘束減</t>
  </si>
  <si>
    <t>生活援助Ⅳ１・責欠２・未計画２</t>
  </si>
  <si>
    <t>生活援助Ⅳ１・責欠２・未計画</t>
  </si>
  <si>
    <t>生活援助Ⅳ１・責欠２</t>
  </si>
  <si>
    <t>AE61</t>
    <phoneticPr fontId="10"/>
  </si>
  <si>
    <t>生活援助Ⅳ２・大３・責欠２・未計画２・拘束減</t>
  </si>
  <si>
    <t>生活援助Ⅳ２・大３・責欠２・未計画・拘束減</t>
  </si>
  <si>
    <t>生活援助Ⅳ２・大３・責欠２・拘束減</t>
  </si>
  <si>
    <t>生活援助Ⅳ２・大３・責欠２・未計画２</t>
  </si>
  <si>
    <t>２１人以上）</t>
    <phoneticPr fontId="13"/>
  </si>
  <si>
    <t>生活援助Ⅳ２・大３・責欠２・未計画</t>
  </si>
  <si>
    <t>生活援助Ⅳ２・大３・責欠２</t>
  </si>
  <si>
    <t>生活援助Ⅳ２・大２・責欠２・未計画２・拘束減</t>
  </si>
  <si>
    <t>生活援助Ⅳ２・大２・責欠２・未計画・拘束減</t>
  </si>
  <si>
    <t>生活援助Ⅳ２・大２・責欠２・拘束減</t>
  </si>
  <si>
    <t>生活援助Ⅳ２・大２・責欠２・未計画２</t>
  </si>
  <si>
    <t>生活援助Ⅳ２・大２・責欠２・未計画</t>
  </si>
  <si>
    <t>生活援助Ⅳ２・大２・責欠２</t>
  </si>
  <si>
    <t>生活援助Ⅳ２・大１・責欠２・未計画２・拘束減</t>
  </si>
  <si>
    <t>生活援助Ⅳ２・大１・責欠２・未計画・拘束減</t>
  </si>
  <si>
    <t>生活援助Ⅳ２・大１・責欠２・拘束減</t>
  </si>
  <si>
    <t>×</t>
    <phoneticPr fontId="10"/>
  </si>
  <si>
    <t>３月以上連続して減算の場合</t>
    <phoneticPr fontId="10"/>
  </si>
  <si>
    <t>生活援助Ⅳ２・大１・責欠２・未計画２</t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</si>
  <si>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</si>
  <si>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</si>
  <si>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</si>
  <si>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生活援助Ⅳ２・大１・責欠２・未計画</t>
  </si>
  <si>
    <t>生活援助Ⅳ２・大１・責欠２</t>
  </si>
  <si>
    <t>生活援助Ⅳ２・責欠２・未計画２・拘束減</t>
  </si>
  <si>
    <t>生活援助Ⅳ２・責欠２・未計画・拘束減</t>
  </si>
  <si>
    <t>生活援助Ⅳ２・責欠２・拘束減</t>
  </si>
  <si>
    <t>生活援助Ⅳ２・責欠２・未計画２</t>
  </si>
  <si>
    <t>生活援助Ⅳ２・責欠２・未計画</t>
  </si>
  <si>
    <t>生活援助Ⅳ２・責欠２</t>
  </si>
  <si>
    <t>AE31</t>
    <phoneticPr fontId="10"/>
  </si>
  <si>
    <t>生活援助Ⅳ３・大３・責欠２・未計画２・拘束減</t>
  </si>
  <si>
    <t>生活援助Ⅳ３・大３・責欠２・未計画・拘束減</t>
  </si>
  <si>
    <t>生活援助Ⅳ３・大３・責欠２・拘束減</t>
  </si>
  <si>
    <t>生活援助Ⅳ３・大３・責欠２・未計画２</t>
  </si>
  <si>
    <t>生活援助Ⅳ３・大３・責欠２・未計画</t>
  </si>
  <si>
    <t>生活援助Ⅳ３・大３・責欠２</t>
  </si>
  <si>
    <t>生活援助Ⅳ３・大２・責欠２・未計画２・拘束減</t>
  </si>
  <si>
    <t>生活援助Ⅳ３・大２・責欠２・未計画・拘束減</t>
  </si>
  <si>
    <t>生活援助Ⅳ３・大２・責欠２・拘束減</t>
  </si>
  <si>
    <t>生活援助Ⅳ３・大２・責欠２・未計画２</t>
  </si>
  <si>
    <t>生活援助Ⅳ３・大２・責欠２・未計画</t>
  </si>
  <si>
    <t>生活援助Ⅳ３・大２・責欠２</t>
  </si>
  <si>
    <t>生活援助Ⅳ３・大１・責欠２・未計画２・拘束減</t>
  </si>
  <si>
    <t>生活援助Ⅳ３・大１・責欠２・未計画・拘束減</t>
  </si>
  <si>
    <t>生活援助Ⅳ３・大１・責欠２・拘束減</t>
  </si>
  <si>
    <t>生活援助Ⅳ３・大１・責欠２・未計画２</t>
  </si>
  <si>
    <t>生活援助Ⅳ３・大１・責欠２・未計画</t>
  </si>
  <si>
    <t>生活援助Ⅳ３・大１・責欠２</t>
  </si>
  <si>
    <t>生活援助Ⅳ３・責欠２・未計画２・拘束減</t>
  </si>
  <si>
    <t>生活援助Ⅳ３・責欠２・未計画・拘束減</t>
  </si>
  <si>
    <t>生活援助Ⅳ３・責欠２・拘束減</t>
  </si>
  <si>
    <t>生活援助Ⅳ３・責欠２・未計画２</t>
  </si>
  <si>
    <t>生活援助Ⅳ３・責欠２・未計画</t>
  </si>
  <si>
    <t>生活援助Ⅳ３・責欠２</t>
  </si>
  <si>
    <t>AE01</t>
    <phoneticPr fontId="10"/>
  </si>
  <si>
    <t>生活援助Ⅳ４・大３・責欠２・未計画２・拘束減</t>
  </si>
  <si>
    <t>生活援助Ⅳ４・大３・責欠２・未計画・拘束減</t>
  </si>
  <si>
    <t>生活援助Ⅳ４・大３・責欠２・拘束減</t>
  </si>
  <si>
    <t>生活援助Ⅳ４・大３・責欠２・未計画２</t>
  </si>
  <si>
    <t>生活援助Ⅳ４・大３・責欠２・未計画</t>
  </si>
  <si>
    <t>生活援助Ⅳ４・大３・責欠２</t>
  </si>
  <si>
    <t>生活援助Ⅳ４・大２・責欠２・未計画２・拘束減</t>
  </si>
  <si>
    <t>生活援助Ⅳ４・大２・責欠２・未計画・拘束減</t>
  </si>
  <si>
    <t>生活援助Ⅳ４・大２・責欠２・拘束減</t>
  </si>
  <si>
    <t>生活援助Ⅳ４・大２・責欠２・未計画２</t>
  </si>
  <si>
    <t>生活援助Ⅳ４・大２・責欠２・未計画</t>
  </si>
  <si>
    <t>生活援助Ⅳ４・大２・責欠２</t>
  </si>
  <si>
    <t>生活援助Ⅳ４・大１・責欠２・未計画２・拘束減</t>
  </si>
  <si>
    <t>生活援助Ⅳ４・大１・責欠２・未計画・拘束減</t>
  </si>
  <si>
    <t>生活援助Ⅳ４・大１・責欠２・拘束減</t>
  </si>
  <si>
    <t>×</t>
    <phoneticPr fontId="10"/>
  </si>
  <si>
    <t>３月以上連続して減算の場合</t>
    <phoneticPr fontId="10"/>
  </si>
  <si>
    <t>生活援助Ⅳ４・大１・責欠２・未計画２</t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</si>
  <si>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</si>
  <si>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</si>
  <si>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</si>
  <si>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生活援助Ⅳ４・大１・責欠２・未計画</t>
  </si>
  <si>
    <t>生活援助Ⅳ４・大１・責欠２</t>
  </si>
  <si>
    <t>生活援助Ⅳ４・責欠２・未計画２・拘束減</t>
  </si>
  <si>
    <t>生活援助Ⅳ４・責欠２・未計画・拘束減</t>
  </si>
  <si>
    <t>生活援助Ⅳ４・責欠２・拘束減</t>
  </si>
  <si>
    <t>生活援助Ⅳ４・責欠２・未計画２</t>
  </si>
  <si>
    <t>生活援助Ⅳ４・責欠２・未計画</t>
  </si>
  <si>
    <t>生活援助Ⅳ４・責欠２</t>
  </si>
  <si>
    <t>AD61</t>
    <phoneticPr fontId="10"/>
  </si>
  <si>
    <t>生活援助Ⅳ５・大３・責欠２・未計画２・拘束減</t>
  </si>
  <si>
    <t>生活援助Ⅳ５・大３・責欠２・未計画・拘束減</t>
  </si>
  <si>
    <t>生活援助Ⅳ５・大３・責欠２・拘束減</t>
  </si>
  <si>
    <t>生活援助Ⅳ５・大３・責欠２・未計画２</t>
  </si>
  <si>
    <t>生活援助Ⅳ５・大３・責欠２・未計画</t>
  </si>
  <si>
    <t>生活援助Ⅳ５・大３・責欠２</t>
  </si>
  <si>
    <t>生活援助Ⅳ５・大２・責欠２・未計画２・拘束減</t>
  </si>
  <si>
    <t>生活援助Ⅳ５・大２・責欠２・未計画・拘束減</t>
  </si>
  <si>
    <t>生活援助Ⅳ５・大２・責欠２・拘束減</t>
  </si>
  <si>
    <t>生活援助Ⅳ５・大２・責欠２・未計画２</t>
  </si>
  <si>
    <t>生活援助Ⅳ５・大２・責欠２・未計画</t>
  </si>
  <si>
    <t>生活援助Ⅳ５・大２・責欠２</t>
  </si>
  <si>
    <t>生活援助Ⅳ５・大１・責欠２・未計画２・拘束減</t>
  </si>
  <si>
    <t>生活援助Ⅳ５・大１・責欠２・未計画・拘束減</t>
  </si>
  <si>
    <t>生活援助Ⅳ５・大１・責欠２・拘束減</t>
  </si>
  <si>
    <t>生活援助Ⅳ５・大１・責欠２・未計画２</t>
  </si>
  <si>
    <t>生活援助Ⅳ５・大１・責欠２・未計画</t>
  </si>
  <si>
    <t>生活援助Ⅳ５・大１・責欠２</t>
  </si>
  <si>
    <t>生活援助Ⅳ５・責欠２・未計画２・拘束減</t>
  </si>
  <si>
    <t>生活援助Ⅳ５・責欠２・未計画・拘束減</t>
  </si>
  <si>
    <t>生活援助Ⅳ５・責欠２・拘束減</t>
  </si>
  <si>
    <t>生活援助Ⅳ５・責欠２・未計画２</t>
  </si>
  <si>
    <t>生活援助Ⅳ５・責欠２・未計画</t>
  </si>
  <si>
    <t>生活援助Ⅳ５・責欠２</t>
  </si>
  <si>
    <t>AD31</t>
    <phoneticPr fontId="10"/>
  </si>
  <si>
    <t>生活援助Ⅳ６・大３・責欠２・未計画２・拘束減</t>
  </si>
  <si>
    <t>生活援助Ⅳ６・大３・責欠２・未計画・拘束減</t>
  </si>
  <si>
    <t>生活援助Ⅳ６・大３・責欠２・拘束減</t>
  </si>
  <si>
    <t>生活援助Ⅳ６・大３・責欠２・未計画２</t>
  </si>
  <si>
    <t>生活援助Ⅳ６・大３・責欠２・未計画</t>
  </si>
  <si>
    <t>生活援助Ⅳ６・大３・責欠２</t>
  </si>
  <si>
    <t>生活援助Ⅳ６・大２・責欠２・未計画２・拘束減</t>
  </si>
  <si>
    <t>生活援助Ⅳ６・大２・責欠２・未計画・拘束減</t>
  </si>
  <si>
    <t>生活援助Ⅳ６・大２・責欠２・拘束減</t>
  </si>
  <si>
    <t>×</t>
    <phoneticPr fontId="10"/>
  </si>
  <si>
    <t>３月以上連続して減算の場合</t>
    <phoneticPr fontId="10"/>
  </si>
  <si>
    <t>生活援助Ⅳ６・大２・責欠２・未計画２</t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</si>
  <si>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</si>
  <si>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</si>
  <si>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</si>
  <si>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生活援助Ⅳ６・大２・責欠２・未計画</t>
  </si>
  <si>
    <t>生活援助Ⅳ６・大２・責欠２</t>
  </si>
  <si>
    <t>生活援助Ⅳ６・大１・責欠２・未計画２・拘束減</t>
  </si>
  <si>
    <t>生活援助Ⅳ６・大１・責欠２・未計画・拘束減</t>
  </si>
  <si>
    <t>生活援助Ⅳ６・大１・責欠２・拘束減</t>
  </si>
  <si>
    <t>生活援助Ⅳ６・大１・責欠２・未計画２</t>
  </si>
  <si>
    <t>生活援助Ⅳ６・大１・責欠２・未計画</t>
  </si>
  <si>
    <t>生活援助Ⅳ６・大１・責欠２</t>
  </si>
  <si>
    <t>生活援助Ⅳ６・責欠２・未計画２・拘束減</t>
  </si>
  <si>
    <t>生活援助Ⅳ６・責欠２・未計画・拘束減</t>
  </si>
  <si>
    <t>生活援助Ⅳ６・責欠２・拘束減</t>
  </si>
  <si>
    <t>生活援助Ⅳ６・責欠２・未計画２</t>
  </si>
  <si>
    <t>生活援助Ⅳ６・責欠２・未計画</t>
  </si>
  <si>
    <t>生活援助Ⅳ６・責欠２</t>
  </si>
  <si>
    <t>AD01</t>
    <phoneticPr fontId="10"/>
  </si>
  <si>
    <t>生活援助Ⅳ１・大３・責欠１・未計画２・拘束減</t>
  </si>
  <si>
    <t>生活援助Ⅳ１・大３・責欠１・未計画・拘束減</t>
  </si>
  <si>
    <t>生活援助Ⅳ１・大３・責欠１・拘束減</t>
  </si>
  <si>
    <t>生活援助Ⅳ１・大３・責欠１・未計画２</t>
  </si>
  <si>
    <t>生活援助Ⅳ１・大３・責欠１・未計画</t>
  </si>
  <si>
    <t>生活援助Ⅳ１・大３・責欠１</t>
  </si>
  <si>
    <t>生活援助Ⅳ１・大２・責欠１・未計画２・拘束減</t>
  </si>
  <si>
    <t>生活援助Ⅳ１・大２・責欠１・未計画・拘束減</t>
  </si>
  <si>
    <t>生活援助Ⅳ１・大２・責欠１・拘束減</t>
  </si>
  <si>
    <t>生活援助Ⅳ１・大２・責欠１・未計画２</t>
  </si>
  <si>
    <t>生活援助Ⅳ１・大２・責欠１・未計画</t>
  </si>
  <si>
    <t>生活援助Ⅳ１・大２・責欠１</t>
  </si>
  <si>
    <t>生活援助Ⅳ１・大１・責欠１・未計画２・拘束減</t>
  </si>
  <si>
    <t>生活援助Ⅳ１・大１・責欠１・未計画・拘束減</t>
  </si>
  <si>
    <t>生活援助Ⅳ１・大１・責欠１・拘束減</t>
  </si>
  <si>
    <t>生活援助Ⅳ１・大１・責欠１・未計画２</t>
  </si>
  <si>
    <t>生活援助Ⅳ１・大１・責欠１・未計画</t>
  </si>
  <si>
    <t>生活援助Ⅳ１・大１・責欠１</t>
  </si>
  <si>
    <t>生活援助Ⅳ１・責欠１・未計画２・拘束減</t>
  </si>
  <si>
    <t>生活援助Ⅳ１・責欠１・未計画・拘束減</t>
  </si>
  <si>
    <t>生活援助Ⅳ１・責欠１・拘束減</t>
  </si>
  <si>
    <t>生活援助Ⅳ１・責欠１・未計画２</t>
  </si>
  <si>
    <t>生活援助Ⅳ１・責欠１・未計画</t>
  </si>
  <si>
    <t>生活援助Ⅳ１・責欠１</t>
  </si>
  <si>
    <t>AC61</t>
    <phoneticPr fontId="10"/>
  </si>
  <si>
    <t>生活援助Ⅳ２・大３・責欠１・未計画２・拘束減</t>
  </si>
  <si>
    <t>生活援助Ⅳ２・大３・責欠１・未計画・拘束減</t>
  </si>
  <si>
    <t>生活援助Ⅳ２・大３・責欠１・拘束減</t>
  </si>
  <si>
    <t>生活援助Ⅳ２・大３・責欠１・未計画２</t>
  </si>
  <si>
    <t>生活援助Ⅳ２・大３・責欠１・未計画</t>
  </si>
  <si>
    <t>生活援助Ⅳ２・大３・責欠１</t>
  </si>
  <si>
    <t>生活援助Ⅳ２・大２・責欠１・未計画２・拘束減</t>
  </si>
  <si>
    <t>生活援助Ⅳ２・大２・責欠１・未計画・拘束減</t>
  </si>
  <si>
    <t>生活援助Ⅳ２・大２・責欠１・拘束減</t>
  </si>
  <si>
    <t>生活援助Ⅳ２・大２・責欠１・未計画２</t>
  </si>
  <si>
    <t>生活援助Ⅳ２・大２・責欠１・未計画</t>
  </si>
  <si>
    <t>生活援助Ⅳ２・大２・責欠１</t>
  </si>
  <si>
    <t>生活援助Ⅳ２・大１・責欠１・未計画２・拘束減</t>
  </si>
  <si>
    <t>生活援助Ⅳ２・大１・責欠１・未計画・拘束減</t>
  </si>
  <si>
    <t>生活援助Ⅳ２・大１・責欠１・拘束減</t>
  </si>
  <si>
    <t>生活援助Ⅳ２・大１・責欠１・未計画２</t>
  </si>
  <si>
    <t>生活援助Ⅳ２・大１・責欠１・未計画</t>
  </si>
  <si>
    <t>生活援助Ⅳ２・大１・責欠１</t>
  </si>
  <si>
    <t>生活援助Ⅳ２・責欠１・未計画２・拘束減</t>
  </si>
  <si>
    <t>生活援助Ⅳ２・責欠１・未計画・拘束減</t>
  </si>
  <si>
    <t>生活援助Ⅳ２・責欠１・拘束減</t>
  </si>
  <si>
    <t>生活援助Ⅳ２・責欠１・未計画２</t>
  </si>
  <si>
    <t>生活援助Ⅳ２・責欠１・未計画</t>
  </si>
  <si>
    <t>生活援助Ⅳ２・責欠１</t>
  </si>
  <si>
    <t>AC31</t>
    <phoneticPr fontId="10"/>
  </si>
  <si>
    <t>生活援助Ⅳ３・大３・責欠１・未計画２・拘束減</t>
  </si>
  <si>
    <t>生活援助Ⅳ３・大３・責欠１・未計画・拘束減</t>
  </si>
  <si>
    <t>生活援助Ⅳ３・大３・責欠１・拘束減</t>
  </si>
  <si>
    <t>生活援助Ⅳ３・大３・責欠１・未計画２</t>
  </si>
  <si>
    <t>生活援助Ⅳ３・大３・責欠１・未計画</t>
  </si>
  <si>
    <t>生活援助Ⅳ３・大３・責欠１</t>
  </si>
  <si>
    <t>生活援助Ⅳ３・大２・責欠１・未計画２・拘束減</t>
  </si>
  <si>
    <t>生活援助Ⅳ３・大２・責欠１・未計画・拘束減</t>
  </si>
  <si>
    <t>生活援助Ⅳ３・大２・責欠１・拘束減</t>
  </si>
  <si>
    <t>生活援助Ⅳ３・大２・責欠１・未計画２</t>
  </si>
  <si>
    <t>生活援助Ⅳ３・大２・責欠１・未計画</t>
  </si>
  <si>
    <t>生活援助Ⅳ３・大２・責欠１</t>
  </si>
  <si>
    <t>生活援助Ⅳ３・大１・責欠１・未計画２・拘束減</t>
  </si>
  <si>
    <t>生活援助Ⅳ３・大１・責欠１・未計画・拘束減</t>
  </si>
  <si>
    <t>生活援助Ⅳ３・大１・責欠１・拘束減</t>
  </si>
  <si>
    <t>生活援助Ⅳ３・大１・責欠１・未計画２</t>
  </si>
  <si>
    <t>生活援助Ⅳ３・大１・責欠１・未計画</t>
  </si>
  <si>
    <t>生活援助Ⅳ３・大１・責欠１</t>
  </si>
  <si>
    <t>生活援助Ⅳ３・責欠１・未計画２・拘束減</t>
  </si>
  <si>
    <t>生活援助Ⅳ３・責欠１・未計画・拘束減</t>
  </si>
  <si>
    <t>生活援助Ⅳ３・責欠１・拘束減</t>
  </si>
  <si>
    <t>生活援助Ⅳ３・責欠１・未計画２</t>
  </si>
  <si>
    <t>生活援助Ⅳ３・責欠１・未計画</t>
  </si>
  <si>
    <t>生活援助Ⅳ３・責欠１</t>
  </si>
  <si>
    <t>AC01</t>
    <phoneticPr fontId="10"/>
  </si>
  <si>
    <t>生活援助Ⅳ４・大３・責欠１・未計画２・拘束減</t>
  </si>
  <si>
    <t>生活援助Ⅳ４・大３・責欠１・未計画・拘束減</t>
  </si>
  <si>
    <t>生活援助Ⅳ４・大３・責欠１・拘束減</t>
  </si>
  <si>
    <t>生活援助Ⅳ４・大３・責欠１・未計画２</t>
  </si>
  <si>
    <t>生活援助Ⅳ４・大３・責欠１・未計画</t>
  </si>
  <si>
    <t>生活援助Ⅳ４・大３・責欠１</t>
  </si>
  <si>
    <t>生活援助Ⅳ４・大２・責欠１・未計画２・拘束減</t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</si>
  <si>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</si>
  <si>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</si>
  <si>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</si>
  <si>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生活援助Ⅳ４・大２・責欠１・未計画・拘束減</t>
  </si>
  <si>
    <t>生活援助Ⅳ４・大２・責欠１・拘束減</t>
  </si>
  <si>
    <t>生活援助Ⅳ４・大２・責欠１・未計画２</t>
  </si>
  <si>
    <t>生活援助Ⅳ４・大２・責欠１・未計画</t>
  </si>
  <si>
    <t>生活援助Ⅳ４・大２・責欠１</t>
  </si>
  <si>
    <t>生活援助Ⅳ４・大１・責欠１・未計画２・拘束減</t>
  </si>
  <si>
    <t>生活援助Ⅳ４・大１・責欠１・未計画・拘束減</t>
  </si>
  <si>
    <t>生活援助Ⅳ４・大１・責欠１・拘束減</t>
  </si>
  <si>
    <t>生活援助Ⅳ４・大１・責欠１・未計画２</t>
  </si>
  <si>
    <t>生活援助Ⅳ４・大１・責欠１・未計画</t>
  </si>
  <si>
    <t>生活援助Ⅳ４・大１・責欠１</t>
  </si>
  <si>
    <t>生活援助Ⅳ４・責欠１・未計画２・拘束減</t>
  </si>
  <si>
    <t>生活援助Ⅳ４・責欠１・未計画・拘束減</t>
  </si>
  <si>
    <t>生活援助Ⅳ４・責欠１・拘束減</t>
  </si>
  <si>
    <t>生活援助Ⅳ４・責欠１・未計画２</t>
  </si>
  <si>
    <t>生活援助Ⅳ４・責欠１・未計画</t>
  </si>
  <si>
    <t>生活援助Ⅳ４・責欠１</t>
  </si>
  <si>
    <t>AB61</t>
    <phoneticPr fontId="10"/>
  </si>
  <si>
    <t>生活援助Ⅳ５・大３・責欠１・未計画２・拘束減</t>
  </si>
  <si>
    <t>生活援助Ⅳ５・大３・責欠１・未計画・拘束減</t>
  </si>
  <si>
    <t>生活援助Ⅳ５・大３・責欠１・拘束減</t>
  </si>
  <si>
    <t>生活援助Ⅳ５・大３・責欠１・未計画２</t>
  </si>
  <si>
    <t>生活援助Ⅳ５・大３・責欠１・未計画</t>
  </si>
  <si>
    <t>生活援助Ⅳ５・大３・責欠１</t>
  </si>
  <si>
    <t>生活援助Ⅳ５・大２・責欠１・未計画２・拘束減</t>
  </si>
  <si>
    <t>生活援助Ⅳ５・大２・責欠１・未計画・拘束減</t>
  </si>
  <si>
    <t>生活援助Ⅳ５・大２・責欠１・拘束減</t>
  </si>
  <si>
    <t>生活援助Ⅳ５・大２・責欠１・未計画２</t>
  </si>
  <si>
    <t>生活援助Ⅳ５・大２・責欠１・未計画</t>
  </si>
  <si>
    <t>生活援助Ⅳ５・大２・責欠１</t>
  </si>
  <si>
    <t>生活援助Ⅳ５・大１・責欠１・未計画２・拘束減</t>
  </si>
  <si>
    <t>生活援助Ⅳ５・大１・責欠１・未計画・拘束減</t>
  </si>
  <si>
    <t>生活援助Ⅳ５・大１・責欠１・拘束減</t>
  </si>
  <si>
    <t>生活援助Ⅳ５・大１・責欠１・未計画２</t>
  </si>
  <si>
    <t>生活援助Ⅳ５・大１・責欠１・未計画</t>
  </si>
  <si>
    <t>生活援助Ⅳ５・大１・責欠１</t>
  </si>
  <si>
    <t>生活援助Ⅳ５・責欠１・未計画２・拘束減</t>
  </si>
  <si>
    <t>生活援助Ⅳ５・責欠１・未計画・拘束減</t>
  </si>
  <si>
    <t>生活援助Ⅳ５・責欠１・拘束減</t>
  </si>
  <si>
    <t>生活援助Ⅳ５・責欠１・未計画２</t>
  </si>
  <si>
    <t>生活援助Ⅳ５・責欠１・未計画</t>
  </si>
  <si>
    <t>生活援助Ⅳ５・責欠１</t>
  </si>
  <si>
    <t>AB31</t>
    <phoneticPr fontId="10"/>
  </si>
  <si>
    <t>生活援助Ⅳ６・大３・責欠１・未計画２・拘束減</t>
  </si>
  <si>
    <t>生活援助Ⅳ６・大３・責欠１・未計画・拘束減</t>
  </si>
  <si>
    <t>生活援助Ⅳ６・大３・責欠１・拘束減</t>
  </si>
  <si>
    <t>生活援助Ⅳ６・大３・責欠１・未計画２</t>
  </si>
  <si>
    <t>生活援助Ⅳ６・大３・責欠１・未計画</t>
  </si>
  <si>
    <t>生活援助Ⅳ６・大３・責欠１</t>
  </si>
  <si>
    <t>生活援助Ⅳ６・大２・責欠１・未計画２・拘束減</t>
  </si>
  <si>
    <t>生活援助Ⅳ６・大２・責欠１・未計画・拘束減</t>
  </si>
  <si>
    <t>生活援助Ⅳ６・大２・責欠１・拘束減</t>
  </si>
  <si>
    <t>生活援助Ⅳ６・大２・責欠１・未計画２</t>
  </si>
  <si>
    <t>生活援助Ⅳ６・大２・責欠１・未計画</t>
  </si>
  <si>
    <t>生活援助Ⅳ６・大２・責欠１</t>
  </si>
  <si>
    <t>生活援助Ⅳ６・大１・責欠１・未計画２・拘束減</t>
  </si>
  <si>
    <t>生活援助Ⅳ６・大１・責欠１・未計画・拘束減</t>
  </si>
  <si>
    <t>生活援助Ⅳ６・大１・責欠１・拘束減</t>
  </si>
  <si>
    <t>生活援助Ⅳ６・大１・責欠１・未計画２</t>
  </si>
  <si>
    <t>生活援助Ⅳ６・大１・責欠１・未計画</t>
  </si>
  <si>
    <t>生活援助Ⅳ６・大１・責欠１</t>
  </si>
  <si>
    <t>生活援助Ⅳ６・責欠１・未計画２・拘束減</t>
  </si>
  <si>
    <t>生活援助Ⅳ６・責欠１・未計画・拘束減</t>
  </si>
  <si>
    <t>生活援助Ⅳ６・責欠１・拘束減</t>
  </si>
  <si>
    <t>生活援助Ⅳ６・責欠１・未計画２</t>
  </si>
  <si>
    <t>生活援助Ⅳ６・責欠１・未計画</t>
  </si>
  <si>
    <t>生活援助Ⅳ６・責欠１</t>
  </si>
  <si>
    <t>AB01</t>
    <phoneticPr fontId="10"/>
  </si>
  <si>
    <t>生活援助Ⅲ１・大３・責欠２・未計画２・拘束減</t>
  </si>
  <si>
    <t>生活援助Ⅲ１・大３・責欠２・未計画・拘束減</t>
  </si>
  <si>
    <t>生活援助Ⅲ１・大３・責欠２・拘束減</t>
  </si>
  <si>
    <t>生活援助Ⅲ１・大３・責欠２・未計画２</t>
  </si>
  <si>
    <t>生活援助Ⅲ１・大３・責欠２・未計画</t>
  </si>
  <si>
    <t>生活援助Ⅲ１・大３・責欠２</t>
  </si>
  <si>
    <t>生活援助Ⅲ１・大２・責欠２・未計画２・拘束減</t>
  </si>
  <si>
    <t>生活援助Ⅲ１・大２・責欠２・未計画・拘束減</t>
  </si>
  <si>
    <t>生活援助Ⅲ１・大２・責欠２・拘束減</t>
  </si>
  <si>
    <t>生活援助Ⅲ１・大２・責欠２・未計画２</t>
  </si>
  <si>
    <t>×</t>
    <phoneticPr fontId="13"/>
  </si>
  <si>
    <t>生活援助Ⅲ１・大２・責欠２・未計画</t>
  </si>
  <si>
    <t>生活援助Ⅲ１・大２・責欠２</t>
  </si>
  <si>
    <t>生活援助Ⅲ１・大１・責欠２・未計画２・拘束減</t>
  </si>
  <si>
    <t>生活援助Ⅲ１・大１・責欠２・未計画・拘束減</t>
  </si>
  <si>
    <t>生活援助Ⅲ１・大１・責欠２・拘束減</t>
  </si>
  <si>
    <t>生活援助Ⅲ１・大１・責欠２・未計画２</t>
  </si>
  <si>
    <t>生活援助Ⅲ１・大１・責欠２・未計画</t>
  </si>
  <si>
    <t>生活援助Ⅲ１・大１・責欠２</t>
  </si>
  <si>
    <t>生活援助Ⅲ１・責欠２・未計画２・拘束減</t>
  </si>
  <si>
    <t>生活援助Ⅲ１・責欠２・未計画・拘束減</t>
  </si>
  <si>
    <t>生活援助Ⅲ１・責欠２・拘束減</t>
  </si>
  <si>
    <t>生活援助Ⅲ１・責欠２・未計画２</t>
  </si>
  <si>
    <t>生活援助Ⅲ１・責欠２・未計画</t>
  </si>
  <si>
    <t>生活援助Ⅲ１・責欠２</t>
  </si>
  <si>
    <t>AA61</t>
    <phoneticPr fontId="10"/>
  </si>
  <si>
    <t>生活援助Ⅲ２・大３・責欠２・未計画２・拘束減</t>
  </si>
  <si>
    <t>生活援助Ⅲ２・大３・責欠２・未計画・拘束減</t>
  </si>
  <si>
    <t>生活援助Ⅲ２・大３・責欠２・拘束減</t>
  </si>
  <si>
    <t>生活援助Ⅲ２・大３・責欠２・未計画２</t>
  </si>
  <si>
    <t>生活援助Ⅲ２・大３・責欠２・未計画</t>
  </si>
  <si>
    <t>生活援助Ⅲ２・大３・責欠２</t>
  </si>
  <si>
    <t>生活援助Ⅲ２・大２・責欠２・未計画２・拘束減</t>
  </si>
  <si>
    <t>生活援助Ⅲ２・大２・責欠２・未計画・拘束減</t>
  </si>
  <si>
    <t>生活援助Ⅲ２・大２・責欠２・拘束減</t>
  </si>
  <si>
    <t>生活援助Ⅲ２・大２・責欠２・未計画２</t>
  </si>
  <si>
    <t>生活援助Ⅲ２・大２・責欠２・未計画</t>
  </si>
  <si>
    <t>生活援助Ⅲ２・大２・責欠２</t>
  </si>
  <si>
    <t>生活援助Ⅲ２・大１・責欠２・未計画２・拘束減</t>
  </si>
  <si>
    <t>生活援助Ⅲ２・大１・責欠２・未計画・拘束減</t>
  </si>
  <si>
    <t>生活援助Ⅲ２・大１・責欠２・拘束減</t>
  </si>
  <si>
    <t>生活援助Ⅲ２・大１・責欠２・未計画２</t>
  </si>
  <si>
    <t>生活援助Ⅲ２・大１・責欠２・未計画</t>
  </si>
  <si>
    <t>生活援助Ⅲ２・大１・責欠２</t>
  </si>
  <si>
    <t>生活援助Ⅲ２・責欠２・未計画２・拘束減</t>
  </si>
  <si>
    <t>生活援助Ⅲ２・責欠２・未計画・拘束減</t>
  </si>
  <si>
    <t>生活援助Ⅲ２・責欠２・拘束減</t>
  </si>
  <si>
    <t>生活援助Ⅲ２・責欠２・未計画２</t>
  </si>
  <si>
    <t>生活援助Ⅲ２・責欠２・未計画</t>
  </si>
  <si>
    <t>生活援助Ⅲ２・責欠２</t>
  </si>
  <si>
    <t>AA31</t>
    <phoneticPr fontId="10"/>
  </si>
  <si>
    <t>×</t>
    <phoneticPr fontId="10"/>
  </si>
  <si>
    <t>３月以上連続して減算の場合</t>
    <phoneticPr fontId="10"/>
  </si>
  <si>
    <t>生活援助Ⅲ３・大３・責欠２・未計画２・拘束減</t>
  </si>
  <si>
    <t>減算が適用される月から２月目まで</t>
    <phoneticPr fontId="10"/>
  </si>
  <si>
    <t>共同生活援助計画が作成されていない場合</t>
    <phoneticPr fontId="13"/>
  </si>
  <si>
    <t>生活援助Ⅲ３・大３・責欠２・未計画・拘束減</t>
  </si>
  <si>
    <t>生活援助Ⅲ３・大３・責欠２・拘束減</t>
  </si>
  <si>
    <t>生活援助Ⅲ３・大３・責欠２・未計画２</t>
  </si>
  <si>
    <t>×</t>
    <phoneticPr fontId="13"/>
  </si>
  <si>
    <t>２１人以上）</t>
    <phoneticPr fontId="13"/>
  </si>
  <si>
    <t>生活援助Ⅲ３・大３・責欠２・未計画</t>
  </si>
  <si>
    <t>生活援助Ⅲ３・大３・責欠２</t>
  </si>
  <si>
    <t>生活援助Ⅲ３・大２・責欠２・未計画２・拘束減</t>
  </si>
  <si>
    <t>生活援助Ⅲ３・大２・責欠２・未計画・拘束減</t>
  </si>
  <si>
    <t>生活援助Ⅲ３・大２・責欠２・拘束減</t>
  </si>
  <si>
    <t>生活援助Ⅲ３・大２・責欠２・未計画２</t>
  </si>
  <si>
    <t>生活援助Ⅲ３・大２・責欠２・未計画</t>
  </si>
  <si>
    <t>生活援助Ⅲ３・大２・責欠２</t>
  </si>
  <si>
    <t>生活援助Ⅲ３・大１・責欠２・未計画２・拘束減</t>
  </si>
  <si>
    <t>生活援助Ⅲ３・大１・責欠２・未計画・拘束減</t>
  </si>
  <si>
    <t>生活援助Ⅲ３・大１・責欠２・拘束減</t>
  </si>
  <si>
    <t>生活援助Ⅲ３・大１・責欠２・未計画２</t>
  </si>
  <si>
    <t>生活援助Ⅲ３・大１・責欠２・未計画</t>
  </si>
  <si>
    <t>生活援助Ⅲ３・大１・責欠２</t>
  </si>
  <si>
    <t>生活援助Ⅲ３・責欠２・未計画２・拘束減</t>
  </si>
  <si>
    <t>生活援助Ⅲ３・責欠２・未計画・拘束減</t>
  </si>
  <si>
    <t>生活援助Ⅲ３・責欠２・拘束減</t>
  </si>
  <si>
    <t>生活援助Ⅲ３・責欠２・未計画２</t>
  </si>
  <si>
    <t>生活援助Ⅲ３・責欠２・未計画</t>
  </si>
  <si>
    <t>生活援助Ⅲ３・責欠２</t>
  </si>
  <si>
    <t>AA01</t>
    <phoneticPr fontId="10"/>
  </si>
  <si>
    <t>生活援助Ⅲ４・大３・責欠２・未計画２・拘束減</t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</si>
  <si>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</si>
  <si>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</si>
  <si>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</si>
  <si>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生活援助Ⅲ４・大３・責欠２・未計画・拘束減</t>
  </si>
  <si>
    <t>生活援助Ⅲ４・大３・責欠２・拘束減</t>
  </si>
  <si>
    <t>３月以上連続して減算の場合</t>
    <phoneticPr fontId="10"/>
  </si>
  <si>
    <t>生活援助Ⅲ４・大３・責欠２・未計画２</t>
  </si>
  <si>
    <t>×</t>
    <phoneticPr fontId="13"/>
  </si>
  <si>
    <t>２１人以上）</t>
    <phoneticPr fontId="13"/>
  </si>
  <si>
    <t>生活援助Ⅲ４・大３・責欠２・未計画</t>
  </si>
  <si>
    <t>生活援助Ⅲ４・大３・責欠２</t>
  </si>
  <si>
    <t>３月以上連続して減算の場合</t>
    <phoneticPr fontId="10"/>
  </si>
  <si>
    <t>生活援助Ⅲ４・大２・責欠２・未計画２・拘束減</t>
  </si>
  <si>
    <t>生活援助Ⅲ４・大２・責欠２・未計画・拘束減</t>
  </si>
  <si>
    <t>生活援助Ⅲ４・大２・責欠２・拘束減</t>
  </si>
  <si>
    <t>生活援助Ⅲ４・大２・責欠２・未計画２</t>
  </si>
  <si>
    <t>生活援助Ⅲ４・大２・責欠２・未計画</t>
  </si>
  <si>
    <t>生活援助Ⅲ４・大２・責欠２</t>
  </si>
  <si>
    <t>生活援助Ⅲ４・大１・責欠２・未計画２・拘束減</t>
  </si>
  <si>
    <t>生活援助Ⅲ４・大１・責欠２・未計画・拘束減</t>
  </si>
  <si>
    <t>生活援助Ⅲ４・大１・責欠２・拘束減</t>
  </si>
  <si>
    <t>生活援助Ⅲ４・大１・責欠２・未計画２</t>
  </si>
  <si>
    <t>生活援助Ⅲ４・大１・責欠２・未計画</t>
  </si>
  <si>
    <t>生活援助Ⅲ４・大１・責欠２</t>
  </si>
  <si>
    <t>生活援助Ⅲ４・責欠２・未計画２・拘束減</t>
  </si>
  <si>
    <t>生活援助Ⅲ４・責欠２・未計画・拘束減</t>
  </si>
  <si>
    <t>生活援助Ⅲ４・責欠２・拘束減</t>
  </si>
  <si>
    <t>生活援助Ⅲ４・責欠２・未計画２</t>
  </si>
  <si>
    <t>生活援助Ⅲ４・責欠２・未計画</t>
  </si>
  <si>
    <t>生活援助Ⅲ４・責欠２</t>
  </si>
  <si>
    <t>A961</t>
    <phoneticPr fontId="10"/>
  </si>
  <si>
    <t>×</t>
    <phoneticPr fontId="10"/>
  </si>
  <si>
    <t>３月以上連続して減算の場合</t>
    <phoneticPr fontId="10"/>
  </si>
  <si>
    <t>生活援助Ⅲ５・大３・責欠２・未計画２・拘束減</t>
  </si>
  <si>
    <t>生活援助Ⅲ５・大３・責欠２・未計画・拘束減</t>
  </si>
  <si>
    <t>生活援助Ⅲ５・大３・責欠２・拘束減</t>
  </si>
  <si>
    <t>３月以上連続して減算の場合</t>
    <phoneticPr fontId="10"/>
  </si>
  <si>
    <t>生活援助Ⅲ５・大３・責欠２・未計画２</t>
  </si>
  <si>
    <t>２１人以上）</t>
    <phoneticPr fontId="13"/>
  </si>
  <si>
    <t>生活援助Ⅲ５・大３・責欠２・未計画</t>
  </si>
  <si>
    <t>生活援助Ⅲ５・大３・責欠２</t>
  </si>
  <si>
    <t>３月以上連続して減算の場合</t>
    <phoneticPr fontId="10"/>
  </si>
  <si>
    <t>生活援助Ⅲ５・大２・責欠２・未計画２・拘束減</t>
  </si>
  <si>
    <t>生活援助Ⅲ５・大２・責欠２・未計画・拘束減</t>
  </si>
  <si>
    <t>生活援助Ⅲ５・大２・責欠２・拘束減</t>
  </si>
  <si>
    <t>生活援助Ⅲ５・大２・責欠２・未計画２</t>
  </si>
  <si>
    <t>生活援助Ⅲ５・大２・責欠２・未計画</t>
  </si>
  <si>
    <t>生活援助Ⅲ５・大２・責欠２</t>
  </si>
  <si>
    <t>生活援助Ⅲ５・大１・責欠２・未計画２・拘束減</t>
  </si>
  <si>
    <t>生活援助Ⅲ５・大１・責欠２・未計画・拘束減</t>
  </si>
  <si>
    <t>生活援助Ⅲ５・大１・責欠２・拘束減</t>
  </si>
  <si>
    <t>生活援助Ⅲ５・大１・責欠２・未計画２</t>
  </si>
  <si>
    <t>生活援助Ⅲ５・大１・責欠２・未計画</t>
  </si>
  <si>
    <t>生活援助Ⅲ５・大１・責欠２</t>
  </si>
  <si>
    <t>生活援助Ⅲ５・責欠２・未計画２・拘束減</t>
  </si>
  <si>
    <t>生活援助Ⅲ５・責欠２・未計画・拘束減</t>
  </si>
  <si>
    <t>生活援助Ⅲ５・責欠２・拘束減</t>
  </si>
  <si>
    <t>生活援助Ⅲ５・責欠２・未計画２</t>
  </si>
  <si>
    <t>生活援助Ⅲ５・責欠２・未計画</t>
  </si>
  <si>
    <t>生活援助Ⅲ５・責欠２</t>
  </si>
  <si>
    <t>A931</t>
    <phoneticPr fontId="10"/>
  </si>
  <si>
    <t>生活援助Ⅲ６・大３・責欠２・未計画２・拘束減</t>
  </si>
  <si>
    <t>生活援助Ⅲ６・大３・責欠２・未計画・拘束減</t>
  </si>
  <si>
    <t>生活援助Ⅲ６・大３・責欠２・拘束減</t>
  </si>
  <si>
    <t>生活援助Ⅲ６・大３・責欠２・未計画２</t>
  </si>
  <si>
    <t>生活援助Ⅲ６・大３・責欠２・未計画</t>
  </si>
  <si>
    <t>生活援助Ⅲ６・大３・責欠２</t>
  </si>
  <si>
    <t>生活援助Ⅲ６・大２・責欠２・未計画２・拘束減</t>
  </si>
  <si>
    <t>生活援助Ⅲ６・大２・責欠２・未計画・拘束減</t>
  </si>
  <si>
    <t>生活援助Ⅲ６・大２・責欠２・拘束減</t>
  </si>
  <si>
    <t>生活援助Ⅲ６・大２・責欠２・未計画２</t>
  </si>
  <si>
    <t>生活援助Ⅲ６・大２・責欠２・未計画</t>
  </si>
  <si>
    <t>生活援助Ⅲ６・大２・責欠２</t>
  </si>
  <si>
    <t>生活援助Ⅲ６・大１・責欠２・未計画２・拘束減</t>
  </si>
  <si>
    <t>生活援助Ⅲ６・大１・責欠２・未計画・拘束減</t>
  </si>
  <si>
    <t>生活援助Ⅲ６・大１・責欠２・拘束減</t>
  </si>
  <si>
    <t>生活援助Ⅲ６・大１・責欠２・未計画２</t>
  </si>
  <si>
    <t>生活援助Ⅲ６・大１・責欠２・未計画</t>
  </si>
  <si>
    <t>生活援助Ⅲ６・大１・責欠２</t>
  </si>
  <si>
    <t>生活援助Ⅲ６・責欠２・未計画２・拘束減</t>
  </si>
  <si>
    <t>生活援助Ⅲ６・責欠２・未計画・拘束減</t>
  </si>
  <si>
    <t>生活援助Ⅲ６・責欠２・拘束減</t>
  </si>
  <si>
    <t>生活援助Ⅲ６・責欠２・未計画２</t>
  </si>
  <si>
    <t>生活援助Ⅲ６・責欠２・未計画</t>
  </si>
  <si>
    <t>生活援助Ⅲ６・責欠２</t>
  </si>
  <si>
    <t>A901</t>
    <phoneticPr fontId="10"/>
  </si>
  <si>
    <t>生活援助Ⅲ１・大３・責欠１・未計画２・拘束減</t>
  </si>
  <si>
    <t>生活援助Ⅲ１・大３・責欠１・未計画・拘束減</t>
  </si>
  <si>
    <t>生活援助Ⅲ１・大３・責欠１・拘束減</t>
  </si>
  <si>
    <t>生活援助Ⅲ１・大３・責欠１・未計画２</t>
  </si>
  <si>
    <t>生活援助Ⅲ１・大３・責欠１・未計画</t>
  </si>
  <si>
    <t>生活援助Ⅲ１・大３・責欠１</t>
  </si>
  <si>
    <t>生活援助Ⅲ１・大２・責欠１・未計画２・拘束減</t>
  </si>
  <si>
    <t>生活援助Ⅲ１・大２・責欠１・未計画・拘束減</t>
  </si>
  <si>
    <t>生活援助Ⅲ１・大２・責欠１・拘束減</t>
  </si>
  <si>
    <t>生活援助Ⅲ１・大２・責欠１・未計画２</t>
  </si>
  <si>
    <t>生活援助Ⅲ１・大２・責欠１・未計画</t>
  </si>
  <si>
    <t>生活援助Ⅲ１・大２・責欠１</t>
  </si>
  <si>
    <t>生活援助Ⅲ１・大１・責欠１・未計画２・拘束減</t>
  </si>
  <si>
    <t>生活援助Ⅲ１・大１・責欠１・未計画・拘束減</t>
  </si>
  <si>
    <t>生活援助Ⅲ１・大１・責欠１・拘束減</t>
  </si>
  <si>
    <t>生活援助Ⅲ１・大１・責欠１・未計画２</t>
  </si>
  <si>
    <t>生活援助Ⅲ１・大１・責欠１・未計画</t>
  </si>
  <si>
    <t>生活援助Ⅲ１・大１・責欠１</t>
  </si>
  <si>
    <t>生活援助Ⅲ１・責欠１・未計画２・拘束減</t>
  </si>
  <si>
    <t>生活援助Ⅲ１・責欠１・未計画・拘束減</t>
  </si>
  <si>
    <t>生活援助Ⅲ１・責欠１・拘束減</t>
  </si>
  <si>
    <t>生活援助Ⅲ１・責欠１・未計画２</t>
  </si>
  <si>
    <t>生活援助Ⅲ１・責欠１・未計画</t>
  </si>
  <si>
    <t>生活援助Ⅲ１・責欠１</t>
  </si>
  <si>
    <t>A871</t>
    <phoneticPr fontId="10"/>
  </si>
  <si>
    <t>生活援助Ⅲ２・大３・責欠１・未計画２・拘束減</t>
  </si>
  <si>
    <t>生活援助Ⅲ２・大３・責欠１・未計画・拘束減</t>
  </si>
  <si>
    <t>生活援助Ⅲ２・大３・責欠１・拘束減</t>
  </si>
  <si>
    <t>生活援助Ⅲ２・大３・責欠１・未計画２</t>
  </si>
  <si>
    <t>生活援助Ⅲ２・大３・責欠１・未計画</t>
  </si>
  <si>
    <t>生活援助Ⅲ２・大３・責欠１</t>
  </si>
  <si>
    <t>生活援助Ⅲ２・大２・責欠１・未計画２・拘束減</t>
  </si>
  <si>
    <t>生活援助Ⅲ２・大２・責欠１・未計画・拘束減</t>
  </si>
  <si>
    <t>生活援助Ⅲ２・大２・責欠１・拘束減</t>
  </si>
  <si>
    <t>生活援助Ⅲ２・大２・責欠１・未計画２</t>
  </si>
  <si>
    <t>生活援助Ⅲ２・大２・責欠１・未計画</t>
  </si>
  <si>
    <t>生活援助Ⅲ２・大２・責欠１</t>
  </si>
  <si>
    <t>生活援助Ⅲ２・大１・責欠１・未計画２・拘束減</t>
  </si>
  <si>
    <t>生活援助Ⅲ２・大１・責欠１・未計画・拘束減</t>
  </si>
  <si>
    <t>生活援助Ⅲ２・大１・責欠１・拘束減</t>
  </si>
  <si>
    <t>生活援助Ⅲ２・大１・責欠１・未計画２</t>
  </si>
  <si>
    <t>生活援助Ⅲ２・大１・責欠１・未計画</t>
  </si>
  <si>
    <t>生活援助Ⅲ２・大１・責欠１</t>
  </si>
  <si>
    <t>生活援助Ⅲ２・責欠１・未計画２・拘束減</t>
  </si>
  <si>
    <t>生活援助Ⅲ２・責欠１・未計画・拘束減</t>
  </si>
  <si>
    <t>生活援助Ⅲ２・責欠１・拘束減</t>
  </si>
  <si>
    <t>生活援助Ⅲ２・責欠１・未計画２</t>
  </si>
  <si>
    <t>生活援助Ⅲ２・責欠１・未計画</t>
  </si>
  <si>
    <t>生活援助Ⅲ２・責欠１</t>
  </si>
  <si>
    <t>A841</t>
    <phoneticPr fontId="10"/>
  </si>
  <si>
    <t>生活援助Ⅲ３・大３・責欠１・未計画２・拘束減</t>
  </si>
  <si>
    <t>生活援助Ⅲ３・大３・責欠１・未計画・拘束減</t>
  </si>
  <si>
    <t>生活援助Ⅲ３・大３・責欠１・拘束減</t>
  </si>
  <si>
    <t>生活援助Ⅲ３・大３・責欠１・未計画２</t>
  </si>
  <si>
    <t>生活援助Ⅲ３・大３・責欠１・未計画</t>
  </si>
  <si>
    <t>生活援助Ⅲ３・大３・責欠１</t>
  </si>
  <si>
    <t>生活援助Ⅲ３・大２・責欠１・未計画２・拘束減</t>
  </si>
  <si>
    <t>生活援助Ⅲ３・大２・責欠１・未計画・拘束減</t>
  </si>
  <si>
    <t>生活援助Ⅲ３・大２・責欠１・拘束減</t>
  </si>
  <si>
    <t>生活援助Ⅲ３・大２・責欠１・未計画２</t>
  </si>
  <si>
    <t>生活援助Ⅲ３・大２・責欠１・未計画</t>
  </si>
  <si>
    <t>生活援助Ⅲ３・大２・責欠１</t>
  </si>
  <si>
    <t>生活援助Ⅲ３・大１・責欠１・未計画２・拘束減</t>
  </si>
  <si>
    <t>生活援助Ⅲ３・大１・責欠１・未計画・拘束減</t>
  </si>
  <si>
    <t>生活援助Ⅲ３・大１・責欠１・拘束減</t>
  </si>
  <si>
    <t>生活援助Ⅲ３・大１・責欠１・未計画２</t>
  </si>
  <si>
    <t>生活援助Ⅲ３・大１・責欠１・未計画</t>
  </si>
  <si>
    <t>生活援助Ⅲ３・大１・責欠１</t>
  </si>
  <si>
    <t>生活援助Ⅲ３・責欠１・未計画２・拘束減</t>
  </si>
  <si>
    <t>生活援助Ⅲ３・責欠１・未計画・拘束減</t>
  </si>
  <si>
    <t>生活援助Ⅲ３・責欠１・拘束減</t>
  </si>
  <si>
    <t>生活援助Ⅲ３・責欠１・未計画２</t>
  </si>
  <si>
    <t>生活援助Ⅲ３・責欠１・未計画</t>
  </si>
  <si>
    <t>生活援助Ⅲ３・責欠１</t>
  </si>
  <si>
    <t>A811</t>
    <phoneticPr fontId="10"/>
  </si>
  <si>
    <t>生活援助Ⅲ４・大３・責欠１・未計画２・拘束減</t>
  </si>
  <si>
    <t>生活援助Ⅲ４・大３・責欠１・未計画・拘束減</t>
  </si>
  <si>
    <t>生活援助Ⅲ４・大３・責欠１・拘束減</t>
  </si>
  <si>
    <t>生活援助Ⅲ４・大３・責欠１・未計画２</t>
  </si>
  <si>
    <t>生活援助Ⅲ４・大３・責欠１・未計画</t>
  </si>
  <si>
    <t>生活援助Ⅲ４・大３・責欠１</t>
  </si>
  <si>
    <t>生活援助Ⅲ４・大２・責欠１・未計画２・拘束減</t>
  </si>
  <si>
    <t>生活援助Ⅲ４・大２・責欠１・未計画・拘束減</t>
  </si>
  <si>
    <t>生活援助Ⅲ４・大２・責欠１・拘束減</t>
  </si>
  <si>
    <t>生活援助Ⅲ４・大２・責欠１・未計画２</t>
  </si>
  <si>
    <t>生活援助Ⅲ４・大２・責欠１・未計画</t>
  </si>
  <si>
    <t>生活援助Ⅲ４・大２・責欠１</t>
  </si>
  <si>
    <t>生活援助Ⅲ４・大１・責欠１・未計画２・拘束減</t>
  </si>
  <si>
    <t>生活援助Ⅲ４・大１・責欠１・未計画・拘束減</t>
  </si>
  <si>
    <t>生活援助Ⅲ４・大１・責欠１・拘束減</t>
  </si>
  <si>
    <t>生活援助Ⅲ４・大１・責欠１・未計画２</t>
  </si>
  <si>
    <t>生活援助Ⅲ４・大１・責欠１・未計画</t>
  </si>
  <si>
    <t>生活援助Ⅲ４・大１・責欠１</t>
  </si>
  <si>
    <t>生活援助Ⅲ４・責欠１・未計画２・拘束減</t>
  </si>
  <si>
    <t>生活援助Ⅲ４・責欠１・未計画・拘束減</t>
  </si>
  <si>
    <t>生活援助Ⅲ４・責欠１・拘束減</t>
  </si>
  <si>
    <t>生活援助Ⅲ４・責欠１・未計画２</t>
  </si>
  <si>
    <t>生活援助Ⅲ４・責欠１・未計画</t>
  </si>
  <si>
    <t>生活援助Ⅲ４・責欠１</t>
  </si>
  <si>
    <t>A781</t>
    <phoneticPr fontId="10"/>
  </si>
  <si>
    <t>生活援助Ⅲ５・大３・責欠１・未計画２・拘束減</t>
  </si>
  <si>
    <t>生活援助Ⅲ５・大３・責欠１・未計画・拘束減</t>
  </si>
  <si>
    <t>生活援助Ⅲ５・大３・責欠１・拘束減</t>
  </si>
  <si>
    <t>生活援助Ⅲ５・大３・責欠１・未計画２</t>
  </si>
  <si>
    <t>生活援助Ⅲ５・大３・責欠１・未計画</t>
  </si>
  <si>
    <t>生活援助Ⅲ５・大３・責欠１</t>
  </si>
  <si>
    <t>生活援助Ⅲ５・大２・責欠１・未計画２・拘束減</t>
  </si>
  <si>
    <t>生活援助Ⅲ５・大２・責欠１・未計画・拘束減</t>
  </si>
  <si>
    <t>生活援助Ⅲ５・大２・責欠１・拘束減</t>
  </si>
  <si>
    <t>生活援助Ⅲ５・大２・責欠１・未計画２</t>
  </si>
  <si>
    <t>生活援助Ⅲ５・大２・責欠１・未計画</t>
  </si>
  <si>
    <t>生活援助Ⅲ５・大２・責欠１</t>
  </si>
  <si>
    <t>生活援助Ⅲ５・大１・責欠１・未計画２・拘束減</t>
  </si>
  <si>
    <t>生活援助Ⅲ５・大１・責欠１・未計画・拘束減</t>
  </si>
  <si>
    <t>生活援助Ⅲ５・大１・責欠１・拘束減</t>
  </si>
  <si>
    <t>生活援助Ⅲ５・大１・責欠１・未計画２</t>
  </si>
  <si>
    <t>生活援助Ⅲ５・大１・責欠１・未計画</t>
  </si>
  <si>
    <t>生活援助Ⅲ５・大１・責欠１</t>
  </si>
  <si>
    <t>生活援助Ⅲ５・責欠１・未計画２・拘束減</t>
  </si>
  <si>
    <t>生活援助Ⅲ５・責欠１・未計画・拘束減</t>
  </si>
  <si>
    <t>生活援助Ⅲ５・責欠１・拘束減</t>
  </si>
  <si>
    <t>生活援助Ⅲ５・責欠１・未計画２</t>
  </si>
  <si>
    <t>生活援助Ⅲ５・責欠１・未計画</t>
  </si>
  <si>
    <t>生活援助Ⅲ５・責欠１</t>
  </si>
  <si>
    <t>A751</t>
    <phoneticPr fontId="10"/>
  </si>
  <si>
    <t>生活援助Ⅲ６・大３・責欠１・未計画２・拘束減</t>
  </si>
  <si>
    <t>生活援助Ⅲ６・大３・責欠１・未計画・拘束減</t>
  </si>
  <si>
    <t>生活援助Ⅲ６・大３・責欠１・拘束減</t>
  </si>
  <si>
    <t>生活援助Ⅲ６・大３・責欠１・未計画２</t>
  </si>
  <si>
    <t>生活援助Ⅲ６・大３・責欠１・未計画</t>
  </si>
  <si>
    <t>生活援助Ⅲ６・大３・責欠１</t>
  </si>
  <si>
    <t>生活援助Ⅲ６・大２・責欠１・未計画２・拘束減</t>
  </si>
  <si>
    <t>生活援助Ⅲ６・大２・責欠１・未計画・拘束減</t>
  </si>
  <si>
    <t>生活援助Ⅲ６・大２・責欠１・拘束減</t>
  </si>
  <si>
    <t>生活援助Ⅲ６・大２・責欠１・未計画２</t>
  </si>
  <si>
    <t>生活援助Ⅲ６・大２・責欠１・未計画</t>
  </si>
  <si>
    <t>生活援助Ⅲ６・大２・責欠１</t>
  </si>
  <si>
    <t>生活援助Ⅲ６・大１・責欠１・未計画２・拘束減</t>
  </si>
  <si>
    <t>生活援助Ⅲ６・大１・責欠１・未計画・拘束減</t>
  </si>
  <si>
    <t>生活援助Ⅲ６・大１・責欠１・拘束減</t>
  </si>
  <si>
    <t>生活援助Ⅲ６・大１・責欠１・未計画２</t>
  </si>
  <si>
    <t>生活援助Ⅲ６・大１・責欠１・未計画</t>
  </si>
  <si>
    <t>生活援助Ⅲ６・大１・責欠１</t>
  </si>
  <si>
    <t>生活援助Ⅲ６・責欠１・未計画２・拘束減</t>
  </si>
  <si>
    <t>生活援助Ⅲ６・責欠１・未計画・拘束減</t>
  </si>
  <si>
    <t>生活援助Ⅲ６・責欠１・拘束減</t>
  </si>
  <si>
    <t>生活援助Ⅲ６・責欠１・未計画２</t>
  </si>
  <si>
    <t>生活援助Ⅲ６・責欠１・未計画</t>
  </si>
  <si>
    <t>生活援助Ⅲ６・責欠１</t>
  </si>
  <si>
    <t>A721</t>
    <phoneticPr fontId="10"/>
  </si>
  <si>
    <t>生活援助Ⅱ１・大３・責欠２・未計画２・拘束減</t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</si>
  <si>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</si>
  <si>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</si>
  <si>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</si>
  <si>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生活援助Ⅱ１・大３・責欠２・未計画・拘束減</t>
  </si>
  <si>
    <t>生活援助Ⅱ１・大３・責欠２・拘束減</t>
  </si>
  <si>
    <t>３月以上連続して減算の場合</t>
    <phoneticPr fontId="10"/>
  </si>
  <si>
    <t>生活援助Ⅱ１・大３・責欠２・未計画２</t>
  </si>
  <si>
    <t>×</t>
    <phoneticPr fontId="13"/>
  </si>
  <si>
    <t>２１人以上）</t>
    <phoneticPr fontId="13"/>
  </si>
  <si>
    <t>生活援助Ⅱ１・大３・責欠２・未計画</t>
  </si>
  <si>
    <t>生活援助Ⅱ１・大３・責欠２</t>
  </si>
  <si>
    <t>生活援助Ⅱ１・大２・責欠２・未計画２・拘束減</t>
  </si>
  <si>
    <t>生活援助Ⅱ１・大２・責欠２・未計画・拘束減</t>
  </si>
  <si>
    <t>生活援助Ⅱ１・大２・責欠２・拘束減</t>
  </si>
  <si>
    <t>生活援助Ⅱ１・大２・責欠２・未計画２</t>
  </si>
  <si>
    <t>生活援助Ⅱ１・大２・責欠２・未計画</t>
  </si>
  <si>
    <t>生活援助Ⅱ１・大２・責欠２</t>
  </si>
  <si>
    <t>生活援助Ⅱ１・大１・責欠２・未計画２・拘束減</t>
  </si>
  <si>
    <t>生活援助Ⅱ１・大１・責欠２・未計画・拘束減</t>
  </si>
  <si>
    <t>生活援助Ⅱ１・大１・責欠２・拘束減</t>
  </si>
  <si>
    <t>生活援助Ⅱ１・大１・責欠２・未計画２</t>
  </si>
  <si>
    <t>生活援助Ⅱ１・大１・責欠２・未計画</t>
  </si>
  <si>
    <t>生活援助Ⅱ１・大１・責欠２</t>
  </si>
  <si>
    <t>生活援助Ⅱ１・責欠２・未計画２・拘束減</t>
  </si>
  <si>
    <t>生活援助Ⅱ１・責欠２・未計画・拘束減</t>
  </si>
  <si>
    <t>生活援助Ⅱ１・責欠２・拘束減</t>
  </si>
  <si>
    <t>生活援助Ⅱ１・責欠２・未計画２</t>
  </si>
  <si>
    <t>生活援助Ⅱ１・責欠２・未計画</t>
  </si>
  <si>
    <t>生活援助Ⅱ１・責欠２</t>
  </si>
  <si>
    <t>A691</t>
    <phoneticPr fontId="10"/>
  </si>
  <si>
    <t>生活援助Ⅱ２・大３・責欠２・未計画２・拘束減</t>
  </si>
  <si>
    <t>生活援助Ⅱ２・大３・責欠２・未計画・拘束減</t>
  </si>
  <si>
    <t>生活援助Ⅱ２・大３・責欠２・拘束減</t>
  </si>
  <si>
    <t>生活援助Ⅱ２・大３・責欠２・未計画２</t>
  </si>
  <si>
    <t>生活援助Ⅱ２・大３・責欠２・未計画</t>
  </si>
  <si>
    <t>生活援助Ⅱ２・大３・責欠２</t>
  </si>
  <si>
    <t>生活援助Ⅱ２・大２・責欠２・未計画２・拘束減</t>
  </si>
  <si>
    <t>生活援助Ⅱ２・大２・責欠２・未計画・拘束減</t>
  </si>
  <si>
    <t>生活援助Ⅱ２・大２・責欠２・拘束減</t>
  </si>
  <si>
    <t>生活援助Ⅱ２・大２・責欠２・未計画２</t>
  </si>
  <si>
    <t>生活援助Ⅱ２・大２・責欠２・未計画</t>
  </si>
  <si>
    <t>生活援助Ⅱ２・大２・責欠２</t>
  </si>
  <si>
    <t>生活援助Ⅱ２・大１・責欠２・未計画２・拘束減</t>
  </si>
  <si>
    <t>生活援助Ⅱ２・大１・責欠２・未計画・拘束減</t>
  </si>
  <si>
    <t>生活援助Ⅱ２・大１・責欠２・拘束減</t>
  </si>
  <si>
    <t>生活援助Ⅱ２・大１・責欠２・未計画２</t>
  </si>
  <si>
    <t>生活援助Ⅱ２・大１・責欠２・未計画</t>
  </si>
  <si>
    <t>生活援助Ⅱ２・大１・責欠２</t>
  </si>
  <si>
    <t>生活援助Ⅱ２・責欠２・未計画２・拘束減</t>
  </si>
  <si>
    <t>生活援助Ⅱ２・責欠２・未計画・拘束減</t>
  </si>
  <si>
    <t>生活援助Ⅱ２・責欠２・拘束減</t>
  </si>
  <si>
    <t>生活援助Ⅱ２・責欠２・未計画２</t>
  </si>
  <si>
    <t>生活援助Ⅱ２・責欠２・未計画</t>
  </si>
  <si>
    <t>生活援助Ⅱ２・責欠２</t>
  </si>
  <si>
    <t>A661</t>
    <phoneticPr fontId="10"/>
  </si>
  <si>
    <t>生活援助Ⅱ３・大３・責欠２・未計画２・拘束減</t>
  </si>
  <si>
    <t>生活援助Ⅱ３・大３・責欠２・未計画・拘束減</t>
  </si>
  <si>
    <t>生活援助Ⅱ３・大３・責欠２・拘束減</t>
  </si>
  <si>
    <t>生活援助Ⅱ３・大３・責欠２・未計画２</t>
  </si>
  <si>
    <t>×</t>
    <phoneticPr fontId="13"/>
  </si>
  <si>
    <t>２１人以上）</t>
    <phoneticPr fontId="13"/>
  </si>
  <si>
    <t>生活援助Ⅱ３・大３・責欠２・未計画</t>
  </si>
  <si>
    <t>生活援助Ⅱ３・大３・責欠２</t>
  </si>
  <si>
    <t>生活援助Ⅱ３・大２・責欠２・未計画２・拘束減</t>
  </si>
  <si>
    <t>生活援助Ⅱ３・大２・責欠２・未計画・拘束減</t>
  </si>
  <si>
    <t>生活援助Ⅱ３・大２・責欠２・拘束減</t>
  </si>
  <si>
    <t>生活援助Ⅱ３・大２・責欠２・未計画２</t>
  </si>
  <si>
    <t>生活援助Ⅱ３・大２・責欠２・未計画</t>
  </si>
  <si>
    <t>生活援助Ⅱ３・大２・責欠２</t>
  </si>
  <si>
    <t>生活援助Ⅱ３・大１・責欠２・未計画２・拘束減</t>
  </si>
  <si>
    <t>生活援助Ⅱ３・大１・責欠２・未計画・拘束減</t>
  </si>
  <si>
    <t>生活援助Ⅱ３・大１・責欠２・拘束減</t>
  </si>
  <si>
    <t>生活援助Ⅱ３・大１・責欠２・未計画２</t>
  </si>
  <si>
    <t>生活援助Ⅱ３・大１・責欠２・未計画</t>
  </si>
  <si>
    <t>生活援助Ⅱ３・大１・責欠２</t>
  </si>
  <si>
    <t>生活援助Ⅱ３・責欠２・未計画２・拘束減</t>
  </si>
  <si>
    <t>生活援助Ⅱ３・責欠２・未計画・拘束減</t>
  </si>
  <si>
    <t>生活援助Ⅱ３・責欠２・拘束減</t>
  </si>
  <si>
    <t>生活援助Ⅱ３・責欠２・未計画２</t>
  </si>
  <si>
    <t>生活援助Ⅱ３・責欠２・未計画</t>
  </si>
  <si>
    <t>生活援助Ⅱ３・責欠２</t>
  </si>
  <si>
    <t>A631</t>
    <phoneticPr fontId="10"/>
  </si>
  <si>
    <t>３月以上連続して減算の場合</t>
    <phoneticPr fontId="10"/>
  </si>
  <si>
    <t>生活援助Ⅱ４・大３・責欠２・未計画２・拘束減</t>
  </si>
  <si>
    <t>生活援助Ⅱ４・大３・責欠２・未計画・拘束減</t>
  </si>
  <si>
    <t>生活援助Ⅱ４・大３・責欠２・拘束減</t>
  </si>
  <si>
    <t>生活援助Ⅱ４・大３・責欠２・未計画２</t>
  </si>
  <si>
    <t>２１人以上）</t>
    <phoneticPr fontId="13"/>
  </si>
  <si>
    <t>生活援助Ⅱ４・大３・責欠２・未計画</t>
  </si>
  <si>
    <t>生活援助Ⅱ４・大３・責欠２</t>
  </si>
  <si>
    <t>生活援助Ⅱ４・大２・責欠２・未計画２・拘束減</t>
  </si>
  <si>
    <t>生活援助Ⅱ４・大２・責欠２・未計画・拘束減</t>
  </si>
  <si>
    <t>生活援助Ⅱ４・大２・責欠２・拘束減</t>
  </si>
  <si>
    <t>生活援助Ⅱ４・大２・責欠２・未計画２</t>
  </si>
  <si>
    <t>生活援助Ⅱ４・大２・責欠２・未計画</t>
  </si>
  <si>
    <t>生活援助Ⅱ４・大２・責欠２</t>
  </si>
  <si>
    <t>生活援助Ⅱ４・大１・責欠２・未計画２・拘束減</t>
  </si>
  <si>
    <t>生活援助Ⅱ４・大１・責欠２・未計画・拘束減</t>
  </si>
  <si>
    <t>生活援助Ⅱ４・大１・責欠２・拘束減</t>
  </si>
  <si>
    <t>生活援助Ⅱ４・大１・責欠２・未計画２</t>
  </si>
  <si>
    <t>生活援助Ⅱ４・大１・責欠２・未計画</t>
  </si>
  <si>
    <t>生活援助Ⅱ４・大１・責欠２</t>
  </si>
  <si>
    <t>生活援助Ⅱ４・責欠２・未計画２・拘束減</t>
  </si>
  <si>
    <t>生活援助Ⅱ４・責欠２・未計画・拘束減</t>
  </si>
  <si>
    <t>生活援助Ⅱ４・責欠２・拘束減</t>
  </si>
  <si>
    <t>３月以上連続して減算の場合</t>
    <phoneticPr fontId="10"/>
  </si>
  <si>
    <t>生活援助Ⅱ４・責欠２・未計画２</t>
  </si>
  <si>
    <t>生活援助Ⅱ４・責欠２・未計画</t>
  </si>
  <si>
    <t>生活援助Ⅱ４・責欠２</t>
  </si>
  <si>
    <t>A601</t>
    <phoneticPr fontId="10"/>
  </si>
  <si>
    <t>生活援助Ⅱ５・大３・責欠２・未計画２・拘束減</t>
  </si>
  <si>
    <t>生活援助Ⅱ５・大３・責欠２・未計画・拘束減</t>
  </si>
  <si>
    <t>生活援助Ⅱ５・大３・責欠２・拘束減</t>
  </si>
  <si>
    <t>生活援助Ⅱ５・大３・責欠２・未計画２</t>
  </si>
  <si>
    <t>×</t>
    <phoneticPr fontId="13"/>
  </si>
  <si>
    <t>２１人以上）</t>
    <phoneticPr fontId="13"/>
  </si>
  <si>
    <t>生活援助Ⅱ５・大３・責欠２・未計画</t>
  </si>
  <si>
    <t>生活援助Ⅱ５・大３・責欠２</t>
  </si>
  <si>
    <t>生活援助Ⅱ５・大２・責欠２・未計画２・拘束減</t>
  </si>
  <si>
    <t>生活援助Ⅱ５・大２・責欠２・未計画・拘束減</t>
  </si>
  <si>
    <t>生活援助Ⅱ５・大２・責欠２・拘束減</t>
  </si>
  <si>
    <t>生活援助Ⅱ５・大２・責欠２・未計画２</t>
  </si>
  <si>
    <t>生活援助Ⅱ５・大２・責欠２・未計画</t>
  </si>
  <si>
    <t>生活援助Ⅱ５・大２・責欠２</t>
  </si>
  <si>
    <t>生活援助Ⅱ５・大１・責欠２・未計画２・拘束減</t>
  </si>
  <si>
    <t>生活援助Ⅱ５・大１・責欠２・未計画・拘束減</t>
  </si>
  <si>
    <t>生活援助Ⅱ５・大１・責欠２・拘束減</t>
  </si>
  <si>
    <t>生活援助Ⅱ５・大１・責欠２・未計画２</t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</si>
  <si>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</si>
  <si>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</si>
  <si>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</si>
  <si>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生活援助Ⅱ５・大１・責欠２・未計画</t>
  </si>
  <si>
    <t>生活援助Ⅱ５・大１・責欠２</t>
  </si>
  <si>
    <t>生活援助Ⅱ５・責欠２・未計画２・拘束減</t>
  </si>
  <si>
    <t>生活援助Ⅱ５・責欠２・未計画・拘束減</t>
  </si>
  <si>
    <t>生活援助Ⅱ５・責欠２・拘束減</t>
  </si>
  <si>
    <t>生活援助Ⅱ５・責欠２・未計画２</t>
  </si>
  <si>
    <t>生活援助Ⅱ５・責欠２・未計画</t>
  </si>
  <si>
    <t>生活援助Ⅱ５・責欠２</t>
  </si>
  <si>
    <t>A571</t>
    <phoneticPr fontId="10"/>
  </si>
  <si>
    <t>生活援助Ⅱ６・大３・責欠２・未計画２・拘束減</t>
  </si>
  <si>
    <t>生活援助Ⅱ６・大３・責欠２・未計画・拘束減</t>
  </si>
  <si>
    <t>生活援助Ⅱ６・大３・責欠２・拘束減</t>
  </si>
  <si>
    <t>生活援助Ⅱ６・大３・責欠２・未計画２</t>
  </si>
  <si>
    <t>生活援助Ⅱ６・大３・責欠２・未計画</t>
  </si>
  <si>
    <t>生活援助Ⅱ６・大３・責欠２</t>
  </si>
  <si>
    <t>生活援助Ⅱ６・大２・責欠２・未計画２・拘束減</t>
  </si>
  <si>
    <t>生活援助Ⅱ６・大２・責欠２・未計画・拘束減</t>
  </si>
  <si>
    <t>生活援助Ⅱ６・大２・責欠２・拘束減</t>
  </si>
  <si>
    <t>生活援助Ⅱ６・大２・責欠２・未計画２</t>
  </si>
  <si>
    <t>生活援助Ⅱ６・大２・責欠２・未計画</t>
  </si>
  <si>
    <t>生活援助Ⅱ６・大２・責欠２</t>
  </si>
  <si>
    <t>生活援助Ⅱ６・大１・責欠２・未計画２・拘束減</t>
  </si>
  <si>
    <t>生活援助Ⅱ６・大１・責欠２・未計画・拘束減</t>
  </si>
  <si>
    <t>生活援助Ⅱ６・大１・責欠２・拘束減</t>
  </si>
  <si>
    <t>生活援助Ⅱ６・大１・責欠２・未計画２</t>
  </si>
  <si>
    <t>生活援助Ⅱ６・大１・責欠２・未計画</t>
  </si>
  <si>
    <t>生活援助Ⅱ６・大１・責欠２</t>
  </si>
  <si>
    <t>生活援助Ⅱ６・責欠２・未計画２・拘束減</t>
  </si>
  <si>
    <t>生活援助Ⅱ６・責欠２・未計画・拘束減</t>
  </si>
  <si>
    <t>生活援助Ⅱ６・責欠２・拘束減</t>
  </si>
  <si>
    <t>生活援助Ⅱ６・責欠２・未計画２</t>
  </si>
  <si>
    <t>生活援助Ⅱ６・責欠２・未計画</t>
  </si>
  <si>
    <t>生活援助Ⅱ６・責欠２</t>
  </si>
  <si>
    <t>A541</t>
    <phoneticPr fontId="10"/>
  </si>
  <si>
    <t>生活援助Ⅱ１・大３・責欠１・未計画２・拘束減</t>
  </si>
  <si>
    <t>生活援助Ⅱ１・大３・責欠１・未計画・拘束減</t>
  </si>
  <si>
    <t>生活援助Ⅱ１・大３・責欠１・拘束減</t>
  </si>
  <si>
    <t>生活援助Ⅱ１・大３・責欠１・未計画２</t>
  </si>
  <si>
    <t>２１人以上）</t>
    <phoneticPr fontId="13"/>
  </si>
  <si>
    <t>生活援助Ⅱ１・大３・責欠１・未計画</t>
  </si>
  <si>
    <t>生活援助Ⅱ１・大３・責欠１</t>
  </si>
  <si>
    <t>生活援助Ⅱ１・大２・責欠１・未計画２・拘束減</t>
  </si>
  <si>
    <t>生活援助Ⅱ１・大２・責欠１・未計画・拘束減</t>
  </si>
  <si>
    <t>生活援助Ⅱ１・大２・責欠１・拘束減</t>
  </si>
  <si>
    <t>生活援助Ⅱ１・大２・責欠１・未計画２</t>
  </si>
  <si>
    <t>生活援助Ⅱ１・大２・責欠１・未計画</t>
  </si>
  <si>
    <t>生活援助Ⅱ１・大２・責欠１</t>
  </si>
  <si>
    <t>生活援助Ⅱ１・大１・責欠１・未計画２・拘束減</t>
  </si>
  <si>
    <t>生活援助Ⅱ１・大１・責欠１・未計画・拘束減</t>
  </si>
  <si>
    <t>生活援助Ⅱ１・大１・責欠１・拘束減</t>
  </si>
  <si>
    <t>生活援助Ⅱ１・大１・責欠１・未計画２</t>
  </si>
  <si>
    <t>生活援助Ⅱ１・大１・責欠１・未計画</t>
  </si>
  <si>
    <t>生活援助Ⅱ１・大１・責欠１</t>
  </si>
  <si>
    <t>生活援助Ⅱ１・責欠１・未計画２・拘束減</t>
  </si>
  <si>
    <t>生活援助Ⅱ１・責欠１・未計画・拘束減</t>
  </si>
  <si>
    <t>生活援助Ⅱ１・責欠１・拘束減</t>
  </si>
  <si>
    <t>生活援助Ⅱ１・責欠１・未計画２</t>
  </si>
  <si>
    <t>生活援助Ⅱ１・責欠１・未計画</t>
  </si>
  <si>
    <t>生活援助Ⅱ１・責欠１</t>
  </si>
  <si>
    <t>A511</t>
    <phoneticPr fontId="10"/>
  </si>
  <si>
    <t>生活援助Ⅱ２・大３・責欠１・未計画２・拘束減</t>
  </si>
  <si>
    <t>生活援助Ⅱ２・大３・責欠１・未計画・拘束減</t>
  </si>
  <si>
    <t>生活援助Ⅱ２・大３・責欠１・拘束減</t>
  </si>
  <si>
    <t>生活援助Ⅱ２・大３・責欠１・未計画２</t>
  </si>
  <si>
    <t>生活援助Ⅱ２・大３・責欠１・未計画</t>
  </si>
  <si>
    <t>生活援助Ⅱ２・大３・責欠１</t>
  </si>
  <si>
    <t>生活援助Ⅱ２・大２・責欠１・未計画２・拘束減</t>
  </si>
  <si>
    <t>生活援助Ⅱ２・大２・責欠１・未計画・拘束減</t>
  </si>
  <si>
    <t>生活援助Ⅱ２・大２・責欠１・拘束減</t>
  </si>
  <si>
    <t>生活援助Ⅱ２・大２・責欠１・未計画２</t>
  </si>
  <si>
    <t>生活援助Ⅱ２・大２・責欠１・未計画</t>
  </si>
  <si>
    <t>生活援助Ⅱ２・大２・責欠１</t>
  </si>
  <si>
    <t>生活援助Ⅱ２・大１・責欠１・未計画２・拘束減</t>
  </si>
  <si>
    <t>生活援助Ⅱ２・大１・責欠１・未計画・拘束減</t>
  </si>
  <si>
    <t>生活援助Ⅱ２・大１・責欠１・拘束減</t>
  </si>
  <si>
    <t>生活援助Ⅱ２・大１・責欠１・未計画２</t>
  </si>
  <si>
    <t>生活援助Ⅱ２・大１・責欠１・未計画</t>
  </si>
  <si>
    <t>生活援助Ⅱ２・大１・責欠１</t>
  </si>
  <si>
    <t>生活援助Ⅱ２・責欠１・未計画２・拘束減</t>
  </si>
  <si>
    <t>生活援助Ⅱ２・責欠１・未計画・拘束減</t>
  </si>
  <si>
    <t>生活援助Ⅱ２・責欠１・拘束減</t>
  </si>
  <si>
    <t>生活援助Ⅱ２・責欠１・未計画２</t>
  </si>
  <si>
    <t>生活援助Ⅱ２・責欠１・未計画</t>
  </si>
  <si>
    <t>生活援助Ⅱ２・責欠１</t>
  </si>
  <si>
    <t>A481</t>
    <phoneticPr fontId="10"/>
  </si>
  <si>
    <t>生活援助Ⅱ３・大３・責欠１・未計画２・拘束減</t>
  </si>
  <si>
    <t>生活援助Ⅱ３・大３・責欠１・未計画・拘束減</t>
  </si>
  <si>
    <t>生活援助Ⅱ３・大３・責欠１・拘束減</t>
  </si>
  <si>
    <t>生活援助Ⅱ３・大３・責欠１・未計画２</t>
  </si>
  <si>
    <t>生活援助Ⅱ３・大３・責欠１・未計画</t>
  </si>
  <si>
    <t>生活援助Ⅱ３・大３・責欠１</t>
  </si>
  <si>
    <t>生活援助Ⅱ３・大２・責欠１・未計画２・拘束減</t>
  </si>
  <si>
    <t>生活援助Ⅱ３・大２・責欠１・未計画・拘束減</t>
  </si>
  <si>
    <t>生活援助Ⅱ３・大２・責欠１・拘束減</t>
  </si>
  <si>
    <t>生活援助Ⅱ３・大２・責欠１・未計画２</t>
  </si>
  <si>
    <t>生活援助Ⅱ３・大２・責欠１・未計画</t>
  </si>
  <si>
    <t>生活援助Ⅱ３・大２・責欠１</t>
  </si>
  <si>
    <t>生活援助Ⅱ３・大１・責欠１・未計画２・拘束減</t>
  </si>
  <si>
    <t>生活援助Ⅱ３・大１・責欠１・未計画・拘束減</t>
  </si>
  <si>
    <t>生活援助Ⅱ３・大１・責欠１・拘束減</t>
  </si>
  <si>
    <t>×</t>
    <phoneticPr fontId="10"/>
  </si>
  <si>
    <t>３月以上連続して減算の場合</t>
    <phoneticPr fontId="10"/>
  </si>
  <si>
    <t>生活援助Ⅱ３・大１・責欠１・未計画２</t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</si>
  <si>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</si>
  <si>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</si>
  <si>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</si>
  <si>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生活援助Ⅱ３・大１・責欠１・未計画</t>
  </si>
  <si>
    <t>生活援助Ⅱ３・大１・責欠１</t>
  </si>
  <si>
    <t>生活援助Ⅱ３・責欠１・未計画２・拘束減</t>
  </si>
  <si>
    <t>生活援助Ⅱ３・責欠１・未計画・拘束減</t>
  </si>
  <si>
    <t>生活援助Ⅱ３・責欠１・拘束減</t>
  </si>
  <si>
    <t>生活援助Ⅱ３・責欠１・未計画２</t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</si>
  <si>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</si>
  <si>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</si>
  <si>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</si>
  <si>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生活援助Ⅱ３・責欠１・未計画</t>
  </si>
  <si>
    <t>生活援助Ⅱ３・責欠１</t>
  </si>
  <si>
    <t>A451</t>
    <phoneticPr fontId="10"/>
  </si>
  <si>
    <t>３月以上連続して減算の場合</t>
    <phoneticPr fontId="10"/>
  </si>
  <si>
    <t>生活援助Ⅱ４・大３・責欠１・未計画２・拘束減</t>
  </si>
  <si>
    <t>生活援助Ⅱ４・大３・責欠１・未計画・拘束減</t>
  </si>
  <si>
    <t>生活援助Ⅱ４・大３・責欠１・拘束減</t>
  </si>
  <si>
    <t>生活援助Ⅱ４・大３・責欠１・未計画２</t>
  </si>
  <si>
    <t>×</t>
    <phoneticPr fontId="13"/>
  </si>
  <si>
    <t>２１人以上）</t>
    <phoneticPr fontId="13"/>
  </si>
  <si>
    <t>生活援助Ⅱ４・大３・責欠１・未計画</t>
  </si>
  <si>
    <t>生活援助Ⅱ４・大３・責欠１</t>
  </si>
  <si>
    <t>生活援助Ⅱ４・大２・責欠１・未計画２・拘束減</t>
  </si>
  <si>
    <t>生活援助Ⅱ４・大２・責欠１・未計画・拘束減</t>
  </si>
  <si>
    <t>生活援助Ⅱ４・大２・責欠１・拘束減</t>
  </si>
  <si>
    <t>生活援助Ⅱ４・大２・責欠１・未計画２</t>
  </si>
  <si>
    <t>生活援助Ⅱ４・大２・責欠１・未計画</t>
  </si>
  <si>
    <t>生活援助Ⅱ４・大２・責欠１</t>
  </si>
  <si>
    <t>生活援助Ⅱ４・大１・責欠１・未計画２・拘束減</t>
  </si>
  <si>
    <t>生活援助Ⅱ４・大１・責欠１・未計画・拘束減</t>
  </si>
  <si>
    <t>生活援助Ⅱ４・大１・責欠１・拘束減</t>
  </si>
  <si>
    <t>生活援助Ⅱ４・大１・責欠１・未計画２</t>
  </si>
  <si>
    <t>生活援助Ⅱ４・大１・責欠１・未計画</t>
  </si>
  <si>
    <t>生活援助Ⅱ４・大１・責欠１</t>
  </si>
  <si>
    <t>生活援助Ⅱ４・責欠１・未計画２・拘束減</t>
  </si>
  <si>
    <t>生活援助Ⅱ４・責欠１・未計画・拘束減</t>
  </si>
  <si>
    <t>生活援助Ⅱ４・責欠１・拘束減</t>
  </si>
  <si>
    <t>生活援助Ⅱ４・責欠１・未計画２</t>
  </si>
  <si>
    <t>生活援助Ⅱ４・責欠１・未計画</t>
  </si>
  <si>
    <t>生活援助Ⅱ４・責欠１</t>
  </si>
  <si>
    <t>A421</t>
    <phoneticPr fontId="10"/>
  </si>
  <si>
    <t>生活援助Ⅱ５・大３・責欠１・未計画２・拘束減</t>
  </si>
  <si>
    <t>生活援助Ⅱ５・大３・責欠１・未計画・拘束減</t>
  </si>
  <si>
    <t>生活援助Ⅱ５・大３・責欠１・拘束減</t>
  </si>
  <si>
    <t>生活援助Ⅱ５・大３・責欠１・未計画２</t>
  </si>
  <si>
    <t>生活援助Ⅱ５・大３・責欠１・未計画</t>
  </si>
  <si>
    <t>生活援助Ⅱ５・大３・責欠１</t>
  </si>
  <si>
    <t>生活援助Ⅱ５・大２・責欠１・未計画２・拘束減</t>
  </si>
  <si>
    <t>生活援助Ⅱ５・大２・責欠１・未計画・拘束減</t>
  </si>
  <si>
    <t>生活援助Ⅱ５・大２・責欠１・拘束減</t>
  </si>
  <si>
    <t>生活援助Ⅱ５・大２・責欠１・未計画２</t>
  </si>
  <si>
    <t>生活援助Ⅱ５・大２・責欠１・未計画</t>
  </si>
  <si>
    <t>生活援助Ⅱ５・大２・責欠１</t>
  </si>
  <si>
    <t>生活援助Ⅱ５・大１・責欠１・未計画２・拘束減</t>
  </si>
  <si>
    <t>生活援助Ⅱ５・大１・責欠１・未計画・拘束減</t>
  </si>
  <si>
    <t>生活援助Ⅱ５・大１・責欠１・拘束減</t>
  </si>
  <si>
    <t>生活援助Ⅱ５・大１・責欠１・未計画２</t>
  </si>
  <si>
    <t>生活援助Ⅱ５・大１・責欠１・未計画</t>
  </si>
  <si>
    <t>生活援助Ⅱ５・大１・責欠１</t>
  </si>
  <si>
    <t>生活援助Ⅱ５・責欠１・未計画２・拘束減</t>
  </si>
  <si>
    <t>生活援助Ⅱ５・責欠１・未計画・拘束減</t>
  </si>
  <si>
    <t>生活援助Ⅱ５・責欠１・拘束減</t>
  </si>
  <si>
    <t>生活援助Ⅱ５・責欠１・未計画２</t>
  </si>
  <si>
    <t>生活援助Ⅱ５・責欠１・未計画</t>
  </si>
  <si>
    <t>生活援助Ⅱ５・責欠１</t>
  </si>
  <si>
    <t>A391</t>
    <phoneticPr fontId="10"/>
  </si>
  <si>
    <t>生活援助Ⅱ６・大３・責欠１・未計画２・拘束減</t>
  </si>
  <si>
    <t>生活援助Ⅱ６・大３・責欠１・未計画・拘束減</t>
  </si>
  <si>
    <t>生活援助Ⅱ６・大３・責欠１・拘束減</t>
  </si>
  <si>
    <t>生活援助Ⅱ６・大３・責欠１・未計画２</t>
  </si>
  <si>
    <t>生活援助Ⅱ６・大３・責欠１・未計画</t>
  </si>
  <si>
    <t>生活援助Ⅱ６・大３・責欠１</t>
  </si>
  <si>
    <t>生活援助Ⅱ６・大２・責欠１・未計画２・拘束減</t>
  </si>
  <si>
    <t>生活援助Ⅱ６・大２・責欠１・未計画・拘束減</t>
  </si>
  <si>
    <t>生活援助Ⅱ６・大２・責欠１・拘束減</t>
  </si>
  <si>
    <t>生活援助Ⅱ６・大２・責欠１・未計画２</t>
  </si>
  <si>
    <t>生活援助Ⅱ６・大２・責欠１・未計画</t>
  </si>
  <si>
    <t>生活援助Ⅱ６・大２・責欠１</t>
  </si>
  <si>
    <t>生活援助Ⅱ６・大１・責欠１・未計画２・拘束減</t>
  </si>
  <si>
    <t>生活援助Ⅱ６・大１・責欠１・未計画・拘束減</t>
  </si>
  <si>
    <t>生活援助Ⅱ６・大１・責欠１・拘束減</t>
  </si>
  <si>
    <t>生活援助Ⅱ６・大１・責欠１・未計画２</t>
  </si>
  <si>
    <t>生活援助Ⅱ６・大１・責欠１・未計画</t>
  </si>
  <si>
    <t>生活援助Ⅱ６・大１・責欠１</t>
  </si>
  <si>
    <t>生活援助Ⅱ６・責欠１・未計画２・拘束減</t>
  </si>
  <si>
    <t>生活援助Ⅱ６・責欠１・未計画・拘束減</t>
  </si>
  <si>
    <t>生活援助Ⅱ６・責欠１・拘束減</t>
  </si>
  <si>
    <t>生活援助Ⅱ６・責欠１・未計画２</t>
  </si>
  <si>
    <t>生活援助Ⅱ６・責欠１・未計画</t>
  </si>
  <si>
    <t>生活援助Ⅱ６・責欠１</t>
  </si>
  <si>
    <t>A361</t>
    <phoneticPr fontId="10"/>
  </si>
  <si>
    <t>生活援助Ⅰ１・大３・責欠２・未計画２・拘束減</t>
  </si>
  <si>
    <t>生活援助Ⅰ１・大３・責欠２・未計画・拘束減</t>
  </si>
  <si>
    <t>生活援助Ⅰ１・大３・責欠２・拘束減</t>
  </si>
  <si>
    <t>生活援助Ⅰ１・大３・責欠２・未計画２</t>
  </si>
  <si>
    <t>２１人以上）</t>
    <phoneticPr fontId="13"/>
  </si>
  <si>
    <t>生活援助Ⅰ１・大３・責欠２・未計画</t>
  </si>
  <si>
    <t>生活援助Ⅰ１・大３・責欠２</t>
  </si>
  <si>
    <t>生活援助Ⅰ１・大２・責欠２・未計画２・拘束減</t>
  </si>
  <si>
    <t>生活援助Ⅰ１・大２・責欠２・未計画・拘束減</t>
  </si>
  <si>
    <t>生活援助Ⅰ１・大２・責欠２・拘束減</t>
  </si>
  <si>
    <t>生活援助Ⅰ１・大２・責欠２・未計画２</t>
  </si>
  <si>
    <t>生活援助Ⅰ１・大２・責欠２・未計画</t>
  </si>
  <si>
    <t>生活援助Ⅰ１・大２・責欠２</t>
  </si>
  <si>
    <t>生活援助Ⅰ１・大１・責欠２・未計画２・拘束減</t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</si>
  <si>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</si>
  <si>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</si>
  <si>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</si>
  <si>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生活援助Ⅰ１・大１・責欠２・未計画・拘束減</t>
  </si>
  <si>
    <t>生活援助Ⅰ１・大１・責欠２・拘束減</t>
  </si>
  <si>
    <t>３月以上連続して減算の場合</t>
    <phoneticPr fontId="10"/>
  </si>
  <si>
    <t>生活援助Ⅰ１・大１・責欠２・未計画２</t>
  </si>
  <si>
    <t>×</t>
    <phoneticPr fontId="13"/>
  </si>
  <si>
    <t>生活援助Ⅰ１・大１・責欠２・未計画</t>
  </si>
  <si>
    <t>生活援助Ⅰ１・大１・責欠２</t>
  </si>
  <si>
    <t>生活援助Ⅰ１・責欠２・未計画２・拘束減</t>
  </si>
  <si>
    <t>生活援助Ⅰ１・責欠２・未計画・拘束減</t>
  </si>
  <si>
    <t>生活援助Ⅰ１・責欠２・拘束減</t>
  </si>
  <si>
    <t>生活援助Ⅰ１・責欠２・未計画２</t>
  </si>
  <si>
    <t>生活援助Ⅰ１・責欠２・未計画</t>
  </si>
  <si>
    <t>生活援助Ⅰ１・責欠２</t>
  </si>
  <si>
    <t>A331</t>
    <phoneticPr fontId="10"/>
  </si>
  <si>
    <t>生活援助Ⅰ２・大３・責欠２・未計画２・拘束減</t>
  </si>
  <si>
    <t>生活援助Ⅰ２・大３・責欠２・未計画・拘束減</t>
  </si>
  <si>
    <t>生活援助Ⅰ２・大３・責欠２・拘束減</t>
  </si>
  <si>
    <t>生活援助Ⅰ２・大３・責欠２・未計画２</t>
  </si>
  <si>
    <t>生活援助Ⅰ２・大３・責欠２・未計画</t>
  </si>
  <si>
    <t>生活援助Ⅰ２・大３・責欠２</t>
  </si>
  <si>
    <t>生活援助Ⅰ２・大２・責欠２・未計画２・拘束減</t>
  </si>
  <si>
    <t>生活援助Ⅰ２・大２・責欠２・未計画・拘束減</t>
  </si>
  <si>
    <t>生活援助Ⅰ２・大２・責欠２・拘束減</t>
  </si>
  <si>
    <t>生活援助Ⅰ２・大２・責欠２・未計画２</t>
  </si>
  <si>
    <t>生活援助Ⅰ２・大２・責欠２・未計画</t>
  </si>
  <si>
    <t>生活援助Ⅰ２・大２・責欠２</t>
  </si>
  <si>
    <t>生活援助Ⅰ２・大１・責欠２・未計画２・拘束減</t>
  </si>
  <si>
    <t>生活援助Ⅰ２・大１・責欠２・未計画・拘束減</t>
  </si>
  <si>
    <t>生活援助Ⅰ２・大１・責欠２・拘束減</t>
  </si>
  <si>
    <t>生活援助Ⅰ２・大１・責欠２・未計画２</t>
  </si>
  <si>
    <t>生活援助Ⅰ２・大１・責欠２・未計画</t>
  </si>
  <si>
    <t>生活援助Ⅰ２・大１・責欠２</t>
  </si>
  <si>
    <t>生活援助Ⅰ２・責欠２・未計画２・拘束減</t>
  </si>
  <si>
    <t>生活援助Ⅰ２・責欠２・未計画・拘束減</t>
  </si>
  <si>
    <t>生活援助Ⅰ２・責欠２・拘束減</t>
  </si>
  <si>
    <t>生活援助Ⅰ２・責欠２・未計画２</t>
  </si>
  <si>
    <t>生活援助Ⅰ２・責欠２・未計画</t>
  </si>
  <si>
    <t>生活援助Ⅰ２・責欠２</t>
  </si>
  <si>
    <t>A301</t>
    <phoneticPr fontId="10"/>
  </si>
  <si>
    <t>生活援助Ⅰ３・大３・責欠２・未計画２・拘束減</t>
  </si>
  <si>
    <t>生活援助Ⅰ３・大３・責欠２・未計画・拘束減</t>
  </si>
  <si>
    <t>生活援助Ⅰ３・大３・責欠２・拘束減</t>
  </si>
  <si>
    <t>生活援助Ⅰ３・大３・責欠２・未計画２</t>
  </si>
  <si>
    <t>生活援助Ⅰ３・大３・責欠２・未計画</t>
  </si>
  <si>
    <t>生活援助Ⅰ３・大３・責欠２</t>
  </si>
  <si>
    <t>生活援助Ⅰ３・大２・責欠２・未計画２・拘束減</t>
  </si>
  <si>
    <t>生活援助Ⅰ３・大２・責欠２・未計画・拘束減</t>
  </si>
  <si>
    <t>生活援助Ⅰ３・大２・責欠２・拘束減</t>
  </si>
  <si>
    <t>生活援助Ⅰ３・大２・責欠２・未計画２</t>
  </si>
  <si>
    <t>生活援助Ⅰ３・大２・責欠２・未計画</t>
  </si>
  <si>
    <t>生活援助Ⅰ３・大２・責欠２</t>
  </si>
  <si>
    <t>生活援助Ⅰ３・大１・責欠２・未計画２・拘束減</t>
  </si>
  <si>
    <t>生活援助Ⅰ３・大１・責欠２・未計画・拘束減</t>
  </si>
  <si>
    <t>生活援助Ⅰ３・大１・責欠２・拘束減</t>
  </si>
  <si>
    <t>生活援助Ⅰ３・大１・責欠２・未計画２</t>
  </si>
  <si>
    <t>生活援助Ⅰ３・大１・責欠２・未計画</t>
  </si>
  <si>
    <t>生活援助Ⅰ３・大１・責欠２</t>
  </si>
  <si>
    <t>生活援助Ⅰ３・責欠２・未計画２・拘束減</t>
  </si>
  <si>
    <t>生活援助Ⅰ３・責欠２・未計画・拘束減</t>
  </si>
  <si>
    <t>生活援助Ⅰ３・責欠２・拘束減</t>
  </si>
  <si>
    <t>生活援助Ⅰ３・責欠２・未計画２</t>
  </si>
  <si>
    <t>生活援助Ⅰ３・責欠２・未計画</t>
  </si>
  <si>
    <t>生活援助Ⅰ３・責欠２</t>
  </si>
  <si>
    <t>A271</t>
    <phoneticPr fontId="10"/>
  </si>
  <si>
    <t>生活援助Ⅰ４・大３・責欠２・未計画２・拘束減</t>
  </si>
  <si>
    <t>生活援助Ⅰ４・大３・責欠２・未計画・拘束減</t>
  </si>
  <si>
    <t>生活援助Ⅰ４・大３・責欠２・拘束減</t>
  </si>
  <si>
    <t>生活援助Ⅰ４・大３・責欠２・未計画２</t>
  </si>
  <si>
    <t>生活援助Ⅰ４・大３・責欠２・未計画</t>
  </si>
  <si>
    <t>生活援助Ⅰ４・大３・責欠２</t>
  </si>
  <si>
    <t>生活援助Ⅰ４・大２・責欠２・未計画２・拘束減</t>
  </si>
  <si>
    <t>生活援助Ⅰ４・大２・責欠２・未計画・拘束減</t>
  </si>
  <si>
    <t>生活援助Ⅰ４・大２・責欠２・拘束減</t>
  </si>
  <si>
    <t>生活援助Ⅰ４・大２・責欠２・未計画２</t>
  </si>
  <si>
    <t>生活援助Ⅰ４・大２・責欠２・未計画</t>
  </si>
  <si>
    <t>生活援助Ⅰ４・大２・責欠２</t>
  </si>
  <si>
    <t>生活援助Ⅰ４・大１・責欠２・未計画２・拘束減</t>
  </si>
  <si>
    <t>生活援助Ⅰ４・大１・責欠２・未計画・拘束減</t>
  </si>
  <si>
    <t>生活援助Ⅰ４・大１・責欠２・拘束減</t>
  </si>
  <si>
    <t>生活援助Ⅰ４・大１・責欠２・未計画２</t>
  </si>
  <si>
    <t>×</t>
    <phoneticPr fontId="10"/>
  </si>
  <si>
    <t>減算が適用される月から２月目まで</t>
    <phoneticPr fontId="10"/>
  </si>
  <si>
    <t>共同生活援助計画が作成されていない場合</t>
    <phoneticPr fontId="13"/>
  </si>
  <si>
    <t>×</t>
    <phoneticPr fontId="13"/>
  </si>
  <si>
    <t>生活援助Ⅰ４・大１・責欠２・未計画</t>
  </si>
  <si>
    <t>生活援助Ⅰ４・大１・責欠２</t>
  </si>
  <si>
    <t>生活援助Ⅰ４・責欠２・未計画２・拘束減</t>
  </si>
  <si>
    <t>生活援助Ⅰ４・責欠２・未計画・拘束減</t>
  </si>
  <si>
    <t>生活援助Ⅰ４・責欠２・拘束減</t>
  </si>
  <si>
    <t>生活援助Ⅰ４・責欠２・未計画２</t>
  </si>
  <si>
    <t>生活援助Ⅰ４・責欠２・未計画</t>
  </si>
  <si>
    <t>生活援助Ⅰ４・責欠２</t>
  </si>
  <si>
    <t>A241</t>
    <phoneticPr fontId="10"/>
  </si>
  <si>
    <t>生活援助Ⅰ５・大３・責欠２・未計画２・拘束減</t>
  </si>
  <si>
    <t>生活援助Ⅰ５・大３・責欠２・未計画・拘束減</t>
  </si>
  <si>
    <t>生活援助Ⅰ５・大３・責欠２・拘束減</t>
  </si>
  <si>
    <t>生活援助Ⅰ５・大３・責欠２・未計画２</t>
  </si>
  <si>
    <t>生活援助Ⅰ５・大３・責欠２・未計画</t>
  </si>
  <si>
    <t>生活援助Ⅰ５・大３・責欠２</t>
  </si>
  <si>
    <t>生活援助Ⅰ５・大２・責欠２・未計画２・拘束減</t>
  </si>
  <si>
    <t>生活援助Ⅰ５・大２・責欠２・未計画・拘束減</t>
  </si>
  <si>
    <t>生活援助Ⅰ５・大２・責欠２・拘束減</t>
  </si>
  <si>
    <t>生活援助Ⅰ５・大２・責欠２・未計画２</t>
  </si>
  <si>
    <t>生活援助Ⅰ５・大２・責欠２・未計画</t>
  </si>
  <si>
    <t>生活援助Ⅰ５・大２・責欠２</t>
  </si>
  <si>
    <t>生活援助Ⅰ５・大１・責欠２・未計画２・拘束減</t>
  </si>
  <si>
    <t>生活援助Ⅰ５・大１・責欠２・未計画・拘束減</t>
  </si>
  <si>
    <t>生活援助Ⅰ５・大１・責欠２・拘束減</t>
  </si>
  <si>
    <t>生活援助Ⅰ５・大１・責欠２・未計画２</t>
  </si>
  <si>
    <t>生活援助Ⅰ５・大１・責欠２・未計画</t>
  </si>
  <si>
    <t>生活援助Ⅰ５・大１・責欠２</t>
  </si>
  <si>
    <t>生活援助Ⅰ５・責欠２・未計画２・拘束減</t>
  </si>
  <si>
    <t>生活援助Ⅰ５・責欠２・未計画・拘束減</t>
  </si>
  <si>
    <t>生活援助Ⅰ５・責欠２・拘束減</t>
  </si>
  <si>
    <t>生活援助Ⅰ５・責欠２・未計画２</t>
  </si>
  <si>
    <t>生活援助Ⅰ５・責欠２・未計画</t>
  </si>
  <si>
    <t>生活援助Ⅰ５・責欠２</t>
  </si>
  <si>
    <t>A211</t>
    <phoneticPr fontId="10"/>
  </si>
  <si>
    <t>生活援助Ⅰ６・大３・責欠２・未計画２・拘束減</t>
  </si>
  <si>
    <t>生活援助Ⅰ６・大３・責欠２・未計画・拘束減</t>
  </si>
  <si>
    <t>生活援助Ⅰ６・大３・責欠２・拘束減</t>
  </si>
  <si>
    <t>生活援助Ⅰ６・大３・責欠２・未計画２</t>
  </si>
  <si>
    <t>生活援助Ⅰ６・大３・責欠２・未計画</t>
  </si>
  <si>
    <t>生活援助Ⅰ６・大３・責欠２</t>
  </si>
  <si>
    <t>生活援助Ⅰ６・大２・責欠２・未計画２・拘束減</t>
  </si>
  <si>
    <t>生活援助Ⅰ６・大２・責欠２・未計画・拘束減</t>
  </si>
  <si>
    <t>生活援助Ⅰ６・大２・責欠２・拘束減</t>
  </si>
  <si>
    <t>生活援助Ⅰ６・大２・責欠２・未計画２</t>
  </si>
  <si>
    <t>生活援助Ⅰ６・大２・責欠２・未計画</t>
  </si>
  <si>
    <t>生活援助Ⅰ６・大２・責欠２</t>
  </si>
  <si>
    <t>×</t>
    <phoneticPr fontId="10"/>
  </si>
  <si>
    <t>３月以上連続して減算の場合</t>
    <phoneticPr fontId="10"/>
  </si>
  <si>
    <t>生活援助Ⅰ６・大１・責欠２・未計画２・拘束減</t>
  </si>
  <si>
    <t>減算が適用される月から２月目まで</t>
    <phoneticPr fontId="10"/>
  </si>
  <si>
    <t>共同生活援助計画が作成されていない場合</t>
    <phoneticPr fontId="13"/>
  </si>
  <si>
    <t>生活援助Ⅰ６・大１・責欠２・未計画・拘束減</t>
  </si>
  <si>
    <t>生活援助Ⅰ６・大１・責欠２・拘束減</t>
  </si>
  <si>
    <t>生活援助Ⅰ６・大１・責欠２・未計画２</t>
  </si>
  <si>
    <t>×</t>
    <phoneticPr fontId="13"/>
  </si>
  <si>
    <t>生活援助Ⅰ６・大１・責欠２・未計画</t>
  </si>
  <si>
    <t>生活援助Ⅰ６・大１・責欠２</t>
  </si>
  <si>
    <t>生活援助Ⅰ６・責欠２・未計画２・拘束減</t>
  </si>
  <si>
    <t>生活援助Ⅰ６・責欠２・未計画・拘束減</t>
  </si>
  <si>
    <t>生活援助Ⅰ６・責欠２・拘束減</t>
  </si>
  <si>
    <t>生活援助Ⅰ６・責欠２・未計画２</t>
  </si>
  <si>
    <t>生活援助Ⅰ６・責欠２・未計画</t>
  </si>
  <si>
    <t>生活援助Ⅰ６・責欠２</t>
  </si>
  <si>
    <t>A181</t>
    <phoneticPr fontId="10"/>
  </si>
  <si>
    <t>生活援助Ⅰ１・大３・責欠１・未計画２・拘束減</t>
  </si>
  <si>
    <t>生活援助Ⅰ１・大３・責欠１・未計画・拘束減</t>
  </si>
  <si>
    <t>生活援助Ⅰ１・大３・責欠１・拘束減</t>
  </si>
  <si>
    <t>生活援助Ⅰ１・大３・責欠１・未計画２</t>
  </si>
  <si>
    <t>生活援助Ⅰ１・大３・責欠１・未計画</t>
  </si>
  <si>
    <t>生活援助Ⅰ１・大３・責欠１</t>
  </si>
  <si>
    <t>生活援助Ⅰ１・大２・責欠１・未計画２・拘束減</t>
  </si>
  <si>
    <t>生活援助Ⅰ１・大２・責欠１・未計画・拘束減</t>
  </si>
  <si>
    <t>生活援助Ⅰ１・大２・責欠１・拘束減</t>
  </si>
  <si>
    <t>生活援助Ⅰ１・大２・責欠１・未計画２</t>
  </si>
  <si>
    <t>生活援助Ⅰ１・大２・責欠１・未計画</t>
  </si>
  <si>
    <t>生活援助Ⅰ１・大２・責欠１</t>
  </si>
  <si>
    <t>生活援助Ⅰ１・大１・責欠１・未計画２・拘束減</t>
  </si>
  <si>
    <t>生活援助Ⅰ１・大１・責欠１・未計画・拘束減</t>
  </si>
  <si>
    <t>生活援助Ⅰ１・大１・責欠１・拘束減</t>
  </si>
  <si>
    <t>生活援助Ⅰ１・大１・責欠１・未計画２</t>
  </si>
  <si>
    <t>生活援助Ⅰ１・大１・責欠１・未計画</t>
  </si>
  <si>
    <t>生活援助Ⅰ１・大１・責欠１</t>
  </si>
  <si>
    <t>生活援助Ⅰ１・責欠１・未計画２・拘束減</t>
  </si>
  <si>
    <t>生活援助Ⅰ１・責欠１・未計画・拘束減</t>
  </si>
  <si>
    <t>生活援助Ⅰ１・責欠１・拘束減</t>
  </si>
  <si>
    <t>生活援助Ⅰ１・責欠１・未計画２</t>
  </si>
  <si>
    <t>生活援助Ⅰ１・責欠１・未計画</t>
  </si>
  <si>
    <t>生活援助Ⅰ１・責欠１</t>
  </si>
  <si>
    <t>A151</t>
    <phoneticPr fontId="10"/>
  </si>
  <si>
    <t>生活援助Ⅰ２・大３・責欠１・未計画２・拘束減</t>
  </si>
  <si>
    <t>生活援助Ⅰ２・大３・責欠１・未計画・拘束減</t>
  </si>
  <si>
    <t>生活援助Ⅰ２・大３・責欠１・拘束減</t>
  </si>
  <si>
    <t>生活援助Ⅰ２・大３・責欠１・未計画２</t>
  </si>
  <si>
    <t>生活援助Ⅰ２・大３・責欠１・未計画</t>
  </si>
  <si>
    <t>生活援助Ⅰ２・大３・責欠１</t>
  </si>
  <si>
    <t>生活援助Ⅰ２・大２・責欠１・未計画２・拘束減</t>
  </si>
  <si>
    <t>生活援助Ⅰ２・大２・責欠１・未計画・拘束減</t>
  </si>
  <si>
    <t>生活援助Ⅰ２・大２・責欠１・拘束減</t>
  </si>
  <si>
    <t>生活援助Ⅰ２・大２・責欠１・未計画２</t>
  </si>
  <si>
    <t>生活援助Ⅰ２・大２・責欠１・未計画</t>
  </si>
  <si>
    <t>生活援助Ⅰ２・大２・責欠１</t>
  </si>
  <si>
    <t>生活援助Ⅰ２・大１・責欠１・未計画２・拘束減</t>
  </si>
  <si>
    <t>生活援助Ⅰ２・大１・責欠１・未計画・拘束減</t>
  </si>
  <si>
    <t>生活援助Ⅰ２・大１・責欠１・拘束減</t>
  </si>
  <si>
    <t>生活援助Ⅰ２・大１・責欠１・未計画２</t>
  </si>
  <si>
    <t>生活援助Ⅰ２・大１・責欠１・未計画</t>
  </si>
  <si>
    <t>生活援助Ⅰ２・大１・責欠１</t>
  </si>
  <si>
    <t>生活援助Ⅰ２・責欠１・未計画２・拘束減</t>
  </si>
  <si>
    <t>生活援助Ⅰ２・責欠１・未計画・拘束減</t>
  </si>
  <si>
    <t>生活援助Ⅰ２・責欠１・拘束減</t>
  </si>
  <si>
    <t>生活援助Ⅰ２・責欠１・未計画２</t>
  </si>
  <si>
    <t>生活援助Ⅰ２・責欠１・未計画</t>
  </si>
  <si>
    <t>生活援助Ⅰ２・責欠１</t>
  </si>
  <si>
    <t>A121</t>
    <phoneticPr fontId="10"/>
  </si>
  <si>
    <t>生活援助Ⅰ３・大３・責欠１・未計画２・拘束減</t>
  </si>
  <si>
    <t>生活援助Ⅰ３・大３・責欠１・未計画・拘束減</t>
  </si>
  <si>
    <t>生活援助Ⅰ３・大３・責欠１・拘束減</t>
  </si>
  <si>
    <t>生活援助Ⅰ３・大３・責欠１・未計画２</t>
  </si>
  <si>
    <t>生活援助Ⅰ３・大３・責欠１・未計画</t>
  </si>
  <si>
    <t>生活援助Ⅰ３・大３・責欠１</t>
  </si>
  <si>
    <t>生活援助Ⅰ３・大２・責欠１・未計画２・拘束減</t>
  </si>
  <si>
    <t>生活援助Ⅰ３・大２・責欠１・未計画・拘束減</t>
  </si>
  <si>
    <t>生活援助Ⅰ３・大２・責欠１・拘束減</t>
  </si>
  <si>
    <t>生活援助Ⅰ３・大２・責欠１・未計画２</t>
  </si>
  <si>
    <t>生活援助Ⅰ３・大２・責欠１・未計画</t>
  </si>
  <si>
    <t>生活援助Ⅰ３・大２・責欠１</t>
  </si>
  <si>
    <t>生活援助Ⅰ３・大１・責欠１・未計画２・拘束減</t>
  </si>
  <si>
    <t>生活援助Ⅰ３・大１・責欠１・未計画・拘束減</t>
  </si>
  <si>
    <t>生活援助Ⅰ３・大１・責欠１・拘束減</t>
  </si>
  <si>
    <t>生活援助Ⅰ３・大１・責欠１・未計画２</t>
  </si>
  <si>
    <t>生活援助Ⅰ３・大１・責欠１・未計画</t>
  </si>
  <si>
    <t>生活援助Ⅰ３・大１・責欠１</t>
  </si>
  <si>
    <t>生活援助Ⅰ３・責欠１・未計画２・拘束減</t>
  </si>
  <si>
    <t>生活援助Ⅰ３・責欠１・未計画・拘束減</t>
  </si>
  <si>
    <t>生活援助Ⅰ３・責欠１・拘束減</t>
  </si>
  <si>
    <t>生活援助Ⅰ３・責欠１・未計画２</t>
  </si>
  <si>
    <t>生活援助Ⅰ３・責欠１・未計画</t>
  </si>
  <si>
    <t>生活援助Ⅰ３・責欠１</t>
  </si>
  <si>
    <t>A091</t>
    <phoneticPr fontId="10"/>
  </si>
  <si>
    <t>生活援助Ⅰ４・大３・責欠１・未計画２・拘束減</t>
  </si>
  <si>
    <t>生活援助Ⅰ４・大３・責欠１・未計画・拘束減</t>
  </si>
  <si>
    <t>生活援助Ⅰ４・大３・責欠１・拘束減</t>
  </si>
  <si>
    <t>生活援助Ⅰ４・大３・責欠１・未計画２</t>
  </si>
  <si>
    <t>生活援助Ⅰ４・大３・責欠１・未計画</t>
  </si>
  <si>
    <t>生活援助Ⅰ４・大３・責欠１</t>
  </si>
  <si>
    <t>生活援助Ⅰ４・大２・責欠１・未計画２・拘束減</t>
  </si>
  <si>
    <t>生活援助Ⅰ４・大２・責欠１・未計画・拘束減</t>
  </si>
  <si>
    <t>生活援助Ⅰ４・大２・責欠１・拘束減</t>
  </si>
  <si>
    <t>生活援助Ⅰ４・大２・責欠１・未計画２</t>
  </si>
  <si>
    <t>生活援助Ⅰ４・大２・責欠１・未計画</t>
  </si>
  <si>
    <t>生活援助Ⅰ４・大２・責欠１</t>
  </si>
  <si>
    <t>生活援助Ⅰ４・大１・責欠１・未計画２・拘束減</t>
  </si>
  <si>
    <t>生活援助Ⅰ４・大１・責欠１・未計画・拘束減</t>
  </si>
  <si>
    <t>生活援助Ⅰ４・大１・責欠１・拘束減</t>
  </si>
  <si>
    <t>生活援助Ⅰ４・大１・責欠１・未計画２</t>
  </si>
  <si>
    <t>生活援助Ⅰ４・大１・責欠１・未計画</t>
  </si>
  <si>
    <t>生活援助Ⅰ４・大１・責欠１</t>
  </si>
  <si>
    <t>生活援助Ⅰ４・責欠１・未計画２・拘束減</t>
  </si>
  <si>
    <t>生活援助Ⅰ４・責欠１・未計画・拘束減</t>
  </si>
  <si>
    <t>生活援助Ⅰ４・責欠１・拘束減</t>
  </si>
  <si>
    <t>生活援助Ⅰ４・責欠１・未計画２</t>
  </si>
  <si>
    <t>生活援助Ⅰ４・責欠１・未計画</t>
  </si>
  <si>
    <t>生活援助Ⅰ４・責欠１</t>
  </si>
  <si>
    <t>A061</t>
    <phoneticPr fontId="10"/>
  </si>
  <si>
    <t>生活援助Ⅰ５・大３・責欠１・未計画２・拘束減</t>
  </si>
  <si>
    <t>生活援助Ⅰ５・大３・責欠１・未計画・拘束減</t>
  </si>
  <si>
    <t>生活援助Ⅰ５・大３・責欠１・拘束減</t>
  </si>
  <si>
    <t>生活援助Ⅰ５・大３・責欠１・未計画２</t>
  </si>
  <si>
    <t>生活援助Ⅰ５・大３・責欠１・未計画</t>
  </si>
  <si>
    <t>生活援助Ⅰ５・大３・責欠１</t>
  </si>
  <si>
    <t>生活援助Ⅰ５・大２・責欠１・未計画２・拘束減</t>
  </si>
  <si>
    <t>生活援助Ⅰ５・大２・責欠１・未計画・拘束減</t>
  </si>
  <si>
    <t>生活援助Ⅰ５・大２・責欠１・拘束減</t>
  </si>
  <si>
    <t>生活援助Ⅰ５・大２・責欠１・未計画２</t>
  </si>
  <si>
    <t>生活援助Ⅰ５・大２・責欠１・未計画</t>
  </si>
  <si>
    <t>生活援助Ⅰ５・大２・責欠１</t>
  </si>
  <si>
    <t>生活援助Ⅰ５・大１・責欠１・未計画２・拘束減</t>
  </si>
  <si>
    <t>生活援助Ⅰ５・大１・責欠１・未計画・拘束減</t>
  </si>
  <si>
    <t>生活援助Ⅰ５・大１・責欠１・拘束減</t>
  </si>
  <si>
    <t>生活援助Ⅰ５・大１・責欠１・未計画２</t>
  </si>
  <si>
    <t>生活援助Ⅰ５・大１・責欠１・未計画</t>
  </si>
  <si>
    <t>生活援助Ⅰ５・大１・責欠１</t>
  </si>
  <si>
    <t>生活援助Ⅰ５・責欠１・未計画２・拘束減</t>
  </si>
  <si>
    <t>生活援助Ⅰ５・責欠１・未計画・拘束減</t>
  </si>
  <si>
    <t>生活援助Ⅰ５・責欠１・拘束減</t>
  </si>
  <si>
    <t>生活援助Ⅰ５・責欠１・未計画２</t>
  </si>
  <si>
    <t>生活援助Ⅰ５・責欠１・未計画</t>
  </si>
  <si>
    <t>生活援助Ⅰ５・責欠１</t>
  </si>
  <si>
    <t>A031</t>
    <phoneticPr fontId="10"/>
  </si>
  <si>
    <t>生活援助Ⅰ６・大３・責欠１・未計画２・拘束減</t>
  </si>
  <si>
    <t>生活援助Ⅰ６・大３・責欠１・未計画・拘束減</t>
  </si>
  <si>
    <t>生活援助Ⅰ６・大３・責欠１・拘束減</t>
  </si>
  <si>
    <t>生活援助Ⅰ６・大３・責欠１・未計画２</t>
  </si>
  <si>
    <t>生活援助Ⅰ６・大３・責欠１・未計画</t>
  </si>
  <si>
    <t>生活援助Ⅰ６・大３・責欠１</t>
  </si>
  <si>
    <t>生活援助Ⅰ６・大２・責欠１・未計画２・拘束減</t>
  </si>
  <si>
    <t>生活援助Ⅰ６・大２・責欠１・未計画・拘束減</t>
  </si>
  <si>
    <t>生活援助Ⅰ６・大２・責欠１・拘束減</t>
  </si>
  <si>
    <t>生活援助Ⅰ６・大２・責欠１・未計画２</t>
  </si>
  <si>
    <t>生活援助Ⅰ６・大２・責欠１・未計画</t>
  </si>
  <si>
    <t>生活援助Ⅰ６・大２・責欠１</t>
  </si>
  <si>
    <t>生活援助Ⅰ６・大１・責欠１・未計画２・拘束減</t>
  </si>
  <si>
    <t>生活援助Ⅰ６・大１・責欠１・未計画・拘束減</t>
  </si>
  <si>
    <t>生活援助Ⅰ６・大１・責欠１・拘束減</t>
  </si>
  <si>
    <t>生活援助Ⅰ６・大１・責欠１・未計画２</t>
  </si>
  <si>
    <t>生活援助Ⅰ６・大１・責欠１・未計画</t>
  </si>
  <si>
    <t>生活援助Ⅰ６・大１・責欠１</t>
  </si>
  <si>
    <t>生活援助Ⅰ６・責欠１・未計画２・拘束減</t>
  </si>
  <si>
    <t>生活援助Ⅰ６・責欠１・未計画・拘束減</t>
  </si>
  <si>
    <t>生活援助Ⅰ６・責欠１・拘束減</t>
  </si>
  <si>
    <t>生活援助Ⅰ６・責欠１・未計画２</t>
  </si>
  <si>
    <t>生活援助Ⅰ６・責欠１・未計画</t>
  </si>
  <si>
    <t>A002</t>
    <phoneticPr fontId="10"/>
  </si>
  <si>
    <t>生活援助Ⅰ６・責欠１</t>
  </si>
  <si>
    <t>A001</t>
    <phoneticPr fontId="10"/>
  </si>
  <si>
    <t>（サービス管理責任者欠員）</t>
    <rPh sb="5" eb="7">
      <t>カンリ</t>
    </rPh>
    <rPh sb="7" eb="9">
      <t>セキニン</t>
    </rPh>
    <rPh sb="9" eb="10">
      <t>シャ</t>
    </rPh>
    <rPh sb="10" eb="11">
      <t>ケツ</t>
    </rPh>
    <rPh sb="11" eb="12">
      <t>イン</t>
    </rPh>
    <phoneticPr fontId="10"/>
  </si>
  <si>
    <t>生活援助特例日中共生Ⅱ３４・大２・未計画２・拘束減</t>
  </si>
  <si>
    <t>日中サービス支援型共同生活援助計画が作成されていない場合</t>
    <phoneticPr fontId="13"/>
  </si>
  <si>
    <t>生活援助特例日中共生Ⅱ３４・大２・未計画・拘束減</t>
  </si>
  <si>
    <t>生活援助特例日中共生Ⅱ３４・大２・拘束減</t>
  </si>
  <si>
    <t>生活援助特例日中共生Ⅱ３４・大２・未計画２</t>
  </si>
  <si>
    <t>生活援助特例日中共生Ⅱ３４・大２・未計画</t>
  </si>
  <si>
    <t>生活援助特例日中共生Ⅱ３４・大２</t>
  </si>
  <si>
    <t>生活援助特例日中共生Ⅱ３４・大１・未計画２・拘束減</t>
  </si>
  <si>
    <t>生活援助特例日中共生Ⅱ３４・大１・未計画・拘束減</t>
  </si>
  <si>
    <t>生活援助特例日中共生Ⅱ３４・大１・拘束減</t>
  </si>
  <si>
    <t>生活援助特例日中共生Ⅱ３４・大１・未計画２</t>
  </si>
  <si>
    <t>生活援助特例日中共生Ⅱ３４・大１・未計画</t>
  </si>
  <si>
    <t>生活援助特例日中共生Ⅱ３４・大１</t>
  </si>
  <si>
    <t>生活援助特例日中共生Ⅱ３４・未計画２・拘束減</t>
  </si>
  <si>
    <t>生活援助特例日中共生Ⅱ３４・未計画・拘束減</t>
  </si>
  <si>
    <t>生活援助特例日中共生Ⅱ３４・拘束減</t>
  </si>
  <si>
    <t>生活援助特例日中共生Ⅱ３４・未計画２</t>
  </si>
  <si>
    <t>生活援助特例日中共生Ⅱ３４・未計画</t>
  </si>
  <si>
    <t>生活援助特例日中共生Ⅱ３４</t>
  </si>
  <si>
    <t>CC41</t>
    <phoneticPr fontId="10"/>
  </si>
  <si>
    <t>生活援助特例日中共生Ⅱ３５・大２・未計画２・拘束減</t>
  </si>
  <si>
    <t>生活援助特例日中共生Ⅱ３５・大２・未計画・拘束減</t>
  </si>
  <si>
    <t>生活援助特例日中共生Ⅱ３５・大２・拘束減</t>
  </si>
  <si>
    <t>生活援助特例日中共生Ⅱ３５・大２・未計画２</t>
  </si>
  <si>
    <t>生活援助特例日中共生Ⅱ３５・大２・未計画</t>
  </si>
  <si>
    <t>生活援助特例日中共生Ⅱ３５・大２</t>
  </si>
  <si>
    <t>生活援助特例日中共生Ⅱ３５・大１・未計画２・拘束減</t>
  </si>
  <si>
    <t>生活援助特例日中共生Ⅱ３５・大１・未計画・拘束減</t>
  </si>
  <si>
    <t>生活援助特例日中共生Ⅱ３５・大１・拘束減</t>
  </si>
  <si>
    <t>生活援助特例日中共生Ⅱ３５・大１・未計画２</t>
  </si>
  <si>
    <t>生活援助特例日中共生Ⅱ３５・大１・未計画</t>
  </si>
  <si>
    <t>生活援助特例日中共生Ⅱ３５・大１</t>
  </si>
  <si>
    <t>生活援助特例日中共生Ⅱ３５・未計画２・拘束減</t>
  </si>
  <si>
    <t>生活援助特例日中共生Ⅱ３５・未計画・拘束減</t>
  </si>
  <si>
    <t>生活援助特例日中共生Ⅱ３５・拘束減</t>
  </si>
  <si>
    <t>生活援助特例日中共生Ⅱ３５・未計画２</t>
  </si>
  <si>
    <t>生活援助特例日中共生Ⅱ３５・未計画</t>
  </si>
  <si>
    <t>生活援助特例日中共生Ⅱ３５</t>
  </si>
  <si>
    <t>CC21</t>
    <phoneticPr fontId="10"/>
  </si>
  <si>
    <t>生活援助特例日中共生Ⅱ３６・大２・未計画２・拘束減</t>
  </si>
  <si>
    <t>生活援助特例日中共生Ⅱ３６・大２・未計画・拘束減</t>
  </si>
  <si>
    <t>生活援助特例日中共生Ⅱ３６・大２・拘束減</t>
  </si>
  <si>
    <t>生活援助特例日中共生Ⅱ３６・大２・未計画２</t>
  </si>
  <si>
    <t>生活援助特例日中共生Ⅱ３６・大２・未計画</t>
  </si>
  <si>
    <t>生活援助特例日中共生Ⅱ３６・大２</t>
  </si>
  <si>
    <t>生活援助特例日中共生Ⅱ３６・大１・未計画２・拘束減</t>
  </si>
  <si>
    <t>生活援助特例日中共生Ⅱ３６・大１・未計画・拘束減</t>
  </si>
  <si>
    <t>生活援助特例日中共生Ⅱ３６・大１・拘束減</t>
  </si>
  <si>
    <t>生活援助特例日中共生Ⅱ３６・大１・未計画２</t>
  </si>
  <si>
    <t>生活援助特例日中共生Ⅱ３６・大１・未計画</t>
  </si>
  <si>
    <t>生活援助特例日中共生Ⅱ３６・大１</t>
  </si>
  <si>
    <t>生活援助特例日中共生Ⅱ３６・未計画２・拘束減</t>
    <rPh sb="14" eb="15">
      <t>ミ</t>
    </rPh>
    <rPh sb="15" eb="17">
      <t>ケイカク</t>
    </rPh>
    <phoneticPr fontId="13"/>
  </si>
  <si>
    <t>生活援助特例日中共生Ⅱ３６・未計画・拘束減</t>
    <rPh sb="14" eb="15">
      <t>ミ</t>
    </rPh>
    <rPh sb="15" eb="17">
      <t>ケイカク</t>
    </rPh>
    <phoneticPr fontId="13"/>
  </si>
  <si>
    <t>生活援助特例日中共生Ⅱ３６・拘束減</t>
  </si>
  <si>
    <t>生活援助特例日中共生Ⅱ３６・未計画２</t>
    <rPh sb="14" eb="15">
      <t>ミ</t>
    </rPh>
    <rPh sb="15" eb="17">
      <t>ケイカク</t>
    </rPh>
    <phoneticPr fontId="13"/>
  </si>
  <si>
    <t>生活援助特例日中共生Ⅱ３６・未計画</t>
    <rPh sb="14" eb="15">
      <t>ミ</t>
    </rPh>
    <rPh sb="15" eb="17">
      <t>ケイカク</t>
    </rPh>
    <phoneticPr fontId="13"/>
  </si>
  <si>
    <t>世話人配置５：１の場合</t>
    <phoneticPr fontId="13"/>
  </si>
  <si>
    <t>生活援助特例日中共生Ⅱ３６</t>
  </si>
  <si>
    <t>CC01</t>
    <phoneticPr fontId="10"/>
  </si>
  <si>
    <t>生活援助特例日中共生Ⅱ２４・大２・未計画２・拘束減</t>
  </si>
  <si>
    <t>生活援助特例日中共生Ⅱ２４・大２・未計画・拘束減</t>
  </si>
  <si>
    <t>生活援助特例日中共生Ⅱ２４・大２・拘束減</t>
  </si>
  <si>
    <t>生活援助特例日中共生Ⅱ２４・大２・未計画２</t>
  </si>
  <si>
    <t>生活援助特例日中共生Ⅱ２４・大２・未計画</t>
  </si>
  <si>
    <t>生活援助特例日中共生Ⅱ２４・大２</t>
  </si>
  <si>
    <t>生活援助特例日中共生Ⅱ２４・大１・未計画２・拘束減</t>
  </si>
  <si>
    <t>生活援助特例日中共生Ⅱ２４・大１・未計画・拘束減</t>
  </si>
  <si>
    <t>生活援助特例日中共生Ⅱ２４・大１・拘束減</t>
  </si>
  <si>
    <t>生活援助特例日中共生Ⅱ２４・大１・未計画２</t>
  </si>
  <si>
    <t>生活援助特例日中共生Ⅱ２４・大１・未計画</t>
  </si>
  <si>
    <t>生活援助特例日中共生Ⅱ２４・大１</t>
  </si>
  <si>
    <t>生活援助特例日中共生Ⅱ２４・未計画２・拘束減</t>
  </si>
  <si>
    <t>生活援助特例日中共生Ⅱ２４・未計画・拘束減</t>
  </si>
  <si>
    <t>生活援助特例日中共生Ⅱ２４・拘束減</t>
  </si>
  <si>
    <t>生活援助特例日中共生Ⅱ２４・未計画２</t>
  </si>
  <si>
    <t>生活援助特例日中共生Ⅱ２４・未計画</t>
  </si>
  <si>
    <t>生活援助特例日中共生Ⅱ２４</t>
  </si>
  <si>
    <t>CB81</t>
    <phoneticPr fontId="10"/>
  </si>
  <si>
    <t>生活援助特例日中共生Ⅱ２５・大２・未計画２・拘束減</t>
  </si>
  <si>
    <t>生活援助特例日中共生Ⅱ２５・大２・未計画・拘束減</t>
  </si>
  <si>
    <t>生活援助特例日中共生Ⅱ２５・大２・拘束減</t>
  </si>
  <si>
    <t>生活援助特例日中共生Ⅱ２５・大２・未計画２</t>
  </si>
  <si>
    <t>生活援助特例日中共生Ⅱ２５・大２・未計画</t>
  </si>
  <si>
    <t>生活援助特例日中共生Ⅱ２５・大２</t>
  </si>
  <si>
    <t>生活援助特例日中共生Ⅱ２５・大１・未計画２・拘束減</t>
  </si>
  <si>
    <t>生活援助特例日中共生Ⅱ２５・大１・未計画・拘束減</t>
  </si>
  <si>
    <t>生活援助特例日中共生Ⅱ２５・大１・拘束減</t>
  </si>
  <si>
    <t>生活援助特例日中共生Ⅱ２５・大１・未計画２</t>
  </si>
  <si>
    <t>生活援助特例日中共生Ⅱ２５・大１・未計画</t>
  </si>
  <si>
    <t>生活援助特例日中共生Ⅱ２５・大１</t>
  </si>
  <si>
    <t>生活援助特例日中共生Ⅱ２５・未計画２・拘束減</t>
  </si>
  <si>
    <t>生活援助特例日中共生Ⅱ２５・未計画・拘束減</t>
  </si>
  <si>
    <t>生活援助特例日中共生Ⅱ２５・拘束減</t>
  </si>
  <si>
    <t>生活援助特例日中共生Ⅱ２５・未計画２</t>
  </si>
  <si>
    <t>生活援助特例日中共生Ⅱ２５・未計画</t>
  </si>
  <si>
    <t>生活援助特例日中共生Ⅱ２５</t>
  </si>
  <si>
    <t>CB61</t>
    <phoneticPr fontId="10"/>
  </si>
  <si>
    <t>生活援助特例日中共生Ⅱ２６・大２・未計画２・拘束減</t>
  </si>
  <si>
    <t>生活援助特例日中共生Ⅱ２６・大２・未計画・拘束減</t>
  </si>
  <si>
    <t>生活援助特例日中共生Ⅱ２６・大２・拘束減</t>
  </si>
  <si>
    <t>生活援助特例日中共生Ⅱ２６・大２・未計画２</t>
  </si>
  <si>
    <t>生活援助特例日中共生Ⅱ２６・大２・未計画</t>
  </si>
  <si>
    <t>生活援助特例日中共生Ⅱ２６・大２</t>
  </si>
  <si>
    <t>生活援助特例日中共生Ⅱ２６・大１・未計画２・拘束減</t>
  </si>
  <si>
    <t>生活援助特例日中共生Ⅱ２６・大１・未計画・拘束減</t>
  </si>
  <si>
    <t>生活援助特例日中共生Ⅱ２６・大１・拘束減</t>
  </si>
  <si>
    <t>生活援助特例日中共生Ⅱ２６・大１・未計画２</t>
  </si>
  <si>
    <t>生活援助特例日中共生Ⅱ２６・大１・未計画</t>
  </si>
  <si>
    <t>生活援助特例日中共生Ⅱ２６・大１</t>
  </si>
  <si>
    <t>生活援助特例日中共生Ⅱ２６・未計画２・拘束減</t>
    <rPh sb="14" eb="15">
      <t>ミ</t>
    </rPh>
    <rPh sb="15" eb="17">
      <t>ケイカク</t>
    </rPh>
    <phoneticPr fontId="13"/>
  </si>
  <si>
    <t>生活援助特例日中共生Ⅱ２６・未計画・拘束減</t>
    <rPh sb="14" eb="15">
      <t>ミ</t>
    </rPh>
    <rPh sb="15" eb="17">
      <t>ケイカク</t>
    </rPh>
    <phoneticPr fontId="13"/>
  </si>
  <si>
    <t>生活援助特例日中共生Ⅱ２６・拘束減</t>
  </si>
  <si>
    <t>生活援助特例日中共生Ⅱ２６・未計画２</t>
    <rPh sb="14" eb="15">
      <t>ミ</t>
    </rPh>
    <rPh sb="15" eb="17">
      <t>ケイカク</t>
    </rPh>
    <phoneticPr fontId="13"/>
  </si>
  <si>
    <t>生活援助特例日中共生Ⅱ２６・未計画</t>
    <rPh sb="14" eb="15">
      <t>ミ</t>
    </rPh>
    <rPh sb="15" eb="17">
      <t>ケイカク</t>
    </rPh>
    <phoneticPr fontId="13"/>
  </si>
  <si>
    <t>世話人配置４：１の場合</t>
    <rPh sb="0" eb="2">
      <t>セワ</t>
    </rPh>
    <rPh sb="2" eb="3">
      <t>ニン</t>
    </rPh>
    <rPh sb="3" eb="5">
      <t>ハイチ</t>
    </rPh>
    <rPh sb="9" eb="11">
      <t>バアイ</t>
    </rPh>
    <phoneticPr fontId="13"/>
  </si>
  <si>
    <t>生活援助特例日中共生Ⅱ２６</t>
  </si>
  <si>
    <t>CB41</t>
    <phoneticPr fontId="10"/>
  </si>
  <si>
    <t>生活援助特例日中共生Ⅱ１４・大２・未計画２・拘束減</t>
  </si>
  <si>
    <t>生活援助特例日中共生Ⅱ１４・大２・未計画・拘束減</t>
  </si>
  <si>
    <t>生活援助特例日中共生Ⅱ１４・大２・拘束減</t>
  </si>
  <si>
    <t>生活援助特例日中共生Ⅱ１４・大２・未計画２</t>
  </si>
  <si>
    <t>生活援助特例日中共生Ⅱ１４・大２・未計画</t>
  </si>
  <si>
    <t>生活援助特例日中共生Ⅱ１４・大２</t>
  </si>
  <si>
    <t>生活援助特例日中共生Ⅱ１４・大１・未計画２・拘束減</t>
  </si>
  <si>
    <t>生活援助特例日中共生Ⅱ１４・大１・未計画・拘束減</t>
  </si>
  <si>
    <t>生活援助特例日中共生Ⅱ１４・大１・拘束減</t>
  </si>
  <si>
    <t>生活援助特例日中共生Ⅱ１４・大１・未計画２</t>
  </si>
  <si>
    <t>生活援助特例日中共生Ⅱ１４・大１・未計画</t>
  </si>
  <si>
    <t>生活援助特例日中共生Ⅱ１４・大１</t>
  </si>
  <si>
    <t>生活援助特例日中共生Ⅱ１４・未計画２・拘束減</t>
  </si>
  <si>
    <t>生活援助特例日中共生Ⅱ１４・未計画・拘束減</t>
  </si>
  <si>
    <t>生活援助特例日中共生Ⅱ１４・拘束減</t>
  </si>
  <si>
    <t>生活援助特例日中共生Ⅱ１４・未計画２</t>
  </si>
  <si>
    <t>生活援助特例日中共生Ⅱ１４・未計画</t>
  </si>
  <si>
    <t>生活援助特例日中共生Ⅱ１４</t>
  </si>
  <si>
    <t>CB21</t>
    <phoneticPr fontId="10"/>
  </si>
  <si>
    <t>生活援助特例日中共生Ⅱ１５・大２・未計画２・拘束減</t>
  </si>
  <si>
    <t>生活援助特例日中共生Ⅱ１５・大２・未計画・拘束減</t>
  </si>
  <si>
    <t>生活援助特例日中共生Ⅱ１５・大２・拘束減</t>
  </si>
  <si>
    <t>生活援助特例日中共生Ⅱ１５・大２・未計画２</t>
  </si>
  <si>
    <t>日中サービス支援型共同生活援助計画が作成されていない場合</t>
    <phoneticPr fontId="13"/>
  </si>
  <si>
    <t>×</t>
    <phoneticPr fontId="13"/>
  </si>
  <si>
    <t>２１人以上）</t>
    <phoneticPr fontId="13"/>
  </si>
  <si>
    <t>生活援助特例日中共生Ⅱ１５・大２・未計画</t>
  </si>
  <si>
    <t>生活援助特例日中共生Ⅱ１５・大２</t>
  </si>
  <si>
    <t>生活援助特例日中共生Ⅱ１５・大１・未計画２・拘束減</t>
  </si>
  <si>
    <t>生活援助特例日中共生Ⅱ１５・大１・未計画・拘束減</t>
  </si>
  <si>
    <t>生活援助特例日中共生Ⅱ１５・大１・拘束減</t>
  </si>
  <si>
    <t>生活援助特例日中共生Ⅱ１５・大１・未計画２</t>
  </si>
  <si>
    <t>生活援助特例日中共生Ⅱ１５・大１・未計画</t>
  </si>
  <si>
    <t>生活援助特例日中共生Ⅱ１５・大１</t>
  </si>
  <si>
    <t>生活援助特例日中共生Ⅱ１５・未計画２・拘束減</t>
  </si>
  <si>
    <t>生活援助特例日中共生Ⅱ１５・未計画・拘束減</t>
  </si>
  <si>
    <t>生活援助特例日中共生Ⅱ１５・拘束減</t>
  </si>
  <si>
    <t>生活援助特例日中共生Ⅱ１５・未計画２</t>
  </si>
  <si>
    <t>生活援助特例日中共生Ⅱ１５・未計画</t>
  </si>
  <si>
    <t>生活援助特例日中共生Ⅱ１５</t>
  </si>
  <si>
    <t>CB01</t>
    <phoneticPr fontId="10"/>
  </si>
  <si>
    <t>生活援助特例日中共生Ⅱ１６・大２・未計画２・拘束減</t>
  </si>
  <si>
    <t>生活援助特例日中共生Ⅱ１６・大２・未計画・拘束減</t>
  </si>
  <si>
    <t>生活援助特例日中共生Ⅱ１６・大２・拘束減</t>
  </si>
  <si>
    <t>生活援助特例日中共生Ⅱ１６・大２・未計画２</t>
  </si>
  <si>
    <t>生活援助特例日中共生Ⅱ１６・大２・未計画</t>
  </si>
  <si>
    <t>生活援助特例日中共生Ⅱ１６・大２</t>
  </si>
  <si>
    <t>生活援助特例日中共生Ⅱ１６・大１・未計画２・拘束減</t>
  </si>
  <si>
    <t>生活援助特例日中共生Ⅱ１６・大１・未計画・拘束減</t>
  </si>
  <si>
    <t>生活援助特例日中共生Ⅱ１６・大１・拘束減</t>
  </si>
  <si>
    <t>生活援助特例日中共生Ⅱ１６・大１・未計画２</t>
  </si>
  <si>
    <t>生活援助特例日中共生Ⅱ１６・大１・未計画</t>
  </si>
  <si>
    <t>生活援助特例日中共生Ⅱ１６・大１</t>
  </si>
  <si>
    <t>生活援助特例日中共生Ⅱ１６・未計画２・拘束減</t>
    <rPh sb="14" eb="15">
      <t>ミ</t>
    </rPh>
    <rPh sb="15" eb="17">
      <t>ケイカク</t>
    </rPh>
    <phoneticPr fontId="13"/>
  </si>
  <si>
    <t>生活援助特例日中共生Ⅱ１６・未計画・拘束減</t>
    <rPh sb="14" eb="15">
      <t>ミ</t>
    </rPh>
    <rPh sb="15" eb="17">
      <t>ケイカク</t>
    </rPh>
    <phoneticPr fontId="13"/>
  </si>
  <si>
    <t>生活援助特例日中共生Ⅱ１６・拘束減</t>
  </si>
  <si>
    <t>生活援助特例日中共生Ⅱ１６・未計画２</t>
    <rPh sb="14" eb="15">
      <t>ミ</t>
    </rPh>
    <rPh sb="15" eb="17">
      <t>ケイカク</t>
    </rPh>
    <phoneticPr fontId="13"/>
  </si>
  <si>
    <t>生活援助特例日中共生Ⅱ１６・未計画</t>
    <rPh sb="14" eb="15">
      <t>ミ</t>
    </rPh>
    <rPh sb="15" eb="17">
      <t>ケイカク</t>
    </rPh>
    <phoneticPr fontId="13"/>
  </si>
  <si>
    <t>世話人配置３：１の場合</t>
    <rPh sb="0" eb="2">
      <t>セワ</t>
    </rPh>
    <rPh sb="2" eb="3">
      <t>ニン</t>
    </rPh>
    <rPh sb="3" eb="5">
      <t>ハイチ</t>
    </rPh>
    <rPh sb="9" eb="11">
      <t>バアイ</t>
    </rPh>
    <phoneticPr fontId="13"/>
  </si>
  <si>
    <t>日中を当該共同生活住居以外で過ごす者</t>
    <phoneticPr fontId="10"/>
  </si>
  <si>
    <t>生活援助特例日中共生Ⅱ１６</t>
  </si>
  <si>
    <t>CA81</t>
    <phoneticPr fontId="10"/>
  </si>
  <si>
    <t>生活援助特例日中共生Ⅰ３４・大２・未計画２・拘束減</t>
  </si>
  <si>
    <t>生活援助特例日中共生Ⅰ３４・大２・未計画・拘束減</t>
  </si>
  <si>
    <t>生活援助特例日中共生Ⅰ３４・大２・拘束減</t>
  </si>
  <si>
    <t>生活援助特例日中共生Ⅰ３４・大２・未計画２</t>
  </si>
  <si>
    <t>生活援助特例日中共生Ⅰ３４・大２・未計画</t>
  </si>
  <si>
    <t>生活援助特例日中共生Ⅰ３４・大２</t>
  </si>
  <si>
    <t>生活援助特例日中共生Ⅰ３４・大１・未計画２・拘束減</t>
  </si>
  <si>
    <t>生活援助特例日中共生Ⅰ３４・大１・未計画・拘束減</t>
  </si>
  <si>
    <t>生活援助特例日中共生Ⅰ３４・大１・拘束減</t>
  </si>
  <si>
    <t>生活援助特例日中共生Ⅰ３４・大１・未計画２</t>
  </si>
  <si>
    <t>生活援助特例日中共生Ⅰ３４・大１・未計画</t>
  </si>
  <si>
    <t>生活援助特例日中共生Ⅰ３４・大１</t>
  </si>
  <si>
    <t>生活援助特例日中共生Ⅰ３４・未計画２・拘束減</t>
  </si>
  <si>
    <t>生活援助特例日中共生Ⅰ３４・未計画・拘束減</t>
  </si>
  <si>
    <t>生活援助特例日中共生Ⅰ３４・拘束減</t>
  </si>
  <si>
    <t>生活援助特例日中共生Ⅰ３４・未計画２</t>
  </si>
  <si>
    <t>生活援助特例日中共生Ⅰ３４・未計画</t>
  </si>
  <si>
    <t>生活援助特例日中共生Ⅰ３４</t>
  </si>
  <si>
    <t>CA61</t>
    <phoneticPr fontId="10"/>
  </si>
  <si>
    <t>生活援助特例日中共生Ⅰ３５・大２・未計画２・拘束減</t>
  </si>
  <si>
    <t>生活援助特例日中共生Ⅰ３５・大２・未計画・拘束減</t>
  </si>
  <si>
    <t>生活援助特例日中共生Ⅰ３５・大２・拘束減</t>
  </si>
  <si>
    <t>生活援助特例日中共生Ⅰ３５・大２・未計画２</t>
  </si>
  <si>
    <t>生活援助特例日中共生Ⅰ３５・大２・未計画</t>
  </si>
  <si>
    <t>生活援助特例日中共生Ⅰ３５・大２</t>
  </si>
  <si>
    <t>生活援助特例日中共生Ⅰ３５・大１・未計画２・拘束減</t>
  </si>
  <si>
    <t>生活援助特例日中共生Ⅰ３５・大１・未計画・拘束減</t>
  </si>
  <si>
    <t>生活援助特例日中共生Ⅰ３５・大１・拘束減</t>
  </si>
  <si>
    <t>生活援助特例日中共生Ⅰ３５・大１・未計画２</t>
  </si>
  <si>
    <t>生活援助特例日中共生Ⅰ３５・大１・未計画</t>
  </si>
  <si>
    <t>生活援助特例日中共生Ⅰ３５・大１</t>
  </si>
  <si>
    <t>生活援助特例日中共生Ⅰ３５・未計画２・拘束減</t>
  </si>
  <si>
    <t>生活援助特例日中共生Ⅰ３５・未計画・拘束減</t>
  </si>
  <si>
    <t>生活援助特例日中共生Ⅰ３５・拘束減</t>
  </si>
  <si>
    <t>生活援助特例日中共生Ⅰ３５・未計画２</t>
  </si>
  <si>
    <t>生活援助特例日中共生Ⅰ３５・未計画</t>
  </si>
  <si>
    <t>生活援助特例日中共生Ⅰ３５</t>
  </si>
  <si>
    <t>CA41</t>
    <phoneticPr fontId="10"/>
  </si>
  <si>
    <t>×</t>
    <phoneticPr fontId="10"/>
  </si>
  <si>
    <t>３月以上連続して減算の場合</t>
    <phoneticPr fontId="10"/>
  </si>
  <si>
    <t>生活援助特例日中共生Ⅰ３６・大２・未計画２・拘束減</t>
  </si>
  <si>
    <t>減算が適用される月から２月目まで</t>
    <phoneticPr fontId="10"/>
  </si>
  <si>
    <t>日中サービス支援型共同生活援助計画が作成されていない場合</t>
    <phoneticPr fontId="13"/>
  </si>
  <si>
    <t>生活援助特例日中共生Ⅰ３６・大２・未計画・拘束減</t>
  </si>
  <si>
    <t>生活援助特例日中共生Ⅰ３６・大２・拘束減</t>
  </si>
  <si>
    <t>生活援助特例日中共生Ⅰ３６・大２・未計画２</t>
  </si>
  <si>
    <t>×</t>
    <phoneticPr fontId="13"/>
  </si>
  <si>
    <t>２１人以上）</t>
    <phoneticPr fontId="13"/>
  </si>
  <si>
    <t>生活援助特例日中共生Ⅰ３６・大２・未計画</t>
  </si>
  <si>
    <t>生活援助特例日中共生Ⅰ３６・大２</t>
  </si>
  <si>
    <t>生活援助特例日中共生Ⅰ３６・大１・未計画２・拘束減</t>
  </si>
  <si>
    <t>生活援助特例日中共生Ⅰ３６・大１・未計画・拘束減</t>
  </si>
  <si>
    <t>生活援助特例日中共生Ⅰ３６・大１・拘束減</t>
  </si>
  <si>
    <t>生活援助特例日中共生Ⅰ３６・大１・未計画２</t>
  </si>
  <si>
    <t>日中サービス支援型共同生活援助計画が作成されていない場合</t>
    <phoneticPr fontId="13"/>
  </si>
  <si>
    <t>生活援助特例日中共生Ⅰ３６・大１・未計画</t>
  </si>
  <si>
    <t>生活援助特例日中共生Ⅰ３６・大１</t>
  </si>
  <si>
    <t>生活援助特例日中共生Ⅰ３６・未計画２・拘束減</t>
    <rPh sb="14" eb="15">
      <t>ミ</t>
    </rPh>
    <rPh sb="15" eb="17">
      <t>ケイカク</t>
    </rPh>
    <phoneticPr fontId="13"/>
  </si>
  <si>
    <t>生活援助特例日中共生Ⅰ３６・未計画・拘束減</t>
    <rPh sb="14" eb="15">
      <t>ミ</t>
    </rPh>
    <rPh sb="15" eb="17">
      <t>ケイカク</t>
    </rPh>
    <phoneticPr fontId="13"/>
  </si>
  <si>
    <t>生活援助特例日中共生Ⅰ３６・拘束減</t>
  </si>
  <si>
    <t>生活援助特例日中共生Ⅰ３６・未計画２</t>
    <rPh sb="14" eb="15">
      <t>ミ</t>
    </rPh>
    <rPh sb="15" eb="17">
      <t>ケイカク</t>
    </rPh>
    <phoneticPr fontId="13"/>
  </si>
  <si>
    <t>生活援助特例日中共生Ⅰ３６・未計画</t>
    <rPh sb="14" eb="15">
      <t>ミ</t>
    </rPh>
    <rPh sb="15" eb="17">
      <t>ケイカク</t>
    </rPh>
    <phoneticPr fontId="13"/>
  </si>
  <si>
    <t>生活援助特例日中共生Ⅰ３６</t>
  </si>
  <si>
    <t>CA21</t>
    <phoneticPr fontId="10"/>
  </si>
  <si>
    <t>生活援助特例日中共生Ⅰ２４・大２・未計画２・拘束減</t>
  </si>
  <si>
    <t>生活援助特例日中共生Ⅰ２４・大２・未計画・拘束減</t>
  </si>
  <si>
    <t>生活援助特例日中共生Ⅰ２４・大２・拘束減</t>
  </si>
  <si>
    <t>生活援助特例日中共生Ⅰ２４・大２・未計画２</t>
  </si>
  <si>
    <t>生活援助特例日中共生Ⅰ２４・大２・未計画</t>
  </si>
  <si>
    <t>生活援助特例日中共生Ⅰ２４・大２</t>
  </si>
  <si>
    <t>生活援助特例日中共生Ⅰ２４・大１・未計画２・拘束減</t>
  </si>
  <si>
    <t>生活援助特例日中共生Ⅰ２４・大１・未計画・拘束減</t>
  </si>
  <si>
    <t>生活援助特例日中共生Ⅰ２４・大１・拘束減</t>
  </si>
  <si>
    <t>生活援助特例日中共生Ⅰ２４・大１・未計画２</t>
  </si>
  <si>
    <t>生活援助特例日中共生Ⅰ２４・大１・未計画</t>
  </si>
  <si>
    <t>生活援助特例日中共生Ⅰ２４・大１</t>
  </si>
  <si>
    <t>生活援助特例日中共生Ⅰ２４・未計画２・拘束減</t>
  </si>
  <si>
    <t>生活援助特例日中共生Ⅰ２４・未計画・拘束減</t>
  </si>
  <si>
    <t>生活援助特例日中共生Ⅰ２４・拘束減</t>
  </si>
  <si>
    <t>生活援助特例日中共生Ⅰ２４・未計画２</t>
  </si>
  <si>
    <t>生活援助特例日中共生Ⅰ２４・未計画</t>
  </si>
  <si>
    <t>生活援助特例日中共生Ⅰ２４</t>
  </si>
  <si>
    <t>CA01</t>
    <phoneticPr fontId="10"/>
  </si>
  <si>
    <t>生活援助特例日中共生Ⅰ２５・大２・未計画２・拘束減</t>
  </si>
  <si>
    <t>生活援助特例日中共生Ⅰ２５・大２・未計画・拘束減</t>
  </si>
  <si>
    <t>生活援助特例日中共生Ⅰ２５・大２・拘束減</t>
  </si>
  <si>
    <t>生活援助特例日中共生Ⅰ２５・大２・未計画２</t>
  </si>
  <si>
    <t>生活援助特例日中共生Ⅰ２５・大２・未計画</t>
  </si>
  <si>
    <t>生活援助特例日中共生Ⅰ２５・大２</t>
  </si>
  <si>
    <t>生活援助特例日中共生Ⅰ２５・大１・未計画２・拘束減</t>
  </si>
  <si>
    <t>生活援助特例日中共生Ⅰ２５・大１・未計画・拘束減</t>
  </si>
  <si>
    <t>生活援助特例日中共生Ⅰ２５・大１・拘束減</t>
  </si>
  <si>
    <t>生活援助特例日中共生Ⅰ２５・大１・未計画２</t>
  </si>
  <si>
    <t>生活援助特例日中共生Ⅰ２５・大１・未計画</t>
  </si>
  <si>
    <t>生活援助特例日中共生Ⅰ２５・大１</t>
  </si>
  <si>
    <t>生活援助特例日中共生Ⅰ２５・未計画２・拘束減</t>
  </si>
  <si>
    <t>生活援助特例日中共生Ⅰ２５・未計画・拘束減</t>
  </si>
  <si>
    <t>生活援助特例日中共生Ⅰ２５・拘束減</t>
  </si>
  <si>
    <t>生活援助特例日中共生Ⅰ２５・未計画２</t>
  </si>
  <si>
    <t>生活援助特例日中共生Ⅰ２５・未計画</t>
  </si>
  <si>
    <t>生活援助特例日中共生Ⅰ２５</t>
  </si>
  <si>
    <t>C981</t>
    <phoneticPr fontId="10"/>
  </si>
  <si>
    <t>生活援助特例日中共生Ⅰ２６・大２・未計画２・拘束減</t>
  </si>
  <si>
    <t>生活援助特例日中共生Ⅰ２６・大２・未計画・拘束減</t>
  </si>
  <si>
    <t>生活援助特例日中共生Ⅰ２６・大２・拘束減</t>
  </si>
  <si>
    <t>生活援助特例日中共生Ⅰ２６・大２・未計画２</t>
  </si>
  <si>
    <t>生活援助特例日中共生Ⅰ２６・大２・未計画</t>
  </si>
  <si>
    <t>生活援助特例日中共生Ⅰ２６・大２</t>
  </si>
  <si>
    <t>生活援助特例日中共生Ⅰ２６・大１・未計画２・拘束減</t>
  </si>
  <si>
    <t>生活援助特例日中共生Ⅰ２６・大１・未計画・拘束減</t>
  </si>
  <si>
    <t>生活援助特例日中共生Ⅰ２６・大１・拘束減</t>
  </si>
  <si>
    <t>生活援助特例日中共生Ⅰ２６・大１・未計画２</t>
  </si>
  <si>
    <t>生活援助特例日中共生Ⅰ２６・大１・未計画</t>
  </si>
  <si>
    <t>生活援助特例日中共生Ⅰ２６・大１</t>
  </si>
  <si>
    <t>生活援助特例日中共生Ⅰ２６・未計画２・拘束減</t>
    <rPh sb="14" eb="15">
      <t>ミ</t>
    </rPh>
    <rPh sb="15" eb="17">
      <t>ケイカク</t>
    </rPh>
    <phoneticPr fontId="13"/>
  </si>
  <si>
    <t>生活援助特例日中共生Ⅰ２６・未計画・拘束減</t>
    <rPh sb="14" eb="15">
      <t>ミ</t>
    </rPh>
    <rPh sb="15" eb="17">
      <t>ケイカク</t>
    </rPh>
    <phoneticPr fontId="13"/>
  </si>
  <si>
    <t>生活援助特例日中共生Ⅰ２６・拘束減</t>
  </si>
  <si>
    <t>生活援助特例日中共生Ⅰ２６・未計画２</t>
    <rPh sb="14" eb="15">
      <t>ミ</t>
    </rPh>
    <rPh sb="15" eb="17">
      <t>ケイカク</t>
    </rPh>
    <phoneticPr fontId="13"/>
  </si>
  <si>
    <t>生活援助特例日中共生Ⅰ２６・未計画</t>
    <rPh sb="14" eb="15">
      <t>ミ</t>
    </rPh>
    <rPh sb="15" eb="17">
      <t>ケイカク</t>
    </rPh>
    <phoneticPr fontId="13"/>
  </si>
  <si>
    <t>生活援助特例日中共生Ⅰ２６</t>
  </si>
  <si>
    <t>C961</t>
    <phoneticPr fontId="10"/>
  </si>
  <si>
    <t>生活援助特例日中共生Ⅰ１４・大２・未計画２・拘束減</t>
  </si>
  <si>
    <t>生活援助特例日中共生Ⅰ１４・大２・未計画・拘束減</t>
  </si>
  <si>
    <t>生活援助特例日中共生Ⅰ１４・大２・拘束減</t>
  </si>
  <si>
    <t>生活援助特例日中共生Ⅰ１４・大２・未計画２</t>
  </si>
  <si>
    <t>生活援助特例日中共生Ⅰ１４・大２・未計画</t>
  </si>
  <si>
    <t>生活援助特例日中共生Ⅰ１４・大２</t>
  </si>
  <si>
    <t>生活援助特例日中共生Ⅰ１４・大１・未計画２・拘束減</t>
  </si>
  <si>
    <t>生活援助特例日中共生Ⅰ１４・大１・未計画・拘束減</t>
  </si>
  <si>
    <t>生活援助特例日中共生Ⅰ１４・大１・拘束減</t>
  </si>
  <si>
    <t>生活援助特例日中共生Ⅰ１４・大１・未計画２</t>
  </si>
  <si>
    <t>生活援助特例日中共生Ⅰ１４・大１・未計画</t>
  </si>
  <si>
    <t>生活援助特例日中共生Ⅰ１４・大１</t>
  </si>
  <si>
    <t>生活援助特例日中共生Ⅰ１４・未計画２・拘束減</t>
  </si>
  <si>
    <t>生活援助特例日中共生Ⅰ１４・未計画・拘束減</t>
  </si>
  <si>
    <t>生活援助特例日中共生Ⅰ１４・拘束減</t>
  </si>
  <si>
    <t>生活援助特例日中共生Ⅰ１４・未計画２</t>
  </si>
  <si>
    <t>生活援助特例日中共生Ⅰ１４・未計画</t>
  </si>
  <si>
    <t>生活援助特例日中共生Ⅰ１４</t>
  </si>
  <si>
    <t>C941</t>
    <phoneticPr fontId="10"/>
  </si>
  <si>
    <t>生活援助特例日中共生Ⅰ１５・大２・未計画２・拘束減</t>
  </si>
  <si>
    <t>生活援助特例日中共生Ⅰ１５・大２・未計画・拘束減</t>
  </si>
  <si>
    <t>生活援助特例日中共生Ⅰ１５・大２・拘束減</t>
  </si>
  <si>
    <t>生活援助特例日中共生Ⅰ１５・大２・未計画２</t>
  </si>
  <si>
    <t>生活援助特例日中共生Ⅰ１５・大２・未計画</t>
  </si>
  <si>
    <t>生活援助特例日中共生Ⅰ１５・大２</t>
  </si>
  <si>
    <t>生活援助特例日中共生Ⅰ１５・大１・未計画２・拘束減</t>
  </si>
  <si>
    <t>生活援助特例日中共生Ⅰ１５・大１・未計画・拘束減</t>
  </si>
  <si>
    <t>生活援助特例日中共生Ⅰ１５・大１・拘束減</t>
  </si>
  <si>
    <t>生活援助特例日中共生Ⅰ１５・大１・未計画２</t>
  </si>
  <si>
    <t>生活援助特例日中共生Ⅰ１５・大１・未計画</t>
  </si>
  <si>
    <t>生活援助特例日中共生Ⅰ１５・大１</t>
  </si>
  <si>
    <t>生活援助特例日中共生Ⅰ１５・未計画２・拘束減</t>
  </si>
  <si>
    <t>生活援助特例日中共生Ⅰ１５・未計画・拘束減</t>
  </si>
  <si>
    <t>生活援助特例日中共生Ⅰ１５・拘束減</t>
  </si>
  <si>
    <t>生活援助特例日中共生Ⅰ１５・未計画２</t>
  </si>
  <si>
    <t>生活援助特例日中共生Ⅰ１５・未計画</t>
  </si>
  <si>
    <t>生活援助特例日中共生Ⅰ１５</t>
  </si>
  <si>
    <t>C921</t>
    <phoneticPr fontId="10"/>
  </si>
  <si>
    <t>生活援助特例日中共生Ⅰ１６・大２・未計画２・拘束減</t>
  </si>
  <si>
    <t>生活援助特例日中共生Ⅰ１６・大２・未計画・拘束減</t>
  </si>
  <si>
    <t>生活援助特例日中共生Ⅰ１６・大２・拘束減</t>
  </si>
  <si>
    <t>生活援助特例日中共生Ⅰ１６・大２・未計画２</t>
  </si>
  <si>
    <t>生活援助特例日中共生Ⅰ１６・大２・未計画</t>
  </si>
  <si>
    <t>生活援助特例日中共生Ⅰ１６・大２</t>
  </si>
  <si>
    <t>生活援助特例日中共生Ⅰ１６・大１・未計画２・拘束減</t>
  </si>
  <si>
    <t>生活援助特例日中共生Ⅰ１６・大１・未計画・拘束減</t>
  </si>
  <si>
    <t>生活援助特例日中共生Ⅰ１６・大１・拘束減</t>
  </si>
  <si>
    <t>生活援助特例日中共生Ⅰ１６・大１・未計画２</t>
  </si>
  <si>
    <t>生活援助特例日中共生Ⅰ１６・大１・未計画</t>
  </si>
  <si>
    <t>生活援助特例日中共生Ⅰ１６・大１</t>
  </si>
  <si>
    <t>生活援助特例日中共生Ⅰ１６・未計画２・拘束減</t>
    <rPh sb="14" eb="15">
      <t>ミ</t>
    </rPh>
    <rPh sb="15" eb="17">
      <t>ケイカク</t>
    </rPh>
    <phoneticPr fontId="13"/>
  </si>
  <si>
    <t>生活援助特例日中共生Ⅰ１６・未計画・拘束減</t>
    <rPh sb="14" eb="15">
      <t>ミ</t>
    </rPh>
    <rPh sb="15" eb="17">
      <t>ケイカク</t>
    </rPh>
    <phoneticPr fontId="13"/>
  </si>
  <si>
    <t>生活援助特例日中共生Ⅰ１６・拘束減</t>
  </si>
  <si>
    <t>生活援助特例日中共生Ⅰ１６・未計画２</t>
    <rPh sb="14" eb="15">
      <t>ミ</t>
    </rPh>
    <rPh sb="15" eb="17">
      <t>ケイカク</t>
    </rPh>
    <phoneticPr fontId="13"/>
  </si>
  <si>
    <t>生活援助特例日中共生Ⅰ１６・未計画</t>
    <rPh sb="14" eb="15">
      <t>ミ</t>
    </rPh>
    <rPh sb="15" eb="17">
      <t>ケイカク</t>
    </rPh>
    <phoneticPr fontId="13"/>
  </si>
  <si>
    <t>日中を当該共同生活住居で過ごす者</t>
    <phoneticPr fontId="10"/>
  </si>
  <si>
    <t>ヘ　個人単位で居宅介護等を利用する場合（特例）</t>
    <phoneticPr fontId="13"/>
  </si>
  <si>
    <t>生活援助特例日中共生Ⅰ１６</t>
    <phoneticPr fontId="10"/>
  </si>
  <si>
    <t>C901</t>
    <phoneticPr fontId="10"/>
  </si>
  <si>
    <t>生活援助日中共生Ⅳ１・大２・未計画２・拘束減</t>
    <phoneticPr fontId="10"/>
  </si>
  <si>
    <t>生活援助日中共生Ⅳ１・大２・未計画・拘束減</t>
  </si>
  <si>
    <t>生活援助日中共生Ⅳ１・大２・拘束減</t>
  </si>
  <si>
    <t>生活援助日中共生Ⅳ１・大２・未計画２</t>
  </si>
  <si>
    <t>生活援助日中共生Ⅳ１・大２・未計画</t>
  </si>
  <si>
    <t>生活援助日中共生Ⅳ１・大２</t>
  </si>
  <si>
    <t>生活援助日中共生Ⅳ１・大１・未計画２・拘束減</t>
  </si>
  <si>
    <t>生活援助日中共生Ⅳ１・大１・未計画・拘束減</t>
  </si>
  <si>
    <t>生活援助日中共生Ⅳ１・大１・拘束減</t>
  </si>
  <si>
    <t>生活援助日中共生Ⅳ１・大１・未計画２</t>
  </si>
  <si>
    <t>生活援助日中共生Ⅳ１・大１・未計画</t>
  </si>
  <si>
    <t>生活援助日中共生Ⅳ１・大１</t>
  </si>
  <si>
    <t>生活援助日中共生Ⅳ１・未計画２・拘束減</t>
  </si>
  <si>
    <t>生活援助日中共生Ⅳ１・未計画・拘束減</t>
  </si>
  <si>
    <t>生活援助日中共生Ⅳ１・拘束減</t>
  </si>
  <si>
    <t>生活援助日中共生Ⅳ１・未計画２</t>
  </si>
  <si>
    <t>生活援助日中共生Ⅳ１・未計画</t>
  </si>
  <si>
    <t>(6) 　区分１以下</t>
    <rPh sb="5" eb="7">
      <t>クブン</t>
    </rPh>
    <rPh sb="8" eb="10">
      <t>イカ</t>
    </rPh>
    <phoneticPr fontId="13"/>
  </si>
  <si>
    <t>生活援助日中共生Ⅳ１</t>
  </si>
  <si>
    <t>C861</t>
    <phoneticPr fontId="10"/>
  </si>
  <si>
    <t>生活援助日中共生Ⅳ２・大２・未計画２・拘束減</t>
  </si>
  <si>
    <t>生活援助日中共生Ⅳ２・大２・未計画・拘束減</t>
  </si>
  <si>
    <t>生活援助日中共生Ⅳ２・大２・拘束減</t>
  </si>
  <si>
    <t>生活援助日中共生Ⅳ２・大２・未計画２</t>
  </si>
  <si>
    <t>生活援助日中共生Ⅳ２・大２・未計画</t>
  </si>
  <si>
    <t>生活援助日中共生Ⅳ２・大２</t>
  </si>
  <si>
    <t>生活援助日中共生Ⅳ２・大１・未計画２・拘束減</t>
  </si>
  <si>
    <t>生活援助日中共生Ⅳ２・大１・未計画・拘束減</t>
  </si>
  <si>
    <t>生活援助日中共生Ⅳ２・大１・拘束減</t>
  </si>
  <si>
    <t>生活援助日中共生Ⅳ２・大１・未計画２</t>
  </si>
  <si>
    <t>生活援助日中共生Ⅳ２・大１・未計画</t>
  </si>
  <si>
    <t>生活援助日中共生Ⅳ２・大１</t>
  </si>
  <si>
    <t>生活援助日中共生Ⅳ２・未計画２・拘束減</t>
  </si>
  <si>
    <t>生活援助日中共生Ⅳ２・未計画・拘束減</t>
  </si>
  <si>
    <t>生活援助日中共生Ⅳ２・拘束減</t>
  </si>
  <si>
    <t>生活援助日中共生Ⅳ２・未計画２</t>
  </si>
  <si>
    <t>生活援助日中共生Ⅳ２・未計画</t>
  </si>
  <si>
    <t>(5) 　区分２</t>
    <rPh sb="5" eb="7">
      <t>クブン</t>
    </rPh>
    <phoneticPr fontId="13"/>
  </si>
  <si>
    <t>生活援助日中共生Ⅳ２</t>
  </si>
  <si>
    <t>C841</t>
    <phoneticPr fontId="10"/>
  </si>
  <si>
    <t>生活援助日中共生Ⅳ３・大２・未計画２・拘束減</t>
  </si>
  <si>
    <t>生活援助日中共生Ⅳ３・大２・未計画・拘束減</t>
  </si>
  <si>
    <t>生活援助日中共生Ⅳ３・大２・拘束減</t>
  </si>
  <si>
    <t>生活援助日中共生Ⅳ３・大２・未計画２</t>
  </si>
  <si>
    <t>生活援助日中共生Ⅳ３・大２・未計画</t>
  </si>
  <si>
    <t>生活援助日中共生Ⅳ３・大２</t>
  </si>
  <si>
    <t>生活援助日中共生Ⅳ３・大１・未計画２・拘束減</t>
  </si>
  <si>
    <t>生活援助日中共生Ⅳ３・大１・未計画・拘束減</t>
  </si>
  <si>
    <t>生活援助日中共生Ⅳ３・大１・拘束減</t>
  </si>
  <si>
    <t>生活援助日中共生Ⅳ３・大１・未計画２</t>
  </si>
  <si>
    <t>生活援助日中共生Ⅳ３・大１・未計画</t>
  </si>
  <si>
    <t>生活援助日中共生Ⅳ３・大１</t>
  </si>
  <si>
    <t>生活援助日中共生Ⅳ３・未計画２・拘束減</t>
  </si>
  <si>
    <t>生活援助日中共生Ⅳ３・未計画・拘束減</t>
  </si>
  <si>
    <t>生活援助日中共生Ⅳ３・拘束減</t>
  </si>
  <si>
    <t>生活援助日中共生Ⅳ３・未計画２</t>
  </si>
  <si>
    <t>生活援助日中共生Ⅳ３・未計画</t>
  </si>
  <si>
    <t>(4) 　区分３</t>
    <rPh sb="5" eb="7">
      <t>クブン</t>
    </rPh>
    <phoneticPr fontId="13"/>
  </si>
  <si>
    <t>生活援助日中共生Ⅳ３</t>
  </si>
  <si>
    <t>C821</t>
    <phoneticPr fontId="10"/>
  </si>
  <si>
    <t>生活援助日中共生Ⅳ４・大２・未計画２・拘束減</t>
  </si>
  <si>
    <t>生活援助日中共生Ⅳ４・大２・未計画・拘束減</t>
  </si>
  <si>
    <t>生活援助日中共生Ⅳ４・大２・拘束減</t>
  </si>
  <si>
    <t>生活援助日中共生Ⅳ４・大２・未計画２</t>
  </si>
  <si>
    <t>生活援助日中共生Ⅳ４・大２・未計画</t>
  </si>
  <si>
    <t>生活援助日中共生Ⅳ４・大２</t>
  </si>
  <si>
    <t>生活援助日中共生Ⅳ４・大１・未計画２・拘束減</t>
  </si>
  <si>
    <t>生活援助日中共生Ⅳ４・大１・未計画・拘束減</t>
  </si>
  <si>
    <t>生活援助日中共生Ⅳ４・大１・拘束減</t>
  </si>
  <si>
    <t>生活援助日中共生Ⅳ４・大１・未計画２</t>
  </si>
  <si>
    <t>生活援助日中共生Ⅳ４・大１・未計画</t>
  </si>
  <si>
    <t>生活援助日中共生Ⅳ４・大１</t>
  </si>
  <si>
    <t>生活援助日中共生Ⅳ４・未計画２・拘束減</t>
  </si>
  <si>
    <t>生活援助日中共生Ⅳ４・未計画・拘束減</t>
  </si>
  <si>
    <t>生活援助日中共生Ⅳ４・拘束減</t>
  </si>
  <si>
    <t>生活援助日中共生Ⅳ４・未計画２</t>
  </si>
  <si>
    <t>生活援助日中共生Ⅳ４・未計画</t>
  </si>
  <si>
    <t>生活援助日中共生Ⅳ４</t>
  </si>
  <si>
    <t>C801</t>
    <phoneticPr fontId="10"/>
  </si>
  <si>
    <t>生活援助日中共生Ⅳ５・大２・未計画２・拘束減</t>
  </si>
  <si>
    <t>生活援助日中共生Ⅳ５・大２・未計画・拘束減</t>
  </si>
  <si>
    <t>生活援助日中共生Ⅳ５・大２・拘束減</t>
  </si>
  <si>
    <t>生活援助日中共生Ⅳ５・大２・未計画２</t>
  </si>
  <si>
    <t>生活援助日中共生Ⅳ５・大２・未計画</t>
  </si>
  <si>
    <t>生活援助日中共生Ⅳ５・大２</t>
  </si>
  <si>
    <t>生活援助日中共生Ⅳ５・大１・未計画２・拘束減</t>
  </si>
  <si>
    <t>生活援助日中共生Ⅳ５・大１・未計画・拘束減</t>
  </si>
  <si>
    <t>生活援助日中共生Ⅳ５・大１・拘束減</t>
  </si>
  <si>
    <t>生活援助日中共生Ⅳ５・大１・未計画２</t>
  </si>
  <si>
    <t>生活援助日中共生Ⅳ５・大１・未計画</t>
  </si>
  <si>
    <t>生活援助日中共生Ⅳ５・大１</t>
  </si>
  <si>
    <t>生活援助日中共生Ⅳ５・未計画２・拘束減</t>
  </si>
  <si>
    <t>生活援助日中共生Ⅳ５・未計画・拘束減</t>
  </si>
  <si>
    <t>生活援助日中共生Ⅳ５・拘束減</t>
  </si>
  <si>
    <t>生活援助日中共生Ⅳ５・未計画２</t>
  </si>
  <si>
    <t>生活援助日中共生Ⅳ５・未計画</t>
  </si>
  <si>
    <t>生活援助日中共生Ⅳ５</t>
  </si>
  <si>
    <t>C781</t>
    <phoneticPr fontId="10"/>
  </si>
  <si>
    <t>生活援助日中共生Ⅳ６・大２・未計画２・拘束減</t>
  </si>
  <si>
    <t>生活援助日中共生Ⅳ６・大２・未計画・拘束減</t>
  </si>
  <si>
    <t>生活援助日中共生Ⅳ６・大２・拘束減</t>
  </si>
  <si>
    <t>生活援助日中共生Ⅳ６・大２・未計画２</t>
  </si>
  <si>
    <t>生活援助日中共生Ⅳ６・大２・未計画</t>
  </si>
  <si>
    <t>生活援助日中共生Ⅳ６・大２</t>
  </si>
  <si>
    <t>生活援助日中共生Ⅳ６・大１・未計画２・拘束減</t>
  </si>
  <si>
    <t>生活援助日中共生Ⅳ６・大１・未計画・拘束減</t>
  </si>
  <si>
    <t>生活援助日中共生Ⅳ６・大１・拘束減</t>
  </si>
  <si>
    <t>生活援助日中共生Ⅳ６・大１・未計画２</t>
  </si>
  <si>
    <t>生活援助日中共生Ⅳ６・大１・未計画</t>
  </si>
  <si>
    <t>生活援助日中共生Ⅳ６・大１</t>
  </si>
  <si>
    <t>生活援助日中共生Ⅳ６・未計画２・拘束減</t>
    <rPh sb="11" eb="12">
      <t>ミ</t>
    </rPh>
    <rPh sb="12" eb="14">
      <t>ケイカク</t>
    </rPh>
    <phoneticPr fontId="13"/>
  </si>
  <si>
    <t>生活援助日中共生Ⅳ６・未計画・拘束減</t>
    <rPh sb="11" eb="12">
      <t>ミ</t>
    </rPh>
    <rPh sb="12" eb="14">
      <t>ケイカク</t>
    </rPh>
    <phoneticPr fontId="13"/>
  </si>
  <si>
    <t>生活援助日中共生Ⅳ６・拘束減</t>
  </si>
  <si>
    <t>生活援助日中共生Ⅳ６・未計画２</t>
    <rPh sb="11" eb="12">
      <t>ミ</t>
    </rPh>
    <rPh sb="12" eb="14">
      <t>ケイカク</t>
    </rPh>
    <phoneticPr fontId="13"/>
  </si>
  <si>
    <t>体験利用の場合</t>
    <phoneticPr fontId="13"/>
  </si>
  <si>
    <t>生活援助日中共生Ⅳ６・未計画</t>
    <rPh sb="11" eb="12">
      <t>ミ</t>
    </rPh>
    <rPh sb="12" eb="14">
      <t>ケイカク</t>
    </rPh>
    <phoneticPr fontId="13"/>
  </si>
  <si>
    <t>生活援助日中共生Ⅳ６</t>
  </si>
  <si>
    <t>C761</t>
    <phoneticPr fontId="10"/>
  </si>
  <si>
    <t>生活援助日中共生Ⅲ１・大２・未計画２・拘束減</t>
  </si>
  <si>
    <t>生活援助日中共生Ⅲ１・大２・未計画・拘束減</t>
  </si>
  <si>
    <t>生活援助日中共生Ⅲ１・大２・拘束減</t>
  </si>
  <si>
    <t>生活援助日中共生Ⅲ１・大２・未計画２</t>
  </si>
  <si>
    <t>生活援助日中共生Ⅲ１・大２・未計画</t>
  </si>
  <si>
    <t>生活援助日中共生Ⅲ１・大２</t>
  </si>
  <si>
    <t>生活援助日中共生Ⅲ１・大１・未計画２・拘束減</t>
  </si>
  <si>
    <t>生活援助日中共生Ⅲ１・大１・未計画・拘束減</t>
  </si>
  <si>
    <t>生活援助日中共生Ⅲ１・大１・拘束減</t>
  </si>
  <si>
    <t>生活援助日中共生Ⅲ１・大１・未計画２</t>
  </si>
  <si>
    <t>生活援助日中共生Ⅲ１・大１・未計画</t>
  </si>
  <si>
    <t>生活援助日中共生Ⅲ１・大１</t>
  </si>
  <si>
    <t>生活援助日中共生Ⅲ１・未計画２・拘束減</t>
  </si>
  <si>
    <t>生活援助日中共生Ⅲ１・未計画・拘束減</t>
  </si>
  <si>
    <t>生活援助日中共生Ⅲ１・拘束減</t>
  </si>
  <si>
    <t>生活援助日中共生Ⅲ１・未計画２</t>
  </si>
  <si>
    <t>生活援助日中共生Ⅲ１・未計画</t>
  </si>
  <si>
    <t>生活援助日中共生Ⅲ１</t>
  </si>
  <si>
    <t>C741</t>
    <phoneticPr fontId="10"/>
  </si>
  <si>
    <t>生活援助日中共生Ⅲ２・大２・未計画２・拘束減</t>
  </si>
  <si>
    <t>生活援助日中共生Ⅲ２・大２・未計画・拘束減</t>
  </si>
  <si>
    <t>生活援助日中共生Ⅲ２・大２・拘束減</t>
  </si>
  <si>
    <t>生活援助日中共生Ⅲ２・大２・未計画２</t>
  </si>
  <si>
    <t>生活援助日中共生Ⅲ２・大２・未計画</t>
  </si>
  <si>
    <t>生活援助日中共生Ⅲ２・大２</t>
  </si>
  <si>
    <t>生活援助日中共生Ⅲ２・大１・未計画２・拘束減</t>
  </si>
  <si>
    <t>生活援助日中共生Ⅲ２・大１・未計画・拘束減</t>
  </si>
  <si>
    <t>生活援助日中共生Ⅲ２・大１・拘束減</t>
  </si>
  <si>
    <t>生活援助日中共生Ⅲ２・大１・未計画２</t>
  </si>
  <si>
    <t>生活援助日中共生Ⅲ２・大１・未計画</t>
  </si>
  <si>
    <t>生活援助日中共生Ⅲ２・大１</t>
  </si>
  <si>
    <t>生活援助日中共生Ⅲ２・未計画２・拘束減</t>
  </si>
  <si>
    <t>生活援助日中共生Ⅲ２・未計画・拘束減</t>
  </si>
  <si>
    <t>生活援助日中共生Ⅲ２・拘束減</t>
  </si>
  <si>
    <t>生活援助日中共生Ⅲ２・未計画２</t>
  </si>
  <si>
    <t>生活援助日中共生Ⅲ２・未計画</t>
  </si>
  <si>
    <t>生活援助日中共生Ⅲ２</t>
  </si>
  <si>
    <t>C721</t>
    <phoneticPr fontId="10"/>
  </si>
  <si>
    <t>生活援助日中共生Ⅲ３・大２・未計画２・拘束減</t>
  </si>
  <si>
    <t>生活援助日中共生Ⅲ３・大２・未計画・拘束減</t>
  </si>
  <si>
    <t>生活援助日中共生Ⅲ３・大２・拘束減</t>
  </si>
  <si>
    <t>生活援助日中共生Ⅲ３・大２・未計画２</t>
  </si>
  <si>
    <t>生活援助日中共生Ⅲ３・大２・未計画</t>
  </si>
  <si>
    <t>生活援助日中共生Ⅲ３・大２</t>
  </si>
  <si>
    <t>生活援助日中共生Ⅲ３・大１・未計画２・拘束減</t>
  </si>
  <si>
    <t>生活援助日中共生Ⅲ３・大１・未計画・拘束減</t>
  </si>
  <si>
    <t>生活援助日中共生Ⅲ３・大１・拘束減</t>
  </si>
  <si>
    <t>生活援助日中共生Ⅲ３・大１・未計画２</t>
  </si>
  <si>
    <t>生活援助日中共生Ⅲ３・大１・未計画</t>
  </si>
  <si>
    <t>生活援助日中共生Ⅲ３・大１</t>
  </si>
  <si>
    <t>生活援助日中共生Ⅲ３・未計画２・拘束減</t>
  </si>
  <si>
    <t>生活援助日中共生Ⅲ３・未計画・拘束減</t>
  </si>
  <si>
    <t>生活援助日中共生Ⅲ３・拘束減</t>
  </si>
  <si>
    <t>生活援助日中共生Ⅲ３・未計画２</t>
  </si>
  <si>
    <t>生活援助日中共生Ⅲ３・未計画</t>
  </si>
  <si>
    <t>生活援助日中共生Ⅲ３</t>
  </si>
  <si>
    <t>C701</t>
    <phoneticPr fontId="10"/>
  </si>
  <si>
    <t>生活援助日中共生Ⅲ４・大２・未計画２・拘束減</t>
  </si>
  <si>
    <t>生活援助日中共生Ⅲ４・大２・未計画・拘束減</t>
  </si>
  <si>
    <t>生活援助日中共生Ⅲ４・大２・拘束減</t>
  </si>
  <si>
    <t>生活援助日中共生Ⅲ４・大２・未計画２</t>
  </si>
  <si>
    <t>生活援助日中共生Ⅲ４・大２・未計画</t>
  </si>
  <si>
    <t>生活援助日中共生Ⅲ４・大２</t>
  </si>
  <si>
    <t>生活援助日中共生Ⅲ４・大１・未計画２・拘束減</t>
  </si>
  <si>
    <t>生活援助日中共生Ⅲ４・大１・未計画・拘束減</t>
  </si>
  <si>
    <t>生活援助日中共生Ⅲ４・大１・拘束減</t>
  </si>
  <si>
    <t>生活援助日中共生Ⅲ４・大１・未計画２</t>
  </si>
  <si>
    <t>生活援助日中共生Ⅲ４・大１・未計画</t>
  </si>
  <si>
    <t>生活援助日中共生Ⅲ４・大１</t>
  </si>
  <si>
    <t>生活援助日中共生Ⅲ４・未計画２・拘束減</t>
  </si>
  <si>
    <t>生活援助日中共生Ⅲ４・未計画・拘束減</t>
  </si>
  <si>
    <t>生活援助日中共生Ⅲ４・拘束減</t>
  </si>
  <si>
    <t>生活援助日中共生Ⅲ４・未計画２</t>
  </si>
  <si>
    <t>生活援助日中共生Ⅲ４・未計画</t>
  </si>
  <si>
    <t>生活援助日中共生Ⅲ４</t>
  </si>
  <si>
    <t>C681</t>
    <phoneticPr fontId="10"/>
  </si>
  <si>
    <t>生活援助日中共生Ⅲ５・大２・未計画２・拘束減</t>
  </si>
  <si>
    <t>生活援助日中共生Ⅲ５・大２・未計画・拘束減</t>
  </si>
  <si>
    <t>生活援助日中共生Ⅲ５・大２・拘束減</t>
  </si>
  <si>
    <t>生活援助日中共生Ⅲ５・大２・未計画２</t>
  </si>
  <si>
    <t>生活援助日中共生Ⅲ５・大２・未計画</t>
  </si>
  <si>
    <t>生活援助日中共生Ⅲ５・大２</t>
  </si>
  <si>
    <t>生活援助日中共生Ⅲ５・大１・未計画２・拘束減</t>
  </si>
  <si>
    <t>生活援助日中共生Ⅲ５・大１・未計画・拘束減</t>
  </si>
  <si>
    <t>生活援助日中共生Ⅲ５・大１・拘束減</t>
  </si>
  <si>
    <t>生活援助日中共生Ⅲ５・大１・未計画２</t>
  </si>
  <si>
    <t>生活援助日中共生Ⅲ５・大１・未計画</t>
  </si>
  <si>
    <t>生活援助日中共生Ⅲ５・大１</t>
  </si>
  <si>
    <t>生活援助日中共生Ⅲ５・未計画２・拘束減</t>
  </si>
  <si>
    <t>生活援助日中共生Ⅲ５・未計画・拘束減</t>
  </si>
  <si>
    <t>生活援助日中共生Ⅲ５・拘束減</t>
  </si>
  <si>
    <t>生活援助日中共生Ⅲ５・未計画２</t>
  </si>
  <si>
    <t>生活援助日中共生Ⅲ５・未計画</t>
  </si>
  <si>
    <t>生活援助日中共生Ⅲ５</t>
  </si>
  <si>
    <t>C661</t>
    <phoneticPr fontId="10"/>
  </si>
  <si>
    <t>生活援助日中共生Ⅲ６・大２・未計画２・拘束減</t>
  </si>
  <si>
    <t>生活援助日中共生Ⅲ６・大２・未計画・拘束減</t>
  </si>
  <si>
    <t>生活援助日中共生Ⅲ６・大２・拘束減</t>
  </si>
  <si>
    <t>生活援助日中共生Ⅲ６・大２・未計画２</t>
  </si>
  <si>
    <t>生活援助日中共生Ⅲ６・大２・未計画</t>
  </si>
  <si>
    <t>生活援助日中共生Ⅲ６・大２</t>
  </si>
  <si>
    <t>生活援助日中共生Ⅲ６・大１・未計画２・拘束減</t>
  </si>
  <si>
    <t>生活援助日中共生Ⅲ６・大１・未計画・拘束減</t>
  </si>
  <si>
    <t>生活援助日中共生Ⅲ６・大１・拘束減</t>
  </si>
  <si>
    <t>生活援助日中共生Ⅲ６・大１・未計画２</t>
  </si>
  <si>
    <t>生活援助日中共生Ⅲ６・大１・未計画</t>
  </si>
  <si>
    <t>生活援助日中共生Ⅲ６・大１</t>
  </si>
  <si>
    <t>生活援助日中共生Ⅲ６・未計画２・拘束減</t>
    <rPh sb="11" eb="12">
      <t>ミ</t>
    </rPh>
    <rPh sb="12" eb="14">
      <t>ケイカク</t>
    </rPh>
    <phoneticPr fontId="13"/>
  </si>
  <si>
    <t>生活援助日中共生Ⅲ６・未計画・拘束減</t>
    <rPh sb="11" eb="12">
      <t>ミ</t>
    </rPh>
    <rPh sb="12" eb="14">
      <t>ケイカク</t>
    </rPh>
    <phoneticPr fontId="13"/>
  </si>
  <si>
    <t>生活援助日中共生Ⅲ６・拘束減</t>
  </si>
  <si>
    <t>生活援助日中共生Ⅲ６・未計画２</t>
    <rPh sb="11" eb="12">
      <t>ミ</t>
    </rPh>
    <rPh sb="12" eb="14">
      <t>ケイカク</t>
    </rPh>
    <phoneticPr fontId="13"/>
  </si>
  <si>
    <t>生活援助日中共生Ⅲ６・未計画</t>
    <rPh sb="11" eb="12">
      <t>ミ</t>
    </rPh>
    <rPh sb="12" eb="14">
      <t>ケイカク</t>
    </rPh>
    <phoneticPr fontId="13"/>
  </si>
  <si>
    <t>生活援助日中共生Ⅲ６</t>
  </si>
  <si>
    <t>C641</t>
    <phoneticPr fontId="10"/>
  </si>
  <si>
    <t>生活援助日中共生Ⅱ１・大２・未計画２・拘束減</t>
  </si>
  <si>
    <t>生活援助日中共生Ⅱ１・大２・未計画・拘束減</t>
  </si>
  <si>
    <t>生活援助日中共生Ⅱ１・大２・拘束減</t>
  </si>
  <si>
    <t>生活援助日中共生Ⅱ１・大２・未計画２</t>
  </si>
  <si>
    <t>生活援助日中共生Ⅱ１・大２・未計画</t>
  </si>
  <si>
    <t>生活援助日中共生Ⅱ１・大２</t>
  </si>
  <si>
    <t>生活援助日中共生Ⅱ１・大１・未計画２・拘束減</t>
  </si>
  <si>
    <t>生活援助日中共生Ⅱ１・大１・未計画・拘束減</t>
  </si>
  <si>
    <t>生活援助日中共生Ⅱ１・大１・拘束減</t>
  </si>
  <si>
    <t>生活援助日中共生Ⅱ１・大１・未計画２</t>
  </si>
  <si>
    <t>生活援助日中共生Ⅱ１・大１・未計画</t>
  </si>
  <si>
    <t>生活援助日中共生Ⅱ１・大１</t>
  </si>
  <si>
    <t>生活援助日中共生Ⅱ１・未計画２・拘束減</t>
  </si>
  <si>
    <t>生活援助日中共生Ⅱ１・未計画・拘束減</t>
  </si>
  <si>
    <t>生活援助日中共生Ⅱ１・拘束減</t>
  </si>
  <si>
    <t>生活援助日中共生Ⅱ１・未計画２</t>
  </si>
  <si>
    <t>生活援助日中共生Ⅱ１・未計画</t>
  </si>
  <si>
    <t>生活援助日中共生Ⅱ１</t>
  </si>
  <si>
    <t>C621</t>
    <phoneticPr fontId="10"/>
  </si>
  <si>
    <t>生活援助日中共生Ⅱ２・大２・未計画２・拘束減</t>
  </si>
  <si>
    <t>生活援助日中共生Ⅱ２・大２・未計画・拘束減</t>
  </si>
  <si>
    <t>生活援助日中共生Ⅱ２・大２・拘束減</t>
  </si>
  <si>
    <t>生活援助日中共生Ⅱ２・大２・未計画２</t>
  </si>
  <si>
    <t>生活援助日中共生Ⅱ２・大２・未計画</t>
  </si>
  <si>
    <t>生活援助日中共生Ⅱ２・大２</t>
  </si>
  <si>
    <t>生活援助日中共生Ⅱ２・大１・未計画２・拘束減</t>
  </si>
  <si>
    <t>生活援助日中共生Ⅱ２・大１・未計画・拘束減</t>
  </si>
  <si>
    <t>生活援助日中共生Ⅱ２・大１・拘束減</t>
  </si>
  <si>
    <t>生活援助日中共生Ⅱ２・大１・未計画２</t>
  </si>
  <si>
    <t>生活援助日中共生Ⅱ２・大１・未計画</t>
  </si>
  <si>
    <t>生活援助日中共生Ⅱ２・大１</t>
  </si>
  <si>
    <t>生活援助日中共生Ⅱ２・未計画２・拘束減</t>
  </si>
  <si>
    <t>生活援助日中共生Ⅱ２・未計画・拘束減</t>
  </si>
  <si>
    <t>生活援助日中共生Ⅱ２・拘束減</t>
  </si>
  <si>
    <t>生活援助日中共生Ⅱ２・未計画２</t>
  </si>
  <si>
    <t>生活援助日中共生Ⅱ２・未計画</t>
  </si>
  <si>
    <t>生活援助日中共生Ⅱ２</t>
  </si>
  <si>
    <t>C601</t>
    <phoneticPr fontId="10"/>
  </si>
  <si>
    <t>生活援助日中共生Ⅱ３・大２・未計画２・拘束減</t>
  </si>
  <si>
    <t>生活援助日中共生Ⅱ３・大２・未計画・拘束減</t>
  </si>
  <si>
    <t>生活援助日中共生Ⅱ３・大２・拘束減</t>
  </si>
  <si>
    <t>生活援助日中共生Ⅱ３・大２・未計画２</t>
  </si>
  <si>
    <t>生活援助日中共生Ⅱ３・大２・未計画</t>
  </si>
  <si>
    <t>生活援助日中共生Ⅱ３・大２</t>
  </si>
  <si>
    <t>生活援助日中共生Ⅱ３・大１・未計画２・拘束減</t>
  </si>
  <si>
    <t>生活援助日中共生Ⅱ３・大１・未計画・拘束減</t>
  </si>
  <si>
    <t>生活援助日中共生Ⅱ３・大１・拘束減</t>
  </si>
  <si>
    <t>生活援助日中共生Ⅱ３・大１・未計画２</t>
  </si>
  <si>
    <t>生活援助日中共生Ⅱ３・大１・未計画</t>
  </si>
  <si>
    <t>生活援助日中共生Ⅱ３・大１</t>
  </si>
  <si>
    <t>生活援助日中共生Ⅱ３・未計画２・拘束減</t>
  </si>
  <si>
    <t>生活援助日中共生Ⅱ３・未計画・拘束減</t>
  </si>
  <si>
    <t>生活援助日中共生Ⅱ３・拘束減</t>
  </si>
  <si>
    <t>生活援助日中共生Ⅱ３・未計画２</t>
  </si>
  <si>
    <t>生活援助日中共生Ⅱ３・未計画</t>
  </si>
  <si>
    <t>生活援助日中共生Ⅱ３</t>
  </si>
  <si>
    <t>C581</t>
    <phoneticPr fontId="10"/>
  </si>
  <si>
    <t>生活援助日中共生Ⅱ４・大２・未計画２・拘束減</t>
  </si>
  <si>
    <t>生活援助日中共生Ⅱ４・大２・未計画・拘束減</t>
  </si>
  <si>
    <t>生活援助日中共生Ⅱ４・大２・拘束減</t>
  </si>
  <si>
    <t>生活援助日中共生Ⅱ４・大２・未計画２</t>
  </si>
  <si>
    <t>生活援助日中共生Ⅱ４・大２・未計画</t>
  </si>
  <si>
    <t>生活援助日中共生Ⅱ４・大２</t>
  </si>
  <si>
    <t>生活援助日中共生Ⅱ４・大１・未計画２・拘束減</t>
  </si>
  <si>
    <t>生活援助日中共生Ⅱ４・大１・未計画・拘束減</t>
  </si>
  <si>
    <t>生活援助日中共生Ⅱ４・大１・拘束減</t>
  </si>
  <si>
    <t>生活援助日中共生Ⅱ４・大１・未計画２</t>
  </si>
  <si>
    <t>生活援助日中共生Ⅱ４・大１・未計画</t>
  </si>
  <si>
    <t>生活援助日中共生Ⅱ４・大１</t>
  </si>
  <si>
    <t>生活援助日中共生Ⅱ４・未計画２・拘束減</t>
  </si>
  <si>
    <t>生活援助日中共生Ⅱ４・未計画・拘束減</t>
  </si>
  <si>
    <t>生活援助日中共生Ⅱ４・拘束減</t>
  </si>
  <si>
    <t>生活援助日中共生Ⅱ４・未計画２</t>
  </si>
  <si>
    <t>生活援助日中共生Ⅱ４・未計画</t>
  </si>
  <si>
    <t>生活援助日中共生Ⅱ４</t>
  </si>
  <si>
    <t>C561</t>
    <phoneticPr fontId="10"/>
  </si>
  <si>
    <t>生活援助日中共生Ⅱ５・大２・未計画２・拘束減</t>
  </si>
  <si>
    <t>生活援助日中共生Ⅱ５・大２・未計画・拘束減</t>
  </si>
  <si>
    <t>生活援助日中共生Ⅱ５・大２・拘束減</t>
  </si>
  <si>
    <t>生活援助日中共生Ⅱ５・大２・未計画２</t>
  </si>
  <si>
    <t>生活援助日中共生Ⅱ５・大２・未計画</t>
  </si>
  <si>
    <t>生活援助日中共生Ⅱ５・大２</t>
  </si>
  <si>
    <t>生活援助日中共生Ⅱ５・大１・未計画２・拘束減</t>
  </si>
  <si>
    <t>生活援助日中共生Ⅱ５・大１・未計画・拘束減</t>
  </si>
  <si>
    <t>生活援助日中共生Ⅱ５・大１・拘束減</t>
  </si>
  <si>
    <t>生活援助日中共生Ⅱ５・大１・未計画２</t>
  </si>
  <si>
    <t>生活援助日中共生Ⅱ５・大１・未計画</t>
  </si>
  <si>
    <t>生活援助日中共生Ⅱ５・大１</t>
  </si>
  <si>
    <t>生活援助日中共生Ⅱ５・未計画２・拘束減</t>
  </si>
  <si>
    <t>生活援助日中共生Ⅱ５・未計画・拘束減</t>
  </si>
  <si>
    <t>生活援助日中共生Ⅱ５・拘束減</t>
  </si>
  <si>
    <t>生活援助日中共生Ⅱ５・未計画２</t>
  </si>
  <si>
    <t>生活援助日中共生Ⅱ５・未計画</t>
  </si>
  <si>
    <t>生活援助日中共生Ⅱ５</t>
  </si>
  <si>
    <t>C541</t>
    <phoneticPr fontId="10"/>
  </si>
  <si>
    <t>生活援助日中共生Ⅱ６・大２・未計画２・拘束減</t>
  </si>
  <si>
    <t>生活援助日中共生Ⅱ６・大２・未計画・拘束減</t>
  </si>
  <si>
    <t>生活援助日中共生Ⅱ６・大２・拘束減</t>
  </si>
  <si>
    <t>生活援助日中共生Ⅱ６・大２・未計画２</t>
  </si>
  <si>
    <t>生活援助日中共生Ⅱ６・大２・未計画</t>
  </si>
  <si>
    <t>生活援助日中共生Ⅱ６・大２</t>
  </si>
  <si>
    <t>生活援助日中共生Ⅱ６・大１・未計画２・拘束減</t>
  </si>
  <si>
    <t>生活援助日中共生Ⅱ６・大１・未計画・拘束減</t>
  </si>
  <si>
    <t>生活援助日中共生Ⅱ６・大１・拘束減</t>
  </si>
  <si>
    <t>生活援助日中共生Ⅱ６・大１・未計画２</t>
  </si>
  <si>
    <t>生活援助日中共生Ⅱ６・大１・未計画</t>
  </si>
  <si>
    <t>生活援助日中共生Ⅱ６・大１</t>
  </si>
  <si>
    <t>生活援助日中共生Ⅱ６・未計画２・拘束減</t>
    <rPh sb="11" eb="12">
      <t>ミ</t>
    </rPh>
    <rPh sb="12" eb="14">
      <t>ケイカク</t>
    </rPh>
    <phoneticPr fontId="13"/>
  </si>
  <si>
    <t>生活援助日中共生Ⅱ６・未計画・拘束減</t>
    <rPh sb="11" eb="12">
      <t>ミ</t>
    </rPh>
    <rPh sb="12" eb="14">
      <t>ケイカク</t>
    </rPh>
    <phoneticPr fontId="13"/>
  </si>
  <si>
    <t>生活援助日中共生Ⅱ６・拘束減</t>
  </si>
  <si>
    <t>生活援助日中共生Ⅱ６・未計画２</t>
    <rPh sb="11" eb="12">
      <t>ミ</t>
    </rPh>
    <rPh sb="12" eb="14">
      <t>ケイカク</t>
    </rPh>
    <phoneticPr fontId="13"/>
  </si>
  <si>
    <t>世話人配置４：１の場合</t>
    <phoneticPr fontId="13"/>
  </si>
  <si>
    <t>生活援助日中共生Ⅱ６・未計画</t>
    <rPh sb="11" eb="12">
      <t>ミ</t>
    </rPh>
    <rPh sb="12" eb="14">
      <t>ケイカク</t>
    </rPh>
    <phoneticPr fontId="13"/>
  </si>
  <si>
    <t>生活援助日中共生Ⅱ６</t>
    <phoneticPr fontId="10"/>
  </si>
  <si>
    <t>C521</t>
    <phoneticPr fontId="10"/>
  </si>
  <si>
    <t>生活援助日中共生Ⅰ１・大２・未計画２・拘束減</t>
  </si>
  <si>
    <t>生活援助日中共生Ⅰ１・大２・未計画・拘束減</t>
  </si>
  <si>
    <t>生活援助日中共生Ⅰ１・大２・拘束減</t>
  </si>
  <si>
    <t>生活援助日中共生Ⅰ１・大２・未計画２</t>
  </si>
  <si>
    <t>生活援助日中共生Ⅰ１・大２・未計画</t>
  </si>
  <si>
    <t>生活援助日中共生Ⅰ１・大２</t>
  </si>
  <si>
    <t>生活援助日中共生Ⅰ１・大１・未計画２・拘束減</t>
  </si>
  <si>
    <t>生活援助日中共生Ⅰ１・大１・未計画・拘束減</t>
  </si>
  <si>
    <t>生活援助日中共生Ⅰ１・大１・拘束減</t>
  </si>
  <si>
    <t>生活援助日中共生Ⅰ１・大１・未計画２</t>
  </si>
  <si>
    <t>生活援助日中共生Ⅰ１・大１・未計画</t>
  </si>
  <si>
    <t>生活援助日中共生Ⅰ１・大１</t>
  </si>
  <si>
    <t>生活援助日中共生Ⅰ１・未計画２・拘束減</t>
  </si>
  <si>
    <t>生活援助日中共生Ⅰ１・未計画・拘束減</t>
  </si>
  <si>
    <t>生活援助日中共生Ⅰ１・拘束減</t>
  </si>
  <si>
    <t>生活援助日中共生Ⅰ１・未計画２</t>
  </si>
  <si>
    <t>生活援助日中共生Ⅰ１・未計画</t>
  </si>
  <si>
    <t>生活援助日中共生Ⅰ１</t>
  </si>
  <si>
    <t>C501</t>
    <phoneticPr fontId="10"/>
  </si>
  <si>
    <t>生活援助日中共生Ⅰ２・大２・未計画２・拘束減</t>
  </si>
  <si>
    <t>生活援助日中共生Ⅰ２・大２・未計画・拘束減</t>
  </si>
  <si>
    <t>生活援助日中共生Ⅰ２・大２・拘束減</t>
  </si>
  <si>
    <t>生活援助日中共生Ⅰ２・大２・未計画２</t>
  </si>
  <si>
    <t>生活援助日中共生Ⅰ２・大２・未計画</t>
  </si>
  <si>
    <t>生活援助日中共生Ⅰ２・大２</t>
  </si>
  <si>
    <t>生活援助日中共生Ⅰ２・大１・未計画２・拘束減</t>
  </si>
  <si>
    <t>生活援助日中共生Ⅰ２・大１・未計画・拘束減</t>
  </si>
  <si>
    <t>生活援助日中共生Ⅰ２・大１・拘束減</t>
  </si>
  <si>
    <t>生活援助日中共生Ⅰ２・大１・未計画２</t>
  </si>
  <si>
    <t>生活援助日中共生Ⅰ２・大１・未計画</t>
  </si>
  <si>
    <t>生活援助日中共生Ⅰ２・大１</t>
  </si>
  <si>
    <t>生活援助日中共生Ⅰ２・未計画２・拘束減</t>
  </si>
  <si>
    <t>生活援助日中共生Ⅰ２・未計画・拘束減</t>
  </si>
  <si>
    <t>生活援助日中共生Ⅰ２・拘束減</t>
  </si>
  <si>
    <t>生活援助日中共生Ⅰ２・未計画２</t>
  </si>
  <si>
    <t>生活援助日中共生Ⅰ２・未計画</t>
  </si>
  <si>
    <t>生活援助日中共生Ⅰ２</t>
  </si>
  <si>
    <t>C481</t>
    <phoneticPr fontId="10"/>
  </si>
  <si>
    <t>生活援助日中共生Ⅰ３・大２・未計画２・拘束減</t>
  </si>
  <si>
    <t>生活援助日中共生Ⅰ３・大２・未計画・拘束減</t>
  </si>
  <si>
    <t>生活援助日中共生Ⅰ３・大２・拘束減</t>
  </si>
  <si>
    <t>生活援助日中共生Ⅰ３・大２・未計画２</t>
  </si>
  <si>
    <t>生活援助日中共生Ⅰ３・大２・未計画</t>
  </si>
  <si>
    <t>生活援助日中共生Ⅰ３・大２</t>
  </si>
  <si>
    <t>生活援助日中共生Ⅰ３・大１・未計画２・拘束減</t>
  </si>
  <si>
    <t>生活援助日中共生Ⅰ３・大１・未計画・拘束減</t>
  </si>
  <si>
    <t>生活援助日中共生Ⅰ３・大１・拘束減</t>
  </si>
  <si>
    <t>生活援助日中共生Ⅰ３・大１・未計画２</t>
  </si>
  <si>
    <t>生活援助日中共生Ⅰ３・大１・未計画</t>
  </si>
  <si>
    <t>生活援助日中共生Ⅰ３・大１</t>
  </si>
  <si>
    <t>生活援助日中共生Ⅰ３・未計画２・拘束減</t>
  </si>
  <si>
    <t>生活援助日中共生Ⅰ３・未計画・拘束減</t>
  </si>
  <si>
    <t>生活援助日中共生Ⅰ３・拘束減</t>
  </si>
  <si>
    <t>生活援助日中共生Ⅰ３・未計画２</t>
  </si>
  <si>
    <t>生活援助日中共生Ⅰ３・未計画</t>
  </si>
  <si>
    <t>生活援助日中共生Ⅰ３</t>
  </si>
  <si>
    <t>生活援助日中共生Ⅰ４・大２・未計画２・拘束減</t>
  </si>
  <si>
    <t>生活援助日中共生Ⅰ４・大２・未計画・拘束減</t>
  </si>
  <si>
    <t>生活援助日中共生Ⅰ４・大２・拘束減</t>
  </si>
  <si>
    <t>生活援助日中共生Ⅰ４・大２・未計画２</t>
  </si>
  <si>
    <t>生活援助日中共生Ⅰ４・大２・未計画</t>
  </si>
  <si>
    <t>生活援助日中共生Ⅰ４・大２</t>
  </si>
  <si>
    <t>生活援助日中共生Ⅰ４・大１・未計画２・拘束減</t>
  </si>
  <si>
    <t>生活援助日中共生Ⅰ４・大１・未計画・拘束減</t>
  </si>
  <si>
    <t>生活援助日中共生Ⅰ４・大１・拘束減</t>
  </si>
  <si>
    <t>生活援助日中共生Ⅰ４・大１・未計画２</t>
  </si>
  <si>
    <t>生活援助日中共生Ⅰ４・大１・未計画</t>
  </si>
  <si>
    <t>生活援助日中共生Ⅰ４・大１</t>
  </si>
  <si>
    <t>生活援助日中共生Ⅰ４・未計画２・拘束減</t>
  </si>
  <si>
    <t>生活援助日中共生Ⅰ４・未計画・拘束減</t>
  </si>
  <si>
    <t>生活援助日中共生Ⅰ４・拘束減</t>
  </si>
  <si>
    <t>生活援助日中共生Ⅰ４・未計画２</t>
  </si>
  <si>
    <t>生活援助日中共生Ⅰ４・未計画</t>
  </si>
  <si>
    <t>生活援助日中共生Ⅰ４</t>
  </si>
  <si>
    <t>生活援助日中共生Ⅰ５・大２・未計画２・拘束減</t>
  </si>
  <si>
    <t>生活援助日中共生Ⅰ５・大２・未計画・拘束減</t>
  </si>
  <si>
    <t>生活援助日中共生Ⅰ５・大２・拘束減</t>
  </si>
  <si>
    <t>生活援助日中共生Ⅰ５・大２・未計画２</t>
  </si>
  <si>
    <t>生活援助日中共生Ⅰ５・大２・未計画</t>
  </si>
  <si>
    <t>生活援助日中共生Ⅰ５・大２</t>
  </si>
  <si>
    <t>生活援助日中共生Ⅰ５・大１・未計画２・拘束減</t>
  </si>
  <si>
    <t>生活援助日中共生Ⅰ５・大１・未計画・拘束減</t>
  </si>
  <si>
    <t>生活援助日中共生Ⅰ５・大１・拘束減</t>
  </si>
  <si>
    <t>生活援助日中共生Ⅰ５・大１・未計画２</t>
  </si>
  <si>
    <t>生活援助日中共生Ⅰ５・大１・未計画</t>
  </si>
  <si>
    <t>生活援助日中共生Ⅰ５・大１</t>
  </si>
  <si>
    <t>生活援助日中共生Ⅰ５・未計画２・拘束減</t>
  </si>
  <si>
    <t>生活援助日中共生Ⅰ５・未計画・拘束減</t>
  </si>
  <si>
    <t>生活援助日中共生Ⅰ５・拘束減</t>
  </si>
  <si>
    <t>生活援助日中共生Ⅰ５・未計画２</t>
  </si>
  <si>
    <t>生活援助日中共生Ⅰ５・未計画</t>
  </si>
  <si>
    <t>生活援助日中共生Ⅰ５</t>
  </si>
  <si>
    <t>生活援助日中共生Ⅰ６・大２・未計画２・拘束減</t>
  </si>
  <si>
    <t>生活援助日中共生Ⅰ６・大２・未計画・拘束減</t>
  </si>
  <si>
    <t>生活援助日中共生Ⅰ６・大２・拘束減</t>
  </si>
  <si>
    <t>生活援助日中共生Ⅰ６・大２・未計画２</t>
  </si>
  <si>
    <t>生活援助日中共生Ⅰ６・大２・未計画</t>
  </si>
  <si>
    <t>生活援助日中共生Ⅰ６・大２</t>
  </si>
  <si>
    <t>生活援助日中共生Ⅰ６・大１・未計画２・拘束減</t>
  </si>
  <si>
    <t>生活援助日中共生Ⅰ６・大１・未計画・拘束減</t>
  </si>
  <si>
    <t>生活援助日中共生Ⅰ６・大１・拘束減</t>
  </si>
  <si>
    <t>生活援助日中共生Ⅰ６・大１・未計画２</t>
  </si>
  <si>
    <t>生活援助日中共生Ⅰ６・大１・未計画</t>
  </si>
  <si>
    <t>生活援助日中共生Ⅰ６・大１</t>
  </si>
  <si>
    <t>生活援助日中共生Ⅰ６・未計画２・拘束減</t>
    <rPh sb="11" eb="12">
      <t>ミ</t>
    </rPh>
    <rPh sb="12" eb="14">
      <t>ケイカク</t>
    </rPh>
    <phoneticPr fontId="13"/>
  </si>
  <si>
    <t>生活援助日中共生Ⅰ６・未計画・拘束減</t>
    <rPh sb="11" eb="12">
      <t>ミ</t>
    </rPh>
    <rPh sb="12" eb="14">
      <t>ケイカク</t>
    </rPh>
    <phoneticPr fontId="13"/>
  </si>
  <si>
    <t>生活援助日中共生Ⅰ６・拘束減</t>
  </si>
  <si>
    <t>生活援助日中共生Ⅰ６・未計画２</t>
    <rPh sb="11" eb="12">
      <t>ミ</t>
    </rPh>
    <rPh sb="12" eb="14">
      <t>ケイカク</t>
    </rPh>
    <phoneticPr fontId="13"/>
  </si>
  <si>
    <t>生活援助日中共生Ⅰ６・未計画</t>
    <rPh sb="11" eb="12">
      <t>ミ</t>
    </rPh>
    <rPh sb="12" eb="14">
      <t>ケイカク</t>
    </rPh>
    <phoneticPr fontId="13"/>
  </si>
  <si>
    <t>ホ　日中を当該共同生活住居以外で過ごす場合</t>
    <phoneticPr fontId="13"/>
  </si>
  <si>
    <t>生活援助日中共生Ⅰ６</t>
    <rPh sb="4" eb="6">
      <t>ニッチュウ</t>
    </rPh>
    <rPh sb="6" eb="8">
      <t>キョウセイ</t>
    </rPh>
    <phoneticPr fontId="10"/>
  </si>
  <si>
    <t>生活援助日中Ⅳ３・大２・未計画２・拘束減</t>
    <rPh sb="12" eb="13">
      <t>ミ</t>
    </rPh>
    <rPh sb="13" eb="15">
      <t>ケイカク</t>
    </rPh>
    <phoneticPr fontId="13"/>
  </si>
  <si>
    <t>生活援助日中Ⅳ３・大２・未計画・拘束減</t>
    <rPh sb="12" eb="13">
      <t>ミ</t>
    </rPh>
    <rPh sb="13" eb="15">
      <t>ケイカク</t>
    </rPh>
    <phoneticPr fontId="13"/>
  </si>
  <si>
    <t>生活援助日中Ⅳ３・大２・拘束減</t>
  </si>
  <si>
    <t>生活援助日中Ⅳ３・大２・未計画２</t>
    <rPh sb="12" eb="13">
      <t>ミ</t>
    </rPh>
    <rPh sb="13" eb="15">
      <t>ケイカク</t>
    </rPh>
    <phoneticPr fontId="13"/>
  </si>
  <si>
    <t>生活援助日中Ⅳ３・大２・未計画</t>
    <rPh sb="12" eb="13">
      <t>ミ</t>
    </rPh>
    <rPh sb="13" eb="15">
      <t>ケイカク</t>
    </rPh>
    <phoneticPr fontId="13"/>
  </si>
  <si>
    <t>生活援助日中Ⅳ３・大２</t>
  </si>
  <si>
    <t>生活援助日中Ⅳ３・大１・未計画２・拘束減</t>
    <rPh sb="12" eb="13">
      <t>ミ</t>
    </rPh>
    <rPh sb="13" eb="15">
      <t>ケイカク</t>
    </rPh>
    <phoneticPr fontId="13"/>
  </si>
  <si>
    <t>生活援助日中Ⅳ３・大１・未計画・拘束減</t>
    <rPh sb="12" eb="13">
      <t>ミ</t>
    </rPh>
    <rPh sb="13" eb="15">
      <t>ケイカク</t>
    </rPh>
    <phoneticPr fontId="13"/>
  </si>
  <si>
    <t>生活援助日中Ⅳ３・大１・拘束減</t>
  </si>
  <si>
    <t>生活援助日中Ⅳ３・大１・未計画２</t>
    <rPh sb="12" eb="13">
      <t>ミ</t>
    </rPh>
    <rPh sb="13" eb="15">
      <t>ケイカク</t>
    </rPh>
    <phoneticPr fontId="13"/>
  </si>
  <si>
    <t>生活援助日中Ⅳ３・大１・未計画</t>
    <rPh sb="12" eb="13">
      <t>ミ</t>
    </rPh>
    <rPh sb="13" eb="15">
      <t>ケイカク</t>
    </rPh>
    <phoneticPr fontId="13"/>
  </si>
  <si>
    <t>生活援助日中Ⅳ３・大１</t>
  </si>
  <si>
    <t>生活援助日中Ⅳ３・未計画２・拘束減</t>
    <rPh sb="9" eb="10">
      <t>ミ</t>
    </rPh>
    <rPh sb="10" eb="12">
      <t>ケイカク</t>
    </rPh>
    <phoneticPr fontId="13"/>
  </si>
  <si>
    <t>生活援助日中Ⅳ３・未計画・拘束減</t>
    <rPh sb="9" eb="10">
      <t>ミ</t>
    </rPh>
    <rPh sb="10" eb="12">
      <t>ケイカク</t>
    </rPh>
    <phoneticPr fontId="13"/>
  </si>
  <si>
    <t>生活援助日中Ⅳ３・拘束減</t>
  </si>
  <si>
    <t>生活援助日中Ⅳ３・未計画２</t>
    <rPh sb="9" eb="10">
      <t>ミ</t>
    </rPh>
    <rPh sb="10" eb="12">
      <t>ケイカク</t>
    </rPh>
    <phoneticPr fontId="13"/>
  </si>
  <si>
    <t>生活援助日中Ⅳ３・未計画</t>
    <rPh sb="9" eb="10">
      <t>ミ</t>
    </rPh>
    <rPh sb="10" eb="12">
      <t>ケイカク</t>
    </rPh>
    <phoneticPr fontId="13"/>
  </si>
  <si>
    <t>生活援助日中Ⅳ３</t>
  </si>
  <si>
    <t>生活援助日中Ⅳ４・大２・未計画２・拘束減</t>
    <rPh sb="12" eb="13">
      <t>ミ</t>
    </rPh>
    <rPh sb="13" eb="15">
      <t>ケイカク</t>
    </rPh>
    <phoneticPr fontId="13"/>
  </si>
  <si>
    <t>生活援助日中Ⅳ４・大２・未計画・拘束減</t>
    <rPh sb="12" eb="13">
      <t>ミ</t>
    </rPh>
    <rPh sb="13" eb="15">
      <t>ケイカク</t>
    </rPh>
    <phoneticPr fontId="13"/>
  </si>
  <si>
    <t>生活援助日中Ⅳ４・大２・拘束減</t>
  </si>
  <si>
    <t>生活援助日中Ⅳ４・大２・未計画２</t>
    <rPh sb="12" eb="13">
      <t>ミ</t>
    </rPh>
    <rPh sb="13" eb="15">
      <t>ケイカク</t>
    </rPh>
    <phoneticPr fontId="13"/>
  </si>
  <si>
    <t>生活援助日中Ⅳ４・大２・未計画</t>
    <rPh sb="12" eb="13">
      <t>ミ</t>
    </rPh>
    <rPh sb="13" eb="15">
      <t>ケイカク</t>
    </rPh>
    <phoneticPr fontId="13"/>
  </si>
  <si>
    <t>生活援助日中Ⅳ４・大２</t>
  </si>
  <si>
    <t>生活援助日中Ⅳ４・大１・未計画２・拘束減</t>
    <rPh sb="12" eb="13">
      <t>ミ</t>
    </rPh>
    <rPh sb="13" eb="15">
      <t>ケイカク</t>
    </rPh>
    <phoneticPr fontId="13"/>
  </si>
  <si>
    <t>生活援助日中Ⅳ４・大１・未計画・拘束減</t>
    <rPh sb="12" eb="13">
      <t>ミ</t>
    </rPh>
    <rPh sb="13" eb="15">
      <t>ケイカク</t>
    </rPh>
    <phoneticPr fontId="13"/>
  </si>
  <si>
    <t>生活援助日中Ⅳ４・大１・拘束減</t>
  </si>
  <si>
    <t>生活援助日中Ⅳ４・大１・未計画２</t>
    <rPh sb="12" eb="13">
      <t>ミ</t>
    </rPh>
    <rPh sb="13" eb="15">
      <t>ケイカク</t>
    </rPh>
    <phoneticPr fontId="13"/>
  </si>
  <si>
    <t>生活援助日中Ⅳ４・大１・未計画</t>
    <rPh sb="12" eb="13">
      <t>ミ</t>
    </rPh>
    <rPh sb="13" eb="15">
      <t>ケイカク</t>
    </rPh>
    <phoneticPr fontId="13"/>
  </si>
  <si>
    <t>生活援助日中Ⅳ４・大１</t>
  </si>
  <si>
    <t>生活援助日中Ⅳ４・未計画２・拘束減</t>
    <rPh sb="9" eb="10">
      <t>ミ</t>
    </rPh>
    <rPh sb="10" eb="12">
      <t>ケイカク</t>
    </rPh>
    <phoneticPr fontId="13"/>
  </si>
  <si>
    <t>生活援助日中Ⅳ４・未計画・拘束減</t>
    <rPh sb="9" eb="10">
      <t>ミ</t>
    </rPh>
    <rPh sb="10" eb="12">
      <t>ケイカク</t>
    </rPh>
    <phoneticPr fontId="13"/>
  </si>
  <si>
    <t>生活援助日中Ⅳ４・拘束減</t>
  </si>
  <si>
    <t>生活援助日中Ⅳ４・未計画２</t>
    <rPh sb="9" eb="10">
      <t>ミ</t>
    </rPh>
    <rPh sb="10" eb="12">
      <t>ケイカク</t>
    </rPh>
    <phoneticPr fontId="13"/>
  </si>
  <si>
    <t>生活援助日中Ⅳ４・未計画</t>
    <rPh sb="9" eb="10">
      <t>ミ</t>
    </rPh>
    <rPh sb="10" eb="12">
      <t>ケイカク</t>
    </rPh>
    <phoneticPr fontId="13"/>
  </si>
  <si>
    <t>生活援助日中Ⅳ４</t>
  </si>
  <si>
    <t>生活援助日中Ⅳ５・大２・未計画２・拘束減</t>
    <rPh sb="12" eb="13">
      <t>ミ</t>
    </rPh>
    <rPh sb="13" eb="15">
      <t>ケイカク</t>
    </rPh>
    <phoneticPr fontId="13"/>
  </si>
  <si>
    <t>生活援助日中Ⅳ５・大２・未計画・拘束減</t>
    <rPh sb="12" eb="13">
      <t>ミ</t>
    </rPh>
    <rPh sb="13" eb="15">
      <t>ケイカク</t>
    </rPh>
    <phoneticPr fontId="13"/>
  </si>
  <si>
    <t>生活援助日中Ⅳ５・大２・拘束減</t>
  </si>
  <si>
    <t>生活援助日中Ⅳ５・大２・未計画２</t>
    <rPh sb="12" eb="13">
      <t>ミ</t>
    </rPh>
    <rPh sb="13" eb="15">
      <t>ケイカク</t>
    </rPh>
    <phoneticPr fontId="13"/>
  </si>
  <si>
    <t>生活援助日中Ⅳ５・大２・未計画</t>
    <rPh sb="12" eb="13">
      <t>ミ</t>
    </rPh>
    <rPh sb="13" eb="15">
      <t>ケイカク</t>
    </rPh>
    <phoneticPr fontId="13"/>
  </si>
  <si>
    <t>生活援助日中Ⅳ５・大２</t>
  </si>
  <si>
    <t>生活援助日中Ⅳ５・大１・未計画２・拘束減</t>
    <rPh sb="12" eb="13">
      <t>ミ</t>
    </rPh>
    <rPh sb="13" eb="15">
      <t>ケイカク</t>
    </rPh>
    <phoneticPr fontId="13"/>
  </si>
  <si>
    <t>生活援助日中Ⅳ５・大１・未計画・拘束減</t>
    <rPh sb="12" eb="13">
      <t>ミ</t>
    </rPh>
    <rPh sb="13" eb="15">
      <t>ケイカク</t>
    </rPh>
    <phoneticPr fontId="13"/>
  </si>
  <si>
    <t>生活援助日中Ⅳ５・大１・拘束減</t>
  </si>
  <si>
    <t>生活援助日中Ⅳ５・大１・未計画２</t>
    <rPh sb="12" eb="13">
      <t>ミ</t>
    </rPh>
    <rPh sb="13" eb="15">
      <t>ケイカク</t>
    </rPh>
    <phoneticPr fontId="13"/>
  </si>
  <si>
    <t>生活援助日中Ⅳ５・大１・未計画</t>
    <rPh sb="12" eb="13">
      <t>ミ</t>
    </rPh>
    <rPh sb="13" eb="15">
      <t>ケイカク</t>
    </rPh>
    <phoneticPr fontId="13"/>
  </si>
  <si>
    <t>生活援助日中Ⅳ５・大１</t>
  </si>
  <si>
    <t>生活援助日中Ⅳ５・未計画２・拘束減</t>
    <rPh sb="9" eb="10">
      <t>ミ</t>
    </rPh>
    <rPh sb="10" eb="12">
      <t>ケイカク</t>
    </rPh>
    <phoneticPr fontId="13"/>
  </si>
  <si>
    <t>生活援助日中Ⅳ５・未計画・拘束減</t>
    <rPh sb="9" eb="10">
      <t>ミ</t>
    </rPh>
    <rPh sb="10" eb="12">
      <t>ケイカク</t>
    </rPh>
    <phoneticPr fontId="13"/>
  </si>
  <si>
    <t>生活援助日中Ⅳ５・拘束減</t>
  </si>
  <si>
    <t>生活援助日中Ⅳ５・未計画２</t>
    <rPh sb="9" eb="10">
      <t>ミ</t>
    </rPh>
    <rPh sb="10" eb="12">
      <t>ケイカク</t>
    </rPh>
    <phoneticPr fontId="13"/>
  </si>
  <si>
    <t>生活援助日中Ⅳ５・未計画</t>
    <rPh sb="9" eb="10">
      <t>ミ</t>
    </rPh>
    <rPh sb="10" eb="12">
      <t>ケイカク</t>
    </rPh>
    <phoneticPr fontId="13"/>
  </si>
  <si>
    <t>生活援助日中Ⅳ５</t>
  </si>
  <si>
    <t>生活援助日中Ⅳ６・大２・未計画２・拘束減</t>
    <rPh sb="12" eb="13">
      <t>ミ</t>
    </rPh>
    <rPh sb="13" eb="15">
      <t>ケイカク</t>
    </rPh>
    <phoneticPr fontId="13"/>
  </si>
  <si>
    <t>生活援助日中Ⅳ６・大２・未計画・拘束減</t>
    <rPh sb="12" eb="13">
      <t>ミ</t>
    </rPh>
    <rPh sb="13" eb="15">
      <t>ケイカク</t>
    </rPh>
    <phoneticPr fontId="13"/>
  </si>
  <si>
    <t>生活援助日中Ⅳ６・大２・拘束減</t>
  </si>
  <si>
    <t>生活援助日中Ⅳ６・大２・未計画２</t>
    <rPh sb="12" eb="13">
      <t>ミ</t>
    </rPh>
    <rPh sb="13" eb="15">
      <t>ケイカク</t>
    </rPh>
    <phoneticPr fontId="13"/>
  </si>
  <si>
    <t>生活援助日中Ⅳ６・大２・未計画</t>
    <rPh sb="12" eb="13">
      <t>ミ</t>
    </rPh>
    <rPh sb="13" eb="15">
      <t>ケイカク</t>
    </rPh>
    <phoneticPr fontId="13"/>
  </si>
  <si>
    <t>生活援助日中Ⅳ６・大２</t>
  </si>
  <si>
    <t>生活援助日中Ⅳ６・大１・未計画２・拘束減</t>
    <rPh sb="12" eb="13">
      <t>ミ</t>
    </rPh>
    <rPh sb="13" eb="15">
      <t>ケイカク</t>
    </rPh>
    <phoneticPr fontId="13"/>
  </si>
  <si>
    <t>生活援助日中Ⅳ６・大１・未計画・拘束減</t>
    <rPh sb="12" eb="13">
      <t>ミ</t>
    </rPh>
    <rPh sb="13" eb="15">
      <t>ケイカク</t>
    </rPh>
    <phoneticPr fontId="13"/>
  </si>
  <si>
    <t>生活援助日中Ⅳ６・大１・拘束減</t>
  </si>
  <si>
    <t>生活援助日中Ⅳ６・大１・未計画２</t>
    <rPh sb="12" eb="13">
      <t>ミ</t>
    </rPh>
    <rPh sb="13" eb="15">
      <t>ケイカク</t>
    </rPh>
    <phoneticPr fontId="13"/>
  </si>
  <si>
    <t>生活援助日中Ⅳ６・大１・未計画</t>
    <rPh sb="12" eb="13">
      <t>ミ</t>
    </rPh>
    <rPh sb="13" eb="15">
      <t>ケイカク</t>
    </rPh>
    <phoneticPr fontId="13"/>
  </si>
  <si>
    <t>生活援助日中Ⅳ６・大１</t>
  </si>
  <si>
    <t>生活援助日中Ⅳ６・未計画２・拘束減</t>
    <rPh sb="9" eb="10">
      <t>ミ</t>
    </rPh>
    <rPh sb="10" eb="12">
      <t>ケイカク</t>
    </rPh>
    <phoneticPr fontId="13"/>
  </si>
  <si>
    <t>生活援助日中Ⅳ６・未計画・拘束減</t>
    <rPh sb="9" eb="10">
      <t>ミ</t>
    </rPh>
    <rPh sb="10" eb="12">
      <t>ケイカク</t>
    </rPh>
    <phoneticPr fontId="13"/>
  </si>
  <si>
    <t>生活援助日中Ⅳ６・拘束減</t>
  </si>
  <si>
    <t>生活援助日中Ⅳ６・未計画２</t>
    <rPh sb="9" eb="10">
      <t>ミ</t>
    </rPh>
    <rPh sb="10" eb="12">
      <t>ケイカク</t>
    </rPh>
    <phoneticPr fontId="13"/>
  </si>
  <si>
    <t>生活援助日中Ⅳ６・未計画</t>
    <rPh sb="9" eb="10">
      <t>ミ</t>
    </rPh>
    <rPh sb="10" eb="12">
      <t>ケイカク</t>
    </rPh>
    <phoneticPr fontId="13"/>
  </si>
  <si>
    <t>ニ　日中サービス支援型共同生活援助サービス費（Ⅳ）
　　　（体験利用）</t>
    <phoneticPr fontId="13"/>
  </si>
  <si>
    <t>生活援助日中Ⅳ６</t>
  </si>
  <si>
    <t>生活援助日中Ⅲ３・大２・未計画２・拘束減</t>
    <rPh sb="12" eb="13">
      <t>ミ</t>
    </rPh>
    <rPh sb="13" eb="15">
      <t>ケイカク</t>
    </rPh>
    <phoneticPr fontId="13"/>
  </si>
  <si>
    <t>生活援助日中Ⅲ３・大２・未計画・拘束減</t>
    <rPh sb="12" eb="13">
      <t>ミ</t>
    </rPh>
    <rPh sb="13" eb="15">
      <t>ケイカク</t>
    </rPh>
    <phoneticPr fontId="13"/>
  </si>
  <si>
    <t>生活援助日中Ⅲ３・大２・拘束減</t>
  </si>
  <si>
    <t>生活援助日中Ⅲ３・大２・未計画２</t>
    <rPh sb="12" eb="13">
      <t>ミ</t>
    </rPh>
    <rPh sb="13" eb="15">
      <t>ケイカク</t>
    </rPh>
    <phoneticPr fontId="13"/>
  </si>
  <si>
    <t>生活援助日中Ⅲ３・大２・未計画</t>
    <rPh sb="12" eb="13">
      <t>ミ</t>
    </rPh>
    <rPh sb="13" eb="15">
      <t>ケイカク</t>
    </rPh>
    <phoneticPr fontId="13"/>
  </si>
  <si>
    <t>生活援助日中Ⅲ３・大２</t>
  </si>
  <si>
    <t>生活援助日中Ⅲ３・大１・未計画２・拘束減</t>
    <rPh sb="12" eb="13">
      <t>ミ</t>
    </rPh>
    <rPh sb="13" eb="15">
      <t>ケイカク</t>
    </rPh>
    <phoneticPr fontId="13"/>
  </si>
  <si>
    <t>生活援助日中Ⅲ３・大１・未計画・拘束減</t>
    <rPh sb="12" eb="13">
      <t>ミ</t>
    </rPh>
    <rPh sb="13" eb="15">
      <t>ケイカク</t>
    </rPh>
    <phoneticPr fontId="13"/>
  </si>
  <si>
    <t>生活援助日中Ⅲ３・大１・拘束減</t>
  </si>
  <si>
    <t>生活援助日中Ⅲ３・大１・未計画２</t>
    <rPh sb="12" eb="13">
      <t>ミ</t>
    </rPh>
    <rPh sb="13" eb="15">
      <t>ケイカク</t>
    </rPh>
    <phoneticPr fontId="13"/>
  </si>
  <si>
    <t>生活援助日中Ⅲ３・大１・未計画</t>
    <rPh sb="12" eb="13">
      <t>ミ</t>
    </rPh>
    <rPh sb="13" eb="15">
      <t>ケイカク</t>
    </rPh>
    <phoneticPr fontId="13"/>
  </si>
  <si>
    <t>生活援助日中Ⅲ３・大１</t>
  </si>
  <si>
    <t>生活援助日中Ⅲ３・未計画２・拘束減</t>
    <rPh sb="9" eb="10">
      <t>ミ</t>
    </rPh>
    <rPh sb="10" eb="12">
      <t>ケイカク</t>
    </rPh>
    <phoneticPr fontId="13"/>
  </si>
  <si>
    <t>生活援助日中Ⅲ３・未計画・拘束減</t>
    <rPh sb="9" eb="10">
      <t>ミ</t>
    </rPh>
    <rPh sb="10" eb="12">
      <t>ケイカク</t>
    </rPh>
    <phoneticPr fontId="13"/>
  </si>
  <si>
    <t>生活援助日中Ⅲ３・拘束減</t>
  </si>
  <si>
    <t>生活援助日中Ⅲ３・未計画２</t>
    <rPh sb="9" eb="10">
      <t>ミ</t>
    </rPh>
    <rPh sb="10" eb="12">
      <t>ケイカク</t>
    </rPh>
    <phoneticPr fontId="13"/>
  </si>
  <si>
    <t>生活援助日中Ⅲ３・未計画</t>
    <rPh sb="9" eb="10">
      <t>ミ</t>
    </rPh>
    <rPh sb="10" eb="12">
      <t>ケイカク</t>
    </rPh>
    <phoneticPr fontId="13"/>
  </si>
  <si>
    <t>生活援助日中Ⅲ３</t>
  </si>
  <si>
    <t>生活援助日中Ⅲ４・大２・未計画２・拘束減</t>
    <rPh sb="12" eb="13">
      <t>ミ</t>
    </rPh>
    <rPh sb="13" eb="15">
      <t>ケイカク</t>
    </rPh>
    <phoneticPr fontId="13"/>
  </si>
  <si>
    <t>生活援助日中Ⅲ４・大２・未計画・拘束減</t>
    <rPh sb="12" eb="13">
      <t>ミ</t>
    </rPh>
    <rPh sb="13" eb="15">
      <t>ケイカク</t>
    </rPh>
    <phoneticPr fontId="13"/>
  </si>
  <si>
    <t>生活援助日中Ⅲ４・大２・拘束減</t>
  </si>
  <si>
    <t>生活援助日中Ⅲ４・大２・未計画２</t>
    <rPh sb="12" eb="13">
      <t>ミ</t>
    </rPh>
    <rPh sb="13" eb="15">
      <t>ケイカク</t>
    </rPh>
    <phoneticPr fontId="13"/>
  </si>
  <si>
    <t>生活援助日中Ⅲ４・大２・未計画</t>
    <rPh sb="12" eb="13">
      <t>ミ</t>
    </rPh>
    <rPh sb="13" eb="15">
      <t>ケイカク</t>
    </rPh>
    <phoneticPr fontId="13"/>
  </si>
  <si>
    <t>生活援助日中Ⅲ４・大２</t>
  </si>
  <si>
    <t>生活援助日中Ⅲ４・大１・未計画２・拘束減</t>
    <rPh sb="12" eb="13">
      <t>ミ</t>
    </rPh>
    <rPh sb="13" eb="15">
      <t>ケイカク</t>
    </rPh>
    <phoneticPr fontId="13"/>
  </si>
  <si>
    <t>生活援助日中Ⅲ４・大１・未計画・拘束減</t>
    <rPh sb="12" eb="13">
      <t>ミ</t>
    </rPh>
    <rPh sb="13" eb="15">
      <t>ケイカク</t>
    </rPh>
    <phoneticPr fontId="13"/>
  </si>
  <si>
    <t>生活援助日中Ⅲ４・大１・拘束減</t>
  </si>
  <si>
    <t>生活援助日中Ⅲ４・大１・未計画２</t>
    <rPh sb="12" eb="13">
      <t>ミ</t>
    </rPh>
    <rPh sb="13" eb="15">
      <t>ケイカク</t>
    </rPh>
    <phoneticPr fontId="13"/>
  </si>
  <si>
    <t>生活援助日中Ⅲ４・大１・未計画</t>
    <rPh sb="12" eb="13">
      <t>ミ</t>
    </rPh>
    <rPh sb="13" eb="15">
      <t>ケイカク</t>
    </rPh>
    <phoneticPr fontId="13"/>
  </si>
  <si>
    <t>生活援助日中Ⅲ４・大１</t>
  </si>
  <si>
    <t>生活援助日中Ⅲ４・未計画２・拘束減</t>
    <rPh sb="9" eb="10">
      <t>ミ</t>
    </rPh>
    <rPh sb="10" eb="12">
      <t>ケイカク</t>
    </rPh>
    <phoneticPr fontId="13"/>
  </si>
  <si>
    <t>生活援助日中Ⅲ４・未計画・拘束減</t>
    <rPh sb="9" eb="10">
      <t>ミ</t>
    </rPh>
    <rPh sb="10" eb="12">
      <t>ケイカク</t>
    </rPh>
    <phoneticPr fontId="13"/>
  </si>
  <si>
    <t>生活援助日中Ⅲ４・拘束減</t>
  </si>
  <si>
    <t>生活援助日中Ⅲ４・未計画２</t>
    <rPh sb="9" eb="10">
      <t>ミ</t>
    </rPh>
    <rPh sb="10" eb="12">
      <t>ケイカク</t>
    </rPh>
    <phoneticPr fontId="13"/>
  </si>
  <si>
    <t>生活援助日中Ⅲ４・未計画</t>
    <rPh sb="9" eb="10">
      <t>ミ</t>
    </rPh>
    <rPh sb="10" eb="12">
      <t>ケイカク</t>
    </rPh>
    <phoneticPr fontId="13"/>
  </si>
  <si>
    <t>生活援助日中Ⅲ４</t>
  </si>
  <si>
    <t>生活援助日中Ⅲ５・大２・未計画２・拘束減</t>
    <rPh sb="12" eb="13">
      <t>ミ</t>
    </rPh>
    <rPh sb="13" eb="15">
      <t>ケイカク</t>
    </rPh>
    <phoneticPr fontId="13"/>
  </si>
  <si>
    <t>生活援助日中Ⅲ５・大２・未計画・拘束減</t>
    <rPh sb="12" eb="13">
      <t>ミ</t>
    </rPh>
    <rPh sb="13" eb="15">
      <t>ケイカク</t>
    </rPh>
    <phoneticPr fontId="13"/>
  </si>
  <si>
    <t>生活援助日中Ⅲ５・大２・拘束減</t>
  </si>
  <si>
    <t>生活援助日中Ⅲ５・大２・未計画２</t>
    <rPh sb="12" eb="13">
      <t>ミ</t>
    </rPh>
    <rPh sb="13" eb="15">
      <t>ケイカク</t>
    </rPh>
    <phoneticPr fontId="13"/>
  </si>
  <si>
    <t>生活援助日中Ⅲ５・大２・未計画</t>
    <rPh sb="12" eb="13">
      <t>ミ</t>
    </rPh>
    <rPh sb="13" eb="15">
      <t>ケイカク</t>
    </rPh>
    <phoneticPr fontId="13"/>
  </si>
  <si>
    <t>生活援助日中Ⅲ５・大２</t>
  </si>
  <si>
    <t>生活援助日中Ⅲ５・大１・未計画２・拘束減</t>
    <rPh sb="12" eb="13">
      <t>ミ</t>
    </rPh>
    <rPh sb="13" eb="15">
      <t>ケイカク</t>
    </rPh>
    <phoneticPr fontId="13"/>
  </si>
  <si>
    <t>生活援助日中Ⅲ５・大１・未計画・拘束減</t>
    <rPh sb="12" eb="13">
      <t>ミ</t>
    </rPh>
    <rPh sb="13" eb="15">
      <t>ケイカク</t>
    </rPh>
    <phoneticPr fontId="13"/>
  </si>
  <si>
    <t>生活援助日中Ⅲ５・大１・拘束減</t>
  </si>
  <si>
    <t>生活援助日中Ⅲ５・大１・未計画２</t>
    <rPh sb="12" eb="13">
      <t>ミ</t>
    </rPh>
    <rPh sb="13" eb="15">
      <t>ケイカク</t>
    </rPh>
    <phoneticPr fontId="13"/>
  </si>
  <si>
    <t>生活援助日中Ⅲ５・大１・未計画</t>
    <rPh sb="12" eb="13">
      <t>ミ</t>
    </rPh>
    <rPh sb="13" eb="15">
      <t>ケイカク</t>
    </rPh>
    <phoneticPr fontId="13"/>
  </si>
  <si>
    <t>生活援助日中Ⅲ５・大１</t>
  </si>
  <si>
    <t>生活援助日中Ⅲ５・未計画２・拘束減</t>
    <rPh sb="9" eb="10">
      <t>ミ</t>
    </rPh>
    <rPh sb="10" eb="12">
      <t>ケイカク</t>
    </rPh>
    <phoneticPr fontId="13"/>
  </si>
  <si>
    <t>生活援助日中Ⅲ５・未計画・拘束減</t>
    <rPh sb="9" eb="10">
      <t>ミ</t>
    </rPh>
    <rPh sb="10" eb="12">
      <t>ケイカク</t>
    </rPh>
    <phoneticPr fontId="13"/>
  </si>
  <si>
    <t>生活援助日中Ⅲ５・拘束減</t>
  </si>
  <si>
    <t>生活援助日中Ⅲ５・未計画２</t>
    <rPh sb="9" eb="10">
      <t>ミ</t>
    </rPh>
    <rPh sb="10" eb="12">
      <t>ケイカク</t>
    </rPh>
    <phoneticPr fontId="13"/>
  </si>
  <si>
    <t>生活援助日中Ⅲ５・未計画</t>
    <rPh sb="9" eb="10">
      <t>ミ</t>
    </rPh>
    <rPh sb="10" eb="12">
      <t>ケイカク</t>
    </rPh>
    <phoneticPr fontId="13"/>
  </si>
  <si>
    <t>生活援助日中Ⅲ５</t>
  </si>
  <si>
    <t>生活援助日中Ⅲ６・大２・未計画２・拘束減</t>
    <rPh sb="12" eb="13">
      <t>ミ</t>
    </rPh>
    <rPh sb="13" eb="15">
      <t>ケイカク</t>
    </rPh>
    <phoneticPr fontId="13"/>
  </si>
  <si>
    <t>生活援助日中Ⅲ６・大２・未計画・拘束減</t>
    <rPh sb="12" eb="13">
      <t>ミ</t>
    </rPh>
    <rPh sb="13" eb="15">
      <t>ケイカク</t>
    </rPh>
    <phoneticPr fontId="13"/>
  </si>
  <si>
    <t>生活援助日中Ⅲ６・大２・拘束減</t>
  </si>
  <si>
    <t>生活援助日中Ⅲ６・大２・未計画２</t>
    <rPh sb="12" eb="13">
      <t>ミ</t>
    </rPh>
    <rPh sb="13" eb="15">
      <t>ケイカク</t>
    </rPh>
    <phoneticPr fontId="13"/>
  </si>
  <si>
    <t>生活援助日中Ⅲ６・大２・未計画</t>
    <rPh sb="12" eb="13">
      <t>ミ</t>
    </rPh>
    <rPh sb="13" eb="15">
      <t>ケイカク</t>
    </rPh>
    <phoneticPr fontId="13"/>
  </si>
  <si>
    <t>生活援助日中Ⅲ６・大２</t>
  </si>
  <si>
    <t>生活援助日中Ⅲ６・大１・未計画２・拘束減</t>
    <rPh sb="12" eb="13">
      <t>ミ</t>
    </rPh>
    <rPh sb="13" eb="15">
      <t>ケイカク</t>
    </rPh>
    <phoneticPr fontId="13"/>
  </si>
  <si>
    <t>生活援助日中Ⅲ６・大１・未計画・拘束減</t>
    <rPh sb="12" eb="13">
      <t>ミ</t>
    </rPh>
    <rPh sb="13" eb="15">
      <t>ケイカク</t>
    </rPh>
    <phoneticPr fontId="13"/>
  </si>
  <si>
    <t>生活援助日中Ⅲ６・大１・拘束減</t>
  </si>
  <si>
    <t>生活援助日中Ⅲ６・大１・未計画２</t>
    <rPh sb="12" eb="13">
      <t>ミ</t>
    </rPh>
    <rPh sb="13" eb="15">
      <t>ケイカク</t>
    </rPh>
    <phoneticPr fontId="13"/>
  </si>
  <si>
    <t>生活援助日中Ⅲ６・大１・未計画</t>
    <rPh sb="12" eb="13">
      <t>ミ</t>
    </rPh>
    <rPh sb="13" eb="15">
      <t>ケイカク</t>
    </rPh>
    <phoneticPr fontId="13"/>
  </si>
  <si>
    <t>生活援助日中Ⅲ６・大１</t>
  </si>
  <si>
    <t>生活援助日中Ⅲ６・未計画２・拘束減</t>
    <rPh sb="9" eb="10">
      <t>ミ</t>
    </rPh>
    <rPh sb="10" eb="12">
      <t>ケイカク</t>
    </rPh>
    <phoneticPr fontId="13"/>
  </si>
  <si>
    <t>生活援助日中Ⅲ６・未計画・拘束減</t>
    <rPh sb="9" eb="10">
      <t>ミ</t>
    </rPh>
    <rPh sb="10" eb="12">
      <t>ケイカク</t>
    </rPh>
    <phoneticPr fontId="13"/>
  </si>
  <si>
    <t>生活援助日中Ⅲ６・拘束減</t>
  </si>
  <si>
    <t>生活援助日中Ⅲ６・未計画２</t>
    <rPh sb="9" eb="10">
      <t>ミ</t>
    </rPh>
    <rPh sb="10" eb="12">
      <t>ケイカク</t>
    </rPh>
    <phoneticPr fontId="13"/>
  </si>
  <si>
    <t>生活援助日中Ⅲ６・未計画</t>
    <rPh sb="9" eb="10">
      <t>ミ</t>
    </rPh>
    <rPh sb="10" eb="12">
      <t>ケイカク</t>
    </rPh>
    <phoneticPr fontId="13"/>
  </si>
  <si>
    <t>ハ　日中サービス支援型共同生活援助サービス費（Ⅲ）
　　　（５：１）</t>
    <phoneticPr fontId="13"/>
  </si>
  <si>
    <t>生活援助日中Ⅲ６</t>
  </si>
  <si>
    <t>生活援助日中Ⅱ３・大２・未計画２・拘束減</t>
    <rPh sb="12" eb="13">
      <t>ミ</t>
    </rPh>
    <rPh sb="13" eb="15">
      <t>ケイカク</t>
    </rPh>
    <phoneticPr fontId="13"/>
  </si>
  <si>
    <t>生活援助日中Ⅱ３・大２・未計画・拘束減</t>
    <rPh sb="12" eb="13">
      <t>ミ</t>
    </rPh>
    <rPh sb="13" eb="15">
      <t>ケイカク</t>
    </rPh>
    <phoneticPr fontId="13"/>
  </si>
  <si>
    <t>生活援助日中Ⅱ３・大２・拘束減</t>
  </si>
  <si>
    <t>生活援助日中Ⅱ３・大２・未計画２</t>
    <rPh sb="12" eb="13">
      <t>ミ</t>
    </rPh>
    <rPh sb="13" eb="15">
      <t>ケイカク</t>
    </rPh>
    <phoneticPr fontId="13"/>
  </si>
  <si>
    <t>生活援助日中Ⅱ３・大２・未計画</t>
    <rPh sb="12" eb="13">
      <t>ミ</t>
    </rPh>
    <rPh sb="13" eb="15">
      <t>ケイカク</t>
    </rPh>
    <phoneticPr fontId="13"/>
  </si>
  <si>
    <t>生活援助日中Ⅱ３・大２</t>
  </si>
  <si>
    <t>生活援助日中Ⅱ３・大１・未計画２・拘束減</t>
    <rPh sb="12" eb="13">
      <t>ミ</t>
    </rPh>
    <rPh sb="13" eb="15">
      <t>ケイカク</t>
    </rPh>
    <phoneticPr fontId="13"/>
  </si>
  <si>
    <t>生活援助日中Ⅱ３・大１・未計画・拘束減</t>
    <rPh sb="12" eb="13">
      <t>ミ</t>
    </rPh>
    <rPh sb="13" eb="15">
      <t>ケイカク</t>
    </rPh>
    <phoneticPr fontId="13"/>
  </si>
  <si>
    <t>生活援助日中Ⅱ３・大１・拘束減</t>
  </si>
  <si>
    <t>生活援助日中Ⅱ３・大１・未計画２</t>
    <rPh sb="12" eb="13">
      <t>ミ</t>
    </rPh>
    <rPh sb="13" eb="15">
      <t>ケイカク</t>
    </rPh>
    <phoneticPr fontId="13"/>
  </si>
  <si>
    <t>生活援助日中Ⅱ３・大１・未計画</t>
    <rPh sb="12" eb="13">
      <t>ミ</t>
    </rPh>
    <rPh sb="13" eb="15">
      <t>ケイカク</t>
    </rPh>
    <phoneticPr fontId="13"/>
  </si>
  <si>
    <t>生活援助日中Ⅱ３・大１</t>
  </si>
  <si>
    <t>生活援助日中Ⅱ３・未計画２・拘束減</t>
    <rPh sb="9" eb="10">
      <t>ミ</t>
    </rPh>
    <rPh sb="10" eb="12">
      <t>ケイカク</t>
    </rPh>
    <phoneticPr fontId="13"/>
  </si>
  <si>
    <t>生活援助日中Ⅱ３・未計画・拘束減</t>
    <rPh sb="9" eb="10">
      <t>ミ</t>
    </rPh>
    <rPh sb="10" eb="12">
      <t>ケイカク</t>
    </rPh>
    <phoneticPr fontId="13"/>
  </si>
  <si>
    <t>生活援助日中Ⅱ３・拘束減</t>
  </si>
  <si>
    <t>生活援助日中Ⅱ３・未計画２</t>
    <rPh sb="9" eb="10">
      <t>ミ</t>
    </rPh>
    <rPh sb="10" eb="12">
      <t>ケイカク</t>
    </rPh>
    <phoneticPr fontId="13"/>
  </si>
  <si>
    <t>生活援助日中Ⅱ３・未計画</t>
    <rPh sb="9" eb="10">
      <t>ミ</t>
    </rPh>
    <rPh sb="10" eb="12">
      <t>ケイカク</t>
    </rPh>
    <phoneticPr fontId="13"/>
  </si>
  <si>
    <t>生活援助日中Ⅱ３</t>
  </si>
  <si>
    <t>C161</t>
    <phoneticPr fontId="10"/>
  </si>
  <si>
    <t>生活援助日中Ⅱ４・大２・未計画２・拘束減</t>
    <rPh sb="12" eb="13">
      <t>ミ</t>
    </rPh>
    <rPh sb="13" eb="15">
      <t>ケイカク</t>
    </rPh>
    <phoneticPr fontId="13"/>
  </si>
  <si>
    <t>生活援助日中Ⅱ４・大２・未計画・拘束減</t>
    <rPh sb="12" eb="13">
      <t>ミ</t>
    </rPh>
    <rPh sb="13" eb="15">
      <t>ケイカク</t>
    </rPh>
    <phoneticPr fontId="13"/>
  </si>
  <si>
    <t>生活援助日中Ⅱ４・大２・拘束減</t>
  </si>
  <si>
    <t>生活援助日中Ⅱ４・大２・未計画２</t>
    <rPh sb="12" eb="13">
      <t>ミ</t>
    </rPh>
    <rPh sb="13" eb="15">
      <t>ケイカク</t>
    </rPh>
    <phoneticPr fontId="13"/>
  </si>
  <si>
    <t>生活援助日中Ⅱ４・大２・未計画</t>
    <rPh sb="12" eb="13">
      <t>ミ</t>
    </rPh>
    <rPh sb="13" eb="15">
      <t>ケイカク</t>
    </rPh>
    <phoneticPr fontId="13"/>
  </si>
  <si>
    <t>生活援助日中Ⅱ４・大２</t>
  </si>
  <si>
    <t>生活援助日中Ⅱ４・大１・未計画２・拘束減</t>
    <rPh sb="12" eb="13">
      <t>ミ</t>
    </rPh>
    <rPh sb="13" eb="15">
      <t>ケイカク</t>
    </rPh>
    <phoneticPr fontId="13"/>
  </si>
  <si>
    <t>生活援助日中Ⅱ４・大１・未計画・拘束減</t>
    <rPh sb="12" eb="13">
      <t>ミ</t>
    </rPh>
    <rPh sb="13" eb="15">
      <t>ケイカク</t>
    </rPh>
    <phoneticPr fontId="13"/>
  </si>
  <si>
    <t>生活援助日中Ⅱ４・大１・拘束減</t>
  </si>
  <si>
    <t>生活援助日中Ⅱ４・大１・未計画２</t>
    <rPh sb="12" eb="13">
      <t>ミ</t>
    </rPh>
    <rPh sb="13" eb="15">
      <t>ケイカク</t>
    </rPh>
    <phoneticPr fontId="13"/>
  </si>
  <si>
    <t>生活援助日中Ⅱ４・大１・未計画</t>
    <rPh sb="12" eb="13">
      <t>ミ</t>
    </rPh>
    <rPh sb="13" eb="15">
      <t>ケイカク</t>
    </rPh>
    <phoneticPr fontId="13"/>
  </si>
  <si>
    <t>生活援助日中Ⅱ４・大１</t>
  </si>
  <si>
    <t>生活援助日中Ⅱ４・未計画２・拘束減</t>
    <rPh sb="9" eb="10">
      <t>ミ</t>
    </rPh>
    <rPh sb="10" eb="12">
      <t>ケイカク</t>
    </rPh>
    <phoneticPr fontId="13"/>
  </si>
  <si>
    <t>生活援助日中Ⅱ４・未計画・拘束減</t>
    <rPh sb="9" eb="10">
      <t>ミ</t>
    </rPh>
    <rPh sb="10" eb="12">
      <t>ケイカク</t>
    </rPh>
    <phoneticPr fontId="13"/>
  </si>
  <si>
    <t>生活援助日中Ⅱ４・拘束減</t>
  </si>
  <si>
    <t>生活援助日中Ⅱ４・未計画２</t>
    <rPh sb="9" eb="10">
      <t>ミ</t>
    </rPh>
    <rPh sb="10" eb="12">
      <t>ケイカク</t>
    </rPh>
    <phoneticPr fontId="13"/>
  </si>
  <si>
    <t>生活援助日中Ⅱ４・未計画</t>
    <rPh sb="9" eb="10">
      <t>ミ</t>
    </rPh>
    <rPh sb="10" eb="12">
      <t>ケイカク</t>
    </rPh>
    <phoneticPr fontId="13"/>
  </si>
  <si>
    <t>生活援助日中Ⅱ４</t>
  </si>
  <si>
    <t>C141</t>
    <phoneticPr fontId="10"/>
  </si>
  <si>
    <t>生活援助日中Ⅱ５・大２・未計画２・拘束減</t>
    <rPh sb="12" eb="13">
      <t>ミ</t>
    </rPh>
    <rPh sb="13" eb="15">
      <t>ケイカク</t>
    </rPh>
    <phoneticPr fontId="13"/>
  </si>
  <si>
    <t>生活援助日中Ⅱ５・大２・未計画・拘束減</t>
    <rPh sb="12" eb="13">
      <t>ミ</t>
    </rPh>
    <rPh sb="13" eb="15">
      <t>ケイカク</t>
    </rPh>
    <phoneticPr fontId="13"/>
  </si>
  <si>
    <t>生活援助日中Ⅱ５・大２・拘束減</t>
  </si>
  <si>
    <t>生活援助日中Ⅱ５・大２・未計画２</t>
    <rPh sb="12" eb="13">
      <t>ミ</t>
    </rPh>
    <rPh sb="13" eb="15">
      <t>ケイカク</t>
    </rPh>
    <phoneticPr fontId="13"/>
  </si>
  <si>
    <t>生活援助日中Ⅱ５・大２・未計画</t>
    <rPh sb="12" eb="13">
      <t>ミ</t>
    </rPh>
    <rPh sb="13" eb="15">
      <t>ケイカク</t>
    </rPh>
    <phoneticPr fontId="13"/>
  </si>
  <si>
    <t>生活援助日中Ⅱ５・大２</t>
  </si>
  <si>
    <t>生活援助日中Ⅱ５・大１・未計画２・拘束減</t>
    <rPh sb="12" eb="13">
      <t>ミ</t>
    </rPh>
    <rPh sb="13" eb="15">
      <t>ケイカク</t>
    </rPh>
    <phoneticPr fontId="13"/>
  </si>
  <si>
    <t>生活援助日中Ⅱ５・大１・未計画・拘束減</t>
    <rPh sb="12" eb="13">
      <t>ミ</t>
    </rPh>
    <rPh sb="13" eb="15">
      <t>ケイカク</t>
    </rPh>
    <phoneticPr fontId="13"/>
  </si>
  <si>
    <t>生活援助日中Ⅱ５・大１・拘束減</t>
  </si>
  <si>
    <t>生活援助日中Ⅱ５・大１・未計画２</t>
    <rPh sb="12" eb="13">
      <t>ミ</t>
    </rPh>
    <rPh sb="13" eb="15">
      <t>ケイカク</t>
    </rPh>
    <phoneticPr fontId="13"/>
  </si>
  <si>
    <t>生活援助日中Ⅱ５・大１・未計画</t>
    <rPh sb="12" eb="13">
      <t>ミ</t>
    </rPh>
    <rPh sb="13" eb="15">
      <t>ケイカク</t>
    </rPh>
    <phoneticPr fontId="13"/>
  </si>
  <si>
    <t>生活援助日中Ⅱ５・大１</t>
  </si>
  <si>
    <t>生活援助日中Ⅱ５・未計画２・拘束減</t>
    <rPh sb="9" eb="10">
      <t>ミ</t>
    </rPh>
    <rPh sb="10" eb="12">
      <t>ケイカク</t>
    </rPh>
    <phoneticPr fontId="13"/>
  </si>
  <si>
    <t>生活援助日中Ⅱ５・未計画・拘束減</t>
    <rPh sb="9" eb="10">
      <t>ミ</t>
    </rPh>
    <rPh sb="10" eb="12">
      <t>ケイカク</t>
    </rPh>
    <phoneticPr fontId="13"/>
  </si>
  <si>
    <t>生活援助日中Ⅱ５・拘束減</t>
  </si>
  <si>
    <t>生活援助日中Ⅱ５・未計画２</t>
    <rPh sb="9" eb="10">
      <t>ミ</t>
    </rPh>
    <rPh sb="10" eb="12">
      <t>ケイカク</t>
    </rPh>
    <phoneticPr fontId="13"/>
  </si>
  <si>
    <t>生活援助日中Ⅱ５・未計画</t>
    <rPh sb="9" eb="10">
      <t>ミ</t>
    </rPh>
    <rPh sb="10" eb="12">
      <t>ケイカク</t>
    </rPh>
    <phoneticPr fontId="13"/>
  </si>
  <si>
    <t>生活援助日中Ⅱ５</t>
  </si>
  <si>
    <t>C121</t>
    <phoneticPr fontId="10"/>
  </si>
  <si>
    <t>生活援助日中Ⅱ６・大２・未計画２・拘束減</t>
    <rPh sb="12" eb="13">
      <t>ミ</t>
    </rPh>
    <rPh sb="13" eb="15">
      <t>ケイカク</t>
    </rPh>
    <phoneticPr fontId="13"/>
  </si>
  <si>
    <t>生活援助日中Ⅱ６・大２・未計画・拘束減</t>
    <rPh sb="12" eb="13">
      <t>ミ</t>
    </rPh>
    <rPh sb="13" eb="15">
      <t>ケイカク</t>
    </rPh>
    <phoneticPr fontId="13"/>
  </si>
  <si>
    <t>生活援助日中Ⅱ６・大２・拘束減</t>
  </si>
  <si>
    <t>生活援助日中Ⅱ６・大２・未計画２</t>
    <rPh sb="12" eb="13">
      <t>ミ</t>
    </rPh>
    <rPh sb="13" eb="15">
      <t>ケイカク</t>
    </rPh>
    <phoneticPr fontId="13"/>
  </si>
  <si>
    <t>生活援助日中Ⅱ６・大２・未計画</t>
    <rPh sb="12" eb="13">
      <t>ミ</t>
    </rPh>
    <rPh sb="13" eb="15">
      <t>ケイカク</t>
    </rPh>
    <phoneticPr fontId="13"/>
  </si>
  <si>
    <t>生活援助日中Ⅱ６・大２</t>
  </si>
  <si>
    <t>生活援助日中Ⅱ６・大１・未計画２・拘束減</t>
    <rPh sb="12" eb="13">
      <t>ミ</t>
    </rPh>
    <rPh sb="13" eb="15">
      <t>ケイカク</t>
    </rPh>
    <phoneticPr fontId="13"/>
  </si>
  <si>
    <t>生活援助日中Ⅱ６・大１・未計画・拘束減</t>
    <rPh sb="12" eb="13">
      <t>ミ</t>
    </rPh>
    <rPh sb="13" eb="15">
      <t>ケイカク</t>
    </rPh>
    <phoneticPr fontId="13"/>
  </si>
  <si>
    <t>生活援助日中Ⅱ６・大１・拘束減</t>
  </si>
  <si>
    <t>生活援助日中Ⅱ６・大１・未計画２</t>
    <rPh sb="12" eb="13">
      <t>ミ</t>
    </rPh>
    <rPh sb="13" eb="15">
      <t>ケイカク</t>
    </rPh>
    <phoneticPr fontId="13"/>
  </si>
  <si>
    <t>生活援助日中Ⅱ６・大１・未計画</t>
    <rPh sb="12" eb="13">
      <t>ミ</t>
    </rPh>
    <rPh sb="13" eb="15">
      <t>ケイカク</t>
    </rPh>
    <phoneticPr fontId="13"/>
  </si>
  <si>
    <t>生活援助日中Ⅱ６・大１</t>
  </si>
  <si>
    <t>生活援助日中Ⅱ６・未計画２・拘束減</t>
    <rPh sb="9" eb="10">
      <t>ミ</t>
    </rPh>
    <rPh sb="10" eb="12">
      <t>ケイカク</t>
    </rPh>
    <phoneticPr fontId="13"/>
  </si>
  <si>
    <t>生活援助日中Ⅱ６・未計画・拘束減</t>
    <rPh sb="9" eb="10">
      <t>ミ</t>
    </rPh>
    <rPh sb="10" eb="12">
      <t>ケイカク</t>
    </rPh>
    <phoneticPr fontId="13"/>
  </si>
  <si>
    <t>生活援助日中Ⅱ６・拘束減</t>
  </si>
  <si>
    <t>生活援助日中Ⅱ６・未計画２</t>
    <rPh sb="9" eb="10">
      <t>ミ</t>
    </rPh>
    <rPh sb="10" eb="12">
      <t>ケイカク</t>
    </rPh>
    <phoneticPr fontId="13"/>
  </si>
  <si>
    <t>生活援助日中Ⅱ６・未計画</t>
    <rPh sb="9" eb="10">
      <t>ミ</t>
    </rPh>
    <rPh sb="10" eb="12">
      <t>ケイカク</t>
    </rPh>
    <phoneticPr fontId="13"/>
  </si>
  <si>
    <t>ロ　日中サービス支援型共同生活援助サービス費（Ⅱ）
　　　（４：１）</t>
    <phoneticPr fontId="13"/>
  </si>
  <si>
    <t>生活援助日中Ⅱ６</t>
  </si>
  <si>
    <t>C101</t>
    <phoneticPr fontId="10"/>
  </si>
  <si>
    <t>生活援助日中Ⅰ３・大２・未計画２・拘束減</t>
    <rPh sb="12" eb="13">
      <t>ミ</t>
    </rPh>
    <rPh sb="13" eb="15">
      <t>ケイカク</t>
    </rPh>
    <phoneticPr fontId="13"/>
  </si>
  <si>
    <t>生活援助日中Ⅰ３・大２・未計画・拘束減</t>
    <rPh sb="12" eb="13">
      <t>ミ</t>
    </rPh>
    <rPh sb="13" eb="15">
      <t>ケイカク</t>
    </rPh>
    <phoneticPr fontId="13"/>
  </si>
  <si>
    <t>生活援助日中Ⅰ３・大２・拘束減</t>
  </si>
  <si>
    <t>生活援助日中Ⅰ３・大２・未計画２</t>
    <rPh sb="12" eb="13">
      <t>ミ</t>
    </rPh>
    <rPh sb="13" eb="15">
      <t>ケイカク</t>
    </rPh>
    <phoneticPr fontId="13"/>
  </si>
  <si>
    <t>生活援助日中Ⅰ３・大２・未計画</t>
    <rPh sb="12" eb="13">
      <t>ミ</t>
    </rPh>
    <rPh sb="13" eb="15">
      <t>ケイカク</t>
    </rPh>
    <phoneticPr fontId="13"/>
  </si>
  <si>
    <t>生活援助日中Ⅰ３・大２</t>
  </si>
  <si>
    <t>生活援助日中Ⅰ３・大１・未計画２・拘束減</t>
    <rPh sb="12" eb="13">
      <t>ミ</t>
    </rPh>
    <rPh sb="13" eb="15">
      <t>ケイカク</t>
    </rPh>
    <phoneticPr fontId="13"/>
  </si>
  <si>
    <t>生活援助日中Ⅰ３・大１・未計画・拘束減</t>
    <rPh sb="12" eb="13">
      <t>ミ</t>
    </rPh>
    <rPh sb="13" eb="15">
      <t>ケイカク</t>
    </rPh>
    <phoneticPr fontId="13"/>
  </si>
  <si>
    <t>生活援助日中Ⅰ３・大１・拘束減</t>
  </si>
  <si>
    <t>生活援助日中Ⅰ３・大１・未計画２</t>
    <rPh sb="12" eb="13">
      <t>ミ</t>
    </rPh>
    <rPh sb="13" eb="15">
      <t>ケイカク</t>
    </rPh>
    <phoneticPr fontId="13"/>
  </si>
  <si>
    <t>生活援助日中Ⅰ３・大１・未計画</t>
    <rPh sb="12" eb="13">
      <t>ミ</t>
    </rPh>
    <rPh sb="13" eb="15">
      <t>ケイカク</t>
    </rPh>
    <phoneticPr fontId="13"/>
  </si>
  <si>
    <t>生活援助日中Ⅰ３・大１</t>
  </si>
  <si>
    <t>生活援助日中Ⅰ３・未計画２・拘束減</t>
    <rPh sb="9" eb="10">
      <t>ミ</t>
    </rPh>
    <rPh sb="10" eb="12">
      <t>ケイカク</t>
    </rPh>
    <phoneticPr fontId="13"/>
  </si>
  <si>
    <t>生活援助日中Ⅰ３・未計画・拘束減</t>
    <rPh sb="9" eb="10">
      <t>ミ</t>
    </rPh>
    <rPh sb="10" eb="12">
      <t>ケイカク</t>
    </rPh>
    <phoneticPr fontId="13"/>
  </si>
  <si>
    <t>生活援助日中Ⅰ３・拘束減</t>
  </si>
  <si>
    <t>生活援助日中Ⅰ３・未計画２</t>
    <rPh sb="9" eb="10">
      <t>ミ</t>
    </rPh>
    <rPh sb="10" eb="12">
      <t>ケイカク</t>
    </rPh>
    <phoneticPr fontId="13"/>
  </si>
  <si>
    <t>生活援助日中Ⅰ３・未計画</t>
    <rPh sb="9" eb="10">
      <t>ミ</t>
    </rPh>
    <rPh sb="10" eb="12">
      <t>ケイカク</t>
    </rPh>
    <phoneticPr fontId="13"/>
  </si>
  <si>
    <t>生活援助日中Ⅰ３</t>
  </si>
  <si>
    <t>C061</t>
    <phoneticPr fontId="10"/>
  </si>
  <si>
    <t>生活援助日中Ⅰ４・大２・未計画２・拘束減</t>
    <rPh sb="12" eb="13">
      <t>ミ</t>
    </rPh>
    <rPh sb="13" eb="15">
      <t>ケイカク</t>
    </rPh>
    <phoneticPr fontId="13"/>
  </si>
  <si>
    <t>生活援助日中Ⅰ４・大２・未計画・拘束減</t>
    <rPh sb="12" eb="13">
      <t>ミ</t>
    </rPh>
    <rPh sb="13" eb="15">
      <t>ケイカク</t>
    </rPh>
    <phoneticPr fontId="13"/>
  </si>
  <si>
    <t>生活援助日中Ⅰ４・大２・拘束減</t>
  </si>
  <si>
    <t>生活援助日中Ⅰ４・大２・未計画２</t>
    <rPh sb="12" eb="13">
      <t>ミ</t>
    </rPh>
    <rPh sb="13" eb="15">
      <t>ケイカク</t>
    </rPh>
    <phoneticPr fontId="13"/>
  </si>
  <si>
    <t>生活援助日中Ⅰ４・大２・未計画</t>
    <rPh sb="12" eb="13">
      <t>ミ</t>
    </rPh>
    <rPh sb="13" eb="15">
      <t>ケイカク</t>
    </rPh>
    <phoneticPr fontId="13"/>
  </si>
  <si>
    <t>生活援助日中Ⅰ４・大２</t>
  </si>
  <si>
    <t>生活援助日中Ⅰ４・大１・未計画２・拘束減</t>
    <rPh sb="12" eb="13">
      <t>ミ</t>
    </rPh>
    <rPh sb="13" eb="15">
      <t>ケイカク</t>
    </rPh>
    <phoneticPr fontId="13"/>
  </si>
  <si>
    <t>生活援助日中Ⅰ４・大１・未計画・拘束減</t>
    <rPh sb="12" eb="13">
      <t>ミ</t>
    </rPh>
    <rPh sb="13" eb="15">
      <t>ケイカク</t>
    </rPh>
    <phoneticPr fontId="13"/>
  </si>
  <si>
    <t>生活援助日中Ⅰ４・大１・拘束減</t>
  </si>
  <si>
    <t>生活援助日中Ⅰ４・大１・未計画２</t>
    <rPh sb="12" eb="13">
      <t>ミ</t>
    </rPh>
    <rPh sb="13" eb="15">
      <t>ケイカク</t>
    </rPh>
    <phoneticPr fontId="13"/>
  </si>
  <si>
    <t>生活援助日中Ⅰ４・大１・未計画</t>
    <rPh sb="12" eb="13">
      <t>ミ</t>
    </rPh>
    <rPh sb="13" eb="15">
      <t>ケイカク</t>
    </rPh>
    <phoneticPr fontId="13"/>
  </si>
  <si>
    <t>生活援助日中Ⅰ４・大１</t>
  </si>
  <si>
    <t>生活援助日中Ⅰ４・未計画２・拘束減</t>
    <rPh sb="9" eb="10">
      <t>ミ</t>
    </rPh>
    <rPh sb="10" eb="12">
      <t>ケイカク</t>
    </rPh>
    <phoneticPr fontId="13"/>
  </si>
  <si>
    <t>生活援助日中Ⅰ４・未計画・拘束減</t>
    <rPh sb="9" eb="10">
      <t>ミ</t>
    </rPh>
    <rPh sb="10" eb="12">
      <t>ケイカク</t>
    </rPh>
    <phoneticPr fontId="13"/>
  </si>
  <si>
    <t>生活援助日中Ⅰ４・拘束減</t>
  </si>
  <si>
    <t>生活援助日中Ⅰ４・未計画２</t>
    <rPh sb="9" eb="10">
      <t>ミ</t>
    </rPh>
    <rPh sb="10" eb="12">
      <t>ケイカク</t>
    </rPh>
    <phoneticPr fontId="13"/>
  </si>
  <si>
    <t>生活援助日中Ⅰ４・未計画</t>
    <rPh sb="9" eb="10">
      <t>ミ</t>
    </rPh>
    <rPh sb="10" eb="12">
      <t>ケイカク</t>
    </rPh>
    <phoneticPr fontId="13"/>
  </si>
  <si>
    <t>生活援助日中Ⅰ４</t>
  </si>
  <si>
    <t>C041</t>
    <phoneticPr fontId="10"/>
  </si>
  <si>
    <t>生活援助日中Ⅰ５・大２・未計画２・拘束減</t>
    <rPh sb="12" eb="13">
      <t>ミ</t>
    </rPh>
    <rPh sb="13" eb="15">
      <t>ケイカク</t>
    </rPh>
    <phoneticPr fontId="13"/>
  </si>
  <si>
    <t>生活援助日中Ⅰ５・大２・未計画・拘束減</t>
    <rPh sb="12" eb="13">
      <t>ミ</t>
    </rPh>
    <rPh sb="13" eb="15">
      <t>ケイカク</t>
    </rPh>
    <phoneticPr fontId="13"/>
  </si>
  <si>
    <t>生活援助日中Ⅰ５・大２・拘束減</t>
  </si>
  <si>
    <t>生活援助日中Ⅰ５・大２・未計画２</t>
    <rPh sb="12" eb="13">
      <t>ミ</t>
    </rPh>
    <rPh sb="13" eb="15">
      <t>ケイカク</t>
    </rPh>
    <phoneticPr fontId="13"/>
  </si>
  <si>
    <t>生活援助日中Ⅰ５・大２・未計画</t>
    <rPh sb="12" eb="13">
      <t>ミ</t>
    </rPh>
    <rPh sb="13" eb="15">
      <t>ケイカク</t>
    </rPh>
    <phoneticPr fontId="13"/>
  </si>
  <si>
    <t>生活援助日中Ⅰ５・大２</t>
  </si>
  <si>
    <t>生活援助日中Ⅰ５・大１・未計画２・拘束減</t>
    <rPh sb="12" eb="13">
      <t>ミ</t>
    </rPh>
    <rPh sb="13" eb="15">
      <t>ケイカク</t>
    </rPh>
    <phoneticPr fontId="13"/>
  </si>
  <si>
    <t>生活援助日中Ⅰ５・大１・未計画・拘束減</t>
    <rPh sb="12" eb="13">
      <t>ミ</t>
    </rPh>
    <rPh sb="13" eb="15">
      <t>ケイカク</t>
    </rPh>
    <phoneticPr fontId="13"/>
  </si>
  <si>
    <t>生活援助日中Ⅰ５・大１・拘束減</t>
  </si>
  <si>
    <t>生活援助日中Ⅰ５・大１・未計画２</t>
    <rPh sb="12" eb="13">
      <t>ミ</t>
    </rPh>
    <rPh sb="13" eb="15">
      <t>ケイカク</t>
    </rPh>
    <phoneticPr fontId="13"/>
  </si>
  <si>
    <t>生活援助日中Ⅰ５・大１・未計画</t>
    <rPh sb="12" eb="13">
      <t>ミ</t>
    </rPh>
    <rPh sb="13" eb="15">
      <t>ケイカク</t>
    </rPh>
    <phoneticPr fontId="13"/>
  </si>
  <si>
    <t>生活援助日中Ⅰ５・大１</t>
  </si>
  <si>
    <t>生活援助日中Ⅰ５・未計画２・拘束減</t>
    <rPh sb="9" eb="10">
      <t>ミ</t>
    </rPh>
    <rPh sb="10" eb="12">
      <t>ケイカク</t>
    </rPh>
    <phoneticPr fontId="13"/>
  </si>
  <si>
    <t>生活援助日中Ⅰ５・未計画・拘束減</t>
    <rPh sb="9" eb="10">
      <t>ミ</t>
    </rPh>
    <rPh sb="10" eb="12">
      <t>ケイカク</t>
    </rPh>
    <phoneticPr fontId="13"/>
  </si>
  <si>
    <t>生活援助日中Ⅰ５・拘束減</t>
  </si>
  <si>
    <t>生活援助日中Ⅰ５・未計画２</t>
    <rPh sb="9" eb="10">
      <t>ミ</t>
    </rPh>
    <rPh sb="10" eb="12">
      <t>ケイカク</t>
    </rPh>
    <phoneticPr fontId="13"/>
  </si>
  <si>
    <t>生活援助日中Ⅰ５・未計画</t>
    <rPh sb="9" eb="10">
      <t>ミ</t>
    </rPh>
    <rPh sb="10" eb="12">
      <t>ケイカク</t>
    </rPh>
    <phoneticPr fontId="13"/>
  </si>
  <si>
    <t>生活援助日中Ⅰ５</t>
  </si>
  <si>
    <t>C021</t>
    <phoneticPr fontId="10"/>
  </si>
  <si>
    <t>生活援助日中Ⅰ６・大２・未計画２・拘束減</t>
    <rPh sb="12" eb="13">
      <t>ミ</t>
    </rPh>
    <rPh sb="13" eb="15">
      <t>ケイカク</t>
    </rPh>
    <phoneticPr fontId="13"/>
  </si>
  <si>
    <t>生活援助日中Ⅰ６・大２・未計画・拘束減</t>
    <rPh sb="12" eb="13">
      <t>ミ</t>
    </rPh>
    <rPh sb="13" eb="15">
      <t>ケイカク</t>
    </rPh>
    <phoneticPr fontId="13"/>
  </si>
  <si>
    <t>生活援助日中Ⅰ６・大２・拘束減</t>
  </si>
  <si>
    <t>生活援助日中Ⅰ６・大２・未計画２</t>
    <rPh sb="12" eb="13">
      <t>ミ</t>
    </rPh>
    <rPh sb="13" eb="15">
      <t>ケイカク</t>
    </rPh>
    <phoneticPr fontId="13"/>
  </si>
  <si>
    <t>生活援助日中Ⅰ６・大２・未計画</t>
    <rPh sb="12" eb="13">
      <t>ミ</t>
    </rPh>
    <rPh sb="13" eb="15">
      <t>ケイカク</t>
    </rPh>
    <phoneticPr fontId="13"/>
  </si>
  <si>
    <t>生活援助日中Ⅰ６・大２</t>
  </si>
  <si>
    <t>生活援助日中Ⅰ６・大１・未計画２・拘束減</t>
    <rPh sb="12" eb="13">
      <t>ミ</t>
    </rPh>
    <rPh sb="13" eb="15">
      <t>ケイカク</t>
    </rPh>
    <phoneticPr fontId="13"/>
  </si>
  <si>
    <t>生活援助日中Ⅰ６・大１・未計画・拘束減</t>
    <rPh sb="12" eb="13">
      <t>ミ</t>
    </rPh>
    <rPh sb="13" eb="15">
      <t>ケイカク</t>
    </rPh>
    <phoneticPr fontId="13"/>
  </si>
  <si>
    <t>生活援助日中Ⅰ６・大１・拘束減</t>
  </si>
  <si>
    <t>生活援助日中Ⅰ６・大１・未計画２</t>
    <rPh sb="12" eb="13">
      <t>ミ</t>
    </rPh>
    <rPh sb="13" eb="15">
      <t>ケイカク</t>
    </rPh>
    <phoneticPr fontId="13"/>
  </si>
  <si>
    <t>生活援助日中Ⅰ６・大１・未計画</t>
    <rPh sb="12" eb="13">
      <t>ミ</t>
    </rPh>
    <rPh sb="13" eb="15">
      <t>ケイカク</t>
    </rPh>
    <phoneticPr fontId="13"/>
  </si>
  <si>
    <t>生活援助日中Ⅰ６・大１</t>
  </si>
  <si>
    <t>生活援助日中Ⅰ６・未計画２・拘束減</t>
    <rPh sb="9" eb="10">
      <t>ミ</t>
    </rPh>
    <rPh sb="10" eb="12">
      <t>ケイカク</t>
    </rPh>
    <phoneticPr fontId="13"/>
  </si>
  <si>
    <t>生活援助日中Ⅰ６・未計画・拘束減</t>
    <rPh sb="9" eb="10">
      <t>ミ</t>
    </rPh>
    <rPh sb="10" eb="12">
      <t>ケイカク</t>
    </rPh>
    <phoneticPr fontId="13"/>
  </si>
  <si>
    <t>生活援助日中Ⅰ６・拘束減</t>
    <phoneticPr fontId="10"/>
  </si>
  <si>
    <t>生活援助日中Ⅰ６・未計画２</t>
    <rPh sb="9" eb="10">
      <t>ミ</t>
    </rPh>
    <rPh sb="10" eb="12">
      <t>ケイカク</t>
    </rPh>
    <phoneticPr fontId="13"/>
  </si>
  <si>
    <t>生活援助日中Ⅰ６・未計画</t>
    <rPh sb="9" eb="10">
      <t>ミ</t>
    </rPh>
    <rPh sb="10" eb="12">
      <t>ケイカク</t>
    </rPh>
    <phoneticPr fontId="13"/>
  </si>
  <si>
    <t>イ　日中サービス支援型共同生活援助サービス費（Ⅰ）
　　　（３：１）</t>
    <phoneticPr fontId="13"/>
  </si>
  <si>
    <t>生活援助日中Ⅰ６</t>
    <phoneticPr fontId="10"/>
  </si>
  <si>
    <t>C001</t>
    <phoneticPr fontId="10"/>
  </si>
  <si>
    <t>（日中サービス支援）</t>
    <rPh sb="1" eb="3">
      <t>ニッチュウ</t>
    </rPh>
    <rPh sb="7" eb="9">
      <t>シエン</t>
    </rPh>
    <phoneticPr fontId="10"/>
  </si>
  <si>
    <t>生活援助特例日中共生Ⅱ３４・大２・人欠２・未計画２・拘束減</t>
  </si>
  <si>
    <t>生活援助特例日中共生Ⅱ３４・大２・人欠２・未計画・拘束減</t>
  </si>
  <si>
    <t>生活援助特例日中共生Ⅱ３４・大２・人欠２・拘束減</t>
  </si>
  <si>
    <t>生活援助特例日中共生Ⅱ３４・大２・人欠２・未計画２</t>
  </si>
  <si>
    <t>生活援助特例日中共生Ⅱ３４・大２・人欠２・未計画</t>
  </si>
  <si>
    <t>大規模住居等減算（一体的運営２１人以上）</t>
    <rPh sb="0" eb="3">
      <t>ダイキボ</t>
    </rPh>
    <rPh sb="3" eb="5">
      <t>ジュウキョ</t>
    </rPh>
    <rPh sb="5" eb="6">
      <t>トウ</t>
    </rPh>
    <rPh sb="6" eb="8">
      <t>ゲンサン</t>
    </rPh>
    <rPh sb="9" eb="12">
      <t>イッタイテキ</t>
    </rPh>
    <phoneticPr fontId="13"/>
  </si>
  <si>
    <t>生活援助特例日中共生Ⅱ３４・大２・人欠２</t>
  </si>
  <si>
    <t>生活援助特例日中共生Ⅱ３４・大１・人欠２・未計画２・拘束減</t>
  </si>
  <si>
    <t>生活援助特例日中共生Ⅱ３４・大１・人欠２・未計画・拘束減</t>
  </si>
  <si>
    <t>生活援助特例日中共生Ⅱ３４・大１・人欠２・拘束減</t>
  </si>
  <si>
    <t>生活援助特例日中共生Ⅱ３４・大１・人欠２・未計画２</t>
  </si>
  <si>
    <t>生活援助特例日中共生Ⅱ３４・大１・人欠２・未計画</t>
  </si>
  <si>
    <t>生活援助特例日中共生Ⅱ３４・大１・人欠２</t>
  </si>
  <si>
    <t>生活援助特例日中共生Ⅱ３４・人欠２・未計画２・拘束減</t>
  </si>
  <si>
    <t>生活援助特例日中共生Ⅱ３４・人欠２・未計画・拘束減</t>
  </si>
  <si>
    <t>生活援助特例日中共生Ⅱ３４・人欠２・拘束減</t>
  </si>
  <si>
    <t>生活援助特例日中共生Ⅱ３４・人欠２・未計画２</t>
  </si>
  <si>
    <t>生活援助特例日中共生Ⅱ３４・人欠２・未計画</t>
  </si>
  <si>
    <t>生活援助特例日中共生Ⅱ３４・人欠２</t>
  </si>
  <si>
    <t>生活援助特例日中共生Ⅱ３５・大２・人欠２・未計画２・拘束減</t>
  </si>
  <si>
    <t>生活援助特例日中共生Ⅱ３５・大２・人欠２・未計画・拘束減</t>
  </si>
  <si>
    <t>生活援助特例日中共生Ⅱ３５・大２・人欠２・拘束減</t>
  </si>
  <si>
    <t>生活援助特例日中共生Ⅱ３５・大２・人欠２・未計画２</t>
  </si>
  <si>
    <t>生活援助特例日中共生Ⅱ３５・大２・人欠２・未計画</t>
  </si>
  <si>
    <t>生活援助特例日中共生Ⅱ３５・大２・人欠２</t>
  </si>
  <si>
    <t>生活援助特例日中共生Ⅱ３５・大１・人欠２・未計画２・拘束減</t>
  </si>
  <si>
    <t>生活援助特例日中共生Ⅱ３５・大１・人欠２・未計画・拘束減</t>
  </si>
  <si>
    <t>生活援助特例日中共生Ⅱ３５・大１・人欠２・拘束減</t>
  </si>
  <si>
    <t>生活援助特例日中共生Ⅱ３５・大１・人欠２・未計画２</t>
  </si>
  <si>
    <t>生活援助特例日中共生Ⅱ３５・大１・人欠２・未計画</t>
  </si>
  <si>
    <t>生活援助特例日中共生Ⅱ３５・大１・人欠２</t>
  </si>
  <si>
    <t>生活援助特例日中共生Ⅱ３５・人欠２・未計画２・拘束減</t>
  </si>
  <si>
    <t>生活援助特例日中共生Ⅱ３５・人欠２・未計画・拘束減</t>
  </si>
  <si>
    <t>生活援助特例日中共生Ⅱ３５・人欠２・拘束減</t>
  </si>
  <si>
    <t>生活援助特例日中共生Ⅱ３５・人欠２・未計画２</t>
  </si>
  <si>
    <t>生活援助特例日中共生Ⅱ３５・人欠２・未計画</t>
  </si>
  <si>
    <t>生活援助特例日中共生Ⅱ３５・人欠２</t>
  </si>
  <si>
    <t>生活援助特例日中共生Ⅱ３６・大２・人欠２・未計画２・拘束減</t>
  </si>
  <si>
    <t>生活援助特例日中共生Ⅱ３６・大２・人欠２・未計画・拘束減</t>
  </si>
  <si>
    <t>生活援助特例日中共生Ⅱ３６・大２・人欠２・拘束減</t>
  </si>
  <si>
    <t>生活援助特例日中共生Ⅱ３６・大２・人欠２・未計画２</t>
  </si>
  <si>
    <t>生活援助特例日中共生Ⅱ３６・大２・人欠２・未計画</t>
  </si>
  <si>
    <t>生活援助特例日中共生Ⅱ３６・大２・人欠２</t>
  </si>
  <si>
    <t>×</t>
    <phoneticPr fontId="10"/>
  </si>
  <si>
    <t>３月以上連続して減算の場合</t>
    <phoneticPr fontId="10"/>
  </si>
  <si>
    <t>生活援助特例日中共生Ⅱ３６・大１・人欠２・未計画２・拘束減</t>
  </si>
  <si>
    <t>減算が適用される月から２月目まで</t>
    <phoneticPr fontId="10"/>
  </si>
  <si>
    <t>日中サービス支援型共同生活援助計画が作成されていない場合</t>
    <phoneticPr fontId="13"/>
  </si>
  <si>
    <t>生活援助特例日中共生Ⅱ３６・大１・人欠２・未計画・拘束減</t>
  </si>
  <si>
    <t>生活援助特例日中共生Ⅱ３６・大１・人欠２・拘束減</t>
  </si>
  <si>
    <t>生活援助特例日中共生Ⅱ３６・大１・人欠２・未計画２</t>
  </si>
  <si>
    <t>×</t>
    <phoneticPr fontId="13"/>
  </si>
  <si>
    <t>生活援助特例日中共生Ⅱ３６・大１・人欠２・未計画</t>
  </si>
  <si>
    <t>生活援助特例日中共生Ⅱ３６・大１・人欠２</t>
  </si>
  <si>
    <t>生活援助特例日中共生Ⅱ３６・人欠２・未計画２・拘束減</t>
  </si>
  <si>
    <t>生活援助特例日中共生Ⅱ３６・人欠２・未計画・拘束減</t>
  </si>
  <si>
    <t>生活援助特例日中共生Ⅱ３６・人欠２・拘束減</t>
  </si>
  <si>
    <t>生活援助特例日中共生Ⅱ３６・人欠２・未計画２</t>
  </si>
  <si>
    <t>生活援助特例日中共生Ⅱ３６・人欠２・未計画</t>
  </si>
  <si>
    <t>生活援助特例日中共生Ⅱ３６・人欠２</t>
  </si>
  <si>
    <t>生活援助特例日中共生Ⅱ２４・大２・人欠２・未計画２・拘束減</t>
  </si>
  <si>
    <t>生活援助特例日中共生Ⅱ２４・大２・人欠２・未計画・拘束減</t>
  </si>
  <si>
    <t>生活援助特例日中共生Ⅱ２４・大２・人欠２・拘束減</t>
  </si>
  <si>
    <t>生活援助特例日中共生Ⅱ２４・大２・人欠２・未計画２</t>
  </si>
  <si>
    <t>生活援助特例日中共生Ⅱ２４・大２・人欠２・未計画</t>
  </si>
  <si>
    <t>生活援助特例日中共生Ⅱ２４・大２・人欠２</t>
  </si>
  <si>
    <t>生活援助特例日中共生Ⅱ２４・大１・人欠２・未計画２・拘束減</t>
  </si>
  <si>
    <t>生活援助特例日中共生Ⅱ２４・大１・人欠２・未計画・拘束減</t>
  </si>
  <si>
    <t>生活援助特例日中共生Ⅱ２４・大１・人欠２・拘束減</t>
  </si>
  <si>
    <t>生活援助特例日中共生Ⅱ２４・大１・人欠２・未計画２</t>
  </si>
  <si>
    <t>生活援助特例日中共生Ⅱ２４・大１・人欠２・未計画</t>
  </si>
  <si>
    <t>生活援助特例日中共生Ⅱ２４・大１・人欠２</t>
  </si>
  <si>
    <t>生活援助特例日中共生Ⅱ２４・人欠２・未計画２・拘束減</t>
  </si>
  <si>
    <t>生活援助特例日中共生Ⅱ２４・人欠２・未計画・拘束減</t>
  </si>
  <si>
    <t>生活援助特例日中共生Ⅱ２４・人欠２・拘束減</t>
  </si>
  <si>
    <t>生活援助特例日中共生Ⅱ２４・人欠２・未計画２</t>
  </si>
  <si>
    <t>生活援助特例日中共生Ⅱ２４・人欠２・未計画</t>
  </si>
  <si>
    <t>生活援助特例日中共生Ⅱ２４・人欠２</t>
  </si>
  <si>
    <t>生活援助特例日中共生Ⅱ２５・大２・人欠２・未計画２・拘束減</t>
  </si>
  <si>
    <t>生活援助特例日中共生Ⅱ２５・大２・人欠２・未計画・拘束減</t>
  </si>
  <si>
    <t>生活援助特例日中共生Ⅱ２５・大２・人欠２・拘束減</t>
  </si>
  <si>
    <t>生活援助特例日中共生Ⅱ２５・大２・人欠２・未計画２</t>
  </si>
  <si>
    <t>生活援助特例日中共生Ⅱ２５・大２・人欠２・未計画</t>
  </si>
  <si>
    <t>生活援助特例日中共生Ⅱ２５・大２・人欠２</t>
  </si>
  <si>
    <t>生活援助特例日中共生Ⅱ２５・大１・人欠２・未計画２・拘束減</t>
  </si>
  <si>
    <t>生活援助特例日中共生Ⅱ２５・大１・人欠２・未計画・拘束減</t>
  </si>
  <si>
    <t>生活援助特例日中共生Ⅱ２５・大１・人欠２・拘束減</t>
  </si>
  <si>
    <t>生活援助特例日中共生Ⅱ２５・大１・人欠２・未計画２</t>
  </si>
  <si>
    <t>生活援助特例日中共生Ⅱ２５・大１・人欠２・未計画</t>
  </si>
  <si>
    <t>生活援助特例日中共生Ⅱ２５・大１・人欠２</t>
  </si>
  <si>
    <t>生活援助特例日中共生Ⅱ２５・人欠２・未計画２・拘束減</t>
  </si>
  <si>
    <t>生活援助特例日中共生Ⅱ２５・人欠２・未計画・拘束減</t>
  </si>
  <si>
    <t>生活援助特例日中共生Ⅱ２５・人欠２・拘束減</t>
  </si>
  <si>
    <t>生活援助特例日中共生Ⅱ２５・人欠２・未計画２</t>
  </si>
  <si>
    <t>生活援助特例日中共生Ⅱ２５・人欠２・未計画</t>
  </si>
  <si>
    <t>生活援助特例日中共生Ⅱ２５・人欠２</t>
  </si>
  <si>
    <t>生活援助特例日中共生Ⅱ２６・大２・人欠２・未計画２・拘束減</t>
  </si>
  <si>
    <t>生活援助特例日中共生Ⅱ２６・大２・人欠２・未計画・拘束減</t>
  </si>
  <si>
    <t>生活援助特例日中共生Ⅱ２６・大２・人欠２・拘束減</t>
  </si>
  <si>
    <t>生活援助特例日中共生Ⅱ２６・大２・人欠２・未計画２</t>
  </si>
  <si>
    <t>生活援助特例日中共生Ⅱ２６・大２・人欠２・未計画</t>
  </si>
  <si>
    <t>生活援助特例日中共生Ⅱ２６・大２・人欠２</t>
  </si>
  <si>
    <t>生活援助特例日中共生Ⅱ２６・大１・人欠２・未計画２・拘束減</t>
  </si>
  <si>
    <t>生活援助特例日中共生Ⅱ２６・大１・人欠２・未計画・拘束減</t>
  </si>
  <si>
    <t>生活援助特例日中共生Ⅱ２６・大１・人欠２・拘束減</t>
  </si>
  <si>
    <t>生活援助特例日中共生Ⅱ２６・大１・人欠２・未計画２</t>
  </si>
  <si>
    <t>生活援助特例日中共生Ⅱ２６・大１・人欠２・未計画</t>
  </si>
  <si>
    <t>生活援助特例日中共生Ⅱ２６・大１・人欠２</t>
  </si>
  <si>
    <t>生活援助特例日中共生Ⅱ２６・人欠２・未計画２・拘束減</t>
  </si>
  <si>
    <t>生活援助特例日中共生Ⅱ２６・人欠２・未計画・拘束減</t>
  </si>
  <si>
    <t>生活援助特例日中共生Ⅱ２６・人欠２・拘束減</t>
  </si>
  <si>
    <t>生活援助特例日中共生Ⅱ２６・人欠２・未計画２</t>
  </si>
  <si>
    <t>生活援助特例日中共生Ⅱ２６・人欠２・未計画</t>
  </si>
  <si>
    <t>生活援助特例日中共生Ⅱ２６・人欠２</t>
  </si>
  <si>
    <t>生活援助特例日中共生Ⅱ１４・大２・人欠２・未計画２・拘束減</t>
  </si>
  <si>
    <t>生活援助特例日中共生Ⅱ１４・大２・人欠２・未計画・拘束減</t>
  </si>
  <si>
    <t>生活援助特例日中共生Ⅱ１４・大２・人欠２・拘束減</t>
  </si>
  <si>
    <t>生活援助特例日中共生Ⅱ１４・大２・人欠２・未計画２</t>
  </si>
  <si>
    <t>生活援助特例日中共生Ⅱ１４・大２・人欠２・未計画</t>
  </si>
  <si>
    <t>生活援助特例日中共生Ⅱ１４・大２・人欠２</t>
  </si>
  <si>
    <t>生活援助特例日中共生Ⅱ１４・大１・人欠２・未計画２・拘束減</t>
  </si>
  <si>
    <t>生活援助特例日中共生Ⅱ１４・大１・人欠２・未計画・拘束減</t>
  </si>
  <si>
    <t>生活援助特例日中共生Ⅱ１４・大１・人欠２・拘束減</t>
  </si>
  <si>
    <t>生活援助特例日中共生Ⅱ１４・大１・人欠２・未計画２</t>
  </si>
  <si>
    <t>生活援助特例日中共生Ⅱ１４・大１・人欠２・未計画</t>
  </si>
  <si>
    <t>生活援助特例日中共生Ⅱ１４・大１・人欠２</t>
  </si>
  <si>
    <t>生活援助特例日中共生Ⅱ１４・人欠２・未計画２・拘束減</t>
  </si>
  <si>
    <t>生活援助特例日中共生Ⅱ１４・人欠２・未計画・拘束減</t>
  </si>
  <si>
    <t>生活援助特例日中共生Ⅱ１４・人欠２・拘束減</t>
  </si>
  <si>
    <t>生活援助特例日中共生Ⅱ１４・人欠２・未計画２</t>
  </si>
  <si>
    <t>生活援助特例日中共生Ⅱ１４・人欠２・未計画</t>
  </si>
  <si>
    <t>生活援助特例日中共生Ⅱ１４・人欠２</t>
  </si>
  <si>
    <t>生活援助特例日中共生Ⅱ１５・大２・人欠２・未計画２・拘束減</t>
  </si>
  <si>
    <t>生活援助特例日中共生Ⅱ１５・大２・人欠２・未計画・拘束減</t>
  </si>
  <si>
    <t>生活援助特例日中共生Ⅱ１５・大２・人欠２・拘束減</t>
  </si>
  <si>
    <t>生活援助特例日中共生Ⅱ１５・大２・人欠２・未計画２</t>
  </si>
  <si>
    <t>生活援助特例日中共生Ⅱ１５・大２・人欠２・未計画</t>
  </si>
  <si>
    <t>生活援助特例日中共生Ⅱ１５・大２・人欠２</t>
  </si>
  <si>
    <t>生活援助特例日中共生Ⅱ１５・大１・人欠２・未計画２・拘束減</t>
  </si>
  <si>
    <t>生活援助特例日中共生Ⅱ１５・大１・人欠２・未計画・拘束減</t>
  </si>
  <si>
    <t>生活援助特例日中共生Ⅱ１５・大１・人欠２・拘束減</t>
  </si>
  <si>
    <t>生活援助特例日中共生Ⅱ１５・大１・人欠２・未計画２</t>
  </si>
  <si>
    <t>生活援助特例日中共生Ⅱ１５・大１・人欠２・未計画</t>
  </si>
  <si>
    <t>生活援助特例日中共生Ⅱ１５・大１・人欠２</t>
  </si>
  <si>
    <t>生活援助特例日中共生Ⅱ１５・人欠２・未計画２・拘束減</t>
  </si>
  <si>
    <t>生活援助特例日中共生Ⅱ１５・人欠２・未計画・拘束減</t>
  </si>
  <si>
    <t>生活援助特例日中共生Ⅱ１５・人欠２・拘束減</t>
  </si>
  <si>
    <t>生活援助特例日中共生Ⅱ１５・人欠２・未計画２</t>
  </si>
  <si>
    <t>生活援助特例日中共生Ⅱ１５・人欠２・未計画</t>
  </si>
  <si>
    <t>生活援助特例日中共生Ⅱ１５・人欠２</t>
  </si>
  <si>
    <t>生活援助特例日中共生Ⅱ１６・大２・人欠２・未計画２・拘束減</t>
  </si>
  <si>
    <t>生活援助特例日中共生Ⅱ１６・大２・人欠２・未計画・拘束減</t>
  </si>
  <si>
    <t>生活援助特例日中共生Ⅱ１６・大２・人欠２・拘束減</t>
  </si>
  <si>
    <t>生活援助特例日中共生Ⅱ１６・大２・人欠２・未計画２</t>
  </si>
  <si>
    <t>生活援助特例日中共生Ⅱ１６・大２・人欠２・未計画</t>
  </si>
  <si>
    <t>生活援助特例日中共生Ⅱ１６・大２・人欠２</t>
  </si>
  <si>
    <t>生活援助特例日中共生Ⅱ１６・大１・人欠２・未計画２・拘束減</t>
  </si>
  <si>
    <t>生活援助特例日中共生Ⅱ１６・大１・人欠２・未計画・拘束減</t>
  </si>
  <si>
    <t>生活援助特例日中共生Ⅱ１６・大１・人欠２・拘束減</t>
  </si>
  <si>
    <t>生活援助特例日中共生Ⅱ１６・大１・人欠２・未計画２</t>
  </si>
  <si>
    <t>生活援助特例日中共生Ⅱ１６・大１・人欠２・未計画</t>
  </si>
  <si>
    <t>生活援助特例日中共生Ⅱ１６・大１・人欠２</t>
  </si>
  <si>
    <t>生活援助特例日中共生Ⅱ１６・人欠２・未計画２・拘束減</t>
  </si>
  <si>
    <t>生活援助特例日中共生Ⅱ１６・人欠２・未計画・拘束減</t>
  </si>
  <si>
    <t>生活援助特例日中共生Ⅱ１６・人欠２・拘束減</t>
  </si>
  <si>
    <t>生活援助特例日中共生Ⅱ１６・人欠２・未計画２</t>
  </si>
  <si>
    <t>生活援助特例日中共生Ⅱ１６・人欠２・未計画</t>
  </si>
  <si>
    <t>生活援助特例日中共生Ⅱ１６・人欠２</t>
  </si>
  <si>
    <t>生活援助特例日中共生Ⅰ３４・大２・人欠２・未計画２・拘束減</t>
  </si>
  <si>
    <t>生活援助特例日中共生Ⅰ３４・大２・人欠２・未計画・拘束減</t>
  </si>
  <si>
    <t>生活援助特例日中共生Ⅰ３４・大２・人欠２・拘束減</t>
  </si>
  <si>
    <t>生活援助特例日中共生Ⅰ３４・大２・人欠２・未計画２</t>
  </si>
  <si>
    <t>生活援助特例日中共生Ⅰ３４・大２・人欠２・未計画</t>
  </si>
  <si>
    <t>生活援助特例日中共生Ⅰ３４・大２・人欠２</t>
  </si>
  <si>
    <t>生活援助特例日中共生Ⅰ３４・大１・人欠２・未計画２・拘束減</t>
  </si>
  <si>
    <t>生活援助特例日中共生Ⅰ３４・大１・人欠２・未計画・拘束減</t>
  </si>
  <si>
    <t>生活援助特例日中共生Ⅰ３４・大１・人欠２・拘束減</t>
  </si>
  <si>
    <t>生活援助特例日中共生Ⅰ３４・大１・人欠２・未計画２</t>
  </si>
  <si>
    <t>生活援助特例日中共生Ⅰ３４・大１・人欠２・未計画</t>
  </si>
  <si>
    <t>生活援助特例日中共生Ⅰ３４・大１・人欠２</t>
  </si>
  <si>
    <t>生活援助特例日中共生Ⅰ３４・人欠２・未計画２・拘束減</t>
  </si>
  <si>
    <t>生活援助特例日中共生Ⅰ３４・人欠２・未計画・拘束減</t>
  </si>
  <si>
    <t>生活援助特例日中共生Ⅰ３４・人欠２・拘束減</t>
  </si>
  <si>
    <t>生活援助特例日中共生Ⅰ３４・人欠２・未計画２</t>
  </si>
  <si>
    <t>生活援助特例日中共生Ⅰ３４・人欠２・未計画</t>
  </si>
  <si>
    <t>生活援助特例日中共生Ⅰ３４・人欠２</t>
  </si>
  <si>
    <t>生活援助特例日中共生Ⅰ３５・大２・人欠２・未計画２・拘束減</t>
  </si>
  <si>
    <t>生活援助特例日中共生Ⅰ３５・大２・人欠２・未計画・拘束減</t>
  </si>
  <si>
    <t>生活援助特例日中共生Ⅰ３５・大２・人欠２・拘束減</t>
  </si>
  <si>
    <t>生活援助特例日中共生Ⅰ３５・大２・人欠２・未計画２</t>
  </si>
  <si>
    <t>生活援助特例日中共生Ⅰ３５・大２・人欠２・未計画</t>
  </si>
  <si>
    <t>生活援助特例日中共生Ⅰ３５・大２・人欠２</t>
  </si>
  <si>
    <t>生活援助特例日中共生Ⅰ３５・大１・人欠２・未計画２・拘束減</t>
  </si>
  <si>
    <t>生活援助特例日中共生Ⅰ３５・大１・人欠２・未計画・拘束減</t>
  </si>
  <si>
    <t>生活援助特例日中共生Ⅰ３５・大１・人欠２・拘束減</t>
  </si>
  <si>
    <t>生活援助特例日中共生Ⅰ３５・大１・人欠２・未計画２</t>
  </si>
  <si>
    <t>生活援助特例日中共生Ⅰ３５・大１・人欠２・未計画</t>
  </si>
  <si>
    <t>生活援助特例日中共生Ⅰ３５・大１・人欠２</t>
  </si>
  <si>
    <t>生活援助特例日中共生Ⅰ３５・人欠２・未計画２・拘束減</t>
  </si>
  <si>
    <t>生活援助特例日中共生Ⅰ３５・人欠２・未計画・拘束減</t>
  </si>
  <si>
    <t>生活援助特例日中共生Ⅰ３５・人欠２・拘束減</t>
  </si>
  <si>
    <t>生活援助特例日中共生Ⅰ３５・人欠２・未計画２</t>
  </si>
  <si>
    <t>生活援助特例日中共生Ⅰ３５・人欠２・未計画</t>
  </si>
  <si>
    <t>生活援助特例日中共生Ⅰ３５・人欠２</t>
  </si>
  <si>
    <t>生活援助特例日中共生Ⅰ３６・大２・人欠２・未計画２・拘束減</t>
  </si>
  <si>
    <t>生活援助特例日中共生Ⅰ３６・大２・人欠２・未計画・拘束減</t>
  </si>
  <si>
    <t>生活援助特例日中共生Ⅰ３６・大２・人欠２・拘束減</t>
  </si>
  <si>
    <t>生活援助特例日中共生Ⅰ３６・大２・人欠２・未計画２</t>
  </si>
  <si>
    <t>生活援助特例日中共生Ⅰ３６・大２・人欠２・未計画</t>
  </si>
  <si>
    <t>生活援助特例日中共生Ⅰ３６・大２・人欠２</t>
  </si>
  <si>
    <t>生活援助特例日中共生Ⅰ３６・大１・人欠２・未計画２・拘束減</t>
  </si>
  <si>
    <t>生活援助特例日中共生Ⅰ３６・大１・人欠２・未計画・拘束減</t>
  </si>
  <si>
    <t>生活援助特例日中共生Ⅰ３６・大１・人欠２・拘束減</t>
  </si>
  <si>
    <t>生活援助特例日中共生Ⅰ３６・大１・人欠２・未計画２</t>
  </si>
  <si>
    <t>生活援助特例日中共生Ⅰ３６・大１・人欠２・未計画</t>
  </si>
  <si>
    <t>生活援助特例日中共生Ⅰ３６・大１・人欠２</t>
  </si>
  <si>
    <t>生活援助特例日中共生Ⅰ３６・人欠２・未計画２・拘束減</t>
  </si>
  <si>
    <t>生活援助特例日中共生Ⅰ３６・人欠２・未計画・拘束減</t>
  </si>
  <si>
    <t>生活援助特例日中共生Ⅰ３６・人欠２・拘束減</t>
  </si>
  <si>
    <t>生活援助特例日中共生Ⅰ３６・人欠２・未計画２</t>
  </si>
  <si>
    <t>生活援助特例日中共生Ⅰ３６・人欠２・未計画</t>
  </si>
  <si>
    <t>生活援助特例日中共生Ⅰ３６・人欠２</t>
  </si>
  <si>
    <t>生活援助特例日中共生Ⅰ２４・大２・人欠２・未計画２・拘束減</t>
  </si>
  <si>
    <t>生活援助特例日中共生Ⅰ２４・大２・人欠２・未計画・拘束減</t>
  </si>
  <si>
    <t>生活援助特例日中共生Ⅰ２４・大２・人欠２・拘束減</t>
  </si>
  <si>
    <t>生活援助特例日中共生Ⅰ２４・大２・人欠２・未計画２</t>
  </si>
  <si>
    <t>生活援助特例日中共生Ⅰ２４・大２・人欠２・未計画</t>
  </si>
  <si>
    <t>生活援助特例日中共生Ⅰ２４・大２・人欠２</t>
  </si>
  <si>
    <t>生活援助特例日中共生Ⅰ２４・大１・人欠２・未計画２・拘束減</t>
  </si>
  <si>
    <t>生活援助特例日中共生Ⅰ２４・大１・人欠２・未計画・拘束減</t>
  </si>
  <si>
    <t>生活援助特例日中共生Ⅰ２４・大１・人欠２・拘束減</t>
  </si>
  <si>
    <t>生活援助特例日中共生Ⅰ２４・大１・人欠２・未計画２</t>
  </si>
  <si>
    <t>生活援助特例日中共生Ⅰ２４・大１・人欠２・未計画</t>
  </si>
  <si>
    <t>生活援助特例日中共生Ⅰ２４・大１・人欠２</t>
  </si>
  <si>
    <t>生活援助特例日中共生Ⅰ２４・人欠２・未計画２・拘束減</t>
  </si>
  <si>
    <t>生活援助特例日中共生Ⅰ２４・人欠２・未計画・拘束減</t>
  </si>
  <si>
    <t>生活援助特例日中共生Ⅰ２４・人欠２・拘束減</t>
  </si>
  <si>
    <t>生活援助特例日中共生Ⅰ２４・人欠２・未計画２</t>
  </si>
  <si>
    <t>生活援助特例日中共生Ⅰ２４・人欠２・未計画</t>
  </si>
  <si>
    <t>生活援助特例日中共生Ⅰ２４・人欠２</t>
  </si>
  <si>
    <t>生活援助特例日中共生Ⅰ２５・大２・人欠２・未計画２・拘束減</t>
  </si>
  <si>
    <t>生活援助特例日中共生Ⅰ２５・大２・人欠２・未計画・拘束減</t>
  </si>
  <si>
    <t>生活援助特例日中共生Ⅰ２５・大２・人欠２・拘束減</t>
  </si>
  <si>
    <t>生活援助特例日中共生Ⅰ２５・大２・人欠２・未計画２</t>
  </si>
  <si>
    <t>生活援助特例日中共生Ⅰ２５・大２・人欠２・未計画</t>
  </si>
  <si>
    <t>生活援助特例日中共生Ⅰ２５・大２・人欠２</t>
  </si>
  <si>
    <t>生活援助特例日中共生Ⅰ２５・大１・人欠２・未計画２・拘束減</t>
  </si>
  <si>
    <t>生活援助特例日中共生Ⅰ２５・大１・人欠２・未計画・拘束減</t>
  </si>
  <si>
    <t>生活援助特例日中共生Ⅰ２５・大１・人欠２・拘束減</t>
  </si>
  <si>
    <t>生活援助特例日中共生Ⅰ２５・大１・人欠２・未計画２</t>
  </si>
  <si>
    <t>生活援助特例日中共生Ⅰ２５・大１・人欠２・未計画</t>
  </si>
  <si>
    <t>生活援助特例日中共生Ⅰ２５・大１・人欠２</t>
  </si>
  <si>
    <t>生活援助特例日中共生Ⅰ２５・人欠２・未計画２・拘束減</t>
  </si>
  <si>
    <t>生活援助特例日中共生Ⅰ２５・人欠２・未計画・拘束減</t>
  </si>
  <si>
    <t>生活援助特例日中共生Ⅰ２５・人欠２・拘束減</t>
  </si>
  <si>
    <t>生活援助特例日中共生Ⅰ２５・人欠２・未計画２</t>
  </si>
  <si>
    <t>生活援助特例日中共生Ⅰ２５・人欠２・未計画</t>
  </si>
  <si>
    <t>生活援助特例日中共生Ⅰ２５・人欠２</t>
  </si>
  <si>
    <t>生活援助特例日中共生Ⅰ２６・大２・人欠２・未計画２・拘束減</t>
  </si>
  <si>
    <t>生活援助特例日中共生Ⅰ２６・大２・人欠２・未計画・拘束減</t>
  </si>
  <si>
    <t>生活援助特例日中共生Ⅰ２６・大２・人欠２・拘束減</t>
  </si>
  <si>
    <t>生活援助特例日中共生Ⅰ２６・大２・人欠２・未計画２</t>
  </si>
  <si>
    <t>生活援助特例日中共生Ⅰ２６・大２・人欠２・未計画</t>
  </si>
  <si>
    <t>生活援助特例日中共生Ⅰ２６・大２・人欠２</t>
  </si>
  <si>
    <t>生活援助特例日中共生Ⅰ２６・大１・人欠２・未計画２・拘束減</t>
  </si>
  <si>
    <t>生活援助特例日中共生Ⅰ２６・大１・人欠２・未計画・拘束減</t>
  </si>
  <si>
    <t>生活援助特例日中共生Ⅰ２６・大１・人欠２・拘束減</t>
  </si>
  <si>
    <t>生活援助特例日中共生Ⅰ２６・大１・人欠２・未計画２</t>
  </si>
  <si>
    <t>生活援助特例日中共生Ⅰ２６・大１・人欠２・未計画</t>
  </si>
  <si>
    <t>生活援助特例日中共生Ⅰ２６・大１・人欠２</t>
  </si>
  <si>
    <t>生活援助特例日中共生Ⅰ２６・人欠２・未計画２・拘束減</t>
  </si>
  <si>
    <t>生活援助特例日中共生Ⅰ２６・人欠２・未計画・拘束減</t>
  </si>
  <si>
    <t>生活援助特例日中共生Ⅰ２６・人欠２・拘束減</t>
  </si>
  <si>
    <t>生活援助特例日中共生Ⅰ２６・人欠２・未計画２</t>
  </si>
  <si>
    <t>生活援助特例日中共生Ⅰ２６・人欠２・未計画</t>
  </si>
  <si>
    <t>生活援助特例日中共生Ⅰ２６・人欠２</t>
  </si>
  <si>
    <t>生活援助特例日中共生Ⅰ１４・大２・人欠２・未計画２・拘束減</t>
  </si>
  <si>
    <t>日中サービス支援型共同生活援助計画が作成されていない場合</t>
    <phoneticPr fontId="13"/>
  </si>
  <si>
    <t>生活援助特例日中共生Ⅰ１４・大２・人欠２・未計画・拘束減</t>
  </si>
  <si>
    <t>生活援助特例日中共生Ⅰ１４・大２・人欠２・拘束減</t>
  </si>
  <si>
    <t>生活援助特例日中共生Ⅰ１４・大２・人欠２・未計画２</t>
  </si>
  <si>
    <t>２１人以上）</t>
    <phoneticPr fontId="13"/>
  </si>
  <si>
    <t>生活援助特例日中共生Ⅰ１４・大２・人欠２・未計画</t>
  </si>
  <si>
    <t>生活援助特例日中共生Ⅰ１４・大２・人欠２</t>
  </si>
  <si>
    <t>生活援助特例日中共生Ⅰ１４・大１・人欠２・未計画２・拘束減</t>
  </si>
  <si>
    <t>生活援助特例日中共生Ⅰ１４・大１・人欠２・未計画・拘束減</t>
  </si>
  <si>
    <t>生活援助特例日中共生Ⅰ１４・大１・人欠２・拘束減</t>
  </si>
  <si>
    <t>生活援助特例日中共生Ⅰ１４・大１・人欠２・未計画２</t>
  </si>
  <si>
    <t>×</t>
    <phoneticPr fontId="10"/>
  </si>
  <si>
    <t>減算が適用される月から２月目まで</t>
    <phoneticPr fontId="10"/>
  </si>
  <si>
    <t>日中サービス支援型共同生活援助計画が作成されていない場合</t>
    <phoneticPr fontId="13"/>
  </si>
  <si>
    <t>×</t>
    <phoneticPr fontId="13"/>
  </si>
  <si>
    <t>生活援助特例日中共生Ⅰ１４・大１・人欠２・未計画</t>
  </si>
  <si>
    <t>生活援助特例日中共生Ⅰ１４・大１・人欠２</t>
  </si>
  <si>
    <t>生活援助特例日中共生Ⅰ１４・人欠２・未計画２・拘束減</t>
  </si>
  <si>
    <t>生活援助特例日中共生Ⅰ１４・人欠２・未計画・拘束減</t>
  </si>
  <si>
    <t>生活援助特例日中共生Ⅰ１４・人欠２・拘束減</t>
  </si>
  <si>
    <t>生活援助特例日中共生Ⅰ１４・人欠２・未計画２</t>
  </si>
  <si>
    <t>生活援助特例日中共生Ⅰ１４・人欠２・未計画</t>
  </si>
  <si>
    <t>生活援助特例日中共生Ⅰ１４・人欠２</t>
  </si>
  <si>
    <t>生活援助特例日中共生Ⅰ１５・大２・人欠２・未計画２・拘束減</t>
  </si>
  <si>
    <t>生活援助特例日中共生Ⅰ１５・大２・人欠２・未計画・拘束減</t>
  </si>
  <si>
    <t>生活援助特例日中共生Ⅰ１５・大２・人欠２・拘束減</t>
  </si>
  <si>
    <t>生活援助特例日中共生Ⅰ１５・大２・人欠２・未計画２</t>
  </si>
  <si>
    <t>生活援助特例日中共生Ⅰ１５・大２・人欠２・未計画</t>
  </si>
  <si>
    <t>生活援助特例日中共生Ⅰ１５・大２・人欠２</t>
  </si>
  <si>
    <t>生活援助特例日中共生Ⅰ１５・大１・人欠２・未計画２・拘束減</t>
  </si>
  <si>
    <t>生活援助特例日中共生Ⅰ１５・大１・人欠２・未計画・拘束減</t>
  </si>
  <si>
    <t>生活援助特例日中共生Ⅰ１５・大１・人欠２・拘束減</t>
  </si>
  <si>
    <t>生活援助特例日中共生Ⅰ１５・大１・人欠２・未計画２</t>
  </si>
  <si>
    <t>生活援助特例日中共生Ⅰ１５・大１・人欠２・未計画</t>
  </si>
  <si>
    <t>生活援助特例日中共生Ⅰ１５・大１・人欠２</t>
  </si>
  <si>
    <t>生活援助特例日中共生Ⅰ１５・人欠２・未計画２・拘束減</t>
  </si>
  <si>
    <t>生活援助特例日中共生Ⅰ１５・人欠２・未計画・拘束減</t>
  </si>
  <si>
    <t>生活援助特例日中共生Ⅰ１５・人欠２・拘束減</t>
  </si>
  <si>
    <t>生活援助特例日中共生Ⅰ１５・人欠２・未計画２</t>
  </si>
  <si>
    <t>生活援助特例日中共生Ⅰ１５・人欠２・未計画</t>
  </si>
  <si>
    <t>生活援助特例日中共生Ⅰ１５・人欠２</t>
  </si>
  <si>
    <t>生活援助特例日中共生Ⅰ１６・大２・人欠２・未計画２・拘束減</t>
  </si>
  <si>
    <t>生活援助特例日中共生Ⅰ１６・大２・人欠２・未計画・拘束減</t>
  </si>
  <si>
    <t>生活援助特例日中共生Ⅰ１６・大２・人欠２・拘束減</t>
  </si>
  <si>
    <t>生活援助特例日中共生Ⅰ１６・大２・人欠２・未計画２</t>
  </si>
  <si>
    <t>生活援助特例日中共生Ⅰ１６・大２・人欠２・未計画</t>
  </si>
  <si>
    <t>生活援助特例日中共生Ⅰ１６・大２・人欠２</t>
  </si>
  <si>
    <t>生活援助特例日中共生Ⅰ１６・大１・人欠２・未計画２・拘束減</t>
  </si>
  <si>
    <t>生活援助特例日中共生Ⅰ１６・大１・人欠２・未計画・拘束減</t>
  </si>
  <si>
    <t>生活援助特例日中共生Ⅰ１６・大１・人欠２・拘束減</t>
  </si>
  <si>
    <t>生活援助特例日中共生Ⅰ１６・大１・人欠２・未計画２</t>
  </si>
  <si>
    <t>生活援助特例日中共生Ⅰ１６・大１・人欠２・未計画</t>
  </si>
  <si>
    <t>生活援助特例日中共生Ⅰ１６・大１・人欠２</t>
  </si>
  <si>
    <t>生活援助特例日中共生Ⅰ１６・人欠２・未計画２・拘束減</t>
  </si>
  <si>
    <t>生活援助特例日中共生Ⅰ１６・人欠２・未計画・拘束減</t>
  </si>
  <si>
    <t>生活援助特例日中共生Ⅰ１６・人欠２・拘束減</t>
  </si>
  <si>
    <t>生活援助特例日中共生Ⅰ１６・人欠２・未計画２</t>
  </si>
  <si>
    <t>生活援助特例日中共生Ⅰ１６・人欠２・未計画</t>
  </si>
  <si>
    <t>生活援助特例日中共生Ⅰ１６・人欠２</t>
  </si>
  <si>
    <t>生活援助特例日中共生Ⅱ３４・大２・人欠・未計画２・拘束減</t>
  </si>
  <si>
    <t>生活援助特例日中共生Ⅱ３４・大２・人欠・未計画・拘束減</t>
  </si>
  <si>
    <t>生活援助特例日中共生Ⅱ３４・大２・人欠・拘束減</t>
  </si>
  <si>
    <t>生活援助特例日中共生Ⅱ３４・大２・人欠・未計画２</t>
  </si>
  <si>
    <t>生活援助特例日中共生Ⅱ３４・大２・人欠・未計画</t>
  </si>
  <si>
    <t>生活援助特例日中共生Ⅱ３４・大２・人欠</t>
  </si>
  <si>
    <t>生活援助特例日中共生Ⅱ３４・大１・人欠・未計画２・拘束減</t>
  </si>
  <si>
    <t>生活援助特例日中共生Ⅱ３４・大１・人欠・未計画・拘束減</t>
  </si>
  <si>
    <t>生活援助特例日中共生Ⅱ３４・大１・人欠・拘束減</t>
  </si>
  <si>
    <t>生活援助特例日中共生Ⅱ３４・大１・人欠・未計画２</t>
  </si>
  <si>
    <t>生活援助特例日中共生Ⅱ３４・大１・人欠・未計画</t>
  </si>
  <si>
    <t>生活援助特例日中共生Ⅱ３４・大１・人欠</t>
  </si>
  <si>
    <t>生活援助特例日中共生Ⅱ３４・人欠・未計画２・拘束減</t>
  </si>
  <si>
    <t>生活援助特例日中共生Ⅱ３４・人欠・未計画・拘束減</t>
  </si>
  <si>
    <t>生活援助特例日中共生Ⅱ３４・人欠・拘束減</t>
  </si>
  <si>
    <t>生活援助特例日中共生Ⅱ３４・人欠・未計画２</t>
  </si>
  <si>
    <t>生活援助特例日中共生Ⅱ３４・人欠・未計画</t>
  </si>
  <si>
    <t>生活援助特例日中共生Ⅱ３４・人欠</t>
  </si>
  <si>
    <t>生活援助特例日中共生Ⅱ３５・大２・人欠・未計画２・拘束減</t>
  </si>
  <si>
    <t>生活援助特例日中共生Ⅱ３５・大２・人欠・未計画・拘束減</t>
  </si>
  <si>
    <t>生活援助特例日中共生Ⅱ３５・大２・人欠・拘束減</t>
  </si>
  <si>
    <t>生活援助特例日中共生Ⅱ３５・大２・人欠・未計画２</t>
  </si>
  <si>
    <t>生活援助特例日中共生Ⅱ３５・大２・人欠・未計画</t>
  </si>
  <si>
    <t>生活援助特例日中共生Ⅱ３５・大２・人欠</t>
  </si>
  <si>
    <t>生活援助特例日中共生Ⅱ３５・大１・人欠・未計画２・拘束減</t>
  </si>
  <si>
    <t>生活援助特例日中共生Ⅱ３５・大１・人欠・未計画・拘束減</t>
  </si>
  <si>
    <t>生活援助特例日中共生Ⅱ３５・大１・人欠・拘束減</t>
  </si>
  <si>
    <t>生活援助特例日中共生Ⅱ３５・大１・人欠・未計画２</t>
  </si>
  <si>
    <t>生活援助特例日中共生Ⅱ３５・大１・人欠・未計画</t>
  </si>
  <si>
    <t>生活援助特例日中共生Ⅱ３５・大１・人欠</t>
  </si>
  <si>
    <t>生活援助特例日中共生Ⅱ３５・人欠・未計画２・拘束減</t>
  </si>
  <si>
    <t>生活援助特例日中共生Ⅱ３５・人欠・未計画・拘束減</t>
  </si>
  <si>
    <t>生活援助特例日中共生Ⅱ３５・人欠・拘束減</t>
  </si>
  <si>
    <t>生活援助特例日中共生Ⅱ３５・人欠・未計画２</t>
  </si>
  <si>
    <t>生活援助特例日中共生Ⅱ３５・人欠・未計画</t>
  </si>
  <si>
    <t>生活援助特例日中共生Ⅱ３５・人欠</t>
  </si>
  <si>
    <t>生活援助特例日中共生Ⅱ３６・大２・人欠・未計画２・拘束減</t>
  </si>
  <si>
    <t>生活援助特例日中共生Ⅱ３６・大２・人欠・未計画・拘束減</t>
  </si>
  <si>
    <t>生活援助特例日中共生Ⅱ３６・大２・人欠・拘束減</t>
  </si>
  <si>
    <t>生活援助特例日中共生Ⅱ３６・大２・人欠・未計画２</t>
  </si>
  <si>
    <t>生活援助特例日中共生Ⅱ３６・大２・人欠・未計画</t>
  </si>
  <si>
    <t>生活援助特例日中共生Ⅱ３６・大２・人欠</t>
  </si>
  <si>
    <t>生活援助特例日中共生Ⅱ３６・大１・人欠・未計画２・拘束減</t>
  </si>
  <si>
    <t>生活援助特例日中共生Ⅱ３６・大１・人欠・未計画・拘束減</t>
  </si>
  <si>
    <t>生活援助特例日中共生Ⅱ３６・大１・人欠・拘束減</t>
  </si>
  <si>
    <t>生活援助特例日中共生Ⅱ３６・大１・人欠・未計画２</t>
  </si>
  <si>
    <t>生活援助特例日中共生Ⅱ３６・大１・人欠・未計画</t>
  </si>
  <si>
    <t>生活援助特例日中共生Ⅱ３６・大１・人欠</t>
  </si>
  <si>
    <t>生活援助特例日中共生Ⅱ３６・人欠・未計画２・拘束減</t>
  </si>
  <si>
    <t>生活援助特例日中共生Ⅱ３６・人欠・未計画・拘束減</t>
  </si>
  <si>
    <t>生活援助特例日中共生Ⅱ３６・人欠・拘束減</t>
  </si>
  <si>
    <t>生活援助特例日中共生Ⅱ３６・人欠・未計画２</t>
  </si>
  <si>
    <t>生活援助特例日中共生Ⅱ３６・人欠・未計画</t>
  </si>
  <si>
    <t>生活援助特例日中共生Ⅱ３６・人欠</t>
  </si>
  <si>
    <t>生活援助特例日中共生Ⅱ２４・大２・人欠・未計画２・拘束減</t>
  </si>
  <si>
    <t>生活援助特例日中共生Ⅱ２４・大２・人欠・未計画・拘束減</t>
  </si>
  <si>
    <t>生活援助特例日中共生Ⅱ２４・大２・人欠・拘束減</t>
  </si>
  <si>
    <t>生活援助特例日中共生Ⅱ２４・大２・人欠・未計画２</t>
  </si>
  <si>
    <t>生活援助特例日中共生Ⅱ２４・大２・人欠・未計画</t>
  </si>
  <si>
    <t>生活援助特例日中共生Ⅱ２４・大２・人欠</t>
  </si>
  <si>
    <t>生活援助特例日中共生Ⅱ２４・大１・人欠・未計画２・拘束減</t>
  </si>
  <si>
    <t>生活援助特例日中共生Ⅱ２４・大１・人欠・未計画・拘束減</t>
  </si>
  <si>
    <t>生活援助特例日中共生Ⅱ２４・大１・人欠・拘束減</t>
  </si>
  <si>
    <t>生活援助特例日中共生Ⅱ２４・大１・人欠・未計画２</t>
  </si>
  <si>
    <t>生活援助特例日中共生Ⅱ２４・大１・人欠・未計画</t>
  </si>
  <si>
    <t>生活援助特例日中共生Ⅱ２４・大１・人欠</t>
  </si>
  <si>
    <t>生活援助特例日中共生Ⅱ２４・人欠・未計画２・拘束減</t>
  </si>
  <si>
    <t>生活援助特例日中共生Ⅱ２４・人欠・未計画・拘束減</t>
  </si>
  <si>
    <t>生活援助特例日中共生Ⅱ２４・人欠・拘束減</t>
  </si>
  <si>
    <t>生活援助特例日中共生Ⅱ２４・人欠・未計画２</t>
  </si>
  <si>
    <t>生活援助特例日中共生Ⅱ２４・人欠・未計画</t>
  </si>
  <si>
    <t>生活援助特例日中共生Ⅱ２４・人欠</t>
  </si>
  <si>
    <t>生活援助特例日中共生Ⅱ２５・大２・人欠・未計画２・拘束減</t>
  </si>
  <si>
    <t>生活援助特例日中共生Ⅱ２５・大２・人欠・未計画・拘束減</t>
  </si>
  <si>
    <t>生活援助特例日中共生Ⅱ２５・大２・人欠・拘束減</t>
  </si>
  <si>
    <t>生活援助特例日中共生Ⅱ２５・大２・人欠・未計画２</t>
  </si>
  <si>
    <t>生活援助特例日中共生Ⅱ２５・大２・人欠・未計画</t>
  </si>
  <si>
    <t>生活援助特例日中共生Ⅱ２５・大２・人欠</t>
  </si>
  <si>
    <t>生活援助特例日中共生Ⅱ２５・大１・人欠・未計画２・拘束減</t>
  </si>
  <si>
    <t>生活援助特例日中共生Ⅱ２５・大１・人欠・未計画・拘束減</t>
  </si>
  <si>
    <t>生活援助特例日中共生Ⅱ２５・大１・人欠・拘束減</t>
  </si>
  <si>
    <t>生活援助特例日中共生Ⅱ２５・大１・人欠・未計画２</t>
  </si>
  <si>
    <t>生活援助特例日中共生Ⅱ２５・大１・人欠・未計画</t>
  </si>
  <si>
    <t>生活援助特例日中共生Ⅱ２５・大１・人欠</t>
  </si>
  <si>
    <t>生活援助特例日中共生Ⅱ２５・人欠・未計画２・拘束減</t>
  </si>
  <si>
    <t>生活援助特例日中共生Ⅱ２５・人欠・未計画・拘束減</t>
  </si>
  <si>
    <t>生活援助特例日中共生Ⅱ２５・人欠・拘束減</t>
  </si>
  <si>
    <t>生活援助特例日中共生Ⅱ２５・人欠・未計画２</t>
  </si>
  <si>
    <t>生活援助特例日中共生Ⅱ２５・人欠・未計画</t>
  </si>
  <si>
    <t>生活援助特例日中共生Ⅱ２５・人欠</t>
  </si>
  <si>
    <t>生活援助特例日中共生Ⅱ２６・大２・人欠・未計画２・拘束減</t>
  </si>
  <si>
    <t>生活援助特例日中共生Ⅱ２６・大２・人欠・未計画・拘束減</t>
  </si>
  <si>
    <t>生活援助特例日中共生Ⅱ２６・大２・人欠・拘束減</t>
  </si>
  <si>
    <t>生活援助特例日中共生Ⅱ２６・大２・人欠・未計画２</t>
  </si>
  <si>
    <t>生活援助特例日中共生Ⅱ２６・大２・人欠・未計画</t>
  </si>
  <si>
    <t>生活援助特例日中共生Ⅱ２６・大２・人欠</t>
  </si>
  <si>
    <t>生活援助特例日中共生Ⅱ２６・大１・人欠・未計画２・拘束減</t>
  </si>
  <si>
    <t>生活援助特例日中共生Ⅱ２６・大１・人欠・未計画・拘束減</t>
  </si>
  <si>
    <t>生活援助特例日中共生Ⅱ２６・大１・人欠・拘束減</t>
  </si>
  <si>
    <t>生活援助特例日中共生Ⅱ２６・大１・人欠・未計画２</t>
  </si>
  <si>
    <t>生活援助特例日中共生Ⅱ２６・大１・人欠・未計画</t>
  </si>
  <si>
    <t>生活援助特例日中共生Ⅱ２６・大１・人欠</t>
  </si>
  <si>
    <t>生活援助特例日中共生Ⅱ２６・人欠・未計画２・拘束減</t>
  </si>
  <si>
    <t>生活援助特例日中共生Ⅱ２６・人欠・未計画・拘束減</t>
  </si>
  <si>
    <t>生活援助特例日中共生Ⅱ２６・人欠・拘束減</t>
  </si>
  <si>
    <t>生活援助特例日中共生Ⅱ２６・人欠・未計画２</t>
  </si>
  <si>
    <t>生活援助特例日中共生Ⅱ２６・人欠・未計画</t>
  </si>
  <si>
    <t>生活援助特例日中共生Ⅱ２６・人欠</t>
  </si>
  <si>
    <t>生活援助特例日中共生Ⅱ１４・大２・人欠・未計画２・拘束減</t>
  </si>
  <si>
    <t>生活援助特例日中共生Ⅱ１４・大２・人欠・未計画・拘束減</t>
  </si>
  <si>
    <t>生活援助特例日中共生Ⅱ１４・大２・人欠・拘束減</t>
  </si>
  <si>
    <t>生活援助特例日中共生Ⅱ１４・大２・人欠・未計画２</t>
  </si>
  <si>
    <t>生活援助特例日中共生Ⅱ１４・大２・人欠・未計画</t>
  </si>
  <si>
    <t>生活援助特例日中共生Ⅱ１４・大２・人欠</t>
  </si>
  <si>
    <t>生活援助特例日中共生Ⅱ１４・大１・人欠・未計画２・拘束減</t>
  </si>
  <si>
    <t>生活援助特例日中共生Ⅱ１４・大１・人欠・未計画・拘束減</t>
  </si>
  <si>
    <t>生活援助特例日中共生Ⅱ１４・大１・人欠・拘束減</t>
  </si>
  <si>
    <t>生活援助特例日中共生Ⅱ１４・大１・人欠・未計画２</t>
  </si>
  <si>
    <t>生活援助特例日中共生Ⅱ１４・大１・人欠・未計画</t>
  </si>
  <si>
    <t>生活援助特例日中共生Ⅱ１４・大１・人欠</t>
  </si>
  <si>
    <t>生活援助特例日中共生Ⅱ１４・人欠・未計画２・拘束減</t>
  </si>
  <si>
    <t>生活援助特例日中共生Ⅱ１４・人欠・未計画・拘束減</t>
  </si>
  <si>
    <t>生活援助特例日中共生Ⅱ１４・人欠・拘束減</t>
  </si>
  <si>
    <t>生活援助特例日中共生Ⅱ１４・人欠・未計画２</t>
  </si>
  <si>
    <t>生活援助特例日中共生Ⅱ１４・人欠・未計画</t>
  </si>
  <si>
    <t>生活援助特例日中共生Ⅱ１４・人欠</t>
  </si>
  <si>
    <t>生活援助特例日中共生Ⅱ１５・大２・人欠・未計画２・拘束減</t>
  </si>
  <si>
    <t>生活援助特例日中共生Ⅱ１５・大２・人欠・未計画・拘束減</t>
  </si>
  <si>
    <t>生活援助特例日中共生Ⅱ１５・大２・人欠・拘束減</t>
  </si>
  <si>
    <t>生活援助特例日中共生Ⅱ１５・大２・人欠・未計画２</t>
  </si>
  <si>
    <t>生活援助特例日中共生Ⅱ１５・大２・人欠・未計画</t>
  </si>
  <si>
    <t>生活援助特例日中共生Ⅱ１５・大２・人欠</t>
  </si>
  <si>
    <t>生活援助特例日中共生Ⅱ１５・大１・人欠・未計画２・拘束減</t>
  </si>
  <si>
    <t>生活援助特例日中共生Ⅱ１５・大１・人欠・未計画・拘束減</t>
  </si>
  <si>
    <t>生活援助特例日中共生Ⅱ１５・大１・人欠・拘束減</t>
  </si>
  <si>
    <t>生活援助特例日中共生Ⅱ１５・大１・人欠・未計画２</t>
  </si>
  <si>
    <t>生活援助特例日中共生Ⅱ１５・大１・人欠・未計画</t>
  </si>
  <si>
    <t>生活援助特例日中共生Ⅱ１５・大１・人欠</t>
  </si>
  <si>
    <t>生活援助特例日中共生Ⅱ１５・人欠・未計画２・拘束減</t>
  </si>
  <si>
    <t>生活援助特例日中共生Ⅱ１５・人欠・未計画・拘束減</t>
  </si>
  <si>
    <t>生活援助特例日中共生Ⅱ１５・人欠・拘束減</t>
  </si>
  <si>
    <t>生活援助特例日中共生Ⅱ１５・人欠・未計画２</t>
  </si>
  <si>
    <t>生活援助特例日中共生Ⅱ１５・人欠・未計画</t>
  </si>
  <si>
    <t>生活援助特例日中共生Ⅱ１５・人欠</t>
  </si>
  <si>
    <t>生活援助特例日中共生Ⅱ１６・大２・人欠・未計画２・拘束減</t>
  </si>
  <si>
    <t>生活援助特例日中共生Ⅱ１６・大２・人欠・未計画・拘束減</t>
  </si>
  <si>
    <t>生活援助特例日中共生Ⅱ１６・大２・人欠・拘束減</t>
  </si>
  <si>
    <t>生活援助特例日中共生Ⅱ１６・大２・人欠・未計画２</t>
  </si>
  <si>
    <t>生活援助特例日中共生Ⅱ１６・大２・人欠・未計画</t>
  </si>
  <si>
    <t>生活援助特例日中共生Ⅱ１６・大２・人欠</t>
  </si>
  <si>
    <t>生活援助特例日中共生Ⅱ１６・大１・人欠・未計画２・拘束減</t>
  </si>
  <si>
    <t>生活援助特例日中共生Ⅱ１６・大１・人欠・未計画・拘束減</t>
  </si>
  <si>
    <t>生活援助特例日中共生Ⅱ１６・大１・人欠・拘束減</t>
  </si>
  <si>
    <t>生活援助特例日中共生Ⅱ１６・大１・人欠・未計画２</t>
  </si>
  <si>
    <t>生活援助特例日中共生Ⅱ１６・大１・人欠・未計画</t>
  </si>
  <si>
    <t>生活援助特例日中共生Ⅱ１６・大１・人欠</t>
  </si>
  <si>
    <t>生活援助特例日中共生Ⅱ１６・人欠・未計画２・拘束減</t>
  </si>
  <si>
    <t>生活援助特例日中共生Ⅱ１６・人欠・未計画・拘束減</t>
  </si>
  <si>
    <t>生活援助特例日中共生Ⅱ１６・人欠・拘束減</t>
  </si>
  <si>
    <t>生活援助特例日中共生Ⅱ１６・人欠・未計画２</t>
  </si>
  <si>
    <t>生活援助特例日中共生Ⅱ１６・人欠・未計画</t>
  </si>
  <si>
    <t>生活援助特例日中共生Ⅱ１６・人欠</t>
  </si>
  <si>
    <t>生活援助特例日中共生Ⅰ３４・大２・人欠・未計画２・拘束減</t>
  </si>
  <si>
    <t>生活援助特例日中共生Ⅰ３４・大２・人欠・未計画・拘束減</t>
  </si>
  <si>
    <t>生活援助特例日中共生Ⅰ３４・大２・人欠・拘束減</t>
  </si>
  <si>
    <t>生活援助特例日中共生Ⅰ３４・大２・人欠・未計画２</t>
  </si>
  <si>
    <t>生活援助特例日中共生Ⅰ３４・大２・人欠・未計画</t>
  </si>
  <si>
    <t>生活援助特例日中共生Ⅰ３４・大２・人欠</t>
  </si>
  <si>
    <t>生活援助特例日中共生Ⅰ３４・大１・人欠・未計画２・拘束減</t>
  </si>
  <si>
    <t>生活援助特例日中共生Ⅰ３４・大１・人欠・未計画・拘束減</t>
  </si>
  <si>
    <t>生活援助特例日中共生Ⅰ３４・大１・人欠・拘束減</t>
  </si>
  <si>
    <t>生活援助特例日中共生Ⅰ３４・大１・人欠・未計画２</t>
  </si>
  <si>
    <t>生活援助特例日中共生Ⅰ３４・大１・人欠・未計画</t>
  </si>
  <si>
    <t>生活援助特例日中共生Ⅰ３４・大１・人欠</t>
  </si>
  <si>
    <t>生活援助特例日中共生Ⅰ３４・人欠・未計画２・拘束減</t>
  </si>
  <si>
    <t>生活援助特例日中共生Ⅰ３４・人欠・未計画・拘束減</t>
  </si>
  <si>
    <t>生活援助特例日中共生Ⅰ３４・人欠・拘束減</t>
  </si>
  <si>
    <t>生活援助特例日中共生Ⅰ３４・人欠・未計画２</t>
  </si>
  <si>
    <t>生活援助特例日中共生Ⅰ３４・人欠・未計画</t>
  </si>
  <si>
    <t>生活援助特例日中共生Ⅰ３４・人欠</t>
  </si>
  <si>
    <t>生活援助特例日中共生Ⅰ３５・大２・人欠・未計画２・拘束減</t>
  </si>
  <si>
    <t>生活援助特例日中共生Ⅰ３５・大２・人欠・未計画・拘束減</t>
  </si>
  <si>
    <t>生活援助特例日中共生Ⅰ３５・大２・人欠・拘束減</t>
  </si>
  <si>
    <t>生活援助特例日中共生Ⅰ３５・大２・人欠・未計画２</t>
  </si>
  <si>
    <t>生活援助特例日中共生Ⅰ３５・大２・人欠・未計画</t>
  </si>
  <si>
    <t>生活援助特例日中共生Ⅰ３５・大２・人欠</t>
  </si>
  <si>
    <t>生活援助特例日中共生Ⅰ３５・大１・人欠・未計画２・拘束減</t>
  </si>
  <si>
    <t>生活援助特例日中共生Ⅰ３５・大１・人欠・未計画・拘束減</t>
  </si>
  <si>
    <t>生活援助特例日中共生Ⅰ３５・大１・人欠・拘束減</t>
  </si>
  <si>
    <t>生活援助特例日中共生Ⅰ３５・大１・人欠・未計画２</t>
  </si>
  <si>
    <t>生活援助特例日中共生Ⅰ３５・大１・人欠・未計画</t>
  </si>
  <si>
    <t>生活援助特例日中共生Ⅰ３５・大１・人欠</t>
  </si>
  <si>
    <t>生活援助特例日中共生Ⅰ３５・人欠・未計画２・拘束減</t>
  </si>
  <si>
    <t>生活援助特例日中共生Ⅰ３５・人欠・未計画・拘束減</t>
  </si>
  <si>
    <t>生活援助特例日中共生Ⅰ３５・人欠・拘束減</t>
  </si>
  <si>
    <t>生活援助特例日中共生Ⅰ３５・人欠・未計画２</t>
  </si>
  <si>
    <t>生活援助特例日中共生Ⅰ３５・人欠・未計画</t>
  </si>
  <si>
    <t>生活援助特例日中共生Ⅰ３５・人欠</t>
  </si>
  <si>
    <t>生活援助特例日中共生Ⅰ３６・大２・人欠・未計画２・拘束減</t>
  </si>
  <si>
    <t>生活援助特例日中共生Ⅰ３６・大２・人欠・未計画・拘束減</t>
  </si>
  <si>
    <t>生活援助特例日中共生Ⅰ３６・大２・人欠・拘束減</t>
  </si>
  <si>
    <t>生活援助特例日中共生Ⅰ３６・大２・人欠・未計画２</t>
  </si>
  <si>
    <t>生活援助特例日中共生Ⅰ３６・大２・人欠・未計画</t>
  </si>
  <si>
    <t>生活援助特例日中共生Ⅰ３６・大２・人欠</t>
  </si>
  <si>
    <t>生活援助特例日中共生Ⅰ３６・大１・人欠・未計画２・拘束減</t>
  </si>
  <si>
    <t>生活援助特例日中共生Ⅰ３６・大１・人欠・未計画・拘束減</t>
  </si>
  <si>
    <t>生活援助特例日中共生Ⅰ３６・大１・人欠・拘束減</t>
  </si>
  <si>
    <t>生活援助特例日中共生Ⅰ３６・大１・人欠・未計画２</t>
  </si>
  <si>
    <t>生活援助特例日中共生Ⅰ３６・大１・人欠・未計画</t>
  </si>
  <si>
    <t>生活援助特例日中共生Ⅰ３６・大１・人欠</t>
  </si>
  <si>
    <t>生活援助特例日中共生Ⅰ３６・人欠・未計画２・拘束減</t>
  </si>
  <si>
    <t>生活援助特例日中共生Ⅰ３６・人欠・未計画・拘束減</t>
  </si>
  <si>
    <t>生活援助特例日中共生Ⅰ３６・人欠・拘束減</t>
  </si>
  <si>
    <t>生活援助特例日中共生Ⅰ３６・人欠・未計画２</t>
  </si>
  <si>
    <t>生活援助特例日中共生Ⅰ３６・人欠・未計画</t>
  </si>
  <si>
    <t>生活援助特例日中共生Ⅰ３６・人欠</t>
  </si>
  <si>
    <t>生活援助特例日中共生Ⅰ２４・大２・人欠・未計画２・拘束減</t>
  </si>
  <si>
    <t>生活援助特例日中共生Ⅰ２４・大２・人欠・未計画・拘束減</t>
  </si>
  <si>
    <t>生活援助特例日中共生Ⅰ２４・大２・人欠・拘束減</t>
  </si>
  <si>
    <t>生活援助特例日中共生Ⅰ２４・大２・人欠・未計画２</t>
  </si>
  <si>
    <t>生活援助特例日中共生Ⅰ２４・大２・人欠・未計画</t>
  </si>
  <si>
    <t>生活援助特例日中共生Ⅰ２４・大２・人欠</t>
  </si>
  <si>
    <t>生活援助特例日中共生Ⅰ２４・大１・人欠・未計画２・拘束減</t>
  </si>
  <si>
    <t>生活援助特例日中共生Ⅰ２４・大１・人欠・未計画・拘束減</t>
  </si>
  <si>
    <t>生活援助特例日中共生Ⅰ２４・大１・人欠・拘束減</t>
  </si>
  <si>
    <t>生活援助特例日中共生Ⅰ２４・大１・人欠・未計画２</t>
  </si>
  <si>
    <t>生活援助特例日中共生Ⅰ２４・大１・人欠・未計画</t>
  </si>
  <si>
    <t>生活援助特例日中共生Ⅰ２４・大１・人欠</t>
  </si>
  <si>
    <t>生活援助特例日中共生Ⅰ２４・人欠・未計画２・拘束減</t>
  </si>
  <si>
    <t>生活援助特例日中共生Ⅰ２４・人欠・未計画・拘束減</t>
  </si>
  <si>
    <t>生活援助特例日中共生Ⅰ２４・人欠・拘束減</t>
  </si>
  <si>
    <t>生活援助特例日中共生Ⅰ２４・人欠・未計画２</t>
  </si>
  <si>
    <t>生活援助特例日中共生Ⅰ２４・人欠・未計画</t>
  </si>
  <si>
    <t>生活援助特例日中共生Ⅰ２４・人欠</t>
  </si>
  <si>
    <t>生活援助特例日中共生Ⅰ２５・大２・人欠・未計画２・拘束減</t>
  </si>
  <si>
    <t>生活援助特例日中共生Ⅰ２５・大２・人欠・未計画・拘束減</t>
  </si>
  <si>
    <t>生活援助特例日中共生Ⅰ２５・大２・人欠・拘束減</t>
  </si>
  <si>
    <t>生活援助特例日中共生Ⅰ２５・大２・人欠・未計画２</t>
  </si>
  <si>
    <t>生活援助特例日中共生Ⅰ２５・大２・人欠・未計画</t>
  </si>
  <si>
    <t>生活援助特例日中共生Ⅰ２５・大２・人欠</t>
  </si>
  <si>
    <t>生活援助特例日中共生Ⅰ２５・大１・人欠・未計画２・拘束減</t>
  </si>
  <si>
    <t>生活援助特例日中共生Ⅰ２５・大１・人欠・未計画・拘束減</t>
  </si>
  <si>
    <t>生活援助特例日中共生Ⅰ２５・大１・人欠・拘束減</t>
  </si>
  <si>
    <t>生活援助特例日中共生Ⅰ２５・大１・人欠・未計画２</t>
  </si>
  <si>
    <t>生活援助特例日中共生Ⅰ２５・大１・人欠・未計画</t>
  </si>
  <si>
    <t>生活援助特例日中共生Ⅰ２５・大１・人欠</t>
  </si>
  <si>
    <t>生活援助特例日中共生Ⅰ２５・人欠・未計画２・拘束減</t>
  </si>
  <si>
    <t>生活援助特例日中共生Ⅰ２５・人欠・未計画・拘束減</t>
  </si>
  <si>
    <t>生活援助特例日中共生Ⅰ２５・人欠・拘束減</t>
  </si>
  <si>
    <t>生活援助特例日中共生Ⅰ２５・人欠・未計画２</t>
  </si>
  <si>
    <t>生活援助特例日中共生Ⅰ２５・人欠・未計画</t>
  </si>
  <si>
    <t>生活援助特例日中共生Ⅰ２５・人欠</t>
  </si>
  <si>
    <t>生活援助特例日中共生Ⅰ２６・大２・人欠・未計画２・拘束減</t>
  </si>
  <si>
    <t>生活援助特例日中共生Ⅰ２６・大２・人欠・未計画・拘束減</t>
  </si>
  <si>
    <t>生活援助特例日中共生Ⅰ２６・大２・人欠・拘束減</t>
  </si>
  <si>
    <t>生活援助特例日中共生Ⅰ２６・大２・人欠・未計画２</t>
  </si>
  <si>
    <t>生活援助特例日中共生Ⅰ２６・大２・人欠・未計画</t>
  </si>
  <si>
    <t>生活援助特例日中共生Ⅰ２６・大２・人欠</t>
  </si>
  <si>
    <t>生活援助特例日中共生Ⅰ２６・大１・人欠・未計画２・拘束減</t>
  </si>
  <si>
    <t>生活援助特例日中共生Ⅰ２６・大１・人欠・未計画・拘束減</t>
  </si>
  <si>
    <t>生活援助特例日中共生Ⅰ２６・大１・人欠・拘束減</t>
  </si>
  <si>
    <t>生活援助特例日中共生Ⅰ２６・大１・人欠・未計画２</t>
  </si>
  <si>
    <t>生活援助特例日中共生Ⅰ２６・大１・人欠・未計画</t>
  </si>
  <si>
    <t>生活援助特例日中共生Ⅰ２６・大１・人欠</t>
  </si>
  <si>
    <t>生活援助特例日中共生Ⅰ２６・人欠・未計画２・拘束減</t>
  </si>
  <si>
    <t>生活援助特例日中共生Ⅰ２６・人欠・未計画・拘束減</t>
  </si>
  <si>
    <t>生活援助特例日中共生Ⅰ２６・人欠・拘束減</t>
  </si>
  <si>
    <t>生活援助特例日中共生Ⅰ２６・人欠・未計画２</t>
  </si>
  <si>
    <t>生活援助特例日中共生Ⅰ２６・人欠・未計画</t>
  </si>
  <si>
    <t>生活援助特例日中共生Ⅰ２６・人欠</t>
  </si>
  <si>
    <t>生活援助特例日中共生Ⅰ１４・大２・人欠・未計画２・拘束減</t>
  </si>
  <si>
    <t>生活援助特例日中共生Ⅰ１４・大２・人欠・未計画・拘束減</t>
  </si>
  <si>
    <t>生活援助特例日中共生Ⅰ１４・大２・人欠・拘束減</t>
  </si>
  <si>
    <t>生活援助特例日中共生Ⅰ１４・大２・人欠・未計画２</t>
  </si>
  <si>
    <t>生活援助特例日中共生Ⅰ１４・大２・人欠・未計画</t>
  </si>
  <si>
    <t>生活援助特例日中共生Ⅰ１４・大２・人欠</t>
  </si>
  <si>
    <t>生活援助特例日中共生Ⅰ１４・大１・人欠・未計画２・拘束減</t>
  </si>
  <si>
    <t>生活援助特例日中共生Ⅰ１４・大１・人欠・未計画・拘束減</t>
  </si>
  <si>
    <t>生活援助特例日中共生Ⅰ１４・大１・人欠・拘束減</t>
  </si>
  <si>
    <t>生活援助特例日中共生Ⅰ１４・大１・人欠・未計画２</t>
  </si>
  <si>
    <t>生活援助特例日中共生Ⅰ１４・大１・人欠・未計画</t>
  </si>
  <si>
    <t>生活援助特例日中共生Ⅰ１４・大１・人欠</t>
  </si>
  <si>
    <t>生活援助特例日中共生Ⅰ１４・人欠・未計画２・拘束減</t>
  </si>
  <si>
    <t>生活援助特例日中共生Ⅰ１４・人欠・未計画・拘束減</t>
  </si>
  <si>
    <t>生活援助特例日中共生Ⅰ１４・人欠・拘束減</t>
  </si>
  <si>
    <t>生活援助特例日中共生Ⅰ１４・人欠・未計画２</t>
  </si>
  <si>
    <t>生活援助特例日中共生Ⅰ１４・人欠・未計画</t>
  </si>
  <si>
    <t>生活援助特例日中共生Ⅰ１４・人欠</t>
  </si>
  <si>
    <t>生活援助特例日中共生Ⅰ１５・大２・人欠・未計画２・拘束減</t>
  </si>
  <si>
    <t>生活援助特例日中共生Ⅰ１５・大２・人欠・未計画・拘束減</t>
  </si>
  <si>
    <t>生活援助特例日中共生Ⅰ１５・大２・人欠・拘束減</t>
  </si>
  <si>
    <t>生活援助特例日中共生Ⅰ１５・大２・人欠・未計画２</t>
  </si>
  <si>
    <t>生活援助特例日中共生Ⅰ１５・大２・人欠・未計画</t>
  </si>
  <si>
    <t>生活援助特例日中共生Ⅰ１５・大２・人欠</t>
  </si>
  <si>
    <t>生活援助特例日中共生Ⅰ１５・大１・人欠・未計画２・拘束減</t>
  </si>
  <si>
    <t>生活援助特例日中共生Ⅰ１５・大１・人欠・未計画・拘束減</t>
  </si>
  <si>
    <t>生活援助特例日中共生Ⅰ１５・大１・人欠・拘束減</t>
  </si>
  <si>
    <t>生活援助特例日中共生Ⅰ１５・大１・人欠・未計画２</t>
  </si>
  <si>
    <t>生活援助特例日中共生Ⅰ１５・大１・人欠・未計画</t>
  </si>
  <si>
    <t>生活援助特例日中共生Ⅰ１５・大１・人欠</t>
  </si>
  <si>
    <t>生活援助特例日中共生Ⅰ１５・人欠・未計画２・拘束減</t>
  </si>
  <si>
    <t>生活援助特例日中共生Ⅰ１５・人欠・未計画・拘束減</t>
  </si>
  <si>
    <t>生活援助特例日中共生Ⅰ１５・人欠・拘束減</t>
  </si>
  <si>
    <t>生活援助特例日中共生Ⅰ１５・人欠・未計画２</t>
  </si>
  <si>
    <t>生活援助特例日中共生Ⅰ１５・人欠・未計画</t>
  </si>
  <si>
    <t>生活援助特例日中共生Ⅰ１５・人欠</t>
  </si>
  <si>
    <t>生活援助特例日中共生Ⅰ１６・大２・人欠・未計画２・拘束減</t>
  </si>
  <si>
    <t>生活援助特例日中共生Ⅰ１６・大２・人欠・未計画・拘束減</t>
  </si>
  <si>
    <t>生活援助特例日中共生Ⅰ１６・大２・人欠・拘束減</t>
  </si>
  <si>
    <t>生活援助特例日中共生Ⅰ１６・大２・人欠・未計画２</t>
  </si>
  <si>
    <t>生活援助特例日中共生Ⅰ１６・大２・人欠・未計画</t>
  </si>
  <si>
    <t>生活援助特例日中共生Ⅰ１６・大２・人欠</t>
  </si>
  <si>
    <t>生活援助特例日中共生Ⅰ１６・大１・人欠・未計画２・拘束減</t>
  </si>
  <si>
    <t>生活援助特例日中共生Ⅰ１６・大１・人欠・未計画・拘束減</t>
  </si>
  <si>
    <t>生活援助特例日中共生Ⅰ１６・大１・人欠・拘束減</t>
  </si>
  <si>
    <t>生活援助特例日中共生Ⅰ１６・大１・人欠・未計画２</t>
  </si>
  <si>
    <t>生活援助特例日中共生Ⅰ１６・大１・人欠・未計画</t>
  </si>
  <si>
    <t>生活援助特例日中共生Ⅰ１６・大１・人欠</t>
  </si>
  <si>
    <t>生活援助特例日中共生Ⅰ１６・人欠・未計画２・拘束減</t>
  </si>
  <si>
    <t>生活援助特例日中共生Ⅰ１６・人欠・未計画・拘束減</t>
  </si>
  <si>
    <t>生活援助特例日中共生Ⅰ１６・人欠・拘束減</t>
  </si>
  <si>
    <t>生活援助特例日中共生Ⅰ１６・人欠・未計画２</t>
  </si>
  <si>
    <t>生活援助特例日中共生Ⅰ１６・人欠・未計画</t>
  </si>
  <si>
    <t>生活援助特例日中共生Ⅰ１６・人欠</t>
  </si>
  <si>
    <t>E001</t>
    <phoneticPr fontId="10"/>
  </si>
  <si>
    <t>生活援助日中共生Ⅳ１・大２・人欠２・未計画２・拘束減</t>
  </si>
  <si>
    <t>生活援助日中共生Ⅳ１・大２・人欠２・未計画・拘束減</t>
  </si>
  <si>
    <t>生活援助日中共生Ⅳ１・大２・人欠２・拘束減</t>
  </si>
  <si>
    <t>生活援助日中共生Ⅳ１・大２・人欠２・未計画２</t>
  </si>
  <si>
    <t>生活援助日中共生Ⅳ１・大２・人欠２・未計画</t>
  </si>
  <si>
    <t>生活援助日中共生Ⅳ１・大２・人欠２</t>
  </si>
  <si>
    <t>生活援助日中共生Ⅳ１・大１・人欠２・未計画２・拘束減</t>
  </si>
  <si>
    <t>生活援助日中共生Ⅳ１・大１・人欠２・未計画・拘束減</t>
  </si>
  <si>
    <t>生活援助日中共生Ⅳ１・大１・人欠２・拘束減</t>
  </si>
  <si>
    <t>生活援助日中共生Ⅳ１・大１・人欠２・未計画２</t>
  </si>
  <si>
    <t>生活援助日中共生Ⅳ１・大１・人欠２・未計画</t>
  </si>
  <si>
    <t>生活援助日中共生Ⅳ１・大１・人欠２</t>
  </si>
  <si>
    <t>生活援助日中共生Ⅳ１・人欠２・未計画２・拘束減</t>
  </si>
  <si>
    <t>生活援助日中共生Ⅳ１・人欠２・未計画・拘束減</t>
  </si>
  <si>
    <t>生活援助日中共生Ⅳ１・人欠２・拘束減</t>
  </si>
  <si>
    <t>生活援助日中共生Ⅳ１・人欠２・未計画２</t>
  </si>
  <si>
    <t>生活援助日中共生Ⅳ１・人欠２・未計画</t>
  </si>
  <si>
    <t>生活援助日中共生Ⅳ１・人欠２</t>
  </si>
  <si>
    <t>生活援助日中共生Ⅳ２・大２・人欠２・未計画２・拘束減</t>
  </si>
  <si>
    <t>生活援助日中共生Ⅳ２・大２・人欠２・未計画・拘束減</t>
  </si>
  <si>
    <t>生活援助日中共生Ⅳ２・大２・人欠２・拘束減</t>
  </si>
  <si>
    <t>生活援助日中共生Ⅳ２・大２・人欠２・未計画２</t>
  </si>
  <si>
    <t>生活援助日中共生Ⅳ２・大２・人欠２・未計画</t>
  </si>
  <si>
    <t>生活援助日中共生Ⅳ２・大２・人欠２</t>
  </si>
  <si>
    <t>生活援助日中共生Ⅳ２・大１・人欠２・未計画２・拘束減</t>
  </si>
  <si>
    <t>生活援助日中共生Ⅳ２・大１・人欠２・未計画・拘束減</t>
  </si>
  <si>
    <t>生活援助日中共生Ⅳ２・大１・人欠２・拘束減</t>
  </si>
  <si>
    <t>生活援助日中共生Ⅳ２・大１・人欠２・未計画２</t>
  </si>
  <si>
    <t>生活援助日中共生Ⅳ２・大１・人欠２・未計画</t>
  </si>
  <si>
    <t>生活援助日中共生Ⅳ２・大１・人欠２</t>
  </si>
  <si>
    <t>生活援助日中共生Ⅳ２・人欠２・未計画２・拘束減</t>
  </si>
  <si>
    <t>生活援助日中共生Ⅳ２・人欠２・未計画・拘束減</t>
  </si>
  <si>
    <t>生活援助日中共生Ⅳ２・人欠２・拘束減</t>
  </si>
  <si>
    <t>生活援助日中共生Ⅳ２・人欠２・未計画２</t>
  </si>
  <si>
    <t>生活援助日中共生Ⅳ２・人欠２・未計画</t>
  </si>
  <si>
    <t>生活援助日中共生Ⅳ２・人欠２</t>
  </si>
  <si>
    <t>生活援助日中共生Ⅳ３・大２・人欠２・未計画２・拘束減</t>
  </si>
  <si>
    <t>生活援助日中共生Ⅳ３・大２・人欠２・未計画・拘束減</t>
  </si>
  <si>
    <t>生活援助日中共生Ⅳ３・大２・人欠２・拘束減</t>
  </si>
  <si>
    <t>生活援助日中共生Ⅳ３・大２・人欠２・未計画２</t>
  </si>
  <si>
    <t>生活援助日中共生Ⅳ３・大２・人欠２・未計画</t>
  </si>
  <si>
    <t>生活援助日中共生Ⅳ３・大２・人欠２</t>
  </si>
  <si>
    <t>生活援助日中共生Ⅳ３・大１・人欠２・未計画２・拘束減</t>
  </si>
  <si>
    <t>生活援助日中共生Ⅳ３・大１・人欠２・未計画・拘束減</t>
  </si>
  <si>
    <t>生活援助日中共生Ⅳ３・大１・人欠２・拘束減</t>
  </si>
  <si>
    <t>生活援助日中共生Ⅳ３・大１・人欠２・未計画２</t>
  </si>
  <si>
    <t>生活援助日中共生Ⅳ３・大１・人欠２・未計画</t>
  </si>
  <si>
    <t>生活援助日中共生Ⅳ３・大１・人欠２</t>
  </si>
  <si>
    <t>生活援助日中共生Ⅳ３・人欠２・未計画２・拘束減</t>
  </si>
  <si>
    <t>生活援助日中共生Ⅳ３・人欠２・未計画・拘束減</t>
  </si>
  <si>
    <t>生活援助日中共生Ⅳ３・人欠２・拘束減</t>
  </si>
  <si>
    <t>生活援助日中共生Ⅳ３・人欠２・未計画２</t>
  </si>
  <si>
    <t>生活援助日中共生Ⅳ３・人欠２・未計画</t>
  </si>
  <si>
    <t>生活援助日中共生Ⅳ３・人欠２</t>
  </si>
  <si>
    <t>生活援助日中共生Ⅳ４・大２・人欠２・未計画２・拘束減</t>
  </si>
  <si>
    <t>生活援助日中共生Ⅳ４・大２・人欠２・未計画・拘束減</t>
  </si>
  <si>
    <t>生活援助日中共生Ⅳ４・大２・人欠２・拘束減</t>
  </si>
  <si>
    <t>生活援助日中共生Ⅳ４・大２・人欠２・未計画２</t>
  </si>
  <si>
    <t>生活援助日中共生Ⅳ４・大２・人欠２・未計画</t>
  </si>
  <si>
    <t>生活援助日中共生Ⅳ４・大２・人欠２</t>
  </si>
  <si>
    <t>生活援助日中共生Ⅳ４・大１・人欠２・未計画２・拘束減</t>
  </si>
  <si>
    <t>生活援助日中共生Ⅳ４・大１・人欠２・未計画・拘束減</t>
  </si>
  <si>
    <t>生活援助日中共生Ⅳ４・大１・人欠２・拘束減</t>
  </si>
  <si>
    <t>生活援助日中共生Ⅳ４・大１・人欠２・未計画２</t>
  </si>
  <si>
    <t>生活援助日中共生Ⅳ４・大１・人欠２・未計画</t>
  </si>
  <si>
    <t>生活援助日中共生Ⅳ４・大１・人欠２</t>
  </si>
  <si>
    <t>生活援助日中共生Ⅳ４・人欠２・未計画２・拘束減</t>
  </si>
  <si>
    <t>生活援助日中共生Ⅳ４・人欠２・未計画・拘束減</t>
  </si>
  <si>
    <t>生活援助日中共生Ⅳ４・人欠２・拘束減</t>
  </si>
  <si>
    <t>生活援助日中共生Ⅳ４・人欠２・未計画２</t>
  </si>
  <si>
    <t>生活援助日中共生Ⅳ４・人欠２・未計画</t>
  </si>
  <si>
    <t>生活援助日中共生Ⅳ４・人欠２</t>
  </si>
  <si>
    <t>生活援助日中共生Ⅳ５・大２・人欠２・未計画２・拘束減</t>
  </si>
  <si>
    <t>生活援助日中共生Ⅳ５・大２・人欠２・未計画・拘束減</t>
  </si>
  <si>
    <t>生活援助日中共生Ⅳ５・大２・人欠２・拘束減</t>
  </si>
  <si>
    <t>生活援助日中共生Ⅳ５・大２・人欠２・未計画２</t>
  </si>
  <si>
    <t>生活援助日中共生Ⅳ５・大２・人欠２・未計画</t>
  </si>
  <si>
    <t>生活援助日中共生Ⅳ５・大２・人欠２</t>
  </si>
  <si>
    <t>生活援助日中共生Ⅳ５・大１・人欠２・未計画２・拘束減</t>
  </si>
  <si>
    <t>生活援助日中共生Ⅳ５・大１・人欠２・未計画・拘束減</t>
  </si>
  <si>
    <t>生活援助日中共生Ⅳ５・大１・人欠２・拘束減</t>
  </si>
  <si>
    <t>生活援助日中共生Ⅳ５・大１・人欠２・未計画２</t>
  </si>
  <si>
    <t>生活援助日中共生Ⅳ５・大１・人欠２・未計画</t>
  </si>
  <si>
    <t>生活援助日中共生Ⅳ５・大１・人欠２</t>
  </si>
  <si>
    <t>生活援助日中共生Ⅳ５・人欠２・未計画２・拘束減</t>
  </si>
  <si>
    <t>生活援助日中共生Ⅳ５・人欠２・未計画・拘束減</t>
  </si>
  <si>
    <t>生活援助日中共生Ⅳ５・人欠２・拘束減</t>
  </si>
  <si>
    <t>生活援助日中共生Ⅳ５・人欠２・未計画２</t>
  </si>
  <si>
    <t>生活援助日中共生Ⅳ５・人欠２・未計画</t>
  </si>
  <si>
    <t>生活援助日中共生Ⅳ５・人欠２</t>
  </si>
  <si>
    <t>生活援助日中共生Ⅳ６・大２・人欠２・未計画２・拘束減</t>
  </si>
  <si>
    <t>生活援助日中共生Ⅳ６・大２・人欠２・未計画・拘束減</t>
  </si>
  <si>
    <t>生活援助日中共生Ⅳ６・大２・人欠２・拘束減</t>
  </si>
  <si>
    <t>生活援助日中共生Ⅳ６・大２・人欠２・未計画２</t>
  </si>
  <si>
    <t>生活援助日中共生Ⅳ６・大２・人欠２・未計画</t>
  </si>
  <si>
    <t>生活援助日中共生Ⅳ６・大２・人欠２</t>
  </si>
  <si>
    <t>生活援助日中共生Ⅳ６・大１・人欠２・未計画２・拘束減</t>
  </si>
  <si>
    <t>生活援助日中共生Ⅳ６・大１・人欠２・未計画・拘束減</t>
  </si>
  <si>
    <t>生活援助日中共生Ⅳ６・大１・人欠２・拘束減</t>
  </si>
  <si>
    <t>生活援助日中共生Ⅳ６・大１・人欠２・未計画２</t>
  </si>
  <si>
    <t>生活援助日中共生Ⅳ６・大１・人欠２・未計画</t>
  </si>
  <si>
    <t>生活援助日中共生Ⅳ６・大１・人欠２</t>
  </si>
  <si>
    <t>生活援助日中共生Ⅳ６・人欠２・未計画２・拘束減</t>
  </si>
  <si>
    <t>生活援助日中共生Ⅳ６・人欠２・未計画・拘束減</t>
  </si>
  <si>
    <t>生活援助日中共生Ⅳ６・人欠２・拘束減</t>
  </si>
  <si>
    <t>生活援助日中共生Ⅳ６・人欠２・未計画２</t>
  </si>
  <si>
    <t>生活援助日中共生Ⅳ６・人欠２・未計画</t>
  </si>
  <si>
    <t>生活援助日中共生Ⅳ６・人欠２</t>
  </si>
  <si>
    <t>生活援助日中共生Ⅲ１・大２・人欠２・未計画２・拘束減</t>
  </si>
  <si>
    <t>生活援助日中共生Ⅲ１・大２・人欠２・未計画・拘束減</t>
  </si>
  <si>
    <t>生活援助日中共生Ⅲ１・大２・人欠２・拘束減</t>
  </si>
  <si>
    <t>生活援助日中共生Ⅲ１・大２・人欠２・未計画２</t>
  </si>
  <si>
    <t>生活援助日中共生Ⅲ１・大２・人欠２・未計画</t>
  </si>
  <si>
    <t>生活援助日中共生Ⅲ１・大２・人欠２</t>
  </si>
  <si>
    <t>生活援助日中共生Ⅲ１・大１・人欠２・未計画２・拘束減</t>
  </si>
  <si>
    <t>生活援助日中共生Ⅲ１・大１・人欠２・未計画・拘束減</t>
  </si>
  <si>
    <t>生活援助日中共生Ⅲ１・大１・人欠２・拘束減</t>
  </si>
  <si>
    <t>生活援助日中共生Ⅲ１・大１・人欠２・未計画２</t>
  </si>
  <si>
    <t>生活援助日中共生Ⅲ１・大１・人欠２・未計画</t>
  </si>
  <si>
    <t>生活援助日中共生Ⅲ１・大１・人欠２</t>
  </si>
  <si>
    <t>生活援助日中共生Ⅲ１・人欠２・未計画２・拘束減</t>
  </si>
  <si>
    <t>生活援助日中共生Ⅲ１・人欠２・未計画・拘束減</t>
  </si>
  <si>
    <t>生活援助日中共生Ⅲ１・人欠２・拘束減</t>
  </si>
  <si>
    <t>生活援助日中共生Ⅲ１・人欠２・未計画２</t>
  </si>
  <si>
    <t>生活援助日中共生Ⅲ１・人欠２・未計画</t>
  </si>
  <si>
    <t>生活援助日中共生Ⅲ１・人欠２</t>
  </si>
  <si>
    <t>生活援助日中共生Ⅲ２・大２・人欠２・未計画２・拘束減</t>
  </si>
  <si>
    <t>生活援助日中共生Ⅲ２・大２・人欠２・未計画・拘束減</t>
  </si>
  <si>
    <t>生活援助日中共生Ⅲ２・大２・人欠２・拘束減</t>
  </si>
  <si>
    <t>生活援助日中共生Ⅲ２・大２・人欠２・未計画２</t>
  </si>
  <si>
    <t>生活援助日中共生Ⅲ２・大２・人欠２・未計画</t>
  </si>
  <si>
    <t>生活援助日中共生Ⅲ２・大２・人欠２</t>
  </si>
  <si>
    <t>生活援助日中共生Ⅲ２・大１・人欠２・未計画２・拘束減</t>
  </si>
  <si>
    <t>生活援助日中共生Ⅲ２・大１・人欠２・未計画・拘束減</t>
  </si>
  <si>
    <t>生活援助日中共生Ⅲ２・大１・人欠２・拘束減</t>
  </si>
  <si>
    <t>生活援助日中共生Ⅲ２・大１・人欠２・未計画２</t>
  </si>
  <si>
    <t>生活援助日中共生Ⅲ２・大１・人欠２・未計画</t>
  </si>
  <si>
    <t>生活援助日中共生Ⅲ２・大１・人欠２</t>
  </si>
  <si>
    <t>生活援助日中共生Ⅲ２・人欠２・未計画２・拘束減</t>
  </si>
  <si>
    <t>生活援助日中共生Ⅲ２・人欠２・未計画・拘束減</t>
  </si>
  <si>
    <t>生活援助日中共生Ⅲ２・人欠２・拘束減</t>
  </si>
  <si>
    <t>生活援助日中共生Ⅲ２・人欠２・未計画２</t>
  </si>
  <si>
    <t>生活援助日中共生Ⅲ２・人欠２・未計画</t>
  </si>
  <si>
    <t>生活援助日中共生Ⅲ２・人欠２</t>
  </si>
  <si>
    <t>生活援助日中共生Ⅲ３・大２・人欠２・未計画２・拘束減</t>
  </si>
  <si>
    <t>生活援助日中共生Ⅲ３・大２・人欠２・未計画・拘束減</t>
  </si>
  <si>
    <t>生活援助日中共生Ⅲ３・大２・人欠２・拘束減</t>
  </si>
  <si>
    <t>生活援助日中共生Ⅲ３・大２・人欠２・未計画２</t>
  </si>
  <si>
    <t>生活援助日中共生Ⅲ３・大２・人欠２・未計画</t>
  </si>
  <si>
    <t>生活援助日中共生Ⅲ３・大２・人欠２</t>
  </si>
  <si>
    <t>生活援助日中共生Ⅲ３・大１・人欠２・未計画２・拘束減</t>
  </si>
  <si>
    <t>生活援助日中共生Ⅲ３・大１・人欠２・未計画・拘束減</t>
  </si>
  <si>
    <t>生活援助日中共生Ⅲ３・大１・人欠２・拘束減</t>
  </si>
  <si>
    <t>生活援助日中共生Ⅲ３・大１・人欠２・未計画２</t>
  </si>
  <si>
    <t>生活援助日中共生Ⅲ３・大１・人欠２・未計画</t>
  </si>
  <si>
    <t>生活援助日中共生Ⅲ３・大１・人欠２</t>
  </si>
  <si>
    <t>生活援助日中共生Ⅲ３・人欠２・未計画２・拘束減</t>
  </si>
  <si>
    <t>生活援助日中共生Ⅲ３・人欠２・未計画・拘束減</t>
  </si>
  <si>
    <t>生活援助日中共生Ⅲ３・人欠２・拘束減</t>
  </si>
  <si>
    <t>生活援助日中共生Ⅲ３・人欠２・未計画２</t>
  </si>
  <si>
    <t>生活援助日中共生Ⅲ３・人欠２・未計画</t>
  </si>
  <si>
    <t>生活援助日中共生Ⅲ３・人欠２</t>
  </si>
  <si>
    <t>生活援助日中共生Ⅲ４・大２・人欠２・未計画２・拘束減</t>
  </si>
  <si>
    <t>生活援助日中共生Ⅲ４・大２・人欠２・未計画・拘束減</t>
  </si>
  <si>
    <t>生活援助日中共生Ⅲ４・大２・人欠２・拘束減</t>
  </si>
  <si>
    <t>生活援助日中共生Ⅲ４・大２・人欠２・未計画２</t>
  </si>
  <si>
    <t>生活援助日中共生Ⅲ４・大２・人欠２・未計画</t>
  </si>
  <si>
    <t>生活援助日中共生Ⅲ４・大２・人欠２</t>
  </si>
  <si>
    <t>生活援助日中共生Ⅲ４・大１・人欠２・未計画２・拘束減</t>
  </si>
  <si>
    <t>生活援助日中共生Ⅲ４・大１・人欠２・未計画・拘束減</t>
  </si>
  <si>
    <t>生活援助日中共生Ⅲ４・大１・人欠２・拘束減</t>
  </si>
  <si>
    <t>生活援助日中共生Ⅲ４・大１・人欠２・未計画２</t>
  </si>
  <si>
    <t>生活援助日中共生Ⅲ４・大１・人欠２・未計画</t>
  </si>
  <si>
    <t>生活援助日中共生Ⅲ４・大１・人欠２</t>
  </si>
  <si>
    <t>生活援助日中共生Ⅲ４・人欠２・未計画２・拘束減</t>
  </si>
  <si>
    <t>生活援助日中共生Ⅲ４・人欠２・未計画・拘束減</t>
  </si>
  <si>
    <t>生活援助日中共生Ⅲ４・人欠２・拘束減</t>
  </si>
  <si>
    <t>生活援助日中共生Ⅲ４・人欠２・未計画２</t>
  </si>
  <si>
    <t>生活援助日中共生Ⅲ４・人欠２・未計画</t>
  </si>
  <si>
    <t>生活援助日中共生Ⅲ４・人欠２</t>
  </si>
  <si>
    <t>生活援助日中共生Ⅲ５・大２・人欠２・未計画２・拘束減</t>
  </si>
  <si>
    <t>生活援助日中共生Ⅲ５・大２・人欠２・未計画・拘束減</t>
  </si>
  <si>
    <t>生活援助日中共生Ⅲ５・大２・人欠２・拘束減</t>
  </si>
  <si>
    <t>生活援助日中共生Ⅲ５・大２・人欠２・未計画２</t>
  </si>
  <si>
    <t>生活援助日中共生Ⅲ５・大２・人欠２・未計画</t>
  </si>
  <si>
    <t>生活援助日中共生Ⅲ５・大２・人欠２</t>
  </si>
  <si>
    <t>生活援助日中共生Ⅲ５・大１・人欠２・未計画２・拘束減</t>
  </si>
  <si>
    <t>生活援助日中共生Ⅲ５・大１・人欠２・未計画・拘束減</t>
  </si>
  <si>
    <t>生活援助日中共生Ⅲ５・大１・人欠２・拘束減</t>
  </si>
  <si>
    <t>生活援助日中共生Ⅲ５・大１・人欠２・未計画２</t>
  </si>
  <si>
    <t>生活援助日中共生Ⅲ５・大１・人欠２・未計画</t>
  </si>
  <si>
    <t>生活援助日中共生Ⅲ５・大１・人欠２</t>
  </si>
  <si>
    <t>生活援助日中共生Ⅲ５・人欠２・未計画２・拘束減</t>
  </si>
  <si>
    <t>生活援助日中共生Ⅲ５・人欠２・未計画・拘束減</t>
  </si>
  <si>
    <t>生活援助日中共生Ⅲ５・人欠２・拘束減</t>
  </si>
  <si>
    <t>生活援助日中共生Ⅲ５・人欠２・未計画２</t>
  </si>
  <si>
    <t>生活援助日中共生Ⅲ５・人欠２・未計画</t>
  </si>
  <si>
    <t>生活援助日中共生Ⅲ５・人欠２</t>
  </si>
  <si>
    <t>生活援助日中共生Ⅲ６・大２・人欠２・未計画２・拘束減</t>
  </si>
  <si>
    <t>生活援助日中共生Ⅲ６・大２・人欠２・未計画・拘束減</t>
  </si>
  <si>
    <t>生活援助日中共生Ⅲ６・大２・人欠２・拘束減</t>
  </si>
  <si>
    <t>生活援助日中共生Ⅲ６・大２・人欠２・未計画２</t>
  </si>
  <si>
    <t>生活援助日中共生Ⅲ６・大２・人欠２・未計画</t>
  </si>
  <si>
    <t>生活援助日中共生Ⅲ６・大２・人欠２</t>
  </si>
  <si>
    <t>生活援助日中共生Ⅲ６・大１・人欠２・未計画２・拘束減</t>
  </si>
  <si>
    <t>生活援助日中共生Ⅲ６・大１・人欠２・未計画・拘束減</t>
  </si>
  <si>
    <t>生活援助日中共生Ⅲ６・大１・人欠２・拘束減</t>
  </si>
  <si>
    <t>生活援助日中共生Ⅲ６・大１・人欠２・未計画２</t>
  </si>
  <si>
    <t>生活援助日中共生Ⅲ６・大１・人欠２・未計画</t>
  </si>
  <si>
    <t>生活援助日中共生Ⅲ６・大１・人欠２</t>
  </si>
  <si>
    <t>生活援助日中共生Ⅲ６・人欠２・未計画２・拘束減</t>
  </si>
  <si>
    <t>生活援助日中共生Ⅲ６・人欠２・未計画・拘束減</t>
  </si>
  <si>
    <t>生活援助日中共生Ⅲ６・人欠２・拘束減</t>
  </si>
  <si>
    <t>生活援助日中共生Ⅲ６・人欠２・未計画２</t>
  </si>
  <si>
    <t>生活援助日中共生Ⅲ６・人欠２・未計画</t>
  </si>
  <si>
    <t>生活援助日中共生Ⅲ６・人欠２</t>
  </si>
  <si>
    <t>生活援助日中共生Ⅱ１・大２・人欠２・未計画２・拘束減</t>
  </si>
  <si>
    <t>生活援助日中共生Ⅱ１・大２・人欠２・未計画・拘束減</t>
  </si>
  <si>
    <t>生活援助日中共生Ⅱ１・大２・人欠２・拘束減</t>
  </si>
  <si>
    <t>生活援助日中共生Ⅱ１・大２・人欠２・未計画２</t>
  </si>
  <si>
    <t>生活援助日中共生Ⅱ１・大２・人欠２・未計画</t>
  </si>
  <si>
    <t>生活援助日中共生Ⅱ１・大２・人欠２</t>
  </si>
  <si>
    <t>生活援助日中共生Ⅱ１・大１・人欠２・未計画２・拘束減</t>
  </si>
  <si>
    <t>生活援助日中共生Ⅱ１・大１・人欠２・未計画・拘束減</t>
  </si>
  <si>
    <t>生活援助日中共生Ⅱ１・大１・人欠２・拘束減</t>
  </si>
  <si>
    <t>生活援助日中共生Ⅱ１・大１・人欠２・未計画２</t>
  </si>
  <si>
    <t>生活援助日中共生Ⅱ１・大１・人欠２・未計画</t>
  </si>
  <si>
    <t>生活援助日中共生Ⅱ１・大１・人欠２</t>
  </si>
  <si>
    <t>生活援助日中共生Ⅱ１・人欠２・未計画２・拘束減</t>
  </si>
  <si>
    <t>生活援助日中共生Ⅱ１・人欠２・未計画・拘束減</t>
  </si>
  <si>
    <t>生活援助日中共生Ⅱ１・人欠２・拘束減</t>
  </si>
  <si>
    <t>生活援助日中共生Ⅱ１・人欠２・未計画２</t>
  </si>
  <si>
    <t>生活援助日中共生Ⅱ１・人欠２・未計画</t>
  </si>
  <si>
    <t>生活援助日中共生Ⅱ１・人欠２</t>
  </si>
  <si>
    <t>生活援助日中共生Ⅱ２・大２・人欠２・未計画２・拘束減</t>
  </si>
  <si>
    <t>生活援助日中共生Ⅱ２・大２・人欠２・未計画・拘束減</t>
  </si>
  <si>
    <t>生活援助日中共生Ⅱ２・大２・人欠２・拘束減</t>
  </si>
  <si>
    <t>生活援助日中共生Ⅱ２・大２・人欠２・未計画２</t>
  </si>
  <si>
    <t>生活援助日中共生Ⅱ２・大２・人欠２・未計画</t>
  </si>
  <si>
    <t>生活援助日中共生Ⅱ２・大２・人欠２</t>
  </si>
  <si>
    <t>生活援助日中共生Ⅱ２・大１・人欠２・未計画２・拘束減</t>
  </si>
  <si>
    <t>生活援助日中共生Ⅱ２・大１・人欠２・未計画・拘束減</t>
  </si>
  <si>
    <t>生活援助日中共生Ⅱ２・大１・人欠２・拘束減</t>
  </si>
  <si>
    <t>生活援助日中共生Ⅱ２・大１・人欠２・未計画２</t>
  </si>
  <si>
    <t>生活援助日中共生Ⅱ２・大１・人欠２・未計画</t>
  </si>
  <si>
    <t>生活援助日中共生Ⅱ２・大１・人欠２</t>
  </si>
  <si>
    <t>生活援助日中共生Ⅱ２・人欠２・未計画２・拘束減</t>
  </si>
  <si>
    <t>生活援助日中共生Ⅱ２・人欠２・未計画・拘束減</t>
  </si>
  <si>
    <t>生活援助日中共生Ⅱ２・人欠２・拘束減</t>
  </si>
  <si>
    <t>生活援助日中共生Ⅱ２・人欠２・未計画２</t>
  </si>
  <si>
    <t>生活援助日中共生Ⅱ２・人欠２・未計画</t>
  </si>
  <si>
    <t>生活援助日中共生Ⅱ２・人欠２</t>
  </si>
  <si>
    <t>生活援助日中共生Ⅱ３・大２・人欠２・未計画２・拘束減</t>
  </si>
  <si>
    <t>生活援助日中共生Ⅱ３・大２・人欠２・未計画・拘束減</t>
  </si>
  <si>
    <t>生活援助日中共生Ⅱ３・大２・人欠２・拘束減</t>
  </si>
  <si>
    <t>生活援助日中共生Ⅱ３・大２・人欠２・未計画２</t>
  </si>
  <si>
    <t>生活援助日中共生Ⅱ３・大２・人欠２・未計画</t>
  </si>
  <si>
    <t>生活援助日中共生Ⅱ３・大２・人欠２</t>
  </si>
  <si>
    <t>生活援助日中共生Ⅱ３・大１・人欠２・未計画２・拘束減</t>
  </si>
  <si>
    <t>生活援助日中共生Ⅱ３・大１・人欠２・未計画・拘束減</t>
  </si>
  <si>
    <t>生活援助日中共生Ⅱ３・大１・人欠２・拘束減</t>
  </si>
  <si>
    <t>生活援助日中共生Ⅱ３・大１・人欠２・未計画２</t>
  </si>
  <si>
    <t>生活援助日中共生Ⅱ３・大１・人欠２・未計画</t>
  </si>
  <si>
    <t>生活援助日中共生Ⅱ３・大１・人欠２</t>
  </si>
  <si>
    <t>生活援助日中共生Ⅱ３・人欠２・未計画２・拘束減</t>
  </si>
  <si>
    <t>生活援助日中共生Ⅱ３・人欠２・未計画・拘束減</t>
  </si>
  <si>
    <t>生活援助日中共生Ⅱ３・人欠２・拘束減</t>
  </si>
  <si>
    <t>生活援助日中共生Ⅱ３・人欠２・未計画２</t>
  </si>
  <si>
    <t>生活援助日中共生Ⅱ３・人欠２・未計画</t>
  </si>
  <si>
    <t>生活援助日中共生Ⅱ３・人欠２</t>
  </si>
  <si>
    <t>生活援助日中共生Ⅱ４・大２・人欠２・未計画２・拘束減</t>
  </si>
  <si>
    <t>生活援助日中共生Ⅱ４・大２・人欠２・未計画・拘束減</t>
  </si>
  <si>
    <t>生活援助日中共生Ⅱ４・大２・人欠２・拘束減</t>
  </si>
  <si>
    <t>生活援助日中共生Ⅱ４・大２・人欠２・未計画２</t>
  </si>
  <si>
    <t>生活援助日中共生Ⅱ４・大２・人欠２・未計画</t>
  </si>
  <si>
    <t>生活援助日中共生Ⅱ４・大２・人欠２</t>
  </si>
  <si>
    <t>生活援助日中共生Ⅱ４・大１・人欠２・未計画２・拘束減</t>
  </si>
  <si>
    <t>生活援助日中共生Ⅱ４・大１・人欠２・未計画・拘束減</t>
  </si>
  <si>
    <t>生活援助日中共生Ⅱ４・大１・人欠２・拘束減</t>
  </si>
  <si>
    <t>生活援助日中共生Ⅱ４・大１・人欠２・未計画２</t>
  </si>
  <si>
    <t>生活援助日中共生Ⅱ４・大１・人欠２・未計画</t>
  </si>
  <si>
    <t>生活援助日中共生Ⅱ４・大１・人欠２</t>
  </si>
  <si>
    <t>生活援助日中共生Ⅱ４・人欠２・未計画２・拘束減</t>
  </si>
  <si>
    <t>生活援助日中共生Ⅱ４・人欠２・未計画・拘束減</t>
  </si>
  <si>
    <t>生活援助日中共生Ⅱ４・人欠２・拘束減</t>
  </si>
  <si>
    <t>生活援助日中共生Ⅱ４・人欠２・未計画２</t>
  </si>
  <si>
    <t>生活援助日中共生Ⅱ４・人欠２・未計画</t>
  </si>
  <si>
    <t>生活援助日中共生Ⅱ４・人欠２</t>
  </si>
  <si>
    <t>生活援助日中共生Ⅱ５・大２・人欠２・未計画２・拘束減</t>
  </si>
  <si>
    <t>生活援助日中共生Ⅱ５・大２・人欠２・未計画・拘束減</t>
  </si>
  <si>
    <t>生活援助日中共生Ⅱ５・大２・人欠２・拘束減</t>
  </si>
  <si>
    <t>生活援助日中共生Ⅱ５・大２・人欠２・未計画２</t>
  </si>
  <si>
    <t>生活援助日中共生Ⅱ５・大２・人欠２・未計画</t>
  </si>
  <si>
    <t>生活援助日中共生Ⅱ５・大２・人欠２</t>
  </si>
  <si>
    <t>生活援助日中共生Ⅱ５・大１・人欠２・未計画２・拘束減</t>
  </si>
  <si>
    <t>生活援助日中共生Ⅱ５・大１・人欠２・未計画・拘束減</t>
  </si>
  <si>
    <t>生活援助日中共生Ⅱ５・大１・人欠２・拘束減</t>
  </si>
  <si>
    <t>生活援助日中共生Ⅱ５・大１・人欠２・未計画２</t>
  </si>
  <si>
    <t>生活援助日中共生Ⅱ５・大１・人欠２・未計画</t>
  </si>
  <si>
    <t>生活援助日中共生Ⅱ５・大１・人欠２</t>
  </si>
  <si>
    <t>生活援助日中共生Ⅱ５・人欠２・未計画２・拘束減</t>
  </si>
  <si>
    <t>生活援助日中共生Ⅱ５・人欠２・未計画・拘束減</t>
  </si>
  <si>
    <t>生活援助日中共生Ⅱ５・人欠２・拘束減</t>
  </si>
  <si>
    <t>生活援助日中共生Ⅱ５・人欠２・未計画２</t>
  </si>
  <si>
    <t>生活援助日中共生Ⅱ５・人欠２・未計画</t>
  </si>
  <si>
    <t>生活援助日中共生Ⅱ５・人欠２</t>
  </si>
  <si>
    <t>生活援助日中共生Ⅱ６・大２・人欠２・未計画２・拘束減</t>
  </si>
  <si>
    <t>生活援助日中共生Ⅱ６・大２・人欠２・未計画・拘束減</t>
  </si>
  <si>
    <t>生活援助日中共生Ⅱ６・大２・人欠２・拘束減</t>
  </si>
  <si>
    <t>生活援助日中共生Ⅱ６・大２・人欠２・未計画２</t>
  </si>
  <si>
    <t>生活援助日中共生Ⅱ６・大２・人欠２・未計画</t>
  </si>
  <si>
    <t>生活援助日中共生Ⅱ６・大２・人欠２</t>
  </si>
  <si>
    <t>生活援助日中共生Ⅱ６・大１・人欠２・未計画２・拘束減</t>
  </si>
  <si>
    <t>生活援助日中共生Ⅱ６・大１・人欠２・未計画・拘束減</t>
  </si>
  <si>
    <t>生活援助日中共生Ⅱ６・大１・人欠２・拘束減</t>
  </si>
  <si>
    <t>生活援助日中共生Ⅱ６・大１・人欠２・未計画２</t>
  </si>
  <si>
    <t>生活援助日中共生Ⅱ６・大１・人欠２・未計画</t>
  </si>
  <si>
    <t>生活援助日中共生Ⅱ６・大１・人欠２</t>
  </si>
  <si>
    <t>生活援助日中共生Ⅱ６・人欠２・未計画２・拘束減</t>
  </si>
  <si>
    <t>生活援助日中共生Ⅱ６・人欠２・未計画・拘束減</t>
  </si>
  <si>
    <t>生活援助日中共生Ⅱ６・人欠２・拘束減</t>
  </si>
  <si>
    <t>生活援助日中共生Ⅱ６・人欠２・未計画２</t>
  </si>
  <si>
    <t>生活援助日中共生Ⅱ６・人欠２・未計画</t>
  </si>
  <si>
    <t>生活援助日中共生Ⅱ６・人欠２</t>
  </si>
  <si>
    <t>生活援助日中共生Ⅰ１・大２・人欠２・未計画２・拘束減</t>
  </si>
  <si>
    <t>生活援助日中共生Ⅰ１・大２・人欠２・未計画・拘束減</t>
  </si>
  <si>
    <t>生活援助日中共生Ⅰ１・大２・人欠２・拘束減</t>
  </si>
  <si>
    <t>生活援助日中共生Ⅰ１・大２・人欠２・未計画２</t>
  </si>
  <si>
    <t>生活援助日中共生Ⅰ１・大２・人欠２・未計画</t>
  </si>
  <si>
    <t>生活援助日中共生Ⅰ１・大２・人欠２</t>
  </si>
  <si>
    <t>生活援助日中共生Ⅰ１・大１・人欠２・未計画２・拘束減</t>
  </si>
  <si>
    <t>生活援助日中共生Ⅰ１・大１・人欠２・未計画・拘束減</t>
  </si>
  <si>
    <t>生活援助日中共生Ⅰ１・大１・人欠２・拘束減</t>
  </si>
  <si>
    <t>生活援助日中共生Ⅰ１・大１・人欠２・未計画２</t>
  </si>
  <si>
    <t>生活援助日中共生Ⅰ１・大１・人欠２・未計画</t>
  </si>
  <si>
    <t>生活援助日中共生Ⅰ１・大１・人欠２</t>
  </si>
  <si>
    <t>生活援助日中共生Ⅰ１・人欠２・未計画２・拘束減</t>
  </si>
  <si>
    <t>生活援助日中共生Ⅰ１・人欠２・未計画・拘束減</t>
  </si>
  <si>
    <t>生活援助日中共生Ⅰ１・人欠２・拘束減</t>
  </si>
  <si>
    <t>生活援助日中共生Ⅰ１・人欠２・未計画２</t>
  </si>
  <si>
    <t>生活援助日中共生Ⅰ１・人欠２・未計画</t>
  </si>
  <si>
    <t>生活援助日中共生Ⅰ１・人欠２</t>
  </si>
  <si>
    <t>生活援助日中共生Ⅰ２・大２・人欠２・未計画２・拘束減</t>
  </si>
  <si>
    <t>生活援助日中共生Ⅰ２・大２・人欠２・未計画・拘束減</t>
  </si>
  <si>
    <t>生活援助日中共生Ⅰ２・大２・人欠２・拘束減</t>
  </si>
  <si>
    <t>生活援助日中共生Ⅰ２・大２・人欠２・未計画２</t>
  </si>
  <si>
    <t>生活援助日中共生Ⅰ２・大２・人欠２・未計画</t>
  </si>
  <si>
    <t>生活援助日中共生Ⅰ２・大２・人欠２</t>
  </si>
  <si>
    <t>生活援助日中共生Ⅰ２・大１・人欠２・未計画２・拘束減</t>
  </si>
  <si>
    <t>生活援助日中共生Ⅰ２・大１・人欠２・未計画・拘束減</t>
  </si>
  <si>
    <t>生活援助日中共生Ⅰ２・大１・人欠２・拘束減</t>
  </si>
  <si>
    <t>生活援助日中共生Ⅰ２・大１・人欠２・未計画２</t>
  </si>
  <si>
    <t>生活援助日中共生Ⅰ２・大１・人欠２・未計画</t>
  </si>
  <si>
    <t>生活援助日中共生Ⅰ２・大１・人欠２</t>
  </si>
  <si>
    <t>生活援助日中共生Ⅰ２・人欠２・未計画２・拘束減</t>
  </si>
  <si>
    <t>生活援助日中共生Ⅰ２・人欠２・未計画・拘束減</t>
  </si>
  <si>
    <t>生活援助日中共生Ⅰ２・人欠２・拘束減</t>
  </si>
  <si>
    <t>生活援助日中共生Ⅰ２・人欠２・未計画２</t>
  </si>
  <si>
    <t>生活援助日中共生Ⅰ２・人欠２・未計画</t>
  </si>
  <si>
    <t>生活援助日中共生Ⅰ２・人欠２</t>
  </si>
  <si>
    <t>生活援助日中共生Ⅰ３・大２・人欠２・未計画２・拘束減</t>
  </si>
  <si>
    <t>生活援助日中共生Ⅰ３・大２・人欠２・未計画・拘束減</t>
  </si>
  <si>
    <t>生活援助日中共生Ⅰ３・大２・人欠２・拘束減</t>
  </si>
  <si>
    <t>生活援助日中共生Ⅰ３・大２・人欠２・未計画２</t>
  </si>
  <si>
    <t>生活援助日中共生Ⅰ３・大２・人欠２・未計画</t>
  </si>
  <si>
    <t>生活援助日中共生Ⅰ３・大２・人欠２</t>
  </si>
  <si>
    <t>生活援助日中共生Ⅰ３・大１・人欠２・未計画２・拘束減</t>
  </si>
  <si>
    <t>生活援助日中共生Ⅰ３・大１・人欠２・未計画・拘束減</t>
  </si>
  <si>
    <t>生活援助日中共生Ⅰ３・大１・人欠２・拘束減</t>
  </si>
  <si>
    <t>生活援助日中共生Ⅰ３・大１・人欠２・未計画２</t>
  </si>
  <si>
    <t>生活援助日中共生Ⅰ３・大１・人欠２・未計画</t>
  </si>
  <si>
    <t>生活援助日中共生Ⅰ３・大１・人欠２</t>
  </si>
  <si>
    <t>生活援助日中共生Ⅰ３・人欠２・未計画２・拘束減</t>
  </si>
  <si>
    <t>生活援助日中共生Ⅰ３・人欠２・未計画・拘束減</t>
  </si>
  <si>
    <t>生活援助日中共生Ⅰ３・人欠２・拘束減</t>
  </si>
  <si>
    <t>生活援助日中共生Ⅰ３・人欠２・未計画２</t>
  </si>
  <si>
    <t>生活援助日中共生Ⅰ３・人欠２・未計画</t>
  </si>
  <si>
    <t>生活援助日中共生Ⅰ３・人欠２</t>
  </si>
  <si>
    <t>生活援助日中共生Ⅰ４・大２・人欠２・未計画２・拘束減</t>
  </si>
  <si>
    <t>生活援助日中共生Ⅰ４・大２・人欠２・未計画・拘束減</t>
  </si>
  <si>
    <t>生活援助日中共生Ⅰ４・大２・人欠２・拘束減</t>
  </si>
  <si>
    <t>生活援助日中共生Ⅰ４・大２・人欠２・未計画２</t>
  </si>
  <si>
    <t>生活援助日中共生Ⅰ４・大２・人欠２・未計画</t>
  </si>
  <si>
    <t>生活援助日中共生Ⅰ４・大２・人欠２</t>
  </si>
  <si>
    <t>生活援助日中共生Ⅰ４・大１・人欠２・未計画２・拘束減</t>
  </si>
  <si>
    <t>生活援助日中共生Ⅰ４・大１・人欠２・未計画・拘束減</t>
  </si>
  <si>
    <t>生活援助日中共生Ⅰ４・大１・人欠２・拘束減</t>
  </si>
  <si>
    <t>生活援助日中共生Ⅰ４・大１・人欠２・未計画２</t>
  </si>
  <si>
    <t>生活援助日中共生Ⅰ４・大１・人欠２・未計画</t>
  </si>
  <si>
    <t>生活援助日中共生Ⅰ４・大１・人欠２</t>
  </si>
  <si>
    <t>生活援助日中共生Ⅰ４・人欠２・未計画２・拘束減</t>
  </si>
  <si>
    <t>生活援助日中共生Ⅰ４・人欠２・未計画・拘束減</t>
  </si>
  <si>
    <t>生活援助日中共生Ⅰ４・人欠２・拘束減</t>
  </si>
  <si>
    <t>生活援助日中共生Ⅰ４・人欠２・未計画２</t>
  </si>
  <si>
    <t>生活援助日中共生Ⅰ４・人欠２・未計画</t>
  </si>
  <si>
    <t>生活援助日中共生Ⅰ４・人欠２</t>
  </si>
  <si>
    <t>生活援助日中共生Ⅰ５・大２・人欠２・未計画２・拘束減</t>
  </si>
  <si>
    <t>生活援助日中共生Ⅰ５・大２・人欠２・未計画・拘束減</t>
  </si>
  <si>
    <t>生活援助日中共生Ⅰ５・大２・人欠２・拘束減</t>
  </si>
  <si>
    <t>生活援助日中共生Ⅰ５・大２・人欠２・未計画２</t>
  </si>
  <si>
    <t>生活援助日中共生Ⅰ５・大２・人欠２・未計画</t>
  </si>
  <si>
    <t>生活援助日中共生Ⅰ５・大２・人欠２</t>
  </si>
  <si>
    <t>生活援助日中共生Ⅰ５・大１・人欠２・未計画２・拘束減</t>
  </si>
  <si>
    <t>生活援助日中共生Ⅰ５・大１・人欠２・未計画・拘束減</t>
  </si>
  <si>
    <t>生活援助日中共生Ⅰ５・大１・人欠２・拘束減</t>
  </si>
  <si>
    <t>生活援助日中共生Ⅰ５・大１・人欠２・未計画２</t>
  </si>
  <si>
    <t>生活援助日中共生Ⅰ５・大１・人欠２・未計画</t>
  </si>
  <si>
    <t>生活援助日中共生Ⅰ５・大１・人欠２</t>
  </si>
  <si>
    <t>生活援助日中共生Ⅰ５・人欠２・未計画２・拘束減</t>
  </si>
  <si>
    <t>生活援助日中共生Ⅰ５・人欠２・未計画・拘束減</t>
  </si>
  <si>
    <t>生活援助日中共生Ⅰ５・人欠２・拘束減</t>
  </si>
  <si>
    <t>生活援助日中共生Ⅰ５・人欠２・未計画２</t>
  </si>
  <si>
    <t>生活援助日中共生Ⅰ５・人欠２・未計画</t>
  </si>
  <si>
    <t>生活援助日中共生Ⅰ５・人欠２</t>
  </si>
  <si>
    <t>生活援助日中共生Ⅰ６・大２・人欠２・未計画２・拘束減</t>
  </si>
  <si>
    <t>生活援助日中共生Ⅰ６・大２・人欠２・未計画・拘束減</t>
  </si>
  <si>
    <t>生活援助日中共生Ⅰ６・大２・人欠２・拘束減</t>
  </si>
  <si>
    <t>生活援助日中共生Ⅰ６・大２・人欠２・未計画２</t>
  </si>
  <si>
    <t>生活援助日中共生Ⅰ６・大２・人欠２・未計画</t>
  </si>
  <si>
    <t>生活援助日中共生Ⅰ６・大２・人欠２</t>
  </si>
  <si>
    <t>生活援助日中共生Ⅰ６・大１・人欠２・未計画２・拘束減</t>
  </si>
  <si>
    <t>生活援助日中共生Ⅰ６・大１・人欠２・未計画・拘束減</t>
  </si>
  <si>
    <t>生活援助日中共生Ⅰ６・大１・人欠２・拘束減</t>
  </si>
  <si>
    <t>生活援助日中共生Ⅰ６・大１・人欠２・未計画２</t>
  </si>
  <si>
    <t>生活援助日中共生Ⅰ６・大１・人欠２・未計画</t>
  </si>
  <si>
    <t>生活援助日中共生Ⅰ６・大１・人欠２</t>
  </si>
  <si>
    <t>生活援助日中共生Ⅰ６・人欠２・未計画２・拘束減</t>
  </si>
  <si>
    <t>生活援助日中共生Ⅰ６・人欠２・未計画・拘束減</t>
  </si>
  <si>
    <t>生活援助日中共生Ⅰ６・人欠２・拘束減</t>
  </si>
  <si>
    <t>生活援助日中共生Ⅰ６・人欠２・未計画２</t>
  </si>
  <si>
    <t>生活援助日中共生Ⅰ６・人欠２・未計画</t>
  </si>
  <si>
    <t>生活援助日中共生Ⅰ６・人欠２</t>
  </si>
  <si>
    <t>生活援助日中共生Ⅳ１・大２・人欠・未計画２・拘束減</t>
  </si>
  <si>
    <t>生活援助日中共生Ⅳ１・大２・人欠・未計画・拘束減</t>
  </si>
  <si>
    <t>生活援助日中共生Ⅳ１・大２・人欠・拘束減</t>
  </si>
  <si>
    <t>生活援助日中共生Ⅳ１・大２・人欠・未計画２</t>
  </si>
  <si>
    <t>生活援助日中共生Ⅳ１・大２・人欠・未計画</t>
  </si>
  <si>
    <t>生活援助日中共生Ⅳ１・大２・人欠</t>
  </si>
  <si>
    <t>生活援助日中共生Ⅳ１・大１・人欠・未計画２・拘束減</t>
  </si>
  <si>
    <t>生活援助日中共生Ⅳ１・大１・人欠・未計画・拘束減</t>
  </si>
  <si>
    <t>生活援助日中共生Ⅳ１・大１・人欠・拘束減</t>
  </si>
  <si>
    <t>生活援助日中共生Ⅳ１・大１・人欠・未計画２</t>
  </si>
  <si>
    <t>生活援助日中共生Ⅳ１・大１・人欠・未計画</t>
  </si>
  <si>
    <t>生活援助日中共生Ⅳ１・大１・人欠</t>
  </si>
  <si>
    <t>生活援助日中共生Ⅳ１・人欠・未計画２・拘束減</t>
  </si>
  <si>
    <t>生活援助日中共生Ⅳ１・人欠・未計画・拘束減</t>
  </si>
  <si>
    <t>生活援助日中共生Ⅳ１・人欠・拘束減</t>
  </si>
  <si>
    <t>生活援助日中共生Ⅳ１・人欠・未計画２</t>
  </si>
  <si>
    <t>生活援助日中共生Ⅳ１・人欠・未計画</t>
  </si>
  <si>
    <t>生活援助日中共生Ⅳ１・人欠</t>
  </si>
  <si>
    <t>生活援助日中共生Ⅳ２・大２・人欠・未計画２・拘束減</t>
  </si>
  <si>
    <t>生活援助日中共生Ⅳ２・大２・人欠・未計画・拘束減</t>
  </si>
  <si>
    <t>生活援助日中共生Ⅳ２・大２・人欠・拘束減</t>
  </si>
  <si>
    <t>生活援助日中共生Ⅳ２・大２・人欠・未計画２</t>
  </si>
  <si>
    <t>生活援助日中共生Ⅳ２・大２・人欠・未計画</t>
  </si>
  <si>
    <t>生活援助日中共生Ⅳ２・大２・人欠</t>
  </si>
  <si>
    <t>生活援助日中共生Ⅳ２・大１・人欠・未計画２・拘束減</t>
  </si>
  <si>
    <t>生活援助日中共生Ⅳ２・大１・人欠・未計画・拘束減</t>
  </si>
  <si>
    <t>生活援助日中共生Ⅳ２・大１・人欠・拘束減</t>
  </si>
  <si>
    <t>生活援助日中共生Ⅳ２・大１・人欠・未計画２</t>
  </si>
  <si>
    <t>生活援助日中共生Ⅳ２・大１・人欠・未計画</t>
  </si>
  <si>
    <t>生活援助日中共生Ⅳ２・大１・人欠</t>
  </si>
  <si>
    <t>生活援助日中共生Ⅳ２・人欠・未計画２・拘束減</t>
  </si>
  <si>
    <t>生活援助日中共生Ⅳ２・人欠・未計画・拘束減</t>
  </si>
  <si>
    <t>生活援助日中共生Ⅳ２・人欠・拘束減</t>
  </si>
  <si>
    <t>生活援助日中共生Ⅳ２・人欠・未計画２</t>
  </si>
  <si>
    <t>生活援助日中共生Ⅳ２・人欠・未計画</t>
  </si>
  <si>
    <t>生活援助日中共生Ⅳ２・人欠</t>
  </si>
  <si>
    <t>生活援助日中共生Ⅳ３・大２・人欠・未計画２・拘束減</t>
  </si>
  <si>
    <t>生活援助日中共生Ⅳ３・大２・人欠・未計画・拘束減</t>
  </si>
  <si>
    <t>生活援助日中共生Ⅳ３・大２・人欠・拘束減</t>
  </si>
  <si>
    <t>生活援助日中共生Ⅳ３・大２・人欠・未計画２</t>
  </si>
  <si>
    <t>生活援助日中共生Ⅳ３・大２・人欠・未計画</t>
  </si>
  <si>
    <t>生活援助日中共生Ⅳ３・大２・人欠</t>
  </si>
  <si>
    <t>生活援助日中共生Ⅳ３・大１・人欠・未計画２・拘束減</t>
  </si>
  <si>
    <t>生活援助日中共生Ⅳ３・大１・人欠・未計画・拘束減</t>
  </si>
  <si>
    <t>生活援助日中共生Ⅳ３・大１・人欠・拘束減</t>
  </si>
  <si>
    <t>生活援助日中共生Ⅳ３・大１・人欠・未計画２</t>
  </si>
  <si>
    <t>生活援助日中共生Ⅳ３・大１・人欠・未計画</t>
  </si>
  <si>
    <t>生活援助日中共生Ⅳ３・大１・人欠</t>
  </si>
  <si>
    <t>生活援助日中共生Ⅳ３・人欠・未計画２・拘束減</t>
  </si>
  <si>
    <t>生活援助日中共生Ⅳ３・人欠・未計画・拘束減</t>
  </si>
  <si>
    <t>生活援助日中共生Ⅳ３・人欠・拘束減</t>
  </si>
  <si>
    <t>生活援助日中共生Ⅳ３・人欠・未計画２</t>
  </si>
  <si>
    <t>生活援助日中共生Ⅳ３・人欠・未計画</t>
  </si>
  <si>
    <t>生活援助日中共生Ⅳ３・人欠</t>
  </si>
  <si>
    <t>生活援助日中共生Ⅳ４・大２・人欠・未計画２・拘束減</t>
  </si>
  <si>
    <t>生活援助日中共生Ⅳ４・大２・人欠・未計画・拘束減</t>
  </si>
  <si>
    <t>生活援助日中共生Ⅳ４・大２・人欠・拘束減</t>
  </si>
  <si>
    <t>生活援助日中共生Ⅳ４・大２・人欠・未計画２</t>
  </si>
  <si>
    <t>生活援助日中共生Ⅳ４・大２・人欠・未計画</t>
  </si>
  <si>
    <t>生活援助日中共生Ⅳ４・大２・人欠</t>
  </si>
  <si>
    <t>生活援助日中共生Ⅳ４・大１・人欠・未計画２・拘束減</t>
  </si>
  <si>
    <t>生活援助日中共生Ⅳ４・大１・人欠・未計画・拘束減</t>
  </si>
  <si>
    <t>生活援助日中共生Ⅳ４・大１・人欠・拘束減</t>
  </si>
  <si>
    <t>生活援助日中共生Ⅳ４・大１・人欠・未計画２</t>
  </si>
  <si>
    <t>生活援助日中共生Ⅳ４・大１・人欠・未計画</t>
  </si>
  <si>
    <t>生活援助日中共生Ⅳ４・大１・人欠</t>
  </si>
  <si>
    <t>生活援助日中共生Ⅳ４・人欠・未計画２・拘束減</t>
  </si>
  <si>
    <t>生活援助日中共生Ⅳ４・人欠・未計画・拘束減</t>
  </si>
  <si>
    <t>生活援助日中共生Ⅳ４・人欠・拘束減</t>
  </si>
  <si>
    <t>生活援助日中共生Ⅳ４・人欠・未計画２</t>
  </si>
  <si>
    <t>生活援助日中共生Ⅳ４・人欠・未計画</t>
  </si>
  <si>
    <t>生活援助日中共生Ⅳ４・人欠</t>
  </si>
  <si>
    <t>生活援助日中共生Ⅳ５・大２・人欠・未計画２・拘束減</t>
  </si>
  <si>
    <t>生活援助日中共生Ⅳ５・大２・人欠・未計画・拘束減</t>
  </si>
  <si>
    <t>生活援助日中共生Ⅳ５・大２・人欠・拘束減</t>
  </si>
  <si>
    <t>生活援助日中共生Ⅳ５・大２・人欠・未計画２</t>
  </si>
  <si>
    <t>生活援助日中共生Ⅳ５・大２・人欠・未計画</t>
  </si>
  <si>
    <t>生活援助日中共生Ⅳ５・大２・人欠</t>
  </si>
  <si>
    <t>生活援助日中共生Ⅳ５・大１・人欠・未計画２・拘束減</t>
  </si>
  <si>
    <t>生活援助日中共生Ⅳ５・大１・人欠・未計画・拘束減</t>
  </si>
  <si>
    <t>生活援助日中共生Ⅳ５・大１・人欠・拘束減</t>
  </si>
  <si>
    <t>生活援助日中共生Ⅳ５・大１・人欠・未計画２</t>
  </si>
  <si>
    <t>生活援助日中共生Ⅳ５・大１・人欠・未計画</t>
  </si>
  <si>
    <t>生活援助日中共生Ⅳ５・大１・人欠</t>
  </si>
  <si>
    <t>生活援助日中共生Ⅳ５・人欠・未計画２・拘束減</t>
  </si>
  <si>
    <t>生活援助日中共生Ⅳ５・人欠・未計画・拘束減</t>
  </si>
  <si>
    <t>生活援助日中共生Ⅳ５・人欠・拘束減</t>
  </si>
  <si>
    <t>生活援助日中共生Ⅳ５・人欠・未計画２</t>
  </si>
  <si>
    <t>生活援助日中共生Ⅳ５・人欠・未計画</t>
  </si>
  <si>
    <t>生活援助日中共生Ⅳ５・人欠</t>
  </si>
  <si>
    <t>生活援助日中共生Ⅳ６・大２・人欠・未計画２・拘束減</t>
  </si>
  <si>
    <t>生活援助日中共生Ⅳ６・大２・人欠・未計画・拘束減</t>
  </si>
  <si>
    <t>生活援助日中共生Ⅳ６・大２・人欠・拘束減</t>
  </si>
  <si>
    <t>生活援助日中共生Ⅳ６・大２・人欠・未計画２</t>
  </si>
  <si>
    <t>生活援助日中共生Ⅳ６・大２・人欠・未計画</t>
  </si>
  <si>
    <t>生活援助日中共生Ⅳ６・大２・人欠</t>
  </si>
  <si>
    <t>生活援助日中共生Ⅳ６・大１・人欠・未計画２・拘束減</t>
  </si>
  <si>
    <t>生活援助日中共生Ⅳ６・大１・人欠・未計画・拘束減</t>
  </si>
  <si>
    <t>生活援助日中共生Ⅳ６・大１・人欠・拘束減</t>
  </si>
  <si>
    <t>生活援助日中共生Ⅳ６・大１・人欠・未計画２</t>
  </si>
  <si>
    <t>生活援助日中共生Ⅳ６・大１・人欠・未計画</t>
  </si>
  <si>
    <t>生活援助日中共生Ⅳ６・大１・人欠</t>
  </si>
  <si>
    <t>生活援助日中共生Ⅳ６・人欠・未計画２・拘束減</t>
  </si>
  <si>
    <t>生活援助日中共生Ⅳ６・人欠・未計画・拘束減</t>
  </si>
  <si>
    <t>生活援助日中共生Ⅳ６・人欠・拘束減</t>
  </si>
  <si>
    <t>生活援助日中共生Ⅳ６・人欠・未計画２</t>
  </si>
  <si>
    <t>生活援助日中共生Ⅳ６・人欠・未計画</t>
  </si>
  <si>
    <t>生活援助日中共生Ⅳ６・人欠</t>
  </si>
  <si>
    <t>生活援助日中共生Ⅲ１・大２・人欠・未計画２・拘束減</t>
  </si>
  <si>
    <t>生活援助日中共生Ⅲ１・大２・人欠・未計画・拘束減</t>
  </si>
  <si>
    <t>生活援助日中共生Ⅲ１・大２・人欠・拘束減</t>
  </si>
  <si>
    <t>生活援助日中共生Ⅲ１・大２・人欠・未計画２</t>
  </si>
  <si>
    <t>生活援助日中共生Ⅲ１・大２・人欠・未計画</t>
  </si>
  <si>
    <t>生活援助日中共生Ⅲ１・大２・人欠</t>
  </si>
  <si>
    <t>生活援助日中共生Ⅲ１・大１・人欠・未計画２・拘束減</t>
  </si>
  <si>
    <t>生活援助日中共生Ⅲ１・大１・人欠・未計画・拘束減</t>
  </si>
  <si>
    <t>生活援助日中共生Ⅲ１・大１・人欠・拘束減</t>
  </si>
  <si>
    <t>生活援助日中共生Ⅲ１・大１・人欠・未計画２</t>
  </si>
  <si>
    <t>生活援助日中共生Ⅲ１・大１・人欠・未計画</t>
  </si>
  <si>
    <t>生活援助日中共生Ⅲ１・大１・人欠</t>
  </si>
  <si>
    <t>生活援助日中共生Ⅲ１・人欠・未計画２・拘束減</t>
  </si>
  <si>
    <t>生活援助日中共生Ⅲ１・人欠・未計画・拘束減</t>
  </si>
  <si>
    <t>生活援助日中共生Ⅲ１・人欠・拘束減</t>
  </si>
  <si>
    <t>生活援助日中共生Ⅲ１・人欠・未計画２</t>
  </si>
  <si>
    <t>生活援助日中共生Ⅲ１・人欠・未計画</t>
  </si>
  <si>
    <t>生活援助日中共生Ⅲ１・人欠</t>
  </si>
  <si>
    <t>生活援助日中共生Ⅲ２・大２・人欠・未計画２・拘束減</t>
  </si>
  <si>
    <t>生活援助日中共生Ⅲ２・大２・人欠・未計画・拘束減</t>
  </si>
  <si>
    <t>生活援助日中共生Ⅲ２・大２・人欠・拘束減</t>
  </si>
  <si>
    <t>生活援助日中共生Ⅲ２・大２・人欠・未計画２</t>
  </si>
  <si>
    <t>生活援助日中共生Ⅲ２・大２・人欠・未計画</t>
  </si>
  <si>
    <t>生活援助日中共生Ⅲ２・大２・人欠</t>
  </si>
  <si>
    <t>生活援助日中共生Ⅲ２・大１・人欠・未計画２・拘束減</t>
  </si>
  <si>
    <t>生活援助日中共生Ⅲ２・大１・人欠・未計画・拘束減</t>
  </si>
  <si>
    <t>生活援助日中共生Ⅲ２・大１・人欠・拘束減</t>
  </si>
  <si>
    <t>生活援助日中共生Ⅲ２・大１・人欠・未計画２</t>
  </si>
  <si>
    <t>生活援助日中共生Ⅲ２・大１・人欠・未計画</t>
  </si>
  <si>
    <t>生活援助日中共生Ⅲ２・大１・人欠</t>
  </si>
  <si>
    <t>生活援助日中共生Ⅲ２・人欠・未計画２・拘束減</t>
  </si>
  <si>
    <t>生活援助日中共生Ⅲ２・人欠・未計画・拘束減</t>
  </si>
  <si>
    <t>生活援助日中共生Ⅲ２・人欠・拘束減</t>
  </si>
  <si>
    <t>生活援助日中共生Ⅲ２・人欠・未計画２</t>
  </si>
  <si>
    <t>生活援助日中共生Ⅲ２・人欠・未計画</t>
  </si>
  <si>
    <t>生活援助日中共生Ⅲ２・人欠</t>
  </si>
  <si>
    <t>生活援助日中共生Ⅲ３・大２・人欠・未計画２・拘束減</t>
  </si>
  <si>
    <t>生活援助日中共生Ⅲ３・大２・人欠・未計画・拘束減</t>
  </si>
  <si>
    <t>生活援助日中共生Ⅲ３・大２・人欠・拘束減</t>
  </si>
  <si>
    <t>生活援助日中共生Ⅲ３・大２・人欠・未計画２</t>
  </si>
  <si>
    <t>生活援助日中共生Ⅲ３・大２・人欠・未計画</t>
  </si>
  <si>
    <t>生活援助日中共生Ⅲ３・大２・人欠</t>
  </si>
  <si>
    <t>生活援助日中共生Ⅲ３・大１・人欠・未計画２・拘束減</t>
  </si>
  <si>
    <t>生活援助日中共生Ⅲ３・大１・人欠・未計画・拘束減</t>
  </si>
  <si>
    <t>生活援助日中共生Ⅲ３・大１・人欠・拘束減</t>
  </si>
  <si>
    <t>生活援助日中共生Ⅲ３・大１・人欠・未計画２</t>
  </si>
  <si>
    <t>生活援助日中共生Ⅲ３・大１・人欠・未計画</t>
  </si>
  <si>
    <t>生活援助日中共生Ⅲ３・大１・人欠</t>
  </si>
  <si>
    <t>生活援助日中共生Ⅲ３・人欠・未計画２・拘束減</t>
  </si>
  <si>
    <t>生活援助日中共生Ⅲ３・人欠・未計画・拘束減</t>
  </si>
  <si>
    <t>生活援助日中共生Ⅲ３・人欠・拘束減</t>
  </si>
  <si>
    <t>生活援助日中共生Ⅲ３・人欠・未計画２</t>
  </si>
  <si>
    <t>生活援助日中共生Ⅲ３・人欠・未計画</t>
  </si>
  <si>
    <t>生活援助日中共生Ⅲ３・人欠</t>
  </si>
  <si>
    <t>生活援助日中共生Ⅲ４・大２・人欠・未計画２・拘束減</t>
  </si>
  <si>
    <t>生活援助日中共生Ⅲ４・大２・人欠・未計画・拘束減</t>
  </si>
  <si>
    <t>生活援助日中共生Ⅲ４・大２・人欠・拘束減</t>
  </si>
  <si>
    <t>生活援助日中共生Ⅲ４・大２・人欠・未計画２</t>
  </si>
  <si>
    <t>生活援助日中共生Ⅲ４・大２・人欠・未計画</t>
  </si>
  <si>
    <t>生活援助日中共生Ⅲ４・大２・人欠</t>
  </si>
  <si>
    <t>生活援助日中共生Ⅲ４・大１・人欠・未計画２・拘束減</t>
  </si>
  <si>
    <t>生活援助日中共生Ⅲ４・大１・人欠・未計画・拘束減</t>
  </si>
  <si>
    <t>生活援助日中共生Ⅲ４・大１・人欠・拘束減</t>
  </si>
  <si>
    <t>生活援助日中共生Ⅲ４・大１・人欠・未計画２</t>
  </si>
  <si>
    <t>生活援助日中共生Ⅲ４・大１・人欠・未計画</t>
  </si>
  <si>
    <t>生活援助日中共生Ⅲ４・大１・人欠</t>
  </si>
  <si>
    <t>生活援助日中共生Ⅲ４・人欠・未計画２・拘束減</t>
  </si>
  <si>
    <t>生活援助日中共生Ⅲ４・人欠・未計画・拘束減</t>
  </si>
  <si>
    <t>生活援助日中共生Ⅲ４・人欠・拘束減</t>
  </si>
  <si>
    <t>生活援助日中共生Ⅲ４・人欠・未計画２</t>
  </si>
  <si>
    <t>生活援助日中共生Ⅲ４・人欠・未計画</t>
  </si>
  <si>
    <t>生活援助日中共生Ⅲ４・人欠</t>
  </si>
  <si>
    <t>生活援助日中共生Ⅲ５・大２・人欠・未計画２・拘束減</t>
  </si>
  <si>
    <t>生活援助日中共生Ⅲ５・大２・人欠・未計画・拘束減</t>
  </si>
  <si>
    <t>生活援助日中共生Ⅲ５・大２・人欠・拘束減</t>
  </si>
  <si>
    <t>生活援助日中共生Ⅲ５・大２・人欠・未計画２</t>
  </si>
  <si>
    <t>生活援助日中共生Ⅲ５・大２・人欠・未計画</t>
  </si>
  <si>
    <t>生活援助日中共生Ⅲ５・大２・人欠</t>
  </si>
  <si>
    <t>生活援助日中共生Ⅲ５・大１・人欠・未計画２・拘束減</t>
  </si>
  <si>
    <t>生活援助日中共生Ⅲ５・大１・人欠・未計画・拘束減</t>
  </si>
  <si>
    <t>生活援助日中共生Ⅲ５・大１・人欠・拘束減</t>
  </si>
  <si>
    <t>生活援助日中共生Ⅲ５・大１・人欠・未計画２</t>
  </si>
  <si>
    <t>生活援助日中共生Ⅲ５・大１・人欠・未計画</t>
  </si>
  <si>
    <t>生活援助日中共生Ⅲ５・大１・人欠</t>
  </si>
  <si>
    <t>生活援助日中共生Ⅲ５・人欠・未計画２・拘束減</t>
  </si>
  <si>
    <t>生活援助日中共生Ⅲ５・人欠・未計画・拘束減</t>
  </si>
  <si>
    <t>生活援助日中共生Ⅲ５・人欠・拘束減</t>
  </si>
  <si>
    <t>生活援助日中共生Ⅲ５・人欠・未計画２</t>
  </si>
  <si>
    <t>生活援助日中共生Ⅲ５・人欠・未計画</t>
  </si>
  <si>
    <t>生活援助日中共生Ⅲ５・人欠</t>
  </si>
  <si>
    <t>生活援助日中共生Ⅲ６・大２・人欠・未計画２・拘束減</t>
  </si>
  <si>
    <t>生活援助日中共生Ⅲ６・大２・人欠・未計画・拘束減</t>
  </si>
  <si>
    <t>生活援助日中共生Ⅲ６・大２・人欠・拘束減</t>
  </si>
  <si>
    <t>生活援助日中共生Ⅲ６・大２・人欠・未計画２</t>
  </si>
  <si>
    <t>生活援助日中共生Ⅲ６・大２・人欠・未計画</t>
  </si>
  <si>
    <t>生活援助日中共生Ⅲ６・大２・人欠</t>
  </si>
  <si>
    <t>生活援助日中共生Ⅲ６・大１・人欠・未計画２・拘束減</t>
  </si>
  <si>
    <t>生活援助日中共生Ⅲ６・大１・人欠・未計画・拘束減</t>
  </si>
  <si>
    <t>生活援助日中共生Ⅲ６・大１・人欠・拘束減</t>
  </si>
  <si>
    <t>生活援助日中共生Ⅲ６・大１・人欠・未計画２</t>
  </si>
  <si>
    <t>生活援助日中共生Ⅲ６・大１・人欠・未計画</t>
  </si>
  <si>
    <t>生活援助日中共生Ⅲ６・大１・人欠</t>
  </si>
  <si>
    <t>生活援助日中共生Ⅲ６・人欠・未計画２・拘束減</t>
  </si>
  <si>
    <t>生活援助日中共生Ⅲ６・人欠・未計画・拘束減</t>
  </si>
  <si>
    <t>生活援助日中共生Ⅲ６・人欠・拘束減</t>
  </si>
  <si>
    <t>生活援助日中共生Ⅲ６・人欠・未計画２</t>
  </si>
  <si>
    <t>生活援助日中共生Ⅲ６・人欠・未計画</t>
  </si>
  <si>
    <t>生活援助日中共生Ⅲ６・人欠</t>
  </si>
  <si>
    <t>生活援助日中共生Ⅱ１・大２・人欠・未計画２・拘束減</t>
  </si>
  <si>
    <t>生活援助日中共生Ⅱ１・大２・人欠・未計画・拘束減</t>
  </si>
  <si>
    <t>生活援助日中共生Ⅱ１・大２・人欠・拘束減</t>
  </si>
  <si>
    <t>生活援助日中共生Ⅱ１・大２・人欠・未計画２</t>
  </si>
  <si>
    <t>生活援助日中共生Ⅱ１・大２・人欠・未計画</t>
  </si>
  <si>
    <t>生活援助日中共生Ⅱ１・大２・人欠</t>
  </si>
  <si>
    <t>生活援助日中共生Ⅱ１・大１・人欠・未計画２・拘束減</t>
  </si>
  <si>
    <t>生活援助日中共生Ⅱ１・大１・人欠・未計画・拘束減</t>
  </si>
  <si>
    <t>生活援助日中共生Ⅱ１・大１・人欠・拘束減</t>
  </si>
  <si>
    <t>生活援助日中共生Ⅱ１・大１・人欠・未計画２</t>
  </si>
  <si>
    <t>生活援助日中共生Ⅱ１・大１・人欠・未計画</t>
  </si>
  <si>
    <t>生活援助日中共生Ⅱ１・大１・人欠</t>
  </si>
  <si>
    <t>生活援助日中共生Ⅱ１・人欠・未計画２・拘束減</t>
  </si>
  <si>
    <t>生活援助日中共生Ⅱ１・人欠・未計画・拘束減</t>
  </si>
  <si>
    <t>生活援助日中共生Ⅱ１・人欠・拘束減</t>
  </si>
  <si>
    <t>生活援助日中共生Ⅱ１・人欠・未計画２</t>
  </si>
  <si>
    <t>生活援助日中共生Ⅱ１・人欠・未計画</t>
  </si>
  <si>
    <t>生活援助日中共生Ⅱ１・人欠</t>
  </si>
  <si>
    <t>生活援助日中共生Ⅱ２・大２・人欠・未計画２・拘束減</t>
  </si>
  <si>
    <t>生活援助日中共生Ⅱ２・大２・人欠・未計画・拘束減</t>
  </si>
  <si>
    <t>生活援助日中共生Ⅱ２・大２・人欠・拘束減</t>
  </si>
  <si>
    <t>生活援助日中共生Ⅱ２・大２・人欠・未計画２</t>
  </si>
  <si>
    <t>生活援助日中共生Ⅱ２・大２・人欠・未計画</t>
  </si>
  <si>
    <t>生活援助日中共生Ⅱ２・大２・人欠</t>
  </si>
  <si>
    <t>生活援助日中共生Ⅱ２・大１・人欠・未計画２・拘束減</t>
  </si>
  <si>
    <t>生活援助日中共生Ⅱ２・大１・人欠・未計画・拘束減</t>
  </si>
  <si>
    <t>生活援助日中共生Ⅱ２・大１・人欠・拘束減</t>
  </si>
  <si>
    <t>生活援助日中共生Ⅱ２・大１・人欠・未計画２</t>
  </si>
  <si>
    <t>生活援助日中共生Ⅱ２・大１・人欠・未計画</t>
  </si>
  <si>
    <t>生活援助日中共生Ⅱ２・大１・人欠</t>
  </si>
  <si>
    <t>生活援助日中共生Ⅱ２・人欠・未計画２・拘束減</t>
  </si>
  <si>
    <t>生活援助日中共生Ⅱ２・人欠・未計画・拘束減</t>
  </si>
  <si>
    <t>生活援助日中共生Ⅱ２・人欠・拘束減</t>
  </si>
  <si>
    <t>生活援助日中共生Ⅱ２・人欠・未計画２</t>
  </si>
  <si>
    <t>生活援助日中共生Ⅱ２・人欠・未計画</t>
  </si>
  <si>
    <t>生活援助日中共生Ⅱ２・人欠</t>
  </si>
  <si>
    <t>生活援助日中共生Ⅱ３・大２・人欠・未計画２・拘束減</t>
  </si>
  <si>
    <t>生活援助日中共生Ⅱ３・大２・人欠・未計画・拘束減</t>
  </si>
  <si>
    <t>生活援助日中共生Ⅱ３・大２・人欠・拘束減</t>
  </si>
  <si>
    <t>生活援助日中共生Ⅱ３・大２・人欠・未計画２</t>
  </si>
  <si>
    <t>生活援助日中共生Ⅱ３・大２・人欠・未計画</t>
  </si>
  <si>
    <t>生活援助日中共生Ⅱ３・大２・人欠</t>
  </si>
  <si>
    <t>生活援助日中共生Ⅱ３・大１・人欠・未計画２・拘束減</t>
  </si>
  <si>
    <t>生活援助日中共生Ⅱ３・大１・人欠・未計画・拘束減</t>
  </si>
  <si>
    <t>生活援助日中共生Ⅱ３・大１・人欠・拘束減</t>
  </si>
  <si>
    <t>生活援助日中共生Ⅱ３・大１・人欠・未計画２</t>
  </si>
  <si>
    <t>生活援助日中共生Ⅱ３・大１・人欠・未計画</t>
  </si>
  <si>
    <t>生活援助日中共生Ⅱ３・大１・人欠</t>
  </si>
  <si>
    <t>生活援助日中共生Ⅱ３・人欠・未計画２・拘束減</t>
  </si>
  <si>
    <t>生活援助日中共生Ⅱ３・人欠・未計画・拘束減</t>
  </si>
  <si>
    <t>生活援助日中共生Ⅱ３・人欠・拘束減</t>
  </si>
  <si>
    <t>生活援助日中共生Ⅱ３・人欠・未計画２</t>
  </si>
  <si>
    <t>生活援助日中共生Ⅱ３・人欠・未計画</t>
  </si>
  <si>
    <t>生活援助日中共生Ⅱ３・人欠</t>
  </si>
  <si>
    <t>生活援助日中共生Ⅱ４・大２・人欠・未計画２・拘束減</t>
  </si>
  <si>
    <t>生活援助日中共生Ⅱ４・大２・人欠・未計画・拘束減</t>
  </si>
  <si>
    <t>生活援助日中共生Ⅱ４・大２・人欠・拘束減</t>
  </si>
  <si>
    <t>生活援助日中共生Ⅱ４・大２・人欠・未計画２</t>
  </si>
  <si>
    <t>生活援助日中共生Ⅱ４・大２・人欠・未計画</t>
  </si>
  <si>
    <t>生活援助日中共生Ⅱ４・大２・人欠</t>
  </si>
  <si>
    <t>生活援助日中共生Ⅱ４・大１・人欠・未計画２・拘束減</t>
  </si>
  <si>
    <t>生活援助日中共生Ⅱ４・大１・人欠・未計画・拘束減</t>
  </si>
  <si>
    <t>生活援助日中共生Ⅱ４・大１・人欠・拘束減</t>
  </si>
  <si>
    <t>生活援助日中共生Ⅱ４・大１・人欠・未計画２</t>
  </si>
  <si>
    <t>生活援助日中共生Ⅱ４・大１・人欠・未計画</t>
  </si>
  <si>
    <t>生活援助日中共生Ⅱ４・大１・人欠</t>
  </si>
  <si>
    <t>生活援助日中共生Ⅱ４・人欠・未計画２・拘束減</t>
  </si>
  <si>
    <t>生活援助日中共生Ⅱ４・人欠・未計画・拘束減</t>
  </si>
  <si>
    <t>生活援助日中共生Ⅱ４・人欠・拘束減</t>
  </si>
  <si>
    <t>生活援助日中共生Ⅱ４・人欠・未計画２</t>
  </si>
  <si>
    <t>生活援助日中共生Ⅱ４・人欠・未計画</t>
  </si>
  <si>
    <t>生活援助日中共生Ⅱ４・人欠</t>
  </si>
  <si>
    <t>生活援助日中共生Ⅱ５・大２・人欠・未計画２・拘束減</t>
  </si>
  <si>
    <t>生活援助日中共生Ⅱ５・大２・人欠・未計画・拘束減</t>
  </si>
  <si>
    <t>生活援助日中共生Ⅱ５・大２・人欠・拘束減</t>
  </si>
  <si>
    <t>生活援助日中共生Ⅱ５・大２・人欠・未計画２</t>
  </si>
  <si>
    <t>生活援助日中共生Ⅱ５・大２・人欠・未計画</t>
  </si>
  <si>
    <t>生活援助日中共生Ⅱ５・大２・人欠</t>
  </si>
  <si>
    <t>生活援助日中共生Ⅱ５・大１・人欠・未計画２・拘束減</t>
  </si>
  <si>
    <t>生活援助日中共生Ⅱ５・大１・人欠・未計画・拘束減</t>
  </si>
  <si>
    <t>生活援助日中共生Ⅱ５・大１・人欠・拘束減</t>
  </si>
  <si>
    <t>生活援助日中共生Ⅱ５・大１・人欠・未計画２</t>
  </si>
  <si>
    <t>生活援助日中共生Ⅱ５・大１・人欠・未計画</t>
  </si>
  <si>
    <t>生活援助日中共生Ⅱ５・大１・人欠</t>
  </si>
  <si>
    <t>生活援助日中共生Ⅱ５・人欠・未計画２・拘束減</t>
  </si>
  <si>
    <t>生活援助日中共生Ⅱ５・人欠・未計画・拘束減</t>
  </si>
  <si>
    <t>生活援助日中共生Ⅱ５・人欠・拘束減</t>
  </si>
  <si>
    <t>生活援助日中共生Ⅱ５・人欠・未計画２</t>
  </si>
  <si>
    <t>生活援助日中共生Ⅱ５・人欠・未計画</t>
  </si>
  <si>
    <t>生活援助日中共生Ⅱ５・人欠</t>
  </si>
  <si>
    <t>生活援助日中共生Ⅱ６・大２・人欠・未計画２・拘束減</t>
  </si>
  <si>
    <t>生活援助日中共生Ⅱ６・大２・人欠・未計画・拘束減</t>
  </si>
  <si>
    <t>生活援助日中共生Ⅱ６・大２・人欠・拘束減</t>
  </si>
  <si>
    <t>生活援助日中共生Ⅱ６・大２・人欠・未計画２</t>
  </si>
  <si>
    <t>生活援助日中共生Ⅱ６・大２・人欠・未計画</t>
  </si>
  <si>
    <t>生活援助日中共生Ⅱ６・大２・人欠</t>
  </si>
  <si>
    <t>生活援助日中共生Ⅱ６・大１・人欠・未計画２・拘束減</t>
  </si>
  <si>
    <t>生活援助日中共生Ⅱ６・大１・人欠・未計画・拘束減</t>
  </si>
  <si>
    <t>生活援助日中共生Ⅱ６・大１・人欠・拘束減</t>
  </si>
  <si>
    <t>生活援助日中共生Ⅱ６・大１・人欠・未計画２</t>
  </si>
  <si>
    <t>生活援助日中共生Ⅱ６・大１・人欠・未計画</t>
  </si>
  <si>
    <t>生活援助日中共生Ⅱ６・大１・人欠</t>
  </si>
  <si>
    <t>生活援助日中共生Ⅱ６・人欠・未計画２・拘束減</t>
  </si>
  <si>
    <t>生活援助日中共生Ⅱ６・人欠・未計画・拘束減</t>
  </si>
  <si>
    <t>生活援助日中共生Ⅱ６・人欠・拘束減</t>
  </si>
  <si>
    <t>生活援助日中共生Ⅱ６・人欠・未計画２</t>
  </si>
  <si>
    <t>生活援助日中共生Ⅱ６・人欠・未計画</t>
  </si>
  <si>
    <t>生活援助日中共生Ⅱ６・人欠</t>
  </si>
  <si>
    <t>生活援助日中共生Ⅰ１・大２・人欠・未計画２・拘束減</t>
  </si>
  <si>
    <t>生活援助日中共生Ⅰ１・大２・人欠・未計画・拘束減</t>
  </si>
  <si>
    <t>生活援助日中共生Ⅰ１・大２・人欠・拘束減</t>
  </si>
  <si>
    <t>生活援助日中共生Ⅰ１・大２・人欠・未計画２</t>
  </si>
  <si>
    <t>生活援助日中共生Ⅰ１・大２・人欠・未計画</t>
  </si>
  <si>
    <t>生活援助日中共生Ⅰ１・大２・人欠</t>
  </si>
  <si>
    <t>生活援助日中共生Ⅰ１・大１・人欠・未計画２・拘束減</t>
  </si>
  <si>
    <t>生活援助日中共生Ⅰ１・大１・人欠・未計画・拘束減</t>
  </si>
  <si>
    <t>生活援助日中共生Ⅰ１・大１・人欠・拘束減</t>
  </si>
  <si>
    <t>生活援助日中共生Ⅰ１・大１・人欠・未計画２</t>
  </si>
  <si>
    <t>生活援助日中共生Ⅰ１・大１・人欠・未計画</t>
  </si>
  <si>
    <t>生活援助日中共生Ⅰ１・大１・人欠</t>
  </si>
  <si>
    <t>生活援助日中共生Ⅰ１・人欠・未計画２・拘束減</t>
  </si>
  <si>
    <t>生活援助日中共生Ⅰ１・人欠・未計画・拘束減</t>
  </si>
  <si>
    <t>生活援助日中共生Ⅰ１・人欠・拘束減</t>
  </si>
  <si>
    <t>生活援助日中共生Ⅰ１・人欠・未計画２</t>
  </si>
  <si>
    <t>生活援助日中共生Ⅰ１・人欠・未計画</t>
  </si>
  <si>
    <t>生活援助日中共生Ⅰ１・人欠</t>
  </si>
  <si>
    <t>生活援助日中共生Ⅰ２・大２・人欠・未計画２・拘束減</t>
  </si>
  <si>
    <t>生活援助日中共生Ⅰ２・大２・人欠・未計画・拘束減</t>
  </si>
  <si>
    <t>生活援助日中共生Ⅰ２・大２・人欠・拘束減</t>
  </si>
  <si>
    <t>生活援助日中共生Ⅰ２・大２・人欠・未計画２</t>
  </si>
  <si>
    <t>生活援助日中共生Ⅰ２・大２・人欠・未計画</t>
  </si>
  <si>
    <t>生活援助日中共生Ⅰ２・大２・人欠</t>
  </si>
  <si>
    <t>生活援助日中共生Ⅰ２・大１・人欠・未計画２・拘束減</t>
  </si>
  <si>
    <t>生活援助日中共生Ⅰ２・大１・人欠・未計画・拘束減</t>
  </si>
  <si>
    <t>生活援助日中共生Ⅰ２・大１・人欠・拘束減</t>
  </si>
  <si>
    <t>生活援助日中共生Ⅰ２・大１・人欠・未計画２</t>
  </si>
  <si>
    <t>生活援助日中共生Ⅰ２・大１・人欠・未計画</t>
  </si>
  <si>
    <t>生活援助日中共生Ⅰ２・大１・人欠</t>
  </si>
  <si>
    <t>生活援助日中共生Ⅰ２・人欠・未計画２・拘束減</t>
  </si>
  <si>
    <t>生活援助日中共生Ⅰ２・人欠・未計画・拘束減</t>
  </si>
  <si>
    <t>生活援助日中共生Ⅰ２・人欠・拘束減</t>
  </si>
  <si>
    <t>生活援助日中共生Ⅰ２・人欠・未計画２</t>
  </si>
  <si>
    <t>生活援助日中共生Ⅰ２・人欠・未計画</t>
  </si>
  <si>
    <t>生活援助日中共生Ⅰ２・人欠</t>
  </si>
  <si>
    <t>生活援助日中共生Ⅰ３・大２・人欠・未計画２・拘束減</t>
  </si>
  <si>
    <t>生活援助日中共生Ⅰ３・大２・人欠・未計画・拘束減</t>
  </si>
  <si>
    <t>生活援助日中共生Ⅰ３・大２・人欠・拘束減</t>
  </si>
  <si>
    <t>生活援助日中共生Ⅰ３・大２・人欠・未計画２</t>
  </si>
  <si>
    <t>生活援助日中共生Ⅰ３・大２・人欠・未計画</t>
  </si>
  <si>
    <t>生活援助日中共生Ⅰ３・大２・人欠</t>
  </si>
  <si>
    <t>生活援助日中共生Ⅰ３・大１・人欠・未計画２・拘束減</t>
  </si>
  <si>
    <t>生活援助日中共生Ⅰ３・大１・人欠・未計画・拘束減</t>
  </si>
  <si>
    <t>生活援助日中共生Ⅰ３・大１・人欠・拘束減</t>
  </si>
  <si>
    <t>生活援助日中共生Ⅰ３・大１・人欠・未計画２</t>
  </si>
  <si>
    <t>生活援助日中共生Ⅰ３・大１・人欠・未計画</t>
  </si>
  <si>
    <t>生活援助日中共生Ⅰ３・大１・人欠</t>
  </si>
  <si>
    <t>生活援助日中共生Ⅰ３・人欠・未計画２・拘束減</t>
  </si>
  <si>
    <t>生活援助日中共生Ⅰ３・人欠・未計画・拘束減</t>
  </si>
  <si>
    <t>生活援助日中共生Ⅰ３・人欠・拘束減</t>
  </si>
  <si>
    <t>生活援助日中共生Ⅰ３・人欠・未計画２</t>
  </si>
  <si>
    <t>生活援助日中共生Ⅰ３・人欠・未計画</t>
  </si>
  <si>
    <t>生活援助日中共生Ⅰ３・人欠</t>
  </si>
  <si>
    <t>生活援助日中共生Ⅰ４・大２・人欠・未計画２・拘束減</t>
  </si>
  <si>
    <t>生活援助日中共生Ⅰ４・大２・人欠・未計画・拘束減</t>
  </si>
  <si>
    <t>生活援助日中共生Ⅰ４・大２・人欠・拘束減</t>
  </si>
  <si>
    <t>生活援助日中共生Ⅰ４・大２・人欠・未計画２</t>
  </si>
  <si>
    <t>生活援助日中共生Ⅰ４・大２・人欠・未計画</t>
  </si>
  <si>
    <t>生活援助日中共生Ⅰ４・大２・人欠</t>
  </si>
  <si>
    <t>生活援助日中共生Ⅰ４・大１・人欠・未計画２・拘束減</t>
  </si>
  <si>
    <t>生活援助日中共生Ⅰ４・大１・人欠・未計画・拘束減</t>
  </si>
  <si>
    <t>生活援助日中共生Ⅰ４・大１・人欠・拘束減</t>
  </si>
  <si>
    <t>生活援助日中共生Ⅰ４・大１・人欠・未計画２</t>
  </si>
  <si>
    <t>生活援助日中共生Ⅰ４・大１・人欠・未計画</t>
  </si>
  <si>
    <t>生活援助日中共生Ⅰ４・大１・人欠</t>
  </si>
  <si>
    <t>生活援助日中共生Ⅰ４・人欠・未計画２・拘束減</t>
  </si>
  <si>
    <t>生活援助日中共生Ⅰ４・人欠・未計画・拘束減</t>
  </si>
  <si>
    <t>生活援助日中共生Ⅰ４・人欠・拘束減</t>
  </si>
  <si>
    <t>生活援助日中共生Ⅰ４・人欠・未計画２</t>
  </si>
  <si>
    <t>生活援助日中共生Ⅰ４・人欠・未計画</t>
  </si>
  <si>
    <t>生活援助日中共生Ⅰ４・人欠</t>
  </si>
  <si>
    <t>生活援助日中共生Ⅰ５・大２・人欠・未計画２・拘束減</t>
  </si>
  <si>
    <t>生活援助日中共生Ⅰ５・大２・人欠・未計画・拘束減</t>
  </si>
  <si>
    <t>生活援助日中共生Ⅰ５・大２・人欠・拘束減</t>
  </si>
  <si>
    <t>生活援助日中共生Ⅰ５・大２・人欠・未計画２</t>
  </si>
  <si>
    <t>生活援助日中共生Ⅰ５・大２・人欠・未計画</t>
  </si>
  <si>
    <t>生活援助日中共生Ⅰ５・大２・人欠</t>
  </si>
  <si>
    <t>生活援助日中共生Ⅰ５・大１・人欠・未計画２・拘束減</t>
  </si>
  <si>
    <t>生活援助日中共生Ⅰ５・大１・人欠・未計画・拘束減</t>
  </si>
  <si>
    <t>生活援助日中共生Ⅰ５・大１・人欠・拘束減</t>
  </si>
  <si>
    <t>生活援助日中共生Ⅰ５・大１・人欠・未計画２</t>
  </si>
  <si>
    <t>生活援助日中共生Ⅰ５・大１・人欠・未計画</t>
  </si>
  <si>
    <t>生活援助日中共生Ⅰ５・大１・人欠</t>
  </si>
  <si>
    <t>生活援助日中共生Ⅰ５・人欠・未計画２・拘束減</t>
  </si>
  <si>
    <t>生活援助日中共生Ⅰ５・人欠・未計画・拘束減</t>
  </si>
  <si>
    <t>生活援助日中共生Ⅰ５・人欠・拘束減</t>
  </si>
  <si>
    <t>生活援助日中共生Ⅰ５・人欠・未計画２</t>
  </si>
  <si>
    <t>生活援助日中共生Ⅰ５・人欠・未計画</t>
  </si>
  <si>
    <t>生活援助日中共生Ⅰ５・人欠</t>
  </si>
  <si>
    <t>生活援助日中共生Ⅰ６・大２・人欠・未計画２・拘束減</t>
  </si>
  <si>
    <t>生活援助日中共生Ⅰ６・大２・人欠・未計画・拘束減</t>
  </si>
  <si>
    <t>生活援助日中共生Ⅰ６・大２・人欠・拘束減</t>
  </si>
  <si>
    <t>生活援助日中共生Ⅰ６・大２・人欠・未計画２</t>
  </si>
  <si>
    <t>生活援助日中共生Ⅰ６・大２・人欠・未計画</t>
  </si>
  <si>
    <t>生活援助日中共生Ⅰ６・大２・人欠</t>
  </si>
  <si>
    <t>生活援助日中共生Ⅰ６・大１・人欠・未計画２・拘束減</t>
  </si>
  <si>
    <t>生活援助日中共生Ⅰ６・大１・人欠・未計画・拘束減</t>
  </si>
  <si>
    <t>生活援助日中共生Ⅰ６・大１・人欠・拘束減</t>
  </si>
  <si>
    <t>生活援助日中共生Ⅰ６・大１・人欠・未計画２</t>
  </si>
  <si>
    <t>生活援助日中共生Ⅰ６・大１・人欠・未計画</t>
  </si>
  <si>
    <t>生活援助日中共生Ⅰ６・大１・人欠</t>
  </si>
  <si>
    <t>生活援助日中共生Ⅰ６・人欠・未計画２・拘束減</t>
  </si>
  <si>
    <t>生活援助日中共生Ⅰ６・人欠・未計画・拘束減</t>
  </si>
  <si>
    <t>生活援助日中共生Ⅰ６・人欠・拘束減</t>
  </si>
  <si>
    <t>生活援助日中共生Ⅰ６・人欠・未計画２</t>
  </si>
  <si>
    <t>生活援助日中共生Ⅰ６・人欠・未計画</t>
  </si>
  <si>
    <t>生活援助日中共生Ⅰ６・人欠</t>
  </si>
  <si>
    <t>生活援助日中Ⅳ３・大２・人欠２・未計画２・拘束減</t>
  </si>
  <si>
    <t>生活援助日中Ⅳ３・大２・人欠２・未計画・拘束減</t>
  </si>
  <si>
    <t>生活援助日中Ⅳ３・大２・人欠２・拘束減</t>
  </si>
  <si>
    <t>生活援助日中Ⅳ３・大２・人欠２・未計画２</t>
  </si>
  <si>
    <t>生活援助日中Ⅳ３・大２・人欠２・未計画</t>
  </si>
  <si>
    <t>生活援助日中Ⅳ３・大２・人欠２</t>
  </si>
  <si>
    <t>生活援助日中Ⅳ３・大１・人欠２・未計画２・拘束減</t>
  </si>
  <si>
    <t>生活援助日中Ⅳ３・大１・人欠２・未計画・拘束減</t>
  </si>
  <si>
    <t>生活援助日中Ⅳ３・大１・人欠２・拘束減</t>
  </si>
  <si>
    <t>生活援助日中Ⅳ３・大１・人欠２・未計画２</t>
  </si>
  <si>
    <t>生活援助日中Ⅳ３・大１・人欠２・未計画</t>
  </si>
  <si>
    <t>生活援助日中Ⅳ３・大１・人欠２</t>
  </si>
  <si>
    <t>生活援助日中Ⅳ３・人欠２・未計画２・拘束減</t>
  </si>
  <si>
    <t>生活援助日中Ⅳ３・人欠２・未計画・拘束減</t>
  </si>
  <si>
    <t>生活援助日中Ⅳ３・人欠２・拘束減</t>
  </si>
  <si>
    <t>生活援助日中Ⅳ３・人欠２・未計画２</t>
  </si>
  <si>
    <t>生活援助日中Ⅳ３・人欠２・未計画</t>
  </si>
  <si>
    <t>生活援助日中Ⅳ３・人欠２</t>
  </si>
  <si>
    <t>生活援助日中Ⅳ４・大２・人欠２・未計画２・拘束減</t>
  </si>
  <si>
    <t>生活援助日中Ⅳ４・大２・人欠２・未計画・拘束減</t>
  </si>
  <si>
    <t>生活援助日中Ⅳ４・大２・人欠２・拘束減</t>
  </si>
  <si>
    <t>生活援助日中Ⅳ４・大２・人欠２・未計画２</t>
  </si>
  <si>
    <t>生活援助日中Ⅳ４・大２・人欠２・未計画</t>
  </si>
  <si>
    <t>生活援助日中Ⅳ４・大２・人欠２</t>
  </si>
  <si>
    <t>生活援助日中Ⅳ４・大１・人欠２・未計画２・拘束減</t>
  </si>
  <si>
    <t>生活援助日中Ⅳ４・大１・人欠２・未計画・拘束減</t>
  </si>
  <si>
    <t>生活援助日中Ⅳ４・大１・人欠２・拘束減</t>
  </si>
  <si>
    <t>生活援助日中Ⅳ４・大１・人欠２・未計画２</t>
  </si>
  <si>
    <t>生活援助日中Ⅳ４・大１・人欠２・未計画</t>
  </si>
  <si>
    <t>生活援助日中Ⅳ４・大１・人欠２</t>
  </si>
  <si>
    <t>生活援助日中Ⅳ４・人欠２・未計画２・拘束減</t>
  </si>
  <si>
    <t>生活援助日中Ⅳ４・人欠２・未計画・拘束減</t>
  </si>
  <si>
    <t>生活援助日中Ⅳ４・人欠２・拘束減</t>
  </si>
  <si>
    <t>生活援助日中Ⅳ４・人欠２・未計画２</t>
  </si>
  <si>
    <t>生活援助日中Ⅳ４・人欠２・未計画</t>
  </si>
  <si>
    <t>生活援助日中Ⅳ４・人欠２</t>
  </si>
  <si>
    <t>生活援助日中Ⅳ５・大２・人欠２・未計画２・拘束減</t>
  </si>
  <si>
    <t>生活援助日中Ⅳ５・大２・人欠２・未計画・拘束減</t>
  </si>
  <si>
    <t>生活援助日中Ⅳ５・大２・人欠２・拘束減</t>
  </si>
  <si>
    <t>生活援助日中Ⅳ５・大２・人欠２・未計画２</t>
  </si>
  <si>
    <t>生活援助日中Ⅳ５・大２・人欠２・未計画</t>
  </si>
  <si>
    <t>生活援助日中Ⅳ５・大２・人欠２</t>
  </si>
  <si>
    <t>生活援助日中Ⅳ５・大１・人欠２・未計画２・拘束減</t>
  </si>
  <si>
    <t>生活援助日中Ⅳ５・大１・人欠２・未計画・拘束減</t>
  </si>
  <si>
    <t>生活援助日中Ⅳ５・大１・人欠２・拘束減</t>
  </si>
  <si>
    <t>生活援助日中Ⅳ５・大１・人欠２・未計画２</t>
  </si>
  <si>
    <t>生活援助日中Ⅳ５・大１・人欠２・未計画</t>
  </si>
  <si>
    <t>生活援助日中Ⅳ５・大１・人欠２</t>
  </si>
  <si>
    <t>生活援助日中Ⅳ５・人欠２・未計画２・拘束減</t>
  </si>
  <si>
    <t>生活援助日中Ⅳ５・人欠２・未計画・拘束減</t>
  </si>
  <si>
    <t>生活援助日中Ⅳ５・人欠２・拘束減</t>
  </si>
  <si>
    <t>生活援助日中Ⅳ５・人欠２・未計画２</t>
  </si>
  <si>
    <t>生活援助日中Ⅳ５・人欠２・未計画</t>
  </si>
  <si>
    <t>生活援助日中Ⅳ５・人欠２</t>
  </si>
  <si>
    <t>生活援助日中Ⅳ６・大２・人欠２・未計画２・拘束減</t>
  </si>
  <si>
    <t>生活援助日中Ⅳ６・大２・人欠２・未計画・拘束減</t>
  </si>
  <si>
    <t>生活援助日中Ⅳ６・大２・人欠２・拘束減</t>
  </si>
  <si>
    <t>生活援助日中Ⅳ６・大２・人欠２・未計画２</t>
  </si>
  <si>
    <t>生活援助日中Ⅳ６・大２・人欠２・未計画</t>
  </si>
  <si>
    <t>生活援助日中Ⅳ６・大２・人欠２</t>
  </si>
  <si>
    <t>生活援助日中Ⅳ６・大１・人欠２・未計画２・拘束減</t>
  </si>
  <si>
    <t>生活援助日中Ⅳ６・大１・人欠２・未計画・拘束減</t>
  </si>
  <si>
    <t>生活援助日中Ⅳ６・大１・人欠２・拘束減</t>
  </si>
  <si>
    <t>生活援助日中Ⅳ６・大１・人欠２・未計画２</t>
  </si>
  <si>
    <t>生活援助日中Ⅳ６・大１・人欠２・未計画</t>
  </si>
  <si>
    <t>生活援助日中Ⅳ６・大１・人欠２</t>
  </si>
  <si>
    <t>生活援助日中Ⅳ６・人欠２・未計画２・拘束減</t>
  </si>
  <si>
    <t>生活援助日中Ⅳ６・人欠２・未計画・拘束減</t>
  </si>
  <si>
    <t>生活援助日中Ⅳ６・人欠２・拘束減</t>
  </si>
  <si>
    <t>生活援助日中Ⅳ６・人欠２・未計画２</t>
  </si>
  <si>
    <t>生活援助日中Ⅳ６・人欠２・未計画</t>
  </si>
  <si>
    <t>生活援助日中Ⅳ６・人欠２</t>
  </si>
  <si>
    <t>生活援助日中Ⅳ３・大２・人欠・未計画２・拘束減</t>
  </si>
  <si>
    <t>生活援助日中Ⅳ３・大２・人欠・未計画・拘束減</t>
  </si>
  <si>
    <t>生活援助日中Ⅳ３・大２・人欠・拘束減</t>
  </si>
  <si>
    <t>生活援助日中Ⅳ３・大２・人欠・未計画２</t>
  </si>
  <si>
    <t>生活援助日中Ⅳ３・大２・人欠・未計画</t>
  </si>
  <si>
    <t>生活援助日中Ⅳ３・大２・人欠</t>
  </si>
  <si>
    <t>生活援助日中Ⅳ３・大１・人欠・未計画２・拘束減</t>
  </si>
  <si>
    <t>生活援助日中Ⅳ３・大１・人欠・未計画・拘束減</t>
  </si>
  <si>
    <t>生活援助日中Ⅳ３・大１・人欠・拘束減</t>
  </si>
  <si>
    <t>生活援助日中Ⅳ３・大１・人欠・未計画２</t>
  </si>
  <si>
    <t>生活援助日中Ⅳ３・大１・人欠・未計画</t>
  </si>
  <si>
    <t>生活援助日中Ⅳ３・大１・人欠</t>
  </si>
  <si>
    <t>生活援助日中Ⅳ３・人欠・未計画２・拘束減</t>
  </si>
  <si>
    <t>生活援助日中Ⅳ３・人欠・未計画・拘束減</t>
  </si>
  <si>
    <t>生活援助日中Ⅳ３・人欠・拘束減</t>
  </si>
  <si>
    <t>生活援助日中Ⅳ３・人欠・未計画２</t>
  </si>
  <si>
    <t>生活援助日中Ⅳ３・人欠・未計画</t>
  </si>
  <si>
    <t>生活援助日中Ⅳ３・人欠</t>
  </si>
  <si>
    <t>生活援助日中Ⅳ４・大２・人欠・未計画２・拘束減</t>
  </si>
  <si>
    <t>生活援助日中Ⅳ４・大２・人欠・未計画・拘束減</t>
  </si>
  <si>
    <t>生活援助日中Ⅳ４・大２・人欠・拘束減</t>
  </si>
  <si>
    <t>生活援助日中Ⅳ４・大２・人欠・未計画２</t>
  </si>
  <si>
    <t>生活援助日中Ⅳ４・大２・人欠・未計画</t>
  </si>
  <si>
    <t>生活援助日中Ⅳ４・大２・人欠</t>
  </si>
  <si>
    <t>生活援助日中Ⅳ４・大１・人欠・未計画２・拘束減</t>
  </si>
  <si>
    <t>生活援助日中Ⅳ４・大１・人欠・未計画・拘束減</t>
  </si>
  <si>
    <t>生活援助日中Ⅳ４・大１・人欠・拘束減</t>
  </si>
  <si>
    <t>生活援助日中Ⅳ４・大１・人欠・未計画２</t>
  </si>
  <si>
    <t>生活援助日中Ⅳ４・大１・人欠・未計画</t>
  </si>
  <si>
    <t>生活援助日中Ⅳ４・大１・人欠</t>
  </si>
  <si>
    <t>生活援助日中Ⅳ４・人欠・未計画２・拘束減</t>
  </si>
  <si>
    <t>生活援助日中Ⅳ４・人欠・未計画・拘束減</t>
  </si>
  <si>
    <t>生活援助日中Ⅳ４・人欠・拘束減</t>
  </si>
  <si>
    <t>生活援助日中Ⅳ４・人欠・未計画２</t>
  </si>
  <si>
    <t>生活援助日中Ⅳ４・人欠・未計画</t>
  </si>
  <si>
    <t>生活援助日中Ⅳ４・人欠</t>
  </si>
  <si>
    <t>生活援助日中Ⅳ５・大２・人欠・未計画２・拘束減</t>
  </si>
  <si>
    <t>生活援助日中Ⅳ５・大２・人欠・未計画・拘束減</t>
  </si>
  <si>
    <t>生活援助日中Ⅳ５・大２・人欠・拘束減</t>
  </si>
  <si>
    <t>生活援助日中Ⅳ５・大２・人欠・未計画２</t>
  </si>
  <si>
    <t>生活援助日中Ⅳ５・大２・人欠・未計画</t>
  </si>
  <si>
    <t>生活援助日中Ⅳ５・大２・人欠</t>
  </si>
  <si>
    <t>生活援助日中Ⅳ５・大１・人欠・未計画２・拘束減</t>
  </si>
  <si>
    <t>生活援助日中Ⅳ５・大１・人欠・未計画・拘束減</t>
  </si>
  <si>
    <t>生活援助日中Ⅳ５・大１・人欠・拘束減</t>
  </si>
  <si>
    <t>生活援助日中Ⅳ５・大１・人欠・未計画２</t>
  </si>
  <si>
    <t>生活援助日中Ⅳ５・大１・人欠・未計画</t>
  </si>
  <si>
    <t>生活援助日中Ⅳ５・大１・人欠</t>
  </si>
  <si>
    <t>生活援助日中Ⅳ５・人欠・未計画２・拘束減</t>
  </si>
  <si>
    <t>生活援助日中Ⅳ５・人欠・未計画・拘束減</t>
  </si>
  <si>
    <t>生活援助日中Ⅳ５・人欠・拘束減</t>
  </si>
  <si>
    <t>生活援助日中Ⅳ５・人欠・未計画２</t>
  </si>
  <si>
    <t>生活援助日中Ⅳ５・人欠・未計画</t>
  </si>
  <si>
    <t>生活援助日中Ⅳ５・人欠</t>
  </si>
  <si>
    <t>生活援助日中Ⅳ６・大２・人欠・未計画２・拘束減</t>
  </si>
  <si>
    <t>生活援助日中Ⅳ６・大２・人欠・未計画・拘束減</t>
  </si>
  <si>
    <t>生活援助日中Ⅳ６・大２・人欠・拘束減</t>
  </si>
  <si>
    <t>生活援助日中Ⅳ６・大２・人欠・未計画２</t>
  </si>
  <si>
    <t>生活援助日中Ⅳ６・大２・人欠・未計画</t>
  </si>
  <si>
    <t>生活援助日中Ⅳ６・大２・人欠</t>
  </si>
  <si>
    <t>生活援助日中Ⅳ６・大１・人欠・未計画２・拘束減</t>
  </si>
  <si>
    <t>生活援助日中Ⅳ６・大１・人欠・未計画・拘束減</t>
  </si>
  <si>
    <t>生活援助日中Ⅳ６・大１・人欠・拘束減</t>
  </si>
  <si>
    <t>生活援助日中Ⅳ６・大１・人欠・未計画２</t>
  </si>
  <si>
    <t>生活援助日中Ⅳ６・大１・人欠・未計画</t>
  </si>
  <si>
    <t>生活援助日中Ⅳ６・大１・人欠</t>
  </si>
  <si>
    <t>生活援助日中Ⅳ６・人欠・未計画２・拘束減</t>
  </si>
  <si>
    <t>生活援助日中Ⅳ６・人欠・未計画・拘束減</t>
  </si>
  <si>
    <t>生活援助日中Ⅳ６・人欠・拘束減</t>
  </si>
  <si>
    <t>生活援助日中Ⅳ６・人欠・未計画２</t>
  </si>
  <si>
    <t>生活援助日中Ⅳ６・人欠・未計画</t>
  </si>
  <si>
    <t>生活援助日中Ⅳ６・人欠</t>
  </si>
  <si>
    <t>生活援助日中Ⅲ３・大２・人欠２・未計画２・拘束減</t>
  </si>
  <si>
    <t>生活援助日中Ⅲ３・大２・人欠２・未計画・拘束減</t>
  </si>
  <si>
    <t>生活援助日中Ⅲ３・大２・人欠２・拘束減</t>
  </si>
  <si>
    <t>生活援助日中Ⅲ３・大２・人欠２・未計画２</t>
  </si>
  <si>
    <t>生活援助日中Ⅲ３・大２・人欠２・未計画</t>
  </si>
  <si>
    <t>生活援助日中Ⅲ３・大２・人欠２</t>
  </si>
  <si>
    <t>生活援助日中Ⅲ３・大１・人欠２・未計画２・拘束減</t>
  </si>
  <si>
    <t>生活援助日中Ⅲ３・大１・人欠２・未計画・拘束減</t>
  </si>
  <si>
    <t>生活援助日中Ⅲ３・大１・人欠２・拘束減</t>
  </si>
  <si>
    <t>生活援助日中Ⅲ３・大１・人欠２・未計画２</t>
  </si>
  <si>
    <t>生活援助日中Ⅲ３・大１・人欠２・未計画</t>
  </si>
  <si>
    <t>生活援助日中Ⅲ３・大１・人欠２</t>
  </si>
  <si>
    <t>生活援助日中Ⅲ３・人欠２・未計画２・拘束減</t>
  </si>
  <si>
    <t>生活援助日中Ⅲ３・人欠２・未計画・拘束減</t>
  </si>
  <si>
    <t>生活援助日中Ⅲ３・人欠２・拘束減</t>
  </si>
  <si>
    <t>生活援助日中Ⅲ３・人欠２・未計画２</t>
  </si>
  <si>
    <t>生活援助日中Ⅲ３・人欠２・未計画</t>
  </si>
  <si>
    <t>生活援助日中Ⅲ３・人欠２</t>
  </si>
  <si>
    <t>生活援助日中Ⅲ４・大２・人欠２・未計画２・拘束減</t>
  </si>
  <si>
    <t>生活援助日中Ⅲ４・大２・人欠２・未計画・拘束減</t>
  </si>
  <si>
    <t>生活援助日中Ⅲ４・大２・人欠２・拘束減</t>
  </si>
  <si>
    <t>生活援助日中Ⅲ４・大２・人欠２・未計画２</t>
  </si>
  <si>
    <t>生活援助日中Ⅲ４・大２・人欠２・未計画</t>
  </si>
  <si>
    <t>生活援助日中Ⅲ４・大２・人欠２</t>
  </si>
  <si>
    <t>生活援助日中Ⅲ４・大１・人欠２・未計画２・拘束減</t>
  </si>
  <si>
    <t>生活援助日中Ⅲ４・大１・人欠２・未計画・拘束減</t>
  </si>
  <si>
    <t>生活援助日中Ⅲ４・大１・人欠２・拘束減</t>
  </si>
  <si>
    <t>生活援助日中Ⅲ４・大１・人欠２・未計画２</t>
  </si>
  <si>
    <t>生活援助日中Ⅲ４・大１・人欠２・未計画</t>
  </si>
  <si>
    <t>生活援助日中Ⅲ４・大１・人欠２</t>
  </si>
  <si>
    <t>生活援助日中Ⅲ４・人欠２・未計画２・拘束減</t>
  </si>
  <si>
    <t>生活援助日中Ⅲ４・人欠２・未計画・拘束減</t>
  </si>
  <si>
    <t>生活援助日中Ⅲ４・人欠２・拘束減</t>
  </si>
  <si>
    <t>生活援助日中Ⅲ４・人欠２・未計画２</t>
  </si>
  <si>
    <t>生活援助日中Ⅲ４・人欠２・未計画</t>
  </si>
  <si>
    <t>生活援助日中Ⅲ４・人欠２</t>
  </si>
  <si>
    <t>生活援助日中Ⅲ５・大２・人欠２・未計画２・拘束減</t>
  </si>
  <si>
    <t>生活援助日中Ⅲ５・大２・人欠２・未計画・拘束減</t>
  </si>
  <si>
    <t>生活援助日中Ⅲ５・大２・人欠２・拘束減</t>
  </si>
  <si>
    <t>生活援助日中Ⅲ５・大２・人欠２・未計画２</t>
  </si>
  <si>
    <t>生活援助日中Ⅲ５・大２・人欠２・未計画</t>
  </si>
  <si>
    <t>生活援助日中Ⅲ５・大２・人欠２</t>
  </si>
  <si>
    <t>生活援助日中Ⅲ５・大１・人欠２・未計画２・拘束減</t>
  </si>
  <si>
    <t>生活援助日中Ⅲ５・大１・人欠２・未計画・拘束減</t>
  </si>
  <si>
    <t>生活援助日中Ⅲ５・大１・人欠２・拘束減</t>
  </si>
  <si>
    <t>生活援助日中Ⅲ５・大１・人欠２・未計画２</t>
  </si>
  <si>
    <t>生活援助日中Ⅲ５・大１・人欠２・未計画</t>
  </si>
  <si>
    <t>生活援助日中Ⅲ５・大１・人欠２</t>
  </si>
  <si>
    <t>生活援助日中Ⅲ５・人欠２・未計画２・拘束減</t>
  </si>
  <si>
    <t>生活援助日中Ⅲ５・人欠２・未計画・拘束減</t>
  </si>
  <si>
    <t>生活援助日中Ⅲ５・人欠２・拘束減</t>
  </si>
  <si>
    <t>生活援助日中Ⅲ５・人欠２・未計画２</t>
  </si>
  <si>
    <t>生活援助日中Ⅲ５・人欠２・未計画</t>
  </si>
  <si>
    <t>生活援助日中Ⅲ５・人欠２</t>
  </si>
  <si>
    <t>生活援助日中Ⅲ６・大２・人欠２・未計画２・拘束減</t>
  </si>
  <si>
    <t>生活援助日中Ⅲ６・大２・人欠２・未計画・拘束減</t>
  </si>
  <si>
    <t>生活援助日中Ⅲ６・大２・人欠２・拘束減</t>
  </si>
  <si>
    <t>生活援助日中Ⅲ６・大２・人欠２・未計画２</t>
  </si>
  <si>
    <t>生活援助日中Ⅲ６・大２・人欠２・未計画</t>
  </si>
  <si>
    <t>生活援助日中Ⅲ６・大２・人欠２</t>
  </si>
  <si>
    <t>生活援助日中Ⅲ６・大１・人欠２・未計画２・拘束減</t>
  </si>
  <si>
    <t>生活援助日中Ⅲ６・大１・人欠２・未計画・拘束減</t>
  </si>
  <si>
    <t>生活援助日中Ⅲ６・大１・人欠２・拘束減</t>
  </si>
  <si>
    <t>生活援助日中Ⅲ６・大１・人欠２・未計画２</t>
  </si>
  <si>
    <t>生活援助日中Ⅲ６・大１・人欠２・未計画</t>
  </si>
  <si>
    <t>生活援助日中Ⅲ６・大１・人欠２</t>
  </si>
  <si>
    <t>生活援助日中Ⅲ６・人欠２・未計画２・拘束減</t>
  </si>
  <si>
    <t>生活援助日中Ⅲ６・人欠２・未計画・拘束減</t>
  </si>
  <si>
    <t>生活援助日中Ⅲ６・人欠２・拘束減</t>
  </si>
  <si>
    <t>生活援助日中Ⅲ６・人欠２・未計画２</t>
  </si>
  <si>
    <t>生活援助日中Ⅲ６・人欠２・未計画</t>
  </si>
  <si>
    <t>生活援助日中Ⅲ６・人欠２</t>
  </si>
  <si>
    <t>生活援助日中Ⅲ３・大２・人欠・未計画２・拘束減</t>
  </si>
  <si>
    <t>生活援助日中Ⅲ３・大２・人欠・未計画・拘束減</t>
  </si>
  <si>
    <t>生活援助日中Ⅲ３・大２・人欠・拘束減</t>
  </si>
  <si>
    <t>生活援助日中Ⅲ３・大２・人欠・未計画２</t>
  </si>
  <si>
    <t>生活援助日中Ⅲ３・大２・人欠・未計画</t>
  </si>
  <si>
    <t>生活援助日中Ⅲ３・大２・人欠</t>
  </si>
  <si>
    <t>生活援助日中Ⅲ３・大１・人欠・未計画２・拘束減</t>
  </si>
  <si>
    <t>生活援助日中Ⅲ３・大１・人欠・未計画・拘束減</t>
  </si>
  <si>
    <t>生活援助日中Ⅲ３・大１・人欠・拘束減</t>
  </si>
  <si>
    <t>生活援助日中Ⅲ３・大１・人欠・未計画２</t>
  </si>
  <si>
    <t>生活援助日中Ⅲ３・大１・人欠・未計画</t>
  </si>
  <si>
    <t>生活援助日中Ⅲ３・大１・人欠</t>
  </si>
  <si>
    <t>生活援助日中Ⅲ３・人欠・未計画２・拘束減</t>
  </si>
  <si>
    <t>生活援助日中Ⅲ３・人欠・未計画・拘束減</t>
  </si>
  <si>
    <t>生活援助日中Ⅲ３・人欠・拘束減</t>
  </si>
  <si>
    <t>生活援助日中Ⅲ３・人欠・未計画２</t>
  </si>
  <si>
    <t>生活援助日中Ⅲ３・人欠・未計画</t>
  </si>
  <si>
    <t>生活援助日中Ⅲ３・人欠</t>
  </si>
  <si>
    <t>生活援助日中Ⅲ４・大２・人欠・未計画２・拘束減</t>
  </si>
  <si>
    <t>生活援助日中Ⅲ４・大２・人欠・未計画・拘束減</t>
  </si>
  <si>
    <t>生活援助日中Ⅲ４・大２・人欠・拘束減</t>
  </si>
  <si>
    <t>生活援助日中Ⅲ４・大２・人欠・未計画２</t>
  </si>
  <si>
    <t>生活援助日中Ⅲ４・大２・人欠・未計画</t>
  </si>
  <si>
    <t>生活援助日中Ⅲ４・大２・人欠</t>
  </si>
  <si>
    <t>生活援助日中Ⅲ４・大１・人欠・未計画２・拘束減</t>
  </si>
  <si>
    <t>生活援助日中Ⅲ４・大１・人欠・未計画・拘束減</t>
  </si>
  <si>
    <t>生活援助日中Ⅲ４・大１・人欠・拘束減</t>
  </si>
  <si>
    <t>生活援助日中Ⅲ４・大１・人欠・未計画２</t>
  </si>
  <si>
    <t>生活援助日中Ⅲ４・大１・人欠・未計画</t>
  </si>
  <si>
    <t>生活援助日中Ⅲ４・大１・人欠</t>
  </si>
  <si>
    <t>生活援助日中Ⅲ４・人欠・未計画２・拘束減</t>
  </si>
  <si>
    <t>生活援助日中Ⅲ４・人欠・未計画・拘束減</t>
  </si>
  <si>
    <t>生活援助日中Ⅲ４・人欠・拘束減</t>
  </si>
  <si>
    <t>生活援助日中Ⅲ４・人欠・未計画２</t>
  </si>
  <si>
    <t>生活援助日中Ⅲ４・人欠・未計画</t>
  </si>
  <si>
    <t>生活援助日中Ⅲ４・人欠</t>
  </si>
  <si>
    <t>生活援助日中Ⅲ５・大２・人欠・未計画２・拘束減</t>
  </si>
  <si>
    <t>生活援助日中Ⅲ５・大２・人欠・未計画・拘束減</t>
  </si>
  <si>
    <t>生活援助日中Ⅲ５・大２・人欠・拘束減</t>
  </si>
  <si>
    <t>生活援助日中Ⅲ５・大２・人欠・未計画２</t>
  </si>
  <si>
    <t>生活援助日中Ⅲ５・大２・人欠・未計画</t>
  </si>
  <si>
    <t>生活援助日中Ⅲ５・大２・人欠</t>
  </si>
  <si>
    <t>生活援助日中Ⅲ５・大１・人欠・未計画２・拘束減</t>
  </si>
  <si>
    <t>生活援助日中Ⅲ５・大１・人欠・未計画・拘束減</t>
  </si>
  <si>
    <t>生活援助日中Ⅲ５・大１・人欠・拘束減</t>
  </si>
  <si>
    <t>生活援助日中Ⅲ５・大１・人欠・未計画２</t>
  </si>
  <si>
    <t>生活援助日中Ⅲ５・大１・人欠・未計画</t>
  </si>
  <si>
    <t>生活援助日中Ⅲ５・大１・人欠</t>
  </si>
  <si>
    <t>生活援助日中Ⅲ５・人欠・未計画２・拘束減</t>
  </si>
  <si>
    <t>生活援助日中Ⅲ５・人欠・未計画・拘束減</t>
  </si>
  <si>
    <t>生活援助日中Ⅲ５・人欠・拘束減</t>
  </si>
  <si>
    <t>生活援助日中Ⅲ５・人欠・未計画２</t>
  </si>
  <si>
    <t>生活援助日中Ⅲ５・人欠・未計画</t>
  </si>
  <si>
    <t>生活援助日中Ⅲ５・人欠</t>
  </si>
  <si>
    <t>生活援助日中Ⅲ６・大２・人欠・未計画２・拘束減</t>
  </si>
  <si>
    <t>生活援助日中Ⅲ６・大２・人欠・未計画・拘束減</t>
  </si>
  <si>
    <t>生活援助日中Ⅲ６・大２・人欠・拘束減</t>
  </si>
  <si>
    <t>生活援助日中Ⅲ６・大２・人欠・未計画２</t>
  </si>
  <si>
    <t>生活援助日中Ⅲ６・大２・人欠・未計画</t>
  </si>
  <si>
    <t>生活援助日中Ⅲ６・大２・人欠</t>
  </si>
  <si>
    <t>生活援助日中Ⅲ６・大１・人欠・未計画２・拘束減</t>
  </si>
  <si>
    <t>生活援助日中Ⅲ６・大１・人欠・未計画・拘束減</t>
  </si>
  <si>
    <t>生活援助日中Ⅲ６・大１・人欠・拘束減</t>
  </si>
  <si>
    <t>生活援助日中Ⅲ６・大１・人欠・未計画２</t>
  </si>
  <si>
    <t>生活援助日中Ⅲ６・大１・人欠・未計画</t>
  </si>
  <si>
    <t>生活援助日中Ⅲ６・大１・人欠</t>
  </si>
  <si>
    <t>生活援助日中Ⅲ６・人欠・未計画２・拘束減</t>
  </si>
  <si>
    <t>生活援助日中Ⅲ６・人欠・未計画・拘束減</t>
  </si>
  <si>
    <t>生活援助日中Ⅲ６・人欠・拘束減</t>
  </si>
  <si>
    <t>生活援助日中Ⅲ６・人欠・未計画２</t>
  </si>
  <si>
    <t>生活援助日中Ⅲ６・人欠・未計画</t>
  </si>
  <si>
    <t>生活援助日中Ⅲ６・人欠</t>
  </si>
  <si>
    <t>生活援助日中Ⅱ３・大２・人欠２・未計画２・拘束減</t>
  </si>
  <si>
    <t>生活援助日中Ⅱ３・大２・人欠２・未計画・拘束減</t>
  </si>
  <si>
    <t>生活援助日中Ⅱ３・大２・人欠２・拘束減</t>
  </si>
  <si>
    <t>生活援助日中Ⅱ３・大２・人欠２・未計画２</t>
  </si>
  <si>
    <t>生活援助日中Ⅱ３・大２・人欠２・未計画</t>
  </si>
  <si>
    <t>生活援助日中Ⅱ３・大２・人欠２</t>
  </si>
  <si>
    <t>生活援助日中Ⅱ３・大１・人欠２・未計画２・拘束減</t>
  </si>
  <si>
    <t>生活援助日中Ⅱ３・大１・人欠２・未計画・拘束減</t>
  </si>
  <si>
    <t>生活援助日中Ⅱ３・大１・人欠２・拘束減</t>
  </si>
  <si>
    <t>生活援助日中Ⅱ３・大１・人欠２・未計画２</t>
  </si>
  <si>
    <t>生活援助日中Ⅱ３・大１・人欠２・未計画</t>
  </si>
  <si>
    <t>生活援助日中Ⅱ３・大１・人欠２</t>
  </si>
  <si>
    <t>生活援助日中Ⅱ３・人欠２・未計画２・拘束減</t>
  </si>
  <si>
    <t>生活援助日中Ⅱ３・人欠２・未計画・拘束減</t>
  </si>
  <si>
    <t>生活援助日中Ⅱ３・人欠２・拘束減</t>
  </si>
  <si>
    <t>生活援助日中Ⅱ３・人欠２・未計画２</t>
  </si>
  <si>
    <t>生活援助日中Ⅱ３・人欠２・未計画</t>
  </si>
  <si>
    <t>生活援助日中Ⅱ３・人欠２</t>
  </si>
  <si>
    <t>生活援助日中Ⅱ４・大２・人欠２・未計画２・拘束減</t>
  </si>
  <si>
    <t>生活援助日中Ⅱ４・大２・人欠２・未計画・拘束減</t>
  </si>
  <si>
    <t>生活援助日中Ⅱ４・大２・人欠２・拘束減</t>
  </si>
  <si>
    <t>生活援助日中Ⅱ４・大２・人欠２・未計画２</t>
  </si>
  <si>
    <t>生活援助日中Ⅱ４・大２・人欠２・未計画</t>
  </si>
  <si>
    <t>生活援助日中Ⅱ４・大２・人欠２</t>
  </si>
  <si>
    <t>生活援助日中Ⅱ４・大１・人欠２・未計画２・拘束減</t>
  </si>
  <si>
    <t>生活援助日中Ⅱ４・大１・人欠２・未計画・拘束減</t>
  </si>
  <si>
    <t>生活援助日中Ⅱ４・大１・人欠２・拘束減</t>
  </si>
  <si>
    <t>生活援助日中Ⅱ４・大１・人欠２・未計画２</t>
  </si>
  <si>
    <t>生活援助日中Ⅱ４・大１・人欠２・未計画</t>
  </si>
  <si>
    <t>生活援助日中Ⅱ４・大１・人欠２</t>
  </si>
  <si>
    <t>生活援助日中Ⅱ４・人欠２・未計画２・拘束減</t>
  </si>
  <si>
    <t>生活援助日中Ⅱ４・人欠２・未計画・拘束減</t>
  </si>
  <si>
    <t>生活援助日中Ⅱ４・人欠２・拘束減</t>
  </si>
  <si>
    <t>生活援助日中Ⅱ４・人欠２・未計画２</t>
  </si>
  <si>
    <t>生活援助日中Ⅱ４・人欠２・未計画</t>
  </si>
  <si>
    <t>生活援助日中Ⅱ４・人欠２</t>
  </si>
  <si>
    <t>生活援助日中Ⅱ５・大２・人欠２・未計画２・拘束減</t>
  </si>
  <si>
    <t>生活援助日中Ⅱ５・大２・人欠２・未計画・拘束減</t>
  </si>
  <si>
    <t>生活援助日中Ⅱ５・大２・人欠２・拘束減</t>
  </si>
  <si>
    <t>生活援助日中Ⅱ５・大２・人欠２・未計画２</t>
  </si>
  <si>
    <t>生活援助日中Ⅱ５・大２・人欠２・未計画</t>
  </si>
  <si>
    <t>生活援助日中Ⅱ５・大２・人欠２</t>
  </si>
  <si>
    <t>生活援助日中Ⅱ５・大１・人欠２・未計画２・拘束減</t>
  </si>
  <si>
    <t>生活援助日中Ⅱ５・大１・人欠２・未計画・拘束減</t>
  </si>
  <si>
    <t>生活援助日中Ⅱ５・大１・人欠２・拘束減</t>
  </si>
  <si>
    <t>生活援助日中Ⅱ５・大１・人欠２・未計画２</t>
  </si>
  <si>
    <t>生活援助日中Ⅱ５・大１・人欠２・未計画</t>
  </si>
  <si>
    <t>生活援助日中Ⅱ５・大１・人欠２</t>
  </si>
  <si>
    <t>生活援助日中Ⅱ５・人欠２・未計画２・拘束減</t>
  </si>
  <si>
    <t>生活援助日中Ⅱ５・人欠２・未計画・拘束減</t>
  </si>
  <si>
    <t>生活援助日中Ⅱ５・人欠２・拘束減</t>
  </si>
  <si>
    <t>生活援助日中Ⅱ５・人欠２・未計画２</t>
  </si>
  <si>
    <t>生活援助日中Ⅱ５・人欠２・未計画</t>
  </si>
  <si>
    <t>生活援助日中Ⅱ５・人欠２</t>
  </si>
  <si>
    <t>生活援助日中Ⅱ６・大２・人欠２・未計画２・拘束減</t>
  </si>
  <si>
    <t>生活援助日中Ⅱ６・大２・人欠２・未計画・拘束減</t>
  </si>
  <si>
    <t>生活援助日中Ⅱ６・大２・人欠２・拘束減</t>
  </si>
  <si>
    <t>生活援助日中Ⅱ６・大２・人欠２・未計画２</t>
  </si>
  <si>
    <t>生活援助日中Ⅱ６・大２・人欠２・未計画</t>
  </si>
  <si>
    <t>生活援助日中Ⅱ６・大２・人欠２</t>
  </si>
  <si>
    <t>生活援助日中Ⅱ６・大１・人欠２・未計画２・拘束減</t>
  </si>
  <si>
    <t>生活援助日中Ⅱ６・大１・人欠２・未計画・拘束減</t>
  </si>
  <si>
    <t>生活援助日中Ⅱ６・大１・人欠２・拘束減</t>
  </si>
  <si>
    <t>生活援助日中Ⅱ６・大１・人欠２・未計画２</t>
  </si>
  <si>
    <t>生活援助日中Ⅱ６・大１・人欠２・未計画</t>
  </si>
  <si>
    <t>生活援助日中Ⅱ６・大１・人欠２</t>
  </si>
  <si>
    <t>生活援助日中Ⅱ６・人欠２・未計画２・拘束減</t>
  </si>
  <si>
    <t>生活援助日中Ⅱ６・人欠２・未計画・拘束減</t>
  </si>
  <si>
    <t>生活援助日中Ⅱ６・人欠２・拘束減</t>
  </si>
  <si>
    <t>生活援助日中Ⅱ６・人欠２・未計画２</t>
  </si>
  <si>
    <t>生活援助日中Ⅱ６・人欠２・未計画</t>
  </si>
  <si>
    <t>生活援助日中Ⅱ６・人欠２</t>
  </si>
  <si>
    <t>生活援助日中Ⅱ３・大２・人欠・未計画２・拘束減</t>
  </si>
  <si>
    <t>生活援助日中Ⅱ３・大２・人欠・未計画・拘束減</t>
  </si>
  <si>
    <t>生活援助日中Ⅱ３・大２・人欠・拘束減</t>
  </si>
  <si>
    <t>生活援助日中Ⅱ３・大２・人欠・未計画２</t>
  </si>
  <si>
    <t>生活援助日中Ⅱ３・大２・人欠・未計画</t>
  </si>
  <si>
    <t>生活援助日中Ⅱ３・大２・人欠</t>
  </si>
  <si>
    <t>生活援助日中Ⅱ３・大１・人欠・未計画２・拘束減</t>
  </si>
  <si>
    <t>生活援助日中Ⅱ３・大１・人欠・未計画・拘束減</t>
  </si>
  <si>
    <t>生活援助日中Ⅱ３・大１・人欠・拘束減</t>
  </si>
  <si>
    <t>生活援助日中Ⅱ３・大１・人欠・未計画２</t>
  </si>
  <si>
    <t>生活援助日中Ⅱ３・大１・人欠・未計画</t>
  </si>
  <si>
    <t>生活援助日中Ⅱ３・大１・人欠</t>
  </si>
  <si>
    <t>生活援助日中Ⅱ３・人欠・未計画２・拘束減</t>
  </si>
  <si>
    <t>生活援助日中Ⅱ３・人欠・未計画・拘束減</t>
  </si>
  <si>
    <t>生活援助日中Ⅱ３・人欠・拘束減</t>
  </si>
  <si>
    <t>生活援助日中Ⅱ３・人欠・未計画２</t>
  </si>
  <si>
    <t>生活援助日中Ⅱ３・人欠・未計画</t>
  </si>
  <si>
    <t>生活援助日中Ⅱ３・人欠</t>
  </si>
  <si>
    <t>生活援助日中Ⅱ４・大２・人欠・未計画２・拘束減</t>
  </si>
  <si>
    <t>生活援助日中Ⅱ４・大２・人欠・未計画・拘束減</t>
  </si>
  <si>
    <t>生活援助日中Ⅱ４・大２・人欠・拘束減</t>
  </si>
  <si>
    <t>生活援助日中Ⅱ４・大２・人欠・未計画２</t>
  </si>
  <si>
    <t>生活援助日中Ⅱ４・大２・人欠・未計画</t>
  </si>
  <si>
    <t>生活援助日中Ⅱ４・大２・人欠</t>
  </si>
  <si>
    <t>生活援助日中Ⅱ４・大１・人欠・未計画２・拘束減</t>
  </si>
  <si>
    <t>生活援助日中Ⅱ４・大１・人欠・未計画・拘束減</t>
  </si>
  <si>
    <t>生活援助日中Ⅱ４・大１・人欠・拘束減</t>
  </si>
  <si>
    <t>生活援助日中Ⅱ４・大１・人欠・未計画２</t>
  </si>
  <si>
    <t>生活援助日中Ⅱ４・大１・人欠・未計画</t>
  </si>
  <si>
    <t>生活援助日中Ⅱ４・大１・人欠</t>
  </si>
  <si>
    <t>生活援助日中Ⅱ４・人欠・未計画２・拘束減</t>
  </si>
  <si>
    <t>生活援助日中Ⅱ４・人欠・未計画・拘束減</t>
  </si>
  <si>
    <t>生活援助日中Ⅱ４・人欠・拘束減</t>
  </si>
  <si>
    <t>生活援助日中Ⅱ４・人欠・未計画２</t>
  </si>
  <si>
    <t>生活援助日中Ⅱ４・人欠・未計画</t>
  </si>
  <si>
    <t>生活援助日中Ⅱ４・人欠</t>
  </si>
  <si>
    <t>生活援助日中Ⅱ５・大２・人欠・未計画２・拘束減</t>
  </si>
  <si>
    <t>生活援助日中Ⅱ５・大２・人欠・未計画・拘束減</t>
  </si>
  <si>
    <t>生活援助日中Ⅱ５・大２・人欠・拘束減</t>
  </si>
  <si>
    <t>生活援助日中Ⅱ５・大２・人欠・未計画２</t>
  </si>
  <si>
    <t>生活援助日中Ⅱ５・大２・人欠・未計画</t>
  </si>
  <si>
    <t>生活援助日中Ⅱ５・大２・人欠</t>
  </si>
  <si>
    <t>生活援助日中Ⅱ５・大１・人欠・未計画２・拘束減</t>
  </si>
  <si>
    <t>生活援助日中Ⅱ５・大１・人欠・未計画・拘束減</t>
  </si>
  <si>
    <t>生活援助日中Ⅱ５・大１・人欠・拘束減</t>
  </si>
  <si>
    <t>生活援助日中Ⅱ５・大１・人欠・未計画２</t>
  </si>
  <si>
    <t>生活援助日中Ⅱ５・大１・人欠・未計画</t>
  </si>
  <si>
    <t>生活援助日中Ⅱ５・大１・人欠</t>
  </si>
  <si>
    <t>生活援助日中Ⅱ５・人欠・未計画２・拘束減</t>
  </si>
  <si>
    <t>生活援助日中Ⅱ５・人欠・未計画・拘束減</t>
  </si>
  <si>
    <t>生活援助日中Ⅱ５・人欠・拘束減</t>
  </si>
  <si>
    <t>生活援助日中Ⅱ５・人欠・未計画２</t>
  </si>
  <si>
    <t>生活援助日中Ⅱ５・人欠・未計画</t>
  </si>
  <si>
    <t>生活援助日中Ⅱ５・人欠</t>
  </si>
  <si>
    <t>生活援助日中Ⅱ６・大２・人欠・未計画２・拘束減</t>
  </si>
  <si>
    <t>生活援助日中Ⅱ６・大２・人欠・未計画・拘束減</t>
  </si>
  <si>
    <t>生活援助日中Ⅱ６・大２・人欠・拘束減</t>
  </si>
  <si>
    <t>生活援助日中Ⅱ６・大２・人欠・未計画２</t>
  </si>
  <si>
    <t>生活援助日中Ⅱ６・大２・人欠・未計画</t>
  </si>
  <si>
    <t>生活援助日中Ⅱ６・大２・人欠</t>
  </si>
  <si>
    <t>生活援助日中Ⅱ６・大１・人欠・未計画２・拘束減</t>
  </si>
  <si>
    <t>生活援助日中Ⅱ６・大１・人欠・未計画・拘束減</t>
  </si>
  <si>
    <t>生活援助日中Ⅱ６・大１・人欠・拘束減</t>
  </si>
  <si>
    <t>生活援助日中Ⅱ６・大１・人欠・未計画２</t>
  </si>
  <si>
    <t>生活援助日中Ⅱ６・大１・人欠・未計画</t>
  </si>
  <si>
    <t>生活援助日中Ⅱ６・大１・人欠</t>
  </si>
  <si>
    <t>生活援助日中Ⅱ６・人欠・未計画２・拘束減</t>
  </si>
  <si>
    <t>生活援助日中Ⅱ６・人欠・未計画・拘束減</t>
  </si>
  <si>
    <t>生活援助日中Ⅱ６・人欠・拘束減</t>
  </si>
  <si>
    <t>生活援助日中Ⅱ６・人欠・未計画２</t>
  </si>
  <si>
    <t>生活援助日中Ⅱ６・人欠・未計画</t>
  </si>
  <si>
    <t>生活援助日中Ⅱ６・人欠</t>
  </si>
  <si>
    <t>D201</t>
    <phoneticPr fontId="10"/>
  </si>
  <si>
    <t>生活援助日中Ⅰ３・大２・人欠２・未計画２・拘束減</t>
  </si>
  <si>
    <t>D158</t>
    <phoneticPr fontId="10"/>
  </si>
  <si>
    <t>生活援助日中Ⅰ３・大２・人欠２・未計画・拘束減</t>
  </si>
  <si>
    <t>生活援助日中Ⅰ３・大２・人欠２・拘束減</t>
  </si>
  <si>
    <t>生活援助日中Ⅰ３・大２・人欠２・未計画２</t>
  </si>
  <si>
    <t>生活援助日中Ⅰ３・大２・人欠２・未計画</t>
  </si>
  <si>
    <t>生活援助日中Ⅰ３・大２・人欠２</t>
  </si>
  <si>
    <t>生活援助日中Ⅰ３・大１・人欠２・未計画２・拘束減</t>
  </si>
  <si>
    <t>生活援助日中Ⅰ３・大１・人欠２・未計画・拘束減</t>
  </si>
  <si>
    <t>生活援助日中Ⅰ３・大１・人欠２・拘束減</t>
  </si>
  <si>
    <t>生活援助日中Ⅰ３・大１・人欠２・未計画２</t>
  </si>
  <si>
    <t>生活援助日中Ⅰ３・大１・人欠２・未計画</t>
  </si>
  <si>
    <t>生活援助日中Ⅰ３・大１・人欠２</t>
  </si>
  <si>
    <t>生活援助日中Ⅰ３・人欠２・未計画２・拘束減</t>
  </si>
  <si>
    <t>生活援助日中Ⅰ３・人欠２・未計画・拘束減</t>
  </si>
  <si>
    <t>生活援助日中Ⅰ３・人欠２・拘束減</t>
  </si>
  <si>
    <t>生活援助日中Ⅰ３・人欠２・未計画２</t>
  </si>
  <si>
    <t>生活援助日中Ⅰ３・人欠２・未計画</t>
  </si>
  <si>
    <t>生活援助日中Ⅰ３・人欠２</t>
  </si>
  <si>
    <t>D141</t>
    <phoneticPr fontId="10"/>
  </si>
  <si>
    <t>生活援助日中Ⅰ４・大２・人欠２・未計画２・拘束減</t>
  </si>
  <si>
    <t>生活援助日中Ⅰ４・大２・人欠２・未計画・拘束減</t>
  </si>
  <si>
    <t>生活援助日中Ⅰ４・大２・人欠２・拘束減</t>
  </si>
  <si>
    <t>生活援助日中Ⅰ４・大２・人欠２・未計画２</t>
  </si>
  <si>
    <t>生活援助日中Ⅰ４・大２・人欠２・未計画</t>
  </si>
  <si>
    <t>生活援助日中Ⅰ４・大２・人欠２</t>
  </si>
  <si>
    <t>生活援助日中Ⅰ４・大１・人欠２・未計画２・拘束減</t>
  </si>
  <si>
    <t>生活援助日中Ⅰ４・大１・人欠２・未計画・拘束減</t>
  </si>
  <si>
    <t>生活援助日中Ⅰ４・大１・人欠２・拘束減</t>
  </si>
  <si>
    <t>生活援助日中Ⅰ４・大１・人欠２・未計画２</t>
  </si>
  <si>
    <t>生活援助日中Ⅰ４・大１・人欠２・未計画</t>
  </si>
  <si>
    <t>生活援助日中Ⅰ４・大１・人欠２</t>
  </si>
  <si>
    <t>生活援助日中Ⅰ４・人欠２・未計画２・拘束減</t>
  </si>
  <si>
    <t>生活援助日中Ⅰ４・人欠２・未計画・拘束減</t>
  </si>
  <si>
    <t>生活援助日中Ⅰ４・人欠２・拘束減</t>
  </si>
  <si>
    <t>生活援助日中Ⅰ４・人欠２・未計画２</t>
  </si>
  <si>
    <t>生活援助日中Ⅰ４・人欠２・未計画</t>
  </si>
  <si>
    <t>生活援助日中Ⅰ４・人欠２</t>
  </si>
  <si>
    <t>D121</t>
    <phoneticPr fontId="10"/>
  </si>
  <si>
    <t>生活援助日中Ⅰ５・大２・人欠２・未計画２・拘束減</t>
  </si>
  <si>
    <t>生活援助日中Ⅰ５・大２・人欠２・未計画・拘束減</t>
  </si>
  <si>
    <t>生活援助日中Ⅰ５・大２・人欠２・拘束減</t>
  </si>
  <si>
    <t>生活援助日中Ⅰ５・大２・人欠２・未計画２</t>
  </si>
  <si>
    <t>生活援助日中Ⅰ５・大２・人欠２・未計画</t>
  </si>
  <si>
    <t>生活援助日中Ⅰ５・大２・人欠２</t>
  </si>
  <si>
    <t>生活援助日中Ⅰ５・大１・人欠２・未計画２・拘束減</t>
  </si>
  <si>
    <t>生活援助日中Ⅰ５・大１・人欠２・未計画・拘束減</t>
  </si>
  <si>
    <t>生活援助日中Ⅰ５・大１・人欠２・拘束減</t>
  </si>
  <si>
    <t>生活援助日中Ⅰ５・大１・人欠２・未計画２</t>
  </si>
  <si>
    <t>生活援助日中Ⅰ５・大１・人欠２・未計画</t>
  </si>
  <si>
    <t>生活援助日中Ⅰ５・大１・人欠２</t>
  </si>
  <si>
    <t>生活援助日中Ⅰ５・人欠２・未計画２・拘束減</t>
  </si>
  <si>
    <t>生活援助日中Ⅰ５・人欠２・未計画・拘束減</t>
  </si>
  <si>
    <t>生活援助日中Ⅰ５・人欠２・拘束減</t>
  </si>
  <si>
    <t>生活援助日中Ⅰ５・人欠２・未計画２</t>
  </si>
  <si>
    <t>生活援助日中Ⅰ５・人欠２・未計画</t>
  </si>
  <si>
    <t>生活援助日中Ⅰ５・人欠２</t>
  </si>
  <si>
    <t>D101</t>
    <phoneticPr fontId="10"/>
  </si>
  <si>
    <t>生活援助日中Ⅰ６・大２・人欠２・未計画２・拘束減</t>
  </si>
  <si>
    <t>生活援助日中Ⅰ６・大２・人欠２・未計画・拘束減</t>
  </si>
  <si>
    <t>生活援助日中Ⅰ６・大２・人欠２・拘束減</t>
  </si>
  <si>
    <t>生活援助日中Ⅰ６・大２・人欠２・未計画２</t>
  </si>
  <si>
    <t>生活援助日中Ⅰ６・大２・人欠２・未計画</t>
  </si>
  <si>
    <t>生活援助日中Ⅰ６・大２・人欠２</t>
  </si>
  <si>
    <t>生活援助日中Ⅰ６・大１・人欠２・未計画２・拘束減</t>
  </si>
  <si>
    <t>生活援助日中Ⅰ６・大１・人欠２・未計画・拘束減</t>
  </si>
  <si>
    <t>生活援助日中Ⅰ６・大１・人欠２・拘束減</t>
  </si>
  <si>
    <t>生活援助日中Ⅰ６・大１・人欠２・未計画２</t>
  </si>
  <si>
    <t>生活援助日中Ⅰ６・大１・人欠２・未計画</t>
  </si>
  <si>
    <t>生活援助日中Ⅰ６・大１・人欠２</t>
  </si>
  <si>
    <t>生活援助日中Ⅰ６・人欠２・未計画２・拘束減</t>
  </si>
  <si>
    <t>生活援助日中Ⅰ６・人欠２・未計画・拘束減</t>
  </si>
  <si>
    <t>生活援助日中Ⅰ６・人欠２・拘束減</t>
  </si>
  <si>
    <t>生活援助日中Ⅰ６・人欠２・未計画２</t>
  </si>
  <si>
    <t>生活援助日中Ⅰ６・人欠２・未計画</t>
  </si>
  <si>
    <t>生活援助日中Ⅰ６・人欠２</t>
  </si>
  <si>
    <t>D081</t>
    <phoneticPr fontId="10"/>
  </si>
  <si>
    <t>生活援助日中Ⅰ３・大２・人欠・未計画２・拘束減</t>
  </si>
  <si>
    <t>生活援助日中Ⅰ３・大２・人欠・未計画・拘束減</t>
  </si>
  <si>
    <t>生活援助日中Ⅰ３・大２・人欠・拘束減</t>
  </si>
  <si>
    <t>生活援助日中Ⅰ３・大２・人欠・未計画２</t>
  </si>
  <si>
    <t>生活援助日中Ⅰ３・大２・人欠・未計画</t>
  </si>
  <si>
    <t>生活援助日中Ⅰ３・大２・人欠</t>
  </si>
  <si>
    <t>生活援助日中Ⅰ３・大１・人欠・未計画２・拘束減</t>
  </si>
  <si>
    <t>生活援助日中Ⅰ３・大１・人欠・未計画・拘束減</t>
  </si>
  <si>
    <t>生活援助日中Ⅰ３・大１・人欠・拘束減</t>
  </si>
  <si>
    <t>生活援助日中Ⅰ３・大１・人欠・未計画２</t>
  </si>
  <si>
    <t>生活援助日中Ⅰ３・大１・人欠・未計画</t>
  </si>
  <si>
    <t>生活援助日中Ⅰ３・大１・人欠</t>
  </si>
  <si>
    <t>生活援助日中Ⅰ３・人欠・未計画２・拘束減</t>
  </si>
  <si>
    <t>生活援助日中Ⅰ３・人欠・未計画・拘束減</t>
  </si>
  <si>
    <t>生活援助日中Ⅰ３・人欠・拘束減</t>
  </si>
  <si>
    <t>生活援助日中Ⅰ３・人欠・未計画２</t>
  </si>
  <si>
    <t>生活援助日中Ⅰ３・人欠・未計画</t>
  </si>
  <si>
    <t>生活援助日中Ⅰ３・人欠</t>
  </si>
  <si>
    <t>D061</t>
    <phoneticPr fontId="10"/>
  </si>
  <si>
    <t>生活援助日中Ⅰ４・大２・人欠・未計画２・拘束減</t>
  </si>
  <si>
    <t>生活援助日中Ⅰ４・大２・人欠・未計画・拘束減</t>
  </si>
  <si>
    <t>生活援助日中Ⅰ４・大２・人欠・拘束減</t>
  </si>
  <si>
    <t>生活援助日中Ⅰ４・大２・人欠・未計画２</t>
  </si>
  <si>
    <t>生活援助日中Ⅰ４・大２・人欠・未計画</t>
  </si>
  <si>
    <t>生活援助日中Ⅰ４・大２・人欠</t>
  </si>
  <si>
    <t>生活援助日中Ⅰ４・大１・人欠・未計画２・拘束減</t>
  </si>
  <si>
    <t>生活援助日中Ⅰ４・大１・人欠・未計画・拘束減</t>
  </si>
  <si>
    <t>生活援助日中Ⅰ４・大１・人欠・拘束減</t>
  </si>
  <si>
    <t>生活援助日中Ⅰ４・大１・人欠・未計画２</t>
  </si>
  <si>
    <t>生活援助日中Ⅰ４・大１・人欠・未計画</t>
  </si>
  <si>
    <t>生活援助日中Ⅰ４・大１・人欠</t>
  </si>
  <si>
    <t>生活援助日中Ⅰ４・人欠・未計画２・拘束減</t>
  </si>
  <si>
    <t>生活援助日中Ⅰ４・人欠・未計画・拘束減</t>
  </si>
  <si>
    <t>生活援助日中Ⅰ４・人欠・拘束減</t>
  </si>
  <si>
    <t>生活援助日中Ⅰ４・人欠・未計画２</t>
  </si>
  <si>
    <t>生活援助日中Ⅰ４・人欠・未計画</t>
  </si>
  <si>
    <t>生活援助日中Ⅰ４・人欠</t>
  </si>
  <si>
    <t>D041</t>
    <phoneticPr fontId="10"/>
  </si>
  <si>
    <t>生活援助日中Ⅰ５・大２・人欠・未計画２・拘束減</t>
  </si>
  <si>
    <t>生活援助日中Ⅰ５・大２・人欠・未計画・拘束減</t>
  </si>
  <si>
    <t>生活援助日中Ⅰ５・大２・人欠・拘束減</t>
  </si>
  <si>
    <t>生活援助日中Ⅰ５・大２・人欠・未計画２</t>
  </si>
  <si>
    <t>生活援助日中Ⅰ５・大２・人欠・未計画</t>
  </si>
  <si>
    <t>生活援助日中Ⅰ５・大２・人欠</t>
  </si>
  <si>
    <t>生活援助日中Ⅰ５・大１・人欠・未計画２・拘束減</t>
  </si>
  <si>
    <t>生活援助日中Ⅰ５・大１・人欠・未計画・拘束減</t>
  </si>
  <si>
    <t>生活援助日中Ⅰ５・大１・人欠・拘束減</t>
  </si>
  <si>
    <t>生活援助日中Ⅰ５・大１・人欠・未計画２</t>
  </si>
  <si>
    <t>生活援助日中Ⅰ５・大１・人欠・未計画</t>
  </si>
  <si>
    <t>生活援助日中Ⅰ５・大１・人欠</t>
  </si>
  <si>
    <t>生活援助日中Ⅰ５・人欠・未計画２・拘束減</t>
  </si>
  <si>
    <t>生活援助日中Ⅰ５・人欠・未計画・拘束減</t>
  </si>
  <si>
    <t>生活援助日中Ⅰ５・人欠・拘束減</t>
  </si>
  <si>
    <t>生活援助日中Ⅰ５・人欠・未計画２</t>
  </si>
  <si>
    <t>生活援助日中Ⅰ５・人欠・未計画</t>
  </si>
  <si>
    <t>生活援助日中Ⅰ５・人欠</t>
  </si>
  <si>
    <t>D021</t>
    <phoneticPr fontId="10"/>
  </si>
  <si>
    <t>生活援助日中Ⅰ６・大２・人欠・未計画２・拘束減</t>
  </si>
  <si>
    <t>生活援助日中Ⅰ６・大２・人欠・未計画・拘束減</t>
  </si>
  <si>
    <t>生活援助日中Ⅰ６・大２・人欠・拘束減</t>
  </si>
  <si>
    <t>生活援助日中Ⅰ６・大２・人欠・未計画２</t>
  </si>
  <si>
    <t>生活援助日中Ⅰ６・大２・人欠・未計画</t>
  </si>
  <si>
    <t>生活援助日中Ⅰ６・大２・人欠</t>
  </si>
  <si>
    <t>生活援助日中Ⅰ６・大１・人欠・未計画２・拘束減</t>
  </si>
  <si>
    <t>生活援助日中Ⅰ６・大１・人欠・未計画・拘束減</t>
  </si>
  <si>
    <t>生活援助日中Ⅰ６・大１・人欠・拘束減</t>
  </si>
  <si>
    <t>生活援助日中Ⅰ６・大１・人欠・未計画２</t>
  </si>
  <si>
    <t>生活援助日中Ⅰ６・大１・人欠・未計画</t>
  </si>
  <si>
    <t>生活援助日中Ⅰ６・大１・人欠</t>
  </si>
  <si>
    <t>生活援助日中Ⅰ６・人欠・未計画２・拘束減</t>
  </si>
  <si>
    <t>生活援助日中Ⅰ６・人欠・未計画・拘束減</t>
  </si>
  <si>
    <t>生活援助日中Ⅰ６・人欠・拘束減</t>
  </si>
  <si>
    <t>生活援助日中Ⅰ６・人欠・未計画２</t>
  </si>
  <si>
    <t>生活援助日中Ⅰ６・人欠・未計画</t>
  </si>
  <si>
    <t>イ　日中サービス支援型共同生活援助サービス費（Ⅰ）
　　（３：１）</t>
    <phoneticPr fontId="13"/>
  </si>
  <si>
    <t>生活援助日中Ⅰ６・人欠</t>
  </si>
  <si>
    <t>D001</t>
    <phoneticPr fontId="10"/>
  </si>
  <si>
    <t>（日中サービス支援、生活支援員欠員）</t>
    <rPh sb="1" eb="3">
      <t>ニッチュウ</t>
    </rPh>
    <rPh sb="7" eb="9">
      <t>シエン</t>
    </rPh>
    <phoneticPr fontId="10"/>
  </si>
  <si>
    <t>生活援助特例日中共生Ⅱ３４・大２・責欠２・未計画２・拘束減</t>
  </si>
  <si>
    <t>日中サービス支援型共同生活援助計画が作成されていない場合</t>
    <phoneticPr fontId="13"/>
  </si>
  <si>
    <t>生活援助特例日中共生Ⅱ３４・大２・責欠２・未計画・拘束減</t>
  </si>
  <si>
    <t>生活援助特例日中共生Ⅱ３４・大２・責欠２・拘束減</t>
  </si>
  <si>
    <t>生活援助特例日中共生Ⅱ３４・大２・責欠２・未計画２</t>
  </si>
  <si>
    <t>２１人以上）</t>
    <phoneticPr fontId="13"/>
  </si>
  <si>
    <t>生活援助特例日中共生Ⅱ３４・大２・責欠２・未計画</t>
  </si>
  <si>
    <t>生活援助特例日中共生Ⅱ３４・大２・責欠２</t>
  </si>
  <si>
    <t>生活援助特例日中共生Ⅱ３４・大１・責欠２・未計画２・拘束減</t>
  </si>
  <si>
    <t>生活援助特例日中共生Ⅱ３４・大１・責欠２・未計画・拘束減</t>
  </si>
  <si>
    <t>生活援助特例日中共生Ⅱ３４・大１・責欠２・拘束減</t>
  </si>
  <si>
    <t>生活援助特例日中共生Ⅱ３４・大１・責欠２・未計画２</t>
  </si>
  <si>
    <t>生活援助特例日中共生Ⅱ３４・大１・責欠２・未計画</t>
  </si>
  <si>
    <t>生活援助特例日中共生Ⅱ３４・大１・責欠２</t>
  </si>
  <si>
    <t>３月以上連続して減算の場合</t>
    <phoneticPr fontId="10"/>
  </si>
  <si>
    <t>生活援助特例日中共生Ⅱ３４・責欠２・未計画２・拘束減</t>
  </si>
  <si>
    <t>日中サービス支援型共同生活援助計画が作成されていない場合</t>
    <phoneticPr fontId="13"/>
  </si>
  <si>
    <t>生活援助特例日中共生Ⅱ３４・責欠２・未計画・拘束減</t>
  </si>
  <si>
    <t>生活援助特例日中共生Ⅱ３４・責欠２・拘束減</t>
  </si>
  <si>
    <t>生活援助特例日中共生Ⅱ３４・責欠２・未計画２</t>
  </si>
  <si>
    <t>生活援助特例日中共生Ⅱ３４・責欠２・未計画</t>
  </si>
  <si>
    <t>生活援助特例日中共生Ⅱ３４・責欠２</t>
  </si>
  <si>
    <t>３月以上連続して減算の場合</t>
    <phoneticPr fontId="10"/>
  </si>
  <si>
    <t>生活援助特例日中共生Ⅱ３５・大２・責欠２・未計画２・拘束減</t>
  </si>
  <si>
    <t>日中サービス支援型共同生活援助計画が作成されていない場合</t>
    <phoneticPr fontId="13"/>
  </si>
  <si>
    <t>生活援助特例日中共生Ⅱ３５・大２・責欠２・未計画・拘束減</t>
  </si>
  <si>
    <t>生活援助特例日中共生Ⅱ３５・大２・責欠２・拘束減</t>
  </si>
  <si>
    <t>生活援助特例日中共生Ⅱ３５・大２・責欠２・未計画２</t>
  </si>
  <si>
    <t>減算が適用される月から２月目まで</t>
    <phoneticPr fontId="10"/>
  </si>
  <si>
    <t>日中サービス支援型共同生活援助計画が作成されていない場合</t>
    <phoneticPr fontId="13"/>
  </si>
  <si>
    <t>×</t>
    <phoneticPr fontId="13"/>
  </si>
  <si>
    <t>生活援助特例日中共生Ⅱ３５・大２・責欠２・未計画</t>
  </si>
  <si>
    <t>生活援助特例日中共生Ⅱ３５・大２・責欠２</t>
  </si>
  <si>
    <t>生活援助特例日中共生Ⅱ３５・大１・責欠２・未計画２・拘束減</t>
  </si>
  <si>
    <t>日中サービス支援型共同生活援助計画が作成されていない場合</t>
    <phoneticPr fontId="13"/>
  </si>
  <si>
    <t>生活援助特例日中共生Ⅱ３５・大１・責欠２・未計画・拘束減</t>
  </si>
  <si>
    <t>生活援助特例日中共生Ⅱ３５・大１・責欠２・拘束減</t>
  </si>
  <si>
    <t>生活援助特例日中共生Ⅱ３５・大１・責欠２・未計画２</t>
  </si>
  <si>
    <t>×</t>
    <phoneticPr fontId="13"/>
  </si>
  <si>
    <t>生活援助特例日中共生Ⅱ３５・大１・責欠２・未計画</t>
  </si>
  <si>
    <t>生活援助特例日中共生Ⅱ３５・大１・責欠２</t>
  </si>
  <si>
    <t>生活援助特例日中共生Ⅱ３５・責欠２・未計画２・拘束減</t>
  </si>
  <si>
    <t>生活援助特例日中共生Ⅱ３５・責欠２・未計画・拘束減</t>
  </si>
  <si>
    <t>生活援助特例日中共生Ⅱ３５・責欠２・拘束減</t>
  </si>
  <si>
    <t>生活援助特例日中共生Ⅱ３５・責欠２・未計画２</t>
  </si>
  <si>
    <t>生活援助特例日中共生Ⅱ３５・責欠２・未計画</t>
  </si>
  <si>
    <t>生活援助特例日中共生Ⅱ３５・責欠２</t>
  </si>
  <si>
    <t>生活援助特例日中共生Ⅱ３６・大２・責欠２・未計画２・拘束減</t>
  </si>
  <si>
    <t>生活援助特例日中共生Ⅱ３６・大２・責欠２・未計画・拘束減</t>
  </si>
  <si>
    <t>生活援助特例日中共生Ⅱ３６・大２・責欠２・拘束減</t>
  </si>
  <si>
    <t>生活援助特例日中共生Ⅱ３６・大２・責欠２・未計画２</t>
  </si>
  <si>
    <t>生活援助特例日中共生Ⅱ３６・大２・責欠２・未計画</t>
  </si>
  <si>
    <t>生活援助特例日中共生Ⅱ３６・大２・責欠２</t>
  </si>
  <si>
    <t>生活援助特例日中共生Ⅱ３６・大１・責欠２・未計画２・拘束減</t>
  </si>
  <si>
    <t>生活援助特例日中共生Ⅱ３６・大１・責欠２・未計画・拘束減</t>
  </si>
  <si>
    <t>生活援助特例日中共生Ⅱ３６・大１・責欠２・拘束減</t>
  </si>
  <si>
    <t>生活援助特例日中共生Ⅱ３６・大１・責欠２・未計画２</t>
  </si>
  <si>
    <t>生活援助特例日中共生Ⅱ３６・大１・責欠２・未計画</t>
  </si>
  <si>
    <t>生活援助特例日中共生Ⅱ３６・大１・責欠２</t>
  </si>
  <si>
    <t>生活援助特例日中共生Ⅱ３６・責欠２・未計画２・拘束減</t>
  </si>
  <si>
    <t>生活援助特例日中共生Ⅱ３６・責欠２・未計画・拘束減</t>
  </si>
  <si>
    <t>生活援助特例日中共生Ⅱ３６・責欠２・拘束減</t>
  </si>
  <si>
    <t>生活援助特例日中共生Ⅱ３６・責欠２・未計画２</t>
  </si>
  <si>
    <t>生活援助特例日中共生Ⅱ３６・責欠２・未計画</t>
  </si>
  <si>
    <t>生活援助特例日中共生Ⅱ３６・責欠２</t>
  </si>
  <si>
    <t>生活援助特例日中共生Ⅱ２４・大２・責欠２・未計画２・拘束減</t>
  </si>
  <si>
    <t>生活援助特例日中共生Ⅱ２４・大２・責欠２・未計画・拘束減</t>
  </si>
  <si>
    <t>生活援助特例日中共生Ⅱ２４・大２・責欠２・拘束減</t>
  </si>
  <si>
    <t>生活援助特例日中共生Ⅱ２４・大２・責欠２・未計画２</t>
  </si>
  <si>
    <t>生活援助特例日中共生Ⅱ２４・大２・責欠２・未計画</t>
  </si>
  <si>
    <t>生活援助特例日中共生Ⅱ２４・大２・責欠２</t>
  </si>
  <si>
    <t>生活援助特例日中共生Ⅱ２４・大１・責欠２・未計画２・拘束減</t>
  </si>
  <si>
    <t>×</t>
    <phoneticPr fontId="10"/>
  </si>
  <si>
    <t>減算が適用される月から２月目まで</t>
    <phoneticPr fontId="10"/>
  </si>
  <si>
    <t>生活援助特例日中共生Ⅱ２４・大１・責欠２・未計画・拘束減</t>
  </si>
  <si>
    <t>生活援助特例日中共生Ⅱ２４・大１・責欠２・拘束減</t>
  </si>
  <si>
    <t>３月以上連続して減算の場合</t>
    <phoneticPr fontId="10"/>
  </si>
  <si>
    <t>生活援助特例日中共生Ⅱ２４・大１・責欠２・未計画２</t>
  </si>
  <si>
    <t>日中サービス支援型共同生活援助計画が作成されていない場合</t>
    <phoneticPr fontId="13"/>
  </si>
  <si>
    <t>生活援助特例日中共生Ⅱ２４・大１・責欠２・未計画</t>
  </si>
  <si>
    <t>生活援助特例日中共生Ⅱ２４・大１・責欠２</t>
  </si>
  <si>
    <t>生活援助特例日中共生Ⅱ２４・責欠２・未計画２・拘束減</t>
  </si>
  <si>
    <t>生活援助特例日中共生Ⅱ２４・責欠２・未計画・拘束減</t>
  </si>
  <si>
    <t>生活援助特例日中共生Ⅱ２４・責欠２・拘束減</t>
  </si>
  <si>
    <t>生活援助特例日中共生Ⅱ２４・責欠２・未計画２</t>
  </si>
  <si>
    <t>生活援助特例日中共生Ⅱ２４・責欠２・未計画</t>
  </si>
  <si>
    <t>生活援助特例日中共生Ⅱ２４・責欠２</t>
  </si>
  <si>
    <t>生活援助特例日中共生Ⅱ２５・大２・責欠２・未計画２・拘束減</t>
  </si>
  <si>
    <t>生活援助特例日中共生Ⅱ２５・大２・責欠２・未計画・拘束減</t>
  </si>
  <si>
    <t>生活援助特例日中共生Ⅱ２５・大２・責欠２・拘束減</t>
  </si>
  <si>
    <t>生活援助特例日中共生Ⅱ２５・大２・責欠２・未計画２</t>
  </si>
  <si>
    <t>生活援助特例日中共生Ⅱ２５・大２・責欠２・未計画</t>
  </si>
  <si>
    <t>生活援助特例日中共生Ⅱ２５・大２・責欠２</t>
  </si>
  <si>
    <t>生活援助特例日中共生Ⅱ２５・大１・責欠２・未計画２・拘束減</t>
  </si>
  <si>
    <t>生活援助特例日中共生Ⅱ２５・大１・責欠２・未計画・拘束減</t>
  </si>
  <si>
    <t>生活援助特例日中共生Ⅱ２５・大１・責欠２・拘束減</t>
  </si>
  <si>
    <t>生活援助特例日中共生Ⅱ２５・大１・責欠２・未計画２</t>
  </si>
  <si>
    <t>生活援助特例日中共生Ⅱ２５・大１・責欠２・未計画</t>
  </si>
  <si>
    <t>生活援助特例日中共生Ⅱ２５・大１・責欠２</t>
  </si>
  <si>
    <t>生活援助特例日中共生Ⅱ２５・責欠２・未計画２・拘束減</t>
  </si>
  <si>
    <t>生活援助特例日中共生Ⅱ２５・責欠２・未計画・拘束減</t>
  </si>
  <si>
    <t>生活援助特例日中共生Ⅱ２５・責欠２・拘束減</t>
  </si>
  <si>
    <t>生活援助特例日中共生Ⅱ２５・責欠２・未計画２</t>
  </si>
  <si>
    <t>生活援助特例日中共生Ⅱ２５・責欠２・未計画</t>
  </si>
  <si>
    <t>生活援助特例日中共生Ⅱ２５・責欠２</t>
  </si>
  <si>
    <t>生活援助特例日中共生Ⅱ２６・大２・責欠２・未計画２・拘束減</t>
  </si>
  <si>
    <t>生活援助特例日中共生Ⅱ２６・大２・責欠２・未計画・拘束減</t>
  </si>
  <si>
    <t>生活援助特例日中共生Ⅱ２６・大２・責欠２・拘束減</t>
  </si>
  <si>
    <t>生活援助特例日中共生Ⅱ２６・大２・責欠２・未計画２</t>
  </si>
  <si>
    <t>生活援助特例日中共生Ⅱ２６・大２・責欠２・未計画</t>
  </si>
  <si>
    <t>生活援助特例日中共生Ⅱ２６・大２・責欠２</t>
  </si>
  <si>
    <t>生活援助特例日中共生Ⅱ２６・大１・責欠２・未計画２・拘束減</t>
  </si>
  <si>
    <t>生活援助特例日中共生Ⅱ２６・大１・責欠２・未計画・拘束減</t>
  </si>
  <si>
    <t>生活援助特例日中共生Ⅱ２６・大１・責欠２・拘束減</t>
  </si>
  <si>
    <t>生活援助特例日中共生Ⅱ２６・大１・責欠２・未計画２</t>
  </si>
  <si>
    <t>生活援助特例日中共生Ⅱ２６・大１・責欠２・未計画</t>
  </si>
  <si>
    <t>生活援助特例日中共生Ⅱ２６・大１・責欠２</t>
  </si>
  <si>
    <t>生活援助特例日中共生Ⅱ２６・責欠２・未計画２・拘束減</t>
  </si>
  <si>
    <t>生活援助特例日中共生Ⅱ２６・責欠２・未計画・拘束減</t>
  </si>
  <si>
    <t>生活援助特例日中共生Ⅱ２６・責欠２・拘束減</t>
  </si>
  <si>
    <t>生活援助特例日中共生Ⅱ２６・責欠２・未計画２</t>
  </si>
  <si>
    <t>生活援助特例日中共生Ⅱ２６・責欠２・未計画</t>
  </si>
  <si>
    <t>生活援助特例日中共生Ⅱ２６・責欠２</t>
  </si>
  <si>
    <t>生活援助特例日中共生Ⅱ１４・大２・責欠２・未計画２・拘束減</t>
  </si>
  <si>
    <t>生活援助特例日中共生Ⅱ１４・大２・責欠２・未計画・拘束減</t>
  </si>
  <si>
    <t>生活援助特例日中共生Ⅱ１４・大２・責欠２・拘束減</t>
  </si>
  <si>
    <t>生活援助特例日中共生Ⅱ１４・大２・責欠２・未計画２</t>
  </si>
  <si>
    <t>生活援助特例日中共生Ⅱ１４・大２・責欠２・未計画</t>
  </si>
  <si>
    <t>生活援助特例日中共生Ⅱ１４・大２・責欠２</t>
  </si>
  <si>
    <t>生活援助特例日中共生Ⅱ１４・大１・責欠２・未計画２・拘束減</t>
  </si>
  <si>
    <t>生活援助特例日中共生Ⅱ１４・大１・責欠２・未計画・拘束減</t>
  </si>
  <si>
    <t>生活援助特例日中共生Ⅱ１４・大１・責欠２・拘束減</t>
  </si>
  <si>
    <t>生活援助特例日中共生Ⅱ１４・大１・責欠２・未計画２</t>
  </si>
  <si>
    <t>日中サービス支援型共同生活援助計画が作成されていない場合</t>
    <phoneticPr fontId="13"/>
  </si>
  <si>
    <t>生活援助特例日中共生Ⅱ１４・大１・責欠２・未計画</t>
  </si>
  <si>
    <t>生活援助特例日中共生Ⅱ１４・大１・責欠２</t>
  </si>
  <si>
    <t>生活援助特例日中共生Ⅱ１４・責欠２・未計画２・拘束減</t>
  </si>
  <si>
    <t>生活援助特例日中共生Ⅱ１４・責欠２・未計画・拘束減</t>
  </si>
  <si>
    <t>生活援助特例日中共生Ⅱ１４・責欠２・拘束減</t>
  </si>
  <si>
    <t>生活援助特例日中共生Ⅱ１４・責欠２・未計画２</t>
  </si>
  <si>
    <t>生活援助特例日中共生Ⅱ１４・責欠２・未計画</t>
  </si>
  <si>
    <t>生活援助特例日中共生Ⅱ１４・責欠２</t>
  </si>
  <si>
    <t>生活援助特例日中共生Ⅱ１５・大２・責欠２・未計画２・拘束減</t>
  </si>
  <si>
    <t>生活援助特例日中共生Ⅱ１５・大２・責欠２・未計画・拘束減</t>
  </si>
  <si>
    <t>生活援助特例日中共生Ⅱ１５・大２・責欠２・拘束減</t>
  </si>
  <si>
    <t>生活援助特例日中共生Ⅱ１５・大２・責欠２・未計画２</t>
  </si>
  <si>
    <t>生活援助特例日中共生Ⅱ１５・大２・責欠２・未計画</t>
  </si>
  <si>
    <t>生活援助特例日中共生Ⅱ１５・大２・責欠２</t>
  </si>
  <si>
    <t>生活援助特例日中共生Ⅱ１５・大１・責欠２・未計画２・拘束減</t>
  </si>
  <si>
    <t>生活援助特例日中共生Ⅱ１５・大１・責欠２・未計画・拘束減</t>
  </si>
  <si>
    <t>生活援助特例日中共生Ⅱ１５・大１・責欠２・拘束減</t>
  </si>
  <si>
    <t>生活援助特例日中共生Ⅱ１５・大１・責欠２・未計画２</t>
  </si>
  <si>
    <t>生活援助特例日中共生Ⅱ１５・大１・責欠２・未計画</t>
  </si>
  <si>
    <t>生活援助特例日中共生Ⅱ１５・大１・責欠２</t>
  </si>
  <si>
    <t>生活援助特例日中共生Ⅱ１５・責欠２・未計画２・拘束減</t>
  </si>
  <si>
    <t>生活援助特例日中共生Ⅱ１５・責欠２・未計画・拘束減</t>
  </si>
  <si>
    <t>生活援助特例日中共生Ⅱ１５・責欠２・拘束減</t>
  </si>
  <si>
    <t>生活援助特例日中共生Ⅱ１５・責欠２・未計画２</t>
  </si>
  <si>
    <t>生活援助特例日中共生Ⅱ１５・責欠２・未計画</t>
  </si>
  <si>
    <t>生活援助特例日中共生Ⅱ１５・責欠２</t>
  </si>
  <si>
    <t>生活援助特例日中共生Ⅱ１６・大２・責欠２・未計画２・拘束減</t>
  </si>
  <si>
    <t>生活援助特例日中共生Ⅱ１６・大２・責欠２・未計画・拘束減</t>
  </si>
  <si>
    <t>生活援助特例日中共生Ⅱ１６・大２・責欠２・拘束減</t>
  </si>
  <si>
    <t>生活援助特例日中共生Ⅱ１６・大２・責欠２・未計画２</t>
  </si>
  <si>
    <t>生活援助特例日中共生Ⅱ１６・大２・責欠２・未計画</t>
  </si>
  <si>
    <t>生活援助特例日中共生Ⅱ１６・大２・責欠２</t>
  </si>
  <si>
    <t>生活援助特例日中共生Ⅱ１６・大１・責欠２・未計画２・拘束減</t>
  </si>
  <si>
    <t>生活援助特例日中共生Ⅱ１６・大１・責欠２・未計画・拘束減</t>
  </si>
  <si>
    <t>生活援助特例日中共生Ⅱ１６・大１・責欠２・拘束減</t>
  </si>
  <si>
    <t>生活援助特例日中共生Ⅱ１６・大１・責欠２・未計画２</t>
  </si>
  <si>
    <t>生活援助特例日中共生Ⅱ１６・大１・責欠２・未計画</t>
  </si>
  <si>
    <t>生活援助特例日中共生Ⅱ１６・大１・責欠２</t>
  </si>
  <si>
    <t>生活援助特例日中共生Ⅱ１６・責欠２・未計画２・拘束減</t>
  </si>
  <si>
    <t>生活援助特例日中共生Ⅱ１６・責欠２・未計画・拘束減</t>
  </si>
  <si>
    <t>生活援助特例日中共生Ⅱ１６・責欠２・拘束減</t>
  </si>
  <si>
    <t>生活援助特例日中共生Ⅱ１６・責欠２・未計画２</t>
  </si>
  <si>
    <t>生活援助特例日中共生Ⅱ１６・責欠２・未計画</t>
  </si>
  <si>
    <t>生活援助特例日中共生Ⅱ１６・責欠２</t>
  </si>
  <si>
    <t>生活援助特例日中共生Ⅰ３４・大２・責欠２・未計画２・拘束減</t>
  </si>
  <si>
    <t>生活援助特例日中共生Ⅰ３４・大２・責欠２・未計画・拘束減</t>
  </si>
  <si>
    <t>生活援助特例日中共生Ⅰ３４・大２・責欠２・拘束減</t>
  </si>
  <si>
    <t>生活援助特例日中共生Ⅰ３４・大２・責欠２・未計画２</t>
  </si>
  <si>
    <t>生活援助特例日中共生Ⅰ３４・大２・責欠２・未計画</t>
  </si>
  <si>
    <t>生活援助特例日中共生Ⅰ３４・大２・責欠２</t>
  </si>
  <si>
    <t>生活援助特例日中共生Ⅰ３４・大１・責欠２・未計画２・拘束減</t>
  </si>
  <si>
    <t>生活援助特例日中共生Ⅰ３４・大１・責欠２・未計画・拘束減</t>
  </si>
  <si>
    <t>生活援助特例日中共生Ⅰ３４・大１・責欠２・拘束減</t>
  </si>
  <si>
    <t>生活援助特例日中共生Ⅰ３４・大１・責欠２・未計画２</t>
  </si>
  <si>
    <t>生活援助特例日中共生Ⅰ３４・大１・責欠２・未計画</t>
  </si>
  <si>
    <t>生活援助特例日中共生Ⅰ３４・大１・責欠２</t>
  </si>
  <si>
    <t>生活援助特例日中共生Ⅰ３４・責欠２・未計画２・拘束減</t>
  </si>
  <si>
    <t>生活援助特例日中共生Ⅰ３４・責欠２・未計画・拘束減</t>
  </si>
  <si>
    <t>生活援助特例日中共生Ⅰ３４・責欠２・拘束減</t>
  </si>
  <si>
    <t>生活援助特例日中共生Ⅰ３４・責欠２・未計画２</t>
  </si>
  <si>
    <t>生活援助特例日中共生Ⅰ３４・責欠２・未計画</t>
  </si>
  <si>
    <t>生活援助特例日中共生Ⅰ３４・責欠２</t>
  </si>
  <si>
    <t>生活援助特例日中共生Ⅰ３５・大２・責欠２・未計画２・拘束減</t>
  </si>
  <si>
    <t>生活援助特例日中共生Ⅰ３５・大２・責欠２・未計画・拘束減</t>
  </si>
  <si>
    <t>生活援助特例日中共生Ⅰ３５・大２・責欠２・拘束減</t>
  </si>
  <si>
    <t>生活援助特例日中共生Ⅰ３５・大２・責欠２・未計画２</t>
  </si>
  <si>
    <t>生活援助特例日中共生Ⅰ３５・大２・責欠２・未計画</t>
  </si>
  <si>
    <t>生活援助特例日中共生Ⅰ３５・大２・責欠２</t>
  </si>
  <si>
    <t>生活援助特例日中共生Ⅰ３５・大１・責欠２・未計画２・拘束減</t>
  </si>
  <si>
    <t>生活援助特例日中共生Ⅰ３５・大１・責欠２・未計画・拘束減</t>
  </si>
  <si>
    <t>生活援助特例日中共生Ⅰ３５・大１・責欠２・拘束減</t>
  </si>
  <si>
    <t>生活援助特例日中共生Ⅰ３５・大１・責欠２・未計画２</t>
  </si>
  <si>
    <t>×</t>
    <phoneticPr fontId="10"/>
  </si>
  <si>
    <t>減算が適用される月から２月目まで</t>
    <phoneticPr fontId="10"/>
  </si>
  <si>
    <t>日中サービス支援型共同生活援助計画が作成されていない場合</t>
    <phoneticPr fontId="13"/>
  </si>
  <si>
    <t>×</t>
    <phoneticPr fontId="13"/>
  </si>
  <si>
    <t>生活援助特例日中共生Ⅰ３５・大１・責欠２・未計画</t>
  </si>
  <si>
    <t>生活援助特例日中共生Ⅰ３５・大１・責欠２</t>
  </si>
  <si>
    <t>生活援助特例日中共生Ⅰ３５・責欠２・未計画２・拘束減</t>
  </si>
  <si>
    <t>生活援助特例日中共生Ⅰ３５・責欠２・未計画・拘束減</t>
  </si>
  <si>
    <t>生活援助特例日中共生Ⅰ３５・責欠２・拘束減</t>
  </si>
  <si>
    <t>生活援助特例日中共生Ⅰ３５・責欠２・未計画２</t>
  </si>
  <si>
    <t>生活援助特例日中共生Ⅰ３５・責欠２・未計画</t>
  </si>
  <si>
    <t>生活援助特例日中共生Ⅰ３５・責欠２</t>
  </si>
  <si>
    <t>生活援助特例日中共生Ⅰ３６・大２・責欠２・未計画２・拘束減</t>
  </si>
  <si>
    <t>生活援助特例日中共生Ⅰ３６・大２・責欠２・未計画・拘束減</t>
  </si>
  <si>
    <t>生活援助特例日中共生Ⅰ３６・大２・責欠２・拘束減</t>
  </si>
  <si>
    <t>生活援助特例日中共生Ⅰ３６・大２・責欠２・未計画２</t>
  </si>
  <si>
    <t>×</t>
    <phoneticPr fontId="10"/>
  </si>
  <si>
    <t>減算が適用される月から２月目まで</t>
    <phoneticPr fontId="10"/>
  </si>
  <si>
    <t>日中サービス支援型共同生活援助計画が作成されていない場合</t>
    <phoneticPr fontId="13"/>
  </si>
  <si>
    <t>×</t>
    <phoneticPr fontId="13"/>
  </si>
  <si>
    <t>２１人以上）</t>
    <phoneticPr fontId="13"/>
  </si>
  <si>
    <t>生活援助特例日中共生Ⅰ３６・大２・責欠２・未計画</t>
  </si>
  <si>
    <t>生活援助特例日中共生Ⅰ３６・大２・責欠２</t>
  </si>
  <si>
    <t>３月以上連続して減算の場合</t>
    <phoneticPr fontId="10"/>
  </si>
  <si>
    <t>生活援助特例日中共生Ⅰ３６・大１・責欠２・未計画２・拘束減</t>
  </si>
  <si>
    <t>生活援助特例日中共生Ⅰ３６・大１・責欠２・未計画・拘束減</t>
  </si>
  <si>
    <t>生活援助特例日中共生Ⅰ３６・大１・責欠２・拘束減</t>
  </si>
  <si>
    <t>生活援助特例日中共生Ⅰ３６・大１・責欠２・未計画２</t>
  </si>
  <si>
    <t>生活援助特例日中共生Ⅰ３６・大１・責欠２・未計画</t>
  </si>
  <si>
    <t>生活援助特例日中共生Ⅰ３６・大１・責欠２</t>
  </si>
  <si>
    <t>生活援助特例日中共生Ⅰ３６・責欠２・未計画２・拘束減</t>
  </si>
  <si>
    <t>生活援助特例日中共生Ⅰ３６・責欠２・未計画・拘束減</t>
  </si>
  <si>
    <t>生活援助特例日中共生Ⅰ３６・責欠２・拘束減</t>
  </si>
  <si>
    <t>生活援助特例日中共生Ⅰ３６・責欠２・未計画２</t>
  </si>
  <si>
    <t>生活援助特例日中共生Ⅰ３６・責欠２・未計画</t>
  </si>
  <si>
    <t>生活援助特例日中共生Ⅰ３６・責欠２</t>
  </si>
  <si>
    <t>生活援助特例日中共生Ⅰ２４・大２・責欠２・未計画２・拘束減</t>
  </si>
  <si>
    <t>生活援助特例日中共生Ⅰ２４・大２・責欠２・未計画・拘束減</t>
  </si>
  <si>
    <t>生活援助特例日中共生Ⅰ２４・大２・責欠２・拘束減</t>
  </si>
  <si>
    <t>生活援助特例日中共生Ⅰ２４・大２・責欠２・未計画２</t>
  </si>
  <si>
    <t>生活援助特例日中共生Ⅰ２４・大２・責欠２・未計画</t>
  </si>
  <si>
    <t>生活援助特例日中共生Ⅰ２４・大２・責欠２</t>
  </si>
  <si>
    <t>生活援助特例日中共生Ⅰ２４・大１・責欠２・未計画２・拘束減</t>
  </si>
  <si>
    <t>生活援助特例日中共生Ⅰ２４・大１・責欠２・未計画・拘束減</t>
  </si>
  <si>
    <t>生活援助特例日中共生Ⅰ２４・大１・責欠２・拘束減</t>
  </si>
  <si>
    <t>生活援助特例日中共生Ⅰ２４・大１・責欠２・未計画２</t>
  </si>
  <si>
    <t>生活援助特例日中共生Ⅰ２４・大１・責欠２・未計画</t>
  </si>
  <si>
    <t>生活援助特例日中共生Ⅰ２４・大１・責欠２</t>
  </si>
  <si>
    <t>生活援助特例日中共生Ⅰ２４・責欠２・未計画２・拘束減</t>
  </si>
  <si>
    <t>生活援助特例日中共生Ⅰ２４・責欠２・未計画・拘束減</t>
  </si>
  <si>
    <t>生活援助特例日中共生Ⅰ２４・責欠２・拘束減</t>
  </si>
  <si>
    <t>生活援助特例日中共生Ⅰ２４・責欠２・未計画２</t>
  </si>
  <si>
    <t>生活援助特例日中共生Ⅰ２４・責欠２・未計画</t>
  </si>
  <si>
    <t>生活援助特例日中共生Ⅰ２４・責欠２</t>
  </si>
  <si>
    <t>生活援助特例日中共生Ⅰ２５・大２・責欠２・未計画２・拘束減</t>
  </si>
  <si>
    <t>生活援助特例日中共生Ⅰ２５・大２・責欠２・未計画・拘束減</t>
  </si>
  <si>
    <t>生活援助特例日中共生Ⅰ２５・大２・責欠２・拘束減</t>
  </si>
  <si>
    <t>生活援助特例日中共生Ⅰ２５・大２・責欠２・未計画２</t>
  </si>
  <si>
    <t>生活援助特例日中共生Ⅰ２５・大２・責欠２・未計画</t>
  </si>
  <si>
    <t>生活援助特例日中共生Ⅰ２５・大２・責欠２</t>
  </si>
  <si>
    <t>生活援助特例日中共生Ⅰ２５・大１・責欠２・未計画２・拘束減</t>
  </si>
  <si>
    <t>生活援助特例日中共生Ⅰ２５・大１・責欠２・未計画・拘束減</t>
  </si>
  <si>
    <t>生活援助特例日中共生Ⅰ２５・大１・責欠２・拘束減</t>
  </si>
  <si>
    <t>生活援助特例日中共生Ⅰ２５・大１・責欠２・未計画２</t>
  </si>
  <si>
    <t>生活援助特例日中共生Ⅰ２５・大１・責欠２・未計画</t>
  </si>
  <si>
    <t>生活援助特例日中共生Ⅰ２５・大１・責欠２</t>
  </si>
  <si>
    <t>生活援助特例日中共生Ⅰ２５・責欠２・未計画２・拘束減</t>
  </si>
  <si>
    <t>生活援助特例日中共生Ⅰ２５・責欠２・未計画・拘束減</t>
  </si>
  <si>
    <t>生活援助特例日中共生Ⅰ２５・責欠２・拘束減</t>
  </si>
  <si>
    <t>生活援助特例日中共生Ⅰ２５・責欠２・未計画２</t>
  </si>
  <si>
    <t>生活援助特例日中共生Ⅰ２５・責欠２・未計画</t>
  </si>
  <si>
    <t>生活援助特例日中共生Ⅰ２５・責欠２</t>
  </si>
  <si>
    <t>生活援助特例日中共生Ⅰ２６・大２・責欠２・未計画２・拘束減</t>
  </si>
  <si>
    <t>生活援助特例日中共生Ⅰ２６・大２・責欠２・未計画・拘束減</t>
  </si>
  <si>
    <t>生活援助特例日中共生Ⅰ２６・大２・責欠２・拘束減</t>
  </si>
  <si>
    <t>生活援助特例日中共生Ⅰ２６・大２・責欠２・未計画２</t>
  </si>
  <si>
    <t>生活援助特例日中共生Ⅰ２６・大２・責欠２・未計画</t>
  </si>
  <si>
    <t>生活援助特例日中共生Ⅰ２６・大２・責欠２</t>
  </si>
  <si>
    <t>生活援助特例日中共生Ⅰ２６・大１・責欠２・未計画２・拘束減</t>
  </si>
  <si>
    <t>生活援助特例日中共生Ⅰ２６・大１・責欠２・未計画・拘束減</t>
  </si>
  <si>
    <t>生活援助特例日中共生Ⅰ２６・大１・責欠２・拘束減</t>
  </si>
  <si>
    <t>生活援助特例日中共生Ⅰ２６・大１・責欠２・未計画２</t>
  </si>
  <si>
    <t>生活援助特例日中共生Ⅰ２６・大１・責欠２・未計画</t>
  </si>
  <si>
    <t>生活援助特例日中共生Ⅰ２６・大１・責欠２</t>
  </si>
  <si>
    <t>生活援助特例日中共生Ⅰ２６・責欠２・未計画２・拘束減</t>
  </si>
  <si>
    <t>生活援助特例日中共生Ⅰ２６・責欠２・未計画・拘束減</t>
  </si>
  <si>
    <t>生活援助特例日中共生Ⅰ２６・責欠２・拘束減</t>
  </si>
  <si>
    <t>生活援助特例日中共生Ⅰ２６・責欠２・未計画２</t>
  </si>
  <si>
    <t>生活援助特例日中共生Ⅰ２６・責欠２・未計画</t>
  </si>
  <si>
    <t>生活援助特例日中共生Ⅰ２６・責欠２</t>
  </si>
  <si>
    <t>生活援助特例日中共生Ⅰ１４・大２・責欠２・未計画２・拘束減</t>
  </si>
  <si>
    <t>生活援助特例日中共生Ⅰ１４・大２・責欠２・未計画・拘束減</t>
  </si>
  <si>
    <t>生活援助特例日中共生Ⅰ１４・大２・責欠２・拘束減</t>
  </si>
  <si>
    <t>生活援助特例日中共生Ⅰ１４・大２・責欠２・未計画２</t>
  </si>
  <si>
    <t>生活援助特例日中共生Ⅰ１４・大２・責欠２・未計画</t>
  </si>
  <si>
    <t>生活援助特例日中共生Ⅰ１４・大２・責欠２</t>
  </si>
  <si>
    <t>生活援助特例日中共生Ⅰ１４・大１・責欠２・未計画２・拘束減</t>
  </si>
  <si>
    <t>生活援助特例日中共生Ⅰ１４・大１・責欠２・未計画・拘束減</t>
  </si>
  <si>
    <t>生活援助特例日中共生Ⅰ１４・大１・責欠２・拘束減</t>
  </si>
  <si>
    <t>生活援助特例日中共生Ⅰ１４・大１・責欠２・未計画２</t>
  </si>
  <si>
    <t>生活援助特例日中共生Ⅰ１４・大１・責欠２・未計画</t>
  </si>
  <si>
    <t>生活援助特例日中共生Ⅰ１４・大１・責欠２</t>
  </si>
  <si>
    <t>生活援助特例日中共生Ⅰ１４・責欠２・未計画２・拘束減</t>
  </si>
  <si>
    <t>生活援助特例日中共生Ⅰ１４・責欠２・未計画・拘束減</t>
  </si>
  <si>
    <t>生活援助特例日中共生Ⅰ１４・責欠２・拘束減</t>
  </si>
  <si>
    <t>生活援助特例日中共生Ⅰ１４・責欠２・未計画２</t>
  </si>
  <si>
    <t>生活援助特例日中共生Ⅰ１４・責欠２・未計画</t>
  </si>
  <si>
    <t>生活援助特例日中共生Ⅰ１４・責欠２</t>
  </si>
  <si>
    <t>生活援助特例日中共生Ⅰ１５・大２・責欠２・未計画２・拘束減</t>
  </si>
  <si>
    <t>生活援助特例日中共生Ⅰ１５・大２・責欠２・未計画・拘束減</t>
  </si>
  <si>
    <t>生活援助特例日中共生Ⅰ１５・大２・責欠２・拘束減</t>
  </si>
  <si>
    <t>生活援助特例日中共生Ⅰ１５・大２・責欠２・未計画２</t>
  </si>
  <si>
    <t>生活援助特例日中共生Ⅰ１５・大２・責欠２・未計画</t>
  </si>
  <si>
    <t>生活援助特例日中共生Ⅰ１５・大２・責欠２</t>
  </si>
  <si>
    <t>生活援助特例日中共生Ⅰ１５・大１・責欠２・未計画２・拘束減</t>
  </si>
  <si>
    <t>生活援助特例日中共生Ⅰ１５・大１・責欠２・未計画・拘束減</t>
  </si>
  <si>
    <t>生活援助特例日中共生Ⅰ１５・大１・責欠２・拘束減</t>
  </si>
  <si>
    <t>生活援助特例日中共生Ⅰ１５・大１・責欠２・未計画２</t>
  </si>
  <si>
    <t>生活援助特例日中共生Ⅰ１５・大１・責欠２・未計画</t>
  </si>
  <si>
    <t>生活援助特例日中共生Ⅰ１５・大１・責欠２</t>
  </si>
  <si>
    <t>生活援助特例日中共生Ⅰ１５・責欠２・未計画２・拘束減</t>
  </si>
  <si>
    <t>生活援助特例日中共生Ⅰ１５・責欠２・未計画・拘束減</t>
  </si>
  <si>
    <t>生活援助特例日中共生Ⅰ１５・責欠２・拘束減</t>
  </si>
  <si>
    <t>生活援助特例日中共生Ⅰ１５・責欠２・未計画２</t>
  </si>
  <si>
    <t>生活援助特例日中共生Ⅰ１５・責欠２・未計画</t>
  </si>
  <si>
    <t>生活援助特例日中共生Ⅰ１５・責欠２</t>
  </si>
  <si>
    <t>生活援助特例日中共生Ⅰ１６・大２・責欠２・未計画２・拘束減</t>
  </si>
  <si>
    <t>生活援助特例日中共生Ⅰ１６・大２・責欠２・未計画・拘束減</t>
  </si>
  <si>
    <t>生活援助特例日中共生Ⅰ１６・大２・責欠２・拘束減</t>
  </si>
  <si>
    <t>生活援助特例日中共生Ⅰ１６・大２・責欠２・未計画２</t>
  </si>
  <si>
    <t>日中サービス支援型共同生活援助計画が作成されていない場合</t>
    <phoneticPr fontId="13"/>
  </si>
  <si>
    <t>生活援助特例日中共生Ⅰ１６・大２・責欠２・未計画</t>
  </si>
  <si>
    <t>生活援助特例日中共生Ⅰ１６・大２・責欠２</t>
  </si>
  <si>
    <t>生活援助特例日中共生Ⅰ１６・大１・責欠２・未計画２・拘束減</t>
  </si>
  <si>
    <t>生活援助特例日中共生Ⅰ１６・大１・責欠２・未計画・拘束減</t>
  </si>
  <si>
    <t>生活援助特例日中共生Ⅰ１６・大１・責欠２・拘束減</t>
  </si>
  <si>
    <t>生活援助特例日中共生Ⅰ１６・大１・責欠２・未計画２</t>
  </si>
  <si>
    <t>生活援助特例日中共生Ⅰ１６・大１・責欠２・未計画</t>
  </si>
  <si>
    <t>生活援助特例日中共生Ⅰ１６・大１・責欠２</t>
  </si>
  <si>
    <t>生活援助特例日中共生Ⅰ１６・責欠２・未計画２・拘束減</t>
  </si>
  <si>
    <t>生活援助特例日中共生Ⅰ１６・責欠２・未計画・拘束減</t>
  </si>
  <si>
    <t>生活援助特例日中共生Ⅰ１６・責欠２・拘束減</t>
  </si>
  <si>
    <t>生活援助特例日中共生Ⅰ１６・責欠２・未計画２</t>
  </si>
  <si>
    <t>生活援助特例日中共生Ⅰ１６・責欠２・未計画</t>
  </si>
  <si>
    <t>生活援助特例日中共生Ⅰ１６・責欠２</t>
  </si>
  <si>
    <t>生活援助特例日中共生Ⅱ３４・大２・責欠１・未計画２・拘束減</t>
  </si>
  <si>
    <t>生活援助特例日中共生Ⅱ３４・大２・責欠１・未計画・拘束減</t>
  </si>
  <si>
    <t>生活援助特例日中共生Ⅱ３４・大２・責欠１・拘束減</t>
  </si>
  <si>
    <t>生活援助特例日中共生Ⅱ３４・大２・責欠１・未計画２</t>
  </si>
  <si>
    <t>生活援助特例日中共生Ⅱ３４・大２・責欠１・未計画</t>
  </si>
  <si>
    <t>生活援助特例日中共生Ⅱ３４・大２・責欠１</t>
  </si>
  <si>
    <t>生活援助特例日中共生Ⅱ３４・大１・責欠１・未計画２・拘束減</t>
  </si>
  <si>
    <t>生活援助特例日中共生Ⅱ３４・大１・責欠１・未計画・拘束減</t>
  </si>
  <si>
    <t>生活援助特例日中共生Ⅱ３４・大１・責欠１・拘束減</t>
  </si>
  <si>
    <t>生活援助特例日中共生Ⅱ３４・大１・責欠１・未計画２</t>
  </si>
  <si>
    <t>生活援助特例日中共生Ⅱ３４・大１・責欠１・未計画</t>
  </si>
  <si>
    <t>生活援助特例日中共生Ⅱ３４・大１・責欠１</t>
  </si>
  <si>
    <t>生活援助特例日中共生Ⅱ３４・責欠１・未計画２・拘束減</t>
  </si>
  <si>
    <t>生活援助特例日中共生Ⅱ３４・責欠１・未計画・拘束減</t>
  </si>
  <si>
    <t>生活援助特例日中共生Ⅱ３４・責欠１・拘束減</t>
  </si>
  <si>
    <t>生活援助特例日中共生Ⅱ３４・責欠１・未計画２</t>
  </si>
  <si>
    <t>生活援助特例日中共生Ⅱ３４・責欠１・未計画</t>
  </si>
  <si>
    <t>生活援助特例日中共生Ⅱ３４・責欠１</t>
  </si>
  <si>
    <t>生活援助特例日中共生Ⅱ３５・大２・責欠１・未計画２・拘束減</t>
  </si>
  <si>
    <t>生活援助特例日中共生Ⅱ３５・大２・責欠１・未計画・拘束減</t>
  </si>
  <si>
    <t>生活援助特例日中共生Ⅱ３５・大２・責欠１・拘束減</t>
  </si>
  <si>
    <t>生活援助特例日中共生Ⅱ３５・大２・責欠１・未計画２</t>
  </si>
  <si>
    <t>生活援助特例日中共生Ⅱ３５・大２・責欠１・未計画</t>
  </si>
  <si>
    <t>生活援助特例日中共生Ⅱ３５・大２・責欠１</t>
  </si>
  <si>
    <t>生活援助特例日中共生Ⅱ３５・大１・責欠１・未計画２・拘束減</t>
  </si>
  <si>
    <t>生活援助特例日中共生Ⅱ３５・大１・責欠１・未計画・拘束減</t>
  </si>
  <si>
    <t>生活援助特例日中共生Ⅱ３５・大１・責欠１・拘束減</t>
  </si>
  <si>
    <t>生活援助特例日中共生Ⅱ３５・大１・責欠１・未計画２</t>
  </si>
  <si>
    <t>生活援助特例日中共生Ⅱ３５・大１・責欠１・未計画</t>
  </si>
  <si>
    <t>生活援助特例日中共生Ⅱ３５・大１・責欠１</t>
  </si>
  <si>
    <t>生活援助特例日中共生Ⅱ３５・責欠１・未計画２・拘束減</t>
  </si>
  <si>
    <t>生活援助特例日中共生Ⅱ３５・責欠１・未計画・拘束減</t>
  </si>
  <si>
    <t>生活援助特例日中共生Ⅱ３５・責欠１・拘束減</t>
  </si>
  <si>
    <t>生活援助特例日中共生Ⅱ３５・責欠１・未計画２</t>
  </si>
  <si>
    <t>生活援助特例日中共生Ⅱ３５・責欠１・未計画</t>
  </si>
  <si>
    <t>生活援助特例日中共生Ⅱ３５・責欠１</t>
  </si>
  <si>
    <t>生活援助特例日中共生Ⅱ３６・大２・責欠１・未計画２・拘束減</t>
  </si>
  <si>
    <t>生活援助特例日中共生Ⅱ３６・大２・責欠１・未計画・拘束減</t>
  </si>
  <si>
    <t>生活援助特例日中共生Ⅱ３６・大２・責欠１・拘束減</t>
  </si>
  <si>
    <t>生活援助特例日中共生Ⅱ３６・大２・責欠１・未計画２</t>
  </si>
  <si>
    <t>生活援助特例日中共生Ⅱ３６・大２・責欠１・未計画</t>
  </si>
  <si>
    <t>生活援助特例日中共生Ⅱ３６・大２・責欠１</t>
  </si>
  <si>
    <t>生活援助特例日中共生Ⅱ３６・大１・責欠１・未計画２・拘束減</t>
  </si>
  <si>
    <t>生活援助特例日中共生Ⅱ３６・大１・責欠１・未計画・拘束減</t>
  </si>
  <si>
    <t>生活援助特例日中共生Ⅱ３６・大１・責欠１・拘束減</t>
  </si>
  <si>
    <t>生活援助特例日中共生Ⅱ３６・大１・責欠１・未計画２</t>
  </si>
  <si>
    <t>生活援助特例日中共生Ⅱ３６・大１・責欠１・未計画</t>
  </si>
  <si>
    <t>生活援助特例日中共生Ⅱ３６・大１・責欠１</t>
  </si>
  <si>
    <t>生活援助特例日中共生Ⅱ３６・責欠１・未計画２・拘束減</t>
  </si>
  <si>
    <t>生活援助特例日中共生Ⅱ３６・責欠１・未計画・拘束減</t>
  </si>
  <si>
    <t>生活援助特例日中共生Ⅱ３６・責欠１・拘束減</t>
  </si>
  <si>
    <t>生活援助特例日中共生Ⅱ３６・責欠１・未計画２</t>
  </si>
  <si>
    <t>生活援助特例日中共生Ⅱ３６・責欠１・未計画</t>
  </si>
  <si>
    <t>生活援助特例日中共生Ⅱ３６・責欠１</t>
  </si>
  <si>
    <t>生活援助特例日中共生Ⅱ２４・大２・責欠１・未計画２・拘束減</t>
  </si>
  <si>
    <t>生活援助特例日中共生Ⅱ２４・大２・責欠１・未計画・拘束減</t>
  </si>
  <si>
    <t>生活援助特例日中共生Ⅱ２４・大２・責欠１・拘束減</t>
  </si>
  <si>
    <t>生活援助特例日中共生Ⅱ２４・大２・責欠１・未計画２</t>
  </si>
  <si>
    <t>生活援助特例日中共生Ⅱ２４・大２・責欠１・未計画</t>
  </si>
  <si>
    <t>生活援助特例日中共生Ⅱ２４・大２・責欠１</t>
  </si>
  <si>
    <t>生活援助特例日中共生Ⅱ２４・大１・責欠１・未計画２・拘束減</t>
  </si>
  <si>
    <t>生活援助特例日中共生Ⅱ２４・大１・責欠１・未計画・拘束減</t>
  </si>
  <si>
    <t>生活援助特例日中共生Ⅱ２４・大１・責欠１・拘束減</t>
  </si>
  <si>
    <t>生活援助特例日中共生Ⅱ２４・大１・責欠１・未計画２</t>
  </si>
  <si>
    <t>生活援助特例日中共生Ⅱ２４・大１・責欠１・未計画</t>
  </si>
  <si>
    <t>生活援助特例日中共生Ⅱ２４・大１・責欠１</t>
  </si>
  <si>
    <t>生活援助特例日中共生Ⅱ２４・責欠１・未計画２・拘束減</t>
  </si>
  <si>
    <t>生活援助特例日中共生Ⅱ２４・責欠１・未計画・拘束減</t>
  </si>
  <si>
    <t>生活援助特例日中共生Ⅱ２４・責欠１・拘束減</t>
  </si>
  <si>
    <t>生活援助特例日中共生Ⅱ２４・責欠１・未計画２</t>
  </si>
  <si>
    <t>生活援助特例日中共生Ⅱ２４・責欠１・未計画</t>
  </si>
  <si>
    <t>生活援助特例日中共生Ⅱ２４・責欠１</t>
  </si>
  <si>
    <t>生活援助特例日中共生Ⅱ２５・大２・責欠１・未計画２・拘束減</t>
  </si>
  <si>
    <t>生活援助特例日中共生Ⅱ２５・大２・責欠１・未計画・拘束減</t>
  </si>
  <si>
    <t>生活援助特例日中共生Ⅱ２５・大２・責欠１・拘束減</t>
  </si>
  <si>
    <t>生活援助特例日中共生Ⅱ２５・大２・責欠１・未計画２</t>
  </si>
  <si>
    <t>生活援助特例日中共生Ⅱ２５・大２・責欠１・未計画</t>
  </si>
  <si>
    <t>生活援助特例日中共生Ⅱ２５・大２・責欠１</t>
  </si>
  <si>
    <t>生活援助特例日中共生Ⅱ２５・大１・責欠１・未計画２・拘束減</t>
  </si>
  <si>
    <t>生活援助特例日中共生Ⅱ２５・大１・責欠１・未計画・拘束減</t>
  </si>
  <si>
    <t>生活援助特例日中共生Ⅱ２５・大１・責欠１・拘束減</t>
  </si>
  <si>
    <t>生活援助特例日中共生Ⅱ２５・大１・責欠１・未計画２</t>
  </si>
  <si>
    <t>生活援助特例日中共生Ⅱ２５・大１・責欠１・未計画</t>
  </si>
  <si>
    <t>生活援助特例日中共生Ⅱ２５・大１・責欠１</t>
  </si>
  <si>
    <t>生活援助特例日中共生Ⅱ２５・責欠１・未計画２・拘束減</t>
  </si>
  <si>
    <t>生活援助特例日中共生Ⅱ２５・責欠１・未計画・拘束減</t>
  </si>
  <si>
    <t>生活援助特例日中共生Ⅱ２５・責欠１・拘束減</t>
  </si>
  <si>
    <t>生活援助特例日中共生Ⅱ２５・責欠１・未計画２</t>
  </si>
  <si>
    <t>生活援助特例日中共生Ⅱ２５・責欠１・未計画</t>
  </si>
  <si>
    <t>生活援助特例日中共生Ⅱ２５・責欠１</t>
  </si>
  <si>
    <t>生活援助特例日中共生Ⅱ２６・大２・責欠１・未計画２・拘束減</t>
  </si>
  <si>
    <t>生活援助特例日中共生Ⅱ２６・大２・責欠１・未計画・拘束減</t>
  </si>
  <si>
    <t>生活援助特例日中共生Ⅱ２６・大２・責欠１・拘束減</t>
  </si>
  <si>
    <t>生活援助特例日中共生Ⅱ２６・大２・責欠１・未計画２</t>
  </si>
  <si>
    <t>生活援助特例日中共生Ⅱ２６・大２・責欠１・未計画</t>
  </si>
  <si>
    <t>生活援助特例日中共生Ⅱ２６・大２・責欠１</t>
  </si>
  <si>
    <t>生活援助特例日中共生Ⅱ２６・大１・責欠１・未計画２・拘束減</t>
  </si>
  <si>
    <t>×</t>
    <phoneticPr fontId="10"/>
  </si>
  <si>
    <t>減算が適用される月から２月目まで</t>
    <phoneticPr fontId="10"/>
  </si>
  <si>
    <t>日中サービス支援型共同生活援助計画が作成されていない場合</t>
    <phoneticPr fontId="13"/>
  </si>
  <si>
    <t>生活援助特例日中共生Ⅱ２６・大１・責欠１・未計画・拘束減</t>
  </si>
  <si>
    <t>生活援助特例日中共生Ⅱ２６・大１・責欠１・拘束減</t>
  </si>
  <si>
    <t>３月以上連続して減算の場合</t>
    <phoneticPr fontId="10"/>
  </si>
  <si>
    <t>生活援助特例日中共生Ⅱ２６・大１・責欠１・未計画２</t>
  </si>
  <si>
    <t>×</t>
    <phoneticPr fontId="13"/>
  </si>
  <si>
    <t>生活援助特例日中共生Ⅱ２６・大１・責欠１・未計画</t>
  </si>
  <si>
    <t>生活援助特例日中共生Ⅱ２６・大１・責欠１</t>
  </si>
  <si>
    <t>生活援助特例日中共生Ⅱ２６・責欠１・未計画２・拘束減</t>
  </si>
  <si>
    <t>生活援助特例日中共生Ⅱ２６・責欠１・未計画・拘束減</t>
  </si>
  <si>
    <t>生活援助特例日中共生Ⅱ２６・責欠１・拘束減</t>
  </si>
  <si>
    <t>生活援助特例日中共生Ⅱ２６・責欠１・未計画２</t>
  </si>
  <si>
    <t>生活援助特例日中共生Ⅱ２６・責欠１・未計画</t>
  </si>
  <si>
    <t>生活援助特例日中共生Ⅱ２６・責欠１</t>
  </si>
  <si>
    <t>生活援助特例日中共生Ⅱ１４・大２・責欠１・未計画２・拘束減</t>
  </si>
  <si>
    <t>生活援助特例日中共生Ⅱ１４・大２・責欠１・未計画・拘束減</t>
  </si>
  <si>
    <t>生活援助特例日中共生Ⅱ１４・大２・責欠１・拘束減</t>
  </si>
  <si>
    <t>生活援助特例日中共生Ⅱ１４・大２・責欠１・未計画２</t>
  </si>
  <si>
    <t>生活援助特例日中共生Ⅱ１４・大２・責欠１・未計画</t>
  </si>
  <si>
    <t>生活援助特例日中共生Ⅱ１４・大２・責欠１</t>
  </si>
  <si>
    <t>生活援助特例日中共生Ⅱ１４・大１・責欠１・未計画２・拘束減</t>
  </si>
  <si>
    <t>生活援助特例日中共生Ⅱ１４・大１・責欠１・未計画・拘束減</t>
  </si>
  <si>
    <t>生活援助特例日中共生Ⅱ１４・大１・責欠１・拘束減</t>
  </si>
  <si>
    <t>生活援助特例日中共生Ⅱ１４・大１・責欠１・未計画２</t>
  </si>
  <si>
    <t>生活援助特例日中共生Ⅱ１４・大１・責欠１・未計画</t>
  </si>
  <si>
    <t>生活援助特例日中共生Ⅱ１４・大１・責欠１</t>
  </si>
  <si>
    <t>生活援助特例日中共生Ⅱ１４・責欠１・未計画２・拘束減</t>
  </si>
  <si>
    <t>生活援助特例日中共生Ⅱ１４・責欠１・未計画・拘束減</t>
  </si>
  <si>
    <t>生活援助特例日中共生Ⅱ１４・責欠１・拘束減</t>
  </si>
  <si>
    <t>生活援助特例日中共生Ⅱ１４・責欠１・未計画２</t>
  </si>
  <si>
    <t>生活援助特例日中共生Ⅱ１４・責欠１・未計画</t>
  </si>
  <si>
    <t>生活援助特例日中共生Ⅱ１４・責欠１</t>
  </si>
  <si>
    <t>生活援助特例日中共生Ⅱ１５・大２・責欠１・未計画２・拘束減</t>
  </si>
  <si>
    <t>生活援助特例日中共生Ⅱ１５・大２・責欠１・未計画・拘束減</t>
  </si>
  <si>
    <t>生活援助特例日中共生Ⅱ１５・大２・責欠１・拘束減</t>
  </si>
  <si>
    <t>生活援助特例日中共生Ⅱ１５・大２・責欠１・未計画２</t>
  </si>
  <si>
    <t>生活援助特例日中共生Ⅱ１５・大２・責欠１・未計画</t>
  </si>
  <si>
    <t>生活援助特例日中共生Ⅱ１５・大２・責欠１</t>
  </si>
  <si>
    <t>生活援助特例日中共生Ⅱ１５・大１・責欠１・未計画２・拘束減</t>
  </si>
  <si>
    <t>生活援助特例日中共生Ⅱ１５・大１・責欠１・未計画・拘束減</t>
  </si>
  <si>
    <t>生活援助特例日中共生Ⅱ１５・大１・責欠１・拘束減</t>
  </si>
  <si>
    <t>生活援助特例日中共生Ⅱ１５・大１・責欠１・未計画２</t>
  </si>
  <si>
    <t>日中サービス支援型共同生活援助計画が作成されていない場合</t>
    <phoneticPr fontId="13"/>
  </si>
  <si>
    <t>生活援助特例日中共生Ⅱ１５・大１・責欠１・未計画</t>
  </si>
  <si>
    <t>生活援助特例日中共生Ⅱ１５・大１・責欠１</t>
  </si>
  <si>
    <t>生活援助特例日中共生Ⅱ１５・責欠１・未計画２・拘束減</t>
  </si>
  <si>
    <t>生活援助特例日中共生Ⅱ１５・責欠１・未計画・拘束減</t>
  </si>
  <si>
    <t>生活援助特例日中共生Ⅱ１５・責欠１・拘束減</t>
  </si>
  <si>
    <t>生活援助特例日中共生Ⅱ１５・責欠１・未計画２</t>
  </si>
  <si>
    <t>生活援助特例日中共生Ⅱ１５・責欠１・未計画</t>
  </si>
  <si>
    <t>生活援助特例日中共生Ⅱ１５・責欠１</t>
  </si>
  <si>
    <t>生活援助特例日中共生Ⅱ１６・大２・責欠１・未計画２・拘束減</t>
  </si>
  <si>
    <t>生活援助特例日中共生Ⅱ１６・大２・責欠１・未計画・拘束減</t>
  </si>
  <si>
    <t>生活援助特例日中共生Ⅱ１６・大２・責欠１・拘束減</t>
  </si>
  <si>
    <t>生活援助特例日中共生Ⅱ１６・大２・責欠１・未計画２</t>
  </si>
  <si>
    <t>生活援助特例日中共生Ⅱ１６・大２・責欠１・未計画</t>
  </si>
  <si>
    <t>生活援助特例日中共生Ⅱ１６・大２・責欠１</t>
  </si>
  <si>
    <t>生活援助特例日中共生Ⅱ１６・大１・責欠１・未計画２・拘束減</t>
  </si>
  <si>
    <t>生活援助特例日中共生Ⅱ１６・大１・責欠１・未計画・拘束減</t>
  </si>
  <si>
    <t>生活援助特例日中共生Ⅱ１６・大１・責欠１・拘束減</t>
  </si>
  <si>
    <t>生活援助特例日中共生Ⅱ１６・大１・責欠１・未計画２</t>
  </si>
  <si>
    <t>生活援助特例日中共生Ⅱ１６・大１・責欠１・未計画</t>
  </si>
  <si>
    <t>生活援助特例日中共生Ⅱ１６・大１・責欠１</t>
  </si>
  <si>
    <t>生活援助特例日中共生Ⅱ１６・責欠１・未計画２・拘束減</t>
  </si>
  <si>
    <t>生活援助特例日中共生Ⅱ１６・責欠１・未計画・拘束減</t>
  </si>
  <si>
    <t>生活援助特例日中共生Ⅱ１６・責欠１・拘束減</t>
  </si>
  <si>
    <t>生活援助特例日中共生Ⅱ１６・責欠１・未計画２</t>
  </si>
  <si>
    <t>生活援助特例日中共生Ⅱ１６・責欠１・未計画</t>
  </si>
  <si>
    <t>生活援助特例日中共生Ⅱ１６・責欠１</t>
  </si>
  <si>
    <t>生活援助特例日中共生Ⅰ３４・大２・責欠１・未計画２・拘束減</t>
  </si>
  <si>
    <t>生活援助特例日中共生Ⅰ３４・大２・責欠１・未計画・拘束減</t>
  </si>
  <si>
    <t>生活援助特例日中共生Ⅰ３４・大２・責欠１・拘束減</t>
  </si>
  <si>
    <t>生活援助特例日中共生Ⅰ３４・大２・責欠１・未計画２</t>
  </si>
  <si>
    <t>生活援助特例日中共生Ⅰ３４・大２・責欠１・未計画</t>
  </si>
  <si>
    <t>生活援助特例日中共生Ⅰ３４・大２・責欠１</t>
  </si>
  <si>
    <t>生活援助特例日中共生Ⅰ３４・大１・責欠１・未計画２・拘束減</t>
  </si>
  <si>
    <t>生活援助特例日中共生Ⅰ３４・大１・責欠１・未計画・拘束減</t>
  </si>
  <si>
    <t>生活援助特例日中共生Ⅰ３４・大１・責欠１・拘束減</t>
  </si>
  <si>
    <t>生活援助特例日中共生Ⅰ３４・大１・責欠１・未計画２</t>
  </si>
  <si>
    <t>生活援助特例日中共生Ⅰ３４・大１・責欠１・未計画</t>
  </si>
  <si>
    <t>生活援助特例日中共生Ⅰ３４・大１・責欠１</t>
  </si>
  <si>
    <t>生活援助特例日中共生Ⅰ３４・責欠１・未計画２・拘束減</t>
  </si>
  <si>
    <t>生活援助特例日中共生Ⅰ３４・責欠１・未計画・拘束減</t>
  </si>
  <si>
    <t>生活援助特例日中共生Ⅰ３４・責欠１・拘束減</t>
  </si>
  <si>
    <t>生活援助特例日中共生Ⅰ３４・責欠１・未計画２</t>
  </si>
  <si>
    <t>生活援助特例日中共生Ⅰ３４・責欠１・未計画</t>
  </si>
  <si>
    <t>生活援助特例日中共生Ⅰ３４・責欠１</t>
  </si>
  <si>
    <t>生活援助特例日中共生Ⅰ３５・大２・責欠１・未計画２・拘束減</t>
  </si>
  <si>
    <t>生活援助特例日中共生Ⅰ３５・大２・責欠１・未計画・拘束減</t>
  </si>
  <si>
    <t>生活援助特例日中共生Ⅰ３５・大２・責欠１・拘束減</t>
  </si>
  <si>
    <t>生活援助特例日中共生Ⅰ３５・大２・責欠１・未計画２</t>
  </si>
  <si>
    <t>生活援助特例日中共生Ⅰ３５・大２・責欠１・未計画</t>
  </si>
  <si>
    <t>生活援助特例日中共生Ⅰ３５・大２・責欠１</t>
  </si>
  <si>
    <t>生活援助特例日中共生Ⅰ３５・大１・責欠１・未計画２・拘束減</t>
  </si>
  <si>
    <t>生活援助特例日中共生Ⅰ３５・大１・責欠１・未計画・拘束減</t>
  </si>
  <si>
    <t>生活援助特例日中共生Ⅰ３５・大１・責欠１・拘束減</t>
  </si>
  <si>
    <t>生活援助特例日中共生Ⅰ３５・大１・責欠１・未計画２</t>
  </si>
  <si>
    <t>生活援助特例日中共生Ⅰ３５・大１・責欠１・未計画</t>
  </si>
  <si>
    <t>生活援助特例日中共生Ⅰ３５・大１・責欠１</t>
  </si>
  <si>
    <t>生活援助特例日中共生Ⅰ３５・責欠１・未計画２・拘束減</t>
  </si>
  <si>
    <t>生活援助特例日中共生Ⅰ３５・責欠１・未計画・拘束減</t>
  </si>
  <si>
    <t>生活援助特例日中共生Ⅰ３５・責欠１・拘束減</t>
  </si>
  <si>
    <t>生活援助特例日中共生Ⅰ３５・責欠１・未計画２</t>
  </si>
  <si>
    <t>生活援助特例日中共生Ⅰ３５・責欠１・未計画</t>
  </si>
  <si>
    <t>生活援助特例日中共生Ⅰ３５・責欠１</t>
  </si>
  <si>
    <t>生活援助特例日中共生Ⅰ３６・大２・責欠１・未計画２・拘束減</t>
  </si>
  <si>
    <t>生活援助特例日中共生Ⅰ３６・大２・責欠１・未計画・拘束減</t>
  </si>
  <si>
    <t>生活援助特例日中共生Ⅰ３６・大２・責欠１・拘束減</t>
  </si>
  <si>
    <t>生活援助特例日中共生Ⅰ３６・大２・責欠１・未計画２</t>
  </si>
  <si>
    <t>生活援助特例日中共生Ⅰ３６・大２・責欠１・未計画</t>
  </si>
  <si>
    <t>生活援助特例日中共生Ⅰ３６・大２・責欠１</t>
  </si>
  <si>
    <t>生活援助特例日中共生Ⅰ３６・大１・責欠１・未計画２・拘束減</t>
  </si>
  <si>
    <t>生活援助特例日中共生Ⅰ３６・大１・責欠１・未計画・拘束減</t>
  </si>
  <si>
    <t>生活援助特例日中共生Ⅰ３６・大１・責欠１・拘束減</t>
  </si>
  <si>
    <t>３月以上連続して減算の場合</t>
    <phoneticPr fontId="10"/>
  </si>
  <si>
    <t>生活援助特例日中共生Ⅰ３６・大１・責欠１・未計画２</t>
  </si>
  <si>
    <t>日中サービス支援型共同生活援助計画が作成されていない場合</t>
    <phoneticPr fontId="13"/>
  </si>
  <si>
    <t>生活援助特例日中共生Ⅰ３６・大１・責欠１・未計画</t>
  </si>
  <si>
    <t>生活援助特例日中共生Ⅰ３６・大１・責欠１</t>
  </si>
  <si>
    <t>生活援助特例日中共生Ⅰ３６・責欠１・未計画２・拘束減</t>
  </si>
  <si>
    <t>生活援助特例日中共生Ⅰ３６・責欠１・未計画・拘束減</t>
  </si>
  <si>
    <t>生活援助特例日中共生Ⅰ３６・責欠１・拘束減</t>
  </si>
  <si>
    <t>生活援助特例日中共生Ⅰ３６・責欠１・未計画２</t>
  </si>
  <si>
    <t>生活援助特例日中共生Ⅰ３６・責欠１・未計画</t>
  </si>
  <si>
    <t>生活援助特例日中共生Ⅰ３６・責欠１</t>
  </si>
  <si>
    <t>生活援助特例日中共生Ⅰ２４・大２・責欠１・未計画２・拘束減</t>
  </si>
  <si>
    <t>生活援助特例日中共生Ⅰ２４・大２・責欠１・未計画・拘束減</t>
  </si>
  <si>
    <t>生活援助特例日中共生Ⅰ２４・大２・責欠１・拘束減</t>
  </si>
  <si>
    <t>生活援助特例日中共生Ⅰ２４・大２・責欠１・未計画２</t>
  </si>
  <si>
    <t>生活援助特例日中共生Ⅰ２４・大２・責欠１・未計画</t>
  </si>
  <si>
    <t>生活援助特例日中共生Ⅰ２４・大２・責欠１</t>
  </si>
  <si>
    <t>生活援助特例日中共生Ⅰ２４・大１・責欠１・未計画２・拘束減</t>
  </si>
  <si>
    <t>生活援助特例日中共生Ⅰ２４・大１・責欠１・未計画・拘束減</t>
  </si>
  <si>
    <t>生活援助特例日中共生Ⅰ２４・大１・責欠１・拘束減</t>
  </si>
  <si>
    <t>生活援助特例日中共生Ⅰ２４・大１・責欠１・未計画２</t>
  </si>
  <si>
    <t>生活援助特例日中共生Ⅰ２４・大１・責欠１・未計画</t>
  </si>
  <si>
    <t>生活援助特例日中共生Ⅰ２４・大１・責欠１</t>
  </si>
  <si>
    <t>生活援助特例日中共生Ⅰ２４・責欠１・未計画２・拘束減</t>
  </si>
  <si>
    <t>生活援助特例日中共生Ⅰ２４・責欠１・未計画・拘束減</t>
  </si>
  <si>
    <t>生活援助特例日中共生Ⅰ２４・責欠１・拘束減</t>
  </si>
  <si>
    <t>生活援助特例日中共生Ⅰ２４・責欠１・未計画２</t>
  </si>
  <si>
    <t>生活援助特例日中共生Ⅰ２４・責欠１・未計画</t>
  </si>
  <si>
    <t>生活援助特例日中共生Ⅰ２４・責欠１</t>
  </si>
  <si>
    <t>生活援助特例日中共生Ⅰ２５・大２・責欠１・未計画２・拘束減</t>
  </si>
  <si>
    <t>生活援助特例日中共生Ⅰ２５・大２・責欠１・未計画・拘束減</t>
  </si>
  <si>
    <t>生活援助特例日中共生Ⅰ２５・大２・責欠１・拘束減</t>
  </si>
  <si>
    <t>生活援助特例日中共生Ⅰ２５・大２・責欠１・未計画２</t>
  </si>
  <si>
    <t>生活援助特例日中共生Ⅰ２５・大２・責欠１・未計画</t>
  </si>
  <si>
    <t>生活援助特例日中共生Ⅰ２５・大２・責欠１</t>
  </si>
  <si>
    <t>生活援助特例日中共生Ⅰ２５・大１・責欠１・未計画２・拘束減</t>
  </si>
  <si>
    <t>生活援助特例日中共生Ⅰ２５・大１・責欠１・未計画・拘束減</t>
  </si>
  <si>
    <t>生活援助特例日中共生Ⅰ２５・大１・責欠１・拘束減</t>
  </si>
  <si>
    <t>生活援助特例日中共生Ⅰ２５・大１・責欠１・未計画２</t>
  </si>
  <si>
    <t>生活援助特例日中共生Ⅰ２５・大１・責欠１・未計画</t>
  </si>
  <si>
    <t>生活援助特例日中共生Ⅰ２５・大１・責欠１</t>
  </si>
  <si>
    <t>生活援助特例日中共生Ⅰ２５・責欠１・未計画２・拘束減</t>
  </si>
  <si>
    <t>生活援助特例日中共生Ⅰ２５・責欠１・未計画・拘束減</t>
  </si>
  <si>
    <t>生活援助特例日中共生Ⅰ２５・責欠１・拘束減</t>
  </si>
  <si>
    <t>生活援助特例日中共生Ⅰ２５・責欠１・未計画２</t>
  </si>
  <si>
    <t>生活援助特例日中共生Ⅰ２５・責欠１・未計画</t>
  </si>
  <si>
    <t>生活援助特例日中共生Ⅰ２５・責欠１</t>
  </si>
  <si>
    <t>生活援助特例日中共生Ⅰ２６・大２・責欠１・未計画２・拘束減</t>
  </si>
  <si>
    <t>生活援助特例日中共生Ⅰ２６・大２・責欠１・未計画・拘束減</t>
  </si>
  <si>
    <t>生活援助特例日中共生Ⅰ２６・大２・責欠１・拘束減</t>
  </si>
  <si>
    <t>生活援助特例日中共生Ⅰ２６・大２・責欠１・未計画２</t>
  </si>
  <si>
    <t>日中サービス支援型共同生活援助計画が作成されていない場合</t>
    <phoneticPr fontId="13"/>
  </si>
  <si>
    <t>２１人以上）</t>
    <phoneticPr fontId="13"/>
  </si>
  <si>
    <t>生活援助特例日中共生Ⅰ２６・大２・責欠１・未計画</t>
  </si>
  <si>
    <t>生活援助特例日中共生Ⅰ２６・大２・責欠１</t>
  </si>
  <si>
    <t>生活援助特例日中共生Ⅰ２６・大１・責欠１・未計画２・拘束減</t>
  </si>
  <si>
    <t>生活援助特例日中共生Ⅰ２６・大１・責欠１・未計画・拘束減</t>
  </si>
  <si>
    <t>生活援助特例日中共生Ⅰ２６・大１・責欠１・拘束減</t>
  </si>
  <si>
    <t>生活援助特例日中共生Ⅰ２６・大１・責欠１・未計画２</t>
  </si>
  <si>
    <t>生活援助特例日中共生Ⅰ２６・大１・責欠１・未計画</t>
  </si>
  <si>
    <t>生活援助特例日中共生Ⅰ２６・大１・責欠１</t>
  </si>
  <si>
    <t>生活援助特例日中共生Ⅰ２６・責欠１・未計画２・拘束減</t>
  </si>
  <si>
    <t>生活援助特例日中共生Ⅰ２６・責欠１・未計画・拘束減</t>
  </si>
  <si>
    <t>生活援助特例日中共生Ⅰ２６・責欠１・拘束減</t>
  </si>
  <si>
    <t>生活援助特例日中共生Ⅰ２６・責欠１・未計画２</t>
  </si>
  <si>
    <t>生活援助特例日中共生Ⅰ２６・責欠１・未計画</t>
  </si>
  <si>
    <t>生活援助特例日中共生Ⅰ２６・責欠１</t>
  </si>
  <si>
    <t>生活援助特例日中共生Ⅰ１４・大２・責欠１・未計画２・拘束減</t>
  </si>
  <si>
    <t>生活援助特例日中共生Ⅰ１４・大２・責欠１・未計画・拘束減</t>
  </si>
  <si>
    <t>生活援助特例日中共生Ⅰ１４・大２・責欠１・拘束減</t>
  </si>
  <si>
    <t>生活援助特例日中共生Ⅰ１４・大２・責欠１・未計画２</t>
  </si>
  <si>
    <t>生活援助特例日中共生Ⅰ１４・大２・責欠１・未計画</t>
  </si>
  <si>
    <t>生活援助特例日中共生Ⅰ１４・大２・責欠１</t>
  </si>
  <si>
    <t>生活援助特例日中共生Ⅰ１４・大１・責欠１・未計画２・拘束減</t>
  </si>
  <si>
    <t>生活援助特例日中共生Ⅰ１４・大１・責欠１・未計画・拘束減</t>
  </si>
  <si>
    <t>生活援助特例日中共生Ⅰ１４・大１・責欠１・拘束減</t>
  </si>
  <si>
    <t>生活援助特例日中共生Ⅰ１４・大１・責欠１・未計画２</t>
  </si>
  <si>
    <t>生活援助特例日中共生Ⅰ１４・大１・責欠１・未計画</t>
  </si>
  <si>
    <t>生活援助特例日中共生Ⅰ１４・大１・責欠１</t>
  </si>
  <si>
    <t>生活援助特例日中共生Ⅰ１４・責欠１・未計画２・拘束減</t>
  </si>
  <si>
    <t>生活援助特例日中共生Ⅰ１４・責欠１・未計画・拘束減</t>
  </si>
  <si>
    <t>生活援助特例日中共生Ⅰ１４・責欠１・拘束減</t>
  </si>
  <si>
    <t>生活援助特例日中共生Ⅰ１４・責欠１・未計画２</t>
  </si>
  <si>
    <t>生活援助特例日中共生Ⅰ１４・責欠１・未計画</t>
  </si>
  <si>
    <t>生活援助特例日中共生Ⅰ１４・責欠１</t>
  </si>
  <si>
    <t>生活援助特例日中共生Ⅰ１５・大２・責欠１・未計画２・拘束減</t>
  </si>
  <si>
    <t>生活援助特例日中共生Ⅰ１５・大２・責欠１・未計画・拘束減</t>
  </si>
  <si>
    <t>生活援助特例日中共生Ⅰ１５・大２・責欠１・拘束減</t>
  </si>
  <si>
    <t>生活援助特例日中共生Ⅰ１５・大２・責欠１・未計画２</t>
  </si>
  <si>
    <t>生活援助特例日中共生Ⅰ１５・大２・責欠１・未計画</t>
  </si>
  <si>
    <t>生活援助特例日中共生Ⅰ１５・大２・責欠１</t>
  </si>
  <si>
    <t>生活援助特例日中共生Ⅰ１５・大１・責欠１・未計画２・拘束減</t>
  </si>
  <si>
    <t>日中サービス支援型共同生活援助計画が作成されていない場合</t>
    <phoneticPr fontId="13"/>
  </si>
  <si>
    <t>生活援助特例日中共生Ⅰ１５・大１・責欠１・未計画・拘束減</t>
  </si>
  <si>
    <t>生活援助特例日中共生Ⅰ１５・大１・責欠１・拘束減</t>
  </si>
  <si>
    <t>生活援助特例日中共生Ⅰ１５・大１・責欠１・未計画２</t>
  </si>
  <si>
    <t>生活援助特例日中共生Ⅰ１５・大１・責欠１・未計画</t>
  </si>
  <si>
    <t>生活援助特例日中共生Ⅰ１５・大１・責欠１</t>
  </si>
  <si>
    <t>生活援助特例日中共生Ⅰ１５・責欠１・未計画２・拘束減</t>
  </si>
  <si>
    <t>生活援助特例日中共生Ⅰ１５・責欠１・未計画・拘束減</t>
  </si>
  <si>
    <t>生活援助特例日中共生Ⅰ１５・責欠１・拘束減</t>
  </si>
  <si>
    <t>生活援助特例日中共生Ⅰ１５・責欠１・未計画２</t>
  </si>
  <si>
    <t>生活援助特例日中共生Ⅰ１５・責欠１・未計画</t>
  </si>
  <si>
    <t>生活援助特例日中共生Ⅰ１５・責欠１</t>
  </si>
  <si>
    <t>生活援助特例日中共生Ⅰ１６・大２・責欠１・未計画２・拘束減</t>
  </si>
  <si>
    <t>生活援助特例日中共生Ⅰ１６・大２・責欠１・未計画・拘束減</t>
  </si>
  <si>
    <t>生活援助特例日中共生Ⅰ１６・大２・責欠１・拘束減</t>
  </si>
  <si>
    <t>生活援助特例日中共生Ⅰ１６・大２・責欠１・未計画２</t>
  </si>
  <si>
    <t>生活援助特例日中共生Ⅰ１６・大２・責欠１・未計画</t>
  </si>
  <si>
    <t>生活援助特例日中共生Ⅰ１６・大２・責欠１</t>
  </si>
  <si>
    <t>生活援助特例日中共生Ⅰ１６・大１・責欠１・未計画２・拘束減</t>
  </si>
  <si>
    <t>生活援助特例日中共生Ⅰ１６・大１・責欠１・未計画・拘束減</t>
  </si>
  <si>
    <t>生活援助特例日中共生Ⅰ１６・大１・責欠１・拘束減</t>
  </si>
  <si>
    <t>生活援助特例日中共生Ⅰ１６・大１・責欠１・未計画２</t>
  </si>
  <si>
    <t>生活援助特例日中共生Ⅰ１６・大１・責欠１・未計画</t>
  </si>
  <si>
    <t>生活援助特例日中共生Ⅰ１６・大１・責欠１</t>
  </si>
  <si>
    <t>生活援助特例日中共生Ⅰ１６・責欠１・未計画２・拘束減</t>
  </si>
  <si>
    <t>生活援助特例日中共生Ⅰ１６・責欠１・未計画・拘束減</t>
  </si>
  <si>
    <t>生活援助特例日中共生Ⅰ１６・責欠１・拘束減</t>
  </si>
  <si>
    <t>生活援助特例日中共生Ⅰ１６・責欠１・未計画２</t>
  </si>
  <si>
    <t>生活援助特例日中共生Ⅰ１６・責欠１・未計画</t>
  </si>
  <si>
    <t>生活援助特例日中共生Ⅰ１６・責欠１</t>
  </si>
  <si>
    <t>生活援助日中共生Ⅳ１・大２・責欠２・未計画２・拘束減</t>
  </si>
  <si>
    <t>生活援助日中共生Ⅳ１・大２・責欠２・未計画・拘束減</t>
  </si>
  <si>
    <t>生活援助日中共生Ⅳ１・大２・責欠２・拘束減</t>
  </si>
  <si>
    <t>生活援助日中共生Ⅳ１・大２・責欠２・未計画２</t>
  </si>
  <si>
    <t>生活援助日中共生Ⅳ１・大２・責欠２・未計画</t>
  </si>
  <si>
    <t>生活援助日中共生Ⅳ１・大２・責欠２</t>
  </si>
  <si>
    <t>生活援助日中共生Ⅳ１・大１・責欠２・未計画２・拘束減</t>
  </si>
  <si>
    <t>生活援助日中共生Ⅳ１・大１・責欠２・未計画・拘束減</t>
  </si>
  <si>
    <t>生活援助日中共生Ⅳ１・大１・責欠２・拘束減</t>
  </si>
  <si>
    <t>生活援助日中共生Ⅳ１・大１・責欠２・未計画２</t>
  </si>
  <si>
    <t>生活援助日中共生Ⅳ１・大１・責欠２・未計画</t>
  </si>
  <si>
    <t>生活援助日中共生Ⅳ１・大１・責欠２</t>
  </si>
  <si>
    <t>生活援助日中共生Ⅳ１・責欠２・未計画２・拘束減</t>
  </si>
  <si>
    <t>生活援助日中共生Ⅳ１・責欠２・未計画・拘束減</t>
  </si>
  <si>
    <t>生活援助日中共生Ⅳ１・責欠２・拘束減</t>
  </si>
  <si>
    <t>生活援助日中共生Ⅳ１・責欠２・未計画２</t>
  </si>
  <si>
    <t>生活援助日中共生Ⅳ１・責欠２・未計画</t>
  </si>
  <si>
    <t>生活援助日中共生Ⅳ１・責欠２</t>
  </si>
  <si>
    <t>生活援助日中共生Ⅳ２・大２・責欠２・未計画２・拘束減</t>
  </si>
  <si>
    <t>生活援助日中共生Ⅳ２・大２・責欠２・未計画・拘束減</t>
  </si>
  <si>
    <t>生活援助日中共生Ⅳ２・大２・責欠２・拘束減</t>
  </si>
  <si>
    <t>生活援助日中共生Ⅳ２・大２・責欠２・未計画２</t>
  </si>
  <si>
    <t>×</t>
    <phoneticPr fontId="10"/>
  </si>
  <si>
    <t>減算が適用される月から２月目まで</t>
    <phoneticPr fontId="10"/>
  </si>
  <si>
    <t>日中サービス支援型共同生活援助計画が作成されていない場合</t>
    <phoneticPr fontId="13"/>
  </si>
  <si>
    <t>×</t>
    <phoneticPr fontId="13"/>
  </si>
  <si>
    <t>２１人以上）</t>
    <phoneticPr fontId="13"/>
  </si>
  <si>
    <t>生活援助日中共生Ⅳ２・大２・責欠２・未計画</t>
  </si>
  <si>
    <t>生活援助日中共生Ⅳ２・大２・責欠２</t>
  </si>
  <si>
    <t>３月以上連続して減算の場合</t>
    <phoneticPr fontId="10"/>
  </si>
  <si>
    <t>生活援助日中共生Ⅳ２・大１・責欠２・未計画２・拘束減</t>
  </si>
  <si>
    <t>生活援助日中共生Ⅳ２・大１・責欠２・未計画・拘束減</t>
  </si>
  <si>
    <t>生活援助日中共生Ⅳ２・大１・責欠２・拘束減</t>
  </si>
  <si>
    <t>生活援助日中共生Ⅳ２・大１・責欠２・未計画２</t>
  </si>
  <si>
    <t>生活援助日中共生Ⅳ２・大１・責欠２・未計画</t>
  </si>
  <si>
    <t>生活援助日中共生Ⅳ２・大１・責欠２</t>
  </si>
  <si>
    <t>生活援助日中共生Ⅳ２・責欠２・未計画２・拘束減</t>
  </si>
  <si>
    <t>生活援助日中共生Ⅳ２・責欠２・未計画・拘束減</t>
  </si>
  <si>
    <t>生活援助日中共生Ⅳ２・責欠２・拘束減</t>
  </si>
  <si>
    <t>生活援助日中共生Ⅳ２・責欠２・未計画２</t>
  </si>
  <si>
    <t>生活援助日中共生Ⅳ２・責欠２・未計画</t>
  </si>
  <si>
    <t>生活援助日中共生Ⅳ２・責欠２</t>
  </si>
  <si>
    <t>生活援助日中共生Ⅳ３・大２・責欠２・未計画２・拘束減</t>
  </si>
  <si>
    <t>生活援助日中共生Ⅳ３・大２・責欠２・未計画・拘束減</t>
  </si>
  <si>
    <t>生活援助日中共生Ⅳ３・大２・責欠２・拘束減</t>
  </si>
  <si>
    <t>生活援助日中共生Ⅳ３・大２・責欠２・未計画２</t>
  </si>
  <si>
    <t>生活援助日中共生Ⅳ３・大２・責欠２・未計画</t>
  </si>
  <si>
    <t>生活援助日中共生Ⅳ３・大２・責欠２</t>
  </si>
  <si>
    <t>生活援助日中共生Ⅳ３・大１・責欠２・未計画２・拘束減</t>
  </si>
  <si>
    <t>生活援助日中共生Ⅳ３・大１・責欠２・未計画・拘束減</t>
  </si>
  <si>
    <t>生活援助日中共生Ⅳ３・大１・責欠２・拘束減</t>
  </si>
  <si>
    <t>生活援助日中共生Ⅳ３・大１・責欠２・未計画２</t>
  </si>
  <si>
    <t>生活援助日中共生Ⅳ３・大１・責欠２・未計画</t>
  </si>
  <si>
    <t>生活援助日中共生Ⅳ３・大１・責欠２</t>
  </si>
  <si>
    <t>生活援助日中共生Ⅳ３・責欠２・未計画２・拘束減</t>
  </si>
  <si>
    <t>生活援助日中共生Ⅳ３・責欠２・未計画・拘束減</t>
  </si>
  <si>
    <t>生活援助日中共生Ⅳ３・責欠２・拘束減</t>
  </si>
  <si>
    <t>生活援助日中共生Ⅳ３・責欠２・未計画２</t>
  </si>
  <si>
    <t>生活援助日中共生Ⅳ３・責欠２・未計画</t>
  </si>
  <si>
    <t>生活援助日中共生Ⅳ３・責欠２</t>
  </si>
  <si>
    <t>生活援助日中共生Ⅳ４・大２・責欠２・未計画２・拘束減</t>
  </si>
  <si>
    <t>生活援助日中共生Ⅳ４・大２・責欠２・未計画・拘束減</t>
  </si>
  <si>
    <t>生活援助日中共生Ⅳ４・大２・責欠２・拘束減</t>
  </si>
  <si>
    <t>生活援助日中共生Ⅳ４・大２・責欠２・未計画２</t>
  </si>
  <si>
    <t>生活援助日中共生Ⅳ４・大２・責欠２・未計画</t>
  </si>
  <si>
    <t>生活援助日中共生Ⅳ４・大２・責欠２</t>
  </si>
  <si>
    <t>生活援助日中共生Ⅳ４・大１・責欠２・未計画２・拘束減</t>
  </si>
  <si>
    <t>生活援助日中共生Ⅳ４・大１・責欠２・未計画・拘束減</t>
  </si>
  <si>
    <t>生活援助日中共生Ⅳ４・大１・責欠２・拘束減</t>
  </si>
  <si>
    <t>生活援助日中共生Ⅳ４・大１・責欠２・未計画２</t>
  </si>
  <si>
    <t>生活援助日中共生Ⅳ４・大１・責欠２・未計画</t>
  </si>
  <si>
    <t>生活援助日中共生Ⅳ４・大１・責欠２</t>
  </si>
  <si>
    <t>生活援助日中共生Ⅳ４・責欠２・未計画２・拘束減</t>
  </si>
  <si>
    <t>生活援助日中共生Ⅳ４・責欠２・未計画・拘束減</t>
  </si>
  <si>
    <t>生活援助日中共生Ⅳ４・責欠２・拘束減</t>
  </si>
  <si>
    <t>生活援助日中共生Ⅳ４・責欠２・未計画２</t>
  </si>
  <si>
    <t>生活援助日中共生Ⅳ４・責欠２・未計画</t>
  </si>
  <si>
    <t>生活援助日中共生Ⅳ４・責欠２</t>
  </si>
  <si>
    <t>生活援助日中共生Ⅳ５・大２・責欠２・未計画２・拘束減</t>
  </si>
  <si>
    <t>生活援助日中共生Ⅳ５・大２・責欠２・未計画・拘束減</t>
  </si>
  <si>
    <t>生活援助日中共生Ⅳ５・大２・責欠２・拘束減</t>
  </si>
  <si>
    <t>生活援助日中共生Ⅳ５・大２・責欠２・未計画２</t>
  </si>
  <si>
    <t>生活援助日中共生Ⅳ５・大２・責欠２・未計画</t>
  </si>
  <si>
    <t>生活援助日中共生Ⅳ５・大２・責欠２</t>
  </si>
  <si>
    <t>生活援助日中共生Ⅳ５・大１・責欠２・未計画２・拘束減</t>
  </si>
  <si>
    <t>生活援助日中共生Ⅳ５・大１・責欠２・未計画・拘束減</t>
  </si>
  <si>
    <t>生活援助日中共生Ⅳ５・大１・責欠２・拘束減</t>
  </si>
  <si>
    <t>生活援助日中共生Ⅳ５・大１・責欠２・未計画２</t>
  </si>
  <si>
    <t>生活援助日中共生Ⅳ５・大１・責欠２・未計画</t>
  </si>
  <si>
    <t>生活援助日中共生Ⅳ５・大１・責欠２</t>
  </si>
  <si>
    <t>生活援助日中共生Ⅳ５・責欠２・未計画２・拘束減</t>
  </si>
  <si>
    <t>生活援助日中共生Ⅳ５・責欠２・未計画・拘束減</t>
  </si>
  <si>
    <t>生活援助日中共生Ⅳ５・責欠２・拘束減</t>
  </si>
  <si>
    <t>生活援助日中共生Ⅳ５・責欠２・未計画２</t>
  </si>
  <si>
    <t>生活援助日中共生Ⅳ５・責欠２・未計画</t>
  </si>
  <si>
    <t>生活援助日中共生Ⅳ５・責欠２</t>
  </si>
  <si>
    <t>生活援助日中共生Ⅳ６・大２・責欠２・未計画２・拘束減</t>
  </si>
  <si>
    <t>生活援助日中共生Ⅳ６・大２・責欠２・未計画・拘束減</t>
  </si>
  <si>
    <t>生活援助日中共生Ⅳ６・大２・責欠２・拘束減</t>
  </si>
  <si>
    <t>生活援助日中共生Ⅳ６・大２・責欠２・未計画２</t>
  </si>
  <si>
    <t>生活援助日中共生Ⅳ６・大２・責欠２・未計画</t>
  </si>
  <si>
    <t>生活援助日中共生Ⅳ６・大２・責欠２</t>
  </si>
  <si>
    <t>生活援助日中共生Ⅳ６・大１・責欠２・未計画２・拘束減</t>
  </si>
  <si>
    <t>生活援助日中共生Ⅳ６・大１・責欠２・未計画・拘束減</t>
  </si>
  <si>
    <t>生活援助日中共生Ⅳ６・大１・責欠２・拘束減</t>
  </si>
  <si>
    <t>生活援助日中共生Ⅳ６・大１・責欠２・未計画２</t>
  </si>
  <si>
    <t>×</t>
    <phoneticPr fontId="13"/>
  </si>
  <si>
    <t>生活援助日中共生Ⅳ６・大１・責欠２・未計画</t>
  </si>
  <si>
    <t>生活援助日中共生Ⅳ６・大１・責欠２</t>
  </si>
  <si>
    <t>生活援助日中共生Ⅳ６・責欠２・未計画２・拘束減</t>
  </si>
  <si>
    <t>生活援助日中共生Ⅳ６・責欠２・未計画・拘束減</t>
  </si>
  <si>
    <t>生活援助日中共生Ⅳ６・責欠２・拘束減</t>
  </si>
  <si>
    <t>生活援助日中共生Ⅳ６・責欠２・未計画２</t>
  </si>
  <si>
    <t>生活援助日中共生Ⅳ６・責欠２・未計画</t>
  </si>
  <si>
    <t>生活援助日中共生Ⅳ６・責欠２</t>
  </si>
  <si>
    <t>生活援助日中共生Ⅲ１・大２・責欠２・未計画２・拘束減</t>
  </si>
  <si>
    <t>生活援助日中共生Ⅲ１・大２・責欠２・未計画・拘束減</t>
  </si>
  <si>
    <t>生活援助日中共生Ⅲ１・大２・責欠２・拘束減</t>
  </si>
  <si>
    <t>生活援助日中共生Ⅲ１・大２・責欠２・未計画２</t>
  </si>
  <si>
    <t>生活援助日中共生Ⅲ１・大２・責欠２・未計画</t>
  </si>
  <si>
    <t>生活援助日中共生Ⅲ１・大２・責欠２</t>
  </si>
  <si>
    <t>生活援助日中共生Ⅲ１・大１・責欠２・未計画２・拘束減</t>
  </si>
  <si>
    <t>生活援助日中共生Ⅲ１・大１・責欠２・未計画・拘束減</t>
  </si>
  <si>
    <t>生活援助日中共生Ⅲ１・大１・責欠２・拘束減</t>
  </si>
  <si>
    <t>生活援助日中共生Ⅲ１・大１・責欠２・未計画２</t>
  </si>
  <si>
    <t>生活援助日中共生Ⅲ１・大１・責欠２・未計画</t>
  </si>
  <si>
    <t>生活援助日中共生Ⅲ１・大１・責欠２</t>
  </si>
  <si>
    <t>生活援助日中共生Ⅲ１・責欠２・未計画２・拘束減</t>
  </si>
  <si>
    <t>生活援助日中共生Ⅲ１・責欠２・未計画・拘束減</t>
  </si>
  <si>
    <t>生活援助日中共生Ⅲ１・責欠２・拘束減</t>
  </si>
  <si>
    <t>生活援助日中共生Ⅲ１・責欠２・未計画２</t>
  </si>
  <si>
    <t>生活援助日中共生Ⅲ１・責欠２・未計画</t>
  </si>
  <si>
    <t>生活援助日中共生Ⅲ１・責欠２</t>
  </si>
  <si>
    <t>生活援助日中共生Ⅲ２・大２・責欠２・未計画２・拘束減</t>
  </si>
  <si>
    <t>生活援助日中共生Ⅲ２・大２・責欠２・未計画・拘束減</t>
  </si>
  <si>
    <t>生活援助日中共生Ⅲ２・大２・責欠２・拘束減</t>
  </si>
  <si>
    <t>生活援助日中共生Ⅲ２・大２・責欠２・未計画２</t>
  </si>
  <si>
    <t>生活援助日中共生Ⅲ２・大２・責欠２・未計画</t>
  </si>
  <si>
    <t>生活援助日中共生Ⅲ２・大２・責欠２</t>
  </si>
  <si>
    <t>生活援助日中共生Ⅲ２・大１・責欠２・未計画２・拘束減</t>
  </si>
  <si>
    <t>生活援助日中共生Ⅲ２・大１・責欠２・未計画・拘束減</t>
  </si>
  <si>
    <t>生活援助日中共生Ⅲ２・大１・責欠２・拘束減</t>
  </si>
  <si>
    <t>生活援助日中共生Ⅲ２・大１・責欠２・未計画２</t>
  </si>
  <si>
    <t>生活援助日中共生Ⅲ２・大１・責欠２・未計画</t>
  </si>
  <si>
    <t>生活援助日中共生Ⅲ２・大１・責欠２</t>
  </si>
  <si>
    <t>生活援助日中共生Ⅲ２・責欠２・未計画２・拘束減</t>
  </si>
  <si>
    <t>生活援助日中共生Ⅲ２・責欠２・未計画・拘束減</t>
  </si>
  <si>
    <t>生活援助日中共生Ⅲ２・責欠２・拘束減</t>
  </si>
  <si>
    <t>生活援助日中共生Ⅲ２・責欠２・未計画２</t>
  </si>
  <si>
    <t>生活援助日中共生Ⅲ２・責欠２・未計画</t>
  </si>
  <si>
    <t>生活援助日中共生Ⅲ２・責欠２</t>
  </si>
  <si>
    <t>生活援助日中共生Ⅲ３・大２・責欠２・未計画２・拘束減</t>
  </si>
  <si>
    <t>生活援助日中共生Ⅲ３・大２・責欠２・未計画・拘束減</t>
  </si>
  <si>
    <t>生活援助日中共生Ⅲ３・大２・責欠２・拘束減</t>
  </si>
  <si>
    <t>生活援助日中共生Ⅲ３・大２・責欠２・未計画２</t>
  </si>
  <si>
    <t>生活援助日中共生Ⅲ３・大２・責欠２・未計画</t>
  </si>
  <si>
    <t>生活援助日中共生Ⅲ３・大２・責欠２</t>
  </si>
  <si>
    <t>生活援助日中共生Ⅲ３・大１・責欠２・未計画２・拘束減</t>
  </si>
  <si>
    <t>生活援助日中共生Ⅲ３・大１・責欠２・未計画・拘束減</t>
  </si>
  <si>
    <t>生活援助日中共生Ⅲ３・大１・責欠２・拘束減</t>
  </si>
  <si>
    <t>生活援助日中共生Ⅲ３・大１・責欠２・未計画２</t>
  </si>
  <si>
    <t>生活援助日中共生Ⅲ３・大１・責欠２・未計画</t>
  </si>
  <si>
    <t>生活援助日中共生Ⅲ３・大１・責欠２</t>
  </si>
  <si>
    <t>生活援助日中共生Ⅲ３・責欠２・未計画２・拘束減</t>
  </si>
  <si>
    <t>生活援助日中共生Ⅲ３・責欠２・未計画・拘束減</t>
  </si>
  <si>
    <t>生活援助日中共生Ⅲ３・責欠２・拘束減</t>
  </si>
  <si>
    <t>生活援助日中共生Ⅲ３・責欠２・未計画２</t>
  </si>
  <si>
    <t>生活援助日中共生Ⅲ３・責欠２・未計画</t>
  </si>
  <si>
    <t>生活援助日中共生Ⅲ３・責欠２</t>
  </si>
  <si>
    <t>生活援助日中共生Ⅲ４・大２・責欠２・未計画２・拘束減</t>
  </si>
  <si>
    <t>生活援助日中共生Ⅲ４・大２・責欠２・未計画・拘束減</t>
  </si>
  <si>
    <t>生活援助日中共生Ⅲ４・大２・責欠２・拘束減</t>
  </si>
  <si>
    <t>生活援助日中共生Ⅲ４・大２・責欠２・未計画２</t>
  </si>
  <si>
    <t>生活援助日中共生Ⅲ４・大２・責欠２・未計画</t>
  </si>
  <si>
    <t>生活援助日中共生Ⅲ４・大２・責欠２</t>
  </si>
  <si>
    <t>生活援助日中共生Ⅲ４・大１・責欠２・未計画２・拘束減</t>
  </si>
  <si>
    <t>生活援助日中共生Ⅲ４・大１・責欠２・未計画・拘束減</t>
  </si>
  <si>
    <t>生活援助日中共生Ⅲ４・大１・責欠２・拘束減</t>
  </si>
  <si>
    <t>生活援助日中共生Ⅲ４・大１・責欠２・未計画２</t>
  </si>
  <si>
    <t>生活援助日中共生Ⅲ４・大１・責欠２・未計画</t>
  </si>
  <si>
    <t>生活援助日中共生Ⅲ４・大１・責欠２</t>
  </si>
  <si>
    <t>生活援助日中共生Ⅲ４・責欠２・未計画２・拘束減</t>
  </si>
  <si>
    <t>生活援助日中共生Ⅲ４・責欠２・未計画・拘束減</t>
  </si>
  <si>
    <t>生活援助日中共生Ⅲ４・責欠２・拘束減</t>
  </si>
  <si>
    <t>生活援助日中共生Ⅲ４・責欠２・未計画２</t>
  </si>
  <si>
    <t>生活援助日中共生Ⅲ４・責欠２・未計画</t>
  </si>
  <si>
    <t>生活援助日中共生Ⅲ４・責欠２</t>
  </si>
  <si>
    <t>生活援助日中共生Ⅲ５・大２・責欠２・未計画２・拘束減</t>
  </si>
  <si>
    <t>生活援助日中共生Ⅲ５・大２・責欠２・未計画・拘束減</t>
  </si>
  <si>
    <t>生活援助日中共生Ⅲ５・大２・責欠２・拘束減</t>
  </si>
  <si>
    <t>生活援助日中共生Ⅲ５・大２・責欠２・未計画２</t>
  </si>
  <si>
    <t>生活援助日中共生Ⅲ５・大２・責欠２・未計画</t>
  </si>
  <si>
    <t>生活援助日中共生Ⅲ５・大２・責欠２</t>
  </si>
  <si>
    <t>生活援助日中共生Ⅲ５・大１・責欠２・未計画２・拘束減</t>
  </si>
  <si>
    <t>生活援助日中共生Ⅲ５・大１・責欠２・未計画・拘束減</t>
  </si>
  <si>
    <t>生活援助日中共生Ⅲ５・大１・責欠２・拘束減</t>
  </si>
  <si>
    <t>生活援助日中共生Ⅲ５・大１・責欠２・未計画２</t>
  </si>
  <si>
    <t>生活援助日中共生Ⅲ５・大１・責欠２・未計画</t>
  </si>
  <si>
    <t>生活援助日中共生Ⅲ５・大１・責欠２</t>
  </si>
  <si>
    <t>生活援助日中共生Ⅲ５・責欠２・未計画２・拘束減</t>
  </si>
  <si>
    <t>生活援助日中共生Ⅲ５・責欠２・未計画・拘束減</t>
  </si>
  <si>
    <t>生活援助日中共生Ⅲ５・責欠２・拘束減</t>
  </si>
  <si>
    <t>生活援助日中共生Ⅲ５・責欠２・未計画２</t>
  </si>
  <si>
    <t>生活援助日中共生Ⅲ５・責欠２・未計画</t>
  </si>
  <si>
    <t>生活援助日中共生Ⅲ５・責欠２</t>
  </si>
  <si>
    <t>生活援助日中共生Ⅲ６・大２・責欠２・未計画２・拘束減</t>
  </si>
  <si>
    <t>生活援助日中共生Ⅲ６・大２・責欠２・未計画・拘束減</t>
  </si>
  <si>
    <t>生活援助日中共生Ⅲ６・大２・責欠２・拘束減</t>
  </si>
  <si>
    <t>生活援助日中共生Ⅲ６・大２・責欠２・未計画２</t>
  </si>
  <si>
    <t>生活援助日中共生Ⅲ６・大２・責欠２・未計画</t>
  </si>
  <si>
    <t>生活援助日中共生Ⅲ６・大２・責欠２</t>
  </si>
  <si>
    <t>生活援助日中共生Ⅲ６・大１・責欠２・未計画２・拘束減</t>
  </si>
  <si>
    <t>生活援助日中共生Ⅲ６・大１・責欠２・未計画・拘束減</t>
  </si>
  <si>
    <t>生活援助日中共生Ⅲ６・大１・責欠２・拘束減</t>
  </si>
  <si>
    <t>生活援助日中共生Ⅲ６・大１・責欠２・未計画２</t>
  </si>
  <si>
    <t>生活援助日中共生Ⅲ６・大１・責欠２・未計画</t>
  </si>
  <si>
    <t>生活援助日中共生Ⅲ６・大１・責欠２</t>
  </si>
  <si>
    <t>生活援助日中共生Ⅲ６・責欠２・未計画２・拘束減</t>
  </si>
  <si>
    <t>生活援助日中共生Ⅲ６・責欠２・未計画・拘束減</t>
  </si>
  <si>
    <t>生活援助日中共生Ⅲ６・責欠２・拘束減</t>
  </si>
  <si>
    <t>生活援助日中共生Ⅲ６・責欠２・未計画２</t>
  </si>
  <si>
    <t>生活援助日中共生Ⅲ６・責欠２・未計画</t>
  </si>
  <si>
    <t>生活援助日中共生Ⅲ６・責欠２</t>
  </si>
  <si>
    <t>×</t>
    <phoneticPr fontId="10"/>
  </si>
  <si>
    <t>３月以上連続して減算の場合</t>
    <phoneticPr fontId="10"/>
  </si>
  <si>
    <t>生活援助日中共生Ⅱ１・大２・責欠２・未計画２・拘束減</t>
  </si>
  <si>
    <t>減算が適用される月から２月目まで</t>
    <phoneticPr fontId="10"/>
  </si>
  <si>
    <t>日中サービス支援型共同生活援助計画が作成されていない場合</t>
    <phoneticPr fontId="13"/>
  </si>
  <si>
    <t>生活援助日中共生Ⅱ１・大２・責欠２・未計画・拘束減</t>
  </si>
  <si>
    <t>生活援助日中共生Ⅱ１・大２・責欠２・拘束減</t>
  </si>
  <si>
    <t>生活援助日中共生Ⅱ１・大２・責欠２・未計画２</t>
  </si>
  <si>
    <t>×</t>
    <phoneticPr fontId="13"/>
  </si>
  <si>
    <t>生活援助日中共生Ⅱ１・大２・責欠２・未計画</t>
  </si>
  <si>
    <t>生活援助日中共生Ⅱ１・大２・責欠２</t>
  </si>
  <si>
    <t>生活援助日中共生Ⅱ１・大１・責欠２・未計画２・拘束減</t>
  </si>
  <si>
    <t>生活援助日中共生Ⅱ１・大１・責欠２・未計画・拘束減</t>
  </si>
  <si>
    <t>生活援助日中共生Ⅱ１・大１・責欠２・拘束減</t>
  </si>
  <si>
    <t>生活援助日中共生Ⅱ１・大１・責欠２・未計画２</t>
  </si>
  <si>
    <t>生活援助日中共生Ⅱ１・大１・責欠２・未計画</t>
  </si>
  <si>
    <t>生活援助日中共生Ⅱ１・大１・責欠２</t>
  </si>
  <si>
    <t>生活援助日中共生Ⅱ１・責欠２・未計画２・拘束減</t>
  </si>
  <si>
    <t>生活援助日中共生Ⅱ１・責欠２・未計画・拘束減</t>
  </si>
  <si>
    <t>生活援助日中共生Ⅱ１・責欠２・拘束減</t>
  </si>
  <si>
    <t>生活援助日中共生Ⅱ１・責欠２・未計画２</t>
  </si>
  <si>
    <t>生活援助日中共生Ⅱ１・責欠２・未計画</t>
  </si>
  <si>
    <t>生活援助日中共生Ⅱ１・責欠２</t>
  </si>
  <si>
    <t>生活援助日中共生Ⅱ２・大２・責欠２・未計画２・拘束減</t>
  </si>
  <si>
    <t>生活援助日中共生Ⅱ２・大２・責欠２・未計画・拘束減</t>
  </si>
  <si>
    <t>生活援助日中共生Ⅱ２・大２・責欠２・拘束減</t>
  </si>
  <si>
    <t>生活援助日中共生Ⅱ２・大２・責欠２・未計画２</t>
  </si>
  <si>
    <t>生活援助日中共生Ⅱ２・大２・責欠２・未計画</t>
  </si>
  <si>
    <t>生活援助日中共生Ⅱ２・大２・責欠２</t>
  </si>
  <si>
    <t>生活援助日中共生Ⅱ２・大１・責欠２・未計画２・拘束減</t>
  </si>
  <si>
    <t>生活援助日中共生Ⅱ２・大１・責欠２・未計画・拘束減</t>
  </si>
  <si>
    <t>生活援助日中共生Ⅱ２・大１・責欠２・拘束減</t>
  </si>
  <si>
    <t>生活援助日中共生Ⅱ２・大１・責欠２・未計画２</t>
  </si>
  <si>
    <t>生活援助日中共生Ⅱ２・大１・責欠２・未計画</t>
  </si>
  <si>
    <t>生活援助日中共生Ⅱ２・大１・責欠２</t>
  </si>
  <si>
    <t>生活援助日中共生Ⅱ２・責欠２・未計画２・拘束減</t>
  </si>
  <si>
    <t>生活援助日中共生Ⅱ２・責欠２・未計画・拘束減</t>
  </si>
  <si>
    <t>生活援助日中共生Ⅱ２・責欠２・拘束減</t>
  </si>
  <si>
    <t>生活援助日中共生Ⅱ２・責欠２・未計画２</t>
  </si>
  <si>
    <t>生活援助日中共生Ⅱ２・責欠２・未計画</t>
  </si>
  <si>
    <t>生活援助日中共生Ⅱ２・責欠２</t>
  </si>
  <si>
    <t>生活援助日中共生Ⅱ３・大２・責欠２・未計画２・拘束減</t>
  </si>
  <si>
    <t>生活援助日中共生Ⅱ３・大２・責欠２・未計画・拘束減</t>
  </si>
  <si>
    <t>生活援助日中共生Ⅱ３・大２・責欠２・拘束減</t>
  </si>
  <si>
    <t>生活援助日中共生Ⅱ３・大２・責欠２・未計画２</t>
  </si>
  <si>
    <t>生活援助日中共生Ⅱ３・大２・責欠２・未計画</t>
  </si>
  <si>
    <t>生活援助日中共生Ⅱ３・大２・責欠２</t>
  </si>
  <si>
    <t>生活援助日中共生Ⅱ３・大１・責欠２・未計画２・拘束減</t>
  </si>
  <si>
    <t>生活援助日中共生Ⅱ３・大１・責欠２・未計画・拘束減</t>
  </si>
  <si>
    <t>生活援助日中共生Ⅱ３・大１・責欠２・拘束減</t>
  </si>
  <si>
    <t>生活援助日中共生Ⅱ３・大１・責欠２・未計画２</t>
  </si>
  <si>
    <t>生活援助日中共生Ⅱ３・大１・責欠２・未計画</t>
  </si>
  <si>
    <t>生活援助日中共生Ⅱ３・大１・責欠２</t>
  </si>
  <si>
    <t>生活援助日中共生Ⅱ３・責欠２・未計画２・拘束減</t>
  </si>
  <si>
    <t>生活援助日中共生Ⅱ３・責欠２・未計画・拘束減</t>
  </si>
  <si>
    <t>生活援助日中共生Ⅱ３・責欠２・拘束減</t>
  </si>
  <si>
    <t>生活援助日中共生Ⅱ３・責欠２・未計画２</t>
  </si>
  <si>
    <t>生活援助日中共生Ⅱ３・責欠２・未計画</t>
  </si>
  <si>
    <t>生活援助日中共生Ⅱ３・責欠２</t>
  </si>
  <si>
    <t>生活援助日中共生Ⅱ４・大２・責欠２・未計画２・拘束減</t>
  </si>
  <si>
    <t>生活援助日中共生Ⅱ４・大２・責欠２・未計画・拘束減</t>
  </si>
  <si>
    <t>生活援助日中共生Ⅱ４・大２・責欠２・拘束減</t>
  </si>
  <si>
    <t>生活援助日中共生Ⅱ４・大２・責欠２・未計画２</t>
  </si>
  <si>
    <t>生活援助日中共生Ⅱ４・大２・責欠２・未計画</t>
  </si>
  <si>
    <t>生活援助日中共生Ⅱ４・大２・責欠２</t>
  </si>
  <si>
    <t>生活援助日中共生Ⅱ４・大１・責欠２・未計画２・拘束減</t>
  </si>
  <si>
    <t>生活援助日中共生Ⅱ４・大１・責欠２・未計画・拘束減</t>
  </si>
  <si>
    <t>生活援助日中共生Ⅱ４・大１・責欠２・拘束減</t>
  </si>
  <si>
    <t>生活援助日中共生Ⅱ４・大１・責欠２・未計画２</t>
  </si>
  <si>
    <t>生活援助日中共生Ⅱ４・大１・責欠２・未計画</t>
  </si>
  <si>
    <t>生活援助日中共生Ⅱ４・大１・責欠２</t>
  </si>
  <si>
    <t>生活援助日中共生Ⅱ４・責欠２・未計画２・拘束減</t>
  </si>
  <si>
    <t>生活援助日中共生Ⅱ４・責欠２・未計画・拘束減</t>
  </si>
  <si>
    <t>生活援助日中共生Ⅱ４・責欠２・拘束減</t>
  </si>
  <si>
    <t>生活援助日中共生Ⅱ４・責欠２・未計画２</t>
  </si>
  <si>
    <t>生活援助日中共生Ⅱ４・責欠２・未計画</t>
  </si>
  <si>
    <t>生活援助日中共生Ⅱ４・責欠２</t>
  </si>
  <si>
    <t>生活援助日中共生Ⅱ５・大２・責欠２・未計画２・拘束減</t>
  </si>
  <si>
    <t>生活援助日中共生Ⅱ５・大２・責欠２・未計画・拘束減</t>
  </si>
  <si>
    <t>生活援助日中共生Ⅱ５・大２・責欠２・拘束減</t>
  </si>
  <si>
    <t>生活援助日中共生Ⅱ５・大２・責欠２・未計画２</t>
  </si>
  <si>
    <t>生活援助日中共生Ⅱ５・大２・責欠２・未計画</t>
  </si>
  <si>
    <t>生活援助日中共生Ⅱ５・大２・責欠２</t>
  </si>
  <si>
    <t>生活援助日中共生Ⅱ５・大１・責欠２・未計画２・拘束減</t>
  </si>
  <si>
    <t>生活援助日中共生Ⅱ５・大１・責欠２・未計画・拘束減</t>
  </si>
  <si>
    <t>生活援助日中共生Ⅱ５・大１・責欠２・拘束減</t>
  </si>
  <si>
    <t>生活援助日中共生Ⅱ５・大１・責欠２・未計画２</t>
  </si>
  <si>
    <t>生活援助日中共生Ⅱ５・大１・責欠２・未計画</t>
  </si>
  <si>
    <t>生活援助日中共生Ⅱ５・大１・責欠２</t>
  </si>
  <si>
    <t>生活援助日中共生Ⅱ５・責欠２・未計画２・拘束減</t>
  </si>
  <si>
    <t>生活援助日中共生Ⅱ５・責欠２・未計画・拘束減</t>
  </si>
  <si>
    <t>生活援助日中共生Ⅱ５・責欠２・拘束減</t>
  </si>
  <si>
    <t>生活援助日中共生Ⅱ５・責欠２・未計画２</t>
  </si>
  <si>
    <t>生活援助日中共生Ⅱ５・責欠２・未計画</t>
  </si>
  <si>
    <t>生活援助日中共生Ⅱ５・責欠２</t>
  </si>
  <si>
    <t>生活援助日中共生Ⅱ６・大２・責欠２・未計画２・拘束減</t>
  </si>
  <si>
    <t>生活援助日中共生Ⅱ６・大２・責欠２・未計画・拘束減</t>
  </si>
  <si>
    <t>生活援助日中共生Ⅱ６・大２・責欠２・拘束減</t>
  </si>
  <si>
    <t>生活援助日中共生Ⅱ６・大２・責欠２・未計画２</t>
  </si>
  <si>
    <t>生活援助日中共生Ⅱ６・大２・責欠２・未計画</t>
  </si>
  <si>
    <t>生活援助日中共生Ⅱ６・大２・責欠２</t>
  </si>
  <si>
    <t>生活援助日中共生Ⅱ６・大１・責欠２・未計画２・拘束減</t>
  </si>
  <si>
    <t>生活援助日中共生Ⅱ６・大１・責欠２・未計画・拘束減</t>
  </si>
  <si>
    <t>生活援助日中共生Ⅱ６・大１・責欠２・拘束減</t>
  </si>
  <si>
    <t>生活援助日中共生Ⅱ６・大１・責欠２・未計画２</t>
  </si>
  <si>
    <t>生活援助日中共生Ⅱ６・大１・責欠２・未計画</t>
  </si>
  <si>
    <t>生活援助日中共生Ⅱ６・大１・責欠２</t>
  </si>
  <si>
    <t>生活援助日中共生Ⅱ６・責欠２・未計画２・拘束減</t>
  </si>
  <si>
    <t>生活援助日中共生Ⅱ６・責欠２・未計画・拘束減</t>
  </si>
  <si>
    <t>生活援助日中共生Ⅱ６・責欠２・拘束減</t>
  </si>
  <si>
    <t>生活援助日中共生Ⅱ６・責欠２・未計画２</t>
  </si>
  <si>
    <t>生活援助日中共生Ⅱ６・責欠２・未計画</t>
  </si>
  <si>
    <t>生活援助日中共生Ⅱ６・責欠２</t>
  </si>
  <si>
    <t>生活援助日中共生Ⅰ１・大２・責欠２・未計画２・拘束減</t>
  </si>
  <si>
    <t>生活援助日中共生Ⅰ１・大２・責欠２・未計画・拘束減</t>
  </si>
  <si>
    <t>生活援助日中共生Ⅰ１・大２・責欠２・拘束減</t>
  </si>
  <si>
    <t>生活援助日中共生Ⅰ１・大２・責欠２・未計画２</t>
  </si>
  <si>
    <t>生活援助日中共生Ⅰ１・大２・責欠２・未計画</t>
  </si>
  <si>
    <t>生活援助日中共生Ⅰ１・大２・責欠２</t>
  </si>
  <si>
    <t>生活援助日中共生Ⅰ１・大１・責欠２・未計画２・拘束減</t>
  </si>
  <si>
    <t>生活援助日中共生Ⅰ１・大１・責欠２・未計画・拘束減</t>
  </si>
  <si>
    <t>生活援助日中共生Ⅰ１・大１・責欠２・拘束減</t>
  </si>
  <si>
    <t>生活援助日中共生Ⅰ１・大１・責欠２・未計画２</t>
  </si>
  <si>
    <t>生活援助日中共生Ⅰ１・大１・責欠２・未計画</t>
  </si>
  <si>
    <t>生活援助日中共生Ⅰ１・大１・責欠２</t>
  </si>
  <si>
    <t>生活援助日中共生Ⅰ１・責欠２・未計画２・拘束減</t>
  </si>
  <si>
    <t>生活援助日中共生Ⅰ１・責欠２・未計画・拘束減</t>
  </si>
  <si>
    <t>生活援助日中共生Ⅰ１・責欠２・拘束減</t>
  </si>
  <si>
    <t>生活援助日中共生Ⅰ１・責欠２・未計画２</t>
  </si>
  <si>
    <t>生活援助日中共生Ⅰ１・責欠２・未計画</t>
  </si>
  <si>
    <t>生活援助日中共生Ⅰ１・責欠２</t>
  </si>
  <si>
    <t>生活援助日中共生Ⅰ２・大２・責欠２・未計画２・拘束減</t>
  </si>
  <si>
    <t>生活援助日中共生Ⅰ２・大２・責欠２・未計画・拘束減</t>
  </si>
  <si>
    <t>生活援助日中共生Ⅰ２・大２・責欠２・拘束減</t>
  </si>
  <si>
    <t>生活援助日中共生Ⅰ２・大２・責欠２・未計画２</t>
  </si>
  <si>
    <t>生活援助日中共生Ⅰ２・大２・責欠２・未計画</t>
  </si>
  <si>
    <t>生活援助日中共生Ⅰ２・大２・責欠２</t>
  </si>
  <si>
    <t>生活援助日中共生Ⅰ２・大１・責欠２・未計画２・拘束減</t>
  </si>
  <si>
    <t>生活援助日中共生Ⅰ２・大１・責欠２・未計画・拘束減</t>
  </si>
  <si>
    <t>生活援助日中共生Ⅰ２・大１・責欠２・拘束減</t>
  </si>
  <si>
    <t>生活援助日中共生Ⅰ２・大１・責欠２・未計画２</t>
  </si>
  <si>
    <t>生活援助日中共生Ⅰ２・大１・責欠２・未計画</t>
  </si>
  <si>
    <t>生活援助日中共生Ⅰ２・大１・責欠２</t>
  </si>
  <si>
    <t>生活援助日中共生Ⅰ２・責欠２・未計画２・拘束減</t>
  </si>
  <si>
    <t>生活援助日中共生Ⅰ２・責欠２・未計画・拘束減</t>
  </si>
  <si>
    <t>生活援助日中共生Ⅰ２・責欠２・拘束減</t>
  </si>
  <si>
    <t>生活援助日中共生Ⅰ２・責欠２・未計画２</t>
  </si>
  <si>
    <t>生活援助日中共生Ⅰ２・責欠２・未計画</t>
  </si>
  <si>
    <t>生活援助日中共生Ⅰ２・責欠２</t>
  </si>
  <si>
    <t>生活援助日中共生Ⅰ３・大２・責欠２・未計画２・拘束減</t>
  </si>
  <si>
    <t>生活援助日中共生Ⅰ３・大２・責欠２・未計画・拘束減</t>
  </si>
  <si>
    <t>生活援助日中共生Ⅰ３・大２・責欠２・拘束減</t>
  </si>
  <si>
    <t>生活援助日中共生Ⅰ３・大２・責欠２・未計画２</t>
  </si>
  <si>
    <t>生活援助日中共生Ⅰ３・大２・責欠２・未計画</t>
  </si>
  <si>
    <t>生活援助日中共生Ⅰ３・大２・責欠２</t>
  </si>
  <si>
    <t>生活援助日中共生Ⅰ３・大１・責欠２・未計画２・拘束減</t>
  </si>
  <si>
    <t>生活援助日中共生Ⅰ３・大１・責欠２・未計画・拘束減</t>
  </si>
  <si>
    <t>生活援助日中共生Ⅰ３・大１・責欠２・拘束減</t>
  </si>
  <si>
    <t>生活援助日中共生Ⅰ３・大１・責欠２・未計画２</t>
  </si>
  <si>
    <t>生活援助日中共生Ⅰ３・大１・責欠２・未計画</t>
  </si>
  <si>
    <t>生活援助日中共生Ⅰ３・大１・責欠２</t>
  </si>
  <si>
    <t>生活援助日中共生Ⅰ３・責欠２・未計画２・拘束減</t>
  </si>
  <si>
    <t>生活援助日中共生Ⅰ３・責欠２・未計画・拘束減</t>
  </si>
  <si>
    <t>生活援助日中共生Ⅰ３・責欠２・拘束減</t>
  </si>
  <si>
    <t>生活援助日中共生Ⅰ３・責欠２・未計画２</t>
  </si>
  <si>
    <t>生活援助日中共生Ⅰ３・責欠２・未計画</t>
  </si>
  <si>
    <t>生活援助日中共生Ⅰ３・責欠２</t>
  </si>
  <si>
    <t>生活援助日中共生Ⅰ４・大２・責欠２・未計画２・拘束減</t>
  </si>
  <si>
    <t>生活援助日中共生Ⅰ４・大２・責欠２・未計画・拘束減</t>
  </si>
  <si>
    <t>生活援助日中共生Ⅰ４・大２・責欠２・拘束減</t>
  </si>
  <si>
    <t>生活援助日中共生Ⅰ４・大２・責欠２・未計画２</t>
  </si>
  <si>
    <t>生活援助日中共生Ⅰ４・大２・責欠２・未計画</t>
  </si>
  <si>
    <t>生活援助日中共生Ⅰ４・大２・責欠２</t>
  </si>
  <si>
    <t>生活援助日中共生Ⅰ４・大１・責欠２・未計画２・拘束減</t>
  </si>
  <si>
    <t>生活援助日中共生Ⅰ４・大１・責欠２・未計画・拘束減</t>
  </si>
  <si>
    <t>生活援助日中共生Ⅰ４・大１・責欠２・拘束減</t>
  </si>
  <si>
    <t>生活援助日中共生Ⅰ４・大１・責欠２・未計画２</t>
  </si>
  <si>
    <t>日中サービス支援型共同生活援助計画が作成されていない場合</t>
    <phoneticPr fontId="13"/>
  </si>
  <si>
    <t>生活援助日中共生Ⅰ４・大１・責欠２・未計画</t>
  </si>
  <si>
    <t>生活援助日中共生Ⅰ４・大１・責欠２</t>
  </si>
  <si>
    <t>生活援助日中共生Ⅰ４・責欠２・未計画２・拘束減</t>
  </si>
  <si>
    <t>生活援助日中共生Ⅰ４・責欠２・未計画・拘束減</t>
  </si>
  <si>
    <t>生活援助日中共生Ⅰ４・責欠２・拘束減</t>
  </si>
  <si>
    <t>生活援助日中共生Ⅰ４・責欠２・未計画２</t>
  </si>
  <si>
    <t>生活援助日中共生Ⅰ４・責欠２・未計画</t>
  </si>
  <si>
    <t>生活援助日中共生Ⅰ４・責欠２</t>
  </si>
  <si>
    <t>生活援助日中共生Ⅰ５・大２・責欠２・未計画２・拘束減</t>
  </si>
  <si>
    <t>生活援助日中共生Ⅰ５・大２・責欠２・未計画・拘束減</t>
  </si>
  <si>
    <t>生活援助日中共生Ⅰ５・大２・責欠２・拘束減</t>
  </si>
  <si>
    <t>生活援助日中共生Ⅰ５・大２・責欠２・未計画２</t>
  </si>
  <si>
    <t>生活援助日中共生Ⅰ５・大２・責欠２・未計画</t>
  </si>
  <si>
    <t>生活援助日中共生Ⅰ５・大２・責欠２</t>
  </si>
  <si>
    <t>生活援助日中共生Ⅰ５・大１・責欠２・未計画２・拘束減</t>
  </si>
  <si>
    <t>生活援助日中共生Ⅰ５・大１・責欠２・未計画・拘束減</t>
  </si>
  <si>
    <t>生活援助日中共生Ⅰ５・大１・責欠２・拘束減</t>
  </si>
  <si>
    <t>生活援助日中共生Ⅰ５・大１・責欠２・未計画２</t>
  </si>
  <si>
    <t>生活援助日中共生Ⅰ５・大１・責欠２・未計画</t>
  </si>
  <si>
    <t>生活援助日中共生Ⅰ５・大１・責欠２</t>
  </si>
  <si>
    <t>生活援助日中共生Ⅰ５・責欠２・未計画２・拘束減</t>
  </si>
  <si>
    <t>生活援助日中共生Ⅰ５・責欠２・未計画・拘束減</t>
  </si>
  <si>
    <t>生活援助日中共生Ⅰ５・責欠２・拘束減</t>
  </si>
  <si>
    <t>生活援助日中共生Ⅰ５・責欠２・未計画２</t>
  </si>
  <si>
    <t>生活援助日中共生Ⅰ５・責欠２・未計画</t>
  </si>
  <si>
    <t>生活援助日中共生Ⅰ５・責欠２</t>
  </si>
  <si>
    <t>生活援助日中共生Ⅰ６・大２・責欠２・未計画２・拘束減</t>
  </si>
  <si>
    <t>生活援助日中共生Ⅰ６・大２・責欠２・未計画・拘束減</t>
  </si>
  <si>
    <t>生活援助日中共生Ⅰ６・大２・責欠２・拘束減</t>
  </si>
  <si>
    <t>生活援助日中共生Ⅰ６・大２・責欠２・未計画２</t>
  </si>
  <si>
    <t>生活援助日中共生Ⅰ６・大２・責欠２・未計画</t>
  </si>
  <si>
    <t>生活援助日中共生Ⅰ６・大２・責欠２</t>
  </si>
  <si>
    <t>生活援助日中共生Ⅰ６・大１・責欠２・未計画２・拘束減</t>
  </si>
  <si>
    <t>生活援助日中共生Ⅰ６・大１・責欠２・未計画・拘束減</t>
  </si>
  <si>
    <t>生活援助日中共生Ⅰ６・大１・責欠２・拘束減</t>
  </si>
  <si>
    <t>生活援助日中共生Ⅰ６・大１・責欠２・未計画２</t>
  </si>
  <si>
    <t>生活援助日中共生Ⅰ６・大１・責欠２・未計画</t>
  </si>
  <si>
    <t>生活援助日中共生Ⅰ６・大１・責欠２</t>
  </si>
  <si>
    <t>生活援助日中共生Ⅰ６・責欠２・未計画２・拘束減</t>
  </si>
  <si>
    <t>生活援助日中共生Ⅰ６・責欠２・未計画・拘束減</t>
  </si>
  <si>
    <t>生活援助日中共生Ⅰ６・責欠２・拘束減</t>
  </si>
  <si>
    <t>生活援助日中共生Ⅰ６・責欠２・未計画２</t>
  </si>
  <si>
    <t>生活援助日中共生Ⅰ６・責欠２・未計画</t>
  </si>
  <si>
    <t>生活援助日中共生Ⅰ６・責欠２</t>
  </si>
  <si>
    <t>生活援助日中共生Ⅳ１・大２・責欠１・未計画２・拘束減</t>
  </si>
  <si>
    <t>生活援助日中共生Ⅳ１・大２・責欠１・未計画・拘束減</t>
  </si>
  <si>
    <t>生活援助日中共生Ⅳ１・大２・責欠１・拘束減</t>
  </si>
  <si>
    <t>生活援助日中共生Ⅳ１・大２・責欠１・未計画２</t>
  </si>
  <si>
    <t>生活援助日中共生Ⅳ１・大２・責欠１・未計画</t>
  </si>
  <si>
    <t>生活援助日中共生Ⅳ１・大２・責欠１</t>
  </si>
  <si>
    <t>生活援助日中共生Ⅳ１・大１・責欠１・未計画２・拘束減</t>
  </si>
  <si>
    <t>生活援助日中共生Ⅳ１・大１・責欠１・未計画・拘束減</t>
  </si>
  <si>
    <t>生活援助日中共生Ⅳ１・大１・責欠１・拘束減</t>
  </si>
  <si>
    <t>生活援助日中共生Ⅳ１・大１・責欠１・未計画２</t>
  </si>
  <si>
    <t>生活援助日中共生Ⅳ１・大１・責欠１・未計画</t>
  </si>
  <si>
    <t>生活援助日中共生Ⅳ１・大１・責欠１</t>
  </si>
  <si>
    <t>生活援助日中共生Ⅳ１・責欠１・未計画２・拘束減</t>
  </si>
  <si>
    <t>生活援助日中共生Ⅳ１・責欠１・未計画・拘束減</t>
  </si>
  <si>
    <t>生活援助日中共生Ⅳ１・責欠１・拘束減</t>
  </si>
  <si>
    <t>生活援助日中共生Ⅳ１・責欠１・未計画２</t>
  </si>
  <si>
    <t>生活援助日中共生Ⅳ１・責欠１・未計画</t>
  </si>
  <si>
    <t>生活援助日中共生Ⅳ１・責欠１</t>
  </si>
  <si>
    <t>生活援助日中共生Ⅳ２・大２・責欠１・未計画２・拘束減</t>
  </si>
  <si>
    <t>生活援助日中共生Ⅳ２・大２・責欠１・未計画・拘束減</t>
  </si>
  <si>
    <t>生活援助日中共生Ⅳ２・大２・責欠１・拘束減</t>
  </si>
  <si>
    <t>生活援助日中共生Ⅳ２・大２・責欠１・未計画２</t>
  </si>
  <si>
    <t>生活援助日中共生Ⅳ２・大２・責欠１・未計画</t>
  </si>
  <si>
    <t>生活援助日中共生Ⅳ２・大２・責欠１</t>
  </si>
  <si>
    <t>生活援助日中共生Ⅳ２・大１・責欠１・未計画２・拘束減</t>
  </si>
  <si>
    <t>生活援助日中共生Ⅳ２・大１・責欠１・未計画・拘束減</t>
  </si>
  <si>
    <t>生活援助日中共生Ⅳ２・大１・責欠１・拘束減</t>
  </si>
  <si>
    <t>生活援助日中共生Ⅳ２・大１・責欠１・未計画２</t>
  </si>
  <si>
    <t>生活援助日中共生Ⅳ２・大１・責欠１・未計画</t>
  </si>
  <si>
    <t>生活援助日中共生Ⅳ２・大１・責欠１</t>
  </si>
  <si>
    <t>生活援助日中共生Ⅳ２・責欠１・未計画２・拘束減</t>
  </si>
  <si>
    <t>生活援助日中共生Ⅳ２・責欠１・未計画・拘束減</t>
  </si>
  <si>
    <t>生活援助日中共生Ⅳ２・責欠１・拘束減</t>
  </si>
  <si>
    <t>生活援助日中共生Ⅳ２・責欠１・未計画２</t>
  </si>
  <si>
    <t>生活援助日中共生Ⅳ２・責欠１・未計画</t>
  </si>
  <si>
    <t>生活援助日中共生Ⅳ２・責欠１</t>
  </si>
  <si>
    <t>生活援助日中共生Ⅳ３・大２・責欠１・未計画２・拘束減</t>
  </si>
  <si>
    <t>生活援助日中共生Ⅳ３・大２・責欠１・未計画・拘束減</t>
  </si>
  <si>
    <t>生活援助日中共生Ⅳ３・大２・責欠１・拘束減</t>
  </si>
  <si>
    <t>生活援助日中共生Ⅳ３・大２・責欠１・未計画２</t>
  </si>
  <si>
    <t>生活援助日中共生Ⅳ３・大２・責欠１・未計画</t>
  </si>
  <si>
    <t>生活援助日中共生Ⅳ３・大２・責欠１</t>
  </si>
  <si>
    <t>生活援助日中共生Ⅳ３・大１・責欠１・未計画２・拘束減</t>
  </si>
  <si>
    <t>生活援助日中共生Ⅳ３・大１・責欠１・未計画・拘束減</t>
  </si>
  <si>
    <t>生活援助日中共生Ⅳ３・大１・責欠１・拘束減</t>
  </si>
  <si>
    <t>生活援助日中共生Ⅳ３・大１・責欠１・未計画２</t>
  </si>
  <si>
    <t>生活援助日中共生Ⅳ３・大１・責欠１・未計画</t>
  </si>
  <si>
    <t>生活援助日中共生Ⅳ３・大１・責欠１</t>
  </si>
  <si>
    <t>生活援助日中共生Ⅳ３・責欠１・未計画２・拘束減</t>
  </si>
  <si>
    <t>生活援助日中共生Ⅳ３・責欠１・未計画・拘束減</t>
  </si>
  <si>
    <t>生活援助日中共生Ⅳ３・責欠１・拘束減</t>
  </si>
  <si>
    <t>生活援助日中共生Ⅳ３・責欠１・未計画２</t>
  </si>
  <si>
    <t>生活援助日中共生Ⅳ３・責欠１・未計画</t>
  </si>
  <si>
    <t>生活援助日中共生Ⅳ３・責欠１</t>
  </si>
  <si>
    <t>生活援助日中共生Ⅳ４・大２・責欠１・未計画２・拘束減</t>
  </si>
  <si>
    <t>生活援助日中共生Ⅳ４・大２・責欠１・未計画・拘束減</t>
  </si>
  <si>
    <t>生活援助日中共生Ⅳ４・大２・責欠１・拘束減</t>
  </si>
  <si>
    <t>生活援助日中共生Ⅳ４・大２・責欠１・未計画２</t>
  </si>
  <si>
    <t>生活援助日中共生Ⅳ４・大２・責欠１・未計画</t>
  </si>
  <si>
    <t>生活援助日中共生Ⅳ４・大２・責欠１</t>
  </si>
  <si>
    <t>生活援助日中共生Ⅳ４・大１・責欠１・未計画２・拘束減</t>
  </si>
  <si>
    <t>生活援助日中共生Ⅳ４・大１・責欠１・未計画・拘束減</t>
  </si>
  <si>
    <t>生活援助日中共生Ⅳ４・大１・責欠１・拘束減</t>
  </si>
  <si>
    <t>生活援助日中共生Ⅳ４・大１・責欠１・未計画２</t>
  </si>
  <si>
    <t>生活援助日中共生Ⅳ４・大１・責欠１・未計画</t>
  </si>
  <si>
    <t>生活援助日中共生Ⅳ４・大１・責欠１</t>
  </si>
  <si>
    <t>生活援助日中共生Ⅳ４・責欠１・未計画２・拘束減</t>
  </si>
  <si>
    <t>生活援助日中共生Ⅳ４・責欠１・未計画・拘束減</t>
  </si>
  <si>
    <t>生活援助日中共生Ⅳ４・責欠１・拘束減</t>
  </si>
  <si>
    <t>生活援助日中共生Ⅳ４・責欠１・未計画２</t>
  </si>
  <si>
    <t>生活援助日中共生Ⅳ４・責欠１・未計画</t>
  </si>
  <si>
    <t>生活援助日中共生Ⅳ４・責欠１</t>
  </si>
  <si>
    <t>生活援助日中共生Ⅳ５・大２・責欠１・未計画２・拘束減</t>
  </si>
  <si>
    <t>生活援助日中共生Ⅳ５・大２・責欠１・未計画・拘束減</t>
  </si>
  <si>
    <t>生活援助日中共生Ⅳ５・大２・責欠１・拘束減</t>
  </si>
  <si>
    <t>生活援助日中共生Ⅳ５・大２・責欠１・未計画２</t>
  </si>
  <si>
    <t>生活援助日中共生Ⅳ５・大２・責欠１・未計画</t>
  </si>
  <si>
    <t>生活援助日中共生Ⅳ５・大２・責欠１</t>
  </si>
  <si>
    <t>生活援助日中共生Ⅳ５・大１・責欠１・未計画２・拘束減</t>
  </si>
  <si>
    <t>生活援助日中共生Ⅳ５・大１・責欠１・未計画・拘束減</t>
  </si>
  <si>
    <t>生活援助日中共生Ⅳ５・大１・責欠１・拘束減</t>
  </si>
  <si>
    <t>生活援助日中共生Ⅳ５・大１・責欠１・未計画２</t>
  </si>
  <si>
    <t>生活援助日中共生Ⅳ５・大１・責欠１・未計画</t>
  </si>
  <si>
    <t>生活援助日中共生Ⅳ５・大１・責欠１</t>
  </si>
  <si>
    <t>生活援助日中共生Ⅳ５・責欠１・未計画２・拘束減</t>
  </si>
  <si>
    <t>生活援助日中共生Ⅳ５・責欠１・未計画・拘束減</t>
  </si>
  <si>
    <t>生活援助日中共生Ⅳ５・責欠１・拘束減</t>
  </si>
  <si>
    <t>生活援助日中共生Ⅳ５・責欠１・未計画２</t>
  </si>
  <si>
    <t>生活援助日中共生Ⅳ５・責欠１・未計画</t>
  </si>
  <si>
    <t>生活援助日中共生Ⅳ５・責欠１</t>
  </si>
  <si>
    <t>生活援助日中共生Ⅳ６・大２・責欠１・未計画２・拘束減</t>
  </si>
  <si>
    <t>生活援助日中共生Ⅳ６・大２・責欠１・未計画・拘束減</t>
  </si>
  <si>
    <t>生活援助日中共生Ⅳ６・大２・責欠１・拘束減</t>
  </si>
  <si>
    <t>生活援助日中共生Ⅳ６・大２・責欠１・未計画２</t>
  </si>
  <si>
    <t>生活援助日中共生Ⅳ６・大２・責欠１・未計画</t>
  </si>
  <si>
    <t>生活援助日中共生Ⅳ６・大２・責欠１</t>
  </si>
  <si>
    <t>生活援助日中共生Ⅳ６・大１・責欠１・未計画２・拘束減</t>
  </si>
  <si>
    <t>生活援助日中共生Ⅳ６・大１・責欠１・未計画・拘束減</t>
  </si>
  <si>
    <t>生活援助日中共生Ⅳ６・大１・責欠１・拘束減</t>
  </si>
  <si>
    <t>生活援助日中共生Ⅳ６・大１・責欠１・未計画２</t>
  </si>
  <si>
    <t>生活援助日中共生Ⅳ６・大１・責欠１・未計画</t>
  </si>
  <si>
    <t>生活援助日中共生Ⅳ６・大１・責欠１</t>
  </si>
  <si>
    <t>生活援助日中共生Ⅳ６・責欠１・未計画２・拘束減</t>
  </si>
  <si>
    <t>生活援助日中共生Ⅳ６・責欠１・未計画・拘束減</t>
  </si>
  <si>
    <t>生活援助日中共生Ⅳ６・責欠１・拘束減</t>
  </si>
  <si>
    <t>生活援助日中共生Ⅳ６・責欠１・未計画２</t>
  </si>
  <si>
    <t>生活援助日中共生Ⅳ６・責欠１・未計画</t>
  </si>
  <si>
    <t>生活援助日中共生Ⅳ６・責欠１</t>
  </si>
  <si>
    <t>生活援助日中共生Ⅲ１・大２・責欠１・未計画２・拘束減</t>
  </si>
  <si>
    <t>生活援助日中共生Ⅲ１・大２・責欠１・未計画・拘束減</t>
  </si>
  <si>
    <t>生活援助日中共生Ⅲ１・大２・責欠１・拘束減</t>
  </si>
  <si>
    <t>生活援助日中共生Ⅲ１・大２・責欠１・未計画２</t>
  </si>
  <si>
    <t>生活援助日中共生Ⅲ１・大２・責欠１・未計画</t>
  </si>
  <si>
    <t>生活援助日中共生Ⅲ１・大２・責欠１</t>
  </si>
  <si>
    <t>生活援助日中共生Ⅲ１・大１・責欠１・未計画２・拘束減</t>
  </si>
  <si>
    <t>生活援助日中共生Ⅲ１・大１・責欠１・未計画・拘束減</t>
  </si>
  <si>
    <t>生活援助日中共生Ⅲ１・大１・責欠１・拘束減</t>
  </si>
  <si>
    <t>生活援助日中共生Ⅲ１・大１・責欠１・未計画２</t>
  </si>
  <si>
    <t>生活援助日中共生Ⅲ１・大１・責欠１・未計画</t>
  </si>
  <si>
    <t>生活援助日中共生Ⅲ１・大１・責欠１</t>
  </si>
  <si>
    <t>生活援助日中共生Ⅲ１・責欠１・未計画２・拘束減</t>
  </si>
  <si>
    <t>生活援助日中共生Ⅲ１・責欠１・未計画・拘束減</t>
  </si>
  <si>
    <t>生活援助日中共生Ⅲ１・責欠１・拘束減</t>
  </si>
  <si>
    <t>生活援助日中共生Ⅲ１・責欠１・未計画２</t>
  </si>
  <si>
    <t>生活援助日中共生Ⅲ１・責欠１・未計画</t>
  </si>
  <si>
    <t>生活援助日中共生Ⅲ１・責欠１</t>
  </si>
  <si>
    <t>生活援助日中共生Ⅲ２・大２・責欠１・未計画２・拘束減</t>
  </si>
  <si>
    <t>生活援助日中共生Ⅲ２・大２・責欠１・未計画・拘束減</t>
  </si>
  <si>
    <t>生活援助日中共生Ⅲ２・大２・責欠１・拘束減</t>
  </si>
  <si>
    <t>生活援助日中共生Ⅲ２・大２・責欠１・未計画２</t>
  </si>
  <si>
    <t>生活援助日中共生Ⅲ２・大２・責欠１・未計画</t>
  </si>
  <si>
    <t>生活援助日中共生Ⅲ２・大２・責欠１</t>
  </si>
  <si>
    <t>生活援助日中共生Ⅲ２・大１・責欠１・未計画２・拘束減</t>
  </si>
  <si>
    <t>生活援助日中共生Ⅲ２・大１・責欠１・未計画・拘束減</t>
  </si>
  <si>
    <t>生活援助日中共生Ⅲ２・大１・責欠１・拘束減</t>
  </si>
  <si>
    <t>生活援助日中共生Ⅲ２・大１・責欠１・未計画２</t>
  </si>
  <si>
    <t>生活援助日中共生Ⅲ２・大１・責欠１・未計画</t>
  </si>
  <si>
    <t>生活援助日中共生Ⅲ２・大１・責欠１</t>
  </si>
  <si>
    <t>生活援助日中共生Ⅲ２・責欠１・未計画２・拘束減</t>
  </si>
  <si>
    <t>生活援助日中共生Ⅲ２・責欠１・未計画・拘束減</t>
  </si>
  <si>
    <t>生活援助日中共生Ⅲ２・責欠１・拘束減</t>
  </si>
  <si>
    <t>生活援助日中共生Ⅲ２・責欠１・未計画２</t>
  </si>
  <si>
    <t>生活援助日中共生Ⅲ２・責欠１・未計画</t>
  </si>
  <si>
    <t>生活援助日中共生Ⅲ２・責欠１</t>
  </si>
  <si>
    <t>生活援助日中共生Ⅲ３・大２・責欠１・未計画２・拘束減</t>
  </si>
  <si>
    <t>生活援助日中共生Ⅲ３・大２・責欠１・未計画・拘束減</t>
  </si>
  <si>
    <t>生活援助日中共生Ⅲ３・大２・責欠１・拘束減</t>
  </si>
  <si>
    <t>生活援助日中共生Ⅲ３・大２・責欠１・未計画２</t>
  </si>
  <si>
    <t>生活援助日中共生Ⅲ３・大２・責欠１・未計画</t>
  </si>
  <si>
    <t>生活援助日中共生Ⅲ３・大２・責欠１</t>
  </si>
  <si>
    <t>生活援助日中共生Ⅲ３・大１・責欠１・未計画２・拘束減</t>
  </si>
  <si>
    <t>生活援助日中共生Ⅲ３・大１・責欠１・未計画・拘束減</t>
  </si>
  <si>
    <t>生活援助日中共生Ⅲ３・大１・責欠１・拘束減</t>
  </si>
  <si>
    <t>生活援助日中共生Ⅲ３・大１・責欠１・未計画２</t>
  </si>
  <si>
    <t>生活援助日中共生Ⅲ３・大１・責欠１・未計画</t>
  </si>
  <si>
    <t>生活援助日中共生Ⅲ３・大１・責欠１</t>
  </si>
  <si>
    <t>生活援助日中共生Ⅲ３・責欠１・未計画２・拘束減</t>
  </si>
  <si>
    <t>生活援助日中共生Ⅲ３・責欠１・未計画・拘束減</t>
  </si>
  <si>
    <t>生活援助日中共生Ⅲ３・責欠１・拘束減</t>
  </si>
  <si>
    <t>生活援助日中共生Ⅲ３・責欠１・未計画２</t>
  </si>
  <si>
    <t>生活援助日中共生Ⅲ３・責欠１・未計画</t>
  </si>
  <si>
    <t>生活援助日中共生Ⅲ３・責欠１</t>
  </si>
  <si>
    <t>生活援助日中共生Ⅲ４・大２・責欠１・未計画２・拘束減</t>
  </si>
  <si>
    <t>生活援助日中共生Ⅲ４・大２・責欠１・未計画・拘束減</t>
  </si>
  <si>
    <t>生活援助日中共生Ⅲ４・大２・責欠１・拘束減</t>
  </si>
  <si>
    <t>生活援助日中共生Ⅲ４・大２・責欠１・未計画２</t>
  </si>
  <si>
    <t>生活援助日中共生Ⅲ４・大２・責欠１・未計画</t>
  </si>
  <si>
    <t>生活援助日中共生Ⅲ４・大２・責欠１</t>
  </si>
  <si>
    <t>生活援助日中共生Ⅲ４・大１・責欠１・未計画２・拘束減</t>
  </si>
  <si>
    <t>生活援助日中共生Ⅲ４・大１・責欠１・未計画・拘束減</t>
  </si>
  <si>
    <t>生活援助日中共生Ⅲ４・大１・責欠１・拘束減</t>
  </si>
  <si>
    <t>生活援助日中共生Ⅲ４・大１・責欠１・未計画２</t>
  </si>
  <si>
    <t>生活援助日中共生Ⅲ４・大１・責欠１・未計画</t>
  </si>
  <si>
    <t>生活援助日中共生Ⅲ４・大１・責欠１</t>
  </si>
  <si>
    <t>生活援助日中共生Ⅲ４・責欠１・未計画２・拘束減</t>
  </si>
  <si>
    <t>生活援助日中共生Ⅲ４・責欠１・未計画・拘束減</t>
  </si>
  <si>
    <t>生活援助日中共生Ⅲ４・責欠１・拘束減</t>
  </si>
  <si>
    <t>生活援助日中共生Ⅲ４・責欠１・未計画２</t>
  </si>
  <si>
    <t>生活援助日中共生Ⅲ４・責欠１・未計画</t>
  </si>
  <si>
    <t>生活援助日中共生Ⅲ４・責欠１</t>
  </si>
  <si>
    <t>生活援助日中共生Ⅲ５・大２・責欠１・未計画２・拘束減</t>
  </si>
  <si>
    <t>生活援助日中共生Ⅲ５・大２・責欠１・未計画・拘束減</t>
  </si>
  <si>
    <t>生活援助日中共生Ⅲ５・大２・責欠１・拘束減</t>
  </si>
  <si>
    <t>生活援助日中共生Ⅲ５・大２・責欠１・未計画２</t>
  </si>
  <si>
    <t>生活援助日中共生Ⅲ５・大２・責欠１・未計画</t>
  </si>
  <si>
    <t>生活援助日中共生Ⅲ５・大２・責欠１</t>
  </si>
  <si>
    <t>生活援助日中共生Ⅲ５・大１・責欠１・未計画２・拘束減</t>
  </si>
  <si>
    <t>生活援助日中共生Ⅲ５・大１・責欠１・未計画・拘束減</t>
  </si>
  <si>
    <t>生活援助日中共生Ⅲ５・大１・責欠１・拘束減</t>
  </si>
  <si>
    <t>生活援助日中共生Ⅲ５・大１・責欠１・未計画２</t>
  </si>
  <si>
    <t>生活援助日中共生Ⅲ５・大１・責欠１・未計画</t>
  </si>
  <si>
    <t>生活援助日中共生Ⅲ５・大１・責欠１</t>
  </si>
  <si>
    <t>生活援助日中共生Ⅲ５・責欠１・未計画２・拘束減</t>
  </si>
  <si>
    <t>生活援助日中共生Ⅲ５・責欠１・未計画・拘束減</t>
  </si>
  <si>
    <t>生活援助日中共生Ⅲ５・責欠１・拘束減</t>
  </si>
  <si>
    <t>生活援助日中共生Ⅲ５・責欠１・未計画２</t>
  </si>
  <si>
    <t>生活援助日中共生Ⅲ５・責欠１・未計画</t>
  </si>
  <si>
    <t>生活援助日中共生Ⅲ５・責欠１</t>
  </si>
  <si>
    <t>生活援助日中共生Ⅲ６・大２・責欠１・未計画２・拘束減</t>
  </si>
  <si>
    <t>生活援助日中共生Ⅲ６・大２・責欠１・未計画・拘束減</t>
  </si>
  <si>
    <t>生活援助日中共生Ⅲ６・大２・責欠１・拘束減</t>
  </si>
  <si>
    <t>生活援助日中共生Ⅲ６・大２・責欠１・未計画２</t>
  </si>
  <si>
    <t>生活援助日中共生Ⅲ６・大２・責欠１・未計画</t>
  </si>
  <si>
    <t>生活援助日中共生Ⅲ６・大２・責欠１</t>
  </si>
  <si>
    <t>生活援助日中共生Ⅲ６・大１・責欠１・未計画２・拘束減</t>
  </si>
  <si>
    <t>生活援助日中共生Ⅲ６・大１・責欠１・未計画・拘束減</t>
  </si>
  <si>
    <t>生活援助日中共生Ⅲ６・大１・責欠１・拘束減</t>
  </si>
  <si>
    <t>生活援助日中共生Ⅲ６・大１・責欠１・未計画２</t>
  </si>
  <si>
    <t>生活援助日中共生Ⅲ６・大１・責欠１・未計画</t>
  </si>
  <si>
    <t>生活援助日中共生Ⅲ６・大１・責欠１</t>
  </si>
  <si>
    <t>生活援助日中共生Ⅲ６・責欠１・未計画２・拘束減</t>
  </si>
  <si>
    <t>生活援助日中共生Ⅲ６・責欠１・未計画・拘束減</t>
  </si>
  <si>
    <t>生活援助日中共生Ⅲ６・責欠１・拘束減</t>
  </si>
  <si>
    <t>生活援助日中共生Ⅲ６・責欠１・未計画２</t>
  </si>
  <si>
    <t>生活援助日中共生Ⅲ６・責欠１・未計画</t>
  </si>
  <si>
    <t>生活援助日中共生Ⅲ６・責欠１</t>
  </si>
  <si>
    <t>生活援助日中共生Ⅱ１・大２・責欠１・未計画２・拘束減</t>
  </si>
  <si>
    <t>生活援助日中共生Ⅱ１・大２・責欠１・未計画・拘束減</t>
  </si>
  <si>
    <t>生活援助日中共生Ⅱ１・大２・責欠１・拘束減</t>
  </si>
  <si>
    <t>生活援助日中共生Ⅱ１・大２・責欠１・未計画２</t>
  </si>
  <si>
    <t>生活援助日中共生Ⅱ１・大２・責欠１・未計画</t>
  </si>
  <si>
    <t>生活援助日中共生Ⅱ１・大２・責欠１</t>
  </si>
  <si>
    <t>生活援助日中共生Ⅱ１・大１・責欠１・未計画２・拘束減</t>
  </si>
  <si>
    <t>生活援助日中共生Ⅱ１・大１・責欠１・未計画・拘束減</t>
  </si>
  <si>
    <t>生活援助日中共生Ⅱ１・大１・責欠１・拘束減</t>
  </si>
  <si>
    <t>生活援助日中共生Ⅱ１・大１・責欠１・未計画２</t>
  </si>
  <si>
    <t>生活援助日中共生Ⅱ１・大１・責欠１・未計画</t>
  </si>
  <si>
    <t>生活援助日中共生Ⅱ１・大１・責欠１</t>
  </si>
  <si>
    <t>生活援助日中共生Ⅱ１・責欠１・未計画２・拘束減</t>
  </si>
  <si>
    <t>生活援助日中共生Ⅱ１・責欠１・未計画・拘束減</t>
  </si>
  <si>
    <t>生活援助日中共生Ⅱ１・責欠１・拘束減</t>
  </si>
  <si>
    <t>生活援助日中共生Ⅱ１・責欠１・未計画２</t>
  </si>
  <si>
    <t>生活援助日中共生Ⅱ１・責欠１・未計画</t>
  </si>
  <si>
    <t>生活援助日中共生Ⅱ１・責欠１</t>
  </si>
  <si>
    <t>生活援助日中共生Ⅱ２・大２・責欠１・未計画２・拘束減</t>
  </si>
  <si>
    <t>生活援助日中共生Ⅱ２・大２・責欠１・未計画・拘束減</t>
  </si>
  <si>
    <t>生活援助日中共生Ⅱ２・大２・責欠１・拘束減</t>
  </si>
  <si>
    <t>生活援助日中共生Ⅱ２・大２・責欠１・未計画２</t>
  </si>
  <si>
    <t>生活援助日中共生Ⅱ２・大２・責欠１・未計画</t>
  </si>
  <si>
    <t>生活援助日中共生Ⅱ２・大２・責欠１</t>
  </si>
  <si>
    <t>生活援助日中共生Ⅱ２・大１・責欠１・未計画２・拘束減</t>
  </si>
  <si>
    <t>生活援助日中共生Ⅱ２・大１・責欠１・未計画・拘束減</t>
  </si>
  <si>
    <t>生活援助日中共生Ⅱ２・大１・責欠１・拘束減</t>
  </si>
  <si>
    <t>生活援助日中共生Ⅱ２・大１・責欠１・未計画２</t>
  </si>
  <si>
    <t>生活援助日中共生Ⅱ２・大１・責欠１・未計画</t>
  </si>
  <si>
    <t>生活援助日中共生Ⅱ２・大１・責欠１</t>
  </si>
  <si>
    <t>生活援助日中共生Ⅱ２・責欠１・未計画２・拘束減</t>
  </si>
  <si>
    <t>生活援助日中共生Ⅱ２・責欠１・未計画・拘束減</t>
  </si>
  <si>
    <t>生活援助日中共生Ⅱ２・責欠１・拘束減</t>
  </si>
  <si>
    <t>生活援助日中共生Ⅱ２・責欠１・未計画２</t>
  </si>
  <si>
    <t>生活援助日中共生Ⅱ２・責欠１・未計画</t>
  </si>
  <si>
    <t>生活援助日中共生Ⅱ２・責欠１</t>
  </si>
  <si>
    <t>生活援助日中共生Ⅱ３・大２・責欠１・未計画２・拘束減</t>
  </si>
  <si>
    <t>生活援助日中共生Ⅱ３・大２・責欠１・未計画・拘束減</t>
  </si>
  <si>
    <t>生活援助日中共生Ⅱ３・大２・責欠１・拘束減</t>
  </si>
  <si>
    <t>生活援助日中共生Ⅱ３・大２・責欠１・未計画２</t>
  </si>
  <si>
    <t>生活援助日中共生Ⅱ３・大２・責欠１・未計画</t>
  </si>
  <si>
    <t>生活援助日中共生Ⅱ３・大２・責欠１</t>
  </si>
  <si>
    <t>生活援助日中共生Ⅱ３・大１・責欠１・未計画２・拘束減</t>
  </si>
  <si>
    <t>生活援助日中共生Ⅱ３・大１・責欠１・未計画・拘束減</t>
  </si>
  <si>
    <t>生活援助日中共生Ⅱ３・大１・責欠１・拘束減</t>
  </si>
  <si>
    <t>生活援助日中共生Ⅱ３・大１・責欠１・未計画２</t>
  </si>
  <si>
    <t>生活援助日中共生Ⅱ３・大１・責欠１・未計画</t>
  </si>
  <si>
    <t>生活援助日中共生Ⅱ３・大１・責欠１</t>
  </si>
  <si>
    <t>生活援助日中共生Ⅱ３・責欠１・未計画２・拘束減</t>
  </si>
  <si>
    <t>生活援助日中共生Ⅱ３・責欠１・未計画・拘束減</t>
  </si>
  <si>
    <t>生活援助日中共生Ⅱ３・責欠１・拘束減</t>
  </si>
  <si>
    <t>生活援助日中共生Ⅱ３・責欠１・未計画２</t>
  </si>
  <si>
    <t>生活援助日中共生Ⅱ３・責欠１・未計画</t>
  </si>
  <si>
    <t>生活援助日中共生Ⅱ３・責欠１</t>
  </si>
  <si>
    <t>生活援助日中共生Ⅱ４・大２・責欠１・未計画２・拘束減</t>
  </si>
  <si>
    <t>生活援助日中共生Ⅱ４・大２・責欠１・未計画・拘束減</t>
  </si>
  <si>
    <t>生活援助日中共生Ⅱ４・大２・責欠１・拘束減</t>
  </si>
  <si>
    <t>生活援助日中共生Ⅱ４・大２・責欠１・未計画２</t>
  </si>
  <si>
    <t>生活援助日中共生Ⅱ４・大２・責欠１・未計画</t>
  </si>
  <si>
    <t>生活援助日中共生Ⅱ４・大２・責欠１</t>
  </si>
  <si>
    <t>生活援助日中共生Ⅱ４・大１・責欠１・未計画２・拘束減</t>
  </si>
  <si>
    <t>生活援助日中共生Ⅱ４・大１・責欠１・未計画・拘束減</t>
  </si>
  <si>
    <t>生活援助日中共生Ⅱ４・大１・責欠１・拘束減</t>
  </si>
  <si>
    <t>生活援助日中共生Ⅱ４・大１・責欠１・未計画２</t>
  </si>
  <si>
    <t>生活援助日中共生Ⅱ４・大１・責欠１・未計画</t>
  </si>
  <si>
    <t>生活援助日中共生Ⅱ４・大１・責欠１</t>
  </si>
  <si>
    <t>生活援助日中共生Ⅱ４・責欠１・未計画２・拘束減</t>
  </si>
  <si>
    <t>生活援助日中共生Ⅱ４・責欠１・未計画・拘束減</t>
  </si>
  <si>
    <t>生活援助日中共生Ⅱ４・責欠１・拘束減</t>
  </si>
  <si>
    <t>生活援助日中共生Ⅱ４・責欠１・未計画２</t>
  </si>
  <si>
    <t>生活援助日中共生Ⅱ４・責欠１・未計画</t>
  </si>
  <si>
    <t>生活援助日中共生Ⅱ４・責欠１</t>
  </si>
  <si>
    <t>生活援助日中共生Ⅱ５・大２・責欠１・未計画２・拘束減</t>
  </si>
  <si>
    <t>×</t>
    <phoneticPr fontId="10"/>
  </si>
  <si>
    <t>減算が適用される月から２月目まで</t>
    <phoneticPr fontId="10"/>
  </si>
  <si>
    <t>日中サービス支援型共同生活援助計画が作成されていない場合</t>
    <phoneticPr fontId="13"/>
  </si>
  <si>
    <t>生活援助日中共生Ⅱ５・大２・責欠１・未計画・拘束減</t>
  </si>
  <si>
    <t>生活援助日中共生Ⅱ５・大２・責欠１・拘束減</t>
  </si>
  <si>
    <t>３月以上連続して減算の場合</t>
    <phoneticPr fontId="10"/>
  </si>
  <si>
    <t>生活援助日中共生Ⅱ５・大２・責欠１・未計画２</t>
  </si>
  <si>
    <t>×</t>
    <phoneticPr fontId="13"/>
  </si>
  <si>
    <t>２１人以上）</t>
    <phoneticPr fontId="13"/>
  </si>
  <si>
    <t>生活援助日中共生Ⅱ５・大２・責欠１・未計画</t>
  </si>
  <si>
    <t>生活援助日中共生Ⅱ５・大２・責欠１</t>
  </si>
  <si>
    <t>生活援助日中共生Ⅱ５・大１・責欠１・未計画２・拘束減</t>
  </si>
  <si>
    <t>生活援助日中共生Ⅱ５・大１・責欠１・未計画・拘束減</t>
  </si>
  <si>
    <t>生活援助日中共生Ⅱ５・大１・責欠１・拘束減</t>
  </si>
  <si>
    <t>生活援助日中共生Ⅱ５・大１・責欠１・未計画２</t>
  </si>
  <si>
    <t>生活援助日中共生Ⅱ５・大１・責欠１・未計画</t>
  </si>
  <si>
    <t>生活援助日中共生Ⅱ５・大１・責欠１</t>
  </si>
  <si>
    <t>生活援助日中共生Ⅱ５・責欠１・未計画２・拘束減</t>
  </si>
  <si>
    <t>生活援助日中共生Ⅱ５・責欠１・未計画・拘束減</t>
  </si>
  <si>
    <t>生活援助日中共生Ⅱ５・責欠１・拘束減</t>
  </si>
  <si>
    <t>生活援助日中共生Ⅱ５・責欠１・未計画２</t>
  </si>
  <si>
    <t>生活援助日中共生Ⅱ５・責欠１・未計画</t>
  </si>
  <si>
    <t>生活援助日中共生Ⅱ５・責欠１</t>
  </si>
  <si>
    <t>生活援助日中共生Ⅱ６・大２・責欠１・未計画２・拘束減</t>
  </si>
  <si>
    <t>生活援助日中共生Ⅱ６・大２・責欠１・未計画・拘束減</t>
  </si>
  <si>
    <t>生活援助日中共生Ⅱ６・大２・責欠１・拘束減</t>
  </si>
  <si>
    <t>生活援助日中共生Ⅱ６・大２・責欠１・未計画２</t>
  </si>
  <si>
    <t>生活援助日中共生Ⅱ６・大２・責欠１・未計画</t>
  </si>
  <si>
    <t>生活援助日中共生Ⅱ６・大２・責欠１</t>
  </si>
  <si>
    <t>生活援助日中共生Ⅱ６・大１・責欠１・未計画２・拘束減</t>
  </si>
  <si>
    <t>生活援助日中共生Ⅱ６・大１・責欠１・未計画・拘束減</t>
  </si>
  <si>
    <t>生活援助日中共生Ⅱ６・大１・責欠１・拘束減</t>
  </si>
  <si>
    <t>生活援助日中共生Ⅱ６・大１・責欠１・未計画２</t>
  </si>
  <si>
    <t>生活援助日中共生Ⅱ６・大１・責欠１・未計画</t>
  </si>
  <si>
    <t>生活援助日中共生Ⅱ６・大１・責欠１</t>
  </si>
  <si>
    <t>生活援助日中共生Ⅱ６・責欠１・未計画２・拘束減</t>
  </si>
  <si>
    <t>生活援助日中共生Ⅱ６・責欠１・未計画・拘束減</t>
  </si>
  <si>
    <t>生活援助日中共生Ⅱ６・責欠１・拘束減</t>
  </si>
  <si>
    <t>生活援助日中共生Ⅱ６・責欠１・未計画２</t>
  </si>
  <si>
    <t>生活援助日中共生Ⅱ６・責欠１・未計画</t>
  </si>
  <si>
    <t>生活援助日中共生Ⅱ６・責欠１</t>
  </si>
  <si>
    <t>生活援助日中共生Ⅰ１・大２・責欠１・未計画２・拘束減</t>
  </si>
  <si>
    <t>生活援助日中共生Ⅰ１・大２・責欠１・未計画・拘束減</t>
  </si>
  <si>
    <t>生活援助日中共生Ⅰ１・大２・責欠１・拘束減</t>
  </si>
  <si>
    <t>生活援助日中共生Ⅰ１・大２・責欠１・未計画２</t>
  </si>
  <si>
    <t>生活援助日中共生Ⅰ１・大２・責欠１・未計画</t>
  </si>
  <si>
    <t>生活援助日中共生Ⅰ１・大２・責欠１</t>
  </si>
  <si>
    <t>生活援助日中共生Ⅰ１・大１・責欠１・未計画２・拘束減</t>
  </si>
  <si>
    <t>生活援助日中共生Ⅰ１・大１・責欠１・未計画・拘束減</t>
  </si>
  <si>
    <t>生活援助日中共生Ⅰ１・大１・責欠１・拘束減</t>
  </si>
  <si>
    <t>生活援助日中共生Ⅰ１・大１・責欠１・未計画２</t>
  </si>
  <si>
    <t>生活援助日中共生Ⅰ１・大１・責欠１・未計画</t>
  </si>
  <si>
    <t>生活援助日中共生Ⅰ１・大１・責欠１</t>
  </si>
  <si>
    <t>生活援助日中共生Ⅰ１・責欠１・未計画２・拘束減</t>
  </si>
  <si>
    <t>生活援助日中共生Ⅰ１・責欠１・未計画・拘束減</t>
  </si>
  <si>
    <t>生活援助日中共生Ⅰ１・責欠１・拘束減</t>
  </si>
  <si>
    <t>生活援助日中共生Ⅰ１・責欠１・未計画２</t>
  </si>
  <si>
    <t>生活援助日中共生Ⅰ１・責欠１・未計画</t>
  </si>
  <si>
    <t>生活援助日中共生Ⅰ１・責欠１</t>
  </si>
  <si>
    <t>生活援助日中共生Ⅰ２・大２・責欠１・未計画２・拘束減</t>
  </si>
  <si>
    <t>生活援助日中共生Ⅰ２・大２・責欠１・未計画・拘束減</t>
  </si>
  <si>
    <t>生活援助日中共生Ⅰ２・大２・責欠１・拘束減</t>
  </si>
  <si>
    <t>生活援助日中共生Ⅰ２・大２・責欠１・未計画２</t>
  </si>
  <si>
    <t>生活援助日中共生Ⅰ２・大２・責欠１・未計画</t>
  </si>
  <si>
    <t>生活援助日中共生Ⅰ２・大２・責欠１</t>
  </si>
  <si>
    <t>生活援助日中共生Ⅰ２・大１・責欠１・未計画２・拘束減</t>
  </si>
  <si>
    <t>生活援助日中共生Ⅰ２・大１・責欠１・未計画・拘束減</t>
  </si>
  <si>
    <t>生活援助日中共生Ⅰ２・大１・責欠１・拘束減</t>
  </si>
  <si>
    <t>生活援助日中共生Ⅰ２・大１・責欠１・未計画２</t>
  </si>
  <si>
    <t>生活援助日中共生Ⅰ２・大１・責欠１・未計画</t>
  </si>
  <si>
    <t>生活援助日中共生Ⅰ２・大１・責欠１</t>
  </si>
  <si>
    <t>生活援助日中共生Ⅰ２・責欠１・未計画２・拘束減</t>
  </si>
  <si>
    <t>生活援助日中共生Ⅰ２・責欠１・未計画・拘束減</t>
  </si>
  <si>
    <t>生活援助日中共生Ⅰ２・責欠１・拘束減</t>
  </si>
  <si>
    <t>生活援助日中共生Ⅰ２・責欠１・未計画２</t>
  </si>
  <si>
    <t>生活援助日中共生Ⅰ２・責欠１・未計画</t>
  </si>
  <si>
    <t>生活援助日中共生Ⅰ２・責欠１</t>
  </si>
  <si>
    <t>生活援助日中共生Ⅰ３・大２・責欠１・未計画２・拘束減</t>
  </si>
  <si>
    <t>生活援助日中共生Ⅰ３・大２・責欠１・未計画・拘束減</t>
  </si>
  <si>
    <t>生活援助日中共生Ⅰ３・大２・責欠１・拘束減</t>
  </si>
  <si>
    <t>生活援助日中共生Ⅰ３・大２・責欠１・未計画２</t>
  </si>
  <si>
    <t>生活援助日中共生Ⅰ３・大２・責欠１・未計画</t>
  </si>
  <si>
    <t>生活援助日中共生Ⅰ３・大２・責欠１</t>
  </si>
  <si>
    <t>生活援助日中共生Ⅰ３・大１・責欠１・未計画２・拘束減</t>
  </si>
  <si>
    <t>生活援助日中共生Ⅰ３・大１・責欠１・未計画・拘束減</t>
  </si>
  <si>
    <t>生活援助日中共生Ⅰ３・大１・責欠１・拘束減</t>
  </si>
  <si>
    <t>生活援助日中共生Ⅰ３・大１・責欠１・未計画２</t>
  </si>
  <si>
    <t>生活援助日中共生Ⅰ３・大１・責欠１・未計画</t>
  </si>
  <si>
    <t>生活援助日中共生Ⅰ３・大１・責欠１</t>
  </si>
  <si>
    <t>生活援助日中共生Ⅰ３・責欠１・未計画２・拘束減</t>
  </si>
  <si>
    <t>生活援助日中共生Ⅰ３・責欠１・未計画・拘束減</t>
  </si>
  <si>
    <t>生活援助日中共生Ⅰ３・責欠１・拘束減</t>
  </si>
  <si>
    <t>生活援助日中共生Ⅰ３・責欠１・未計画２</t>
  </si>
  <si>
    <t>生活援助日中共生Ⅰ３・責欠１・未計画</t>
  </si>
  <si>
    <t>生活援助日中共生Ⅰ３・責欠１</t>
  </si>
  <si>
    <t>生活援助日中共生Ⅰ４・大２・責欠１・未計画２・拘束減</t>
  </si>
  <si>
    <t>生活援助日中共生Ⅰ４・大２・責欠１・未計画・拘束減</t>
  </si>
  <si>
    <t>生活援助日中共生Ⅰ４・大２・責欠１・拘束減</t>
  </si>
  <si>
    <t>生活援助日中共生Ⅰ４・大２・責欠１・未計画２</t>
  </si>
  <si>
    <t>生活援助日中共生Ⅰ４・大２・責欠１・未計画</t>
  </si>
  <si>
    <t>生活援助日中共生Ⅰ４・大２・責欠１</t>
  </si>
  <si>
    <t>生活援助日中共生Ⅰ４・大１・責欠１・未計画２・拘束減</t>
  </si>
  <si>
    <t>生活援助日中共生Ⅰ４・大１・責欠１・未計画・拘束減</t>
  </si>
  <si>
    <t>生活援助日中共生Ⅰ４・大１・責欠１・拘束減</t>
  </si>
  <si>
    <t>生活援助日中共生Ⅰ４・大１・責欠１・未計画２</t>
  </si>
  <si>
    <t>生活援助日中共生Ⅰ４・大１・責欠１・未計画</t>
  </si>
  <si>
    <t>生活援助日中共生Ⅰ４・大１・責欠１</t>
  </si>
  <si>
    <t>生活援助日中共生Ⅰ４・責欠１・未計画２・拘束減</t>
  </si>
  <si>
    <t>生活援助日中共生Ⅰ４・責欠１・未計画・拘束減</t>
  </si>
  <si>
    <t>生活援助日中共生Ⅰ４・責欠１・拘束減</t>
  </si>
  <si>
    <t>生活援助日中共生Ⅰ４・責欠１・未計画２</t>
  </si>
  <si>
    <t>生活援助日中共生Ⅰ４・責欠１・未計画</t>
  </si>
  <si>
    <t>生活援助日中共生Ⅰ４・責欠１</t>
  </si>
  <si>
    <t>生活援助日中共生Ⅰ５・大２・責欠１・未計画２・拘束減</t>
  </si>
  <si>
    <t>生活援助日中共生Ⅰ５・大２・責欠１・未計画・拘束減</t>
  </si>
  <si>
    <t>生活援助日中共生Ⅰ５・大２・責欠１・拘束減</t>
  </si>
  <si>
    <t>生活援助日中共生Ⅰ５・大２・責欠１・未計画２</t>
  </si>
  <si>
    <t>生活援助日中共生Ⅰ５・大２・責欠１・未計画</t>
  </si>
  <si>
    <t>生活援助日中共生Ⅰ５・大２・責欠１</t>
  </si>
  <si>
    <t>生活援助日中共生Ⅰ５・大１・責欠１・未計画２・拘束減</t>
  </si>
  <si>
    <t>生活援助日中共生Ⅰ５・大１・責欠１・未計画・拘束減</t>
  </si>
  <si>
    <t>生活援助日中共生Ⅰ５・大１・責欠１・拘束減</t>
  </si>
  <si>
    <t>生活援助日中共生Ⅰ５・大１・責欠１・未計画２</t>
  </si>
  <si>
    <t>生活援助日中共生Ⅰ５・大１・責欠１・未計画</t>
  </si>
  <si>
    <t>生活援助日中共生Ⅰ５・大１・責欠１</t>
  </si>
  <si>
    <t>生活援助日中共生Ⅰ５・責欠１・未計画２・拘束減</t>
  </si>
  <si>
    <t>生活援助日中共生Ⅰ５・責欠１・未計画・拘束減</t>
  </si>
  <si>
    <t>生活援助日中共生Ⅰ５・責欠１・拘束減</t>
  </si>
  <si>
    <t>生活援助日中共生Ⅰ５・責欠１・未計画２</t>
  </si>
  <si>
    <t>生活援助日中共生Ⅰ５・責欠１・未計画</t>
  </si>
  <si>
    <t>生活援助日中共生Ⅰ５・責欠１</t>
  </si>
  <si>
    <t>生活援助日中共生Ⅰ６・大２・責欠１・未計画２・拘束減</t>
  </si>
  <si>
    <t>生活援助日中共生Ⅰ６・大２・責欠１・未計画・拘束減</t>
  </si>
  <si>
    <t>生活援助日中共生Ⅰ６・大２・責欠１・拘束減</t>
  </si>
  <si>
    <t>生活援助日中共生Ⅰ６・大２・責欠１・未計画２</t>
  </si>
  <si>
    <t>生活援助日中共生Ⅰ６・大２・責欠１・未計画</t>
  </si>
  <si>
    <t>生活援助日中共生Ⅰ６・大２・責欠１</t>
  </si>
  <si>
    <t>生活援助日中共生Ⅰ６・大１・責欠１・未計画２・拘束減</t>
  </si>
  <si>
    <t>生活援助日中共生Ⅰ６・大１・責欠１・未計画・拘束減</t>
  </si>
  <si>
    <t>生活援助日中共生Ⅰ６・大１・責欠１・拘束減</t>
  </si>
  <si>
    <t>生活援助日中共生Ⅰ６・大１・責欠１・未計画２</t>
  </si>
  <si>
    <t>生活援助日中共生Ⅰ６・大１・責欠１・未計画</t>
  </si>
  <si>
    <t>生活援助日中共生Ⅰ６・大１・責欠１</t>
  </si>
  <si>
    <t>生活援助日中共生Ⅰ６・責欠１・未計画２・拘束減</t>
  </si>
  <si>
    <t>生活援助日中共生Ⅰ６・責欠１・未計画・拘束減</t>
  </si>
  <si>
    <t>生活援助日中共生Ⅰ６・責欠１・拘束減</t>
  </si>
  <si>
    <t>生活援助日中共生Ⅰ６・責欠１・未計画２</t>
  </si>
  <si>
    <t>生活援助日中共生Ⅰ６・責欠１・未計画</t>
  </si>
  <si>
    <t>生活援助日中共生Ⅰ６・責欠１</t>
  </si>
  <si>
    <t>生活援助日中Ⅳ３・大２・責欠２・未計画２・拘束減</t>
  </si>
  <si>
    <t>生活援助日中Ⅳ３・大２・責欠２・未計画・拘束減</t>
  </si>
  <si>
    <t>生活援助日中Ⅳ３・大２・責欠２・拘束減</t>
  </si>
  <si>
    <t>生活援助日中Ⅳ３・大２・責欠２・未計画２</t>
  </si>
  <si>
    <t>生活援助日中Ⅳ３・大２・責欠２・未計画</t>
  </si>
  <si>
    <t>生活援助日中Ⅳ３・大２・責欠２</t>
  </si>
  <si>
    <t>生活援助日中Ⅳ３・大１・責欠２・未計画２・拘束減</t>
  </si>
  <si>
    <t>生活援助日中Ⅳ３・大１・責欠２・未計画・拘束減</t>
  </si>
  <si>
    <t>生活援助日中Ⅳ３・大１・責欠２・拘束減</t>
  </si>
  <si>
    <t>生活援助日中Ⅳ３・大１・責欠２・未計画２</t>
  </si>
  <si>
    <t>生活援助日中Ⅳ３・大１・責欠２・未計画</t>
  </si>
  <si>
    <t>生活援助日中Ⅳ３・大１・責欠２</t>
  </si>
  <si>
    <t>生活援助日中Ⅳ３・責欠２・未計画２・拘束減</t>
  </si>
  <si>
    <t>生活援助日中Ⅳ３・責欠２・未計画・拘束減</t>
  </si>
  <si>
    <t>生活援助日中Ⅳ３・責欠２・拘束減</t>
  </si>
  <si>
    <t>生活援助日中Ⅳ３・責欠２・未計画２</t>
  </si>
  <si>
    <t>生活援助日中Ⅳ３・責欠２・未計画</t>
  </si>
  <si>
    <t>生活援助日中Ⅳ３・責欠２</t>
  </si>
  <si>
    <t>生活援助日中Ⅳ４・大２・責欠２・未計画２・拘束減</t>
  </si>
  <si>
    <t>生活援助日中Ⅳ４・大２・責欠２・未計画・拘束減</t>
  </si>
  <si>
    <t>生活援助日中Ⅳ４・大２・責欠２・拘束減</t>
  </si>
  <si>
    <t>生活援助日中Ⅳ４・大２・責欠２・未計画２</t>
  </si>
  <si>
    <t>生活援助日中Ⅳ４・大２・責欠２・未計画</t>
  </si>
  <si>
    <t>生活援助日中Ⅳ４・大２・責欠２</t>
  </si>
  <si>
    <t>生活援助日中Ⅳ４・大１・責欠２・未計画２・拘束減</t>
  </si>
  <si>
    <t>生活援助日中Ⅳ４・大１・責欠２・未計画・拘束減</t>
  </si>
  <si>
    <t>生活援助日中Ⅳ４・大１・責欠２・拘束減</t>
  </si>
  <si>
    <t>生活援助日中Ⅳ４・大１・責欠２・未計画２</t>
  </si>
  <si>
    <t>生活援助日中Ⅳ４・大１・責欠２・未計画</t>
  </si>
  <si>
    <t>生活援助日中Ⅳ４・大１・責欠２</t>
  </si>
  <si>
    <t>生活援助日中Ⅳ４・責欠２・未計画２・拘束減</t>
  </si>
  <si>
    <t>生活援助日中Ⅳ４・責欠２・未計画・拘束減</t>
  </si>
  <si>
    <t>生活援助日中Ⅳ４・責欠２・拘束減</t>
  </si>
  <si>
    <t>生活援助日中Ⅳ４・責欠２・未計画２</t>
  </si>
  <si>
    <t>生活援助日中Ⅳ４・責欠２・未計画</t>
  </si>
  <si>
    <t>生活援助日中Ⅳ４・責欠２</t>
  </si>
  <si>
    <t>生活援助日中Ⅳ５・大２・責欠２・未計画２・拘束減</t>
  </si>
  <si>
    <t>生活援助日中Ⅳ５・大２・責欠２・未計画・拘束減</t>
  </si>
  <si>
    <t>生活援助日中Ⅳ５・大２・責欠２・拘束減</t>
  </si>
  <si>
    <t>生活援助日中Ⅳ５・大２・責欠２・未計画２</t>
  </si>
  <si>
    <t>生活援助日中Ⅳ５・大２・責欠２・未計画</t>
  </si>
  <si>
    <t>生活援助日中Ⅳ５・大２・責欠２</t>
  </si>
  <si>
    <t>生活援助日中Ⅳ５・大１・責欠２・未計画２・拘束減</t>
  </si>
  <si>
    <t>生活援助日中Ⅳ５・大１・責欠２・未計画・拘束減</t>
  </si>
  <si>
    <t>生活援助日中Ⅳ５・大１・責欠２・拘束減</t>
  </si>
  <si>
    <t>生活援助日中Ⅳ５・大１・責欠２・未計画２</t>
  </si>
  <si>
    <t>生活援助日中Ⅳ５・大１・責欠２・未計画</t>
  </si>
  <si>
    <t>生活援助日中Ⅳ５・大１・責欠２</t>
  </si>
  <si>
    <t>生活援助日中Ⅳ５・責欠２・未計画２・拘束減</t>
  </si>
  <si>
    <t>生活援助日中Ⅳ５・責欠２・未計画・拘束減</t>
  </si>
  <si>
    <t>生活援助日中Ⅳ５・責欠２・拘束減</t>
  </si>
  <si>
    <t>生活援助日中Ⅳ５・責欠２・未計画２</t>
  </si>
  <si>
    <t>生活援助日中Ⅳ５・責欠２・未計画</t>
  </si>
  <si>
    <t>生活援助日中Ⅳ５・責欠２</t>
  </si>
  <si>
    <t>生活援助日中Ⅳ６・大２・責欠２・未計画２・拘束減</t>
  </si>
  <si>
    <t>生活援助日中Ⅳ６・大２・責欠２・未計画・拘束減</t>
  </si>
  <si>
    <t>生活援助日中Ⅳ６・大２・責欠２・拘束減</t>
  </si>
  <si>
    <t>生活援助日中Ⅳ６・大２・責欠２・未計画２</t>
  </si>
  <si>
    <t>生活援助日中Ⅳ６・大２・責欠２・未計画</t>
  </si>
  <si>
    <t>生活援助日中Ⅳ６・大２・責欠２</t>
  </si>
  <si>
    <t>生活援助日中Ⅳ６・大１・責欠２・未計画２・拘束減</t>
  </si>
  <si>
    <t>生活援助日中Ⅳ６・大１・責欠２・未計画・拘束減</t>
  </si>
  <si>
    <t>生活援助日中Ⅳ６・大１・責欠２・拘束減</t>
  </si>
  <si>
    <t>生活援助日中Ⅳ６・大１・責欠２・未計画２</t>
  </si>
  <si>
    <t>生活援助日中Ⅳ６・大１・責欠２・未計画</t>
  </si>
  <si>
    <t>生活援助日中Ⅳ６・大１・責欠２</t>
  </si>
  <si>
    <t>生活援助日中Ⅳ６・責欠２・未計画２・拘束減</t>
  </si>
  <si>
    <t>生活援助日中Ⅳ６・責欠２・未計画・拘束減</t>
  </si>
  <si>
    <t>生活援助日中Ⅳ６・責欠２・拘束減</t>
  </si>
  <si>
    <t>生活援助日中Ⅳ６・責欠２・未計画２</t>
  </si>
  <si>
    <t>生活援助日中Ⅳ６・責欠２・未計画</t>
  </si>
  <si>
    <t>生活援助日中Ⅳ６・責欠２</t>
  </si>
  <si>
    <t>生活援助日中Ⅳ３・大２・責欠１・未計画２・拘束減</t>
  </si>
  <si>
    <t>生活援助日中Ⅳ３・大２・責欠１・未計画・拘束減</t>
  </si>
  <si>
    <t>生活援助日中Ⅳ３・大２・責欠１・拘束減</t>
  </si>
  <si>
    <t>生活援助日中Ⅳ３・大２・責欠１・未計画２</t>
  </si>
  <si>
    <t>生活援助日中Ⅳ３・大２・責欠１・未計画</t>
  </si>
  <si>
    <t>生活援助日中Ⅳ３・大２・責欠１</t>
  </si>
  <si>
    <t>生活援助日中Ⅳ３・大１・責欠１・未計画２・拘束減</t>
  </si>
  <si>
    <t>生活援助日中Ⅳ３・大１・責欠１・未計画・拘束減</t>
  </si>
  <si>
    <t>生活援助日中Ⅳ３・大１・責欠１・拘束減</t>
  </si>
  <si>
    <t>生活援助日中Ⅳ３・大１・責欠１・未計画２</t>
  </si>
  <si>
    <t>生活援助日中Ⅳ３・大１・責欠１・未計画</t>
  </si>
  <si>
    <t>生活援助日中Ⅳ３・大１・責欠１</t>
  </si>
  <si>
    <t>生活援助日中Ⅳ３・責欠１・未計画２・拘束減</t>
  </si>
  <si>
    <t>生活援助日中Ⅳ３・責欠１・未計画・拘束減</t>
  </si>
  <si>
    <t>生活援助日中Ⅳ３・責欠１・拘束減</t>
  </si>
  <si>
    <t>生活援助日中Ⅳ３・責欠１・未計画２</t>
  </si>
  <si>
    <t>生活援助日中Ⅳ３・責欠１・未計画</t>
  </si>
  <si>
    <t>生活援助日中Ⅳ３・責欠１</t>
  </si>
  <si>
    <t>生活援助日中Ⅳ４・大２・責欠１・未計画２・拘束減</t>
  </si>
  <si>
    <t>生活援助日中Ⅳ４・大２・責欠１・未計画・拘束減</t>
  </si>
  <si>
    <t>生活援助日中Ⅳ４・大２・責欠１・拘束減</t>
  </si>
  <si>
    <t>生活援助日中Ⅳ４・大２・責欠１・未計画２</t>
  </si>
  <si>
    <t>生活援助日中Ⅳ４・大２・責欠１・未計画</t>
  </si>
  <si>
    <t>生活援助日中Ⅳ４・大２・責欠１</t>
  </si>
  <si>
    <t>生活援助日中Ⅳ４・大１・責欠１・未計画２・拘束減</t>
  </si>
  <si>
    <t>生活援助日中Ⅳ４・大１・責欠１・未計画・拘束減</t>
  </si>
  <si>
    <t>生活援助日中Ⅳ４・大１・責欠１・拘束減</t>
  </si>
  <si>
    <t>生活援助日中Ⅳ４・大１・責欠１・未計画２</t>
  </si>
  <si>
    <t>生活援助日中Ⅳ４・大１・責欠１・未計画</t>
  </si>
  <si>
    <t>生活援助日中Ⅳ４・大１・責欠１</t>
  </si>
  <si>
    <t>生活援助日中Ⅳ４・責欠１・未計画２・拘束減</t>
  </si>
  <si>
    <t>生活援助日中Ⅳ４・責欠１・未計画・拘束減</t>
  </si>
  <si>
    <t>生活援助日中Ⅳ４・責欠１・拘束減</t>
  </si>
  <si>
    <t>生活援助日中Ⅳ４・責欠１・未計画２</t>
  </si>
  <si>
    <t>生活援助日中Ⅳ４・責欠１・未計画</t>
  </si>
  <si>
    <t>生活援助日中Ⅳ４・責欠１</t>
  </si>
  <si>
    <t>生活援助日中Ⅳ５・大２・責欠１・未計画２・拘束減</t>
  </si>
  <si>
    <t>生活援助日中Ⅳ５・大２・責欠１・未計画・拘束減</t>
  </si>
  <si>
    <t>生活援助日中Ⅳ５・大２・責欠１・拘束減</t>
  </si>
  <si>
    <t>生活援助日中Ⅳ５・大２・責欠１・未計画２</t>
  </si>
  <si>
    <t>生活援助日中Ⅳ５・大２・責欠１・未計画</t>
  </si>
  <si>
    <t>生活援助日中Ⅳ５・大２・責欠１</t>
  </si>
  <si>
    <t>生活援助日中Ⅳ５・大１・責欠１・未計画２・拘束減</t>
  </si>
  <si>
    <t>生活援助日中Ⅳ５・大１・責欠１・未計画・拘束減</t>
  </si>
  <si>
    <t>生活援助日中Ⅳ５・大１・責欠１・拘束減</t>
  </si>
  <si>
    <t>生活援助日中Ⅳ５・大１・責欠１・未計画２</t>
  </si>
  <si>
    <t>生活援助日中Ⅳ５・大１・責欠１・未計画</t>
  </si>
  <si>
    <t>生活援助日中Ⅳ５・大１・責欠１</t>
  </si>
  <si>
    <t>生活援助日中Ⅳ５・責欠１・未計画２・拘束減</t>
  </si>
  <si>
    <t>生活援助日中Ⅳ５・責欠１・未計画・拘束減</t>
  </si>
  <si>
    <t>生活援助日中Ⅳ５・責欠１・拘束減</t>
  </si>
  <si>
    <t>生活援助日中Ⅳ５・責欠１・未計画２</t>
  </si>
  <si>
    <t>生活援助日中Ⅳ５・責欠１・未計画</t>
  </si>
  <si>
    <t>生活援助日中Ⅳ５・責欠１</t>
  </si>
  <si>
    <t>生活援助日中Ⅳ６・大２・責欠１・未計画２・拘束減</t>
  </si>
  <si>
    <t>生活援助日中Ⅳ６・大２・責欠１・未計画・拘束減</t>
  </si>
  <si>
    <t>生活援助日中Ⅳ６・大２・責欠１・拘束減</t>
  </si>
  <si>
    <t>生活援助日中Ⅳ６・大２・責欠１・未計画２</t>
  </si>
  <si>
    <t>生活援助日中Ⅳ６・大２・責欠１・未計画</t>
  </si>
  <si>
    <t>生活援助日中Ⅳ６・大２・責欠１</t>
  </si>
  <si>
    <t>生活援助日中Ⅳ６・大１・責欠１・未計画２・拘束減</t>
  </si>
  <si>
    <t>生活援助日中Ⅳ６・大１・責欠１・未計画・拘束減</t>
  </si>
  <si>
    <t>生活援助日中Ⅳ６・大１・責欠１・拘束減</t>
  </si>
  <si>
    <t>生活援助日中Ⅳ６・大１・責欠１・未計画２</t>
  </si>
  <si>
    <t>生活援助日中Ⅳ６・大１・責欠１・未計画</t>
  </si>
  <si>
    <t>生活援助日中Ⅳ６・大１・責欠１</t>
  </si>
  <si>
    <t>生活援助日中Ⅳ６・責欠１・未計画２・拘束減</t>
  </si>
  <si>
    <t>減算が適用される月から２月目まで</t>
    <phoneticPr fontId="10"/>
  </si>
  <si>
    <t>日中サービス支援型共同生活援助計画が作成されていない場合</t>
    <phoneticPr fontId="13"/>
  </si>
  <si>
    <t>生活援助日中Ⅳ６・責欠１・未計画・拘束減</t>
  </si>
  <si>
    <t>生活援助日中Ⅳ６・責欠１・拘束減</t>
  </si>
  <si>
    <t>生活援助日中Ⅳ６・責欠１・未計画２</t>
  </si>
  <si>
    <t>生活援助日中Ⅳ６・責欠１・未計画</t>
  </si>
  <si>
    <t>1日につき</t>
    <phoneticPr fontId="13"/>
  </si>
  <si>
    <t>減算が適用される月から４月目まで</t>
    <phoneticPr fontId="10"/>
  </si>
  <si>
    <t>ニ　日中サービス支援型共同生活援助サービス費（Ⅳ）
　　　（体験利用）</t>
    <phoneticPr fontId="13"/>
  </si>
  <si>
    <t>生活援助日中Ⅳ６・責欠１</t>
  </si>
  <si>
    <t>生活援助日中Ⅲ３・大２・責欠２・未計画２・拘束減</t>
  </si>
  <si>
    <t>生活援助日中Ⅲ３・大２・責欠２・未計画・拘束減</t>
  </si>
  <si>
    <t>生活援助日中Ⅲ３・大２・責欠２・拘束減</t>
  </si>
  <si>
    <t>生活援助日中Ⅲ３・大２・責欠２・未計画２</t>
  </si>
  <si>
    <t>×</t>
    <phoneticPr fontId="13"/>
  </si>
  <si>
    <t>２１人以上）</t>
    <phoneticPr fontId="13"/>
  </si>
  <si>
    <t>生活援助日中Ⅲ３・大２・責欠２・未計画</t>
  </si>
  <si>
    <t>生活援助日中Ⅲ３・大２・責欠２</t>
  </si>
  <si>
    <t>生活援助日中Ⅲ３・大１・責欠２・未計画２・拘束減</t>
  </si>
  <si>
    <t>生活援助日中Ⅲ３・大１・責欠２・未計画・拘束減</t>
  </si>
  <si>
    <t>生活援助日中Ⅲ３・大１・責欠２・拘束減</t>
  </si>
  <si>
    <t>生活援助日中Ⅲ３・大１・責欠２・未計画２</t>
  </si>
  <si>
    <t>生活援助日中Ⅲ３・大１・責欠２・未計画</t>
  </si>
  <si>
    <t>生活援助日中Ⅲ３・大１・責欠２</t>
  </si>
  <si>
    <t>生活援助日中Ⅲ３・責欠２・未計画２・拘束減</t>
  </si>
  <si>
    <t>生活援助日中Ⅲ３・責欠２・未計画・拘束減</t>
  </si>
  <si>
    <t>生活援助日中Ⅲ３・責欠２・拘束減</t>
  </si>
  <si>
    <t>生活援助日中Ⅲ３・責欠２・未計画２</t>
  </si>
  <si>
    <t>生活援助日中Ⅲ３・責欠２・未計画</t>
  </si>
  <si>
    <t>生活援助日中Ⅲ３・責欠２</t>
  </si>
  <si>
    <t>生活援助日中Ⅲ４・大２・責欠２・未計画２・拘束減</t>
  </si>
  <si>
    <t>生活援助日中Ⅲ４・大２・責欠２・未計画・拘束減</t>
  </si>
  <si>
    <t>生活援助日中Ⅲ４・大２・責欠２・拘束減</t>
  </si>
  <si>
    <t>生活援助日中Ⅲ４・大２・責欠２・未計画２</t>
  </si>
  <si>
    <t>生活援助日中Ⅲ４・大２・責欠２・未計画</t>
  </si>
  <si>
    <t>生活援助日中Ⅲ４・大２・責欠２</t>
  </si>
  <si>
    <t>生活援助日中Ⅲ４・大１・責欠２・未計画２・拘束減</t>
  </si>
  <si>
    <t>生活援助日中Ⅲ４・大１・責欠２・未計画・拘束減</t>
  </si>
  <si>
    <t>生活援助日中Ⅲ４・大１・責欠２・拘束減</t>
  </si>
  <si>
    <t>生活援助日中Ⅲ４・大１・責欠２・未計画２</t>
  </si>
  <si>
    <t>生活援助日中Ⅲ４・大１・責欠２・未計画</t>
  </si>
  <si>
    <t>生活援助日中Ⅲ４・大１・責欠２</t>
  </si>
  <si>
    <t>生活援助日中Ⅲ４・責欠２・未計画２・拘束減</t>
  </si>
  <si>
    <t>生活援助日中Ⅲ４・責欠２・未計画・拘束減</t>
  </si>
  <si>
    <t>生活援助日中Ⅲ４・責欠２・拘束減</t>
  </si>
  <si>
    <t>生活援助日中Ⅲ４・責欠２・未計画２</t>
  </si>
  <si>
    <t>生活援助日中Ⅲ４・責欠２・未計画</t>
  </si>
  <si>
    <t>生活援助日中Ⅲ４・責欠２</t>
  </si>
  <si>
    <t>生活援助日中Ⅲ５・大２・責欠２・未計画２・拘束減</t>
  </si>
  <si>
    <t>生活援助日中Ⅲ５・大２・責欠２・未計画・拘束減</t>
  </si>
  <si>
    <t>生活援助日中Ⅲ５・大２・責欠２・拘束減</t>
  </si>
  <si>
    <t>生活援助日中Ⅲ５・大２・責欠２・未計画２</t>
  </si>
  <si>
    <t>生活援助日中Ⅲ５・大２・責欠２・未計画</t>
  </si>
  <si>
    <t>生活援助日中Ⅲ５・大２・責欠２</t>
  </si>
  <si>
    <t>生活援助日中Ⅲ５・大１・責欠２・未計画２・拘束減</t>
  </si>
  <si>
    <t>生活援助日中Ⅲ５・大１・責欠２・未計画・拘束減</t>
  </si>
  <si>
    <t>生活援助日中Ⅲ５・大１・責欠２・拘束減</t>
  </si>
  <si>
    <t>生活援助日中Ⅲ５・大１・責欠２・未計画２</t>
  </si>
  <si>
    <t>生活援助日中Ⅲ５・大１・責欠２・未計画</t>
  </si>
  <si>
    <t>生活援助日中Ⅲ５・大１・責欠２</t>
  </si>
  <si>
    <t>生活援助日中Ⅲ５・責欠２・未計画２・拘束減</t>
  </si>
  <si>
    <t>生活援助日中Ⅲ５・責欠２・未計画・拘束減</t>
  </si>
  <si>
    <t>生活援助日中Ⅲ５・責欠２・拘束減</t>
  </si>
  <si>
    <t>生活援助日中Ⅲ５・責欠２・未計画２</t>
  </si>
  <si>
    <t>生活援助日中Ⅲ５・責欠２・未計画</t>
  </si>
  <si>
    <t>生活援助日中Ⅲ５・責欠２</t>
  </si>
  <si>
    <t>生活援助日中Ⅲ６・大２・責欠２・未計画２・拘束減</t>
  </si>
  <si>
    <t>生活援助日中Ⅲ６・大２・責欠２・未計画・拘束減</t>
  </si>
  <si>
    <t>生活援助日中Ⅲ６・大２・責欠２・拘束減</t>
  </si>
  <si>
    <t>生活援助日中Ⅲ６・大２・責欠２・未計画２</t>
  </si>
  <si>
    <t>生活援助日中Ⅲ６・大２・責欠２・未計画</t>
  </si>
  <si>
    <t>生活援助日中Ⅲ６・大２・責欠２</t>
  </si>
  <si>
    <t>生活援助日中Ⅲ６・大１・責欠２・未計画２・拘束減</t>
  </si>
  <si>
    <t>生活援助日中Ⅲ６・大１・責欠２・未計画・拘束減</t>
  </si>
  <si>
    <t>生活援助日中Ⅲ６・大１・責欠２・拘束減</t>
  </si>
  <si>
    <t>生活援助日中Ⅲ６・大１・責欠２・未計画２</t>
  </si>
  <si>
    <t>生活援助日中Ⅲ６・大１・責欠２・未計画</t>
  </si>
  <si>
    <t>生活援助日中Ⅲ６・大１・責欠２</t>
  </si>
  <si>
    <t>生活援助日中Ⅲ６・責欠２・未計画２・拘束減</t>
  </si>
  <si>
    <t>生活援助日中Ⅲ６・責欠２・未計画・拘束減</t>
  </si>
  <si>
    <t>生活援助日中Ⅲ６・責欠２・拘束減</t>
  </si>
  <si>
    <t>生活援助日中Ⅲ６・責欠２・未計画２</t>
  </si>
  <si>
    <t>生活援助日中Ⅲ６・責欠２・未計画</t>
  </si>
  <si>
    <t>生活援助日中Ⅲ６・責欠２</t>
  </si>
  <si>
    <t>生活援助日中Ⅲ３・大２・責欠１・未計画２・拘束減</t>
  </si>
  <si>
    <t>生活援助日中Ⅲ３・大２・責欠１・未計画・拘束減</t>
  </si>
  <si>
    <t>生活援助日中Ⅲ３・大２・責欠１・拘束減</t>
  </si>
  <si>
    <t>生活援助日中Ⅲ３・大２・責欠１・未計画２</t>
  </si>
  <si>
    <t>生活援助日中Ⅲ３・大２・責欠１・未計画</t>
  </si>
  <si>
    <t>生活援助日中Ⅲ３・大２・責欠１</t>
  </si>
  <si>
    <t>生活援助日中Ⅲ３・大１・責欠１・未計画２・拘束減</t>
  </si>
  <si>
    <t>生活援助日中Ⅲ３・大１・責欠１・未計画・拘束減</t>
  </si>
  <si>
    <t>生活援助日中Ⅲ３・大１・責欠１・拘束減</t>
  </si>
  <si>
    <t>生活援助日中Ⅲ３・大１・責欠１・未計画２</t>
  </si>
  <si>
    <t>生活援助日中Ⅲ３・大１・責欠１・未計画</t>
  </si>
  <si>
    <t>生活援助日中Ⅲ３・大１・責欠１</t>
  </si>
  <si>
    <t>生活援助日中Ⅲ３・責欠１・未計画２・拘束減</t>
  </si>
  <si>
    <t>生活援助日中Ⅲ３・責欠１・未計画・拘束減</t>
  </si>
  <si>
    <t>生活援助日中Ⅲ３・責欠１・拘束減</t>
  </si>
  <si>
    <t>生活援助日中Ⅲ３・責欠１・未計画２</t>
  </si>
  <si>
    <t>生活援助日中Ⅲ３・責欠１・未計画</t>
  </si>
  <si>
    <t>生活援助日中Ⅲ３・責欠１</t>
  </si>
  <si>
    <t>生活援助日中Ⅲ４・大２・責欠１・未計画２・拘束減</t>
  </si>
  <si>
    <t>生活援助日中Ⅲ４・大２・責欠１・未計画・拘束減</t>
  </si>
  <si>
    <t>生活援助日中Ⅲ４・大２・責欠１・拘束減</t>
  </si>
  <si>
    <t>生活援助日中Ⅲ４・大２・責欠１・未計画２</t>
  </si>
  <si>
    <t>生活援助日中Ⅲ４・大２・責欠１・未計画</t>
  </si>
  <si>
    <t>生活援助日中Ⅲ４・大２・責欠１</t>
  </si>
  <si>
    <t>生活援助日中Ⅲ４・大１・責欠１・未計画２・拘束減</t>
  </si>
  <si>
    <t>生活援助日中Ⅲ４・大１・責欠１・未計画・拘束減</t>
  </si>
  <si>
    <t>生活援助日中Ⅲ４・大１・責欠１・拘束減</t>
  </si>
  <si>
    <t>生活援助日中Ⅲ４・大１・責欠１・未計画２</t>
  </si>
  <si>
    <t>生活援助日中Ⅲ４・大１・責欠１・未計画</t>
  </si>
  <si>
    <t>生活援助日中Ⅲ４・大１・責欠１</t>
  </si>
  <si>
    <t>生活援助日中Ⅲ４・責欠１・未計画２・拘束減</t>
  </si>
  <si>
    <t>生活援助日中Ⅲ４・責欠１・未計画・拘束減</t>
  </si>
  <si>
    <t>生活援助日中Ⅲ４・責欠１・拘束減</t>
  </si>
  <si>
    <t>生活援助日中Ⅲ４・責欠１・未計画２</t>
  </si>
  <si>
    <t>生活援助日中Ⅲ４・責欠１・未計画</t>
  </si>
  <si>
    <t>生活援助日中Ⅲ４・責欠１</t>
  </si>
  <si>
    <t>生活援助日中Ⅲ５・大２・責欠１・未計画２・拘束減</t>
  </si>
  <si>
    <t>生活援助日中Ⅲ５・大２・責欠１・未計画・拘束減</t>
  </si>
  <si>
    <t>生活援助日中Ⅲ５・大２・責欠１・拘束減</t>
  </si>
  <si>
    <t>生活援助日中Ⅲ５・大２・責欠１・未計画２</t>
  </si>
  <si>
    <t>生活援助日中Ⅲ５・大２・責欠１・未計画</t>
  </si>
  <si>
    <t>生活援助日中Ⅲ５・大２・責欠１</t>
  </si>
  <si>
    <t>生活援助日中Ⅲ５・大１・責欠１・未計画２・拘束減</t>
  </si>
  <si>
    <t>生活援助日中Ⅲ５・大１・責欠１・未計画・拘束減</t>
  </si>
  <si>
    <t>生活援助日中Ⅲ５・大１・責欠１・拘束減</t>
  </si>
  <si>
    <t>生活援助日中Ⅲ５・大１・責欠１・未計画２</t>
  </si>
  <si>
    <t>生活援助日中Ⅲ５・大１・責欠１・未計画</t>
  </si>
  <si>
    <t>生活援助日中Ⅲ５・大１・責欠１</t>
  </si>
  <si>
    <t>生活援助日中Ⅲ５・責欠１・未計画２・拘束減</t>
  </si>
  <si>
    <t>生活援助日中Ⅲ５・責欠１・未計画・拘束減</t>
  </si>
  <si>
    <t>生活援助日中Ⅲ５・責欠１・拘束減</t>
  </si>
  <si>
    <t>生活援助日中Ⅲ５・責欠１・未計画２</t>
  </si>
  <si>
    <t>生活援助日中Ⅲ５・責欠１・未計画</t>
  </si>
  <si>
    <t>生活援助日中Ⅲ５・責欠１</t>
  </si>
  <si>
    <t>生活援助日中Ⅲ６・大２・責欠１・未計画２・拘束減</t>
  </si>
  <si>
    <t>生活援助日中Ⅲ６・大２・責欠１・未計画・拘束減</t>
  </si>
  <si>
    <t>生活援助日中Ⅲ６・大２・責欠１・拘束減</t>
  </si>
  <si>
    <t>生活援助日中Ⅲ６・大２・責欠１・未計画２</t>
  </si>
  <si>
    <t>生活援助日中Ⅲ６・大２・責欠１・未計画</t>
  </si>
  <si>
    <t>生活援助日中Ⅲ６・大２・責欠１</t>
  </si>
  <si>
    <t>生活援助日中Ⅲ６・大１・責欠１・未計画２・拘束減</t>
  </si>
  <si>
    <t>生活援助日中Ⅲ６・大１・責欠１・未計画・拘束減</t>
  </si>
  <si>
    <t>生活援助日中Ⅲ６・大１・責欠１・拘束減</t>
  </si>
  <si>
    <t>生活援助日中Ⅲ６・大１・責欠１・未計画２</t>
  </si>
  <si>
    <t>生活援助日中Ⅲ６・大１・責欠１・未計画</t>
  </si>
  <si>
    <t>生活援助日中Ⅲ６・大１・責欠１</t>
  </si>
  <si>
    <t>生活援助日中Ⅲ６・責欠１・未計画２・拘束減</t>
  </si>
  <si>
    <t>生活援助日中Ⅲ６・責欠１・未計画・拘束減</t>
  </si>
  <si>
    <t>生活援助日中Ⅲ６・責欠１・拘束減</t>
  </si>
  <si>
    <t>生活援助日中Ⅲ６・責欠１・未計画２</t>
  </si>
  <si>
    <t>生活援助日中Ⅲ６・責欠１・未計画</t>
  </si>
  <si>
    <t>生活援助日中Ⅲ６・責欠１</t>
  </si>
  <si>
    <t>生活援助日中Ⅱ３・大２・責欠２・未計画２・拘束減</t>
  </si>
  <si>
    <t>生活援助日中Ⅱ３・大２・責欠２・未計画・拘束減</t>
  </si>
  <si>
    <t>生活援助日中Ⅱ３・大２・責欠２・拘束減</t>
  </si>
  <si>
    <t>生活援助日中Ⅱ３・大２・責欠２・未計画２</t>
  </si>
  <si>
    <t>生活援助日中Ⅱ３・大２・責欠２・未計画</t>
  </si>
  <si>
    <t>生活援助日中Ⅱ３・大２・責欠２</t>
  </si>
  <si>
    <t>生活援助日中Ⅱ３・大１・責欠２・未計画２・拘束減</t>
  </si>
  <si>
    <t>生活援助日中Ⅱ３・大１・責欠２・未計画・拘束減</t>
  </si>
  <si>
    <t>生活援助日中Ⅱ３・大１・責欠２・拘束減</t>
  </si>
  <si>
    <t>生活援助日中Ⅱ３・大１・責欠２・未計画２</t>
  </si>
  <si>
    <t>生活援助日中Ⅱ３・大１・責欠２・未計画</t>
  </si>
  <si>
    <t>生活援助日中Ⅱ３・大１・責欠２</t>
  </si>
  <si>
    <t>生活援助日中Ⅱ３・責欠２・未計画２・拘束減</t>
  </si>
  <si>
    <t>生活援助日中Ⅱ３・責欠２・未計画・拘束減</t>
  </si>
  <si>
    <t>生活援助日中Ⅱ３・責欠２・拘束減</t>
  </si>
  <si>
    <t>生活援助日中Ⅱ３・責欠２・未計画２</t>
  </si>
  <si>
    <t>生活援助日中Ⅱ３・責欠２・未計画</t>
  </si>
  <si>
    <t>生活援助日中Ⅱ３・責欠２</t>
  </si>
  <si>
    <t>生活援助日中Ⅱ４・大２・責欠２・未計画２・拘束減</t>
  </si>
  <si>
    <t>生活援助日中Ⅱ４・大２・責欠２・未計画・拘束減</t>
  </si>
  <si>
    <t>生活援助日中Ⅱ４・大２・責欠２・拘束減</t>
  </si>
  <si>
    <t>生活援助日中Ⅱ４・大２・責欠２・未計画２</t>
  </si>
  <si>
    <t>生活援助日中Ⅱ４・大２・責欠２・未計画</t>
  </si>
  <si>
    <t>生活援助日中Ⅱ４・大２・責欠２</t>
  </si>
  <si>
    <t>生活援助日中Ⅱ４・大１・責欠２・未計画２・拘束減</t>
  </si>
  <si>
    <t>減算が適用される月から２月目まで</t>
    <phoneticPr fontId="10"/>
  </si>
  <si>
    <t>日中サービス支援型共同生活援助計画が作成されていない場合</t>
    <phoneticPr fontId="13"/>
  </si>
  <si>
    <t>生活援助日中Ⅱ４・大１・責欠２・未計画・拘束減</t>
  </si>
  <si>
    <t>生活援助日中Ⅱ４・大１・責欠２・拘束減</t>
  </si>
  <si>
    <t>生活援助日中Ⅱ４・大１・責欠２・未計画２</t>
  </si>
  <si>
    <t>×</t>
    <phoneticPr fontId="13"/>
  </si>
  <si>
    <t>生活援助日中Ⅱ４・大１・責欠２・未計画</t>
  </si>
  <si>
    <t>生活援助日中Ⅱ４・大１・責欠２</t>
  </si>
  <si>
    <t>生活援助日中Ⅱ４・責欠２・未計画２・拘束減</t>
  </si>
  <si>
    <t>生活援助日中Ⅱ４・責欠２・未計画・拘束減</t>
  </si>
  <si>
    <t>生活援助日中Ⅱ４・責欠２・拘束減</t>
  </si>
  <si>
    <t>生活援助日中Ⅱ４・責欠２・未計画２</t>
  </si>
  <si>
    <t>生活援助日中Ⅱ４・責欠２・未計画</t>
  </si>
  <si>
    <t>生活援助日中Ⅱ４・責欠２</t>
  </si>
  <si>
    <t>生活援助日中Ⅱ５・大２・責欠２・未計画２・拘束減</t>
  </si>
  <si>
    <t>生活援助日中Ⅱ５・大２・責欠２・未計画・拘束減</t>
  </si>
  <si>
    <t>生活援助日中Ⅱ５・大２・責欠２・拘束減</t>
  </si>
  <si>
    <t>生活援助日中Ⅱ５・大２・責欠２・未計画２</t>
  </si>
  <si>
    <t>生活援助日中Ⅱ５・大２・責欠２・未計画</t>
  </si>
  <si>
    <t>生活援助日中Ⅱ５・大２・責欠２</t>
  </si>
  <si>
    <t>生活援助日中Ⅱ５・大１・責欠２・未計画２・拘束減</t>
  </si>
  <si>
    <t>生活援助日中Ⅱ５・大１・責欠２・未計画・拘束減</t>
  </si>
  <si>
    <t>生活援助日中Ⅱ５・大１・責欠２・拘束減</t>
  </si>
  <si>
    <t>生活援助日中Ⅱ５・大１・責欠２・未計画２</t>
  </si>
  <si>
    <t>生活援助日中Ⅱ５・大１・責欠２・未計画</t>
  </si>
  <si>
    <t>生活援助日中Ⅱ５・大１・責欠２</t>
  </si>
  <si>
    <t>生活援助日中Ⅱ５・責欠２・未計画２・拘束減</t>
  </si>
  <si>
    <t>生活援助日中Ⅱ５・責欠２・未計画・拘束減</t>
  </si>
  <si>
    <t>生活援助日中Ⅱ５・責欠２・拘束減</t>
  </si>
  <si>
    <t>生活援助日中Ⅱ５・責欠２・未計画２</t>
  </si>
  <si>
    <t>生活援助日中Ⅱ５・責欠２・未計画</t>
  </si>
  <si>
    <t>生活援助日中Ⅱ５・責欠２</t>
  </si>
  <si>
    <t>生活援助日中Ⅱ６・大２・責欠２・未計画２・拘束減</t>
  </si>
  <si>
    <t>生活援助日中Ⅱ６・大２・責欠２・未計画・拘束減</t>
  </si>
  <si>
    <t>生活援助日中Ⅱ６・大２・責欠２・拘束減</t>
  </si>
  <si>
    <t>生活援助日中Ⅱ６・大２・責欠２・未計画２</t>
  </si>
  <si>
    <t>生活援助日中Ⅱ６・大２・責欠２・未計画</t>
  </si>
  <si>
    <t>生活援助日中Ⅱ６・大２・責欠２</t>
  </si>
  <si>
    <t>生活援助日中Ⅱ６・大１・責欠２・未計画２・拘束減</t>
  </si>
  <si>
    <t>生活援助日中Ⅱ６・大１・責欠２・未計画・拘束減</t>
  </si>
  <si>
    <t>生活援助日中Ⅱ６・大１・責欠２・拘束減</t>
  </si>
  <si>
    <t>生活援助日中Ⅱ６・大１・責欠２・未計画２</t>
  </si>
  <si>
    <t>生活援助日中Ⅱ６・大１・責欠２・未計画</t>
  </si>
  <si>
    <t>生活援助日中Ⅱ６・大１・責欠２</t>
  </si>
  <si>
    <t>生活援助日中Ⅱ６・責欠２・未計画２・拘束減</t>
  </si>
  <si>
    <t>生活援助日中Ⅱ６・責欠２・未計画・拘束減</t>
  </si>
  <si>
    <t>生活援助日中Ⅱ６・責欠２・拘束減</t>
  </si>
  <si>
    <t>生活援助日中Ⅱ６・責欠２・未計画２</t>
  </si>
  <si>
    <t>生活援助日中Ⅱ６・責欠２・未計画</t>
  </si>
  <si>
    <t>生活援助日中Ⅱ６・責欠２</t>
  </si>
  <si>
    <t>生活援助日中Ⅱ３・大２・責欠１・未計画２・拘束減</t>
  </si>
  <si>
    <t>生活援助日中Ⅱ３・大２・責欠１・未計画・拘束減</t>
  </si>
  <si>
    <t>生活援助日中Ⅱ３・大２・責欠１・拘束減</t>
  </si>
  <si>
    <t>生活援助日中Ⅱ３・大２・責欠１・未計画２</t>
  </si>
  <si>
    <t>生活援助日中Ⅱ３・大２・責欠１・未計画</t>
  </si>
  <si>
    <t>生活援助日中Ⅱ３・大２・責欠１</t>
  </si>
  <si>
    <t>生活援助日中Ⅱ３・大１・責欠１・未計画２・拘束減</t>
  </si>
  <si>
    <t>生活援助日中Ⅱ３・大１・責欠１・未計画・拘束減</t>
  </si>
  <si>
    <t>生活援助日中Ⅱ３・大１・責欠１・拘束減</t>
  </si>
  <si>
    <t>生活援助日中Ⅱ３・大１・責欠１・未計画２</t>
  </si>
  <si>
    <t>生活援助日中Ⅱ３・大１・責欠１・未計画</t>
  </si>
  <si>
    <t>生活援助日中Ⅱ３・大１・責欠１</t>
  </si>
  <si>
    <t>生活援助日中Ⅱ３・責欠１・未計画２・拘束減</t>
  </si>
  <si>
    <t>生活援助日中Ⅱ３・責欠１・未計画・拘束減</t>
  </si>
  <si>
    <t>生活援助日中Ⅱ３・責欠１・拘束減</t>
  </si>
  <si>
    <t>生活援助日中Ⅱ３・責欠１・未計画２</t>
  </si>
  <si>
    <t>生活援助日中Ⅱ３・責欠１・未計画</t>
  </si>
  <si>
    <t>生活援助日中Ⅱ３・責欠１</t>
  </si>
  <si>
    <t>生活援助日中Ⅱ４・大２・責欠１・未計画２・拘束減</t>
  </si>
  <si>
    <t>生活援助日中Ⅱ４・大２・責欠１・未計画・拘束減</t>
  </si>
  <si>
    <t>生活援助日中Ⅱ４・大２・責欠１・拘束減</t>
  </si>
  <si>
    <t>生活援助日中Ⅱ４・大２・責欠１・未計画２</t>
  </si>
  <si>
    <t>生活援助日中Ⅱ４・大２・責欠１・未計画</t>
  </si>
  <si>
    <t>生活援助日中Ⅱ４・大２・責欠１</t>
  </si>
  <si>
    <t>生活援助日中Ⅱ４・大１・責欠１・未計画２・拘束減</t>
  </si>
  <si>
    <t>生活援助日中Ⅱ４・大１・責欠１・未計画・拘束減</t>
  </si>
  <si>
    <t>生活援助日中Ⅱ４・大１・責欠１・拘束減</t>
  </si>
  <si>
    <t>生活援助日中Ⅱ４・大１・責欠１・未計画２</t>
  </si>
  <si>
    <t>生活援助日中Ⅱ４・大１・責欠１・未計画</t>
  </si>
  <si>
    <t>生活援助日中Ⅱ４・大１・責欠１</t>
  </si>
  <si>
    <t>生活援助日中Ⅱ４・責欠１・未計画２・拘束減</t>
  </si>
  <si>
    <t>生活援助日中Ⅱ４・責欠１・未計画・拘束減</t>
  </si>
  <si>
    <t>生活援助日中Ⅱ４・責欠１・拘束減</t>
  </si>
  <si>
    <t>生活援助日中Ⅱ４・責欠１・未計画２</t>
  </si>
  <si>
    <t>生活援助日中Ⅱ４・責欠１・未計画</t>
  </si>
  <si>
    <t>生活援助日中Ⅱ４・責欠１</t>
  </si>
  <si>
    <t>生活援助日中Ⅱ５・大２・責欠１・未計画２・拘束減</t>
  </si>
  <si>
    <t>生活援助日中Ⅱ５・大２・責欠１・未計画・拘束減</t>
  </si>
  <si>
    <t>生活援助日中Ⅱ５・大２・責欠１・拘束減</t>
  </si>
  <si>
    <t>生活援助日中Ⅱ５・大２・責欠１・未計画２</t>
  </si>
  <si>
    <t>生活援助日中Ⅱ５・大２・責欠１・未計画</t>
  </si>
  <si>
    <t>生活援助日中Ⅱ５・大２・責欠１</t>
  </si>
  <si>
    <t>生活援助日中Ⅱ５・大１・責欠１・未計画２・拘束減</t>
  </si>
  <si>
    <t>生活援助日中Ⅱ５・大１・責欠１・未計画・拘束減</t>
  </si>
  <si>
    <t>生活援助日中Ⅱ５・大１・責欠１・拘束減</t>
  </si>
  <si>
    <t>生活援助日中Ⅱ５・大１・責欠１・未計画２</t>
  </si>
  <si>
    <t>生活援助日中Ⅱ５・大１・責欠１・未計画</t>
  </si>
  <si>
    <t>生活援助日中Ⅱ５・大１・責欠１</t>
  </si>
  <si>
    <t>生活援助日中Ⅱ５・責欠１・未計画２・拘束減</t>
  </si>
  <si>
    <t>生活援助日中Ⅱ５・責欠１・未計画・拘束減</t>
  </si>
  <si>
    <t>生活援助日中Ⅱ５・責欠１・拘束減</t>
  </si>
  <si>
    <t>生活援助日中Ⅱ５・責欠１・未計画２</t>
  </si>
  <si>
    <t>生活援助日中Ⅱ５・責欠１・未計画</t>
  </si>
  <si>
    <t>生活援助日中Ⅱ５・責欠１</t>
  </si>
  <si>
    <t>生活援助日中Ⅱ６・大２・責欠１・未計画２・拘束減</t>
  </si>
  <si>
    <t>生活援助日中Ⅱ６・大２・責欠１・未計画・拘束減</t>
  </si>
  <si>
    <t>生活援助日中Ⅱ６・大２・責欠１・拘束減</t>
  </si>
  <si>
    <t>生活援助日中Ⅱ６・大２・責欠１・未計画２</t>
  </si>
  <si>
    <t>生活援助日中Ⅱ６・大２・責欠１・未計画</t>
  </si>
  <si>
    <t>生活援助日中Ⅱ６・大２・責欠１</t>
  </si>
  <si>
    <t>生活援助日中Ⅱ６・大１・責欠１・未計画２・拘束減</t>
  </si>
  <si>
    <t>生活援助日中Ⅱ６・大１・責欠１・未計画・拘束減</t>
  </si>
  <si>
    <t>生活援助日中Ⅱ６・大１・責欠１・拘束減</t>
  </si>
  <si>
    <t>生活援助日中Ⅱ６・大１・責欠１・未計画２</t>
  </si>
  <si>
    <t>生活援助日中Ⅱ６・大１・責欠１・未計画</t>
  </si>
  <si>
    <t>生活援助日中Ⅱ６・大１・責欠１</t>
  </si>
  <si>
    <t>生活援助日中Ⅱ６・責欠１・未計画２・拘束減</t>
  </si>
  <si>
    <t>生活援助日中Ⅱ６・責欠１・未計画・拘束減</t>
  </si>
  <si>
    <t>生活援助日中Ⅱ６・責欠１・拘束減</t>
  </si>
  <si>
    <t>生活援助日中Ⅱ６・責欠１・未計画２</t>
  </si>
  <si>
    <t>生活援助日中Ⅱ６・責欠１・未計画</t>
  </si>
  <si>
    <t>生活援助日中Ⅱ６・責欠１</t>
  </si>
  <si>
    <t>生活援助日中Ⅰ３・大２・責欠２・未計画２・拘束減</t>
  </si>
  <si>
    <t>生活援助日中Ⅰ３・大２・責欠２・未計画・拘束減</t>
  </si>
  <si>
    <t>生活援助日中Ⅰ３・大２・責欠２・拘束減</t>
  </si>
  <si>
    <t>生活援助日中Ⅰ３・大２・責欠２・未計画２</t>
  </si>
  <si>
    <t>生活援助日中Ⅰ３・大２・責欠２・未計画</t>
  </si>
  <si>
    <t>生活援助日中Ⅰ３・大２・責欠２</t>
  </si>
  <si>
    <t>生活援助日中Ⅰ３・大１・責欠２・未計画２・拘束減</t>
  </si>
  <si>
    <t>生活援助日中Ⅰ３・大１・責欠２・未計画・拘束減</t>
  </si>
  <si>
    <t>生活援助日中Ⅰ３・大１・責欠２・拘束減</t>
  </si>
  <si>
    <t>生活援助日中Ⅰ３・大１・責欠２・未計画２</t>
  </si>
  <si>
    <t>生活援助日中Ⅰ３・大１・責欠２・未計画</t>
  </si>
  <si>
    <t>生活援助日中Ⅰ３・大１・責欠２</t>
  </si>
  <si>
    <t>生活援助日中Ⅰ３・責欠２・未計画２・拘束減</t>
  </si>
  <si>
    <t>生活援助日中Ⅰ３・責欠２・未計画・拘束減</t>
  </si>
  <si>
    <t>生活援助日中Ⅰ３・責欠２・拘束減</t>
  </si>
  <si>
    <t>生活援助日中Ⅰ３・責欠２・未計画２</t>
  </si>
  <si>
    <t>生活援助日中Ⅰ３・責欠２・未計画</t>
  </si>
  <si>
    <t>生活援助日中Ⅰ３・責欠２</t>
  </si>
  <si>
    <t>生活援助日中Ⅰ４・大２・責欠２・未計画２・拘束減</t>
  </si>
  <si>
    <t>生活援助日中Ⅰ４・大２・責欠２・未計画・拘束減</t>
  </si>
  <si>
    <t>生活援助日中Ⅰ４・大２・責欠２・拘束減</t>
  </si>
  <si>
    <t>生活援助日中Ⅰ４・大２・責欠２・未計画２</t>
  </si>
  <si>
    <t>生活援助日中Ⅰ４・大２・責欠２・未計画</t>
  </si>
  <si>
    <t>生活援助日中Ⅰ４・大２・責欠２</t>
  </si>
  <si>
    <t>生活援助日中Ⅰ４・大１・責欠２・未計画２・拘束減</t>
  </si>
  <si>
    <t>生活援助日中Ⅰ４・大１・責欠２・未計画・拘束減</t>
  </si>
  <si>
    <t>生活援助日中Ⅰ４・大１・責欠２・拘束減</t>
  </si>
  <si>
    <t>生活援助日中Ⅰ４・大１・責欠２・未計画２</t>
  </si>
  <si>
    <t>生活援助日中Ⅰ４・大１・責欠２・未計画</t>
  </si>
  <si>
    <t>生活援助日中Ⅰ４・大１・責欠２</t>
  </si>
  <si>
    <t>生活援助日中Ⅰ４・責欠２・未計画２・拘束減</t>
  </si>
  <si>
    <t>生活援助日中Ⅰ４・責欠２・未計画・拘束減</t>
  </si>
  <si>
    <t>生活援助日中Ⅰ４・責欠２・拘束減</t>
  </si>
  <si>
    <t>生活援助日中Ⅰ４・責欠２・未計画２</t>
  </si>
  <si>
    <t>生活援助日中Ⅰ４・責欠２・未計画</t>
  </si>
  <si>
    <t>生活援助日中Ⅰ４・責欠２</t>
  </si>
  <si>
    <t>生活援助日中Ⅰ５・大２・責欠２・未計画２・拘束減</t>
  </si>
  <si>
    <t>生活援助日中Ⅰ５・大２・責欠２・未計画・拘束減</t>
  </si>
  <si>
    <t>生活援助日中Ⅰ５・大２・責欠２・拘束減</t>
  </si>
  <si>
    <t>生活援助日中Ⅰ５・大２・責欠２・未計画２</t>
  </si>
  <si>
    <t>生活援助日中Ⅰ５・大２・責欠２・未計画</t>
  </si>
  <si>
    <t>生活援助日中Ⅰ５・大２・責欠２</t>
  </si>
  <si>
    <t>生活援助日中Ⅰ５・大１・責欠２・未計画２・拘束減</t>
  </si>
  <si>
    <t>生活援助日中Ⅰ５・大１・責欠２・未計画・拘束減</t>
  </si>
  <si>
    <t>生活援助日中Ⅰ５・大１・責欠２・拘束減</t>
  </si>
  <si>
    <t>生活援助日中Ⅰ５・大１・責欠２・未計画２</t>
  </si>
  <si>
    <t>生活援助日中Ⅰ５・大１・責欠２・未計画</t>
  </si>
  <si>
    <t>生活援助日中Ⅰ５・大１・責欠２</t>
  </si>
  <si>
    <t>生活援助日中Ⅰ５・責欠２・未計画２・拘束減</t>
  </si>
  <si>
    <t>生活援助日中Ⅰ５・責欠２・未計画・拘束減</t>
  </si>
  <si>
    <t>生活援助日中Ⅰ５・責欠２・拘束減</t>
  </si>
  <si>
    <t>生活援助日中Ⅰ５・責欠２・未計画２</t>
  </si>
  <si>
    <t>生活援助日中Ⅰ５・責欠２・未計画</t>
  </si>
  <si>
    <t>生活援助日中Ⅰ５・責欠２</t>
  </si>
  <si>
    <t>生活援助日中Ⅰ６・大２・責欠２・未計画２・拘束減</t>
  </si>
  <si>
    <t>生活援助日中Ⅰ６・大２・責欠２・未計画・拘束減</t>
  </si>
  <si>
    <t>生活援助日中Ⅰ６・大２・責欠２・拘束減</t>
  </si>
  <si>
    <t>生活援助日中Ⅰ６・大２・責欠２・未計画２</t>
  </si>
  <si>
    <t>生活援助日中Ⅰ６・大２・責欠２・未計画</t>
  </si>
  <si>
    <t>生活援助日中Ⅰ６・大２・責欠２</t>
  </si>
  <si>
    <t>生活援助日中Ⅰ６・大１・責欠２・未計画２・拘束減</t>
  </si>
  <si>
    <t>生活援助日中Ⅰ６・大１・責欠２・未計画・拘束減</t>
  </si>
  <si>
    <t>生活援助日中Ⅰ６・大１・責欠２・拘束減</t>
  </si>
  <si>
    <t>生活援助日中Ⅰ６・大１・責欠２・未計画２</t>
  </si>
  <si>
    <t>生活援助日中Ⅰ６・大１・責欠２・未計画</t>
  </si>
  <si>
    <t>生活援助日中Ⅰ６・大１・責欠２</t>
  </si>
  <si>
    <t>生活援助日中Ⅰ６・責欠２・未計画２・拘束減</t>
  </si>
  <si>
    <t>生活援助日中Ⅰ６・責欠２・未計画・拘束減</t>
  </si>
  <si>
    <t>生活援助日中Ⅰ６・責欠２・拘束減</t>
  </si>
  <si>
    <t>生活援助日中Ⅰ６・責欠２・未計画２</t>
  </si>
  <si>
    <t>生活援助日中Ⅰ６・責欠２・未計画</t>
  </si>
  <si>
    <t>生活援助日中Ⅰ６・責欠２</t>
  </si>
  <si>
    <t>生活援助日中Ⅰ３・大２・責欠１・未計画２・拘束減</t>
  </si>
  <si>
    <t>生活援助日中Ⅰ３・大２・責欠１・未計画・拘束減</t>
  </si>
  <si>
    <t>生活援助日中Ⅰ３・大２・責欠１・拘束減</t>
  </si>
  <si>
    <t>生活援助日中Ⅰ３・大２・責欠１・未計画２</t>
  </si>
  <si>
    <t>生活援助日中Ⅰ３・大２・責欠１・未計画</t>
  </si>
  <si>
    <t>生活援助日中Ⅰ３・大２・責欠１</t>
  </si>
  <si>
    <t>生活援助日中Ⅰ３・大１・責欠１・未計画２・拘束減</t>
  </si>
  <si>
    <t>生活援助日中Ⅰ３・大１・責欠１・未計画・拘束減</t>
  </si>
  <si>
    <t>生活援助日中Ⅰ３・大１・責欠１・拘束減</t>
  </si>
  <si>
    <t>生活援助日中Ⅰ３・大１・責欠１・未計画２</t>
  </si>
  <si>
    <t>生活援助日中Ⅰ３・大１・責欠１・未計画</t>
  </si>
  <si>
    <t>生活援助日中Ⅰ３・大１・責欠１</t>
  </si>
  <si>
    <t>生活援助日中Ⅰ３・責欠１・未計画２・拘束減</t>
  </si>
  <si>
    <t>生活援助日中Ⅰ３・責欠１・未計画・拘束減</t>
  </si>
  <si>
    <t>生活援助日中Ⅰ３・責欠１・拘束減</t>
  </si>
  <si>
    <t>生活援助日中Ⅰ３・責欠１・未計画２</t>
  </si>
  <si>
    <t>生活援助日中Ⅰ３・責欠１・未計画</t>
  </si>
  <si>
    <t>生活援助日中Ⅰ３・責欠１</t>
  </si>
  <si>
    <t>生活援助日中Ⅰ４・大２・責欠１・未計画２・拘束減</t>
  </si>
  <si>
    <t>生活援助日中Ⅰ４・大２・責欠１・未計画・拘束減</t>
  </si>
  <si>
    <t>生活援助日中Ⅰ４・大２・責欠１・拘束減</t>
  </si>
  <si>
    <t>生活援助日中Ⅰ４・大２・責欠１・未計画２</t>
  </si>
  <si>
    <t>生活援助日中Ⅰ４・大２・責欠１・未計画</t>
  </si>
  <si>
    <t>生活援助日中Ⅰ４・大２・責欠１</t>
  </si>
  <si>
    <t>生活援助日中Ⅰ４・大１・責欠１・未計画２・拘束減</t>
  </si>
  <si>
    <t>生活援助日中Ⅰ４・大１・責欠１・未計画・拘束減</t>
  </si>
  <si>
    <t>生活援助日中Ⅰ４・大１・責欠１・拘束減</t>
  </si>
  <si>
    <t>生活援助日中Ⅰ４・大１・責欠１・未計画２</t>
  </si>
  <si>
    <t>生活援助日中Ⅰ４・大１・責欠１・未計画</t>
  </si>
  <si>
    <t>生活援助日中Ⅰ４・大１・責欠１</t>
  </si>
  <si>
    <t>生活援助日中Ⅰ４・責欠１・未計画２・拘束減</t>
  </si>
  <si>
    <t>生活援助日中Ⅰ４・責欠１・未計画・拘束減</t>
  </si>
  <si>
    <t>生活援助日中Ⅰ４・責欠１・拘束減</t>
  </si>
  <si>
    <t>生活援助日中Ⅰ４・責欠１・未計画２</t>
  </si>
  <si>
    <t>生活援助日中Ⅰ４・責欠１・未計画</t>
  </si>
  <si>
    <t>生活援助日中Ⅰ４・責欠１</t>
  </si>
  <si>
    <t>生活援助日中Ⅰ５・大２・責欠１・未計画２・拘束減</t>
  </si>
  <si>
    <t>生活援助日中Ⅰ５・大２・責欠１・未計画・拘束減</t>
  </si>
  <si>
    <t>生活援助日中Ⅰ５・大２・責欠１・拘束減</t>
  </si>
  <si>
    <t>生活援助日中Ⅰ５・大２・責欠１・未計画２</t>
  </si>
  <si>
    <t>生活援助日中Ⅰ５・大２・責欠１・未計画</t>
  </si>
  <si>
    <t>生活援助日中Ⅰ５・大２・責欠１</t>
  </si>
  <si>
    <t>生活援助日中Ⅰ５・大１・責欠１・未計画２・拘束減</t>
  </si>
  <si>
    <t>生活援助日中Ⅰ５・大１・責欠１・未計画・拘束減</t>
  </si>
  <si>
    <t>生活援助日中Ⅰ５・大１・責欠１・拘束減</t>
  </si>
  <si>
    <t>生活援助日中Ⅰ５・大１・責欠１・未計画２</t>
  </si>
  <si>
    <t>生活援助日中Ⅰ５・大１・責欠１・未計画</t>
  </si>
  <si>
    <t>生活援助日中Ⅰ５・大１・責欠１</t>
  </si>
  <si>
    <t>生活援助日中Ⅰ５・責欠１・未計画２・拘束減</t>
  </si>
  <si>
    <t>生活援助日中Ⅰ５・責欠１・未計画・拘束減</t>
  </si>
  <si>
    <t>生活援助日中Ⅰ５・責欠１・拘束減</t>
  </si>
  <si>
    <t>生活援助日中Ⅰ５・責欠１・未計画２</t>
  </si>
  <si>
    <t>生活援助日中Ⅰ５・責欠１・未計画</t>
  </si>
  <si>
    <t>生活援助日中Ⅰ５・責欠１</t>
  </si>
  <si>
    <t>生活援助日中Ⅰ６・大２・責欠１・未計画２・拘束減</t>
  </si>
  <si>
    <t>生活援助日中Ⅰ６・大２・責欠１・未計画・拘束減</t>
  </si>
  <si>
    <t>生活援助日中Ⅰ６・大２・責欠１・拘束減</t>
  </si>
  <si>
    <t>生活援助日中Ⅰ６・大２・責欠１・未計画２</t>
  </si>
  <si>
    <t>生活援助日中Ⅰ６・大２・責欠１・未計画</t>
  </si>
  <si>
    <t>生活援助日中Ⅰ６・大２・責欠１</t>
  </si>
  <si>
    <t>生活援助日中Ⅰ６・大１・責欠１・未計画２・拘束減</t>
  </si>
  <si>
    <t>生活援助日中Ⅰ６・大１・責欠１・未計画・拘束減</t>
  </si>
  <si>
    <t>生活援助日中Ⅰ６・大１・責欠１・拘束減</t>
  </si>
  <si>
    <t>生活援助日中Ⅰ６・大１・責欠１・未計画２</t>
  </si>
  <si>
    <t>生活援助日中Ⅰ６・大１・責欠１・未計画</t>
  </si>
  <si>
    <t>生活援助日中Ⅰ６・大１・責欠１</t>
  </si>
  <si>
    <t>生活援助日中Ⅰ６・責欠１・未計画２・拘束減</t>
  </si>
  <si>
    <t>生活援助日中Ⅰ６・責欠１・未計画・拘束減</t>
  </si>
  <si>
    <t>生活援助日中Ⅰ６・責欠１・拘束減</t>
  </si>
  <si>
    <t>生活援助日中Ⅰ６・責欠１・未計画２</t>
  </si>
  <si>
    <t>生活援助日中Ⅰ６・責欠１・未計画</t>
  </si>
  <si>
    <t>生活援助日中Ⅰ６・責欠１</t>
  </si>
  <si>
    <t>（日中サービス支援、サービス管理責任者欠員）</t>
    <rPh sb="1" eb="3">
      <t>ニッチュウ</t>
    </rPh>
    <rPh sb="7" eb="9">
      <t>シエン</t>
    </rPh>
    <phoneticPr fontId="10"/>
  </si>
  <si>
    <t>外部利用生活援助Ⅴ・大２・責欠２・未計画２・拘束減</t>
  </si>
  <si>
    <t>B7E6</t>
  </si>
  <si>
    <t>外部サービス利用型共同生活援助計画が作成されていない場合</t>
    <rPh sb="0" eb="2">
      <t>ガイブ</t>
    </rPh>
    <rPh sb="6" eb="8">
      <t>リヨウ</t>
    </rPh>
    <rPh sb="8" eb="9">
      <t>カタ</t>
    </rPh>
    <phoneticPr fontId="10"/>
  </si>
  <si>
    <t>外部利用生活援助Ⅴ・大２・責欠２・未計画・拘束減</t>
  </si>
  <si>
    <t>B7E5</t>
  </si>
  <si>
    <t>外部利用生活援助Ⅴ・大２・責欠２・拘束減</t>
  </si>
  <si>
    <t>B7E4</t>
  </si>
  <si>
    <t>外部利用生活援助Ⅴ・大２・責欠２・未計画２</t>
  </si>
  <si>
    <t>B7E3</t>
  </si>
  <si>
    <t>外部利用生活援助Ⅴ・大２・責欠２・未計画</t>
  </si>
  <si>
    <t>B7E2</t>
  </si>
  <si>
    <t>大規模住居減算（２１人以上）</t>
    <rPh sb="0" eb="3">
      <t>ダイキボ</t>
    </rPh>
    <rPh sb="3" eb="5">
      <t>ジュウキョ</t>
    </rPh>
    <rPh sb="5" eb="7">
      <t>ゲンサン</t>
    </rPh>
    <rPh sb="10" eb="11">
      <t>ニン</t>
    </rPh>
    <rPh sb="11" eb="13">
      <t>イジョウ</t>
    </rPh>
    <phoneticPr fontId="10"/>
  </si>
  <si>
    <t>外部利用生活援助Ⅴ・大２・責欠２</t>
  </si>
  <si>
    <t>B7E1</t>
  </si>
  <si>
    <t>外部利用生活援助Ⅴ・大１・責欠２・未計画２・拘束減</t>
  </si>
  <si>
    <t>B7D6</t>
  </si>
  <si>
    <t>外部利用生活援助Ⅴ・大１・責欠２・未計画・拘束減</t>
  </si>
  <si>
    <t>B7D5</t>
  </si>
  <si>
    <t>外部利用生活援助Ⅴ・大１・責欠２・拘束減</t>
  </si>
  <si>
    <t>B7D4</t>
  </si>
  <si>
    <t>外部利用生活援助Ⅴ・大１・責欠２・未計画２</t>
  </si>
  <si>
    <t>B7D3</t>
  </si>
  <si>
    <t>外部利用生活援助Ⅴ・大１・責欠２・未計画</t>
  </si>
  <si>
    <t>B7D2</t>
  </si>
  <si>
    <t>大規模住居減算（８人以上）</t>
    <rPh sb="0" eb="3">
      <t>ダイキボ</t>
    </rPh>
    <rPh sb="3" eb="5">
      <t>ジュウキョ</t>
    </rPh>
    <rPh sb="5" eb="7">
      <t>ゲンサン</t>
    </rPh>
    <rPh sb="9" eb="10">
      <t>ニン</t>
    </rPh>
    <rPh sb="10" eb="12">
      <t>イジョウ</t>
    </rPh>
    <phoneticPr fontId="10"/>
  </si>
  <si>
    <t>外部利用生活援助Ⅴ・大１・責欠２</t>
  </si>
  <si>
    <t>B7D1</t>
  </si>
  <si>
    <t>外部利用生活援助Ⅴ・責欠２・未計画２・拘束減</t>
  </si>
  <si>
    <t>B7C6</t>
  </si>
  <si>
    <t>外部利用生活援助Ⅴ・責欠２・未計画・拘束減</t>
  </si>
  <si>
    <t>B7C5</t>
  </si>
  <si>
    <t>外部利用生活援助Ⅴ・責欠２・拘束減</t>
  </si>
  <si>
    <t>B7C4</t>
  </si>
  <si>
    <t>外部利用生活援助Ⅴ・責欠２・未計画２</t>
  </si>
  <si>
    <t>B7C3</t>
  </si>
  <si>
    <t>外部利用生活援助Ⅴ・責欠２・未計画</t>
  </si>
  <si>
    <t>B7C2</t>
  </si>
  <si>
    <t>ホ 外部サービス利用型共同生活援助サービス費（Ⅴ）
　　（体験利用）</t>
    <rPh sb="13" eb="15">
      <t>キョウドウ</t>
    </rPh>
    <rPh sb="15" eb="17">
      <t>セイカツ</t>
    </rPh>
    <rPh sb="21" eb="22">
      <t>ヒ</t>
    </rPh>
    <phoneticPr fontId="10"/>
  </si>
  <si>
    <t>外部利用生活援助Ⅴ・責欠２</t>
  </si>
  <si>
    <t>B7C1</t>
  </si>
  <si>
    <t>外部利用生活援助Ⅳ・大２・責欠２・未計画２・拘束減</t>
  </si>
  <si>
    <t>B7B6</t>
  </si>
  <si>
    <t>外部利用生活援助Ⅳ・大２・責欠２・未計画・拘束減</t>
  </si>
  <si>
    <t>B7B5</t>
  </si>
  <si>
    <t>外部利用生活援助Ⅳ・大２・責欠２・拘束減</t>
  </si>
  <si>
    <t>B7B4</t>
  </si>
  <si>
    <t>外部利用生活援助Ⅳ・大２・責欠２・未計画２</t>
  </si>
  <si>
    <t>B7B3</t>
  </si>
  <si>
    <t>外部利用生活援助Ⅳ・大２・責欠２・未計画</t>
  </si>
  <si>
    <t>B7B2</t>
  </si>
  <si>
    <t>外部利用生活援助Ⅳ・大２・責欠２</t>
  </si>
  <si>
    <t>B7B1</t>
  </si>
  <si>
    <t>外部利用生活援助Ⅳ・大１・責欠２・未計画２・拘束減</t>
  </si>
  <si>
    <t>B7A6</t>
  </si>
  <si>
    <t>外部利用生活援助Ⅳ・大１・責欠２・未計画・拘束減</t>
  </si>
  <si>
    <t>B7A5</t>
  </si>
  <si>
    <t>外部利用生活援助Ⅳ・大１・責欠２・拘束減</t>
  </si>
  <si>
    <t>B7A4</t>
  </si>
  <si>
    <t>外部利用生活援助Ⅳ・大１・責欠２・未計画２</t>
  </si>
  <si>
    <t>B7A3</t>
  </si>
  <si>
    <t>外部利用生活援助Ⅳ・大１・責欠２・未計画</t>
  </si>
  <si>
    <t>B7A2</t>
  </si>
  <si>
    <t>外部利用生活援助Ⅳ・大１・責欠２</t>
  </si>
  <si>
    <t>B7A1</t>
  </si>
  <si>
    <t>外部利用生活援助Ⅳ・責欠２・未計画２・拘束減</t>
  </si>
  <si>
    <t>外部利用生活援助Ⅳ・責欠２・未計画・拘束減</t>
  </si>
  <si>
    <t>外部利用生活援助Ⅳ・責欠２・拘束減</t>
  </si>
  <si>
    <t>外部利用生活援助Ⅳ・責欠２・未計画２</t>
  </si>
  <si>
    <t>外部利用生活援助Ⅳ・責欠２・未計画</t>
  </si>
  <si>
    <t>二 外部サービス利用型共同生活援助サービス費（Ⅳ）
　　（１０：１）</t>
    <rPh sb="0" eb="1">
      <t>ニ</t>
    </rPh>
    <rPh sb="13" eb="15">
      <t>キョウドウ</t>
    </rPh>
    <rPh sb="15" eb="17">
      <t>セイカツ</t>
    </rPh>
    <rPh sb="21" eb="22">
      <t>ヒ</t>
    </rPh>
    <phoneticPr fontId="10"/>
  </si>
  <si>
    <t>外部利用生活援助Ⅳ・責欠２</t>
  </si>
  <si>
    <t>外部利用生活援助Ⅲ・大２・責欠２・未計画２・拘束減</t>
  </si>
  <si>
    <t>外部利用生活援助Ⅲ・大２・責欠２・未計画・拘束減</t>
  </si>
  <si>
    <t>外部利用生活援助Ⅲ・大２・責欠２・拘束減</t>
  </si>
  <si>
    <t>外部利用生活援助Ⅲ・大２・責欠２・未計画２</t>
  </si>
  <si>
    <t>外部利用生活援助Ⅲ・大２・責欠２・未計画</t>
  </si>
  <si>
    <t>外部利用生活援助Ⅲ・大２・責欠２</t>
  </si>
  <si>
    <t>外部利用生活援助Ⅲ・大１・責欠２・未計画２・拘束減</t>
  </si>
  <si>
    <t>外部利用生活援助Ⅲ・大１・責欠２・未計画・拘束減</t>
  </si>
  <si>
    <t>外部利用生活援助Ⅲ・大１・責欠２・拘束減</t>
  </si>
  <si>
    <t>外部利用生活援助Ⅲ・大１・責欠２・未計画２</t>
  </si>
  <si>
    <t>外部利用生活援助Ⅲ・大１・責欠２・未計画</t>
  </si>
  <si>
    <t>外部利用生活援助Ⅲ・大１・責欠２</t>
  </si>
  <si>
    <t>外部利用生活援助Ⅲ・責欠２・未計画２・拘束減</t>
  </si>
  <si>
    <t>外部利用生活援助Ⅲ・責欠２・未計画・拘束減</t>
  </si>
  <si>
    <t>外部利用生活援助Ⅲ・責欠２・拘束減</t>
    <phoneticPr fontId="10"/>
  </si>
  <si>
    <t>外部利用生活援助Ⅲ・責欠２・未計画２</t>
  </si>
  <si>
    <t>外部利用生活援助Ⅲ・責欠２・未計画</t>
  </si>
  <si>
    <t>ハ 外部サービス利用型共同生活援助サービス費（Ⅲ）
　　（６：１）</t>
    <rPh sb="13" eb="15">
      <t>キョウドウ</t>
    </rPh>
    <rPh sb="15" eb="17">
      <t>セイカツ</t>
    </rPh>
    <rPh sb="21" eb="22">
      <t>ヒ</t>
    </rPh>
    <phoneticPr fontId="10"/>
  </si>
  <si>
    <t>外部利用生活援助Ⅲ・責欠２</t>
    <phoneticPr fontId="10"/>
  </si>
  <si>
    <t>外部利用生活援助Ⅱ・大２・責欠２・未計画２・拘束減</t>
  </si>
  <si>
    <t>外部利用生活援助Ⅱ・大２・責欠２・未計画・拘束減</t>
  </si>
  <si>
    <t>外部利用生活援助Ⅱ・大２・責欠２・拘束減</t>
  </si>
  <si>
    <t>外部利用生活援助Ⅱ・大２・責欠２・未計画２</t>
  </si>
  <si>
    <t>外部利用生活援助Ⅱ・大２・責欠２・未計画</t>
  </si>
  <si>
    <t>外部利用生活援助Ⅱ・大２・責欠２</t>
  </si>
  <si>
    <t>外部利用生活援助Ⅱ・大１・責欠２・未計画２・拘束減</t>
  </si>
  <si>
    <t>外部利用生活援助Ⅱ・大１・責欠２・未計画・拘束減</t>
  </si>
  <si>
    <t>外部利用生活援助Ⅱ・大１・責欠２・拘束減</t>
  </si>
  <si>
    <t>外部利用生活援助Ⅱ・大１・責欠２・未計画２</t>
  </si>
  <si>
    <t>外部利用生活援助Ⅱ・大１・責欠２・未計画</t>
  </si>
  <si>
    <t>外部利用生活援助Ⅱ・大１・責欠２</t>
  </si>
  <si>
    <t>外部利用生活援助Ⅱ・責欠２・未計画２・拘束減</t>
  </si>
  <si>
    <t>外部利用生活援助Ⅱ・責欠２・未計画・拘束減</t>
  </si>
  <si>
    <t>外部利用生活援助Ⅱ・責欠２・拘束減</t>
  </si>
  <si>
    <t>外部利用生活援助Ⅱ・責欠２・未計画２</t>
  </si>
  <si>
    <t>外部利用生活援助Ⅱ・責欠２・未計画</t>
  </si>
  <si>
    <t>ロ 外部サービス利用型共同生活援助サービス費（Ⅱ）
　　（５：１）</t>
    <rPh sb="13" eb="15">
      <t>キョウドウ</t>
    </rPh>
    <rPh sb="15" eb="17">
      <t>セイカツ</t>
    </rPh>
    <rPh sb="21" eb="22">
      <t>ヒ</t>
    </rPh>
    <rPh sb="23" eb="24">
      <t>ヒ</t>
    </rPh>
    <phoneticPr fontId="10"/>
  </si>
  <si>
    <t>外部利用生活援助Ⅱ・責欠２</t>
  </si>
  <si>
    <t>外部利用生活援助Ⅰ・大２・責欠２・未計画２・拘束減</t>
  </si>
  <si>
    <t>外部利用生活援助Ⅰ・大２・責欠２・未計画・拘束減</t>
  </si>
  <si>
    <t>外部利用生活援助Ⅰ・大２・責欠２・拘束減</t>
  </si>
  <si>
    <t>外部利用生活援助Ⅰ・大２・責欠２・未計画２</t>
  </si>
  <si>
    <t>外部利用生活援助Ⅰ・大２・責欠２・未計画</t>
  </si>
  <si>
    <t>外部利用生活援助Ⅰ・大２・責欠２</t>
  </si>
  <si>
    <t>外部利用生活援助Ⅰ・大１・責欠２・未計画２・拘束減</t>
  </si>
  <si>
    <t>外部利用生活援助Ⅰ・大１・責欠２・未計画・拘束減</t>
  </si>
  <si>
    <t>外部利用生活援助Ⅰ・大１・責欠２・拘束減</t>
  </si>
  <si>
    <t>外部利用生活援助Ⅰ・大１・責欠２・未計画２</t>
  </si>
  <si>
    <t>外部利用生活援助Ⅰ・大１・責欠２・未計画</t>
  </si>
  <si>
    <t>外部利用生活援助Ⅰ・大１・責欠２</t>
  </si>
  <si>
    <t>外部利用生活援助Ⅰ・責欠２・未計画２・拘束減</t>
  </si>
  <si>
    <t>外部利用生活援助Ⅰ・責欠２・未計画・拘束減</t>
  </si>
  <si>
    <t>外部利用生活援助Ⅰ・責欠２・拘束減</t>
  </si>
  <si>
    <t>外部利用生活援助Ⅰ・責欠２・未計画２</t>
  </si>
  <si>
    <t>外部利用生活援助Ⅰ・責欠２・未計画</t>
  </si>
  <si>
    <t>５月以上連続して減算の場合</t>
    <phoneticPr fontId="10"/>
  </si>
  <si>
    <t>イ 外部サービス利用型共同生活援助サービス費（Ⅰ）
　　（４：１）</t>
    <rPh sb="11" eb="13">
      <t>キョウドウ</t>
    </rPh>
    <rPh sb="13" eb="15">
      <t>セイカツ</t>
    </rPh>
    <rPh sb="15" eb="17">
      <t>エンジョ</t>
    </rPh>
    <rPh sb="21" eb="22">
      <t>ヒ</t>
    </rPh>
    <phoneticPr fontId="10"/>
  </si>
  <si>
    <t>外部利用生活援助Ⅰ・責欠２</t>
  </si>
  <si>
    <t>外部利用生活援助Ⅴ・大２・責欠１・未計画２・拘束減</t>
  </si>
  <si>
    <t>B6E6</t>
  </si>
  <si>
    <t>外部利用生活援助Ⅴ・大２・責欠１・未計画・拘束減</t>
  </si>
  <si>
    <t>B6E5</t>
  </si>
  <si>
    <t>外部利用生活援助Ⅴ・大２・責欠１・拘束減</t>
  </si>
  <si>
    <t>B6E4</t>
  </si>
  <si>
    <t>外部利用生活援助Ⅴ・大２・責欠１・未計画２</t>
  </si>
  <si>
    <t>B6E3</t>
  </si>
  <si>
    <t>外部利用生活援助Ⅴ・大２・責欠１・未計画</t>
  </si>
  <si>
    <t>B6E2</t>
  </si>
  <si>
    <t>外部利用生活援助Ⅴ・大２・責欠１</t>
  </si>
  <si>
    <t>B6E1</t>
  </si>
  <si>
    <t>外部利用生活援助Ⅴ・大１・責欠１・未計画２・拘束減</t>
  </si>
  <si>
    <t>B6D6</t>
  </si>
  <si>
    <t>外部利用生活援助Ⅴ・大１・責欠１・未計画・拘束減</t>
  </si>
  <si>
    <t>B6D5</t>
  </si>
  <si>
    <t>外部利用生活援助Ⅴ・大１・責欠１・拘束減</t>
  </si>
  <si>
    <t>B6D4</t>
  </si>
  <si>
    <t>外部利用生活援助Ⅴ・大１・責欠１・未計画２</t>
  </si>
  <si>
    <t>B6D3</t>
  </si>
  <si>
    <t>外部利用生活援助Ⅴ・大１・責欠１・未計画</t>
  </si>
  <si>
    <t>B6D2</t>
  </si>
  <si>
    <t>外部利用生活援助Ⅴ・大１・責欠１</t>
  </si>
  <si>
    <t>B6D1</t>
  </si>
  <si>
    <t>外部利用生活援助Ⅴ・責欠１・未計画２・拘束減</t>
  </si>
  <si>
    <t>B6C6</t>
  </si>
  <si>
    <t>外部利用生活援助Ⅴ・責欠１・未計画・拘束減</t>
  </si>
  <si>
    <t>B6C5</t>
  </si>
  <si>
    <t>外部利用生活援助Ⅴ・責欠１・拘束減</t>
  </si>
  <si>
    <t>B6C4</t>
  </si>
  <si>
    <t>外部利用生活援助Ⅴ・責欠１・未計画２</t>
  </si>
  <si>
    <t>B6C3</t>
  </si>
  <si>
    <t>外部利用生活援助Ⅴ・責欠１・未計画</t>
  </si>
  <si>
    <t>B6C2</t>
  </si>
  <si>
    <t>外部利用生活援助Ⅴ・責欠１</t>
  </si>
  <si>
    <t>B6C1</t>
  </si>
  <si>
    <t>外部利用生活援助Ⅳ・大２・責欠１・未計画２・拘束減</t>
  </si>
  <si>
    <t>B6B6</t>
  </si>
  <si>
    <t>外部利用生活援助Ⅳ・大２・責欠１・未計画・拘束減</t>
  </si>
  <si>
    <t>B6B5</t>
  </si>
  <si>
    <t>外部利用生活援助Ⅳ・大２・責欠１・拘束減</t>
  </si>
  <si>
    <t>B6B4</t>
  </si>
  <si>
    <t>外部利用生活援助Ⅳ・大２・責欠１・未計画２</t>
  </si>
  <si>
    <t>B6B3</t>
  </si>
  <si>
    <t>外部利用生活援助Ⅳ・大２・責欠１・未計画</t>
  </si>
  <si>
    <t>B6B2</t>
  </si>
  <si>
    <t>外部利用生活援助Ⅳ・大２・責欠１</t>
  </si>
  <si>
    <t>B6B1</t>
  </si>
  <si>
    <t>外部利用生活援助Ⅳ・大１・責欠１・未計画２・拘束減</t>
  </si>
  <si>
    <t>B6A6</t>
  </si>
  <si>
    <t>外部利用生活援助Ⅳ・大１・責欠１・未計画・拘束減</t>
  </si>
  <si>
    <t>B6A5</t>
  </si>
  <si>
    <t>外部利用生活援助Ⅳ・大１・責欠１・拘束減</t>
  </si>
  <si>
    <t>B6A4</t>
  </si>
  <si>
    <t>外部利用生活援助Ⅳ・大１・責欠１・未計画２</t>
  </si>
  <si>
    <t>B6A3</t>
  </si>
  <si>
    <t>外部利用生活援助Ⅳ・大１・責欠１・未計画</t>
  </si>
  <si>
    <t>B6A2</t>
  </si>
  <si>
    <t>外部利用生活援助Ⅳ・大１・責欠１</t>
  </si>
  <si>
    <t>B6A1</t>
  </si>
  <si>
    <t>外部利用生活援助Ⅳ・責欠１・未計画２・拘束減</t>
  </si>
  <si>
    <t>外部利用生活援助Ⅳ・責欠１・未計画・拘束減</t>
  </si>
  <si>
    <t>外部利用生活援助Ⅳ・責欠１・拘束減</t>
  </si>
  <si>
    <t>外部利用生活援助Ⅳ・責欠１・未計画２</t>
  </si>
  <si>
    <t>外部利用生活援助Ⅳ・責欠１・未計画</t>
  </si>
  <si>
    <t>外部利用生活援助Ⅳ・責欠１</t>
  </si>
  <si>
    <t>外部利用生活援助Ⅲ・大２・責欠１・未計画２・拘束減</t>
  </si>
  <si>
    <t>外部利用生活援助Ⅲ・大２・責欠１・未計画・拘束減</t>
  </si>
  <si>
    <t>外部利用生活援助Ⅲ・大２・責欠１・拘束減</t>
  </si>
  <si>
    <t>外部利用生活援助Ⅲ・大２・責欠１・未計画２</t>
  </si>
  <si>
    <t>外部利用生活援助Ⅲ・大２・責欠１・未計画</t>
  </si>
  <si>
    <t>外部利用生活援助Ⅲ・大２・責欠１</t>
  </si>
  <si>
    <t>外部利用生活援助Ⅲ・大１・責欠１・未計画２・拘束減</t>
  </si>
  <si>
    <t>外部利用生活援助Ⅲ・大１・責欠１・未計画・拘束減</t>
  </si>
  <si>
    <t>外部利用生活援助Ⅲ・大１・責欠１・拘束減</t>
  </si>
  <si>
    <t>外部利用生活援助Ⅲ・大１・責欠１・未計画２</t>
  </si>
  <si>
    <t>外部利用生活援助Ⅲ・大１・責欠１・未計画</t>
  </si>
  <si>
    <t>外部利用生活援助Ⅲ・大１・責欠１</t>
  </si>
  <si>
    <t>外部利用生活援助Ⅲ・責欠１・未計画２・拘束減</t>
  </si>
  <si>
    <t>外部利用生活援助Ⅲ・責欠１・未計画・拘束減</t>
  </si>
  <si>
    <t>外部利用生活援助Ⅲ・責欠１・拘束減</t>
    <phoneticPr fontId="10"/>
  </si>
  <si>
    <t>外部利用生活援助Ⅲ・責欠１・未計画２</t>
  </si>
  <si>
    <t>外部利用生活援助Ⅲ・責欠１・未計画</t>
  </si>
  <si>
    <t>外部利用生活援助Ⅲ・責欠１</t>
    <phoneticPr fontId="10"/>
  </si>
  <si>
    <t>外部利用生活援助Ⅱ・大２・責欠１・未計画２・拘束減</t>
  </si>
  <si>
    <t>外部利用生活援助Ⅱ・大２・責欠１・未計画・拘束減</t>
  </si>
  <si>
    <t>外部利用生活援助Ⅱ・大２・責欠１・拘束減</t>
  </si>
  <si>
    <t>外部利用生活援助Ⅱ・大２・責欠１・未計画２</t>
  </si>
  <si>
    <t>外部利用生活援助Ⅱ・大２・責欠１・未計画</t>
  </si>
  <si>
    <t>外部利用生活援助Ⅱ・大２・責欠１</t>
  </si>
  <si>
    <t>外部利用生活援助Ⅱ・大１・責欠１・未計画２・拘束減</t>
  </si>
  <si>
    <t>外部利用生活援助Ⅱ・大１・責欠１・未計画・拘束減</t>
  </si>
  <si>
    <t>外部利用生活援助Ⅱ・大１・責欠１・拘束減</t>
  </si>
  <si>
    <t>外部利用生活援助Ⅱ・大１・責欠１・未計画２</t>
  </si>
  <si>
    <t>外部利用生活援助Ⅱ・大１・責欠１・未計画</t>
  </si>
  <si>
    <t>外部利用生活援助Ⅱ・大１・責欠１</t>
  </si>
  <si>
    <t>外部利用生活援助Ⅱ・責欠１・未計画２・拘束減</t>
  </si>
  <si>
    <t>外部利用生活援助Ⅱ・責欠１・未計画・拘束減</t>
  </si>
  <si>
    <t>外部利用生活援助Ⅱ・責欠１・拘束減</t>
  </si>
  <si>
    <t>外部利用生活援助Ⅱ・責欠１・未計画２</t>
  </si>
  <si>
    <t>外部利用生活援助Ⅱ・責欠１・未計画</t>
  </si>
  <si>
    <t>外部利用生活援助Ⅱ・責欠１</t>
  </si>
  <si>
    <t>外部利用生活援助Ⅰ・大２・責欠１・未計画２・拘束減</t>
  </si>
  <si>
    <t>外部利用生活援助Ⅰ・大２・責欠１・未計画・拘束減</t>
  </si>
  <si>
    <t>外部利用生活援助Ⅰ・大２・責欠１・拘束減</t>
  </si>
  <si>
    <t>外部利用生活援助Ⅰ・大２・責欠１・未計画２</t>
  </si>
  <si>
    <t>外部利用生活援助Ⅰ・大２・責欠１・未計画</t>
  </si>
  <si>
    <t>外部利用生活援助Ⅰ・大２・責欠１</t>
  </si>
  <si>
    <t>外部利用生活援助Ⅰ・大１・責欠１・未計画２・拘束減</t>
  </si>
  <si>
    <t>外部利用生活援助Ⅰ・大１・責欠１・未計画・拘束減</t>
  </si>
  <si>
    <t>外部利用生活援助Ⅰ・大１・責欠１・拘束減</t>
  </si>
  <si>
    <t>外部利用生活援助Ⅰ・大１・責欠１・未計画２</t>
  </si>
  <si>
    <t>外部利用生活援助Ⅰ・大１・責欠１・未計画</t>
  </si>
  <si>
    <t>外部利用生活援助Ⅰ・大１・責欠１</t>
  </si>
  <si>
    <t>外部利用生活援助Ⅰ・責欠１・未計画２・拘束減</t>
  </si>
  <si>
    <t>外部利用生活援助Ⅰ・責欠１・未計画・拘束減</t>
  </si>
  <si>
    <t>外部利用生活援助Ⅰ・責欠１・拘束減</t>
  </si>
  <si>
    <t>外部利用生活援助Ⅰ・責欠１・未計画２</t>
  </si>
  <si>
    <t>外部利用生活援助Ⅰ・責欠１・未計画</t>
  </si>
  <si>
    <t>サービス管理責任者の員数が基準に満たない場合</t>
    <phoneticPr fontId="10"/>
  </si>
  <si>
    <t>外部利用生活援助Ⅰ・責欠１</t>
  </si>
  <si>
    <t>サービスコード</t>
    <phoneticPr fontId="10"/>
  </si>
  <si>
    <t>外部利用生活援助Ⅴ・大２・人欠２・未計画２・拘束減</t>
  </si>
  <si>
    <t>B5E6</t>
  </si>
  <si>
    <t>外部利用生活援助Ⅴ・大２・人欠２・未計画・拘束減</t>
  </si>
  <si>
    <t>B5E5</t>
  </si>
  <si>
    <t>外部利用生活援助Ⅴ・大２・人欠２・拘束減</t>
  </si>
  <si>
    <t>B5E4</t>
  </si>
  <si>
    <t>外部利用生活援助Ⅴ・大２・人欠２・未計画２</t>
  </si>
  <si>
    <t>B5E3</t>
  </si>
  <si>
    <t>外部利用生活援助Ⅴ・大２・人欠２・未計画</t>
  </si>
  <si>
    <t>B5E2</t>
  </si>
  <si>
    <t>外部利用生活援助Ⅴ・大２・人欠２</t>
  </si>
  <si>
    <t>B5E1</t>
  </si>
  <si>
    <t>外部利用生活援助Ⅴ・大１・人欠２・未計画２・拘束減</t>
  </si>
  <si>
    <t>B5D6</t>
  </si>
  <si>
    <t>外部利用生活援助Ⅴ・大１・人欠２・未計画・拘束減</t>
  </si>
  <si>
    <t>B5D5</t>
  </si>
  <si>
    <t>外部利用生活援助Ⅴ・大１・人欠２・拘束減</t>
  </si>
  <si>
    <t>B5D4</t>
  </si>
  <si>
    <t>外部利用生活援助Ⅴ・大１・人欠２・未計画２</t>
  </si>
  <si>
    <t>B5D3</t>
  </si>
  <si>
    <t>外部利用生活援助Ⅴ・大１・人欠２・未計画</t>
  </si>
  <si>
    <t>B5D2</t>
  </si>
  <si>
    <t>外部利用生活援助Ⅴ・大１・人欠２</t>
  </si>
  <si>
    <t>B5D1</t>
  </si>
  <si>
    <t>外部利用生活援助Ⅴ・人欠２・未計画２・拘束減</t>
  </si>
  <si>
    <t>B5C6</t>
  </si>
  <si>
    <t>外部利用生活援助Ⅴ・人欠２・未計画・拘束減</t>
  </si>
  <si>
    <t>B5C5</t>
  </si>
  <si>
    <t>外部利用生活援助Ⅴ・人欠２・拘束減</t>
  </si>
  <si>
    <t>B5C4</t>
  </si>
  <si>
    <t>外部利用生活援助Ⅴ・人欠２・未計画２</t>
  </si>
  <si>
    <t>B5C3</t>
  </si>
  <si>
    <t>外部利用生活援助Ⅴ・人欠２・未計画</t>
  </si>
  <si>
    <t>B5C2</t>
  </si>
  <si>
    <t>外部利用生活援助Ⅴ・人欠２</t>
  </si>
  <si>
    <t>B5C1</t>
  </si>
  <si>
    <t>外部利用生活援助Ⅳ・大２・人欠２・未計画２・拘束減</t>
  </si>
  <si>
    <t>B5B6</t>
  </si>
  <si>
    <t>外部利用生活援助Ⅳ・大２・人欠２・未計画・拘束減</t>
  </si>
  <si>
    <t>B5B5</t>
  </si>
  <si>
    <t>外部利用生活援助Ⅳ・大２・人欠２・拘束減</t>
  </si>
  <si>
    <t>B5B4</t>
  </si>
  <si>
    <t>外部利用生活援助Ⅳ・大２・人欠２・未計画２</t>
  </si>
  <si>
    <t>B5B3</t>
  </si>
  <si>
    <t>外部利用生活援助Ⅳ・大２・人欠２・未計画</t>
  </si>
  <si>
    <t>B5B2</t>
  </si>
  <si>
    <t>外部利用生活援助Ⅳ・大２・人欠２</t>
  </si>
  <si>
    <t>B5B1</t>
  </si>
  <si>
    <t>外部利用生活援助Ⅳ・大１・人欠２・未計画２・拘束減</t>
  </si>
  <si>
    <t>B5A6</t>
  </si>
  <si>
    <t>外部利用生活援助Ⅳ・大１・人欠２・未計画・拘束減</t>
  </si>
  <si>
    <t>B5A5</t>
  </si>
  <si>
    <t>外部利用生活援助Ⅳ・大１・人欠２・拘束減</t>
  </si>
  <si>
    <t>B5A4</t>
  </si>
  <si>
    <t>外部利用生活援助Ⅳ・大１・人欠２・未計画２</t>
  </si>
  <si>
    <t>B5A3</t>
  </si>
  <si>
    <t>外部利用生活援助Ⅳ・大１・人欠２・未計画</t>
  </si>
  <si>
    <t>B5A2</t>
  </si>
  <si>
    <t>外部利用生活援助Ⅳ・大１・人欠２</t>
  </si>
  <si>
    <t>B5A1</t>
  </si>
  <si>
    <t>外部利用生活援助Ⅳ・人欠２・未計画２・拘束減</t>
  </si>
  <si>
    <t>外部利用生活援助Ⅳ・人欠２・未計画・拘束減</t>
  </si>
  <si>
    <t>外部利用生活援助Ⅳ・人欠２・拘束減</t>
  </si>
  <si>
    <t>外部利用生活援助Ⅳ・人欠２・未計画２</t>
  </si>
  <si>
    <t>外部利用生活援助Ⅳ・人欠２・未計画</t>
  </si>
  <si>
    <t>外部利用生活援助Ⅳ・人欠２</t>
  </si>
  <si>
    <t>外部利用生活援助Ⅲ・大２・人欠２・未計画２・拘束減</t>
  </si>
  <si>
    <t>外部利用生活援助Ⅲ・大２・人欠２・未計画・拘束減</t>
  </si>
  <si>
    <t>外部利用生活援助Ⅲ・大２・人欠２・拘束減</t>
  </si>
  <si>
    <t>外部利用生活援助Ⅲ・大２・人欠２・未計画２</t>
  </si>
  <si>
    <t>外部利用生活援助Ⅲ・大２・人欠２・未計画</t>
  </si>
  <si>
    <t>外部利用生活援助Ⅲ・大２・人欠２</t>
  </si>
  <si>
    <t>外部利用生活援助Ⅲ・大１・人欠２・未計画２・拘束減</t>
  </si>
  <si>
    <t>外部利用生活援助Ⅲ・大１・人欠２・未計画・拘束減</t>
  </si>
  <si>
    <t>外部利用生活援助Ⅲ・大１・人欠２・拘束減</t>
  </si>
  <si>
    <t>外部利用生活援助Ⅲ・大１・人欠２・未計画２</t>
  </si>
  <si>
    <t>外部利用生活援助Ⅲ・大１・人欠２・未計画</t>
  </si>
  <si>
    <t>外部利用生活援助Ⅲ・大１・人欠２</t>
  </si>
  <si>
    <t>外部利用生活援助Ⅲ・人欠２・未計画２・拘束減</t>
  </si>
  <si>
    <t>外部利用生活援助Ⅲ・人欠２・未計画・拘束減</t>
  </si>
  <si>
    <t>外部利用生活援助Ⅲ・人欠２・拘束減</t>
    <phoneticPr fontId="10"/>
  </si>
  <si>
    <t>外部利用生活援助Ⅲ・人欠２・未計画２</t>
  </si>
  <si>
    <t>外部利用生活援助Ⅲ・人欠２・未計画</t>
  </si>
  <si>
    <t>外部利用生活援助Ⅲ・人欠２</t>
    <phoneticPr fontId="10"/>
  </si>
  <si>
    <t>外部利用生活援助Ⅱ・大２・人欠２・未計画２・拘束減</t>
  </si>
  <si>
    <t>外部利用生活援助Ⅱ・大２・人欠２・未計画・拘束減</t>
  </si>
  <si>
    <t>外部利用生活援助Ⅱ・大２・人欠２・拘束減</t>
  </si>
  <si>
    <t>外部利用生活援助Ⅱ・大２・人欠２・未計画２</t>
  </si>
  <si>
    <t>外部利用生活援助Ⅱ・大２・人欠２・未計画</t>
  </si>
  <si>
    <t>外部利用生活援助Ⅱ・大２・人欠２</t>
  </si>
  <si>
    <t>外部利用生活援助Ⅱ・大１・人欠２・未計画２・拘束減</t>
  </si>
  <si>
    <t>外部利用生活援助Ⅱ・大１・人欠２・未計画・拘束減</t>
  </si>
  <si>
    <t>外部利用生活援助Ⅱ・大１・人欠２・拘束減</t>
  </si>
  <si>
    <t>外部利用生活援助Ⅱ・大１・人欠２・未計画２</t>
  </si>
  <si>
    <t>外部利用生活援助Ⅱ・大１・人欠２・未計画</t>
  </si>
  <si>
    <t>外部利用生活援助Ⅱ・大１・人欠２</t>
  </si>
  <si>
    <t>外部利用生活援助Ⅱ・人欠２・未計画２・拘束減</t>
  </si>
  <si>
    <t>外部利用生活援助Ⅱ・人欠２・未計画・拘束減</t>
  </si>
  <si>
    <t>外部利用生活援助Ⅱ・人欠２・拘束減</t>
  </si>
  <si>
    <t>外部利用生活援助Ⅱ・人欠２・未計画２</t>
  </si>
  <si>
    <t>外部利用生活援助Ⅱ・人欠２・未計画</t>
  </si>
  <si>
    <t>外部利用生活援助Ⅱ・人欠２</t>
  </si>
  <si>
    <t>外部利用生活援助Ⅰ・大２・人欠２・未計画２・拘束減</t>
  </si>
  <si>
    <t>外部利用生活援助Ⅰ・大２・人欠２・未計画・拘束減</t>
  </si>
  <si>
    <t>外部利用生活援助Ⅰ・大２・人欠２・拘束減</t>
  </si>
  <si>
    <t>外部利用生活援助Ⅰ・大２・人欠２・未計画２</t>
  </si>
  <si>
    <t>外部利用生活援助Ⅰ・大２・人欠２・未計画</t>
  </si>
  <si>
    <t>外部利用生活援助Ⅰ・大２・人欠２</t>
  </si>
  <si>
    <t>外部利用生活援助Ⅰ・大１・人欠２・未計画２・拘束減</t>
  </si>
  <si>
    <t>外部利用生活援助Ⅰ・大１・人欠２・未計画・拘束減</t>
  </si>
  <si>
    <t>外部利用生活援助Ⅰ・大１・人欠２・拘束減</t>
  </si>
  <si>
    <t>外部利用生活援助Ⅰ・大１・人欠２・未計画２</t>
  </si>
  <si>
    <t>外部利用生活援助Ⅰ・大１・人欠２・未計画</t>
  </si>
  <si>
    <t>外部利用生活援助Ⅰ・大１・人欠２</t>
  </si>
  <si>
    <t>外部利用生活援助Ⅰ・人欠２・未計画２・拘束減</t>
  </si>
  <si>
    <t>外部利用生活援助Ⅰ・人欠２・未計画・拘束減</t>
  </si>
  <si>
    <t>外部利用生活援助Ⅰ・人欠２・拘束減</t>
  </si>
  <si>
    <t>外部利用生活援助Ⅰ・人欠２・未計画２</t>
  </si>
  <si>
    <t>外部利用生活援助Ⅰ・人欠２・未計画</t>
  </si>
  <si>
    <t>外部利用生活援助Ⅰ・人欠２</t>
  </si>
  <si>
    <t>外部利用生活援助Ⅴ・大２・人欠・未計画２・拘束減</t>
    <phoneticPr fontId="10"/>
  </si>
  <si>
    <t>外部利用生活援助Ⅴ・大２・人欠・未計画・拘束減</t>
    <phoneticPr fontId="10"/>
  </si>
  <si>
    <t>外部利用生活援助Ⅴ・大２・人欠・拘束減</t>
    <phoneticPr fontId="10"/>
  </si>
  <si>
    <t>外部利用生活援助Ⅴ・大２・人欠・未計画２</t>
    <phoneticPr fontId="10"/>
  </si>
  <si>
    <t>外部利用生活援助Ⅴ・大２・人欠・未計画</t>
    <phoneticPr fontId="10"/>
  </si>
  <si>
    <t>外部利用生活援助Ⅴ・大２・人欠</t>
    <phoneticPr fontId="10"/>
  </si>
  <si>
    <t>外部利用生活援助Ⅴ・大１・人欠・未計画２・拘束減</t>
    <phoneticPr fontId="10"/>
  </si>
  <si>
    <t>外部利用生活援助Ⅴ・大１・人欠・未計画・拘束減</t>
    <phoneticPr fontId="10"/>
  </si>
  <si>
    <t>外部利用生活援助Ⅴ・大１・人欠・拘束減</t>
    <phoneticPr fontId="10"/>
  </si>
  <si>
    <t>外部利用生活援助Ⅴ・大１・人欠・未計画２</t>
    <phoneticPr fontId="10"/>
  </si>
  <si>
    <t>外部利用生活援助Ⅴ・大１・人欠・未計画</t>
    <phoneticPr fontId="10"/>
  </si>
  <si>
    <t>外部利用生活援助Ⅴ・大１・人欠</t>
    <phoneticPr fontId="10"/>
  </si>
  <si>
    <t>外部利用生活援助Ⅴ・人欠・未計画２・拘束減</t>
    <phoneticPr fontId="10"/>
  </si>
  <si>
    <t>外部利用生活援助Ⅴ・人欠・未計画・拘束減</t>
    <phoneticPr fontId="10"/>
  </si>
  <si>
    <t>外部利用生活援助Ⅴ・人欠・拘束減</t>
    <phoneticPr fontId="10"/>
  </si>
  <si>
    <t>外部利用生活援助Ⅴ・人欠・未計画２</t>
    <phoneticPr fontId="10"/>
  </si>
  <si>
    <t>外部利用生活援助Ⅴ・人欠・未計画</t>
    <phoneticPr fontId="10"/>
  </si>
  <si>
    <t>外部利用生活援助Ⅴ・人欠</t>
    <phoneticPr fontId="10"/>
  </si>
  <si>
    <t>外部利用生活援助Ⅳ・大２・人欠・未計画２・拘束減</t>
    <phoneticPr fontId="10"/>
  </si>
  <si>
    <t>外部利用生活援助Ⅳ・大２・人欠・未計画・拘束減</t>
    <phoneticPr fontId="10"/>
  </si>
  <si>
    <t>外部利用生活援助Ⅳ・大２・人欠・拘束減</t>
    <phoneticPr fontId="10"/>
  </si>
  <si>
    <t>外部利用生活援助Ⅳ・大２・人欠・未計画２</t>
    <phoneticPr fontId="10"/>
  </si>
  <si>
    <t>外部利用生活援助Ⅳ・大２・人欠・未計画</t>
    <phoneticPr fontId="10"/>
  </si>
  <si>
    <t>外部利用生活援助Ⅳ・大２・人欠</t>
    <phoneticPr fontId="10"/>
  </si>
  <si>
    <t>外部利用生活援助Ⅳ・大１・人欠・未計画２・拘束減</t>
    <phoneticPr fontId="10"/>
  </si>
  <si>
    <t>外部利用生活援助Ⅳ・大１・人欠・未計画・拘束減</t>
    <phoneticPr fontId="10"/>
  </si>
  <si>
    <t>外部利用生活援助Ⅳ・大１・人欠・拘束減</t>
    <phoneticPr fontId="10"/>
  </si>
  <si>
    <t>外部利用生活援助Ⅳ・大１・人欠・未計画２</t>
    <phoneticPr fontId="10"/>
  </si>
  <si>
    <t>外部利用生活援助Ⅳ・大１・人欠・未計画</t>
    <phoneticPr fontId="10"/>
  </si>
  <si>
    <t>外部利用生活援助Ⅳ・大１・人欠</t>
    <phoneticPr fontId="10"/>
  </si>
  <si>
    <t>外部利用生活援助Ⅳ・人欠・未計画２・拘束減</t>
    <phoneticPr fontId="10"/>
  </si>
  <si>
    <t>外部利用生活援助Ⅳ・人欠・未計画・拘束減</t>
    <phoneticPr fontId="10"/>
  </si>
  <si>
    <t>外部利用生活援助Ⅳ・人欠・拘束減</t>
    <phoneticPr fontId="10"/>
  </si>
  <si>
    <t>外部利用生活援助Ⅳ・人欠・未計画２</t>
    <phoneticPr fontId="10"/>
  </si>
  <si>
    <t>外部利用生活援助Ⅳ・人欠・未計画</t>
    <phoneticPr fontId="10"/>
  </si>
  <si>
    <t>外部利用生活援助Ⅳ・人欠</t>
    <phoneticPr fontId="10"/>
  </si>
  <si>
    <t>外部利用生活援助Ⅲ・大２・人欠・未計画２・拘束減</t>
    <phoneticPr fontId="10"/>
  </si>
  <si>
    <t>外部利用生活援助Ⅲ・大２・人欠・未計画・拘束減</t>
    <phoneticPr fontId="10"/>
  </si>
  <si>
    <t>外部利用生活援助Ⅲ・大２・人欠・拘束減</t>
    <phoneticPr fontId="10"/>
  </si>
  <si>
    <t>外部利用生活援助Ⅲ・大２・人欠・未計画２</t>
    <phoneticPr fontId="10"/>
  </si>
  <si>
    <t>外部利用生活援助Ⅲ・大２・人欠・未計画</t>
    <phoneticPr fontId="10"/>
  </si>
  <si>
    <t>外部利用生活援助Ⅲ・大２・人欠</t>
    <phoneticPr fontId="10"/>
  </si>
  <si>
    <t>外部利用生活援助Ⅲ・大１・人欠・未計画２・拘束減</t>
    <phoneticPr fontId="10"/>
  </si>
  <si>
    <t>外部利用生活援助Ⅲ・大１・人欠・未計画・拘束減</t>
    <phoneticPr fontId="10"/>
  </si>
  <si>
    <t>外部利用生活援助Ⅲ・大１・人欠・拘束減</t>
    <phoneticPr fontId="10"/>
  </si>
  <si>
    <t>外部利用生活援助Ⅲ・大１・人欠・未計画２</t>
    <phoneticPr fontId="10"/>
  </si>
  <si>
    <t>外部利用生活援助Ⅲ・大１・人欠・未計画</t>
    <phoneticPr fontId="10"/>
  </si>
  <si>
    <t>外部利用生活援助Ⅲ・大１・人欠</t>
    <phoneticPr fontId="10"/>
  </si>
  <si>
    <t>外部利用生活援助Ⅲ・人欠・未計画２・拘束減</t>
    <phoneticPr fontId="10"/>
  </si>
  <si>
    <t>外部利用生活援助Ⅲ・人欠・未計画・拘束減</t>
    <phoneticPr fontId="10"/>
  </si>
  <si>
    <t>外部利用生活援助Ⅲ・人欠・拘束減</t>
    <rPh sb="10" eb="12">
      <t>ヒトケツ</t>
    </rPh>
    <phoneticPr fontId="10"/>
  </si>
  <si>
    <t>外部利用生活援助Ⅲ・人欠・未計画２</t>
    <phoneticPr fontId="10"/>
  </si>
  <si>
    <t>外部利用生活援助Ⅲ・人欠・未計画</t>
    <phoneticPr fontId="10"/>
  </si>
  <si>
    <t>外部利用生活援助Ⅲ・人欠</t>
    <rPh sb="10" eb="12">
      <t>ヒトケツ</t>
    </rPh>
    <phoneticPr fontId="10"/>
  </si>
  <si>
    <t>外部利用生活援助Ⅱ・大２・人欠・未計画２・拘束減</t>
    <phoneticPr fontId="10"/>
  </si>
  <si>
    <t>外部利用生活援助Ⅱ・大２・人欠・未計画・拘束減</t>
    <phoneticPr fontId="10"/>
  </si>
  <si>
    <t>外部利用生活援助Ⅱ・大２・人欠・拘束減</t>
    <phoneticPr fontId="10"/>
  </si>
  <si>
    <t>外部利用生活援助Ⅱ・大２・人欠・未計画２</t>
    <phoneticPr fontId="10"/>
  </si>
  <si>
    <t>外部利用生活援助Ⅱ・大２・人欠・未計画</t>
    <phoneticPr fontId="10"/>
  </si>
  <si>
    <t>外部利用生活援助Ⅱ・大２・人欠</t>
    <phoneticPr fontId="10"/>
  </si>
  <si>
    <t>外部利用生活援助Ⅱ・大１・人欠・未計画２・拘束減</t>
    <phoneticPr fontId="10"/>
  </si>
  <si>
    <t>外部利用生活援助Ⅱ・大１・人欠・未計画・拘束減</t>
    <phoneticPr fontId="10"/>
  </si>
  <si>
    <t>外部利用生活援助Ⅱ・大１・人欠・拘束減</t>
    <phoneticPr fontId="10"/>
  </si>
  <si>
    <t>外部利用生活援助Ⅱ・大１・人欠・未計画２</t>
    <phoneticPr fontId="10"/>
  </si>
  <si>
    <t>外部利用生活援助Ⅱ・大１・人欠・未計画</t>
    <phoneticPr fontId="10"/>
  </si>
  <si>
    <t>外部利用生活援助Ⅱ・大１・人欠</t>
    <phoneticPr fontId="10"/>
  </si>
  <si>
    <t>外部利用生活援助Ⅱ・人欠・未計画２・拘束減</t>
    <phoneticPr fontId="10"/>
  </si>
  <si>
    <t>外部利用生活援助Ⅱ・人欠・未計画・拘束減</t>
    <phoneticPr fontId="10"/>
  </si>
  <si>
    <t>外部利用生活援助Ⅱ・人欠・拘束減</t>
    <phoneticPr fontId="10"/>
  </si>
  <si>
    <t>外部利用生活援助Ⅱ・人欠・未計画２</t>
    <phoneticPr fontId="10"/>
  </si>
  <si>
    <t>外部利用生活援助Ⅱ・人欠・未計画</t>
    <phoneticPr fontId="10"/>
  </si>
  <si>
    <t>外部利用生活援助Ⅱ・人欠</t>
    <phoneticPr fontId="10"/>
  </si>
  <si>
    <t>外部利用生活援助Ⅰ・大２・人欠・未計画２・拘束減</t>
    <phoneticPr fontId="10"/>
  </si>
  <si>
    <t>外部利用生活援助Ⅰ・大２・人欠・未計画・拘束減</t>
    <phoneticPr fontId="10"/>
  </si>
  <si>
    <t>外部利用生活援助Ⅰ・大２・人欠・拘束減</t>
    <phoneticPr fontId="10"/>
  </si>
  <si>
    <t>外部利用生活援助Ⅰ・大２・人欠・未計画２</t>
    <phoneticPr fontId="10"/>
  </si>
  <si>
    <t>外部利用生活援助Ⅰ・大２・人欠・未計画</t>
    <phoneticPr fontId="10"/>
  </si>
  <si>
    <t>外部利用生活援助Ⅰ・大２・人欠</t>
    <phoneticPr fontId="10"/>
  </si>
  <si>
    <t>外部利用生活援助Ⅰ・大１・人欠・未計画２・拘束減</t>
    <phoneticPr fontId="10"/>
  </si>
  <si>
    <t>外部利用生活援助Ⅰ・大１・人欠・未計画・拘束減</t>
    <phoneticPr fontId="10"/>
  </si>
  <si>
    <t>外部利用生活援助Ⅰ・大１・人欠・拘束減</t>
    <phoneticPr fontId="10"/>
  </si>
  <si>
    <t>外部利用生活援助Ⅰ・大１・人欠・未計画２</t>
    <phoneticPr fontId="10"/>
  </si>
  <si>
    <t>外部利用生活援助Ⅰ・大１・人欠・未計画</t>
    <phoneticPr fontId="10"/>
  </si>
  <si>
    <t>外部利用生活援助Ⅰ・大１・人欠</t>
    <phoneticPr fontId="10"/>
  </si>
  <si>
    <t>外部利用生活援助Ⅰ・人欠・未計画２・拘束減</t>
    <phoneticPr fontId="10"/>
  </si>
  <si>
    <t>外部利用生活援助Ⅰ・人欠・未計画・拘束減</t>
    <phoneticPr fontId="10"/>
  </si>
  <si>
    <t>外部利用生活援助Ⅰ・人欠・拘束減</t>
    <phoneticPr fontId="10"/>
  </si>
  <si>
    <t>外部利用生活援助Ⅰ・人欠・未計画２</t>
    <phoneticPr fontId="10"/>
  </si>
  <si>
    <t>外部利用生活援助Ⅰ・人欠・未計画</t>
    <phoneticPr fontId="10"/>
  </si>
  <si>
    <t>世話人の員数が基準に満たない場合</t>
    <phoneticPr fontId="10"/>
  </si>
  <si>
    <t>外部利用生活援助Ⅰ・人欠</t>
    <phoneticPr fontId="10"/>
  </si>
  <si>
    <t>（世話人欠員）</t>
    <rPh sb="1" eb="3">
      <t>セワ</t>
    </rPh>
    <rPh sb="3" eb="4">
      <t>ニン</t>
    </rPh>
    <rPh sb="4" eb="6">
      <t>ケツイン</t>
    </rPh>
    <phoneticPr fontId="10"/>
  </si>
  <si>
    <t>外部利用生活援助Ⅴ・大２・未計画２・拘束減</t>
    <phoneticPr fontId="10"/>
  </si>
  <si>
    <t>外部利用生活援助Ⅴ・大２・未計画・拘束減</t>
    <phoneticPr fontId="10"/>
  </si>
  <si>
    <t>外部利用生活援助Ⅴ・大２・拘束減</t>
    <phoneticPr fontId="10"/>
  </si>
  <si>
    <t>外部利用生活援助Ⅴ・大２・未計画２</t>
    <phoneticPr fontId="10"/>
  </si>
  <si>
    <t>外部利用生活援助Ⅴ・大２・未計画</t>
    <phoneticPr fontId="10"/>
  </si>
  <si>
    <t>外部利用生活援助Ⅴ・大２</t>
    <phoneticPr fontId="10"/>
  </si>
  <si>
    <t>外部利用生活援助Ⅴ・大１・未計画２・拘束減</t>
    <phoneticPr fontId="10"/>
  </si>
  <si>
    <t>外部利用生活援助Ⅴ・大１・未計画・拘束減</t>
    <phoneticPr fontId="10"/>
  </si>
  <si>
    <t>外部利用生活援助Ⅴ・大１・拘束減</t>
    <phoneticPr fontId="10"/>
  </si>
  <si>
    <t>外部利用生活援助Ⅴ・大１・未計画２</t>
    <phoneticPr fontId="10"/>
  </si>
  <si>
    <t>外部利用生活援助Ⅴ・大１・未計画</t>
    <phoneticPr fontId="10"/>
  </si>
  <si>
    <t>外部利用生活援助Ⅴ・大１</t>
    <phoneticPr fontId="10"/>
  </si>
  <si>
    <t>外部利用生活援助Ⅴ・未計画２・拘束減</t>
    <phoneticPr fontId="10"/>
  </si>
  <si>
    <t>外部利用生活援助Ⅴ・未計画・拘束減</t>
    <phoneticPr fontId="10"/>
  </si>
  <si>
    <t>外部利用生活援助Ⅴ・拘束減</t>
    <phoneticPr fontId="10"/>
  </si>
  <si>
    <t>外部利用生活援助Ⅴ・未計画２</t>
    <phoneticPr fontId="10"/>
  </si>
  <si>
    <t>外部利用生活援助Ⅴ・未計画</t>
    <phoneticPr fontId="10"/>
  </si>
  <si>
    <t>外部利用生活援助Ⅴ</t>
    <phoneticPr fontId="10"/>
  </si>
  <si>
    <t>外部利用生活援助Ⅳ・大２・未計画２・拘束減</t>
    <phoneticPr fontId="10"/>
  </si>
  <si>
    <t>外部利用生活援助Ⅳ・大２・未計画・拘束減</t>
    <phoneticPr fontId="10"/>
  </si>
  <si>
    <t>外部利用生活援助Ⅳ・大２・拘束減</t>
    <phoneticPr fontId="10"/>
  </si>
  <si>
    <t>外部利用生活援助Ⅳ・大２・未計画２</t>
    <phoneticPr fontId="10"/>
  </si>
  <si>
    <t>外部利用生活援助Ⅳ・大２・未計画</t>
    <phoneticPr fontId="10"/>
  </si>
  <si>
    <t>外部利用生活援助Ⅳ・大２</t>
    <phoneticPr fontId="10"/>
  </si>
  <si>
    <t>外部利用生活援助Ⅳ・大１・未計画２・拘束減</t>
    <phoneticPr fontId="10"/>
  </si>
  <si>
    <t>外部利用生活援助Ⅳ・大１・未計画・拘束減</t>
    <phoneticPr fontId="10"/>
  </si>
  <si>
    <t>外部利用生活援助Ⅳ・大１・拘束減</t>
    <phoneticPr fontId="10"/>
  </si>
  <si>
    <t>外部利用生活援助Ⅳ・大１・未計画２</t>
    <phoneticPr fontId="10"/>
  </si>
  <si>
    <t>外部利用生活援助Ⅳ・大１・未計画</t>
    <phoneticPr fontId="10"/>
  </si>
  <si>
    <t>外部利用生活援助Ⅳ・大１</t>
    <phoneticPr fontId="10"/>
  </si>
  <si>
    <t>外部利用生活援助Ⅳ・未計画２・拘束減</t>
    <phoneticPr fontId="10"/>
  </si>
  <si>
    <t>外部利用生活援助Ⅳ・未計画・拘束減</t>
    <phoneticPr fontId="10"/>
  </si>
  <si>
    <t>外部利用生活援助Ⅳ・拘束減</t>
    <phoneticPr fontId="10"/>
  </si>
  <si>
    <t>外部利用生活援助Ⅳ・未計画２</t>
    <phoneticPr fontId="10"/>
  </si>
  <si>
    <t>外部利用生活援助Ⅳ・未計画</t>
    <phoneticPr fontId="10"/>
  </si>
  <si>
    <t>外部利用生活援助Ⅳ</t>
    <phoneticPr fontId="10"/>
  </si>
  <si>
    <t>外部利用生活援助Ⅲ・大２・未計画２・拘束減</t>
    <phoneticPr fontId="10"/>
  </si>
  <si>
    <t>外部利用生活援助Ⅲ・大２・未計画・拘束減</t>
    <phoneticPr fontId="10"/>
  </si>
  <si>
    <t>外部利用生活援助Ⅲ・大２・拘束減</t>
    <phoneticPr fontId="10"/>
  </si>
  <si>
    <t>外部利用生活援助Ⅲ・大２・未計画２</t>
    <phoneticPr fontId="10"/>
  </si>
  <si>
    <t>外部利用生活援助Ⅲ・大２・未計画</t>
    <phoneticPr fontId="10"/>
  </si>
  <si>
    <t>外部利用生活援助Ⅲ・大２</t>
    <phoneticPr fontId="10"/>
  </si>
  <si>
    <t>外部利用生活援助Ⅲ・大１・未計画２・拘束減</t>
    <phoneticPr fontId="10"/>
  </si>
  <si>
    <t>外部利用生活援助Ⅲ・大１・未計画・拘束減</t>
    <phoneticPr fontId="10"/>
  </si>
  <si>
    <t>外部利用生活援助Ⅲ・大１・拘束減</t>
    <phoneticPr fontId="10"/>
  </si>
  <si>
    <t>外部利用生活援助Ⅲ・大１・未計画２</t>
    <phoneticPr fontId="10"/>
  </si>
  <si>
    <t>外部利用生活援助Ⅲ・大１・未計画</t>
    <phoneticPr fontId="10"/>
  </si>
  <si>
    <t>外部利用生活援助Ⅲ・大１</t>
    <phoneticPr fontId="10"/>
  </si>
  <si>
    <t>外部利用生活援助Ⅲ・未計画２・拘束減</t>
    <phoneticPr fontId="10"/>
  </si>
  <si>
    <t>外部利用生活援助Ⅲ・未計画・拘束減</t>
    <phoneticPr fontId="10"/>
  </si>
  <si>
    <t>外部利用生活援助Ⅲ・拘束減</t>
    <phoneticPr fontId="10"/>
  </si>
  <si>
    <t>外部利用生活援助Ⅲ・未計画２</t>
    <phoneticPr fontId="10"/>
  </si>
  <si>
    <t>外部利用生活援助Ⅲ・未計画</t>
    <phoneticPr fontId="10"/>
  </si>
  <si>
    <t>外部利用生活援助Ⅲ</t>
    <phoneticPr fontId="10"/>
  </si>
  <si>
    <t>外部利用生活援助Ⅱ・大２・未計画２・拘束減</t>
    <phoneticPr fontId="10"/>
  </si>
  <si>
    <t>外部利用生活援助Ⅱ・大２・未計画・拘束減</t>
    <phoneticPr fontId="10"/>
  </si>
  <si>
    <t>外部利用生活援助Ⅱ・大２・拘束減</t>
    <phoneticPr fontId="10"/>
  </si>
  <si>
    <t>外部利用生活援助Ⅱ・大２・未計画２</t>
    <phoneticPr fontId="10"/>
  </si>
  <si>
    <t>外部利用生活援助Ⅱ・大２・未計画</t>
    <phoneticPr fontId="10"/>
  </si>
  <si>
    <t>外部利用生活援助Ⅱ・大２</t>
    <phoneticPr fontId="10"/>
  </si>
  <si>
    <t>外部利用生活援助Ⅱ・大１・未計画２・拘束減</t>
    <phoneticPr fontId="10"/>
  </si>
  <si>
    <t>外部利用生活援助Ⅱ・大１・未計画・拘束減</t>
    <phoneticPr fontId="10"/>
  </si>
  <si>
    <t>外部利用生活援助Ⅱ・大１・拘束減</t>
    <phoneticPr fontId="10"/>
  </si>
  <si>
    <t>外部利用生活援助Ⅱ・大１・未計画２</t>
    <phoneticPr fontId="10"/>
  </si>
  <si>
    <t>外部利用生活援助Ⅱ・大１・未計画</t>
    <phoneticPr fontId="10"/>
  </si>
  <si>
    <t>外部利用生活援助Ⅱ・大１</t>
    <phoneticPr fontId="10"/>
  </si>
  <si>
    <t>外部利用生活援助Ⅱ・未計画２・拘束減</t>
    <phoneticPr fontId="10"/>
  </si>
  <si>
    <t>外部利用生活援助Ⅱ・未計画・拘束減</t>
    <phoneticPr fontId="10"/>
  </si>
  <si>
    <t>外部利用生活援助Ⅱ・拘束減</t>
    <phoneticPr fontId="10"/>
  </si>
  <si>
    <t>外部利用生活援助Ⅱ・未計画２</t>
    <phoneticPr fontId="10"/>
  </si>
  <si>
    <t>外部利用生活援助Ⅱ・未計画</t>
    <phoneticPr fontId="10"/>
  </si>
  <si>
    <t>外部利用生活援助Ⅱ</t>
    <phoneticPr fontId="10"/>
  </si>
  <si>
    <t>外部利用生活援助Ⅰ・大２・未計画２・拘束減</t>
    <phoneticPr fontId="10"/>
  </si>
  <si>
    <t>外部利用生活援助Ⅰ・大２・未計画・拘束減</t>
    <phoneticPr fontId="10"/>
  </si>
  <si>
    <t>外部利用生活援助Ⅰ・大２・拘束減</t>
    <phoneticPr fontId="10"/>
  </si>
  <si>
    <t>外部利用生活援助Ⅰ・大２・未計画２</t>
    <phoneticPr fontId="10"/>
  </si>
  <si>
    <t>外部利用生活援助Ⅰ・大２・未計画</t>
    <phoneticPr fontId="10"/>
  </si>
  <si>
    <t>外部利用生活援助Ⅰ・大２</t>
    <phoneticPr fontId="10"/>
  </si>
  <si>
    <t>外部利用生活援助Ⅰ・大１・未計画２・拘束減</t>
    <phoneticPr fontId="10"/>
  </si>
  <si>
    <t>外部利用生活援助Ⅰ・大１・未計画・拘束減</t>
    <phoneticPr fontId="10"/>
  </si>
  <si>
    <t>外部利用生活援助Ⅰ・大１・拘束減</t>
    <phoneticPr fontId="10"/>
  </si>
  <si>
    <t>外部利用生活援助Ⅰ・大１・未計画２</t>
    <phoneticPr fontId="10"/>
  </si>
  <si>
    <t>外部利用生活援助Ⅰ・大１・未計画</t>
    <phoneticPr fontId="10"/>
  </si>
  <si>
    <t>外部利用生活援助Ⅰ・大１</t>
    <phoneticPr fontId="10"/>
  </si>
  <si>
    <t>外部利用生活援助Ⅰ・未計画２・拘束減</t>
    <phoneticPr fontId="10"/>
  </si>
  <si>
    <t>外部利用生活援助Ⅰ・未計画・拘束減</t>
    <phoneticPr fontId="10"/>
  </si>
  <si>
    <t>外部利用生活援助Ⅰ・拘束減</t>
    <phoneticPr fontId="10"/>
  </si>
  <si>
    <t>外部利用生活援助Ⅰ・未計画２</t>
    <phoneticPr fontId="10"/>
  </si>
  <si>
    <t>外部利用生活援助Ⅰ・未計画</t>
    <phoneticPr fontId="10"/>
  </si>
  <si>
    <t>イ 外部サービス利用型共同生活援助サービス費（Ⅰ）
　　（４：１）</t>
    <rPh sb="2" eb="4">
      <t>ガイブ</t>
    </rPh>
    <rPh sb="8" eb="10">
      <t>リヨウ</t>
    </rPh>
    <rPh sb="10" eb="11">
      <t>カタ</t>
    </rPh>
    <rPh sb="11" eb="13">
      <t>キョウドウ</t>
    </rPh>
    <rPh sb="13" eb="15">
      <t>セイカツ</t>
    </rPh>
    <rPh sb="15" eb="17">
      <t>エンジョ</t>
    </rPh>
    <rPh sb="21" eb="22">
      <t>ヒ</t>
    </rPh>
    <phoneticPr fontId="10"/>
  </si>
  <si>
    <t>外部利用生活援助Ⅰ</t>
    <phoneticPr fontId="10"/>
  </si>
  <si>
    <t>算定項目</t>
    <phoneticPr fontId="10"/>
  </si>
  <si>
    <t>２３時間４５分以上２４時間未満</t>
    <rPh sb="2" eb="4">
      <t>ジカン</t>
    </rPh>
    <rPh sb="6" eb="7">
      <t>フン</t>
    </rPh>
    <rPh sb="7" eb="9">
      <t>イジョウ</t>
    </rPh>
    <rPh sb="11" eb="13">
      <t>ジカン</t>
    </rPh>
    <rPh sb="13" eb="15">
      <t>ミマン</t>
    </rPh>
    <phoneticPr fontId="10"/>
  </si>
  <si>
    <t>外部利用生援受託居宅介護２４．００</t>
    <rPh sb="8" eb="10">
      <t>キョタク</t>
    </rPh>
    <rPh sb="10" eb="12">
      <t>カイゴ</t>
    </rPh>
    <phoneticPr fontId="10"/>
  </si>
  <si>
    <t>２３時間３０分以上２３時間４５分未満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</si>
  <si>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外部利用生援受託居宅介護２３．７５</t>
    <rPh sb="8" eb="10">
      <t>キョタク</t>
    </rPh>
    <rPh sb="10" eb="12">
      <t>カイゴ</t>
    </rPh>
    <phoneticPr fontId="10"/>
  </si>
  <si>
    <t>２３時間１５分以上２３時間３０分未満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</si>
  <si>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外部利用生援受託居宅介護２３．５０</t>
    <rPh sb="8" eb="10">
      <t>キョタク</t>
    </rPh>
    <rPh sb="10" eb="12">
      <t>カイゴ</t>
    </rPh>
    <phoneticPr fontId="10"/>
  </si>
  <si>
    <t>２３時間以上２３時間１５分未満</t>
    <rPh sb="2" eb="4">
      <t>ジカン</t>
    </rPh>
    <rPh sb="4" eb="6">
      <t>イジョウ</t>
    </rPh>
    <rPh sb="8" eb="10">
      <t>ジカン</t>
    </rPh>
    <rPh sb="12" eb="13">
      <t>フン</t>
    </rPh>
    <rPh sb="13" eb="15">
      <t>ミマン</t>
    </rPh>
    <phoneticPr fontId="10"/>
  </si>
  <si>
    <t>外部利用生援受託居宅介護２３．２５</t>
    <rPh sb="8" eb="10">
      <t>キョタク</t>
    </rPh>
    <rPh sb="10" eb="12">
      <t>カイゴ</t>
    </rPh>
    <phoneticPr fontId="10"/>
  </si>
  <si>
    <t>２２時間４５分以上２３時間未満</t>
    <rPh sb="2" eb="4">
      <t>ジカン</t>
    </rPh>
    <rPh sb="6" eb="7">
      <t>フン</t>
    </rPh>
    <rPh sb="7" eb="9">
      <t>イジョウ</t>
    </rPh>
    <rPh sb="11" eb="13">
      <t>ジカン</t>
    </rPh>
    <rPh sb="13" eb="15">
      <t>ミマン</t>
    </rPh>
    <phoneticPr fontId="10"/>
  </si>
  <si>
    <t>外部利用生援受託居宅介護２３．００</t>
    <rPh sb="8" eb="10">
      <t>キョタク</t>
    </rPh>
    <rPh sb="10" eb="12">
      <t>カイゴ</t>
    </rPh>
    <phoneticPr fontId="10"/>
  </si>
  <si>
    <t>２２時間３０分以上２２時間４５分未満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</si>
  <si>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外部利用生援受託居宅介護２２．７５</t>
    <rPh sb="8" eb="10">
      <t>キョタク</t>
    </rPh>
    <rPh sb="10" eb="12">
      <t>カイゴ</t>
    </rPh>
    <phoneticPr fontId="10"/>
  </si>
  <si>
    <t>２２時間１５分以上２２時間３０分未満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</si>
  <si>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外部利用生援受託居宅介護２２．５０</t>
    <rPh sb="8" eb="10">
      <t>キョタク</t>
    </rPh>
    <rPh sb="10" eb="12">
      <t>カイゴ</t>
    </rPh>
    <phoneticPr fontId="10"/>
  </si>
  <si>
    <t>２２時間以上２２時間１５分未満</t>
    <rPh sb="2" eb="4">
      <t>ジカン</t>
    </rPh>
    <rPh sb="4" eb="6">
      <t>イジョウ</t>
    </rPh>
    <rPh sb="8" eb="10">
      <t>ジカン</t>
    </rPh>
    <rPh sb="12" eb="13">
      <t>フン</t>
    </rPh>
    <rPh sb="13" eb="15">
      <t>ミマン</t>
    </rPh>
    <phoneticPr fontId="10"/>
  </si>
  <si>
    <t>外部利用生援受託居宅介護２２．２５</t>
    <rPh sb="8" eb="10">
      <t>キョタク</t>
    </rPh>
    <rPh sb="10" eb="12">
      <t>カイゴ</t>
    </rPh>
    <phoneticPr fontId="10"/>
  </si>
  <si>
    <t>２１時間４５分以上２２時間未満</t>
    <rPh sb="2" eb="4">
      <t>ジカン</t>
    </rPh>
    <rPh sb="6" eb="7">
      <t>フン</t>
    </rPh>
    <rPh sb="7" eb="9">
      <t>イジョウ</t>
    </rPh>
    <rPh sb="11" eb="13">
      <t>ジカン</t>
    </rPh>
    <rPh sb="13" eb="15">
      <t>ミマン</t>
    </rPh>
    <phoneticPr fontId="10"/>
  </si>
  <si>
    <t>外部利用生援受託居宅介護２２．００</t>
    <rPh sb="8" eb="10">
      <t>キョタク</t>
    </rPh>
    <rPh sb="10" eb="12">
      <t>カイゴ</t>
    </rPh>
    <phoneticPr fontId="10"/>
  </si>
  <si>
    <t>２１時間３０分以上２１時間４５分未満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</si>
  <si>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外部利用生援受託居宅介護２１．７５</t>
    <rPh sb="8" eb="10">
      <t>キョタク</t>
    </rPh>
    <rPh sb="10" eb="12">
      <t>カイゴ</t>
    </rPh>
    <phoneticPr fontId="10"/>
  </si>
  <si>
    <t>２１時間１５分以上２１時間３０分未満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</si>
  <si>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外部利用生援受託居宅介護２１．５０</t>
    <rPh sb="8" eb="10">
      <t>キョタク</t>
    </rPh>
    <rPh sb="10" eb="12">
      <t>カイゴ</t>
    </rPh>
    <phoneticPr fontId="10"/>
  </si>
  <si>
    <t>２１時間以上２１時間１５分未満</t>
    <rPh sb="2" eb="4">
      <t>ジカン</t>
    </rPh>
    <rPh sb="4" eb="6">
      <t>イジョウ</t>
    </rPh>
    <rPh sb="8" eb="10">
      <t>ジカン</t>
    </rPh>
    <rPh sb="12" eb="13">
      <t>フン</t>
    </rPh>
    <rPh sb="13" eb="15">
      <t>ミマン</t>
    </rPh>
    <phoneticPr fontId="10"/>
  </si>
  <si>
    <t>外部利用生援受託居宅介護２１．２５</t>
    <rPh sb="8" eb="10">
      <t>キョタク</t>
    </rPh>
    <rPh sb="10" eb="12">
      <t>カイゴ</t>
    </rPh>
    <phoneticPr fontId="10"/>
  </si>
  <si>
    <t>２０時間４５分以上２１時間未満</t>
    <rPh sb="2" eb="4">
      <t>ジカン</t>
    </rPh>
    <rPh sb="6" eb="7">
      <t>フン</t>
    </rPh>
    <rPh sb="7" eb="9">
      <t>イジョウ</t>
    </rPh>
    <rPh sb="11" eb="13">
      <t>ジカン</t>
    </rPh>
    <rPh sb="13" eb="15">
      <t>ミマン</t>
    </rPh>
    <phoneticPr fontId="10"/>
  </si>
  <si>
    <t>外部利用生援受託居宅介護２１．００</t>
    <rPh sb="8" eb="10">
      <t>キョタク</t>
    </rPh>
    <rPh sb="10" eb="12">
      <t>カイゴ</t>
    </rPh>
    <phoneticPr fontId="10"/>
  </si>
  <si>
    <t>２０時間３０分以上２０時間４５分未満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</si>
  <si>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外部利用生援受託居宅介護２０．７５</t>
    <rPh sb="8" eb="10">
      <t>キョタク</t>
    </rPh>
    <rPh sb="10" eb="12">
      <t>カイゴ</t>
    </rPh>
    <phoneticPr fontId="10"/>
  </si>
  <si>
    <t>２０時間１５分以上２０時間３０分未満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</si>
  <si>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外部利用生援受託居宅介護２０．５０</t>
    <rPh sb="8" eb="10">
      <t>キョタク</t>
    </rPh>
    <rPh sb="10" eb="12">
      <t>カイゴ</t>
    </rPh>
    <phoneticPr fontId="10"/>
  </si>
  <si>
    <t>２０時間以上２０時間１５分未満</t>
    <rPh sb="2" eb="4">
      <t>ジカン</t>
    </rPh>
    <rPh sb="4" eb="6">
      <t>イジョウ</t>
    </rPh>
    <rPh sb="8" eb="10">
      <t>ジカン</t>
    </rPh>
    <rPh sb="12" eb="13">
      <t>フン</t>
    </rPh>
    <rPh sb="13" eb="15">
      <t>ミマン</t>
    </rPh>
    <phoneticPr fontId="10"/>
  </si>
  <si>
    <t>外部利用生援受託居宅介護２０．２５</t>
    <rPh sb="8" eb="10">
      <t>キョタク</t>
    </rPh>
    <rPh sb="10" eb="12">
      <t>カイゴ</t>
    </rPh>
    <phoneticPr fontId="10"/>
  </si>
  <si>
    <t>１９時間４５分以上２０時間未満</t>
    <rPh sb="2" eb="4">
      <t>ジカン</t>
    </rPh>
    <rPh sb="6" eb="7">
      <t>フン</t>
    </rPh>
    <rPh sb="7" eb="9">
      <t>イジョウ</t>
    </rPh>
    <rPh sb="11" eb="13">
      <t>ジカン</t>
    </rPh>
    <rPh sb="13" eb="15">
      <t>ミマン</t>
    </rPh>
    <phoneticPr fontId="10"/>
  </si>
  <si>
    <t>外部利用生援受託居宅介護２０．００</t>
    <rPh sb="8" eb="10">
      <t>キョタク</t>
    </rPh>
    <rPh sb="10" eb="12">
      <t>カイゴ</t>
    </rPh>
    <phoneticPr fontId="10"/>
  </si>
  <si>
    <t>１９時間３０分以上１９時間４５分未満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</si>
  <si>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外部利用生援受託居宅介護１９．７５</t>
    <rPh sb="8" eb="10">
      <t>キョタク</t>
    </rPh>
    <rPh sb="10" eb="12">
      <t>カイゴ</t>
    </rPh>
    <phoneticPr fontId="10"/>
  </si>
  <si>
    <t>１９時間１５分以上１９時間３０分未満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</si>
  <si>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外部利用生援受託居宅介護１９．５０</t>
    <rPh sb="8" eb="10">
      <t>キョタク</t>
    </rPh>
    <rPh sb="10" eb="12">
      <t>カイゴ</t>
    </rPh>
    <phoneticPr fontId="10"/>
  </si>
  <si>
    <t>１９時間以上１９時間１５分未満</t>
    <rPh sb="2" eb="4">
      <t>ジカン</t>
    </rPh>
    <rPh sb="4" eb="6">
      <t>イジョウ</t>
    </rPh>
    <rPh sb="8" eb="10">
      <t>ジカン</t>
    </rPh>
    <rPh sb="12" eb="13">
      <t>フン</t>
    </rPh>
    <rPh sb="13" eb="15">
      <t>ミマン</t>
    </rPh>
    <phoneticPr fontId="10"/>
  </si>
  <si>
    <t>外部利用生援受託居宅介護１９．２５</t>
    <rPh sb="8" eb="10">
      <t>キョタク</t>
    </rPh>
    <rPh sb="10" eb="12">
      <t>カイゴ</t>
    </rPh>
    <phoneticPr fontId="10"/>
  </si>
  <si>
    <t>１８時間４５分以上１９時間未満</t>
    <rPh sb="2" eb="4">
      <t>ジカン</t>
    </rPh>
    <rPh sb="6" eb="7">
      <t>フン</t>
    </rPh>
    <rPh sb="7" eb="9">
      <t>イジョウ</t>
    </rPh>
    <rPh sb="11" eb="13">
      <t>ジカン</t>
    </rPh>
    <rPh sb="13" eb="15">
      <t>ミマン</t>
    </rPh>
    <phoneticPr fontId="10"/>
  </si>
  <si>
    <t>外部利用生援受託居宅介護１９．００</t>
    <rPh sb="8" eb="10">
      <t>キョタク</t>
    </rPh>
    <rPh sb="10" eb="12">
      <t>カイゴ</t>
    </rPh>
    <phoneticPr fontId="10"/>
  </si>
  <si>
    <t>１８時間３０分以上１８時間４５分未満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</si>
  <si>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外部利用生援受託居宅介護１８．７５</t>
    <rPh sb="8" eb="10">
      <t>キョタク</t>
    </rPh>
    <rPh sb="10" eb="12">
      <t>カイゴ</t>
    </rPh>
    <phoneticPr fontId="10"/>
  </si>
  <si>
    <t>１８時間１５分以上１８時間３０分未満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</si>
  <si>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外部利用生援受託居宅介護１８．５０</t>
    <rPh sb="8" eb="10">
      <t>キョタク</t>
    </rPh>
    <rPh sb="10" eb="12">
      <t>カイゴ</t>
    </rPh>
    <phoneticPr fontId="10"/>
  </si>
  <si>
    <t>１８時間以上１８時間１５分未満</t>
    <rPh sb="2" eb="4">
      <t>ジカン</t>
    </rPh>
    <rPh sb="4" eb="6">
      <t>イジョウ</t>
    </rPh>
    <rPh sb="8" eb="10">
      <t>ジカン</t>
    </rPh>
    <rPh sb="12" eb="13">
      <t>フン</t>
    </rPh>
    <rPh sb="13" eb="15">
      <t>ミマン</t>
    </rPh>
    <phoneticPr fontId="10"/>
  </si>
  <si>
    <t>受託居宅介護サービス費</t>
    <rPh sb="0" eb="2">
      <t>ジュタク</t>
    </rPh>
    <rPh sb="2" eb="4">
      <t>キョタク</t>
    </rPh>
    <rPh sb="4" eb="6">
      <t>カイゴ</t>
    </rPh>
    <rPh sb="10" eb="11">
      <t>ヒ</t>
    </rPh>
    <phoneticPr fontId="10"/>
  </si>
  <si>
    <t>外部利用生援受託居宅介護１８．２５</t>
    <rPh sb="8" eb="10">
      <t>キョタク</t>
    </rPh>
    <rPh sb="10" eb="12">
      <t>カイゴ</t>
    </rPh>
    <phoneticPr fontId="10"/>
  </si>
  <si>
    <t>１７時間４５分以上１８時間未満</t>
    <rPh sb="2" eb="4">
      <t>ジカン</t>
    </rPh>
    <rPh sb="6" eb="7">
      <t>フン</t>
    </rPh>
    <rPh sb="7" eb="9">
      <t>イジョウ</t>
    </rPh>
    <rPh sb="11" eb="13">
      <t>ジカン</t>
    </rPh>
    <rPh sb="13" eb="15">
      <t>ミマン</t>
    </rPh>
    <phoneticPr fontId="10"/>
  </si>
  <si>
    <t>外部利用生援受託居宅介護１８．００</t>
    <rPh sb="8" eb="10">
      <t>キョタク</t>
    </rPh>
    <rPh sb="10" eb="12">
      <t>カイゴ</t>
    </rPh>
    <phoneticPr fontId="10"/>
  </si>
  <si>
    <t>１７時間３０分以上１７時間４５分未満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</si>
  <si>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外部利用生援受託居宅介護１７．７５</t>
    <rPh sb="8" eb="10">
      <t>キョタク</t>
    </rPh>
    <rPh sb="10" eb="12">
      <t>カイゴ</t>
    </rPh>
    <phoneticPr fontId="10"/>
  </si>
  <si>
    <t>１７時間１５分以上１７時間３０分未満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</si>
  <si>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外部利用生援受託居宅介護１７．５０</t>
    <rPh sb="8" eb="10">
      <t>キョタク</t>
    </rPh>
    <rPh sb="10" eb="12">
      <t>カイゴ</t>
    </rPh>
    <phoneticPr fontId="10"/>
  </si>
  <si>
    <t>１７時間以上１７時間１５分未満</t>
    <rPh sb="2" eb="4">
      <t>ジカン</t>
    </rPh>
    <rPh sb="4" eb="6">
      <t>イジョウ</t>
    </rPh>
    <rPh sb="8" eb="10">
      <t>ジカン</t>
    </rPh>
    <rPh sb="12" eb="13">
      <t>フン</t>
    </rPh>
    <rPh sb="13" eb="15">
      <t>ミマン</t>
    </rPh>
    <phoneticPr fontId="10"/>
  </si>
  <si>
    <t>外部利用生援受託居宅介護１７．２５</t>
    <rPh sb="8" eb="10">
      <t>キョタク</t>
    </rPh>
    <rPh sb="10" eb="12">
      <t>カイゴ</t>
    </rPh>
    <phoneticPr fontId="10"/>
  </si>
  <si>
    <t>１６時間４５分以上１７時間未満</t>
    <rPh sb="2" eb="4">
      <t>ジカン</t>
    </rPh>
    <rPh sb="6" eb="7">
      <t>フン</t>
    </rPh>
    <rPh sb="7" eb="9">
      <t>イジョウ</t>
    </rPh>
    <rPh sb="11" eb="13">
      <t>ジカン</t>
    </rPh>
    <rPh sb="13" eb="15">
      <t>ミマン</t>
    </rPh>
    <phoneticPr fontId="10"/>
  </si>
  <si>
    <t>外部利用生援受託居宅介護１７．００</t>
    <rPh sb="8" eb="10">
      <t>キョタク</t>
    </rPh>
    <rPh sb="10" eb="12">
      <t>カイゴ</t>
    </rPh>
    <phoneticPr fontId="10"/>
  </si>
  <si>
    <t>１６時間３０分以上１６時間４５分未満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</si>
  <si>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外部利用生援受託居宅介護１６．７５</t>
    <rPh sb="8" eb="10">
      <t>キョタク</t>
    </rPh>
    <rPh sb="10" eb="12">
      <t>カイゴ</t>
    </rPh>
    <phoneticPr fontId="10"/>
  </si>
  <si>
    <t>１６時間１５分以上１６時間３０分未満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</si>
  <si>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外部利用生援受託居宅介護１６．５０</t>
    <rPh sb="8" eb="10">
      <t>キョタク</t>
    </rPh>
    <rPh sb="10" eb="12">
      <t>カイゴ</t>
    </rPh>
    <phoneticPr fontId="10"/>
  </si>
  <si>
    <t>１６時間以上１６時間１５分未満</t>
    <rPh sb="2" eb="4">
      <t>ジカン</t>
    </rPh>
    <rPh sb="4" eb="6">
      <t>イジョウ</t>
    </rPh>
    <rPh sb="8" eb="10">
      <t>ジカン</t>
    </rPh>
    <rPh sb="12" eb="13">
      <t>フン</t>
    </rPh>
    <rPh sb="13" eb="15">
      <t>ミマン</t>
    </rPh>
    <phoneticPr fontId="10"/>
  </si>
  <si>
    <t>外部利用生援受託居宅介護１６．２５</t>
    <rPh sb="8" eb="10">
      <t>キョタク</t>
    </rPh>
    <rPh sb="10" eb="12">
      <t>カイゴ</t>
    </rPh>
    <phoneticPr fontId="10"/>
  </si>
  <si>
    <t>１５時間４５分以上１６時間未満</t>
    <rPh sb="2" eb="4">
      <t>ジカン</t>
    </rPh>
    <rPh sb="6" eb="7">
      <t>フン</t>
    </rPh>
    <rPh sb="7" eb="9">
      <t>イジョウ</t>
    </rPh>
    <rPh sb="11" eb="13">
      <t>ジカン</t>
    </rPh>
    <rPh sb="13" eb="15">
      <t>ミマン</t>
    </rPh>
    <phoneticPr fontId="10"/>
  </si>
  <si>
    <t>外部利用生援受託居宅介護１６．００</t>
    <rPh sb="8" eb="10">
      <t>キョタク</t>
    </rPh>
    <rPh sb="10" eb="12">
      <t>カイゴ</t>
    </rPh>
    <phoneticPr fontId="10"/>
  </si>
  <si>
    <t>１５時間３０分以上１５時間４５分未満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</si>
  <si>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外部利用生援受託居宅介護１５．７５</t>
    <rPh sb="8" eb="10">
      <t>キョタク</t>
    </rPh>
    <rPh sb="10" eb="12">
      <t>カイゴ</t>
    </rPh>
    <phoneticPr fontId="10"/>
  </si>
  <si>
    <t>１５時間１５分以上１５時間３０分未満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</si>
  <si>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外部利用生援受託居宅介護１５．５０</t>
    <rPh sb="8" eb="10">
      <t>キョタク</t>
    </rPh>
    <rPh sb="10" eb="12">
      <t>カイゴ</t>
    </rPh>
    <phoneticPr fontId="10"/>
  </si>
  <si>
    <t>１５時間以上１５時間１５分未満</t>
    <rPh sb="2" eb="4">
      <t>ジカン</t>
    </rPh>
    <rPh sb="4" eb="6">
      <t>イジョウ</t>
    </rPh>
    <rPh sb="8" eb="10">
      <t>ジカン</t>
    </rPh>
    <rPh sb="12" eb="13">
      <t>フン</t>
    </rPh>
    <rPh sb="13" eb="15">
      <t>ミマン</t>
    </rPh>
    <phoneticPr fontId="10"/>
  </si>
  <si>
    <t>外部利用生援受託居宅介護１５．２５</t>
    <rPh sb="8" eb="10">
      <t>キョタク</t>
    </rPh>
    <rPh sb="10" eb="12">
      <t>カイゴ</t>
    </rPh>
    <phoneticPr fontId="10"/>
  </si>
  <si>
    <t>１４時間４５分以上１５時間未満</t>
    <rPh sb="2" eb="4">
      <t>ジカン</t>
    </rPh>
    <rPh sb="6" eb="7">
      <t>フン</t>
    </rPh>
    <rPh sb="7" eb="9">
      <t>イジョウ</t>
    </rPh>
    <rPh sb="11" eb="13">
      <t>ジカン</t>
    </rPh>
    <rPh sb="13" eb="15">
      <t>ミマン</t>
    </rPh>
    <phoneticPr fontId="10"/>
  </si>
  <si>
    <t>外部利用生援受託居宅介護１５．００</t>
    <rPh sb="8" eb="10">
      <t>キョタク</t>
    </rPh>
    <rPh sb="10" eb="12">
      <t>カイゴ</t>
    </rPh>
    <phoneticPr fontId="10"/>
  </si>
  <si>
    <t>１４時間３０分以上１４時間４５分未満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</si>
  <si>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外部利用生援受託居宅介護１４．７５</t>
    <rPh sb="8" eb="10">
      <t>キョタク</t>
    </rPh>
    <rPh sb="10" eb="12">
      <t>カイゴ</t>
    </rPh>
    <phoneticPr fontId="10"/>
  </si>
  <si>
    <t>１４時間１５分以上１４時間３０分未満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</si>
  <si>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外部利用生援受託居宅介護１４．５０</t>
    <rPh sb="8" eb="10">
      <t>キョタク</t>
    </rPh>
    <rPh sb="10" eb="12">
      <t>カイゴ</t>
    </rPh>
    <phoneticPr fontId="10"/>
  </si>
  <si>
    <t>１４時間以上１４時間１５分未満</t>
    <rPh sb="2" eb="4">
      <t>ジカン</t>
    </rPh>
    <rPh sb="4" eb="6">
      <t>イジョウ</t>
    </rPh>
    <rPh sb="8" eb="10">
      <t>ジカン</t>
    </rPh>
    <rPh sb="12" eb="13">
      <t>フン</t>
    </rPh>
    <rPh sb="13" eb="15">
      <t>ミマン</t>
    </rPh>
    <phoneticPr fontId="10"/>
  </si>
  <si>
    <t>外部利用生援受託居宅介護１４．２５</t>
    <rPh sb="8" eb="10">
      <t>キョタク</t>
    </rPh>
    <rPh sb="10" eb="12">
      <t>カイゴ</t>
    </rPh>
    <phoneticPr fontId="10"/>
  </si>
  <si>
    <t>１３時間４５分以上１４時間未満</t>
    <rPh sb="2" eb="4">
      <t>ジカン</t>
    </rPh>
    <rPh sb="6" eb="7">
      <t>フン</t>
    </rPh>
    <rPh sb="7" eb="9">
      <t>イジョウ</t>
    </rPh>
    <rPh sb="11" eb="13">
      <t>ジカン</t>
    </rPh>
    <rPh sb="13" eb="15">
      <t>ミマン</t>
    </rPh>
    <phoneticPr fontId="10"/>
  </si>
  <si>
    <t>外部利用生援受託居宅介護１４．００</t>
    <rPh sb="8" eb="10">
      <t>キョタク</t>
    </rPh>
    <rPh sb="10" eb="12">
      <t>カイゴ</t>
    </rPh>
    <phoneticPr fontId="10"/>
  </si>
  <si>
    <t>１３時間３０分以上１３時間４５分未満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</si>
  <si>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外部利用生援受託居宅介護１３．７５</t>
    <rPh sb="8" eb="10">
      <t>キョタク</t>
    </rPh>
    <rPh sb="10" eb="12">
      <t>カイゴ</t>
    </rPh>
    <phoneticPr fontId="10"/>
  </si>
  <si>
    <t>１３時間１５分以上１３時間３０分未満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</si>
  <si>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外部利用生援受託居宅介護１３．５０</t>
    <rPh sb="8" eb="10">
      <t>キョタク</t>
    </rPh>
    <rPh sb="10" eb="12">
      <t>カイゴ</t>
    </rPh>
    <phoneticPr fontId="10"/>
  </si>
  <si>
    <t>１３時間以上１３時間１５分未満</t>
    <rPh sb="2" eb="4">
      <t>ジカン</t>
    </rPh>
    <rPh sb="4" eb="6">
      <t>イジョウ</t>
    </rPh>
    <rPh sb="8" eb="10">
      <t>ジカン</t>
    </rPh>
    <rPh sb="12" eb="13">
      <t>フン</t>
    </rPh>
    <rPh sb="13" eb="15">
      <t>ミマン</t>
    </rPh>
    <phoneticPr fontId="10"/>
  </si>
  <si>
    <t>外部利用生援受託居宅介護１３．２５</t>
    <rPh sb="8" eb="10">
      <t>キョタク</t>
    </rPh>
    <rPh sb="10" eb="12">
      <t>カイゴ</t>
    </rPh>
    <phoneticPr fontId="10"/>
  </si>
  <si>
    <t>１２時間４５分以上１３時間未満</t>
    <rPh sb="2" eb="4">
      <t>ジカン</t>
    </rPh>
    <rPh sb="6" eb="7">
      <t>フン</t>
    </rPh>
    <rPh sb="7" eb="9">
      <t>イジョウ</t>
    </rPh>
    <rPh sb="11" eb="13">
      <t>ジカン</t>
    </rPh>
    <rPh sb="13" eb="15">
      <t>ミマン</t>
    </rPh>
    <phoneticPr fontId="10"/>
  </si>
  <si>
    <t>外部利用生援受託居宅介護１３．００</t>
    <rPh sb="8" eb="10">
      <t>キョタク</t>
    </rPh>
    <rPh sb="10" eb="12">
      <t>カイゴ</t>
    </rPh>
    <phoneticPr fontId="10"/>
  </si>
  <si>
    <t>１２時間３０分以上１２時間４５分未満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</si>
  <si>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外部利用生援受託居宅介護１２．７５</t>
    <rPh sb="8" eb="10">
      <t>キョタク</t>
    </rPh>
    <rPh sb="10" eb="12">
      <t>カイゴ</t>
    </rPh>
    <phoneticPr fontId="10"/>
  </si>
  <si>
    <t>１２時間１５分以上１２時間３０分未満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</si>
  <si>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外部利用生援受託居宅介護１２．５０</t>
    <rPh sb="8" eb="10">
      <t>キョタク</t>
    </rPh>
    <rPh sb="10" eb="12">
      <t>カイゴ</t>
    </rPh>
    <phoneticPr fontId="10"/>
  </si>
  <si>
    <t>１２時間以上１２時間１５分未満</t>
    <rPh sb="2" eb="4">
      <t>ジカン</t>
    </rPh>
    <rPh sb="4" eb="6">
      <t>イジョウ</t>
    </rPh>
    <rPh sb="8" eb="10">
      <t>ジカン</t>
    </rPh>
    <rPh sb="12" eb="13">
      <t>フン</t>
    </rPh>
    <rPh sb="13" eb="15">
      <t>ミマン</t>
    </rPh>
    <phoneticPr fontId="10"/>
  </si>
  <si>
    <t>外部利用生援受託居宅介護１２．２５</t>
    <rPh sb="8" eb="10">
      <t>キョタク</t>
    </rPh>
    <rPh sb="10" eb="12">
      <t>カイゴ</t>
    </rPh>
    <phoneticPr fontId="10"/>
  </si>
  <si>
    <t>１１時間４５分以上１２時間未満</t>
    <rPh sb="2" eb="4">
      <t>ジカン</t>
    </rPh>
    <rPh sb="6" eb="7">
      <t>フン</t>
    </rPh>
    <rPh sb="7" eb="9">
      <t>イジョウ</t>
    </rPh>
    <rPh sb="11" eb="13">
      <t>ジカン</t>
    </rPh>
    <rPh sb="13" eb="15">
      <t>ミマン</t>
    </rPh>
    <phoneticPr fontId="10"/>
  </si>
  <si>
    <t>外部利用生援受託居宅介護１２．００</t>
    <rPh sb="8" eb="10">
      <t>キョタク</t>
    </rPh>
    <rPh sb="10" eb="12">
      <t>カイゴ</t>
    </rPh>
    <phoneticPr fontId="10"/>
  </si>
  <si>
    <t>１１時間３０分以上１１時間４５分未満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</si>
  <si>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外部利用生援受託居宅介護１１．７５</t>
    <rPh sb="8" eb="10">
      <t>キョタク</t>
    </rPh>
    <rPh sb="10" eb="12">
      <t>カイゴ</t>
    </rPh>
    <phoneticPr fontId="10"/>
  </si>
  <si>
    <t>１１時間１５分以上１１時間３０分未満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</si>
  <si>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外部利用生援受託居宅介護１１．５０</t>
    <rPh sb="8" eb="10">
      <t>キョタク</t>
    </rPh>
    <rPh sb="10" eb="12">
      <t>カイゴ</t>
    </rPh>
    <phoneticPr fontId="10"/>
  </si>
  <si>
    <t>１１時間以上１１時間１５分未満</t>
    <rPh sb="2" eb="4">
      <t>ジカン</t>
    </rPh>
    <rPh sb="4" eb="6">
      <t>イジョウ</t>
    </rPh>
    <rPh sb="8" eb="10">
      <t>ジカン</t>
    </rPh>
    <rPh sb="12" eb="13">
      <t>フン</t>
    </rPh>
    <rPh sb="13" eb="15">
      <t>ミマン</t>
    </rPh>
    <phoneticPr fontId="10"/>
  </si>
  <si>
    <t>外部利用生援受託居宅介護１１．２５</t>
    <rPh sb="8" eb="10">
      <t>キョタク</t>
    </rPh>
    <rPh sb="10" eb="12">
      <t>カイゴ</t>
    </rPh>
    <phoneticPr fontId="10"/>
  </si>
  <si>
    <t>１０時間４５分以上１１時間未満</t>
    <rPh sb="2" eb="4">
      <t>ジカン</t>
    </rPh>
    <rPh sb="6" eb="7">
      <t>フン</t>
    </rPh>
    <rPh sb="7" eb="9">
      <t>イジョウ</t>
    </rPh>
    <rPh sb="11" eb="13">
      <t>ジカン</t>
    </rPh>
    <rPh sb="13" eb="15">
      <t>ミマン</t>
    </rPh>
    <phoneticPr fontId="10"/>
  </si>
  <si>
    <t>外部利用生援受託居宅介護１１．００</t>
    <rPh sb="8" eb="10">
      <t>キョタク</t>
    </rPh>
    <rPh sb="10" eb="12">
      <t>カイゴ</t>
    </rPh>
    <phoneticPr fontId="10"/>
  </si>
  <si>
    <t>１０時間３０分以上１０時間４５分未満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</si>
  <si>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外部利用生援受託居宅介護１０．７５</t>
    <rPh sb="8" eb="10">
      <t>キョタク</t>
    </rPh>
    <rPh sb="10" eb="12">
      <t>カイゴ</t>
    </rPh>
    <phoneticPr fontId="10"/>
  </si>
  <si>
    <t>１０時間１５分以上１０時間３０分未満</t>
    <rPh sb="2" eb="4">
      <t>ジカン</t>
    </rPh>
    <rPh sb="6" eb="7">
      <t>フン</t>
    </rPh>
    <rPh sb="7" eb="9">
      <t>イジョウ</t>
    </rPh>
    <rPh sb="11" eb="13">
      <t>ジカン</t>
    </rPh>
    <rPh sb="15" eb="16">
      <t>フン</t>
    </rPh>
    <rPh sb="16" eb="18">
      <t>ミマン</t>
    </rPh>
    <phoneticPr fontId="10"/>
  </si>
  <si>
    <t>外部利用生援受託居宅介護１０．５０</t>
    <rPh sb="8" eb="10">
      <t>キョタク</t>
    </rPh>
    <rPh sb="10" eb="12">
      <t>カイゴ</t>
    </rPh>
    <phoneticPr fontId="10"/>
  </si>
  <si>
    <t>１０時間以上１０時間１５分未満</t>
    <rPh sb="2" eb="4">
      <t>ジカン</t>
    </rPh>
    <rPh sb="4" eb="6">
      <t>イジョウ</t>
    </rPh>
    <rPh sb="8" eb="10">
      <t>ジカン</t>
    </rPh>
    <rPh sb="12" eb="13">
      <t>フン</t>
    </rPh>
    <rPh sb="13" eb="15">
      <t>ミマン</t>
    </rPh>
    <phoneticPr fontId="10"/>
  </si>
  <si>
    <t>外部利用生援受託居宅介護１０．２５</t>
    <rPh sb="8" eb="10">
      <t>キョタク</t>
    </rPh>
    <rPh sb="10" eb="12">
      <t>カイゴ</t>
    </rPh>
    <phoneticPr fontId="10"/>
  </si>
  <si>
    <t>９時間４５分以上１０時間未満</t>
    <rPh sb="1" eb="3">
      <t>ジカン</t>
    </rPh>
    <rPh sb="5" eb="6">
      <t>フン</t>
    </rPh>
    <rPh sb="6" eb="8">
      <t>イジョウ</t>
    </rPh>
    <rPh sb="10" eb="12">
      <t>ジカン</t>
    </rPh>
    <rPh sb="12" eb="14">
      <t>ミマン</t>
    </rPh>
    <phoneticPr fontId="10"/>
  </si>
  <si>
    <t>外部利用生援受託居宅介護１０．００</t>
    <rPh sb="8" eb="10">
      <t>キョタク</t>
    </rPh>
    <rPh sb="10" eb="12">
      <t>カイゴ</t>
    </rPh>
    <phoneticPr fontId="10"/>
  </si>
  <si>
    <t>９時間３０分以上９時間４５分未満</t>
    <rPh sb="1" eb="3">
      <t>ジカン</t>
    </rPh>
    <rPh sb="5" eb="6">
      <t>フン</t>
    </rPh>
    <rPh sb="6" eb="8">
      <t>イジョウ</t>
    </rPh>
    <rPh sb="9" eb="11">
      <t>ジカン</t>
    </rPh>
    <rPh sb="13" eb="14">
      <t>フン</t>
    </rPh>
    <rPh sb="14" eb="16">
      <t>ミマン</t>
    </rPh>
    <phoneticPr fontId="10"/>
  </si>
  <si>
    <t>外部利用生援受託居宅介護９．７５</t>
    <rPh sb="8" eb="10">
      <t>キョタク</t>
    </rPh>
    <rPh sb="10" eb="12">
      <t>カイゴ</t>
    </rPh>
    <phoneticPr fontId="10"/>
  </si>
  <si>
    <t>９時間１５分以上９時間３０分未満</t>
    <rPh sb="1" eb="3">
      <t>ジカン</t>
    </rPh>
    <rPh sb="5" eb="6">
      <t>フン</t>
    </rPh>
    <rPh sb="6" eb="8">
      <t>イジョウ</t>
    </rPh>
    <rPh sb="9" eb="11">
      <t>ジカン</t>
    </rPh>
    <rPh sb="13" eb="14">
      <t>フン</t>
    </rPh>
    <rPh sb="14" eb="16">
      <t>ミマン</t>
    </rPh>
    <phoneticPr fontId="10"/>
  </si>
  <si>
    <t>外部利用生援受託居宅介護９．５０</t>
    <rPh sb="8" eb="10">
      <t>キョタク</t>
    </rPh>
    <rPh sb="10" eb="12">
      <t>カイゴ</t>
    </rPh>
    <phoneticPr fontId="10"/>
  </si>
  <si>
    <t>９時間以上９時間１５分未満</t>
    <rPh sb="1" eb="3">
      <t>ジカン</t>
    </rPh>
    <rPh sb="3" eb="5">
      <t>イジョウ</t>
    </rPh>
    <rPh sb="6" eb="8">
      <t>ジカン</t>
    </rPh>
    <rPh sb="10" eb="11">
      <t>フン</t>
    </rPh>
    <rPh sb="11" eb="13">
      <t>ミマン</t>
    </rPh>
    <phoneticPr fontId="10"/>
  </si>
  <si>
    <t>外部利用生援受託居宅介護９．２５</t>
    <rPh sb="8" eb="10">
      <t>キョタク</t>
    </rPh>
    <rPh sb="10" eb="12">
      <t>カイゴ</t>
    </rPh>
    <phoneticPr fontId="10"/>
  </si>
  <si>
    <t>８時間４５分以上９時間未満</t>
    <rPh sb="1" eb="3">
      <t>ジカン</t>
    </rPh>
    <rPh sb="5" eb="6">
      <t>フン</t>
    </rPh>
    <rPh sb="6" eb="8">
      <t>イジョウ</t>
    </rPh>
    <rPh sb="9" eb="11">
      <t>ジカン</t>
    </rPh>
    <rPh sb="11" eb="13">
      <t>ミマン</t>
    </rPh>
    <phoneticPr fontId="10"/>
  </si>
  <si>
    <t>外部利用生援受託居宅介護９．００</t>
    <rPh sb="8" eb="10">
      <t>キョタク</t>
    </rPh>
    <rPh sb="10" eb="12">
      <t>カイゴ</t>
    </rPh>
    <phoneticPr fontId="10"/>
  </si>
  <si>
    <t>８時間３０分以上８時間４５分未満</t>
    <rPh sb="1" eb="3">
      <t>ジカン</t>
    </rPh>
    <rPh sb="5" eb="6">
      <t>フン</t>
    </rPh>
    <rPh sb="6" eb="8">
      <t>イジョウ</t>
    </rPh>
    <rPh sb="9" eb="11">
      <t>ジカン</t>
    </rPh>
    <rPh sb="13" eb="14">
      <t>フン</t>
    </rPh>
    <rPh sb="14" eb="16">
      <t>ミマン</t>
    </rPh>
    <phoneticPr fontId="10"/>
  </si>
  <si>
    <t>外部利用生援受託居宅介護８．７５</t>
    <rPh sb="8" eb="10">
      <t>キョタク</t>
    </rPh>
    <rPh sb="10" eb="12">
      <t>カイゴ</t>
    </rPh>
    <phoneticPr fontId="10"/>
  </si>
  <si>
    <t>８時間１５分以上８時間３０分未満</t>
    <rPh sb="1" eb="3">
      <t>ジカン</t>
    </rPh>
    <rPh sb="5" eb="6">
      <t>フン</t>
    </rPh>
    <rPh sb="6" eb="8">
      <t>イジョウ</t>
    </rPh>
    <rPh sb="9" eb="11">
      <t>ジカン</t>
    </rPh>
    <rPh sb="13" eb="14">
      <t>フン</t>
    </rPh>
    <rPh sb="14" eb="16">
      <t>ミマン</t>
    </rPh>
    <phoneticPr fontId="10"/>
  </si>
  <si>
    <t>外部利用生援受託居宅介護８．５０</t>
    <rPh sb="8" eb="10">
      <t>キョタク</t>
    </rPh>
    <rPh sb="10" eb="12">
      <t>カイゴ</t>
    </rPh>
    <phoneticPr fontId="10"/>
  </si>
  <si>
    <t>８時間以上８時間１５分未満</t>
    <rPh sb="1" eb="3">
      <t>ジカン</t>
    </rPh>
    <rPh sb="3" eb="5">
      <t>イジョウ</t>
    </rPh>
    <rPh sb="6" eb="8">
      <t>ジカン</t>
    </rPh>
    <rPh sb="10" eb="11">
      <t>フン</t>
    </rPh>
    <rPh sb="11" eb="13">
      <t>ミマン</t>
    </rPh>
    <phoneticPr fontId="10"/>
  </si>
  <si>
    <t>外部利用生援受託居宅介護８．２５</t>
    <rPh sb="8" eb="10">
      <t>キョタク</t>
    </rPh>
    <rPh sb="10" eb="12">
      <t>カイゴ</t>
    </rPh>
    <phoneticPr fontId="10"/>
  </si>
  <si>
    <t>７時間４５分以上８時間未満</t>
    <rPh sb="1" eb="3">
      <t>ジカン</t>
    </rPh>
    <rPh sb="5" eb="6">
      <t>フン</t>
    </rPh>
    <rPh sb="6" eb="8">
      <t>イジョウ</t>
    </rPh>
    <rPh sb="9" eb="11">
      <t>ジカン</t>
    </rPh>
    <rPh sb="11" eb="13">
      <t>ミマン</t>
    </rPh>
    <phoneticPr fontId="10"/>
  </si>
  <si>
    <t>外部利用生援受託居宅介護８．００</t>
    <rPh sb="8" eb="10">
      <t>キョタク</t>
    </rPh>
    <rPh sb="10" eb="12">
      <t>カイゴ</t>
    </rPh>
    <phoneticPr fontId="10"/>
  </si>
  <si>
    <t>７時間３０分以上７時間４５分未満</t>
    <rPh sb="1" eb="3">
      <t>ジカン</t>
    </rPh>
    <rPh sb="5" eb="6">
      <t>フン</t>
    </rPh>
    <rPh sb="6" eb="8">
      <t>イジョウ</t>
    </rPh>
    <rPh sb="9" eb="11">
      <t>ジカン</t>
    </rPh>
    <rPh sb="13" eb="14">
      <t>フン</t>
    </rPh>
    <rPh sb="14" eb="16">
      <t>ミマン</t>
    </rPh>
    <phoneticPr fontId="10"/>
  </si>
  <si>
    <t>外部利用生援受託居宅介護７．７５</t>
    <rPh sb="8" eb="10">
      <t>キョタク</t>
    </rPh>
    <rPh sb="10" eb="12">
      <t>カイゴ</t>
    </rPh>
    <phoneticPr fontId="10"/>
  </si>
  <si>
    <t>７時間１５分以上７時間３０分未満</t>
    <rPh sb="1" eb="3">
      <t>ジカン</t>
    </rPh>
    <rPh sb="5" eb="6">
      <t>フン</t>
    </rPh>
    <rPh sb="6" eb="8">
      <t>イジョウ</t>
    </rPh>
    <rPh sb="9" eb="11">
      <t>ジカン</t>
    </rPh>
    <rPh sb="13" eb="14">
      <t>フン</t>
    </rPh>
    <rPh sb="14" eb="16">
      <t>ミマン</t>
    </rPh>
    <phoneticPr fontId="10"/>
  </si>
  <si>
    <t>外部利用生援受託居宅介護７．５０</t>
    <rPh sb="8" eb="10">
      <t>キョタク</t>
    </rPh>
    <rPh sb="10" eb="12">
      <t>カイゴ</t>
    </rPh>
    <phoneticPr fontId="10"/>
  </si>
  <si>
    <t>７時間以上７時間１５分未満</t>
    <rPh sb="1" eb="3">
      <t>ジカン</t>
    </rPh>
    <rPh sb="3" eb="5">
      <t>イジョウ</t>
    </rPh>
    <rPh sb="6" eb="8">
      <t>ジカン</t>
    </rPh>
    <rPh sb="10" eb="11">
      <t>フン</t>
    </rPh>
    <rPh sb="11" eb="13">
      <t>ミマン</t>
    </rPh>
    <phoneticPr fontId="10"/>
  </si>
  <si>
    <t>外部利用生援受託居宅介護７．２５</t>
    <rPh sb="8" eb="10">
      <t>キョタク</t>
    </rPh>
    <rPh sb="10" eb="12">
      <t>カイゴ</t>
    </rPh>
    <phoneticPr fontId="10"/>
  </si>
  <si>
    <t>６時間４５分以上７時間未満</t>
    <rPh sb="1" eb="3">
      <t>ジカン</t>
    </rPh>
    <rPh sb="5" eb="6">
      <t>フン</t>
    </rPh>
    <rPh sb="6" eb="8">
      <t>イジョウ</t>
    </rPh>
    <rPh sb="9" eb="11">
      <t>ジカン</t>
    </rPh>
    <rPh sb="11" eb="13">
      <t>ミマン</t>
    </rPh>
    <phoneticPr fontId="10"/>
  </si>
  <si>
    <t>外部利用生援受託居宅介護７．００</t>
    <rPh sb="8" eb="10">
      <t>キョタク</t>
    </rPh>
    <rPh sb="10" eb="12">
      <t>カイゴ</t>
    </rPh>
    <phoneticPr fontId="10"/>
  </si>
  <si>
    <t>６時間３０分以上６時間４５分未満</t>
    <rPh sb="1" eb="3">
      <t>ジカン</t>
    </rPh>
    <rPh sb="5" eb="6">
      <t>フン</t>
    </rPh>
    <rPh sb="6" eb="8">
      <t>イジョウ</t>
    </rPh>
    <rPh sb="9" eb="11">
      <t>ジカン</t>
    </rPh>
    <rPh sb="13" eb="14">
      <t>フン</t>
    </rPh>
    <rPh sb="14" eb="16">
      <t>ミマン</t>
    </rPh>
    <phoneticPr fontId="10"/>
  </si>
  <si>
    <t>外部利用生援受託居宅介護６．７５</t>
    <rPh sb="8" eb="10">
      <t>キョタク</t>
    </rPh>
    <rPh sb="10" eb="12">
      <t>カイゴ</t>
    </rPh>
    <phoneticPr fontId="10"/>
  </si>
  <si>
    <t>６時間１５分以上６時間３０分未満</t>
    <rPh sb="1" eb="3">
      <t>ジカン</t>
    </rPh>
    <rPh sb="5" eb="6">
      <t>フン</t>
    </rPh>
    <rPh sb="6" eb="8">
      <t>イジョウ</t>
    </rPh>
    <rPh sb="9" eb="11">
      <t>ジカン</t>
    </rPh>
    <rPh sb="13" eb="14">
      <t>フン</t>
    </rPh>
    <rPh sb="14" eb="16">
      <t>ミマン</t>
    </rPh>
    <phoneticPr fontId="10"/>
  </si>
  <si>
    <t>外部利用生援受託居宅介護６．５０</t>
    <rPh sb="8" eb="10">
      <t>キョタク</t>
    </rPh>
    <rPh sb="10" eb="12">
      <t>カイゴ</t>
    </rPh>
    <phoneticPr fontId="10"/>
  </si>
  <si>
    <t>６時間以上６時間１５分未満</t>
    <rPh sb="1" eb="3">
      <t>ジカン</t>
    </rPh>
    <rPh sb="3" eb="5">
      <t>イジョウ</t>
    </rPh>
    <rPh sb="6" eb="8">
      <t>ジカン</t>
    </rPh>
    <rPh sb="10" eb="11">
      <t>フン</t>
    </rPh>
    <rPh sb="11" eb="13">
      <t>ミマン</t>
    </rPh>
    <phoneticPr fontId="10"/>
  </si>
  <si>
    <t>外部利用生援受託居宅介護６．２５</t>
    <rPh sb="8" eb="10">
      <t>キョタク</t>
    </rPh>
    <rPh sb="10" eb="12">
      <t>カイゴ</t>
    </rPh>
    <phoneticPr fontId="10"/>
  </si>
  <si>
    <t>５時間４５分以上６時間未満</t>
    <rPh sb="1" eb="3">
      <t>ジカン</t>
    </rPh>
    <rPh sb="5" eb="6">
      <t>フン</t>
    </rPh>
    <rPh sb="6" eb="8">
      <t>イジョウ</t>
    </rPh>
    <rPh sb="9" eb="11">
      <t>ジカン</t>
    </rPh>
    <rPh sb="11" eb="13">
      <t>ミマン</t>
    </rPh>
    <phoneticPr fontId="10"/>
  </si>
  <si>
    <t>外部利用生援受託居宅介護６．００</t>
    <rPh sb="8" eb="10">
      <t>キョタク</t>
    </rPh>
    <rPh sb="10" eb="12">
      <t>カイゴ</t>
    </rPh>
    <phoneticPr fontId="10"/>
  </si>
  <si>
    <t>５時間３０分以上５時間４５分未満</t>
    <rPh sb="1" eb="3">
      <t>ジカン</t>
    </rPh>
    <rPh sb="5" eb="6">
      <t>フン</t>
    </rPh>
    <rPh sb="6" eb="8">
      <t>イジョウ</t>
    </rPh>
    <rPh sb="9" eb="11">
      <t>ジカン</t>
    </rPh>
    <rPh sb="13" eb="14">
      <t>フン</t>
    </rPh>
    <rPh sb="14" eb="16">
      <t>ミマン</t>
    </rPh>
    <phoneticPr fontId="10"/>
  </si>
  <si>
    <t>外部利用生援受託居宅介護５．７５</t>
    <rPh sb="8" eb="10">
      <t>キョタク</t>
    </rPh>
    <rPh sb="10" eb="12">
      <t>カイゴ</t>
    </rPh>
    <phoneticPr fontId="10"/>
  </si>
  <si>
    <t>５時間１５分以上５時間３０分未満</t>
    <rPh sb="1" eb="3">
      <t>ジカン</t>
    </rPh>
    <rPh sb="5" eb="6">
      <t>フン</t>
    </rPh>
    <rPh sb="6" eb="8">
      <t>イジョウ</t>
    </rPh>
    <rPh sb="9" eb="11">
      <t>ジカン</t>
    </rPh>
    <rPh sb="13" eb="14">
      <t>フン</t>
    </rPh>
    <rPh sb="14" eb="16">
      <t>ミマン</t>
    </rPh>
    <phoneticPr fontId="10"/>
  </si>
  <si>
    <t>外部利用生援受託居宅介護５．５０</t>
    <rPh sb="8" eb="10">
      <t>キョタク</t>
    </rPh>
    <rPh sb="10" eb="12">
      <t>カイゴ</t>
    </rPh>
    <phoneticPr fontId="10"/>
  </si>
  <si>
    <t>５時間以上５時間１５分未満</t>
    <rPh sb="1" eb="3">
      <t>ジカン</t>
    </rPh>
    <rPh sb="3" eb="5">
      <t>イジョウ</t>
    </rPh>
    <rPh sb="6" eb="8">
      <t>ジカン</t>
    </rPh>
    <rPh sb="10" eb="11">
      <t>フン</t>
    </rPh>
    <rPh sb="11" eb="13">
      <t>ミマン</t>
    </rPh>
    <phoneticPr fontId="10"/>
  </si>
  <si>
    <t>外部利用生援受託居宅介護５．２５</t>
    <rPh sb="8" eb="10">
      <t>キョタク</t>
    </rPh>
    <rPh sb="10" eb="12">
      <t>カイゴ</t>
    </rPh>
    <phoneticPr fontId="10"/>
  </si>
  <si>
    <t>４時間４５分以上５時間未満</t>
    <rPh sb="1" eb="3">
      <t>ジカン</t>
    </rPh>
    <rPh sb="5" eb="6">
      <t>フン</t>
    </rPh>
    <rPh sb="6" eb="8">
      <t>イジョウ</t>
    </rPh>
    <rPh sb="9" eb="11">
      <t>ジカン</t>
    </rPh>
    <rPh sb="11" eb="13">
      <t>ミマン</t>
    </rPh>
    <phoneticPr fontId="10"/>
  </si>
  <si>
    <t>外部利用生援受託居宅介護５．００</t>
    <rPh sb="8" eb="10">
      <t>キョタク</t>
    </rPh>
    <rPh sb="10" eb="12">
      <t>カイゴ</t>
    </rPh>
    <phoneticPr fontId="10"/>
  </si>
  <si>
    <t>４時間３０分以上４時間４５分未満</t>
    <rPh sb="1" eb="3">
      <t>ジカン</t>
    </rPh>
    <rPh sb="5" eb="6">
      <t>フン</t>
    </rPh>
    <rPh sb="6" eb="8">
      <t>イジョウ</t>
    </rPh>
    <rPh sb="9" eb="11">
      <t>ジカン</t>
    </rPh>
    <rPh sb="13" eb="14">
      <t>フン</t>
    </rPh>
    <rPh sb="14" eb="16">
      <t>ミマン</t>
    </rPh>
    <phoneticPr fontId="10"/>
  </si>
  <si>
    <t>外部利用生援受託居宅介護４．７５</t>
    <rPh sb="8" eb="10">
      <t>キョタク</t>
    </rPh>
    <rPh sb="10" eb="12">
      <t>カイゴ</t>
    </rPh>
    <phoneticPr fontId="10"/>
  </si>
  <si>
    <t>４時間１５分以上４時間３０分未満</t>
    <rPh sb="1" eb="3">
      <t>ジカン</t>
    </rPh>
    <rPh sb="5" eb="6">
      <t>フン</t>
    </rPh>
    <rPh sb="6" eb="8">
      <t>イジョウ</t>
    </rPh>
    <rPh sb="9" eb="11">
      <t>ジカン</t>
    </rPh>
    <rPh sb="13" eb="14">
      <t>フン</t>
    </rPh>
    <rPh sb="14" eb="16">
      <t>ミマン</t>
    </rPh>
    <phoneticPr fontId="10"/>
  </si>
  <si>
    <t>外部利用生援受託居宅介護４．５０</t>
    <rPh sb="8" eb="10">
      <t>キョタク</t>
    </rPh>
    <rPh sb="10" eb="12">
      <t>カイゴ</t>
    </rPh>
    <phoneticPr fontId="10"/>
  </si>
  <si>
    <t>４時間以上４時間１５分未満</t>
    <rPh sb="1" eb="3">
      <t>ジカン</t>
    </rPh>
    <rPh sb="3" eb="5">
      <t>イジョウ</t>
    </rPh>
    <rPh sb="6" eb="8">
      <t>ジカン</t>
    </rPh>
    <rPh sb="10" eb="11">
      <t>フン</t>
    </rPh>
    <rPh sb="11" eb="13">
      <t>ミマン</t>
    </rPh>
    <phoneticPr fontId="10"/>
  </si>
  <si>
    <t>外部利用生援受託居宅介護４．２５</t>
    <rPh sb="8" eb="10">
      <t>キョタク</t>
    </rPh>
    <rPh sb="10" eb="12">
      <t>カイゴ</t>
    </rPh>
    <phoneticPr fontId="10"/>
  </si>
  <si>
    <t>３時間４５分以上４時間未満</t>
    <rPh sb="1" eb="3">
      <t>ジカン</t>
    </rPh>
    <rPh sb="5" eb="6">
      <t>フン</t>
    </rPh>
    <rPh sb="6" eb="8">
      <t>イジョウ</t>
    </rPh>
    <rPh sb="9" eb="11">
      <t>ジカン</t>
    </rPh>
    <rPh sb="11" eb="13">
      <t>ミマン</t>
    </rPh>
    <phoneticPr fontId="10"/>
  </si>
  <si>
    <t>外部利用生援受託居宅介護４．００</t>
    <rPh sb="8" eb="10">
      <t>キョタク</t>
    </rPh>
    <rPh sb="10" eb="12">
      <t>カイゴ</t>
    </rPh>
    <phoneticPr fontId="10"/>
  </si>
  <si>
    <t>３時間３０分以上３時間４５分未満</t>
    <rPh sb="1" eb="3">
      <t>ジカン</t>
    </rPh>
    <rPh sb="5" eb="6">
      <t>フン</t>
    </rPh>
    <rPh sb="6" eb="8">
      <t>イジョウ</t>
    </rPh>
    <rPh sb="9" eb="11">
      <t>ジカン</t>
    </rPh>
    <rPh sb="13" eb="14">
      <t>フン</t>
    </rPh>
    <rPh sb="14" eb="16">
      <t>ミマン</t>
    </rPh>
    <phoneticPr fontId="10"/>
  </si>
  <si>
    <t>外部利用生援受託居宅介護３．７５</t>
    <rPh sb="8" eb="10">
      <t>キョタク</t>
    </rPh>
    <rPh sb="10" eb="12">
      <t>カイゴ</t>
    </rPh>
    <phoneticPr fontId="10"/>
  </si>
  <si>
    <t>３時間１５分以上３時間３０分未満</t>
    <rPh sb="1" eb="3">
      <t>ジカン</t>
    </rPh>
    <rPh sb="5" eb="6">
      <t>フン</t>
    </rPh>
    <rPh sb="6" eb="8">
      <t>イジョウ</t>
    </rPh>
    <rPh sb="9" eb="11">
      <t>ジカン</t>
    </rPh>
    <rPh sb="13" eb="14">
      <t>フン</t>
    </rPh>
    <rPh sb="14" eb="16">
      <t>ミマン</t>
    </rPh>
    <phoneticPr fontId="10"/>
  </si>
  <si>
    <t>外部利用生援受託居宅介護３．５０</t>
    <rPh sb="8" eb="10">
      <t>キョタク</t>
    </rPh>
    <rPh sb="10" eb="12">
      <t>カイゴ</t>
    </rPh>
    <phoneticPr fontId="10"/>
  </si>
  <si>
    <t>３時間以上３時間１５分未満</t>
    <rPh sb="1" eb="3">
      <t>ジカン</t>
    </rPh>
    <rPh sb="3" eb="5">
      <t>イジョウ</t>
    </rPh>
    <rPh sb="6" eb="8">
      <t>ジカン</t>
    </rPh>
    <rPh sb="10" eb="11">
      <t>フン</t>
    </rPh>
    <rPh sb="11" eb="13">
      <t>ミマン</t>
    </rPh>
    <phoneticPr fontId="10"/>
  </si>
  <si>
    <t>外部利用生援受託居宅介護３．２５</t>
    <rPh sb="8" eb="10">
      <t>キョタク</t>
    </rPh>
    <rPh sb="10" eb="12">
      <t>カイゴ</t>
    </rPh>
    <phoneticPr fontId="10"/>
  </si>
  <si>
    <t>２時間４５分以上３時間未満</t>
    <rPh sb="1" eb="3">
      <t>ジカン</t>
    </rPh>
    <rPh sb="5" eb="6">
      <t>フン</t>
    </rPh>
    <rPh sb="6" eb="8">
      <t>イジョウ</t>
    </rPh>
    <rPh sb="9" eb="11">
      <t>ジカン</t>
    </rPh>
    <rPh sb="11" eb="13">
      <t>ミマン</t>
    </rPh>
    <phoneticPr fontId="10"/>
  </si>
  <si>
    <t>外部利用生援受託居宅介護３．００</t>
    <rPh sb="8" eb="10">
      <t>キョタク</t>
    </rPh>
    <rPh sb="10" eb="12">
      <t>カイゴ</t>
    </rPh>
    <phoneticPr fontId="10"/>
  </si>
  <si>
    <t>２時間３０分以上２時間４５分未満</t>
    <rPh sb="1" eb="3">
      <t>ジカン</t>
    </rPh>
    <rPh sb="5" eb="6">
      <t>フン</t>
    </rPh>
    <rPh sb="6" eb="8">
      <t>イジョウ</t>
    </rPh>
    <rPh sb="9" eb="11">
      <t>ジカン</t>
    </rPh>
    <rPh sb="13" eb="14">
      <t>フン</t>
    </rPh>
    <rPh sb="14" eb="16">
      <t>ミマン</t>
    </rPh>
    <phoneticPr fontId="10"/>
  </si>
  <si>
    <t>外部利用生援受託居宅介護２．７５</t>
    <rPh sb="8" eb="10">
      <t>キョタク</t>
    </rPh>
    <rPh sb="10" eb="12">
      <t>カイゴ</t>
    </rPh>
    <phoneticPr fontId="10"/>
  </si>
  <si>
    <t>２時間１５分以上２時間３０分未満</t>
    <rPh sb="1" eb="3">
      <t>ジカン</t>
    </rPh>
    <rPh sb="5" eb="6">
      <t>フン</t>
    </rPh>
    <rPh sb="6" eb="8">
      <t>イジョウ</t>
    </rPh>
    <rPh sb="9" eb="11">
      <t>ジカン</t>
    </rPh>
    <rPh sb="13" eb="14">
      <t>フン</t>
    </rPh>
    <rPh sb="14" eb="16">
      <t>ミマン</t>
    </rPh>
    <phoneticPr fontId="10"/>
  </si>
  <si>
    <t>外部利用生援受託居宅介護２．５０</t>
    <rPh sb="8" eb="10">
      <t>キョタク</t>
    </rPh>
    <rPh sb="10" eb="12">
      <t>カイゴ</t>
    </rPh>
    <phoneticPr fontId="10"/>
  </si>
  <si>
    <t>２時間以上２時間１５分未満</t>
    <rPh sb="1" eb="3">
      <t>ジカン</t>
    </rPh>
    <rPh sb="3" eb="5">
      <t>イジョウ</t>
    </rPh>
    <rPh sb="6" eb="8">
      <t>ジカン</t>
    </rPh>
    <rPh sb="10" eb="11">
      <t>フン</t>
    </rPh>
    <rPh sb="11" eb="13">
      <t>ミマン</t>
    </rPh>
    <phoneticPr fontId="10"/>
  </si>
  <si>
    <t>外部利用生援受託居宅介護２．２５</t>
    <rPh sb="8" eb="10">
      <t>キョタク</t>
    </rPh>
    <rPh sb="10" eb="12">
      <t>カイゴ</t>
    </rPh>
    <phoneticPr fontId="10"/>
  </si>
  <si>
    <t>１時間４５分以上２時間未満</t>
    <rPh sb="1" eb="3">
      <t>ジカン</t>
    </rPh>
    <rPh sb="5" eb="6">
      <t>フン</t>
    </rPh>
    <rPh sb="6" eb="8">
      <t>イジョウ</t>
    </rPh>
    <rPh sb="9" eb="11">
      <t>ジカン</t>
    </rPh>
    <rPh sb="11" eb="13">
      <t>ミマン</t>
    </rPh>
    <phoneticPr fontId="10"/>
  </si>
  <si>
    <t>外部利用生援受託居宅介護２．００</t>
    <rPh sb="8" eb="10">
      <t>キョタク</t>
    </rPh>
    <rPh sb="10" eb="12">
      <t>カイゴ</t>
    </rPh>
    <phoneticPr fontId="10"/>
  </si>
  <si>
    <t>１時間３０分以上１時間４５分未満</t>
    <rPh sb="1" eb="3">
      <t>ジカン</t>
    </rPh>
    <rPh sb="5" eb="6">
      <t>フン</t>
    </rPh>
    <rPh sb="6" eb="8">
      <t>イジョウ</t>
    </rPh>
    <rPh sb="9" eb="11">
      <t>ジカン</t>
    </rPh>
    <rPh sb="13" eb="14">
      <t>フン</t>
    </rPh>
    <rPh sb="14" eb="16">
      <t>ミマン</t>
    </rPh>
    <phoneticPr fontId="10"/>
  </si>
  <si>
    <t>外部利用生援受託居宅介護１．７５</t>
    <rPh sb="8" eb="10">
      <t>キョタク</t>
    </rPh>
    <rPh sb="10" eb="12">
      <t>カイゴ</t>
    </rPh>
    <phoneticPr fontId="10"/>
  </si>
  <si>
    <t>１時間１５分以上１時間３０分未満</t>
    <rPh sb="1" eb="3">
      <t>ジカン</t>
    </rPh>
    <rPh sb="5" eb="6">
      <t>フン</t>
    </rPh>
    <rPh sb="6" eb="8">
      <t>イジョウ</t>
    </rPh>
    <rPh sb="9" eb="11">
      <t>ジカン</t>
    </rPh>
    <rPh sb="13" eb="14">
      <t>フン</t>
    </rPh>
    <rPh sb="14" eb="16">
      <t>ミマン</t>
    </rPh>
    <phoneticPr fontId="10"/>
  </si>
  <si>
    <t>外部利用生援受託居宅介護１．５０</t>
    <rPh sb="8" eb="10">
      <t>キョタク</t>
    </rPh>
    <rPh sb="10" eb="12">
      <t>カイゴ</t>
    </rPh>
    <phoneticPr fontId="10"/>
  </si>
  <si>
    <t>１時間以上１時間１５分未満</t>
    <rPh sb="1" eb="3">
      <t>ジカン</t>
    </rPh>
    <rPh sb="3" eb="5">
      <t>イジョウ</t>
    </rPh>
    <rPh sb="6" eb="8">
      <t>ジカン</t>
    </rPh>
    <rPh sb="10" eb="11">
      <t>フン</t>
    </rPh>
    <rPh sb="11" eb="13">
      <t>ミマン</t>
    </rPh>
    <phoneticPr fontId="10"/>
  </si>
  <si>
    <t>外部利用生援受託居宅介護１．２５</t>
    <rPh sb="8" eb="10">
      <t>キョタク</t>
    </rPh>
    <rPh sb="10" eb="12">
      <t>カイゴ</t>
    </rPh>
    <phoneticPr fontId="10"/>
  </si>
  <si>
    <t>４５分以上１時間未満</t>
    <rPh sb="2" eb="3">
      <t>フン</t>
    </rPh>
    <rPh sb="3" eb="5">
      <t>イジョウ</t>
    </rPh>
    <rPh sb="6" eb="8">
      <t>ジカン</t>
    </rPh>
    <rPh sb="8" eb="10">
      <t>ミマン</t>
    </rPh>
    <phoneticPr fontId="10"/>
  </si>
  <si>
    <t>外部利用生援受託居宅介護１．００</t>
    <rPh sb="8" eb="10">
      <t>キョタク</t>
    </rPh>
    <rPh sb="10" eb="12">
      <t>カイゴ</t>
    </rPh>
    <phoneticPr fontId="10"/>
  </si>
  <si>
    <t>３０分以上４５分未満</t>
    <rPh sb="2" eb="3">
      <t>フン</t>
    </rPh>
    <rPh sb="3" eb="5">
      <t>イジョウ</t>
    </rPh>
    <rPh sb="7" eb="8">
      <t>フン</t>
    </rPh>
    <rPh sb="8" eb="10">
      <t>ミマン</t>
    </rPh>
    <phoneticPr fontId="10"/>
  </si>
  <si>
    <t>外部利用生援受託居宅介護０．７５</t>
    <rPh sb="8" eb="10">
      <t>キョタク</t>
    </rPh>
    <rPh sb="10" eb="12">
      <t>カイゴ</t>
    </rPh>
    <phoneticPr fontId="10"/>
  </si>
  <si>
    <t>１５分以上３０分未満</t>
    <rPh sb="2" eb="3">
      <t>フン</t>
    </rPh>
    <rPh sb="3" eb="5">
      <t>イジョウ</t>
    </rPh>
    <rPh sb="7" eb="8">
      <t>フン</t>
    </rPh>
    <rPh sb="8" eb="10">
      <t>ミマン</t>
    </rPh>
    <phoneticPr fontId="10"/>
  </si>
  <si>
    <t>外部利用生援受託居宅介護０．５０</t>
    <rPh sb="8" eb="10">
      <t>キョタク</t>
    </rPh>
    <rPh sb="10" eb="12">
      <t>カイゴ</t>
    </rPh>
    <phoneticPr fontId="10"/>
  </si>
  <si>
    <t>１５分未満</t>
    <rPh sb="2" eb="3">
      <t>フン</t>
    </rPh>
    <rPh sb="3" eb="5">
      <t>ミマン</t>
    </rPh>
    <phoneticPr fontId="10"/>
  </si>
  <si>
    <t>外部利用生援受託居宅介護０．２５</t>
    <rPh sb="8" eb="10">
      <t>キョタク</t>
    </rPh>
    <rPh sb="10" eb="12">
      <t>カイゴ</t>
    </rPh>
    <phoneticPr fontId="10"/>
  </si>
  <si>
    <t>(3) 外部サービス利用型指定共同生活援助事業所の場合</t>
    <rPh sb="4" eb="6">
      <t>ガイブ</t>
    </rPh>
    <rPh sb="10" eb="12">
      <t>リヨウ</t>
    </rPh>
    <rPh sb="12" eb="13">
      <t>カタ</t>
    </rPh>
    <rPh sb="15" eb="17">
      <t>キョウドウ</t>
    </rPh>
    <rPh sb="17" eb="19">
      <t>セイカツ</t>
    </rPh>
    <rPh sb="19" eb="21">
      <t>エンジョ</t>
    </rPh>
    <phoneticPr fontId="10"/>
  </si>
  <si>
    <t>外部利用生援特定処遇改善加算Ⅱ</t>
    <phoneticPr fontId="10"/>
  </si>
  <si>
    <t>(2) 日中サービス支援型指定共同生活援助事業所の場合</t>
    <phoneticPr fontId="10"/>
  </si>
  <si>
    <t>日中支援生援特定処遇改善加算Ⅱ</t>
    <phoneticPr fontId="10"/>
  </si>
  <si>
    <t>(1) 指定共同生活援助事業所の場合</t>
    <rPh sb="4" eb="6">
      <t>シテイ</t>
    </rPh>
    <rPh sb="6" eb="8">
      <t>キョウドウ</t>
    </rPh>
    <rPh sb="8" eb="10">
      <t>セイカツ</t>
    </rPh>
    <rPh sb="10" eb="12">
      <t>エンジョ</t>
    </rPh>
    <phoneticPr fontId="10"/>
  </si>
  <si>
    <t>ロ　福祉・介護職員等特定処遇改善加算（Ⅱ）</t>
    <phoneticPr fontId="1"/>
  </si>
  <si>
    <t>生援特定処遇改善加算Ⅱ</t>
    <phoneticPr fontId="1"/>
  </si>
  <si>
    <t>外部利用生援特定処遇改善加算Ⅰ</t>
    <phoneticPr fontId="10"/>
  </si>
  <si>
    <t>日中支援生援特定処遇改善加算Ⅰ</t>
    <phoneticPr fontId="10"/>
  </si>
  <si>
    <t>イ　福祉・介護職員等特定処遇改善加算（Ⅰ）</t>
    <phoneticPr fontId="1"/>
  </si>
  <si>
    <t>福祉・介護職員等特定処遇改善加算</t>
    <rPh sb="7" eb="8">
      <t>トウ</t>
    </rPh>
    <rPh sb="8" eb="10">
      <t>トクテイ</t>
    </rPh>
    <phoneticPr fontId="1"/>
  </si>
  <si>
    <t>生援特定処遇改善加算Ⅰ</t>
    <rPh sb="0" eb="1">
      <t>セイ</t>
    </rPh>
    <rPh sb="1" eb="2">
      <t>エン</t>
    </rPh>
    <rPh sb="2" eb="4">
      <t>トクテイ</t>
    </rPh>
    <rPh sb="4" eb="6">
      <t>ショグウ</t>
    </rPh>
    <rPh sb="6" eb="8">
      <t>カイゼン</t>
    </rPh>
    <rPh sb="8" eb="10">
      <t>カサン</t>
    </rPh>
    <phoneticPr fontId="1"/>
  </si>
  <si>
    <t>外部利用生援処遇改善特別加算</t>
    <phoneticPr fontId="10"/>
  </si>
  <si>
    <t>日中支援生援処遇改善特別加算</t>
    <phoneticPr fontId="10"/>
  </si>
  <si>
    <t>福祉・介護職員処遇改善特別加算</t>
    <phoneticPr fontId="10"/>
  </si>
  <si>
    <t>生援処遇改善特別加算</t>
  </si>
  <si>
    <t>外部利用生援処遇改善加算Ⅴ</t>
    <rPh sb="6" eb="8">
      <t>ショグウ</t>
    </rPh>
    <rPh sb="8" eb="10">
      <t>カイゼン</t>
    </rPh>
    <rPh sb="10" eb="12">
      <t>カサン</t>
    </rPh>
    <phoneticPr fontId="10"/>
  </si>
  <si>
    <t>日中支援生援処遇改善加算Ⅴ</t>
    <rPh sb="6" eb="8">
      <t>ショグウ</t>
    </rPh>
    <rPh sb="8" eb="10">
      <t>カイゼン</t>
    </rPh>
    <rPh sb="10" eb="12">
      <t>カサン</t>
    </rPh>
    <phoneticPr fontId="10"/>
  </si>
  <si>
    <t>ホ　福祉・介護職員処遇改善加算（Ⅴ）</t>
    <phoneticPr fontId="10"/>
  </si>
  <si>
    <t>生援処遇改善加算Ⅴ</t>
    <rPh sb="2" eb="4">
      <t>ショグウ</t>
    </rPh>
    <rPh sb="4" eb="6">
      <t>カイゼン</t>
    </rPh>
    <rPh sb="6" eb="8">
      <t>カサン</t>
    </rPh>
    <phoneticPr fontId="10"/>
  </si>
  <si>
    <t>外部利用生援処遇改善加算Ⅳ</t>
    <rPh sb="6" eb="8">
      <t>ショグウ</t>
    </rPh>
    <rPh sb="8" eb="10">
      <t>カイゼン</t>
    </rPh>
    <rPh sb="10" eb="12">
      <t>カサン</t>
    </rPh>
    <phoneticPr fontId="10"/>
  </si>
  <si>
    <t>日中支援生援処遇改善加算Ⅳ</t>
    <rPh sb="6" eb="8">
      <t>ショグウ</t>
    </rPh>
    <rPh sb="8" eb="10">
      <t>カイゼン</t>
    </rPh>
    <rPh sb="10" eb="12">
      <t>カサン</t>
    </rPh>
    <phoneticPr fontId="10"/>
  </si>
  <si>
    <t>ニ　福祉・介護職員処遇改善加算（Ⅳ）</t>
    <phoneticPr fontId="10"/>
  </si>
  <si>
    <t>生援処遇改善加算Ⅳ</t>
    <rPh sb="2" eb="4">
      <t>ショグウ</t>
    </rPh>
    <rPh sb="4" eb="6">
      <t>カイゼン</t>
    </rPh>
    <rPh sb="6" eb="8">
      <t>カサン</t>
    </rPh>
    <phoneticPr fontId="10"/>
  </si>
  <si>
    <t>外部利用生援処遇改善加算Ⅲ</t>
    <rPh sb="6" eb="8">
      <t>ショグウ</t>
    </rPh>
    <rPh sb="8" eb="10">
      <t>カイゼン</t>
    </rPh>
    <rPh sb="10" eb="12">
      <t>カサン</t>
    </rPh>
    <phoneticPr fontId="10"/>
  </si>
  <si>
    <t>日中支援生援処遇改善加算Ⅲ</t>
    <rPh sb="6" eb="8">
      <t>ショグウ</t>
    </rPh>
    <rPh sb="8" eb="10">
      <t>カイゼン</t>
    </rPh>
    <rPh sb="10" eb="12">
      <t>カサン</t>
    </rPh>
    <phoneticPr fontId="10"/>
  </si>
  <si>
    <t>ハ　福祉・介護職員処遇改善加算（Ⅲ）</t>
    <phoneticPr fontId="10"/>
  </si>
  <si>
    <t>生援処遇改善加算Ⅲ</t>
    <rPh sb="2" eb="4">
      <t>ショグウ</t>
    </rPh>
    <rPh sb="4" eb="6">
      <t>カイゼン</t>
    </rPh>
    <rPh sb="6" eb="8">
      <t>カサン</t>
    </rPh>
    <phoneticPr fontId="10"/>
  </si>
  <si>
    <t>外部利用生援処遇改善加算Ⅱ</t>
    <rPh sb="6" eb="8">
      <t>ショグウ</t>
    </rPh>
    <rPh sb="8" eb="10">
      <t>カイゼン</t>
    </rPh>
    <rPh sb="10" eb="12">
      <t>カサン</t>
    </rPh>
    <phoneticPr fontId="10"/>
  </si>
  <si>
    <t>日中支援生援処遇改善加算Ⅱ</t>
    <rPh sb="6" eb="8">
      <t>ショグウ</t>
    </rPh>
    <rPh sb="8" eb="10">
      <t>カイゼン</t>
    </rPh>
    <rPh sb="10" eb="12">
      <t>カサン</t>
    </rPh>
    <phoneticPr fontId="10"/>
  </si>
  <si>
    <t>ロ　福祉・介護職員処遇改善加算（Ⅱ）</t>
    <phoneticPr fontId="10"/>
  </si>
  <si>
    <t>生援処遇改善加算Ⅱ</t>
    <rPh sb="2" eb="4">
      <t>ショグウ</t>
    </rPh>
    <rPh sb="4" eb="6">
      <t>カイゼン</t>
    </rPh>
    <rPh sb="6" eb="8">
      <t>カサン</t>
    </rPh>
    <phoneticPr fontId="10"/>
  </si>
  <si>
    <t>外部利用生援処遇改善加算Ⅰ</t>
    <rPh sb="6" eb="8">
      <t>ショグウ</t>
    </rPh>
    <rPh sb="8" eb="10">
      <t>カイゼン</t>
    </rPh>
    <rPh sb="10" eb="12">
      <t>カサン</t>
    </rPh>
    <phoneticPr fontId="10"/>
  </si>
  <si>
    <t>日中支援生援処遇改善加算Ⅰ</t>
    <rPh sb="6" eb="8">
      <t>ショグウ</t>
    </rPh>
    <rPh sb="8" eb="10">
      <t>カイゼン</t>
    </rPh>
    <rPh sb="10" eb="12">
      <t>カサン</t>
    </rPh>
    <phoneticPr fontId="10"/>
  </si>
  <si>
    <t>イ　福祉・介護職員処遇改善加算（Ⅰ）</t>
    <phoneticPr fontId="10"/>
  </si>
  <si>
    <t>生援処遇改善加算Ⅰ</t>
    <rPh sb="2" eb="4">
      <t>ショグウ</t>
    </rPh>
    <rPh sb="4" eb="6">
      <t>カイゼン</t>
    </rPh>
    <rPh sb="6" eb="8">
      <t>カサン</t>
    </rPh>
    <phoneticPr fontId="10"/>
  </si>
  <si>
    <t>単位加算</t>
    <rPh sb="0" eb="2">
      <t>タンイ</t>
    </rPh>
    <rPh sb="2" eb="4">
      <t>カサン</t>
    </rPh>
    <phoneticPr fontId="13"/>
  </si>
  <si>
    <t>通勤者生活支援加算</t>
    <phoneticPr fontId="13"/>
  </si>
  <si>
    <t>生援通勤者生活支援加算</t>
  </si>
  <si>
    <t>ホ 医療連携体制加算（Ⅴ）</t>
    <phoneticPr fontId="13"/>
  </si>
  <si>
    <t>生援医療連携体制加算Ⅴ</t>
    <rPh sb="2" eb="4">
      <t>イリョウ</t>
    </rPh>
    <rPh sb="4" eb="6">
      <t>レンケイ</t>
    </rPh>
    <rPh sb="6" eb="8">
      <t>タイセイ</t>
    </rPh>
    <rPh sb="8" eb="10">
      <t>カサン</t>
    </rPh>
    <phoneticPr fontId="13"/>
  </si>
  <si>
    <t>ニ 医療連携体制加算（Ⅳ）</t>
    <phoneticPr fontId="13"/>
  </si>
  <si>
    <t>生援医療連携体制加算Ⅳ</t>
    <rPh sb="2" eb="4">
      <t>イリョウ</t>
    </rPh>
    <rPh sb="4" eb="6">
      <t>レンケイ</t>
    </rPh>
    <rPh sb="6" eb="8">
      <t>タイセイ</t>
    </rPh>
    <rPh sb="8" eb="10">
      <t>カサン</t>
    </rPh>
    <phoneticPr fontId="13"/>
  </si>
  <si>
    <t>※利用者数で按分した単位数を算定</t>
    <phoneticPr fontId="10"/>
  </si>
  <si>
    <t>ハ 医療連携体制加算（Ⅲ）</t>
    <phoneticPr fontId="13"/>
  </si>
  <si>
    <t>生援医療連携体制加算Ⅲ</t>
    <rPh sb="2" eb="4">
      <t>イリョウ</t>
    </rPh>
    <rPh sb="4" eb="6">
      <t>レンケイ</t>
    </rPh>
    <rPh sb="6" eb="8">
      <t>タイセイ</t>
    </rPh>
    <rPh sb="8" eb="10">
      <t>カサン</t>
    </rPh>
    <phoneticPr fontId="13"/>
  </si>
  <si>
    <t>ロ 医療連携体制加算（Ⅱ）</t>
    <phoneticPr fontId="13"/>
  </si>
  <si>
    <t>生援医療連携体制加算Ⅱ</t>
    <rPh sb="2" eb="4">
      <t>イリョウ</t>
    </rPh>
    <rPh sb="4" eb="6">
      <t>レンケイ</t>
    </rPh>
    <rPh sb="6" eb="8">
      <t>タイセイ</t>
    </rPh>
    <rPh sb="8" eb="10">
      <t>カサン</t>
    </rPh>
    <phoneticPr fontId="13"/>
  </si>
  <si>
    <t>イ 医療連携体制加算（Ⅰ）</t>
    <phoneticPr fontId="13"/>
  </si>
  <si>
    <t>医療連携体制加算</t>
    <rPh sb="0" eb="2">
      <t>イリョウ</t>
    </rPh>
    <rPh sb="2" eb="4">
      <t>レンケイ</t>
    </rPh>
    <rPh sb="4" eb="6">
      <t>タイセイ</t>
    </rPh>
    <rPh sb="6" eb="8">
      <t>カサン</t>
    </rPh>
    <phoneticPr fontId="13"/>
  </si>
  <si>
    <t>生援医療連携体制加算Ⅰ</t>
    <rPh sb="2" eb="4">
      <t>イリョウ</t>
    </rPh>
    <rPh sb="4" eb="6">
      <t>レンケイ</t>
    </rPh>
    <rPh sb="6" eb="8">
      <t>タイセイ</t>
    </rPh>
    <rPh sb="8" eb="10">
      <t>カサン</t>
    </rPh>
    <phoneticPr fontId="13"/>
  </si>
  <si>
    <t>強度行動障害者地域移行特別加算</t>
    <phoneticPr fontId="10"/>
  </si>
  <si>
    <t>生援強度行動障害者地域移行特別加算</t>
    <phoneticPr fontId="10"/>
  </si>
  <si>
    <t>精神障害者地域移行特別加算</t>
    <phoneticPr fontId="10"/>
  </si>
  <si>
    <t>生援精神障害者地域移行特別加算</t>
    <phoneticPr fontId="13"/>
  </si>
  <si>
    <t>地域生活移行個別支援特別加算</t>
    <rPh sb="0" eb="2">
      <t>チイキ</t>
    </rPh>
    <rPh sb="2" eb="4">
      <t>セイカツ</t>
    </rPh>
    <rPh sb="4" eb="6">
      <t>イコウ</t>
    </rPh>
    <rPh sb="6" eb="8">
      <t>コベツ</t>
    </rPh>
    <rPh sb="8" eb="10">
      <t>シエン</t>
    </rPh>
    <rPh sb="10" eb="14">
      <t>トクベツカサン</t>
    </rPh>
    <phoneticPr fontId="13"/>
  </si>
  <si>
    <t>生援地域生活移行個別支援特別加算</t>
    <rPh sb="2" eb="4">
      <t>チイキ</t>
    </rPh>
    <rPh sb="4" eb="6">
      <t>セイカツ</t>
    </rPh>
    <rPh sb="6" eb="8">
      <t>イコウ</t>
    </rPh>
    <rPh sb="8" eb="10">
      <t>コベツ</t>
    </rPh>
    <rPh sb="10" eb="12">
      <t>シエン</t>
    </rPh>
    <rPh sb="12" eb="16">
      <t>トクベツカサン</t>
    </rPh>
    <phoneticPr fontId="13"/>
  </si>
  <si>
    <t>ハ 外部サービス利用型指定共同生活援助事業所の場合</t>
    <rPh sb="2" eb="4">
      <t>ガイブ</t>
    </rPh>
    <rPh sb="8" eb="11">
      <t>リヨウガタ</t>
    </rPh>
    <rPh sb="11" eb="13">
      <t>シテイ</t>
    </rPh>
    <rPh sb="13" eb="15">
      <t>キョウドウ</t>
    </rPh>
    <rPh sb="15" eb="17">
      <t>セイカツ</t>
    </rPh>
    <rPh sb="17" eb="19">
      <t>エンジョ</t>
    </rPh>
    <rPh sb="19" eb="22">
      <t>ジギョウショ</t>
    </rPh>
    <rPh sb="23" eb="25">
      <t>バアイ</t>
    </rPh>
    <phoneticPr fontId="13"/>
  </si>
  <si>
    <t>生援長期帰宅時支援加算３</t>
    <rPh sb="2" eb="4">
      <t>チョウキ</t>
    </rPh>
    <rPh sb="4" eb="7">
      <t>キタクジ</t>
    </rPh>
    <rPh sb="7" eb="9">
      <t>シエン</t>
    </rPh>
    <rPh sb="9" eb="11">
      <t>カサン</t>
    </rPh>
    <phoneticPr fontId="13"/>
  </si>
  <si>
    <t>ロ 日中サービス支援型指定共同生活援助事業所の場合</t>
    <phoneticPr fontId="13"/>
  </si>
  <si>
    <t>生援長期帰宅時支援加算２</t>
    <rPh sb="2" eb="4">
      <t>チョウキ</t>
    </rPh>
    <rPh sb="4" eb="7">
      <t>キタクジ</t>
    </rPh>
    <rPh sb="7" eb="9">
      <t>シエン</t>
    </rPh>
    <rPh sb="9" eb="11">
      <t>カサン</t>
    </rPh>
    <phoneticPr fontId="13"/>
  </si>
  <si>
    <t>イ 指定共同生活援助事業所の場合</t>
    <rPh sb="2" eb="4">
      <t>シテイ</t>
    </rPh>
    <rPh sb="4" eb="6">
      <t>キョウドウ</t>
    </rPh>
    <rPh sb="6" eb="8">
      <t>セイカツ</t>
    </rPh>
    <rPh sb="8" eb="10">
      <t>エンジョ</t>
    </rPh>
    <rPh sb="10" eb="12">
      <t>ジギョウ</t>
    </rPh>
    <rPh sb="12" eb="13">
      <t>ショ</t>
    </rPh>
    <rPh sb="14" eb="16">
      <t>バアイ</t>
    </rPh>
    <phoneticPr fontId="13"/>
  </si>
  <si>
    <t>長期帰宅時支援加算</t>
    <phoneticPr fontId="10"/>
  </si>
  <si>
    <t>生援長期帰宅時支援加算１</t>
    <phoneticPr fontId="13"/>
  </si>
  <si>
    <t>生援長期入院時支援特別加算３</t>
    <rPh sb="2" eb="4">
      <t>チョウキ</t>
    </rPh>
    <rPh sb="4" eb="6">
      <t>ニュウイン</t>
    </rPh>
    <rPh sb="6" eb="7">
      <t>ジ</t>
    </rPh>
    <rPh sb="7" eb="9">
      <t>シエン</t>
    </rPh>
    <rPh sb="9" eb="11">
      <t>トクベツ</t>
    </rPh>
    <rPh sb="11" eb="13">
      <t>カサン</t>
    </rPh>
    <phoneticPr fontId="13"/>
  </si>
  <si>
    <t>生援長期入院時支援特別加算２</t>
    <rPh sb="2" eb="4">
      <t>チョウキ</t>
    </rPh>
    <rPh sb="4" eb="6">
      <t>ニュウイン</t>
    </rPh>
    <rPh sb="6" eb="7">
      <t>ジ</t>
    </rPh>
    <rPh sb="7" eb="9">
      <t>シエン</t>
    </rPh>
    <rPh sb="9" eb="11">
      <t>トクベツ</t>
    </rPh>
    <rPh sb="11" eb="13">
      <t>カサン</t>
    </rPh>
    <phoneticPr fontId="13"/>
  </si>
  <si>
    <t>１日につき</t>
    <rPh sb="1" eb="2">
      <t>ヒ</t>
    </rPh>
    <phoneticPr fontId="13"/>
  </si>
  <si>
    <t>長期入院時支援特別加算</t>
    <rPh sb="0" eb="2">
      <t>チョウキ</t>
    </rPh>
    <rPh sb="2" eb="4">
      <t>ニュウイン</t>
    </rPh>
    <rPh sb="4" eb="5">
      <t>ジ</t>
    </rPh>
    <rPh sb="5" eb="7">
      <t>シエン</t>
    </rPh>
    <rPh sb="7" eb="9">
      <t>トクベツ</t>
    </rPh>
    <rPh sb="9" eb="11">
      <t>カサン</t>
    </rPh>
    <phoneticPr fontId="13"/>
  </si>
  <si>
    <t>生援長期入院時支援特別加算１</t>
    <phoneticPr fontId="13"/>
  </si>
  <si>
    <t>ロ 外泊期間が７日以上</t>
    <rPh sb="2" eb="4">
      <t>ガイハク</t>
    </rPh>
    <rPh sb="4" eb="6">
      <t>キカン</t>
    </rPh>
    <rPh sb="8" eb="9">
      <t>ヒ</t>
    </rPh>
    <rPh sb="9" eb="11">
      <t>イジョウ</t>
    </rPh>
    <phoneticPr fontId="13"/>
  </si>
  <si>
    <t>生援帰宅時支援加算２</t>
    <rPh sb="2" eb="5">
      <t>キタクジ</t>
    </rPh>
    <rPh sb="5" eb="7">
      <t>シエン</t>
    </rPh>
    <rPh sb="7" eb="9">
      <t>カサン</t>
    </rPh>
    <phoneticPr fontId="13"/>
  </si>
  <si>
    <t>イ 外泊期間が３日以上７日未満</t>
    <rPh sb="2" eb="4">
      <t>ガイハク</t>
    </rPh>
    <rPh sb="4" eb="6">
      <t>キカン</t>
    </rPh>
    <rPh sb="8" eb="9">
      <t>ヒ</t>
    </rPh>
    <rPh sb="9" eb="11">
      <t>イジョウ</t>
    </rPh>
    <rPh sb="12" eb="13">
      <t>ヒ</t>
    </rPh>
    <rPh sb="13" eb="15">
      <t>ミマン</t>
    </rPh>
    <phoneticPr fontId="13"/>
  </si>
  <si>
    <t>帰宅時支援加算</t>
    <rPh sb="0" eb="3">
      <t>キタクジ</t>
    </rPh>
    <rPh sb="3" eb="5">
      <t>シエン</t>
    </rPh>
    <rPh sb="5" eb="7">
      <t>カサン</t>
    </rPh>
    <phoneticPr fontId="13"/>
  </si>
  <si>
    <t>生援帰宅時支援加算１</t>
    <rPh sb="2" eb="5">
      <t>キタクジ</t>
    </rPh>
    <rPh sb="5" eb="7">
      <t>シエン</t>
    </rPh>
    <rPh sb="7" eb="9">
      <t>カサン</t>
    </rPh>
    <phoneticPr fontId="13"/>
  </si>
  <si>
    <t>ロ 入院期間が７日以上</t>
    <rPh sb="2" eb="4">
      <t>ニュウイン</t>
    </rPh>
    <rPh sb="4" eb="6">
      <t>キカン</t>
    </rPh>
    <rPh sb="8" eb="9">
      <t>ヒ</t>
    </rPh>
    <rPh sb="9" eb="11">
      <t>イジョウ</t>
    </rPh>
    <phoneticPr fontId="13"/>
  </si>
  <si>
    <t>生援入院時支援特別加算２</t>
    <rPh sb="2" eb="4">
      <t>ニュウイン</t>
    </rPh>
    <rPh sb="4" eb="5">
      <t>ジ</t>
    </rPh>
    <rPh sb="5" eb="7">
      <t>シエン</t>
    </rPh>
    <rPh sb="7" eb="9">
      <t>トクベツ</t>
    </rPh>
    <rPh sb="9" eb="11">
      <t>カサン</t>
    </rPh>
    <phoneticPr fontId="13"/>
  </si>
  <si>
    <t>月１回限度</t>
    <rPh sb="0" eb="1">
      <t>ツキ</t>
    </rPh>
    <rPh sb="2" eb="3">
      <t>カイ</t>
    </rPh>
    <rPh sb="3" eb="5">
      <t>ゲンド</t>
    </rPh>
    <phoneticPr fontId="13"/>
  </si>
  <si>
    <t>イ 入院期間が３日以上７日未満</t>
    <rPh sb="2" eb="4">
      <t>ニュウイン</t>
    </rPh>
    <rPh sb="4" eb="6">
      <t>キカン</t>
    </rPh>
    <rPh sb="8" eb="9">
      <t>ヒ</t>
    </rPh>
    <rPh sb="9" eb="11">
      <t>イジョウ</t>
    </rPh>
    <rPh sb="12" eb="13">
      <t>ヒ</t>
    </rPh>
    <rPh sb="13" eb="15">
      <t>ミマン</t>
    </rPh>
    <phoneticPr fontId="13"/>
  </si>
  <si>
    <t>入院時支援特別加算</t>
    <rPh sb="0" eb="2">
      <t>ニュウイン</t>
    </rPh>
    <rPh sb="2" eb="3">
      <t>ジ</t>
    </rPh>
    <rPh sb="3" eb="5">
      <t>シエン</t>
    </rPh>
    <rPh sb="5" eb="7">
      <t>トクベツ</t>
    </rPh>
    <rPh sb="7" eb="9">
      <t>カサン</t>
    </rPh>
    <phoneticPr fontId="13"/>
  </si>
  <si>
    <t>生援入院時支援特別加算１</t>
    <rPh sb="2" eb="4">
      <t>ニュウイン</t>
    </rPh>
    <rPh sb="4" eb="5">
      <t>ジ</t>
    </rPh>
    <rPh sb="5" eb="7">
      <t>シエン</t>
    </rPh>
    <rPh sb="7" eb="9">
      <t>トクベツ</t>
    </rPh>
    <rPh sb="9" eb="11">
      <t>カサン</t>
    </rPh>
    <phoneticPr fontId="13"/>
  </si>
  <si>
    <t>1回につき</t>
    <phoneticPr fontId="10"/>
  </si>
  <si>
    <t>自立生活支援加算（入居中２回、退居後１回を限度）</t>
    <rPh sb="0" eb="2">
      <t>ジリツ</t>
    </rPh>
    <rPh sb="2" eb="4">
      <t>セイカツ</t>
    </rPh>
    <rPh sb="4" eb="6">
      <t>シエン</t>
    </rPh>
    <rPh sb="6" eb="8">
      <t>カサン</t>
    </rPh>
    <rPh sb="10" eb="11">
      <t>キョ</t>
    </rPh>
    <phoneticPr fontId="13"/>
  </si>
  <si>
    <t>生援自立生活支援加算</t>
    <rPh sb="2" eb="4">
      <t>ジリツ</t>
    </rPh>
    <rPh sb="4" eb="6">
      <t>セイカツ</t>
    </rPh>
    <rPh sb="6" eb="8">
      <t>シエン</t>
    </rPh>
    <rPh sb="8" eb="10">
      <t>カサン</t>
    </rPh>
    <phoneticPr fontId="13"/>
  </si>
  <si>
    <t>② 区分３以下</t>
    <rPh sb="2" eb="4">
      <t>クブン</t>
    </rPh>
    <rPh sb="5" eb="7">
      <t>イカ</t>
    </rPh>
    <phoneticPr fontId="13"/>
  </si>
  <si>
    <t>生援日中支援加算Ⅱ４</t>
    <rPh sb="2" eb="4">
      <t>ニッチュウ</t>
    </rPh>
    <rPh sb="4" eb="6">
      <t>シエン</t>
    </rPh>
    <rPh sb="6" eb="8">
      <t>カサン</t>
    </rPh>
    <phoneticPr fontId="13"/>
  </si>
  <si>
    <t>① 区分４、５、６</t>
    <rPh sb="2" eb="4">
      <t>クブン</t>
    </rPh>
    <phoneticPr fontId="13"/>
  </si>
  <si>
    <t>（２） 日中支援対象利用者２人以上</t>
    <rPh sb="4" eb="6">
      <t>ニッチュウ</t>
    </rPh>
    <rPh sb="6" eb="8">
      <t>シエン</t>
    </rPh>
    <rPh sb="8" eb="10">
      <t>タイショウ</t>
    </rPh>
    <rPh sb="10" eb="13">
      <t>リヨウシャ</t>
    </rPh>
    <rPh sb="14" eb="15">
      <t>ニン</t>
    </rPh>
    <rPh sb="15" eb="17">
      <t>イジョウ</t>
    </rPh>
    <phoneticPr fontId="13"/>
  </si>
  <si>
    <t>生援日中支援加算Ⅱ３</t>
    <rPh sb="2" eb="4">
      <t>ニッチュウ</t>
    </rPh>
    <rPh sb="4" eb="6">
      <t>シエン</t>
    </rPh>
    <rPh sb="6" eb="8">
      <t>カサン</t>
    </rPh>
    <phoneticPr fontId="13"/>
  </si>
  <si>
    <t>生援日中支援加算Ⅱ２</t>
    <rPh sb="2" eb="4">
      <t>ニッチュウ</t>
    </rPh>
    <rPh sb="4" eb="6">
      <t>シエン</t>
    </rPh>
    <rPh sb="6" eb="8">
      <t>カサン</t>
    </rPh>
    <phoneticPr fontId="13"/>
  </si>
  <si>
    <t>（１） 日中支援対象利用者１人</t>
    <rPh sb="4" eb="6">
      <t>ニッチュウ</t>
    </rPh>
    <rPh sb="6" eb="8">
      <t>シエン</t>
    </rPh>
    <rPh sb="8" eb="10">
      <t>タイショウ</t>
    </rPh>
    <rPh sb="10" eb="13">
      <t>リヨウシャ</t>
    </rPh>
    <rPh sb="14" eb="15">
      <t>ニン</t>
    </rPh>
    <phoneticPr fontId="13"/>
  </si>
  <si>
    <t>ロ　日中支援加算（Ⅱ）</t>
    <phoneticPr fontId="10"/>
  </si>
  <si>
    <t>生援日中支援加算Ⅱ１</t>
    <rPh sb="2" eb="4">
      <t>ニッチュウ</t>
    </rPh>
    <rPh sb="4" eb="6">
      <t>シエン</t>
    </rPh>
    <rPh sb="6" eb="8">
      <t>カサン</t>
    </rPh>
    <phoneticPr fontId="13"/>
  </si>
  <si>
    <t>生援日中支援加算Ⅰ２</t>
    <rPh sb="2" eb="4">
      <t>ニッチュウ</t>
    </rPh>
    <rPh sb="4" eb="6">
      <t>シエン</t>
    </rPh>
    <rPh sb="6" eb="8">
      <t>カサン</t>
    </rPh>
    <phoneticPr fontId="13"/>
  </si>
  <si>
    <t>イ　日中支援加算（Ⅰ）</t>
    <phoneticPr fontId="10"/>
  </si>
  <si>
    <t>日中支援加算</t>
    <rPh sb="0" eb="1">
      <t>ヒ</t>
    </rPh>
    <rPh sb="1" eb="2">
      <t>チュウ</t>
    </rPh>
    <rPh sb="2" eb="4">
      <t>シエン</t>
    </rPh>
    <rPh sb="4" eb="6">
      <t>カサン</t>
    </rPh>
    <phoneticPr fontId="13"/>
  </si>
  <si>
    <t>生援日中支援加算Ⅰ１</t>
    <rPh sb="2" eb="4">
      <t>ニッチュウ</t>
    </rPh>
    <rPh sb="4" eb="6">
      <t>シエン</t>
    </rPh>
    <rPh sb="6" eb="8">
      <t>カサン</t>
    </rPh>
    <phoneticPr fontId="13"/>
  </si>
  <si>
    <t>重度障害者支援加算</t>
    <rPh sb="0" eb="2">
      <t>ジュウド</t>
    </rPh>
    <rPh sb="2" eb="4">
      <t>ショウガイ</t>
    </rPh>
    <rPh sb="4" eb="5">
      <t>シャ</t>
    </rPh>
    <rPh sb="5" eb="7">
      <t>シエン</t>
    </rPh>
    <rPh sb="7" eb="9">
      <t>カサン</t>
    </rPh>
    <phoneticPr fontId="13"/>
  </si>
  <si>
    <t>生援重度障害者支援加算</t>
    <rPh sb="2" eb="4">
      <t>ジュウド</t>
    </rPh>
    <rPh sb="4" eb="7">
      <t>ショウガイシャ</t>
    </rPh>
    <rPh sb="7" eb="9">
      <t>シエン</t>
    </rPh>
    <rPh sb="9" eb="11">
      <t>カサン</t>
    </rPh>
    <phoneticPr fontId="13"/>
  </si>
  <si>
    <t>夜勤職員加配加算</t>
    <phoneticPr fontId="10"/>
  </si>
  <si>
    <t>生援夜勤職員加配加算</t>
    <phoneticPr fontId="13"/>
  </si>
  <si>
    <t>ハ　夜間支援等体制加算（Ⅲ）</t>
  </si>
  <si>
    <t>生援夜間支援等体制加算Ⅲ</t>
  </si>
  <si>
    <t>(9)  夜間支援対象利用者２１人以上３０人以下</t>
    <rPh sb="5" eb="7">
      <t>ヤカン</t>
    </rPh>
    <rPh sb="7" eb="9">
      <t>シエン</t>
    </rPh>
    <rPh sb="9" eb="11">
      <t>タイショウ</t>
    </rPh>
    <rPh sb="11" eb="14">
      <t>リヨウシャ</t>
    </rPh>
    <rPh sb="16" eb="17">
      <t>ニン</t>
    </rPh>
    <rPh sb="17" eb="19">
      <t>イジョウ</t>
    </rPh>
    <rPh sb="21" eb="22">
      <t>ニン</t>
    </rPh>
    <rPh sb="22" eb="24">
      <t>イカ</t>
    </rPh>
    <phoneticPr fontId="13"/>
  </si>
  <si>
    <t>生援夜間支援等体制加算Ⅱ９</t>
    <rPh sb="7" eb="9">
      <t>タイセイ</t>
    </rPh>
    <phoneticPr fontId="13"/>
  </si>
  <si>
    <t>(8)  夜間支援対象利用者１７人以上２０人以下</t>
    <rPh sb="5" eb="7">
      <t>ヤカン</t>
    </rPh>
    <rPh sb="7" eb="9">
      <t>シエン</t>
    </rPh>
    <rPh sb="9" eb="11">
      <t>タイショウ</t>
    </rPh>
    <rPh sb="11" eb="14">
      <t>リヨウシャ</t>
    </rPh>
    <rPh sb="16" eb="17">
      <t>ニン</t>
    </rPh>
    <rPh sb="17" eb="19">
      <t>イジョウ</t>
    </rPh>
    <rPh sb="21" eb="22">
      <t>ニン</t>
    </rPh>
    <rPh sb="22" eb="24">
      <t>イカ</t>
    </rPh>
    <phoneticPr fontId="13"/>
  </si>
  <si>
    <t>生援夜間支援等体制加算Ⅱ８</t>
    <rPh sb="7" eb="9">
      <t>タイセイ</t>
    </rPh>
    <phoneticPr fontId="13"/>
  </si>
  <si>
    <t>(7)  夜間支援対象利用者１４人以上１６人以下</t>
    <rPh sb="5" eb="7">
      <t>ヤカン</t>
    </rPh>
    <rPh sb="7" eb="9">
      <t>シエン</t>
    </rPh>
    <rPh sb="9" eb="11">
      <t>タイショウ</t>
    </rPh>
    <rPh sb="11" eb="14">
      <t>リヨウシャ</t>
    </rPh>
    <rPh sb="16" eb="17">
      <t>ニン</t>
    </rPh>
    <rPh sb="17" eb="19">
      <t>イジョウ</t>
    </rPh>
    <rPh sb="21" eb="22">
      <t>ニン</t>
    </rPh>
    <rPh sb="22" eb="24">
      <t>イカ</t>
    </rPh>
    <phoneticPr fontId="13"/>
  </si>
  <si>
    <t>生援夜間支援等体制加算Ⅱ７</t>
    <rPh sb="7" eb="9">
      <t>タイセイ</t>
    </rPh>
    <phoneticPr fontId="13"/>
  </si>
  <si>
    <t>(6)  夜間支援対象利用者１１人以上１３人以下</t>
    <rPh sb="5" eb="7">
      <t>ヤカン</t>
    </rPh>
    <rPh sb="7" eb="9">
      <t>シエン</t>
    </rPh>
    <rPh sb="9" eb="11">
      <t>タイショウ</t>
    </rPh>
    <rPh sb="11" eb="14">
      <t>リヨウシャ</t>
    </rPh>
    <rPh sb="16" eb="17">
      <t>ニン</t>
    </rPh>
    <rPh sb="17" eb="19">
      <t>イジョウ</t>
    </rPh>
    <rPh sb="21" eb="22">
      <t>ニン</t>
    </rPh>
    <rPh sb="22" eb="24">
      <t>イカ</t>
    </rPh>
    <phoneticPr fontId="13"/>
  </si>
  <si>
    <t>生援夜間支援等体制加算Ⅱ６</t>
    <rPh sb="7" eb="9">
      <t>タイセイ</t>
    </rPh>
    <phoneticPr fontId="13"/>
  </si>
  <si>
    <t>(5)  夜間支援対象利用者８人以上１０人以下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rPh sb="16" eb="18">
      <t>イジョウ</t>
    </rPh>
    <rPh sb="20" eb="21">
      <t>ニン</t>
    </rPh>
    <rPh sb="21" eb="23">
      <t>イカ</t>
    </rPh>
    <phoneticPr fontId="13"/>
  </si>
  <si>
    <t>生援夜間支援等体制加算Ⅱ５</t>
    <rPh sb="7" eb="9">
      <t>タイセイ</t>
    </rPh>
    <phoneticPr fontId="13"/>
  </si>
  <si>
    <t>(4)  夜間支援対象利用者７人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phoneticPr fontId="13"/>
  </si>
  <si>
    <t>生援夜間支援等体制加算Ⅱ４</t>
    <rPh sb="7" eb="9">
      <t>タイセイ</t>
    </rPh>
    <phoneticPr fontId="13"/>
  </si>
  <si>
    <t>(3)  夜間支援対象利用者６人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phoneticPr fontId="13"/>
  </si>
  <si>
    <t>生援夜間支援等体制加算Ⅱ３</t>
    <rPh sb="7" eb="9">
      <t>タイセイ</t>
    </rPh>
    <phoneticPr fontId="13"/>
  </si>
  <si>
    <t>(2)  夜間支援対象利用者５人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phoneticPr fontId="13"/>
  </si>
  <si>
    <t>生援夜間支援等体制加算Ⅱ２</t>
    <rPh sb="7" eb="9">
      <t>タイセイ</t>
    </rPh>
    <phoneticPr fontId="13"/>
  </si>
  <si>
    <t>(1)  夜間支援対象利用者４人以下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rPh sb="16" eb="18">
      <t>イカ</t>
    </rPh>
    <phoneticPr fontId="13"/>
  </si>
  <si>
    <t>ロ　夜間支援等体制加算（Ⅱ）</t>
    <phoneticPr fontId="10"/>
  </si>
  <si>
    <t>生援夜間支援等体制加算Ⅱ１</t>
    <rPh sb="7" eb="9">
      <t>タイセイ</t>
    </rPh>
    <phoneticPr fontId="13"/>
  </si>
  <si>
    <t>(11)  夜間支援対象利用者２１人以上３０人以下</t>
    <rPh sb="6" eb="8">
      <t>ヤカン</t>
    </rPh>
    <rPh sb="8" eb="10">
      <t>シエン</t>
    </rPh>
    <rPh sb="10" eb="12">
      <t>タイショウ</t>
    </rPh>
    <rPh sb="12" eb="15">
      <t>リヨウシャ</t>
    </rPh>
    <rPh sb="17" eb="18">
      <t>ニン</t>
    </rPh>
    <rPh sb="18" eb="20">
      <t>イジョウ</t>
    </rPh>
    <rPh sb="22" eb="23">
      <t>ニン</t>
    </rPh>
    <rPh sb="23" eb="25">
      <t>イカ</t>
    </rPh>
    <phoneticPr fontId="13"/>
  </si>
  <si>
    <t>生援夜間支援等体制加算Ⅰ１１</t>
    <rPh sb="7" eb="9">
      <t>タイセイ</t>
    </rPh>
    <phoneticPr fontId="13"/>
  </si>
  <si>
    <t>(10)  夜間支援対象利用者１７人以上２０人以下</t>
    <rPh sb="6" eb="8">
      <t>ヤカン</t>
    </rPh>
    <rPh sb="8" eb="10">
      <t>シエン</t>
    </rPh>
    <rPh sb="10" eb="12">
      <t>タイショウ</t>
    </rPh>
    <rPh sb="12" eb="15">
      <t>リヨウシャ</t>
    </rPh>
    <rPh sb="17" eb="18">
      <t>ニン</t>
    </rPh>
    <rPh sb="18" eb="20">
      <t>イジョウ</t>
    </rPh>
    <rPh sb="22" eb="23">
      <t>ニン</t>
    </rPh>
    <rPh sb="23" eb="25">
      <t>イカ</t>
    </rPh>
    <phoneticPr fontId="13"/>
  </si>
  <si>
    <t>生援夜間支援等体制加算Ⅰ１０</t>
    <rPh sb="7" eb="9">
      <t>タイセイ</t>
    </rPh>
    <phoneticPr fontId="13"/>
  </si>
  <si>
    <t>(9)  夜間支援対象利用者１４人以上１６人以下</t>
    <rPh sb="5" eb="7">
      <t>ヤカン</t>
    </rPh>
    <rPh sb="7" eb="9">
      <t>シエン</t>
    </rPh>
    <rPh sb="9" eb="11">
      <t>タイショウ</t>
    </rPh>
    <rPh sb="11" eb="14">
      <t>リヨウシャ</t>
    </rPh>
    <rPh sb="16" eb="17">
      <t>ニン</t>
    </rPh>
    <rPh sb="17" eb="19">
      <t>イジョウ</t>
    </rPh>
    <rPh sb="21" eb="22">
      <t>ニン</t>
    </rPh>
    <rPh sb="22" eb="24">
      <t>イカ</t>
    </rPh>
    <phoneticPr fontId="13"/>
  </si>
  <si>
    <t>生援夜間支援等体制加算Ⅰ９</t>
    <rPh sb="7" eb="9">
      <t>タイセイ</t>
    </rPh>
    <phoneticPr fontId="13"/>
  </si>
  <si>
    <t>(8)  夜間支援対象利用者１１人以上１３人以下</t>
    <rPh sb="5" eb="7">
      <t>ヤカン</t>
    </rPh>
    <rPh sb="7" eb="9">
      <t>シエン</t>
    </rPh>
    <rPh sb="9" eb="11">
      <t>タイショウ</t>
    </rPh>
    <rPh sb="11" eb="14">
      <t>リヨウシャ</t>
    </rPh>
    <rPh sb="16" eb="17">
      <t>ニン</t>
    </rPh>
    <rPh sb="17" eb="19">
      <t>イジョウ</t>
    </rPh>
    <rPh sb="21" eb="22">
      <t>ニン</t>
    </rPh>
    <rPh sb="22" eb="24">
      <t>イカ</t>
    </rPh>
    <phoneticPr fontId="13"/>
  </si>
  <si>
    <t>生援夜間支援等体制加算Ⅰ８</t>
    <rPh sb="7" eb="9">
      <t>タイセイ</t>
    </rPh>
    <phoneticPr fontId="13"/>
  </si>
  <si>
    <t>(7)  夜間支援対象利用者８人以上１０人以下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rPh sb="16" eb="18">
      <t>イジョウ</t>
    </rPh>
    <rPh sb="20" eb="21">
      <t>ニン</t>
    </rPh>
    <rPh sb="21" eb="23">
      <t>イカ</t>
    </rPh>
    <phoneticPr fontId="13"/>
  </si>
  <si>
    <t>生援夜間支援等体制加算Ⅰ７</t>
    <rPh sb="7" eb="9">
      <t>タイセイ</t>
    </rPh>
    <phoneticPr fontId="13"/>
  </si>
  <si>
    <t>(6)  夜間支援対象利用者７人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phoneticPr fontId="13"/>
  </si>
  <si>
    <t>生援夜間支援等体制加算Ⅰ６</t>
    <rPh sb="7" eb="9">
      <t>タイセイ</t>
    </rPh>
    <phoneticPr fontId="13"/>
  </si>
  <si>
    <t>(5)  夜間支援対象利用者６人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phoneticPr fontId="13"/>
  </si>
  <si>
    <t>生援夜間支援等体制加算Ⅰ５</t>
    <rPh sb="7" eb="9">
      <t>タイセイ</t>
    </rPh>
    <phoneticPr fontId="13"/>
  </si>
  <si>
    <t>(4)  夜間支援対象利用者５人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phoneticPr fontId="13"/>
  </si>
  <si>
    <t>生援夜間支援等体制加算Ⅰ４</t>
    <rPh sb="7" eb="9">
      <t>タイセイ</t>
    </rPh>
    <phoneticPr fontId="13"/>
  </si>
  <si>
    <t>(3)  夜間支援対象利用者４人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phoneticPr fontId="13"/>
  </si>
  <si>
    <t>生援夜間支援等体制加算Ⅰ３</t>
    <rPh sb="7" eb="9">
      <t>タイセイ</t>
    </rPh>
    <phoneticPr fontId="13"/>
  </si>
  <si>
    <t>(2)  夜間支援対象利用者３人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phoneticPr fontId="13"/>
  </si>
  <si>
    <t>生援夜間支援等体制加算Ⅰ２</t>
    <rPh sb="7" eb="9">
      <t>タイセイ</t>
    </rPh>
    <phoneticPr fontId="13"/>
  </si>
  <si>
    <t>(1)  夜間支援対象利用者２人以下</t>
    <rPh sb="5" eb="7">
      <t>ヤカン</t>
    </rPh>
    <rPh sb="7" eb="9">
      <t>シエン</t>
    </rPh>
    <rPh sb="9" eb="11">
      <t>タイショウ</t>
    </rPh>
    <rPh sb="11" eb="14">
      <t>リヨウシャ</t>
    </rPh>
    <rPh sb="15" eb="16">
      <t>ニン</t>
    </rPh>
    <rPh sb="16" eb="18">
      <t>イカ</t>
    </rPh>
    <phoneticPr fontId="13"/>
  </si>
  <si>
    <t>イ　夜間支援等体制加算（Ⅰ）</t>
  </si>
  <si>
    <t>夜間支援等体制加算</t>
  </si>
  <si>
    <t>生援夜間支援等体制加算Ⅰ１</t>
    <rPh sb="7" eb="9">
      <t>タイセイ</t>
    </rPh>
    <phoneticPr fontId="13"/>
  </si>
  <si>
    <t>看護職員配置加算</t>
    <phoneticPr fontId="10"/>
  </si>
  <si>
    <t>生援看護職員配置加算</t>
    <phoneticPr fontId="13"/>
  </si>
  <si>
    <t>視覚・聴覚言語障害者支援体制加算</t>
    <rPh sb="0" eb="2">
      <t>シカク</t>
    </rPh>
    <rPh sb="3" eb="5">
      <t>チョウカク</t>
    </rPh>
    <rPh sb="5" eb="7">
      <t>ゲンゴ</t>
    </rPh>
    <rPh sb="7" eb="10">
      <t>ショウガイシャ</t>
    </rPh>
    <rPh sb="10" eb="12">
      <t>シエン</t>
    </rPh>
    <rPh sb="12" eb="14">
      <t>タイセイ</t>
    </rPh>
    <rPh sb="14" eb="16">
      <t>カサン</t>
    </rPh>
    <phoneticPr fontId="13"/>
  </si>
  <si>
    <t>生援視覚聴覚言語障害者支援体制加算</t>
    <rPh sb="2" eb="4">
      <t>シカク</t>
    </rPh>
    <rPh sb="4" eb="6">
      <t>チョウカク</t>
    </rPh>
    <rPh sb="6" eb="8">
      <t>ゲンゴ</t>
    </rPh>
    <rPh sb="8" eb="10">
      <t>ショウガイ</t>
    </rPh>
    <rPh sb="10" eb="11">
      <t>シャ</t>
    </rPh>
    <rPh sb="11" eb="13">
      <t>シエン</t>
    </rPh>
    <rPh sb="13" eb="15">
      <t>タイセイ</t>
    </rPh>
    <rPh sb="15" eb="17">
      <t>カサン</t>
    </rPh>
    <phoneticPr fontId="13"/>
  </si>
  <si>
    <t>ハ 福祉専門職員配置等加算（Ⅲ）</t>
    <rPh sb="10" eb="11">
      <t>トウ</t>
    </rPh>
    <phoneticPr fontId="13"/>
  </si>
  <si>
    <t>生援福祉専門職員配置等加算Ⅲ</t>
    <rPh sb="2" eb="4">
      <t>フクシ</t>
    </rPh>
    <rPh sb="4" eb="6">
      <t>センモン</t>
    </rPh>
    <rPh sb="6" eb="8">
      <t>ショクイン</t>
    </rPh>
    <rPh sb="8" eb="10">
      <t>ハイチ</t>
    </rPh>
    <rPh sb="10" eb="11">
      <t>トウ</t>
    </rPh>
    <rPh sb="11" eb="13">
      <t>カサン</t>
    </rPh>
    <phoneticPr fontId="13"/>
  </si>
  <si>
    <t>ロ 福祉専門職員配置等加算（Ⅱ）</t>
    <rPh sb="10" eb="11">
      <t>トウ</t>
    </rPh>
    <phoneticPr fontId="13"/>
  </si>
  <si>
    <t>生援福祉専門職員配置等加算Ⅱ</t>
    <rPh sb="2" eb="4">
      <t>フクシ</t>
    </rPh>
    <rPh sb="4" eb="6">
      <t>センモン</t>
    </rPh>
    <rPh sb="6" eb="8">
      <t>ショクイン</t>
    </rPh>
    <rPh sb="8" eb="10">
      <t>ハイチ</t>
    </rPh>
    <rPh sb="10" eb="11">
      <t>トウ</t>
    </rPh>
    <rPh sb="11" eb="13">
      <t>カサン</t>
    </rPh>
    <phoneticPr fontId="13"/>
  </si>
  <si>
    <t>イ 福祉専門職員配置等加算（Ⅰ）</t>
    <rPh sb="10" eb="11">
      <t>トウ</t>
    </rPh>
    <phoneticPr fontId="13"/>
  </si>
  <si>
    <t>福祉専門職員配置等加算</t>
    <rPh sb="0" eb="2">
      <t>フクシ</t>
    </rPh>
    <rPh sb="2" eb="4">
      <t>センモン</t>
    </rPh>
    <rPh sb="4" eb="6">
      <t>ショクイン</t>
    </rPh>
    <rPh sb="6" eb="8">
      <t>ハイチ</t>
    </rPh>
    <rPh sb="8" eb="9">
      <t>トウ</t>
    </rPh>
    <rPh sb="9" eb="11">
      <t>カサン</t>
    </rPh>
    <phoneticPr fontId="13"/>
  </si>
  <si>
    <t>生援福祉専門職員配置等加算Ⅰ</t>
    <rPh sb="2" eb="4">
      <t>フクシ</t>
    </rPh>
    <rPh sb="4" eb="6">
      <t>センモン</t>
    </rPh>
    <rPh sb="6" eb="8">
      <t>ショクイン</t>
    </rPh>
    <rPh sb="8" eb="10">
      <t>ハイチ</t>
    </rPh>
    <rPh sb="10" eb="11">
      <t>トウ</t>
    </rPh>
    <rPh sb="11" eb="13">
      <t>カサン</t>
    </rPh>
    <phoneticPr fontId="13"/>
  </si>
  <si>
    <t>サービスコード</t>
    <phoneticPr fontId="10"/>
  </si>
  <si>
    <t>_11・重度研修</t>
    <phoneticPr fontId="12"/>
  </si>
  <si>
    <t>_11・基礎２</t>
    <phoneticPr fontId="12"/>
  </si>
  <si>
    <t>_11・基礎１</t>
    <phoneticPr fontId="12"/>
  </si>
  <si>
    <t>_11_C重度研修１．０＿０．５＿０．５</t>
    <phoneticPr fontId="12"/>
  </si>
  <si>
    <t>_11_C通院１２．０＿０．５＿０．５</t>
    <phoneticPr fontId="12"/>
  </si>
  <si>
    <t>_11_C通院１１．５＿１．０＿０．５</t>
    <phoneticPr fontId="12"/>
  </si>
  <si>
    <t>_11_C通院１１．５＿０．５＿１．０</t>
    <phoneticPr fontId="12"/>
  </si>
  <si>
    <t>_11_C通院１１．５＿０．５＿０．５</t>
    <phoneticPr fontId="12"/>
  </si>
  <si>
    <t>_11_C通院１１．０＿１．５＿０．５</t>
    <phoneticPr fontId="12"/>
  </si>
  <si>
    <t>_11_C通院１１．０＿１．０＿１．０</t>
    <phoneticPr fontId="12"/>
  </si>
  <si>
    <t>_11_C通院１１．０＿１．０＿０．５</t>
    <phoneticPr fontId="12"/>
  </si>
  <si>
    <t>_11_C通院１１．０＿０．５＿１．５</t>
    <phoneticPr fontId="12"/>
  </si>
  <si>
    <t>_11_C通院１１．０＿０．５＿１．０</t>
    <phoneticPr fontId="12"/>
  </si>
  <si>
    <t>_11_C通院１１．０＿０．５＿０．５</t>
    <phoneticPr fontId="12"/>
  </si>
  <si>
    <t>_11_C通院１０．５＿２．０＿０．５</t>
    <phoneticPr fontId="12"/>
  </si>
  <si>
    <t>_11_C通院１０．５＿１．５＿１．０</t>
    <phoneticPr fontId="12"/>
  </si>
  <si>
    <t>_11_C通院１０．５＿１．５＿０．５</t>
    <phoneticPr fontId="12"/>
  </si>
  <si>
    <t>_11_C通院１０．５＿１．０＿１．５</t>
    <phoneticPr fontId="12"/>
  </si>
  <si>
    <t>_11_C通院１０．５＿１．０＿１．０</t>
    <phoneticPr fontId="12"/>
  </si>
  <si>
    <t>_11_C通院１０．５＿０．５＿２．０</t>
    <phoneticPr fontId="12"/>
  </si>
  <si>
    <t>_11_C通院１０．５＿０．５＿１．５</t>
    <phoneticPr fontId="12"/>
  </si>
  <si>
    <t>_11_C通院１０．５＿０．５＿１．０</t>
    <phoneticPr fontId="12"/>
  </si>
  <si>
    <t>_11_C通院１０．５＿０．５＿０．５</t>
    <phoneticPr fontId="12"/>
  </si>
  <si>
    <t>_11_C身体１．５＿１．０＿０．５</t>
    <phoneticPr fontId="12"/>
  </si>
  <si>
    <t>_11_C身体１．５＿０．５＿１．０</t>
    <phoneticPr fontId="12"/>
  </si>
  <si>
    <t>_11_C身体１．５＿０．５＿０．５</t>
    <phoneticPr fontId="12"/>
  </si>
  <si>
    <t>_11_C身体１．０＿１．５＿０．５</t>
    <phoneticPr fontId="12"/>
  </si>
  <si>
    <t>_11_C身体１．０＿１．０＿１．０</t>
    <phoneticPr fontId="12"/>
  </si>
  <si>
    <t>_11_C身体１．０＿１．０＿０．５</t>
    <phoneticPr fontId="12"/>
  </si>
  <si>
    <t>_11_C身体１．０＿０．５＿１．５</t>
    <phoneticPr fontId="12"/>
  </si>
  <si>
    <t>_11_C身体１．０＿０．５＿１．０</t>
    <phoneticPr fontId="12"/>
  </si>
  <si>
    <t>_11_C身体０．５＿２．０＿０．５</t>
    <phoneticPr fontId="12"/>
  </si>
  <si>
    <t>_11_C身体０．５＿１．５＿１．０</t>
    <phoneticPr fontId="12"/>
  </si>
  <si>
    <t>_11_C身体０．５＿１．５＿０．５</t>
    <phoneticPr fontId="12"/>
  </si>
  <si>
    <t>_11_C身体０．５＿１．０＿１．５</t>
    <phoneticPr fontId="12"/>
  </si>
  <si>
    <t>_11_C身体０．５＿１．０＿１．０</t>
    <phoneticPr fontId="12"/>
  </si>
  <si>
    <t>_11_C身体０．５＿１．０＿０．５</t>
    <phoneticPr fontId="12"/>
  </si>
  <si>
    <t>_11_C身体０．５＿０．５＿２．０</t>
    <phoneticPr fontId="12"/>
  </si>
  <si>
    <t>_11_C身体０．５＿０．５＿１．５</t>
    <phoneticPr fontId="12"/>
  </si>
  <si>
    <t>_11_C身体０．５＿０．５＿１．０</t>
    <phoneticPr fontId="12"/>
  </si>
  <si>
    <t>_11_C身体０．５＿０．５＿０．５</t>
    <phoneticPr fontId="12"/>
  </si>
  <si>
    <t>_11_B重度研修１．０＿１．０</t>
    <phoneticPr fontId="12"/>
  </si>
  <si>
    <t>_11_B重度研修１．０＿０．５</t>
    <phoneticPr fontId="12"/>
  </si>
  <si>
    <t>_11_B通院１２．５＿０．５</t>
    <phoneticPr fontId="12"/>
  </si>
  <si>
    <t>_11_B通院１２．０＿１．０</t>
    <phoneticPr fontId="12"/>
  </si>
  <si>
    <t>_11_B通院１２．０＿０．５</t>
    <phoneticPr fontId="12"/>
  </si>
  <si>
    <t>_11_B通院１１．５＿１．５</t>
    <phoneticPr fontId="12"/>
  </si>
  <si>
    <t>_11_B通院１１．５＿１．０</t>
    <phoneticPr fontId="12"/>
  </si>
  <si>
    <t>_11_B通院１１．０＿２．０</t>
    <phoneticPr fontId="12"/>
  </si>
  <si>
    <t>_11_B通院１１．０＿１．５</t>
    <phoneticPr fontId="12"/>
  </si>
  <si>
    <t>_11_B通院１１．０＿１．０</t>
    <phoneticPr fontId="12"/>
  </si>
  <si>
    <t>_11_B通院１１．０＿０．５</t>
    <phoneticPr fontId="12"/>
  </si>
  <si>
    <t>_11_B通院１０．５＿２．５</t>
    <phoneticPr fontId="12"/>
  </si>
  <si>
    <t>_11_B通院１０．５＿２．０</t>
    <phoneticPr fontId="12"/>
  </si>
  <si>
    <t>_11_B通院１０．５＿１．５</t>
    <phoneticPr fontId="12"/>
  </si>
  <si>
    <t>_11_B通院１０．５＿１．０</t>
    <phoneticPr fontId="12"/>
  </si>
  <si>
    <t>_11_B通院１０．５＿０．５</t>
    <phoneticPr fontId="12"/>
  </si>
  <si>
    <t>_11_B身体２．５＿０．５</t>
    <phoneticPr fontId="12"/>
  </si>
  <si>
    <t>_11_B身体２．０＿０．５</t>
    <phoneticPr fontId="12"/>
  </si>
  <si>
    <t>_11_B身体１．５＿１．５</t>
    <phoneticPr fontId="12"/>
  </si>
  <si>
    <t>_11_B身体１．５＿１．０</t>
    <phoneticPr fontId="12"/>
  </si>
  <si>
    <t>_11_B身体１．５＿０．５</t>
    <phoneticPr fontId="12"/>
  </si>
  <si>
    <t>_11_B身体１．０＿２．０</t>
    <phoneticPr fontId="12"/>
  </si>
  <si>
    <t>_11_B身体１．０＿１．５</t>
    <phoneticPr fontId="12"/>
  </si>
  <si>
    <t>_11_B身体１．０＿０．５</t>
    <phoneticPr fontId="12"/>
  </si>
  <si>
    <t>_11_B身体０．５＿２．５</t>
    <phoneticPr fontId="12"/>
  </si>
  <si>
    <t>_11_B身体０．５＿２．０</t>
    <phoneticPr fontId="12"/>
  </si>
  <si>
    <t>_11_B身体０．５＿１．５</t>
    <phoneticPr fontId="12"/>
  </si>
  <si>
    <t>_11_B身体０．５＿１．０</t>
    <phoneticPr fontId="12"/>
  </si>
  <si>
    <t>_11_B身体０．５＿０．５</t>
    <phoneticPr fontId="12"/>
  </si>
  <si>
    <t>_11_A通院２増０．５</t>
    <phoneticPr fontId="12"/>
  </si>
  <si>
    <t>_11_A家事増０．２５</t>
    <phoneticPr fontId="12"/>
  </si>
  <si>
    <t>_11_A通院１増０．５</t>
    <phoneticPr fontId="12"/>
  </si>
  <si>
    <t>_11_A重度研修増１０．５</t>
    <phoneticPr fontId="12"/>
  </si>
  <si>
    <t>_11_A重度研修増１０．０</t>
    <phoneticPr fontId="1"/>
  </si>
  <si>
    <t>_11_A重度研修増９．５</t>
    <phoneticPr fontId="1"/>
  </si>
  <si>
    <t>_11_A重度研修増９．０</t>
    <phoneticPr fontId="1"/>
  </si>
  <si>
    <t>_11_A重度研修増８．５</t>
    <phoneticPr fontId="1"/>
  </si>
  <si>
    <t>_11_A重度研修増８．０</t>
    <phoneticPr fontId="1"/>
  </si>
  <si>
    <t>_11_A重度研修増７．５</t>
    <phoneticPr fontId="1"/>
  </si>
  <si>
    <t>_11_A重度研修増７．０</t>
    <phoneticPr fontId="1"/>
  </si>
  <si>
    <t>_11_A重度研修増６．５</t>
    <phoneticPr fontId="1"/>
  </si>
  <si>
    <t>_11_A重度研修増６．０</t>
    <phoneticPr fontId="1"/>
  </si>
  <si>
    <t>_11_A重度研修増５．５</t>
    <phoneticPr fontId="1"/>
  </si>
  <si>
    <t>_11_A重度研修増５．０</t>
    <phoneticPr fontId="1"/>
  </si>
  <si>
    <t>_11_A重度研修増４．５</t>
    <phoneticPr fontId="1"/>
  </si>
  <si>
    <t>_11_A重度研修増４．０</t>
    <phoneticPr fontId="1"/>
  </si>
  <si>
    <t>_11_A重度研修増３．５</t>
    <phoneticPr fontId="1"/>
  </si>
  <si>
    <t>_11_A重度研修増３．０</t>
    <phoneticPr fontId="1"/>
  </si>
  <si>
    <t>_11_A重度研修増２．５</t>
    <phoneticPr fontId="1"/>
  </si>
  <si>
    <t>_11_A重度研修増２．０</t>
    <phoneticPr fontId="1"/>
  </si>
  <si>
    <t>_11_A重度研修増１．５</t>
    <phoneticPr fontId="1"/>
  </si>
  <si>
    <t>_11_A重度研修増１．０</t>
    <phoneticPr fontId="1"/>
  </si>
  <si>
    <t>_11_A重度研修増０．５</t>
    <phoneticPr fontId="12"/>
  </si>
  <si>
    <t>_11_A重度研修１０．５</t>
    <phoneticPr fontId="12"/>
  </si>
  <si>
    <t>_11_A重度研修１０．０</t>
    <phoneticPr fontId="12"/>
  </si>
  <si>
    <t>_11_A重度研修９．５</t>
    <phoneticPr fontId="12"/>
  </si>
  <si>
    <t>_11_A重度研修９．０</t>
    <phoneticPr fontId="12"/>
  </si>
  <si>
    <t>_11_A重度研修８．５</t>
    <phoneticPr fontId="12"/>
  </si>
  <si>
    <t>_11_A重度研修８．０</t>
    <phoneticPr fontId="12"/>
  </si>
  <si>
    <t>_11_A重度研修７．５</t>
    <phoneticPr fontId="12"/>
  </si>
  <si>
    <t>_11_A重度研修７．０</t>
    <phoneticPr fontId="12"/>
  </si>
  <si>
    <t>_11_A重度研修６．５</t>
    <phoneticPr fontId="12"/>
  </si>
  <si>
    <t>_11_A重度研修６．０</t>
    <phoneticPr fontId="12"/>
  </si>
  <si>
    <t>_11_A重度研修５．５</t>
    <phoneticPr fontId="12"/>
  </si>
  <si>
    <t>_11_A重度研修５．０</t>
    <phoneticPr fontId="12"/>
  </si>
  <si>
    <t>_11_A重度研修４．５</t>
    <phoneticPr fontId="12"/>
  </si>
  <si>
    <t>_11_A重度研修４．０</t>
    <phoneticPr fontId="12"/>
  </si>
  <si>
    <t>_11_A重度研修３．５</t>
    <phoneticPr fontId="12"/>
  </si>
  <si>
    <t>_11_A重度研修３．０</t>
    <phoneticPr fontId="12"/>
  </si>
  <si>
    <t>_11_A重度研修２．０</t>
    <phoneticPr fontId="12"/>
  </si>
  <si>
    <t>_11_A重度研修１．５</t>
    <phoneticPr fontId="12"/>
  </si>
  <si>
    <t>_11_A重度研修１．０</t>
    <phoneticPr fontId="12"/>
  </si>
  <si>
    <t>_11_A身体増０．５</t>
    <phoneticPr fontId="12"/>
  </si>
  <si>
    <t>_11_A身体０．５</t>
    <phoneticPr fontId="12"/>
  </si>
  <si>
    <t>11_居宅介護　名前定義</t>
    <phoneticPr fontId="1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</si>
</sst>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%"/>
    <numFmt numFmtId="177" formatCode="#,##0_ "/>
  </numFmts>
  <fonts count="1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7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8">
    <xf numFmtId="0" fontId="0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4" fillId="0" borderId="0"/>
    <xf numFmtId="0" fontId="13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</cellStyleXfs>
  <cellXfs count="364">
    <xf numFmtId="0" fontId="0" fillId="0" borderId="0" xfId="0">
      <alignment vertical="center"/>
    </xf>
    <xf numFmtId="0" fontId="7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vertical="center"/>
    </xf>
    <xf numFmtId="0" fontId="9" fillId="0" borderId="0" xfId="1" applyFont="1" applyFill="1" applyBorder="1" applyAlignment="1">
      <alignment vertical="center"/>
    </xf>
    <xf numFmtId="3" fontId="7" fillId="0" borderId="0" xfId="1" applyNumberFormat="1" applyFont="1" applyFill="1" applyBorder="1" applyAlignment="1">
      <alignment vertical="center"/>
    </xf>
    <xf numFmtId="0" fontId="6" fillId="0" borderId="7" xfId="1" applyFont="1" applyFill="1" applyBorder="1" applyAlignment="1">
      <alignment vertical="center" shrinkToFit="1"/>
    </xf>
    <xf numFmtId="3" fontId="7" fillId="0" borderId="1" xfId="1" applyNumberFormat="1" applyFont="1" applyFill="1" applyBorder="1" applyAlignment="1">
      <alignment vertical="center"/>
    </xf>
    <xf numFmtId="0" fontId="6" fillId="0" borderId="3" xfId="1" applyFont="1" applyFill="1" applyBorder="1" applyAlignment="1">
      <alignment vertical="center"/>
    </xf>
    <xf numFmtId="0" fontId="6" fillId="0" borderId="12" xfId="1" applyFont="1" applyFill="1" applyBorder="1" applyAlignment="1">
      <alignment vertical="center"/>
    </xf>
    <xf numFmtId="0" fontId="6" fillId="0" borderId="2" xfId="1" applyFont="1" applyFill="1" applyBorder="1" applyAlignment="1">
      <alignment vertical="center"/>
    </xf>
    <xf numFmtId="0" fontId="6" fillId="0" borderId="1" xfId="1" applyFont="1" applyFill="1" applyBorder="1" applyAlignment="1">
      <alignment vertical="center"/>
    </xf>
    <xf numFmtId="0" fontId="7" fillId="0" borderId="1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vertical="center"/>
    </xf>
    <xf numFmtId="0" fontId="6" fillId="0" borderId="12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center" vertical="center"/>
    </xf>
    <xf numFmtId="3" fontId="7" fillId="0" borderId="2" xfId="1" applyNumberFormat="1" applyFont="1" applyFill="1" applyBorder="1" applyAlignment="1">
      <alignment vertical="center"/>
    </xf>
    <xf numFmtId="0" fontId="6" fillId="0" borderId="6" xfId="1" applyFont="1" applyFill="1" applyBorder="1" applyAlignment="1">
      <alignment horizontal="center" vertical="center"/>
    </xf>
    <xf numFmtId="3" fontId="5" fillId="0" borderId="3" xfId="1" applyNumberFormat="1" applyFont="1" applyFill="1" applyBorder="1" applyAlignment="1">
      <alignment vertical="center"/>
    </xf>
    <xf numFmtId="0" fontId="6" fillId="0" borderId="6" xfId="1" applyFont="1" applyFill="1" applyBorder="1" applyAlignment="1">
      <alignment horizontal="center" vertical="center" shrinkToFit="1"/>
    </xf>
    <xf numFmtId="0" fontId="5" fillId="0" borderId="3" xfId="1" applyFont="1" applyFill="1" applyBorder="1" applyAlignment="1">
      <alignment vertical="center"/>
    </xf>
    <xf numFmtId="0" fontId="6" fillId="0" borderId="7" xfId="1" applyFont="1" applyFill="1" applyBorder="1" applyAlignment="1">
      <alignment horizontal="center" vertical="center"/>
    </xf>
    <xf numFmtId="0" fontId="6" fillId="0" borderId="10" xfId="1" applyFont="1" applyFill="1" applyBorder="1" applyAlignment="1">
      <alignment horizontal="left" vertical="center"/>
    </xf>
    <xf numFmtId="0" fontId="6" fillId="0" borderId="5" xfId="1" applyFont="1" applyFill="1" applyBorder="1" applyAlignment="1">
      <alignment horizontal="center" vertical="center"/>
    </xf>
    <xf numFmtId="0" fontId="5" fillId="0" borderId="7" xfId="1" applyFont="1" applyFill="1" applyBorder="1" applyAlignment="1">
      <alignment horizontal="center" vertical="center"/>
    </xf>
    <xf numFmtId="0" fontId="6" fillId="0" borderId="15" xfId="1" applyFont="1" applyFill="1" applyBorder="1" applyAlignment="1">
      <alignment vertical="center"/>
    </xf>
    <xf numFmtId="0" fontId="5" fillId="0" borderId="4" xfId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/>
    </xf>
    <xf numFmtId="0" fontId="5" fillId="0" borderId="5" xfId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vertical="center"/>
    </xf>
    <xf numFmtId="0" fontId="6" fillId="0" borderId="0" xfId="1" applyFont="1" applyFill="1" applyAlignment="1">
      <alignment vertical="center"/>
    </xf>
    <xf numFmtId="0" fontId="6" fillId="0" borderId="7" xfId="1" applyFont="1" applyFill="1" applyBorder="1" applyAlignment="1">
      <alignment horizontal="center" vertical="center" shrinkToFit="1"/>
    </xf>
    <xf numFmtId="0" fontId="5" fillId="0" borderId="3" xfId="1" applyFont="1" applyFill="1" applyBorder="1" applyAlignment="1">
      <alignment horizontal="left" vertical="center"/>
    </xf>
    <xf numFmtId="0" fontId="6" fillId="0" borderId="1" xfId="1" applyFont="1" applyFill="1" applyBorder="1" applyAlignment="1">
      <alignment horizontal="center" vertical="center"/>
    </xf>
    <xf numFmtId="0" fontId="7" fillId="0" borderId="15" xfId="1" applyFont="1" applyFill="1" applyBorder="1" applyAlignment="1">
      <alignment horizontal="center" vertical="center"/>
    </xf>
    <xf numFmtId="0" fontId="7" fillId="0" borderId="7" xfId="1" applyFont="1" applyFill="1" applyBorder="1" applyAlignment="1">
      <alignment horizontal="center" vertical="center"/>
    </xf>
    <xf numFmtId="3" fontId="7" fillId="0" borderId="5" xfId="1" applyNumberFormat="1" applyFont="1" applyFill="1" applyBorder="1" applyAlignment="1">
      <alignment vertical="center"/>
    </xf>
    <xf numFmtId="0" fontId="6" fillId="0" borderId="11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5" fillId="0" borderId="0" xfId="1" applyFont="1" applyFill="1" applyBorder="1" applyAlignment="1">
      <alignment vertical="center"/>
    </xf>
    <xf numFmtId="0" fontId="5" fillId="0" borderId="12" xfId="1" applyFont="1" applyFill="1" applyBorder="1" applyAlignment="1">
      <alignment vertical="center"/>
    </xf>
    <xf numFmtId="0" fontId="5" fillId="0" borderId="11" xfId="1" applyFont="1" applyFill="1" applyBorder="1" applyAlignment="1">
      <alignment vertical="center"/>
    </xf>
    <xf numFmtId="0" fontId="11" fillId="0" borderId="0" xfId="1" applyFont="1" applyFill="1" applyAlignment="1">
      <alignment vertical="center"/>
    </xf>
    <xf numFmtId="0" fontId="8" fillId="0" borderId="0" xfId="1" applyFont="1" applyFill="1" applyAlignment="1">
      <alignment vertical="center" shrinkToFit="1"/>
    </xf>
    <xf numFmtId="0" fontId="6" fillId="0" borderId="10" xfId="1" applyFont="1" applyFill="1" applyBorder="1" applyAlignment="1">
      <alignment vertical="center"/>
    </xf>
    <xf numFmtId="0" fontId="6" fillId="0" borderId="14" xfId="1" applyFont="1" applyFill="1" applyBorder="1" applyAlignment="1">
      <alignment vertical="center"/>
    </xf>
    <xf numFmtId="0" fontId="6" fillId="0" borderId="9" xfId="1" applyFont="1" applyFill="1" applyBorder="1" applyAlignment="1">
      <alignment vertical="center"/>
    </xf>
    <xf numFmtId="9" fontId="6" fillId="0" borderId="3" xfId="1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3" xfId="1" applyFont="1" applyFill="1" applyBorder="1" applyAlignment="1">
      <alignment horizontal="left" vertical="center"/>
    </xf>
    <xf numFmtId="0" fontId="6" fillId="0" borderId="8" xfId="1" applyFont="1" applyFill="1" applyBorder="1" applyAlignment="1">
      <alignment vertical="center"/>
    </xf>
    <xf numFmtId="0" fontId="6" fillId="0" borderId="13" xfId="1" applyFont="1" applyFill="1" applyBorder="1" applyAlignment="1">
      <alignment vertical="center"/>
    </xf>
    <xf numFmtId="0" fontId="6" fillId="0" borderId="0" xfId="1" applyFont="1" applyFill="1" applyBorder="1" applyAlignment="1">
      <alignment vertical="center" textRotation="255"/>
    </xf>
    <xf numFmtId="0" fontId="6" fillId="0" borderId="1" xfId="1" applyFont="1" applyFill="1" applyBorder="1" applyAlignment="1">
      <alignment vertical="center" shrinkToFit="1"/>
    </xf>
    <xf numFmtId="0" fontId="6" fillId="0" borderId="11" xfId="1" applyFont="1" applyFill="1" applyBorder="1" applyAlignment="1">
      <alignment horizontal="right" vertical="center"/>
    </xf>
    <xf numFmtId="0" fontId="9" fillId="0" borderId="11" xfId="1" applyFont="1" applyFill="1" applyBorder="1" applyAlignment="1">
      <alignment vertical="center"/>
    </xf>
    <xf numFmtId="0" fontId="6" fillId="0" borderId="3" xfId="1" applyFont="1" applyFill="1" applyBorder="1" applyAlignment="1">
      <alignment horizontal="right" vertical="center"/>
    </xf>
    <xf numFmtId="0" fontId="9" fillId="0" borderId="9" xfId="1" applyFont="1" applyFill="1" applyBorder="1" applyAlignment="1">
      <alignment vertical="center"/>
    </xf>
    <xf numFmtId="0" fontId="6" fillId="0" borderId="3" xfId="1" applyFont="1" applyFill="1" applyBorder="1" applyAlignment="1">
      <alignment vertical="top" wrapText="1"/>
    </xf>
    <xf numFmtId="0" fontId="6" fillId="0" borderId="0" xfId="1" applyFont="1" applyFill="1" applyBorder="1" applyAlignment="1">
      <alignment horizontal="left" vertical="center"/>
    </xf>
    <xf numFmtId="0" fontId="8" fillId="0" borderId="0" xfId="1" applyFont="1" applyFill="1" applyBorder="1" applyAlignment="1">
      <alignment horizontal="right" vertical="center"/>
    </xf>
    <xf numFmtId="0" fontId="8" fillId="0" borderId="11" xfId="1" applyFont="1" applyFill="1" applyBorder="1" applyAlignment="1">
      <alignment vertical="center"/>
    </xf>
    <xf numFmtId="3" fontId="7" fillId="0" borderId="11" xfId="1" applyNumberFormat="1" applyFont="1" applyFill="1" applyBorder="1" applyAlignment="1">
      <alignment vertical="center"/>
    </xf>
    <xf numFmtId="0" fontId="6" fillId="0" borderId="11" xfId="1" applyFont="1" applyFill="1" applyBorder="1" applyAlignment="1">
      <alignment horizontal="left" vertical="center"/>
    </xf>
    <xf numFmtId="0" fontId="8" fillId="0" borderId="11" xfId="1" applyFont="1" applyFill="1" applyBorder="1" applyAlignment="1">
      <alignment horizontal="right" vertical="center"/>
    </xf>
    <xf numFmtId="0" fontId="7" fillId="0" borderId="11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vertical="center"/>
    </xf>
    <xf numFmtId="0" fontId="8" fillId="0" borderId="6" xfId="1" applyFont="1" applyFill="1" applyBorder="1" applyAlignment="1">
      <alignment vertical="center"/>
    </xf>
    <xf numFmtId="0" fontId="8" fillId="0" borderId="14" xfId="1" applyFont="1" applyFill="1" applyBorder="1" applyAlignment="1">
      <alignment vertical="center"/>
    </xf>
    <xf numFmtId="0" fontId="8" fillId="0" borderId="9" xfId="1" applyFont="1" applyFill="1" applyBorder="1" applyAlignment="1">
      <alignment vertical="center"/>
    </xf>
    <xf numFmtId="0" fontId="8" fillId="0" borderId="2" xfId="1" applyFont="1" applyFill="1" applyBorder="1" applyAlignment="1">
      <alignment vertical="center"/>
    </xf>
    <xf numFmtId="0" fontId="6" fillId="0" borderId="9" xfId="1" applyFont="1" applyFill="1" applyBorder="1" applyAlignment="1">
      <alignment horizontal="left" vertical="center"/>
    </xf>
    <xf numFmtId="0" fontId="5" fillId="0" borderId="14" xfId="1" applyFont="1" applyFill="1" applyBorder="1" applyAlignment="1">
      <alignment horizontal="right" vertical="center"/>
    </xf>
    <xf numFmtId="0" fontId="5" fillId="0" borderId="9" xfId="1" applyFont="1" applyFill="1" applyBorder="1" applyAlignment="1">
      <alignment horizontal="right" vertical="center"/>
    </xf>
    <xf numFmtId="0" fontId="5" fillId="0" borderId="15" xfId="1" applyFont="1" applyFill="1" applyBorder="1" applyAlignment="1">
      <alignment horizontal="right" vertical="center"/>
    </xf>
    <xf numFmtId="0" fontId="5" fillId="0" borderId="13" xfId="1" applyFont="1" applyFill="1" applyBorder="1" applyAlignment="1">
      <alignment horizontal="right" vertical="center"/>
    </xf>
    <xf numFmtId="9" fontId="5" fillId="0" borderId="14" xfId="1" applyNumberFormat="1" applyFont="1" applyFill="1" applyBorder="1" applyAlignment="1">
      <alignment vertical="center"/>
    </xf>
    <xf numFmtId="0" fontId="6" fillId="0" borderId="9" xfId="1" applyFont="1" applyFill="1" applyBorder="1" applyAlignment="1">
      <alignment horizontal="right" vertical="center"/>
    </xf>
    <xf numFmtId="0" fontId="8" fillId="0" borderId="12" xfId="1" applyFont="1" applyFill="1" applyBorder="1" applyAlignment="1">
      <alignment vertical="center"/>
    </xf>
    <xf numFmtId="0" fontId="8" fillId="0" borderId="12" xfId="1" applyFont="1" applyFill="1" applyBorder="1" applyAlignment="1">
      <alignment horizontal="right" vertical="center"/>
    </xf>
    <xf numFmtId="0" fontId="8" fillId="0" borderId="10" xfId="1" applyFont="1" applyFill="1" applyBorder="1" applyAlignment="1">
      <alignment vertical="center"/>
    </xf>
    <xf numFmtId="0" fontId="8" fillId="0" borderId="3" xfId="1" applyFont="1" applyFill="1" applyBorder="1" applyAlignment="1">
      <alignment vertical="center"/>
    </xf>
    <xf numFmtId="0" fontId="6" fillId="0" borderId="14" xfId="1" applyFont="1" applyFill="1" applyBorder="1" applyAlignment="1">
      <alignment horizontal="left" vertical="center"/>
    </xf>
    <xf numFmtId="0" fontId="8" fillId="0" borderId="4" xfId="1" applyFont="1" applyFill="1" applyBorder="1" applyAlignment="1">
      <alignment vertical="center"/>
    </xf>
    <xf numFmtId="0" fontId="9" fillId="0" borderId="0" xfId="1" applyFont="1" applyFill="1" applyAlignment="1">
      <alignment vertical="center"/>
    </xf>
    <xf numFmtId="0" fontId="8" fillId="0" borderId="8" xfId="1" applyFont="1" applyFill="1" applyBorder="1" applyAlignment="1">
      <alignment vertical="center"/>
    </xf>
    <xf numFmtId="0" fontId="6" fillId="0" borderId="3" xfId="1" applyFont="1" applyFill="1" applyBorder="1" applyAlignment="1">
      <alignment vertical="center" textRotation="255"/>
    </xf>
    <xf numFmtId="0" fontId="8" fillId="0" borderId="12" xfId="1" applyFont="1" applyFill="1" applyBorder="1" applyAlignment="1">
      <alignment vertical="top" wrapText="1"/>
    </xf>
    <xf numFmtId="0" fontId="8" fillId="0" borderId="15" xfId="1" applyFont="1" applyFill="1" applyBorder="1" applyAlignment="1">
      <alignment vertical="top" wrapText="1"/>
    </xf>
    <xf numFmtId="3" fontId="7" fillId="2" borderId="5" xfId="1" applyNumberFormat="1" applyFont="1" applyFill="1" applyBorder="1" applyAlignment="1">
      <alignment vertical="center"/>
    </xf>
    <xf numFmtId="0" fontId="7" fillId="3" borderId="1" xfId="1" applyFont="1" applyFill="1" applyBorder="1" applyAlignment="1">
      <alignment horizontal="center" vertical="center"/>
    </xf>
    <xf numFmtId="0" fontId="6" fillId="3" borderId="3" xfId="1" applyFont="1" applyFill="1" applyBorder="1" applyAlignment="1">
      <alignment vertical="center"/>
    </xf>
    <xf numFmtId="0" fontId="8" fillId="3" borderId="3" xfId="1" applyFont="1" applyFill="1" applyBorder="1" applyAlignment="1">
      <alignment vertical="center"/>
    </xf>
    <xf numFmtId="9" fontId="6" fillId="3" borderId="3" xfId="1" applyNumberFormat="1" applyFont="1" applyFill="1" applyBorder="1" applyAlignment="1">
      <alignment vertical="center"/>
    </xf>
    <xf numFmtId="0" fontId="5" fillId="3" borderId="3" xfId="1" applyFont="1" applyFill="1" applyBorder="1" applyAlignment="1">
      <alignment horizontal="left" vertical="center"/>
    </xf>
    <xf numFmtId="3" fontId="7" fillId="3" borderId="1" xfId="1" applyNumberFormat="1" applyFont="1" applyFill="1" applyBorder="1" applyAlignment="1">
      <alignment vertical="center"/>
    </xf>
    <xf numFmtId="0" fontId="6" fillId="3" borderId="3" xfId="1" applyFont="1" applyFill="1" applyBorder="1" applyAlignment="1">
      <alignment horizontal="left" vertical="center"/>
    </xf>
    <xf numFmtId="0" fontId="5" fillId="3" borderId="3" xfId="1" applyFont="1" applyFill="1" applyBorder="1" applyAlignment="1">
      <alignment vertical="center"/>
    </xf>
    <xf numFmtId="0" fontId="6" fillId="3" borderId="1" xfId="1" applyFont="1" applyFill="1" applyBorder="1" applyAlignment="1">
      <alignment vertical="center"/>
    </xf>
    <xf numFmtId="3" fontId="7" fillId="2" borderId="1" xfId="1" applyNumberFormat="1" applyFont="1" applyFill="1" applyBorder="1" applyAlignment="1">
      <alignment vertical="center"/>
    </xf>
    <xf numFmtId="0" fontId="7" fillId="4" borderId="1" xfId="1" applyFont="1" applyFill="1" applyBorder="1" applyAlignment="1">
      <alignment horizontal="center" vertical="center"/>
    </xf>
    <xf numFmtId="0" fontId="7" fillId="4" borderId="4" xfId="1" applyFont="1" applyFill="1" applyBorder="1" applyAlignment="1">
      <alignment horizontal="center" vertical="center"/>
    </xf>
    <xf numFmtId="0" fontId="6" fillId="4" borderId="1" xfId="1" applyFont="1" applyFill="1" applyBorder="1" applyAlignment="1">
      <alignment vertical="center" shrinkToFit="1"/>
    </xf>
    <xf numFmtId="0" fontId="6" fillId="4" borderId="11" xfId="1" applyFont="1" applyFill="1" applyBorder="1" applyAlignment="1">
      <alignment horizontal="right" vertical="center"/>
    </xf>
    <xf numFmtId="0" fontId="6" fillId="4" borderId="3" xfId="1" applyFont="1" applyFill="1" applyBorder="1" applyAlignment="1">
      <alignment horizontal="right" vertical="center"/>
    </xf>
    <xf numFmtId="3" fontId="7" fillId="4" borderId="5" xfId="1" applyNumberFormat="1" applyFont="1" applyFill="1" applyBorder="1" applyAlignment="1">
      <alignment vertical="center"/>
    </xf>
    <xf numFmtId="3" fontId="7" fillId="4" borderId="1" xfId="1" applyNumberFormat="1" applyFont="1" applyFill="1" applyBorder="1" applyAlignment="1">
      <alignment vertical="center"/>
    </xf>
    <xf numFmtId="0" fontId="4" fillId="0" borderId="0" xfId="11">
      <alignment vertical="center"/>
    </xf>
    <xf numFmtId="0" fontId="4" fillId="0" borderId="0" xfId="11" applyFont="1">
      <alignment vertical="center"/>
    </xf>
    <xf numFmtId="0" fontId="4" fillId="0" borderId="1" xfId="11" applyBorder="1">
      <alignment vertical="center"/>
    </xf>
    <xf numFmtId="0" fontId="4" fillId="0" borderId="1" xfId="11" applyFont="1" applyBorder="1">
      <alignment vertical="center"/>
    </xf>
    <xf numFmtId="0" fontId="4" fillId="0" borderId="1" xfId="11" applyFont="1" applyBorder="1" applyAlignment="1">
      <alignment horizontal="left" vertical="top"/>
    </xf>
    <xf numFmtId="177" fontId="4" fillId="0" borderId="1" xfId="11" applyNumberFormat="1" applyBorder="1" applyAlignment="1">
      <alignment horizontal="right" vertical="top"/>
    </xf>
    <xf numFmtId="0" fontId="4" fillId="5" borderId="1" xfId="11" applyFont="1" applyFill="1" applyBorder="1">
      <alignment vertical="center"/>
    </xf>
    <xf numFmtId="0" fontId="4" fillId="0" borderId="1" xfId="11" applyBorder="1" applyAlignment="1">
      <alignment horizontal="right" vertical="top"/>
    </xf>
    <xf numFmtId="177" fontId="4" fillId="0" borderId="1" xfId="11" applyNumberFormat="1" applyBorder="1">
      <alignment vertical="center"/>
    </xf>
    <xf numFmtId="9" fontId="4" fillId="0" borderId="1" xfId="11" applyNumberFormat="1" applyBorder="1">
      <alignment vertical="center"/>
    </xf>
    <xf numFmtId="9" fontId="4" fillId="0" borderId="1" xfId="11" applyNumberFormat="1" applyBorder="1" applyAlignment="1">
      <alignment horizontal="right" vertical="top"/>
    </xf>
    <xf numFmtId="0" fontId="0" fillId="0" borderId="1" xfId="11" applyFont="1" applyBorder="1">
      <alignment vertical="center"/>
    </xf>
    <xf numFmtId="0" fontId="0" fillId="0" borderId="0" xfId="11" applyFont="1">
      <alignment vertical="center"/>
    </xf>
    <xf numFmtId="0" fontId="0" fillId="5" borderId="1" xfId="11" applyFont="1" applyFill="1" applyBorder="1">
      <alignment vertical="center"/>
    </xf>
    <xf numFmtId="3" fontId="5" fillId="0" borderId="3" xfId="1" applyNumberFormat="1" applyFont="1" applyFill="1" applyBorder="1" applyAlignment="1">
      <alignment horizontal="right" vertical="center"/>
    </xf>
    <xf numFmtId="0" fontId="6" fillId="0" borderId="9" xfId="1" applyFont="1" applyFill="1" applyBorder="1" applyAlignment="1">
      <alignment horizontal="left" vertical="top" wrapText="1"/>
    </xf>
    <xf numFmtId="0" fontId="6" fillId="0" borderId="0" xfId="1" applyFont="1" applyFill="1" applyBorder="1" applyAlignment="1">
      <alignment horizontal="left" vertical="top" wrapText="1"/>
    </xf>
    <xf numFmtId="0" fontId="6" fillId="0" borderId="14" xfId="1" applyFont="1" applyFill="1" applyBorder="1" applyAlignment="1">
      <alignment horizontal="left" vertical="top" wrapText="1"/>
    </xf>
    <xf numFmtId="0" fontId="6" fillId="0" borderId="9" xfId="1" applyFont="1" applyFill="1" applyBorder="1" applyAlignment="1">
      <alignment horizontal="left" vertical="top"/>
    </xf>
    <xf numFmtId="0" fontId="6" fillId="0" borderId="0" xfId="1" applyFont="1" applyFill="1" applyBorder="1" applyAlignment="1">
      <alignment horizontal="left" vertical="top"/>
    </xf>
    <xf numFmtId="0" fontId="6" fillId="0" borderId="14" xfId="1" applyFont="1" applyFill="1" applyBorder="1" applyAlignment="1">
      <alignment horizontal="left" vertical="top"/>
    </xf>
    <xf numFmtId="0" fontId="6" fillId="0" borderId="12" xfId="1" applyFont="1" applyFill="1" applyBorder="1" applyAlignment="1">
      <alignment horizontal="right" vertical="center"/>
    </xf>
    <xf numFmtId="0" fontId="6" fillId="0" borderId="9" xfId="1" applyFont="1" applyFill="1" applyBorder="1" applyAlignment="1">
      <alignment vertical="top" wrapText="1"/>
    </xf>
    <xf numFmtId="0" fontId="6" fillId="0" borderId="0" xfId="1" applyFont="1" applyFill="1" applyBorder="1" applyAlignment="1">
      <alignment vertical="top" wrapText="1"/>
    </xf>
    <xf numFmtId="0" fontId="6" fillId="0" borderId="14" xfId="1" applyFont="1" applyFill="1" applyBorder="1" applyAlignment="1">
      <alignment vertical="top" wrapText="1"/>
    </xf>
    <xf numFmtId="0" fontId="6" fillId="0" borderId="9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vertical="center" shrinkToFit="1"/>
    </xf>
    <xf numFmtId="0" fontId="8" fillId="0" borderId="0" xfId="1" applyFont="1" applyFill="1" applyBorder="1" applyAlignment="1">
      <alignment vertical="center"/>
    </xf>
    <xf numFmtId="0" fontId="6" fillId="0" borderId="0" xfId="1" applyFont="1" applyFill="1" applyBorder="1" applyAlignment="1">
      <alignment horizontal="right" vertical="center"/>
    </xf>
    <xf numFmtId="0" fontId="6" fillId="0" borderId="10" xfId="1" applyFont="1" applyFill="1" applyBorder="1" applyAlignment="1">
      <alignment vertical="top" wrapText="1"/>
    </xf>
    <xf numFmtId="0" fontId="6" fillId="0" borderId="12" xfId="1" applyFont="1" applyFill="1" applyBorder="1" applyAlignment="1">
      <alignment vertical="top" wrapText="1"/>
    </xf>
    <xf numFmtId="0" fontId="6" fillId="0" borderId="15" xfId="1" applyFont="1" applyFill="1" applyBorder="1" applyAlignment="1">
      <alignment vertical="top" wrapText="1"/>
    </xf>
    <xf numFmtId="0" fontId="6" fillId="0" borderId="2" xfId="1" applyFont="1" applyFill="1" applyBorder="1" applyAlignment="1">
      <alignment vertical="center" shrinkToFit="1"/>
    </xf>
    <xf numFmtId="9" fontId="5" fillId="0" borderId="3" xfId="1" applyNumberFormat="1" applyFont="1" applyFill="1" applyBorder="1" applyAlignment="1">
      <alignment horizontal="right" vertical="center"/>
    </xf>
    <xf numFmtId="9" fontId="5" fillId="0" borderId="4" xfId="1" applyNumberFormat="1" applyFont="1" applyFill="1" applyBorder="1" applyAlignment="1">
      <alignment horizontal="right" vertical="center"/>
    </xf>
    <xf numFmtId="3" fontId="5" fillId="0" borderId="0" xfId="1" applyNumberFormat="1" applyFont="1" applyFill="1" applyBorder="1" applyAlignment="1">
      <alignment horizontal="right" vertical="center"/>
    </xf>
    <xf numFmtId="9" fontId="5" fillId="0" borderId="12" xfId="1" applyNumberFormat="1" applyFont="1" applyFill="1" applyBorder="1" applyAlignment="1">
      <alignment horizontal="right" vertical="center"/>
    </xf>
    <xf numFmtId="0" fontId="5" fillId="0" borderId="0" xfId="1" applyFont="1" applyFill="1" applyBorder="1" applyAlignment="1">
      <alignment horizontal="right" vertical="center"/>
    </xf>
    <xf numFmtId="0" fontId="6" fillId="0" borderId="9" xfId="1" applyFont="1" applyFill="1" applyBorder="1" applyAlignment="1">
      <alignment vertical="center" wrapText="1"/>
    </xf>
    <xf numFmtId="0" fontId="6" fillId="0" borderId="0" xfId="1" applyFont="1" applyFill="1" applyBorder="1" applyAlignment="1">
      <alignment vertical="center" wrapText="1"/>
    </xf>
    <xf numFmtId="0" fontId="6" fillId="0" borderId="14" xfId="1" applyFont="1" applyFill="1" applyBorder="1" applyAlignment="1">
      <alignment vertical="center" wrapText="1"/>
    </xf>
    <xf numFmtId="0" fontId="5" fillId="0" borderId="13" xfId="1" applyFont="1" applyFill="1" applyBorder="1" applyAlignment="1">
      <alignment horizontal="center" vertical="center"/>
    </xf>
    <xf numFmtId="9" fontId="5" fillId="0" borderId="15" xfId="1" applyNumberFormat="1" applyFont="1" applyFill="1" applyBorder="1" applyAlignment="1">
      <alignment horizontal="right" vertical="center"/>
    </xf>
    <xf numFmtId="9" fontId="5" fillId="0" borderId="11" xfId="1" applyNumberFormat="1" applyFont="1" applyFill="1" applyBorder="1" applyAlignment="1">
      <alignment horizontal="right" vertical="center"/>
    </xf>
    <xf numFmtId="0" fontId="6" fillId="0" borderId="10" xfId="1" applyFont="1" applyFill="1" applyBorder="1" applyAlignment="1">
      <alignment vertical="center" wrapText="1"/>
    </xf>
    <xf numFmtId="0" fontId="6" fillId="0" borderId="12" xfId="1" applyFont="1" applyFill="1" applyBorder="1" applyAlignment="1">
      <alignment vertical="center" wrapText="1"/>
    </xf>
    <xf numFmtId="0" fontId="6" fillId="0" borderId="15" xfId="1" applyFont="1" applyFill="1" applyBorder="1" applyAlignment="1">
      <alignment vertical="center" wrapText="1"/>
    </xf>
    <xf numFmtId="9" fontId="5" fillId="0" borderId="0" xfId="1" applyNumberFormat="1" applyFont="1" applyFill="1" applyBorder="1" applyAlignment="1">
      <alignment horizontal="right" vertical="center"/>
    </xf>
    <xf numFmtId="9" fontId="5" fillId="0" borderId="9" xfId="1" applyNumberFormat="1" applyFont="1" applyFill="1" applyBorder="1" applyAlignment="1">
      <alignment horizontal="right" vertical="center"/>
    </xf>
    <xf numFmtId="9" fontId="5" fillId="0" borderId="14" xfId="1" applyNumberFormat="1" applyFont="1" applyFill="1" applyBorder="1" applyAlignment="1">
      <alignment horizontal="right" vertical="center"/>
    </xf>
    <xf numFmtId="0" fontId="6" fillId="4" borderId="2" xfId="1" applyFont="1" applyFill="1" applyBorder="1" applyAlignment="1">
      <alignment vertical="center" shrinkToFit="1"/>
    </xf>
    <xf numFmtId="9" fontId="5" fillId="4" borderId="12" xfId="1" applyNumberFormat="1" applyFont="1" applyFill="1" applyBorder="1" applyAlignment="1">
      <alignment horizontal="right" vertical="center"/>
    </xf>
    <xf numFmtId="9" fontId="5" fillId="4" borderId="15" xfId="1" applyNumberFormat="1" applyFont="1" applyFill="1" applyBorder="1" applyAlignment="1">
      <alignment horizontal="right" vertical="center"/>
    </xf>
    <xf numFmtId="9" fontId="5" fillId="4" borderId="11" xfId="1" applyNumberFormat="1" applyFont="1" applyFill="1" applyBorder="1" applyAlignment="1">
      <alignment horizontal="right" vertical="center"/>
    </xf>
    <xf numFmtId="9" fontId="5" fillId="4" borderId="3" xfId="1" applyNumberFormat="1" applyFont="1" applyFill="1" applyBorder="1" applyAlignment="1">
      <alignment horizontal="right" vertical="center"/>
    </xf>
    <xf numFmtId="9" fontId="5" fillId="4" borderId="4" xfId="1" applyNumberFormat="1" applyFont="1" applyFill="1" applyBorder="1" applyAlignment="1">
      <alignment horizontal="right" vertical="center"/>
    </xf>
    <xf numFmtId="0" fontId="6" fillId="0" borderId="10" xfId="1" applyFont="1" applyFill="1" applyBorder="1" applyAlignment="1">
      <alignment horizontal="left" vertical="center" wrapText="1"/>
    </xf>
    <xf numFmtId="0" fontId="6" fillId="0" borderId="15" xfId="1" applyFont="1" applyFill="1" applyBorder="1" applyAlignment="1">
      <alignment horizontal="left" vertical="center"/>
    </xf>
    <xf numFmtId="0" fontId="3" fillId="0" borderId="11" xfId="1" applyFont="1" applyFill="1" applyBorder="1" applyAlignment="1">
      <alignment vertical="center"/>
    </xf>
    <xf numFmtId="0" fontId="6" fillId="0" borderId="8" xfId="1" applyFont="1" applyFill="1" applyBorder="1" applyAlignment="1">
      <alignment horizontal="left" vertical="center"/>
    </xf>
    <xf numFmtId="0" fontId="6" fillId="0" borderId="13" xfId="1" applyFont="1" applyFill="1" applyBorder="1" applyAlignment="1">
      <alignment horizontal="left" vertical="center"/>
    </xf>
    <xf numFmtId="0" fontId="6" fillId="0" borderId="7" xfId="1" applyFont="1" applyFill="1" applyBorder="1" applyAlignment="1">
      <alignment vertical="center"/>
    </xf>
    <xf numFmtId="0" fontId="6" fillId="0" borderId="12" xfId="1" applyFont="1" applyFill="1" applyBorder="1" applyAlignment="1">
      <alignment horizontal="left" vertical="center" wrapText="1"/>
    </xf>
    <xf numFmtId="0" fontId="6" fillId="0" borderId="15" xfId="1" applyFont="1" applyFill="1" applyBorder="1" applyAlignment="1">
      <alignment vertical="top"/>
    </xf>
    <xf numFmtId="0" fontId="6" fillId="0" borderId="12" xfId="1" applyFont="1" applyFill="1" applyBorder="1" applyAlignment="1">
      <alignment vertical="top"/>
    </xf>
    <xf numFmtId="0" fontId="6" fillId="0" borderId="10" xfId="1" applyFont="1" applyFill="1" applyBorder="1" applyAlignment="1">
      <alignment vertical="top"/>
    </xf>
    <xf numFmtId="176" fontId="5" fillId="0" borderId="3" xfId="1" applyNumberFormat="1" applyFont="1" applyFill="1" applyBorder="1" applyAlignment="1">
      <alignment horizontal="right" vertical="center"/>
    </xf>
    <xf numFmtId="0" fontId="6" fillId="3" borderId="12" xfId="1" applyFont="1" applyFill="1" applyBorder="1" applyAlignment="1">
      <alignment horizontal="right" vertical="center"/>
    </xf>
    <xf numFmtId="0" fontId="6" fillId="0" borderId="3" xfId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vertical="center"/>
    </xf>
    <xf numFmtId="0" fontId="6" fillId="0" borderId="0" xfId="1" applyFont="1" applyFill="1" applyBorder="1" applyAlignment="1"/>
    <xf numFmtId="0" fontId="6" fillId="0" borderId="14" xfId="1" applyFont="1" applyFill="1" applyBorder="1" applyAlignment="1"/>
    <xf numFmtId="0" fontId="5" fillId="0" borderId="12" xfId="1" applyFont="1" applyFill="1" applyBorder="1" applyAlignment="1">
      <alignment horizontal="right" vertical="center"/>
    </xf>
    <xf numFmtId="9" fontId="5" fillId="0" borderId="13" xfId="1" applyNumberFormat="1" applyFont="1" applyFill="1" applyBorder="1" applyAlignment="1">
      <alignment vertical="center"/>
    </xf>
    <xf numFmtId="0" fontId="6" fillId="0" borderId="9" xfId="1" applyFont="1" applyFill="1" applyBorder="1" applyAlignment="1"/>
    <xf numFmtId="0" fontId="6" fillId="0" borderId="5" xfId="1" applyFont="1" applyFill="1" applyBorder="1" applyAlignment="1">
      <alignment vertical="center"/>
    </xf>
    <xf numFmtId="0" fontId="6" fillId="0" borderId="0" xfId="1" applyFont="1" applyFill="1" applyBorder="1" applyAlignment="1">
      <alignment horizontal="left" vertical="center" wrapText="1"/>
    </xf>
    <xf numFmtId="0" fontId="6" fillId="0" borderId="9" xfId="1" applyFont="1" applyFill="1" applyBorder="1" applyAlignment="1">
      <alignment horizontal="left" vertical="center" wrapText="1"/>
    </xf>
    <xf numFmtId="0" fontId="8" fillId="0" borderId="0" xfId="1" applyFont="1" applyFill="1" applyBorder="1" applyAlignment="1">
      <alignment vertical="top"/>
    </xf>
    <xf numFmtId="0" fontId="6" fillId="0" borderId="8" xfId="1" applyNumberFormat="1" applyFont="1" applyFill="1" applyBorder="1" applyAlignment="1">
      <alignment vertical="center"/>
    </xf>
    <xf numFmtId="0" fontId="5" fillId="0" borderId="3" xfId="1" applyFont="1" applyFill="1" applyBorder="1" applyAlignment="1">
      <alignment horizontal="right" vertical="center"/>
    </xf>
    <xf numFmtId="0" fontId="8" fillId="0" borderId="11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vertical="top"/>
    </xf>
    <xf numFmtId="0" fontId="6" fillId="0" borderId="8" xfId="1" applyFont="1" applyFill="1" applyBorder="1" applyAlignment="1">
      <alignment vertical="top"/>
    </xf>
    <xf numFmtId="0" fontId="6" fillId="4" borderId="1" xfId="1" applyFont="1" applyFill="1" applyBorder="1" applyAlignment="1">
      <alignment vertical="center"/>
    </xf>
    <xf numFmtId="9" fontId="5" fillId="4" borderId="14" xfId="1" applyNumberFormat="1" applyFont="1" applyFill="1" applyBorder="1" applyAlignment="1">
      <alignment vertical="center"/>
    </xf>
    <xf numFmtId="0" fontId="8" fillId="0" borderId="0" xfId="1" applyFont="1" applyFill="1" applyAlignment="1">
      <alignment vertical="center"/>
    </xf>
    <xf numFmtId="0" fontId="8" fillId="0" borderId="0" xfId="1" applyFont="1" applyFill="1" applyAlignment="1">
      <alignment vertical="top" wrapText="1"/>
    </xf>
    <xf numFmtId="9" fontId="5" fillId="0" borderId="10" xfId="1" applyNumberFormat="1" applyFont="1" applyFill="1" applyBorder="1" applyAlignment="1">
      <alignment horizontal="right" vertical="center"/>
    </xf>
    <xf numFmtId="0" fontId="8" fillId="0" borderId="14" xfId="1" applyFont="1" applyFill="1" applyBorder="1" applyAlignment="1">
      <alignment vertical="top" wrapText="1"/>
    </xf>
    <xf numFmtId="0" fontId="8" fillId="0" borderId="9" xfId="1" applyFont="1" applyFill="1" applyBorder="1" applyAlignment="1">
      <alignment vertical="top" wrapText="1"/>
    </xf>
    <xf numFmtId="0" fontId="8" fillId="0" borderId="0" xfId="1" applyFont="1" applyFill="1" applyBorder="1" applyAlignment="1">
      <alignment vertical="top" wrapText="1"/>
    </xf>
    <xf numFmtId="0" fontId="8" fillId="0" borderId="9" xfId="1" applyFont="1" applyFill="1" applyBorder="1" applyAlignment="1">
      <alignment vertical="top"/>
    </xf>
    <xf numFmtId="0" fontId="6" fillId="0" borderId="0" xfId="1" applyFont="1" applyFill="1" applyBorder="1" applyAlignment="1">
      <alignment vertical="center" shrinkToFit="1"/>
    </xf>
    <xf numFmtId="0" fontId="9" fillId="0" borderId="8" xfId="1" applyFont="1" applyFill="1" applyBorder="1" applyAlignment="1">
      <alignment vertical="center"/>
    </xf>
    <xf numFmtId="0" fontId="9" fillId="0" borderId="10" xfId="1" applyFont="1" applyFill="1" applyBorder="1" applyAlignment="1">
      <alignment vertical="center"/>
    </xf>
    <xf numFmtId="0" fontId="15" fillId="0" borderId="8" xfId="1" applyFont="1" applyFill="1" applyBorder="1" applyAlignment="1">
      <alignment vertical="center"/>
    </xf>
    <xf numFmtId="0" fontId="8" fillId="0" borderId="14" xfId="1" applyFont="1" applyFill="1" applyBorder="1" applyAlignment="1">
      <alignment vertical="top"/>
    </xf>
    <xf numFmtId="0" fontId="6" fillId="4" borderId="7" xfId="1" applyFont="1" applyFill="1" applyBorder="1" applyAlignment="1">
      <alignment vertical="center"/>
    </xf>
    <xf numFmtId="0" fontId="6" fillId="4" borderId="6" xfId="1" applyFont="1" applyFill="1" applyBorder="1" applyAlignment="1">
      <alignment vertical="center"/>
    </xf>
    <xf numFmtId="0" fontId="6" fillId="0" borderId="6" xfId="1" applyFont="1" applyFill="1" applyBorder="1" applyAlignment="1">
      <alignment horizontal="left" vertical="top"/>
    </xf>
    <xf numFmtId="0" fontId="6" fillId="0" borderId="10" xfId="1" applyFont="1" applyFill="1" applyBorder="1" applyAlignment="1">
      <alignment horizontal="right" vertical="center"/>
    </xf>
    <xf numFmtId="0" fontId="6" fillId="0" borderId="14" xfId="1" applyFont="1" applyFill="1" applyBorder="1" applyAlignment="1">
      <alignment vertical="top"/>
    </xf>
    <xf numFmtId="0" fontId="6" fillId="0" borderId="0" xfId="1" applyFont="1" applyFill="1" applyBorder="1" applyAlignment="1">
      <alignment vertical="top"/>
    </xf>
    <xf numFmtId="0" fontId="6" fillId="0" borderId="13" xfId="1" applyFont="1" applyFill="1" applyBorder="1" applyAlignment="1">
      <alignment vertical="top"/>
    </xf>
    <xf numFmtId="0" fontId="6" fillId="0" borderId="11" xfId="1" applyFont="1" applyFill="1" applyBorder="1" applyAlignment="1">
      <alignment vertical="top"/>
    </xf>
    <xf numFmtId="0" fontId="8" fillId="0" borderId="0" xfId="1" applyFont="1" applyFill="1" applyAlignment="1">
      <alignment horizontal="right" vertical="center"/>
    </xf>
    <xf numFmtId="3" fontId="5" fillId="3" borderId="3" xfId="1" applyNumberFormat="1" applyFont="1" applyFill="1" applyBorder="1" applyAlignment="1">
      <alignment horizontal="right" vertical="center"/>
    </xf>
    <xf numFmtId="0" fontId="5" fillId="0" borderId="10" xfId="1" applyFont="1" applyFill="1" applyBorder="1" applyAlignment="1">
      <alignment horizontal="right" vertical="center"/>
    </xf>
    <xf numFmtId="0" fontId="5" fillId="0" borderId="11" xfId="1" applyFont="1" applyFill="1" applyBorder="1" applyAlignment="1">
      <alignment horizontal="right" vertical="center"/>
    </xf>
    <xf numFmtId="0" fontId="6" fillId="4" borderId="0" xfId="1" applyFont="1" applyFill="1" applyBorder="1" applyAlignment="1">
      <alignment horizontal="right" vertical="center"/>
    </xf>
    <xf numFmtId="0" fontId="8" fillId="0" borderId="10" xfId="1" applyFont="1" applyFill="1" applyBorder="1" applyAlignment="1">
      <alignment vertical="top" wrapText="1"/>
    </xf>
    <xf numFmtId="0" fontId="6" fillId="0" borderId="3" xfId="1" applyFont="1" applyFill="1" applyBorder="1" applyAlignment="1">
      <alignment vertical="center" shrinkToFit="1"/>
    </xf>
    <xf numFmtId="0" fontId="6" fillId="0" borderId="9" xfId="1" applyNumberFormat="1" applyFont="1" applyFill="1" applyBorder="1" applyAlignment="1">
      <alignment vertical="center"/>
    </xf>
    <xf numFmtId="0" fontId="15" fillId="0" borderId="9" xfId="1" applyFont="1" applyFill="1" applyBorder="1" applyAlignment="1">
      <alignment vertical="center"/>
    </xf>
    <xf numFmtId="0" fontId="7" fillId="0" borderId="4" xfId="1" quotePrefix="1" applyNumberFormat="1" applyFont="1" applyFill="1" applyBorder="1" applyAlignment="1">
      <alignment horizontal="center" vertical="center"/>
    </xf>
    <xf numFmtId="0" fontId="7" fillId="0" borderId="15" xfId="1" quotePrefix="1" applyNumberFormat="1" applyFont="1" applyFill="1" applyBorder="1" applyAlignment="1">
      <alignment horizontal="center" vertical="center"/>
    </xf>
    <xf numFmtId="0" fontId="6" fillId="4" borderId="3" xfId="1" applyFont="1" applyFill="1" applyBorder="1" applyAlignment="1">
      <alignment vertical="center" shrinkToFit="1"/>
    </xf>
    <xf numFmtId="0" fontId="6" fillId="4" borderId="5" xfId="1" applyFont="1" applyFill="1" applyBorder="1" applyAlignment="1">
      <alignment vertical="center"/>
    </xf>
    <xf numFmtId="0" fontId="7" fillId="4" borderId="15" xfId="1" applyFont="1" applyFill="1" applyBorder="1" applyAlignment="1">
      <alignment horizontal="center" vertical="center"/>
    </xf>
    <xf numFmtId="9" fontId="5" fillId="4" borderId="10" xfId="1" applyNumberFormat="1" applyFont="1" applyFill="1" applyBorder="1" applyAlignment="1">
      <alignment horizontal="right" vertical="center"/>
    </xf>
    <xf numFmtId="0" fontId="6" fillId="4" borderId="9" xfId="1" applyNumberFormat="1" applyFont="1" applyFill="1" applyBorder="1" applyAlignment="1">
      <alignment vertical="center"/>
    </xf>
    <xf numFmtId="0" fontId="6" fillId="4" borderId="11" xfId="1" applyFont="1" applyFill="1" applyBorder="1" applyAlignment="1">
      <alignment vertical="center" shrinkToFit="1"/>
    </xf>
    <xf numFmtId="0" fontId="5" fillId="0" borderId="7" xfId="1" applyFont="1" applyFill="1" applyBorder="1" applyAlignment="1">
      <alignment horizontal="right" vertical="center"/>
    </xf>
    <xf numFmtId="0" fontId="5" fillId="0" borderId="6" xfId="1" applyFont="1" applyFill="1" applyBorder="1" applyAlignment="1">
      <alignment horizontal="right" vertical="center"/>
    </xf>
    <xf numFmtId="9" fontId="5" fillId="0" borderId="6" xfId="1" applyNumberFormat="1" applyFont="1" applyFill="1" applyBorder="1" applyAlignment="1">
      <alignment horizontal="right" vertical="center"/>
    </xf>
    <xf numFmtId="0" fontId="6" fillId="0" borderId="7" xfId="1" applyFont="1" applyFill="1" applyBorder="1" applyAlignment="1">
      <alignment horizontal="right" vertical="center"/>
    </xf>
    <xf numFmtId="0" fontId="6" fillId="0" borderId="6" xfId="1" applyFont="1" applyFill="1" applyBorder="1" applyAlignment="1">
      <alignment horizontal="right" vertical="center"/>
    </xf>
    <xf numFmtId="0" fontId="10" fillId="0" borderId="3" xfId="1" applyFont="1" applyFill="1" applyBorder="1" applyAlignment="1">
      <alignment vertical="center"/>
    </xf>
    <xf numFmtId="0" fontId="6" fillId="0" borderId="10" xfId="1" applyFont="1" applyFill="1" applyBorder="1" applyAlignment="1">
      <alignment horizontal="left" vertical="center" wrapText="1"/>
    </xf>
    <xf numFmtId="0" fontId="6" fillId="0" borderId="10" xfId="1" applyFont="1" applyFill="1" applyBorder="1" applyAlignment="1">
      <alignment vertical="top"/>
    </xf>
    <xf numFmtId="0" fontId="6" fillId="0" borderId="12" xfId="1" applyFont="1" applyFill="1" applyBorder="1" applyAlignment="1">
      <alignment vertical="top"/>
    </xf>
    <xf numFmtId="0" fontId="6" fillId="0" borderId="15" xfId="1" applyFont="1" applyFill="1" applyBorder="1" applyAlignment="1">
      <alignment vertical="top"/>
    </xf>
    <xf numFmtId="0" fontId="6" fillId="0" borderId="10" xfId="1" applyFont="1" applyFill="1" applyBorder="1" applyAlignment="1">
      <alignment horizontal="left" vertical="center" wrapText="1"/>
    </xf>
    <xf numFmtId="0" fontId="6" fillId="0" borderId="10" xfId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horizontal="left" vertical="top"/>
    </xf>
    <xf numFmtId="0" fontId="6" fillId="0" borderId="14" xfId="1" applyFont="1" applyFill="1" applyBorder="1" applyAlignment="1">
      <alignment horizontal="left" vertical="top"/>
    </xf>
    <xf numFmtId="0" fontId="6" fillId="0" borderId="0" xfId="1" applyFont="1" applyFill="1" applyBorder="1" applyAlignment="1">
      <alignment horizontal="right" vertical="center"/>
    </xf>
    <xf numFmtId="0" fontId="6" fillId="0" borderId="2" xfId="1" applyFont="1" applyFill="1" applyBorder="1" applyAlignment="1">
      <alignment vertical="center" shrinkToFit="1"/>
    </xf>
    <xf numFmtId="9" fontId="5" fillId="0" borderId="3" xfId="1" applyNumberFormat="1" applyFont="1" applyFill="1" applyBorder="1" applyAlignment="1">
      <alignment horizontal="right" vertical="center"/>
    </xf>
    <xf numFmtId="9" fontId="5" fillId="0" borderId="4" xfId="1" applyNumberFormat="1" applyFont="1" applyFill="1" applyBorder="1" applyAlignment="1">
      <alignment horizontal="right" vertical="center"/>
    </xf>
    <xf numFmtId="9" fontId="5" fillId="0" borderId="12" xfId="1" applyNumberFormat="1" applyFont="1" applyFill="1" applyBorder="1" applyAlignment="1">
      <alignment horizontal="right" vertical="center"/>
    </xf>
    <xf numFmtId="9" fontId="5" fillId="0" borderId="15" xfId="1" applyNumberFormat="1" applyFont="1" applyFill="1" applyBorder="1" applyAlignment="1">
      <alignment horizontal="right" vertical="center"/>
    </xf>
    <xf numFmtId="9" fontId="5" fillId="0" borderId="0" xfId="1" applyNumberFormat="1" applyFont="1" applyFill="1" applyBorder="1" applyAlignment="1">
      <alignment horizontal="right" vertical="center"/>
    </xf>
    <xf numFmtId="9" fontId="5" fillId="0" borderId="14" xfId="1" applyNumberFormat="1" applyFont="1" applyFill="1" applyBorder="1" applyAlignment="1">
      <alignment horizontal="right" vertical="center"/>
    </xf>
    <xf numFmtId="0" fontId="6" fillId="4" borderId="2" xfId="1" applyFont="1" applyFill="1" applyBorder="1" applyAlignment="1">
      <alignment vertical="center" shrinkToFit="1"/>
    </xf>
    <xf numFmtId="9" fontId="5" fillId="4" borderId="3" xfId="1" applyNumberFormat="1" applyFont="1" applyFill="1" applyBorder="1" applyAlignment="1">
      <alignment horizontal="right" vertical="center"/>
    </xf>
    <xf numFmtId="9" fontId="5" fillId="4" borderId="4" xfId="1" applyNumberFormat="1" applyFont="1" applyFill="1" applyBorder="1" applyAlignment="1">
      <alignment horizontal="right" vertical="center"/>
    </xf>
    <xf numFmtId="0" fontId="6" fillId="0" borderId="3" xfId="1" applyFont="1" applyFill="1" applyBorder="1" applyAlignment="1">
      <alignment vertical="center" shrinkToFit="1"/>
    </xf>
    <xf numFmtId="0" fontId="6" fillId="0" borderId="5" xfId="1" applyFont="1" applyFill="1" applyBorder="1" applyAlignment="1">
      <alignment horizontal="left" vertical="top" wrapText="1"/>
    </xf>
    <xf numFmtId="0" fontId="6" fillId="0" borderId="6" xfId="1" applyFont="1" applyFill="1" applyBorder="1" applyAlignment="1">
      <alignment horizontal="left" vertical="top" wrapText="1"/>
    </xf>
    <xf numFmtId="0" fontId="6" fillId="0" borderId="8" xfId="1" applyFont="1" applyFill="1" applyBorder="1" applyAlignment="1">
      <alignment horizontal="left" vertical="top" wrapText="1"/>
    </xf>
    <xf numFmtId="0" fontId="6" fillId="0" borderId="10" xfId="1" applyFont="1" applyFill="1" applyBorder="1" applyAlignment="1">
      <alignment horizontal="left" vertical="top" wrapText="1"/>
    </xf>
    <xf numFmtId="0" fontId="8" fillId="0" borderId="11" xfId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center" vertical="center"/>
    </xf>
    <xf numFmtId="0" fontId="5" fillId="0" borderId="11" xfId="1" applyFont="1" applyFill="1" applyBorder="1" applyAlignment="1">
      <alignment horizontal="center" vertical="center"/>
    </xf>
    <xf numFmtId="0" fontId="5" fillId="0" borderId="13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center" vertical="center"/>
    </xf>
    <xf numFmtId="0" fontId="6" fillId="0" borderId="8" xfId="1" applyNumberFormat="1" applyFont="1" applyFill="1" applyBorder="1" applyAlignment="1">
      <alignment vertical="top" wrapText="1"/>
    </xf>
    <xf numFmtId="0" fontId="6" fillId="0" borderId="9" xfId="1" applyNumberFormat="1" applyFont="1" applyFill="1" applyBorder="1" applyAlignment="1">
      <alignment vertical="top" wrapText="1"/>
    </xf>
    <xf numFmtId="0" fontId="6" fillId="0" borderId="10" xfId="1" applyNumberFormat="1" applyFont="1" applyFill="1" applyBorder="1" applyAlignment="1">
      <alignment vertical="top" wrapText="1"/>
    </xf>
    <xf numFmtId="3" fontId="5" fillId="2" borderId="9" xfId="1" applyNumberFormat="1" applyFont="1" applyFill="1" applyBorder="1" applyAlignment="1">
      <alignment horizontal="right" vertical="center"/>
    </xf>
    <xf numFmtId="3" fontId="5" fillId="2" borderId="0" xfId="1" applyNumberFormat="1" applyFont="1" applyFill="1" applyBorder="1" applyAlignment="1">
      <alignment horizontal="right" vertical="center"/>
    </xf>
    <xf numFmtId="9" fontId="5" fillId="0" borderId="0" xfId="1" applyNumberFormat="1" applyFont="1" applyFill="1" applyBorder="1" applyAlignment="1">
      <alignment horizontal="right" vertical="center"/>
    </xf>
    <xf numFmtId="9" fontId="5" fillId="0" borderId="14" xfId="1" applyNumberFormat="1" applyFont="1" applyFill="1" applyBorder="1" applyAlignment="1">
      <alignment horizontal="right" vertical="center"/>
    </xf>
    <xf numFmtId="0" fontId="6" fillId="0" borderId="8" xfId="1" applyFont="1" applyFill="1" applyBorder="1" applyAlignment="1">
      <alignment vertical="center" wrapText="1"/>
    </xf>
    <xf numFmtId="0" fontId="6" fillId="0" borderId="11" xfId="1" applyFont="1" applyFill="1" applyBorder="1" applyAlignment="1">
      <alignment vertical="center" wrapText="1"/>
    </xf>
    <xf numFmtId="0" fontId="6" fillId="0" borderId="13" xfId="1" applyFont="1" applyFill="1" applyBorder="1" applyAlignment="1">
      <alignment vertical="center" wrapText="1"/>
    </xf>
    <xf numFmtId="0" fontId="6" fillId="0" borderId="9" xfId="1" applyFont="1" applyFill="1" applyBorder="1" applyAlignment="1">
      <alignment vertical="center" wrapText="1"/>
    </xf>
    <xf numFmtId="0" fontId="6" fillId="0" borderId="0" xfId="1" applyFont="1" applyFill="1" applyBorder="1" applyAlignment="1">
      <alignment vertical="center" wrapText="1"/>
    </xf>
    <xf numFmtId="0" fontId="6" fillId="0" borderId="14" xfId="1" applyFont="1" applyFill="1" applyBorder="1" applyAlignment="1">
      <alignment vertical="center" wrapText="1"/>
    </xf>
    <xf numFmtId="0" fontId="6" fillId="0" borderId="8" xfId="1" applyFont="1" applyFill="1" applyBorder="1" applyAlignment="1">
      <alignment vertical="top" wrapText="1"/>
    </xf>
    <xf numFmtId="0" fontId="6" fillId="0" borderId="11" xfId="1" applyFont="1" applyFill="1" applyBorder="1" applyAlignment="1">
      <alignment vertical="top" wrapText="1"/>
    </xf>
    <xf numFmtId="0" fontId="6" fillId="0" borderId="13" xfId="1" applyFont="1" applyFill="1" applyBorder="1" applyAlignment="1">
      <alignment vertical="top" wrapText="1"/>
    </xf>
    <xf numFmtId="0" fontId="6" fillId="0" borderId="9" xfId="1" applyFont="1" applyFill="1" applyBorder="1" applyAlignment="1">
      <alignment vertical="top" wrapText="1"/>
    </xf>
    <xf numFmtId="0" fontId="6" fillId="0" borderId="0" xfId="1" applyFont="1" applyFill="1" applyBorder="1" applyAlignment="1">
      <alignment vertical="top" wrapText="1"/>
    </xf>
    <xf numFmtId="0" fontId="6" fillId="0" borderId="14" xfId="1" applyFont="1" applyFill="1" applyBorder="1" applyAlignment="1">
      <alignment vertical="top" wrapText="1"/>
    </xf>
    <xf numFmtId="0" fontId="6" fillId="0" borderId="9" xfId="1" applyFont="1" applyFill="1" applyBorder="1" applyAlignment="1">
      <alignment horizontal="left" vertical="top" wrapText="1"/>
    </xf>
    <xf numFmtId="0" fontId="8" fillId="0" borderId="0" xfId="1" applyFont="1" applyFill="1" applyBorder="1" applyAlignment="1">
      <alignment vertical="top" wrapText="1"/>
    </xf>
    <xf numFmtId="0" fontId="8" fillId="0" borderId="14" xfId="1" applyFont="1" applyFill="1" applyBorder="1" applyAlignment="1">
      <alignment vertical="top" wrapText="1"/>
    </xf>
    <xf numFmtId="0" fontId="8" fillId="0" borderId="9" xfId="1" applyFont="1" applyFill="1" applyBorder="1" applyAlignment="1">
      <alignment vertical="top" wrapText="1"/>
    </xf>
    <xf numFmtId="0" fontId="6" fillId="0" borderId="5" xfId="1" applyFont="1" applyFill="1" applyBorder="1" applyAlignment="1">
      <alignment vertical="top" wrapText="1"/>
    </xf>
    <xf numFmtId="0" fontId="6" fillId="0" borderId="7" xfId="1" applyFont="1" applyFill="1" applyBorder="1" applyAlignment="1">
      <alignment vertical="top" wrapText="1"/>
    </xf>
    <xf numFmtId="0" fontId="6" fillId="0" borderId="11" xfId="1" applyFont="1" applyFill="1" applyBorder="1" applyAlignment="1">
      <alignment horizontal="left" vertical="top" wrapText="1"/>
    </xf>
    <xf numFmtId="0" fontId="6" fillId="0" borderId="13" xfId="1" applyFont="1" applyFill="1" applyBorder="1" applyAlignment="1">
      <alignment horizontal="left" vertical="top" wrapText="1"/>
    </xf>
    <xf numFmtId="0" fontId="6" fillId="0" borderId="0" xfId="1" applyFont="1" applyFill="1" applyBorder="1" applyAlignment="1">
      <alignment horizontal="left" vertical="top" wrapText="1"/>
    </xf>
    <xf numFmtId="0" fontId="6" fillId="0" borderId="14" xfId="1" applyFont="1" applyFill="1" applyBorder="1" applyAlignment="1">
      <alignment horizontal="left" vertical="top" wrapText="1"/>
    </xf>
    <xf numFmtId="0" fontId="6" fillId="0" borderId="8" xfId="1" applyFont="1" applyFill="1" applyBorder="1" applyAlignment="1">
      <alignment horizontal="left" vertical="center" wrapText="1"/>
    </xf>
    <xf numFmtId="0" fontId="8" fillId="0" borderId="11" xfId="1" applyFont="1" applyFill="1" applyBorder="1" applyAlignment="1">
      <alignment vertical="center" wrapText="1"/>
    </xf>
    <xf numFmtId="0" fontId="8" fillId="0" borderId="13" xfId="1" applyFont="1" applyFill="1" applyBorder="1" applyAlignment="1">
      <alignment vertical="center" wrapText="1"/>
    </xf>
    <xf numFmtId="0" fontId="8" fillId="0" borderId="9" xfId="1" applyFont="1" applyFill="1" applyBorder="1" applyAlignment="1">
      <alignment vertical="center" wrapText="1"/>
    </xf>
    <xf numFmtId="0" fontId="8" fillId="0" borderId="0" xfId="1" applyFont="1" applyFill="1" applyAlignment="1">
      <alignment vertical="center" wrapText="1"/>
    </xf>
    <xf numFmtId="0" fontId="8" fillId="0" borderId="14" xfId="1" applyFont="1" applyFill="1" applyBorder="1" applyAlignment="1">
      <alignment vertical="center" wrapText="1"/>
    </xf>
    <xf numFmtId="0" fontId="6" fillId="0" borderId="2" xfId="1" applyFont="1" applyFill="1" applyBorder="1" applyAlignment="1">
      <alignment vertical="top" wrapText="1"/>
    </xf>
    <xf numFmtId="0" fontId="6" fillId="0" borderId="3" xfId="1" applyFont="1" applyFill="1" applyBorder="1" applyAlignment="1">
      <alignment vertical="top" wrapText="1"/>
    </xf>
    <xf numFmtId="0" fontId="6" fillId="0" borderId="4" xfId="1" applyFont="1" applyFill="1" applyBorder="1" applyAlignment="1">
      <alignment vertical="top" wrapText="1"/>
    </xf>
    <xf numFmtId="0" fontId="8" fillId="0" borderId="0" xfId="1" applyFont="1" applyFill="1" applyAlignment="1">
      <alignment vertical="top" wrapText="1"/>
    </xf>
    <xf numFmtId="0" fontId="6" fillId="4" borderId="5" xfId="1" applyFont="1" applyFill="1" applyBorder="1" applyAlignment="1">
      <alignment vertical="center" wrapText="1"/>
    </xf>
    <xf numFmtId="0" fontId="6" fillId="4" borderId="7" xfId="1" applyFont="1" applyFill="1" applyBorder="1" applyAlignment="1">
      <alignment vertical="center" wrapText="1"/>
    </xf>
    <xf numFmtId="0" fontId="6" fillId="4" borderId="5" xfId="1" applyFont="1" applyFill="1" applyBorder="1" applyAlignment="1">
      <alignment vertical="top" wrapText="1"/>
    </xf>
    <xf numFmtId="0" fontId="6" fillId="4" borderId="7" xfId="1" applyFont="1" applyFill="1" applyBorder="1" applyAlignment="1">
      <alignment vertical="top" wrapText="1"/>
    </xf>
    <xf numFmtId="3" fontId="5" fillId="0" borderId="3" xfId="1" applyNumberFormat="1" applyFont="1" applyFill="1" applyBorder="1" applyAlignment="1">
      <alignment horizontal="right" vertical="center" shrinkToFit="1"/>
    </xf>
    <xf numFmtId="3" fontId="5" fillId="2" borderId="3" xfId="1" applyNumberFormat="1" applyFont="1" applyFill="1" applyBorder="1" applyAlignment="1">
      <alignment horizontal="right" vertical="center" shrinkToFit="1"/>
    </xf>
    <xf numFmtId="3" fontId="5" fillId="0" borderId="3" xfId="1" applyNumberFormat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right" vertical="center"/>
    </xf>
    <xf numFmtId="3" fontId="5" fillId="0" borderId="11" xfId="1" applyNumberFormat="1" applyFont="1" applyFill="1" applyBorder="1" applyAlignment="1">
      <alignment horizontal="right" vertical="center"/>
    </xf>
    <xf numFmtId="0" fontId="6" fillId="0" borderId="12" xfId="1" applyFont="1" applyFill="1" applyBorder="1" applyAlignment="1">
      <alignment horizontal="left" vertical="top" wrapText="1"/>
    </xf>
    <xf numFmtId="0" fontId="6" fillId="0" borderId="15" xfId="1" applyFont="1" applyFill="1" applyBorder="1" applyAlignment="1">
      <alignment horizontal="left" vertical="top" wrapText="1"/>
    </xf>
    <xf numFmtId="0" fontId="6" fillId="0" borderId="10" xfId="1" applyFont="1" applyFill="1" applyBorder="1" applyAlignment="1">
      <alignment vertical="top" wrapText="1"/>
    </xf>
    <xf numFmtId="0" fontId="6" fillId="0" borderId="12" xfId="1" applyFont="1" applyFill="1" applyBorder="1" applyAlignment="1">
      <alignment vertical="top" wrapText="1"/>
    </xf>
    <xf numFmtId="0" fontId="6" fillId="0" borderId="15" xfId="1" applyFont="1" applyFill="1" applyBorder="1" applyAlignment="1">
      <alignment vertical="top" wrapText="1"/>
    </xf>
    <xf numFmtId="0" fontId="3" fillId="0" borderId="8" xfId="1" applyFont="1" applyFill="1" applyBorder="1" applyAlignment="1">
      <alignment vertical="center" wrapText="1"/>
    </xf>
    <xf numFmtId="0" fontId="3" fillId="0" borderId="11" xfId="1" applyFont="1" applyFill="1" applyBorder="1" applyAlignment="1">
      <alignment vertical="center" wrapText="1"/>
    </xf>
    <xf numFmtId="0" fontId="3" fillId="0" borderId="13" xfId="1" applyFont="1" applyFill="1" applyBorder="1" applyAlignment="1">
      <alignment vertical="center" wrapText="1"/>
    </xf>
    <xf numFmtId="0" fontId="3" fillId="0" borderId="10" xfId="1" applyFont="1" applyFill="1" applyBorder="1" applyAlignment="1">
      <alignment vertical="center" wrapText="1"/>
    </xf>
    <xf numFmtId="0" fontId="3" fillId="0" borderId="12" xfId="1" applyFont="1" applyFill="1" applyBorder="1" applyAlignment="1">
      <alignment vertical="center" wrapText="1"/>
    </xf>
    <xf numFmtId="0" fontId="3" fillId="0" borderId="15" xfId="1" applyFont="1" applyFill="1" applyBorder="1" applyAlignment="1">
      <alignment vertical="center" wrapText="1"/>
    </xf>
    <xf numFmtId="0" fontId="6" fillId="0" borderId="2" xfId="1" applyFont="1" applyFill="1" applyBorder="1" applyAlignment="1">
      <alignment vertical="center" shrinkToFit="1"/>
    </xf>
    <xf numFmtId="0" fontId="6" fillId="0" borderId="3" xfId="1" applyFont="1" applyFill="1" applyBorder="1" applyAlignment="1">
      <alignment vertical="center" shrinkToFit="1"/>
    </xf>
    <xf numFmtId="3" fontId="5" fillId="0" borderId="12" xfId="1" applyNumberFormat="1" applyFont="1" applyFill="1" applyBorder="1" applyAlignment="1">
      <alignment horizontal="right" vertical="center"/>
    </xf>
    <xf numFmtId="0" fontId="6" fillId="0" borderId="8" xfId="1" applyFont="1" applyFill="1" applyBorder="1" applyAlignment="1">
      <alignment vertical="top"/>
    </xf>
    <xf numFmtId="0" fontId="6" fillId="0" borderId="11" xfId="1" applyFont="1" applyFill="1" applyBorder="1" applyAlignment="1">
      <alignment vertical="top"/>
    </xf>
    <xf numFmtId="0" fontId="6" fillId="0" borderId="13" xfId="1" applyFont="1" applyFill="1" applyBorder="1" applyAlignment="1">
      <alignment vertical="top"/>
    </xf>
    <xf numFmtId="0" fontId="6" fillId="0" borderId="9" xfId="1" applyFont="1" applyFill="1" applyBorder="1" applyAlignment="1">
      <alignment vertical="top"/>
    </xf>
    <xf numFmtId="0" fontId="6" fillId="0" borderId="0" xfId="1" applyFont="1" applyFill="1" applyBorder="1" applyAlignment="1">
      <alignment vertical="top"/>
    </xf>
    <xf numFmtId="0" fontId="6" fillId="0" borderId="14" xfId="1" applyFont="1" applyFill="1" applyBorder="1" applyAlignment="1">
      <alignment vertical="top"/>
    </xf>
    <xf numFmtId="0" fontId="6" fillId="0" borderId="10" xfId="1" applyFont="1" applyFill="1" applyBorder="1" applyAlignment="1">
      <alignment vertical="top"/>
    </xf>
    <xf numFmtId="0" fontId="6" fillId="0" borderId="12" xfId="1" applyFont="1" applyFill="1" applyBorder="1" applyAlignment="1">
      <alignment vertical="top"/>
    </xf>
    <xf numFmtId="0" fontId="6" fillId="0" borderId="15" xfId="1" applyFont="1" applyFill="1" applyBorder="1" applyAlignment="1">
      <alignment vertical="top"/>
    </xf>
    <xf numFmtId="0" fontId="6" fillId="0" borderId="8" xfId="1" applyFont="1" applyFill="1" applyBorder="1" applyAlignment="1">
      <alignment horizontal="left" vertical="top"/>
    </xf>
    <xf numFmtId="0" fontId="6" fillId="0" borderId="11" xfId="1" applyFont="1" applyFill="1" applyBorder="1" applyAlignment="1">
      <alignment horizontal="left" vertical="top"/>
    </xf>
    <xf numFmtId="0" fontId="6" fillId="0" borderId="13" xfId="1" applyFont="1" applyFill="1" applyBorder="1" applyAlignment="1">
      <alignment horizontal="left" vertical="top"/>
    </xf>
    <xf numFmtId="0" fontId="6" fillId="0" borderId="9" xfId="1" applyFont="1" applyFill="1" applyBorder="1" applyAlignment="1">
      <alignment horizontal="left" vertical="top"/>
    </xf>
    <xf numFmtId="0" fontId="6" fillId="0" borderId="0" xfId="1" applyFont="1" applyFill="1" applyBorder="1" applyAlignment="1">
      <alignment horizontal="left" vertical="top"/>
    </xf>
    <xf numFmtId="0" fontId="6" fillId="0" borderId="14" xfId="1" applyFont="1" applyFill="1" applyBorder="1" applyAlignment="1">
      <alignment horizontal="left" vertical="top"/>
    </xf>
    <xf numFmtId="0" fontId="5" fillId="0" borderId="3" xfId="1" applyFont="1" applyFill="1" applyBorder="1" applyAlignment="1">
      <alignment horizontal="right" vertical="center"/>
    </xf>
    <xf numFmtId="0" fontId="6" fillId="0" borderId="10" xfId="1" applyFont="1" applyFill="1" applyBorder="1" applyAlignment="1">
      <alignment vertical="center" wrapText="1"/>
    </xf>
    <xf numFmtId="0" fontId="6" fillId="0" borderId="12" xfId="1" applyFont="1" applyFill="1" applyBorder="1" applyAlignment="1">
      <alignment vertical="center" wrapText="1"/>
    </xf>
    <xf numFmtId="0" fontId="6" fillId="0" borderId="15" xfId="1" applyFont="1" applyFill="1" applyBorder="1" applyAlignment="1">
      <alignment vertical="center" wrapText="1"/>
    </xf>
    <xf numFmtId="0" fontId="6" fillId="3" borderId="8" xfId="1" applyFont="1" applyFill="1" applyBorder="1" applyAlignment="1">
      <alignment horizontal="left" vertical="top" wrapText="1"/>
    </xf>
    <xf numFmtId="0" fontId="6" fillId="3" borderId="11" xfId="1" applyFont="1" applyFill="1" applyBorder="1" applyAlignment="1">
      <alignment horizontal="left" vertical="top" wrapText="1"/>
    </xf>
    <xf numFmtId="0" fontId="6" fillId="3" borderId="13" xfId="1" applyFont="1" applyFill="1" applyBorder="1" applyAlignment="1">
      <alignment horizontal="left" vertical="top" wrapText="1"/>
    </xf>
    <xf numFmtId="0" fontId="6" fillId="3" borderId="9" xfId="1" applyFont="1" applyFill="1" applyBorder="1" applyAlignment="1">
      <alignment horizontal="left" vertical="top" wrapText="1"/>
    </xf>
    <xf numFmtId="0" fontId="6" fillId="3" borderId="0" xfId="1" applyFont="1" applyFill="1" applyBorder="1" applyAlignment="1">
      <alignment horizontal="left" vertical="top" wrapText="1"/>
    </xf>
    <xf numFmtId="0" fontId="6" fillId="3" borderId="14" xfId="1" applyFont="1" applyFill="1" applyBorder="1" applyAlignment="1">
      <alignment horizontal="left" vertical="top" wrapText="1"/>
    </xf>
    <xf numFmtId="0" fontId="6" fillId="3" borderId="10" xfId="1" applyFont="1" applyFill="1" applyBorder="1" applyAlignment="1">
      <alignment horizontal="left" vertical="top" wrapText="1"/>
    </xf>
    <xf numFmtId="0" fontId="6" fillId="3" borderId="12" xfId="1" applyFont="1" applyFill="1" applyBorder="1" applyAlignment="1">
      <alignment horizontal="left" vertical="top" wrapText="1"/>
    </xf>
    <xf numFmtId="0" fontId="6" fillId="3" borderId="15" xfId="1" applyFont="1" applyFill="1" applyBorder="1" applyAlignment="1">
      <alignment horizontal="left" vertical="top" wrapText="1"/>
    </xf>
    <xf numFmtId="0" fontId="6" fillId="3" borderId="11" xfId="1" applyFont="1" applyFill="1" applyBorder="1" applyAlignment="1">
      <alignment horizontal="left" vertical="center" wrapText="1"/>
    </xf>
    <xf numFmtId="0" fontId="6" fillId="3" borderId="13" xfId="1" applyFont="1" applyFill="1" applyBorder="1" applyAlignment="1">
      <alignment horizontal="left" vertical="center" wrapText="1"/>
    </xf>
    <xf numFmtId="0" fontId="6" fillId="3" borderId="0" xfId="1" applyFont="1" applyFill="1" applyBorder="1" applyAlignment="1">
      <alignment horizontal="left" vertical="center" wrapText="1"/>
    </xf>
    <xf numFmtId="0" fontId="6" fillId="3" borderId="14" xfId="1" applyFont="1" applyFill="1" applyBorder="1" applyAlignment="1">
      <alignment horizontal="left" vertical="center" wrapText="1"/>
    </xf>
    <xf numFmtId="0" fontId="6" fillId="3" borderId="12" xfId="1" applyFont="1" applyFill="1" applyBorder="1" applyAlignment="1">
      <alignment horizontal="left" vertical="center" wrapText="1"/>
    </xf>
    <xf numFmtId="0" fontId="6" fillId="3" borderId="15" xfId="1" applyFont="1" applyFill="1" applyBorder="1" applyAlignment="1">
      <alignment horizontal="left" vertical="center" wrapText="1"/>
    </xf>
  </cellXfs>
  <cellStyles count="18">
    <cellStyle name="桁区切り 2" xfId="2" xr:uid="{00000000-0005-0000-0000-000000000000}"/>
    <cellStyle name="標準" xfId="0" builtinId="0"/>
    <cellStyle name="標準 10" xfId="6" xr:uid="{00000000-0005-0000-0000-000002000000}"/>
    <cellStyle name="標準 11" xfId="12" xr:uid="{00000000-0005-0000-0000-000003000000}"/>
    <cellStyle name="標準 13" xfId="13" xr:uid="{00000000-0005-0000-0000-000004000000}"/>
    <cellStyle name="標準 14" xfId="5" xr:uid="{00000000-0005-0000-0000-000005000000}"/>
    <cellStyle name="標準 14 2" xfId="7" xr:uid="{00000000-0005-0000-0000-000006000000}"/>
    <cellStyle name="標準 2" xfId="1" xr:uid="{00000000-0005-0000-0000-000007000000}"/>
    <cellStyle name="標準 2 2" xfId="8" xr:uid="{00000000-0005-0000-0000-000008000000}"/>
    <cellStyle name="標準 2 2 2" xfId="10" xr:uid="{00000000-0005-0000-0000-000009000000}"/>
    <cellStyle name="標準 2 2 3" xfId="17" xr:uid="{00000000-0005-0000-0000-00000A000000}"/>
    <cellStyle name="標準 2 3" xfId="11" xr:uid="{00000000-0005-0000-0000-00000B000000}"/>
    <cellStyle name="標準 3" xfId="3" xr:uid="{00000000-0005-0000-0000-00000C000000}"/>
    <cellStyle name="標準 3 2" xfId="16" xr:uid="{00000000-0005-0000-0000-00000D000000}"/>
    <cellStyle name="標準 4" xfId="14" xr:uid="{00000000-0005-0000-0000-00000E000000}"/>
    <cellStyle name="標準 5" xfId="9" xr:uid="{00000000-0005-0000-0000-00000F000000}"/>
    <cellStyle name="標準 76" xfId="4" xr:uid="{00000000-0005-0000-0000-000010000000}"/>
    <cellStyle name="標準 9" xfId="15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383"/>
  <sheetViews>
    <sheetView workbookViewId="0">
      <selection activeCell="C4" sqref="C4"/>
    </sheetView>
  </sheetViews>
  <sheetFormatPr defaultColWidth="9" defaultRowHeight="12.9" x14ac:dyDescent="0.3"/>
  <cols>
    <col min="1" max="1" width="9" style="106"/>
    <col min="2" max="2" width="52.3671875" style="106" customWidth="1"/>
    <col min="3" max="3" width="8.47265625" style="106" customWidth="1"/>
    <col min="4" max="16384" width="9" style="106"/>
  </cols>
  <sheetData>
    <row r="1" spans="1:3" x14ac:dyDescent="0.3">
      <c r="B1" s="107" t="s">
        <v>18775</v>
      </c>
    </row>
    <row r="3" spans="1:3" x14ac:dyDescent="0.3">
      <c r="A3" s="108" t="s">
        <v>6996</v>
      </c>
      <c r="B3" s="117" t="s">
        <v>7264</v>
      </c>
      <c r="C3" s="110" t="s">
        <v>6997</v>
      </c>
    </row>
    <row r="4" spans="1:3" x14ac:dyDescent="0.3">
      <c r="A4" s="108">
        <v>1</v>
      </c>
      <c r="B4" s="109" t="s">
        <v>18774</v>
      </c>
      <c r="C4" s="111">
        <v>249</v>
      </c>
    </row>
    <row r="5" spans="1:3" x14ac:dyDescent="0.3">
      <c r="A5" s="108">
        <v>2</v>
      </c>
      <c r="B5" s="108" t="s">
        <v>6998</v>
      </c>
      <c r="C5" s="111">
        <v>393</v>
      </c>
    </row>
    <row r="6" spans="1:3" x14ac:dyDescent="0.3">
      <c r="A6" s="108">
        <v>3</v>
      </c>
      <c r="B6" s="108" t="s">
        <v>6999</v>
      </c>
      <c r="C6" s="111">
        <v>571</v>
      </c>
    </row>
    <row r="7" spans="1:3" x14ac:dyDescent="0.3">
      <c r="A7" s="108">
        <v>4</v>
      </c>
      <c r="B7" s="108" t="s">
        <v>7000</v>
      </c>
      <c r="C7" s="111">
        <v>652</v>
      </c>
    </row>
    <row r="8" spans="1:3" x14ac:dyDescent="0.3">
      <c r="A8" s="108">
        <v>5</v>
      </c>
      <c r="B8" s="108" t="s">
        <v>7001</v>
      </c>
      <c r="C8" s="111">
        <v>734</v>
      </c>
    </row>
    <row r="9" spans="1:3" x14ac:dyDescent="0.3">
      <c r="A9" s="108">
        <v>6</v>
      </c>
      <c r="B9" s="108" t="s">
        <v>7002</v>
      </c>
      <c r="C9" s="111">
        <v>815</v>
      </c>
    </row>
    <row r="10" spans="1:3" x14ac:dyDescent="0.3">
      <c r="A10" s="108">
        <v>7</v>
      </c>
      <c r="B10" s="108" t="s">
        <v>7003</v>
      </c>
      <c r="C10" s="111">
        <v>896</v>
      </c>
    </row>
    <row r="11" spans="1:3" x14ac:dyDescent="0.3">
      <c r="A11" s="108">
        <v>8</v>
      </c>
      <c r="B11" s="108" t="s">
        <v>7004</v>
      </c>
      <c r="C11" s="111">
        <v>977</v>
      </c>
    </row>
    <row r="12" spans="1:3" x14ac:dyDescent="0.3">
      <c r="A12" s="108">
        <v>9</v>
      </c>
      <c r="B12" s="108" t="s">
        <v>7005</v>
      </c>
      <c r="C12" s="111">
        <v>1058</v>
      </c>
    </row>
    <row r="13" spans="1:3" x14ac:dyDescent="0.3">
      <c r="A13" s="108">
        <v>10</v>
      </c>
      <c r="B13" s="108" t="s">
        <v>7006</v>
      </c>
      <c r="C13" s="111">
        <v>1139</v>
      </c>
    </row>
    <row r="14" spans="1:3" x14ac:dyDescent="0.3">
      <c r="A14" s="108">
        <v>11</v>
      </c>
      <c r="B14" s="108" t="s">
        <v>7007</v>
      </c>
      <c r="C14" s="111">
        <v>1220</v>
      </c>
    </row>
    <row r="15" spans="1:3" x14ac:dyDescent="0.3">
      <c r="A15" s="108">
        <v>12</v>
      </c>
      <c r="B15" s="108" t="s">
        <v>7008</v>
      </c>
      <c r="C15" s="111">
        <v>1301</v>
      </c>
    </row>
    <row r="16" spans="1:3" x14ac:dyDescent="0.3">
      <c r="A16" s="108">
        <v>13</v>
      </c>
      <c r="B16" s="108" t="s">
        <v>7009</v>
      </c>
      <c r="C16" s="111">
        <v>1382</v>
      </c>
    </row>
    <row r="17" spans="1:3" x14ac:dyDescent="0.3">
      <c r="A17" s="108">
        <v>14</v>
      </c>
      <c r="B17" s="108" t="s">
        <v>7010</v>
      </c>
      <c r="C17" s="111">
        <v>1463</v>
      </c>
    </row>
    <row r="18" spans="1:3" x14ac:dyDescent="0.3">
      <c r="A18" s="108">
        <v>15</v>
      </c>
      <c r="B18" s="108" t="s">
        <v>7011</v>
      </c>
      <c r="C18" s="111">
        <v>1544</v>
      </c>
    </row>
    <row r="19" spans="1:3" x14ac:dyDescent="0.3">
      <c r="A19" s="108">
        <v>16</v>
      </c>
      <c r="B19" s="108" t="s">
        <v>7012</v>
      </c>
      <c r="C19" s="111">
        <v>1625</v>
      </c>
    </row>
    <row r="20" spans="1:3" x14ac:dyDescent="0.3">
      <c r="A20" s="108">
        <v>17</v>
      </c>
      <c r="B20" s="108" t="s">
        <v>7013</v>
      </c>
      <c r="C20" s="111">
        <v>1706</v>
      </c>
    </row>
    <row r="21" spans="1:3" x14ac:dyDescent="0.3">
      <c r="A21" s="108">
        <v>18</v>
      </c>
      <c r="B21" s="108" t="s">
        <v>7014</v>
      </c>
      <c r="C21" s="111">
        <v>1787</v>
      </c>
    </row>
    <row r="22" spans="1:3" x14ac:dyDescent="0.3">
      <c r="A22" s="108">
        <v>19</v>
      </c>
      <c r="B22" s="108" t="s">
        <v>7015</v>
      </c>
      <c r="C22" s="111">
        <v>1868</v>
      </c>
    </row>
    <row r="23" spans="1:3" x14ac:dyDescent="0.3">
      <c r="A23" s="108">
        <v>20</v>
      </c>
      <c r="B23" s="108" t="s">
        <v>7016</v>
      </c>
      <c r="C23" s="111">
        <v>1949</v>
      </c>
    </row>
    <row r="24" spans="1:3" x14ac:dyDescent="0.3">
      <c r="A24" s="108">
        <v>21</v>
      </c>
      <c r="B24" s="108" t="s">
        <v>7017</v>
      </c>
      <c r="C24" s="111">
        <v>2030</v>
      </c>
    </row>
    <row r="25" spans="1:3" x14ac:dyDescent="0.3">
      <c r="A25" s="108">
        <v>22</v>
      </c>
      <c r="B25" s="109" t="s">
        <v>18773</v>
      </c>
      <c r="C25" s="111">
        <v>81</v>
      </c>
    </row>
    <row r="26" spans="1:3" x14ac:dyDescent="0.3">
      <c r="A26" s="108">
        <v>23</v>
      </c>
      <c r="B26" s="108" t="s">
        <v>7018</v>
      </c>
      <c r="C26" s="111">
        <v>162</v>
      </c>
    </row>
    <row r="27" spans="1:3" x14ac:dyDescent="0.3">
      <c r="A27" s="108">
        <v>24</v>
      </c>
      <c r="B27" s="108" t="s">
        <v>7019</v>
      </c>
      <c r="C27" s="111">
        <v>243</v>
      </c>
    </row>
    <row r="28" spans="1:3" x14ac:dyDescent="0.3">
      <c r="A28" s="108">
        <v>25</v>
      </c>
      <c r="B28" s="108" t="s">
        <v>7020</v>
      </c>
      <c r="C28" s="111">
        <v>324</v>
      </c>
    </row>
    <row r="29" spans="1:3" x14ac:dyDescent="0.3">
      <c r="A29" s="108">
        <v>26</v>
      </c>
      <c r="B29" s="108" t="s">
        <v>7021</v>
      </c>
      <c r="C29" s="111">
        <v>405</v>
      </c>
    </row>
    <row r="30" spans="1:3" x14ac:dyDescent="0.3">
      <c r="A30" s="108">
        <v>27</v>
      </c>
      <c r="B30" s="108" t="s">
        <v>7022</v>
      </c>
      <c r="C30" s="111">
        <v>486</v>
      </c>
    </row>
    <row r="31" spans="1:3" x14ac:dyDescent="0.3">
      <c r="A31" s="108">
        <v>28</v>
      </c>
      <c r="B31" s="108" t="s">
        <v>7023</v>
      </c>
      <c r="C31" s="111">
        <v>567</v>
      </c>
    </row>
    <row r="32" spans="1:3" x14ac:dyDescent="0.3">
      <c r="A32" s="108">
        <v>29</v>
      </c>
      <c r="B32" s="108" t="s">
        <v>7024</v>
      </c>
      <c r="C32" s="111">
        <v>648</v>
      </c>
    </row>
    <row r="33" spans="1:3" x14ac:dyDescent="0.3">
      <c r="A33" s="108">
        <v>30</v>
      </c>
      <c r="B33" s="108" t="s">
        <v>7025</v>
      </c>
      <c r="C33" s="111">
        <v>729</v>
      </c>
    </row>
    <row r="34" spans="1:3" x14ac:dyDescent="0.3">
      <c r="A34" s="108">
        <v>31</v>
      </c>
      <c r="B34" s="108" t="s">
        <v>7026</v>
      </c>
      <c r="C34" s="111">
        <v>810</v>
      </c>
    </row>
    <row r="35" spans="1:3" x14ac:dyDescent="0.3">
      <c r="A35" s="108">
        <v>32</v>
      </c>
      <c r="B35" s="108" t="s">
        <v>7027</v>
      </c>
      <c r="C35" s="111">
        <v>891</v>
      </c>
    </row>
    <row r="36" spans="1:3" x14ac:dyDescent="0.3">
      <c r="A36" s="108">
        <v>33</v>
      </c>
      <c r="B36" s="108" t="s">
        <v>7028</v>
      </c>
      <c r="C36" s="111">
        <v>972</v>
      </c>
    </row>
    <row r="37" spans="1:3" x14ac:dyDescent="0.3">
      <c r="A37" s="108">
        <v>34</v>
      </c>
      <c r="B37" s="108" t="s">
        <v>7029</v>
      </c>
      <c r="C37" s="111">
        <v>1053</v>
      </c>
    </row>
    <row r="38" spans="1:3" x14ac:dyDescent="0.3">
      <c r="A38" s="108">
        <v>35</v>
      </c>
      <c r="B38" s="108" t="s">
        <v>7030</v>
      </c>
      <c r="C38" s="111">
        <v>1134</v>
      </c>
    </row>
    <row r="39" spans="1:3" x14ac:dyDescent="0.3">
      <c r="A39" s="108">
        <v>36</v>
      </c>
      <c r="B39" s="108" t="s">
        <v>7031</v>
      </c>
      <c r="C39" s="111">
        <v>1215</v>
      </c>
    </row>
    <row r="40" spans="1:3" x14ac:dyDescent="0.3">
      <c r="A40" s="108">
        <v>37</v>
      </c>
      <c r="B40" s="108" t="s">
        <v>7032</v>
      </c>
      <c r="C40" s="111">
        <v>1296</v>
      </c>
    </row>
    <row r="41" spans="1:3" x14ac:dyDescent="0.3">
      <c r="A41" s="108">
        <v>38</v>
      </c>
      <c r="B41" s="108" t="s">
        <v>7033</v>
      </c>
      <c r="C41" s="111">
        <v>1377</v>
      </c>
    </row>
    <row r="42" spans="1:3" x14ac:dyDescent="0.3">
      <c r="A42" s="108">
        <v>39</v>
      </c>
      <c r="B42" s="108" t="s">
        <v>7034</v>
      </c>
      <c r="C42" s="111">
        <v>1458</v>
      </c>
    </row>
    <row r="43" spans="1:3" x14ac:dyDescent="0.3">
      <c r="A43" s="108">
        <v>40</v>
      </c>
      <c r="B43" s="108" t="s">
        <v>7035</v>
      </c>
      <c r="C43" s="111">
        <v>1539</v>
      </c>
    </row>
    <row r="44" spans="1:3" x14ac:dyDescent="0.3">
      <c r="A44" s="108">
        <v>41</v>
      </c>
      <c r="B44" s="108" t="s">
        <v>7036</v>
      </c>
      <c r="C44" s="111">
        <v>1620</v>
      </c>
    </row>
    <row r="45" spans="1:3" x14ac:dyDescent="0.3">
      <c r="A45" s="108">
        <v>42</v>
      </c>
      <c r="B45" s="108" t="s">
        <v>7037</v>
      </c>
      <c r="C45" s="111">
        <v>1701</v>
      </c>
    </row>
    <row r="46" spans="1:3" x14ac:dyDescent="0.3">
      <c r="A46" s="108">
        <v>43</v>
      </c>
      <c r="B46" s="112" t="s">
        <v>18772</v>
      </c>
      <c r="C46" s="111">
        <v>184</v>
      </c>
    </row>
    <row r="47" spans="1:3" x14ac:dyDescent="0.3">
      <c r="A47" s="108">
        <v>44</v>
      </c>
      <c r="B47" s="112" t="s">
        <v>18771</v>
      </c>
      <c r="C47" s="111">
        <v>274</v>
      </c>
    </row>
    <row r="48" spans="1:3" x14ac:dyDescent="0.3">
      <c r="A48" s="108">
        <v>45</v>
      </c>
      <c r="B48" s="112" t="s">
        <v>18770</v>
      </c>
      <c r="C48" s="111">
        <v>366</v>
      </c>
    </row>
    <row r="49" spans="1:3" x14ac:dyDescent="0.3">
      <c r="A49" s="108">
        <v>46</v>
      </c>
      <c r="B49" s="112" t="s">
        <v>7038</v>
      </c>
      <c r="C49" s="111">
        <v>457</v>
      </c>
    </row>
    <row r="50" spans="1:3" x14ac:dyDescent="0.3">
      <c r="A50" s="108">
        <v>47</v>
      </c>
      <c r="B50" s="112" t="s">
        <v>18769</v>
      </c>
      <c r="C50" s="111">
        <v>549</v>
      </c>
    </row>
    <row r="51" spans="1:3" x14ac:dyDescent="0.3">
      <c r="A51" s="108">
        <v>48</v>
      </c>
      <c r="B51" s="112" t="s">
        <v>18768</v>
      </c>
      <c r="C51" s="111">
        <v>633</v>
      </c>
    </row>
    <row r="52" spans="1:3" x14ac:dyDescent="0.3">
      <c r="A52" s="108">
        <v>49</v>
      </c>
      <c r="B52" s="112" t="s">
        <v>18767</v>
      </c>
      <c r="C52" s="111">
        <v>717</v>
      </c>
    </row>
    <row r="53" spans="1:3" x14ac:dyDescent="0.3">
      <c r="A53" s="108">
        <v>50</v>
      </c>
      <c r="B53" s="112" t="s">
        <v>18766</v>
      </c>
      <c r="C53" s="111">
        <v>801</v>
      </c>
    </row>
    <row r="54" spans="1:3" x14ac:dyDescent="0.3">
      <c r="A54" s="108">
        <v>51</v>
      </c>
      <c r="B54" s="112" t="s">
        <v>18765</v>
      </c>
      <c r="C54" s="111">
        <v>885</v>
      </c>
    </row>
    <row r="55" spans="1:3" x14ac:dyDescent="0.3">
      <c r="A55" s="108">
        <v>52</v>
      </c>
      <c r="B55" s="112" t="s">
        <v>18764</v>
      </c>
      <c r="C55" s="111">
        <v>969</v>
      </c>
    </row>
    <row r="56" spans="1:3" x14ac:dyDescent="0.3">
      <c r="A56" s="108">
        <v>53</v>
      </c>
      <c r="B56" s="112" t="s">
        <v>18763</v>
      </c>
      <c r="C56" s="111">
        <v>1053</v>
      </c>
    </row>
    <row r="57" spans="1:3" x14ac:dyDescent="0.3">
      <c r="A57" s="108">
        <v>54</v>
      </c>
      <c r="B57" s="112" t="s">
        <v>18762</v>
      </c>
      <c r="C57" s="111">
        <v>1137</v>
      </c>
    </row>
    <row r="58" spans="1:3" x14ac:dyDescent="0.3">
      <c r="A58" s="108">
        <v>55</v>
      </c>
      <c r="B58" s="112" t="s">
        <v>18761</v>
      </c>
      <c r="C58" s="111">
        <v>1221</v>
      </c>
    </row>
    <row r="59" spans="1:3" x14ac:dyDescent="0.3">
      <c r="A59" s="108">
        <v>56</v>
      </c>
      <c r="B59" s="112" t="s">
        <v>18760</v>
      </c>
      <c r="C59" s="111">
        <v>1305</v>
      </c>
    </row>
    <row r="60" spans="1:3" x14ac:dyDescent="0.3">
      <c r="A60" s="108">
        <v>57</v>
      </c>
      <c r="B60" s="112" t="s">
        <v>18759</v>
      </c>
      <c r="C60" s="111">
        <v>1389</v>
      </c>
    </row>
    <row r="61" spans="1:3" x14ac:dyDescent="0.3">
      <c r="A61" s="108">
        <v>58</v>
      </c>
      <c r="B61" s="112" t="s">
        <v>18758</v>
      </c>
      <c r="C61" s="111">
        <v>1473</v>
      </c>
    </row>
    <row r="62" spans="1:3" x14ac:dyDescent="0.3">
      <c r="A62" s="108">
        <v>59</v>
      </c>
      <c r="B62" s="112" t="s">
        <v>18757</v>
      </c>
      <c r="C62" s="111">
        <v>1557</v>
      </c>
    </row>
    <row r="63" spans="1:3" x14ac:dyDescent="0.3">
      <c r="A63" s="108">
        <v>60</v>
      </c>
      <c r="B63" s="112" t="s">
        <v>18756</v>
      </c>
      <c r="C63" s="111">
        <v>1641</v>
      </c>
    </row>
    <row r="64" spans="1:3" x14ac:dyDescent="0.3">
      <c r="A64" s="108">
        <v>61</v>
      </c>
      <c r="B64" s="112" t="s">
        <v>18755</v>
      </c>
      <c r="C64" s="111">
        <v>1725</v>
      </c>
    </row>
    <row r="65" spans="1:5" x14ac:dyDescent="0.3">
      <c r="A65" s="108">
        <v>62</v>
      </c>
      <c r="B65" s="112" t="s">
        <v>18754</v>
      </c>
      <c r="C65" s="111">
        <v>1809</v>
      </c>
    </row>
    <row r="66" spans="1:5" x14ac:dyDescent="0.3">
      <c r="A66" s="108">
        <v>63</v>
      </c>
      <c r="B66" s="119" t="s">
        <v>18753</v>
      </c>
      <c r="C66" s="111">
        <v>84</v>
      </c>
      <c r="E66" s="118"/>
    </row>
    <row r="67" spans="1:5" x14ac:dyDescent="0.3">
      <c r="A67" s="108">
        <v>64</v>
      </c>
      <c r="B67" s="119" t="s">
        <v>18752</v>
      </c>
      <c r="C67" s="111">
        <v>168</v>
      </c>
    </row>
    <row r="68" spans="1:5" x14ac:dyDescent="0.3">
      <c r="A68" s="108">
        <v>65</v>
      </c>
      <c r="B68" s="119" t="s">
        <v>18751</v>
      </c>
      <c r="C68" s="111">
        <v>252</v>
      </c>
    </row>
    <row r="69" spans="1:5" x14ac:dyDescent="0.3">
      <c r="A69" s="108">
        <v>66</v>
      </c>
      <c r="B69" s="119" t="s">
        <v>18750</v>
      </c>
      <c r="C69" s="111">
        <v>336</v>
      </c>
    </row>
    <row r="70" spans="1:5" x14ac:dyDescent="0.3">
      <c r="A70" s="108">
        <v>67</v>
      </c>
      <c r="B70" s="119" t="s">
        <v>18749</v>
      </c>
      <c r="C70" s="111">
        <v>420</v>
      </c>
    </row>
    <row r="71" spans="1:5" x14ac:dyDescent="0.3">
      <c r="A71" s="108">
        <v>68</v>
      </c>
      <c r="B71" s="119" t="s">
        <v>18748</v>
      </c>
      <c r="C71" s="111">
        <v>504</v>
      </c>
    </row>
    <row r="72" spans="1:5" x14ac:dyDescent="0.3">
      <c r="A72" s="108">
        <v>69</v>
      </c>
      <c r="B72" s="119" t="s">
        <v>18747</v>
      </c>
      <c r="C72" s="111">
        <v>588</v>
      </c>
    </row>
    <row r="73" spans="1:5" x14ac:dyDescent="0.3">
      <c r="A73" s="108">
        <v>70</v>
      </c>
      <c r="B73" s="119" t="s">
        <v>18746</v>
      </c>
      <c r="C73" s="111">
        <v>672</v>
      </c>
    </row>
    <row r="74" spans="1:5" x14ac:dyDescent="0.3">
      <c r="A74" s="108">
        <v>71</v>
      </c>
      <c r="B74" s="119" t="s">
        <v>18745</v>
      </c>
      <c r="C74" s="111">
        <v>756</v>
      </c>
    </row>
    <row r="75" spans="1:5" x14ac:dyDescent="0.3">
      <c r="A75" s="108">
        <v>72</v>
      </c>
      <c r="B75" s="119" t="s">
        <v>18744</v>
      </c>
      <c r="C75" s="111">
        <v>840</v>
      </c>
    </row>
    <row r="76" spans="1:5" x14ac:dyDescent="0.3">
      <c r="A76" s="108">
        <v>73</v>
      </c>
      <c r="B76" s="119" t="s">
        <v>18743</v>
      </c>
      <c r="C76" s="111">
        <v>924</v>
      </c>
    </row>
    <row r="77" spans="1:5" x14ac:dyDescent="0.3">
      <c r="A77" s="108">
        <v>74</v>
      </c>
      <c r="B77" s="119" t="s">
        <v>18742</v>
      </c>
      <c r="C77" s="111">
        <v>1008</v>
      </c>
    </row>
    <row r="78" spans="1:5" x14ac:dyDescent="0.3">
      <c r="A78" s="108">
        <v>75</v>
      </c>
      <c r="B78" s="119" t="s">
        <v>18741</v>
      </c>
      <c r="C78" s="111">
        <v>1092</v>
      </c>
    </row>
    <row r="79" spans="1:5" x14ac:dyDescent="0.3">
      <c r="A79" s="108">
        <v>76</v>
      </c>
      <c r="B79" s="119" t="s">
        <v>18740</v>
      </c>
      <c r="C79" s="111">
        <v>1176</v>
      </c>
    </row>
    <row r="80" spans="1:5" x14ac:dyDescent="0.3">
      <c r="A80" s="108">
        <v>77</v>
      </c>
      <c r="B80" s="119" t="s">
        <v>18739</v>
      </c>
      <c r="C80" s="111">
        <v>1260</v>
      </c>
    </row>
    <row r="81" spans="1:3" x14ac:dyDescent="0.3">
      <c r="A81" s="108">
        <v>78</v>
      </c>
      <c r="B81" s="119" t="s">
        <v>18738</v>
      </c>
      <c r="C81" s="111">
        <v>1344</v>
      </c>
    </row>
    <row r="82" spans="1:3" x14ac:dyDescent="0.3">
      <c r="A82" s="108">
        <v>79</v>
      </c>
      <c r="B82" s="119" t="s">
        <v>18737</v>
      </c>
      <c r="C82" s="111">
        <v>1428</v>
      </c>
    </row>
    <row r="83" spans="1:3" x14ac:dyDescent="0.3">
      <c r="A83" s="108">
        <v>80</v>
      </c>
      <c r="B83" s="119" t="s">
        <v>18736</v>
      </c>
      <c r="C83" s="111">
        <v>1512</v>
      </c>
    </row>
    <row r="84" spans="1:3" x14ac:dyDescent="0.3">
      <c r="A84" s="108">
        <v>81</v>
      </c>
      <c r="B84" s="119" t="s">
        <v>18735</v>
      </c>
      <c r="C84" s="111">
        <v>1596</v>
      </c>
    </row>
    <row r="85" spans="1:3" x14ac:dyDescent="0.3">
      <c r="A85" s="108">
        <v>82</v>
      </c>
      <c r="B85" s="119" t="s">
        <v>18734</v>
      </c>
      <c r="C85" s="111">
        <v>1680</v>
      </c>
    </row>
    <row r="86" spans="1:3" x14ac:dyDescent="0.3">
      <c r="A86" s="108">
        <v>83</v>
      </c>
      <c r="B86" s="119" t="s">
        <v>18733</v>
      </c>
      <c r="C86" s="111">
        <v>1764</v>
      </c>
    </row>
    <row r="87" spans="1:3" x14ac:dyDescent="0.3">
      <c r="A87" s="108">
        <v>84</v>
      </c>
      <c r="B87" s="108" t="s">
        <v>7039</v>
      </c>
      <c r="C87" s="111">
        <v>249</v>
      </c>
    </row>
    <row r="88" spans="1:3" x14ac:dyDescent="0.3">
      <c r="A88" s="108">
        <v>85</v>
      </c>
      <c r="B88" s="108" t="s">
        <v>7040</v>
      </c>
      <c r="C88" s="111">
        <v>393</v>
      </c>
    </row>
    <row r="89" spans="1:3" x14ac:dyDescent="0.3">
      <c r="A89" s="108">
        <v>86</v>
      </c>
      <c r="B89" s="108" t="s">
        <v>7041</v>
      </c>
      <c r="C89" s="111">
        <v>571</v>
      </c>
    </row>
    <row r="90" spans="1:3" x14ac:dyDescent="0.3">
      <c r="A90" s="108">
        <v>87</v>
      </c>
      <c r="B90" s="108" t="s">
        <v>7042</v>
      </c>
      <c r="C90" s="111">
        <v>652</v>
      </c>
    </row>
    <row r="91" spans="1:3" x14ac:dyDescent="0.3">
      <c r="A91" s="108">
        <v>88</v>
      </c>
      <c r="B91" s="108" t="s">
        <v>7043</v>
      </c>
      <c r="C91" s="111">
        <v>734</v>
      </c>
    </row>
    <row r="92" spans="1:3" x14ac:dyDescent="0.3">
      <c r="A92" s="108">
        <v>89</v>
      </c>
      <c r="B92" s="108" t="s">
        <v>7044</v>
      </c>
      <c r="C92" s="111">
        <v>815</v>
      </c>
    </row>
    <row r="93" spans="1:3" x14ac:dyDescent="0.3">
      <c r="A93" s="108">
        <v>90</v>
      </c>
      <c r="B93" s="108" t="s">
        <v>7045</v>
      </c>
      <c r="C93" s="111">
        <v>896</v>
      </c>
    </row>
    <row r="94" spans="1:3" x14ac:dyDescent="0.3">
      <c r="A94" s="108">
        <v>91</v>
      </c>
      <c r="B94" s="108" t="s">
        <v>7046</v>
      </c>
      <c r="C94" s="111">
        <v>977</v>
      </c>
    </row>
    <row r="95" spans="1:3" x14ac:dyDescent="0.3">
      <c r="A95" s="108">
        <v>92</v>
      </c>
      <c r="B95" s="108" t="s">
        <v>7047</v>
      </c>
      <c r="C95" s="111">
        <v>1058</v>
      </c>
    </row>
    <row r="96" spans="1:3" x14ac:dyDescent="0.3">
      <c r="A96" s="108">
        <v>93</v>
      </c>
      <c r="B96" s="108" t="s">
        <v>7048</v>
      </c>
      <c r="C96" s="111">
        <v>1139</v>
      </c>
    </row>
    <row r="97" spans="1:3" x14ac:dyDescent="0.3">
      <c r="A97" s="108">
        <v>94</v>
      </c>
      <c r="B97" s="108" t="s">
        <v>7049</v>
      </c>
      <c r="C97" s="111">
        <v>1220</v>
      </c>
    </row>
    <row r="98" spans="1:3" x14ac:dyDescent="0.3">
      <c r="A98" s="108">
        <v>95</v>
      </c>
      <c r="B98" s="108" t="s">
        <v>7050</v>
      </c>
      <c r="C98" s="111">
        <v>1301</v>
      </c>
    </row>
    <row r="99" spans="1:3" x14ac:dyDescent="0.3">
      <c r="A99" s="108">
        <v>96</v>
      </c>
      <c r="B99" s="108" t="s">
        <v>7051</v>
      </c>
      <c r="C99" s="111">
        <v>1382</v>
      </c>
    </row>
    <row r="100" spans="1:3" x14ac:dyDescent="0.3">
      <c r="A100" s="108">
        <v>97</v>
      </c>
      <c r="B100" s="108" t="s">
        <v>7052</v>
      </c>
      <c r="C100" s="111">
        <v>1463</v>
      </c>
    </row>
    <row r="101" spans="1:3" x14ac:dyDescent="0.3">
      <c r="A101" s="108">
        <v>98</v>
      </c>
      <c r="B101" s="108" t="s">
        <v>7053</v>
      </c>
      <c r="C101" s="111">
        <v>1544</v>
      </c>
    </row>
    <row r="102" spans="1:3" x14ac:dyDescent="0.3">
      <c r="A102" s="108">
        <v>99</v>
      </c>
      <c r="B102" s="108" t="s">
        <v>7054</v>
      </c>
      <c r="C102" s="111">
        <v>1625</v>
      </c>
    </row>
    <row r="103" spans="1:3" x14ac:dyDescent="0.3">
      <c r="A103" s="108">
        <v>100</v>
      </c>
      <c r="B103" s="108" t="s">
        <v>7055</v>
      </c>
      <c r="C103" s="111">
        <v>1706</v>
      </c>
    </row>
    <row r="104" spans="1:3" x14ac:dyDescent="0.3">
      <c r="A104" s="108">
        <v>101</v>
      </c>
      <c r="B104" s="108" t="s">
        <v>7056</v>
      </c>
      <c r="C104" s="111">
        <v>1787</v>
      </c>
    </row>
    <row r="105" spans="1:3" x14ac:dyDescent="0.3">
      <c r="A105" s="108">
        <v>102</v>
      </c>
      <c r="B105" s="108" t="s">
        <v>7057</v>
      </c>
      <c r="C105" s="111">
        <v>1868</v>
      </c>
    </row>
    <row r="106" spans="1:3" x14ac:dyDescent="0.3">
      <c r="A106" s="108">
        <v>103</v>
      </c>
      <c r="B106" s="108" t="s">
        <v>7058</v>
      </c>
      <c r="C106" s="111">
        <v>1949</v>
      </c>
    </row>
    <row r="107" spans="1:3" x14ac:dyDescent="0.3">
      <c r="A107" s="108">
        <v>104</v>
      </c>
      <c r="B107" s="108" t="s">
        <v>7059</v>
      </c>
      <c r="C107" s="111">
        <v>2030</v>
      </c>
    </row>
    <row r="108" spans="1:3" x14ac:dyDescent="0.3">
      <c r="A108" s="108">
        <v>105</v>
      </c>
      <c r="B108" s="109" t="s">
        <v>18732</v>
      </c>
      <c r="C108" s="111">
        <v>81</v>
      </c>
    </row>
    <row r="109" spans="1:3" x14ac:dyDescent="0.3">
      <c r="A109" s="108">
        <v>106</v>
      </c>
      <c r="B109" s="108" t="s">
        <v>7060</v>
      </c>
      <c r="C109" s="111">
        <v>162</v>
      </c>
    </row>
    <row r="110" spans="1:3" x14ac:dyDescent="0.3">
      <c r="A110" s="108">
        <v>107</v>
      </c>
      <c r="B110" s="108" t="s">
        <v>7061</v>
      </c>
      <c r="C110" s="111">
        <v>243</v>
      </c>
    </row>
    <row r="111" spans="1:3" x14ac:dyDescent="0.3">
      <c r="A111" s="108">
        <v>108</v>
      </c>
      <c r="B111" s="108" t="s">
        <v>7062</v>
      </c>
      <c r="C111" s="111">
        <v>324</v>
      </c>
    </row>
    <row r="112" spans="1:3" x14ac:dyDescent="0.3">
      <c r="A112" s="108">
        <v>109</v>
      </c>
      <c r="B112" s="108" t="s">
        <v>7063</v>
      </c>
      <c r="C112" s="111">
        <v>405</v>
      </c>
    </row>
    <row r="113" spans="1:3" x14ac:dyDescent="0.3">
      <c r="A113" s="108">
        <v>110</v>
      </c>
      <c r="B113" s="108" t="s">
        <v>7064</v>
      </c>
      <c r="C113" s="111">
        <v>486</v>
      </c>
    </row>
    <row r="114" spans="1:3" x14ac:dyDescent="0.3">
      <c r="A114" s="108">
        <v>111</v>
      </c>
      <c r="B114" s="108" t="s">
        <v>7065</v>
      </c>
      <c r="C114" s="111">
        <v>567</v>
      </c>
    </row>
    <row r="115" spans="1:3" x14ac:dyDescent="0.3">
      <c r="A115" s="108">
        <v>112</v>
      </c>
      <c r="B115" s="108" t="s">
        <v>7066</v>
      </c>
      <c r="C115" s="111">
        <v>648</v>
      </c>
    </row>
    <row r="116" spans="1:3" x14ac:dyDescent="0.3">
      <c r="A116" s="108">
        <v>113</v>
      </c>
      <c r="B116" s="108" t="s">
        <v>7067</v>
      </c>
      <c r="C116" s="111">
        <v>729</v>
      </c>
    </row>
    <row r="117" spans="1:3" x14ac:dyDescent="0.3">
      <c r="A117" s="108">
        <v>114</v>
      </c>
      <c r="B117" s="108" t="s">
        <v>7068</v>
      </c>
      <c r="C117" s="111">
        <v>810</v>
      </c>
    </row>
    <row r="118" spans="1:3" x14ac:dyDescent="0.3">
      <c r="A118" s="108">
        <v>115</v>
      </c>
      <c r="B118" s="108" t="s">
        <v>7069</v>
      </c>
      <c r="C118" s="111">
        <v>891</v>
      </c>
    </row>
    <row r="119" spans="1:3" x14ac:dyDescent="0.3">
      <c r="A119" s="108">
        <v>116</v>
      </c>
      <c r="B119" s="108" t="s">
        <v>7070</v>
      </c>
      <c r="C119" s="111">
        <v>972</v>
      </c>
    </row>
    <row r="120" spans="1:3" x14ac:dyDescent="0.3">
      <c r="A120" s="108">
        <v>117</v>
      </c>
      <c r="B120" s="108" t="s">
        <v>7071</v>
      </c>
      <c r="C120" s="111">
        <v>1053</v>
      </c>
    </row>
    <row r="121" spans="1:3" x14ac:dyDescent="0.3">
      <c r="A121" s="108">
        <v>118</v>
      </c>
      <c r="B121" s="108" t="s">
        <v>7072</v>
      </c>
      <c r="C121" s="111">
        <v>1134</v>
      </c>
    </row>
    <row r="122" spans="1:3" x14ac:dyDescent="0.3">
      <c r="A122" s="108">
        <v>119</v>
      </c>
      <c r="B122" s="108" t="s">
        <v>7073</v>
      </c>
      <c r="C122" s="111">
        <v>1215</v>
      </c>
    </row>
    <row r="123" spans="1:3" x14ac:dyDescent="0.3">
      <c r="A123" s="108">
        <v>120</v>
      </c>
      <c r="B123" s="108" t="s">
        <v>7074</v>
      </c>
      <c r="C123" s="111">
        <v>1296</v>
      </c>
    </row>
    <row r="124" spans="1:3" x14ac:dyDescent="0.3">
      <c r="A124" s="108">
        <v>121</v>
      </c>
      <c r="B124" s="108" t="s">
        <v>7075</v>
      </c>
      <c r="C124" s="111">
        <v>1377</v>
      </c>
    </row>
    <row r="125" spans="1:3" x14ac:dyDescent="0.3">
      <c r="A125" s="108">
        <v>122</v>
      </c>
      <c r="B125" s="108" t="s">
        <v>7076</v>
      </c>
      <c r="C125" s="111">
        <v>1458</v>
      </c>
    </row>
    <row r="126" spans="1:3" x14ac:dyDescent="0.3">
      <c r="A126" s="108">
        <v>123</v>
      </c>
      <c r="B126" s="108" t="s">
        <v>7077</v>
      </c>
      <c r="C126" s="111">
        <v>1539</v>
      </c>
    </row>
    <row r="127" spans="1:3" x14ac:dyDescent="0.3">
      <c r="A127" s="108">
        <v>124</v>
      </c>
      <c r="B127" s="108" t="s">
        <v>7078</v>
      </c>
      <c r="C127" s="111">
        <v>1620</v>
      </c>
    </row>
    <row r="128" spans="1:3" x14ac:dyDescent="0.3">
      <c r="A128" s="108">
        <v>125</v>
      </c>
      <c r="B128" s="108" t="s">
        <v>7079</v>
      </c>
      <c r="C128" s="111">
        <v>1701</v>
      </c>
    </row>
    <row r="129" spans="1:3" x14ac:dyDescent="0.3">
      <c r="A129" s="108">
        <v>126</v>
      </c>
      <c r="B129" s="108" t="s">
        <v>7080</v>
      </c>
      <c r="C129" s="111">
        <v>102</v>
      </c>
    </row>
    <row r="130" spans="1:3" x14ac:dyDescent="0.3">
      <c r="A130" s="108">
        <v>127</v>
      </c>
      <c r="B130" s="108" t="s">
        <v>7081</v>
      </c>
      <c r="C130" s="111">
        <v>148</v>
      </c>
    </row>
    <row r="131" spans="1:3" x14ac:dyDescent="0.3">
      <c r="A131" s="108">
        <v>128</v>
      </c>
      <c r="B131" s="108" t="s">
        <v>7082</v>
      </c>
      <c r="C131" s="111">
        <v>191</v>
      </c>
    </row>
    <row r="132" spans="1:3" x14ac:dyDescent="0.3">
      <c r="A132" s="108">
        <v>129</v>
      </c>
      <c r="B132" s="108" t="s">
        <v>7083</v>
      </c>
      <c r="C132" s="111">
        <v>232</v>
      </c>
    </row>
    <row r="133" spans="1:3" x14ac:dyDescent="0.3">
      <c r="A133" s="108">
        <v>130</v>
      </c>
      <c r="B133" s="108" t="s">
        <v>7084</v>
      </c>
      <c r="C133" s="111">
        <v>268</v>
      </c>
    </row>
    <row r="134" spans="1:3" x14ac:dyDescent="0.3">
      <c r="A134" s="108">
        <v>131</v>
      </c>
      <c r="B134" s="108" t="s">
        <v>7085</v>
      </c>
      <c r="C134" s="111">
        <v>302</v>
      </c>
    </row>
    <row r="135" spans="1:3" x14ac:dyDescent="0.3">
      <c r="A135" s="108">
        <v>132</v>
      </c>
      <c r="B135" s="108" t="s">
        <v>7086</v>
      </c>
      <c r="C135" s="111">
        <v>336</v>
      </c>
    </row>
    <row r="136" spans="1:3" x14ac:dyDescent="0.3">
      <c r="A136" s="108">
        <v>133</v>
      </c>
      <c r="B136" s="108" t="s">
        <v>7087</v>
      </c>
      <c r="C136" s="111">
        <v>370</v>
      </c>
    </row>
    <row r="137" spans="1:3" x14ac:dyDescent="0.3">
      <c r="A137" s="108">
        <v>134</v>
      </c>
      <c r="B137" s="108" t="s">
        <v>7088</v>
      </c>
      <c r="C137" s="111">
        <v>404</v>
      </c>
    </row>
    <row r="138" spans="1:3" x14ac:dyDescent="0.3">
      <c r="A138" s="108">
        <v>135</v>
      </c>
      <c r="B138" s="108" t="s">
        <v>7089</v>
      </c>
      <c r="C138" s="111">
        <v>438</v>
      </c>
    </row>
    <row r="139" spans="1:3" x14ac:dyDescent="0.3">
      <c r="A139" s="108">
        <v>136</v>
      </c>
      <c r="B139" s="108" t="s">
        <v>7090</v>
      </c>
      <c r="C139" s="111">
        <v>472</v>
      </c>
    </row>
    <row r="140" spans="1:3" x14ac:dyDescent="0.3">
      <c r="A140" s="108">
        <v>137</v>
      </c>
      <c r="B140" s="108" t="s">
        <v>7091</v>
      </c>
      <c r="C140" s="111">
        <v>506</v>
      </c>
    </row>
    <row r="141" spans="1:3" x14ac:dyDescent="0.3">
      <c r="A141" s="108">
        <v>138</v>
      </c>
      <c r="B141" s="108" t="s">
        <v>7092</v>
      </c>
      <c r="C141" s="111">
        <v>540</v>
      </c>
    </row>
    <row r="142" spans="1:3" x14ac:dyDescent="0.3">
      <c r="A142" s="108">
        <v>139</v>
      </c>
      <c r="B142" s="108" t="s">
        <v>7093</v>
      </c>
      <c r="C142" s="111">
        <v>574</v>
      </c>
    </row>
    <row r="143" spans="1:3" x14ac:dyDescent="0.3">
      <c r="A143" s="108">
        <v>140</v>
      </c>
      <c r="B143" s="108" t="s">
        <v>7094</v>
      </c>
      <c r="C143" s="111">
        <v>608</v>
      </c>
    </row>
    <row r="144" spans="1:3" x14ac:dyDescent="0.3">
      <c r="A144" s="108">
        <v>141</v>
      </c>
      <c r="B144" s="108" t="s">
        <v>7095</v>
      </c>
      <c r="C144" s="111">
        <v>642</v>
      </c>
    </row>
    <row r="145" spans="1:3" x14ac:dyDescent="0.3">
      <c r="A145" s="108">
        <v>142</v>
      </c>
      <c r="B145" s="108" t="s">
        <v>7096</v>
      </c>
      <c r="C145" s="111">
        <v>676</v>
      </c>
    </row>
    <row r="146" spans="1:3" x14ac:dyDescent="0.3">
      <c r="A146" s="108">
        <v>143</v>
      </c>
      <c r="B146" s="108" t="s">
        <v>7097</v>
      </c>
      <c r="C146" s="111">
        <v>710</v>
      </c>
    </row>
    <row r="147" spans="1:3" x14ac:dyDescent="0.3">
      <c r="A147" s="108">
        <v>144</v>
      </c>
      <c r="B147" s="108" t="s">
        <v>7098</v>
      </c>
      <c r="C147" s="111">
        <v>744</v>
      </c>
    </row>
    <row r="148" spans="1:3" x14ac:dyDescent="0.3">
      <c r="A148" s="108">
        <v>145</v>
      </c>
      <c r="B148" s="108" t="s">
        <v>7099</v>
      </c>
      <c r="C148" s="111">
        <v>778</v>
      </c>
    </row>
    <row r="149" spans="1:3" x14ac:dyDescent="0.3">
      <c r="A149" s="108">
        <v>146</v>
      </c>
      <c r="B149" s="108" t="s">
        <v>7100</v>
      </c>
      <c r="C149" s="111">
        <v>812</v>
      </c>
    </row>
    <row r="150" spans="1:3" x14ac:dyDescent="0.3">
      <c r="A150" s="108">
        <v>147</v>
      </c>
      <c r="B150" s="108" t="s">
        <v>7101</v>
      </c>
      <c r="C150" s="111">
        <v>846</v>
      </c>
    </row>
    <row r="151" spans="1:3" x14ac:dyDescent="0.3">
      <c r="A151" s="108">
        <v>148</v>
      </c>
      <c r="B151" s="108" t="s">
        <v>7102</v>
      </c>
      <c r="C151" s="111">
        <v>880</v>
      </c>
    </row>
    <row r="152" spans="1:3" x14ac:dyDescent="0.3">
      <c r="A152" s="108">
        <v>149</v>
      </c>
      <c r="B152" s="108" t="s">
        <v>7103</v>
      </c>
      <c r="C152" s="111">
        <v>914</v>
      </c>
    </row>
    <row r="153" spans="1:3" x14ac:dyDescent="0.3">
      <c r="A153" s="108">
        <v>150</v>
      </c>
      <c r="B153" s="108" t="s">
        <v>7104</v>
      </c>
      <c r="C153" s="111">
        <v>948</v>
      </c>
    </row>
    <row r="154" spans="1:3" x14ac:dyDescent="0.3">
      <c r="A154" s="108">
        <v>151</v>
      </c>
      <c r="B154" s="108" t="s">
        <v>7105</v>
      </c>
      <c r="C154" s="111">
        <v>982</v>
      </c>
    </row>
    <row r="155" spans="1:3" x14ac:dyDescent="0.3">
      <c r="A155" s="108">
        <v>152</v>
      </c>
      <c r="B155" s="108" t="s">
        <v>7106</v>
      </c>
      <c r="C155" s="111">
        <v>1016</v>
      </c>
    </row>
    <row r="156" spans="1:3" x14ac:dyDescent="0.3">
      <c r="A156" s="108">
        <v>153</v>
      </c>
      <c r="B156" s="108" t="s">
        <v>7107</v>
      </c>
      <c r="C156" s="111">
        <v>1050</v>
      </c>
    </row>
    <row r="157" spans="1:3" x14ac:dyDescent="0.3">
      <c r="A157" s="108">
        <v>154</v>
      </c>
      <c r="B157" s="108" t="s">
        <v>7108</v>
      </c>
      <c r="C157" s="111">
        <v>1084</v>
      </c>
    </row>
    <row r="158" spans="1:3" x14ac:dyDescent="0.3">
      <c r="A158" s="108">
        <v>155</v>
      </c>
      <c r="B158" s="108" t="s">
        <v>7109</v>
      </c>
      <c r="C158" s="111">
        <v>1118</v>
      </c>
    </row>
    <row r="159" spans="1:3" x14ac:dyDescent="0.3">
      <c r="A159" s="108">
        <v>156</v>
      </c>
      <c r="B159" s="108" t="s">
        <v>7110</v>
      </c>
      <c r="C159" s="111">
        <v>1152</v>
      </c>
    </row>
    <row r="160" spans="1:3" x14ac:dyDescent="0.3">
      <c r="A160" s="108">
        <v>157</v>
      </c>
      <c r="B160" s="108" t="s">
        <v>7111</v>
      </c>
      <c r="C160" s="111">
        <v>1186</v>
      </c>
    </row>
    <row r="161" spans="1:3" x14ac:dyDescent="0.3">
      <c r="A161" s="108">
        <v>158</v>
      </c>
      <c r="B161" s="108" t="s">
        <v>7112</v>
      </c>
      <c r="C161" s="111">
        <v>1220</v>
      </c>
    </row>
    <row r="162" spans="1:3" x14ac:dyDescent="0.3">
      <c r="A162" s="108">
        <v>159</v>
      </c>
      <c r="B162" s="108" t="s">
        <v>7113</v>
      </c>
      <c r="C162" s="111">
        <v>1254</v>
      </c>
    </row>
    <row r="163" spans="1:3" x14ac:dyDescent="0.3">
      <c r="A163" s="108">
        <v>160</v>
      </c>
      <c r="B163" s="108" t="s">
        <v>7114</v>
      </c>
      <c r="C163" s="111">
        <v>1288</v>
      </c>
    </row>
    <row r="164" spans="1:3" x14ac:dyDescent="0.3">
      <c r="A164" s="108">
        <v>161</v>
      </c>
      <c r="B164" s="108" t="s">
        <v>7115</v>
      </c>
      <c r="C164" s="111">
        <v>1322</v>
      </c>
    </row>
    <row r="165" spans="1:3" x14ac:dyDescent="0.3">
      <c r="A165" s="108">
        <v>162</v>
      </c>
      <c r="B165" s="108" t="s">
        <v>7116</v>
      </c>
      <c r="C165" s="111">
        <v>1356</v>
      </c>
    </row>
    <row r="166" spans="1:3" x14ac:dyDescent="0.3">
      <c r="A166" s="108">
        <v>163</v>
      </c>
      <c r="B166" s="108" t="s">
        <v>7117</v>
      </c>
      <c r="C166" s="111">
        <v>1390</v>
      </c>
    </row>
    <row r="167" spans="1:3" x14ac:dyDescent="0.3">
      <c r="A167" s="108">
        <v>164</v>
      </c>
      <c r="B167" s="108" t="s">
        <v>7118</v>
      </c>
      <c r="C167" s="111">
        <v>1424</v>
      </c>
    </row>
    <row r="168" spans="1:3" x14ac:dyDescent="0.3">
      <c r="A168" s="108">
        <v>165</v>
      </c>
      <c r="B168" s="108" t="s">
        <v>7119</v>
      </c>
      <c r="C168" s="111">
        <v>1458</v>
      </c>
    </row>
    <row r="169" spans="1:3" x14ac:dyDescent="0.3">
      <c r="A169" s="108">
        <v>166</v>
      </c>
      <c r="B169" s="108" t="s">
        <v>7120</v>
      </c>
      <c r="C169" s="111">
        <v>1492</v>
      </c>
    </row>
    <row r="170" spans="1:3" x14ac:dyDescent="0.3">
      <c r="A170" s="108">
        <v>167</v>
      </c>
      <c r="B170" s="109" t="s">
        <v>18731</v>
      </c>
      <c r="C170" s="111">
        <v>34</v>
      </c>
    </row>
    <row r="171" spans="1:3" x14ac:dyDescent="0.3">
      <c r="A171" s="108">
        <v>168</v>
      </c>
      <c r="B171" s="108" t="s">
        <v>7121</v>
      </c>
      <c r="C171" s="111">
        <v>68</v>
      </c>
    </row>
    <row r="172" spans="1:3" x14ac:dyDescent="0.3">
      <c r="A172" s="108">
        <v>169</v>
      </c>
      <c r="B172" s="108" t="s">
        <v>7122</v>
      </c>
      <c r="C172" s="111">
        <v>102</v>
      </c>
    </row>
    <row r="173" spans="1:3" x14ac:dyDescent="0.3">
      <c r="A173" s="108">
        <v>170</v>
      </c>
      <c r="B173" s="108" t="s">
        <v>7123</v>
      </c>
      <c r="C173" s="111">
        <v>136</v>
      </c>
    </row>
    <row r="174" spans="1:3" x14ac:dyDescent="0.3">
      <c r="A174" s="108">
        <v>171</v>
      </c>
      <c r="B174" s="108" t="s">
        <v>7124</v>
      </c>
      <c r="C174" s="111">
        <v>170</v>
      </c>
    </row>
    <row r="175" spans="1:3" x14ac:dyDescent="0.3">
      <c r="A175" s="108">
        <v>172</v>
      </c>
      <c r="B175" s="108" t="s">
        <v>7125</v>
      </c>
      <c r="C175" s="111">
        <v>204</v>
      </c>
    </row>
    <row r="176" spans="1:3" x14ac:dyDescent="0.3">
      <c r="A176" s="108">
        <v>173</v>
      </c>
      <c r="B176" s="108" t="s">
        <v>7126</v>
      </c>
      <c r="C176" s="111">
        <v>238</v>
      </c>
    </row>
    <row r="177" spans="1:3" x14ac:dyDescent="0.3">
      <c r="A177" s="108">
        <v>174</v>
      </c>
      <c r="B177" s="108" t="s">
        <v>7127</v>
      </c>
      <c r="C177" s="111">
        <v>272</v>
      </c>
    </row>
    <row r="178" spans="1:3" x14ac:dyDescent="0.3">
      <c r="A178" s="108">
        <v>175</v>
      </c>
      <c r="B178" s="108" t="s">
        <v>7128</v>
      </c>
      <c r="C178" s="111">
        <v>306</v>
      </c>
    </row>
    <row r="179" spans="1:3" x14ac:dyDescent="0.3">
      <c r="A179" s="108">
        <v>176</v>
      </c>
      <c r="B179" s="108" t="s">
        <v>7129</v>
      </c>
      <c r="C179" s="111">
        <v>340</v>
      </c>
    </row>
    <row r="180" spans="1:3" x14ac:dyDescent="0.3">
      <c r="A180" s="108">
        <v>177</v>
      </c>
      <c r="B180" s="108" t="s">
        <v>7130</v>
      </c>
      <c r="C180" s="111">
        <v>374</v>
      </c>
    </row>
    <row r="181" spans="1:3" x14ac:dyDescent="0.3">
      <c r="A181" s="108">
        <v>178</v>
      </c>
      <c r="B181" s="108" t="s">
        <v>7131</v>
      </c>
      <c r="C181" s="111">
        <v>408</v>
      </c>
    </row>
    <row r="182" spans="1:3" x14ac:dyDescent="0.3">
      <c r="A182" s="108">
        <v>179</v>
      </c>
      <c r="B182" s="108" t="s">
        <v>7132</v>
      </c>
      <c r="C182" s="111">
        <v>442</v>
      </c>
    </row>
    <row r="183" spans="1:3" x14ac:dyDescent="0.3">
      <c r="A183" s="108">
        <v>180</v>
      </c>
      <c r="B183" s="108" t="s">
        <v>7133</v>
      </c>
      <c r="C183" s="111">
        <v>476</v>
      </c>
    </row>
    <row r="184" spans="1:3" x14ac:dyDescent="0.3">
      <c r="A184" s="108">
        <v>181</v>
      </c>
      <c r="B184" s="108" t="s">
        <v>7134</v>
      </c>
      <c r="C184" s="111">
        <v>510</v>
      </c>
    </row>
    <row r="185" spans="1:3" x14ac:dyDescent="0.3">
      <c r="A185" s="108">
        <v>182</v>
      </c>
      <c r="B185" s="108" t="s">
        <v>7135</v>
      </c>
      <c r="C185" s="111">
        <v>544</v>
      </c>
    </row>
    <row r="186" spans="1:3" x14ac:dyDescent="0.3">
      <c r="A186" s="108">
        <v>183</v>
      </c>
      <c r="B186" s="108" t="s">
        <v>7136</v>
      </c>
      <c r="C186" s="111">
        <v>578</v>
      </c>
    </row>
    <row r="187" spans="1:3" x14ac:dyDescent="0.3">
      <c r="A187" s="108">
        <v>184</v>
      </c>
      <c r="B187" s="108" t="s">
        <v>7137</v>
      </c>
      <c r="C187" s="111">
        <v>612</v>
      </c>
    </row>
    <row r="188" spans="1:3" x14ac:dyDescent="0.3">
      <c r="A188" s="108">
        <v>185</v>
      </c>
      <c r="B188" s="108" t="s">
        <v>7138</v>
      </c>
      <c r="C188" s="111">
        <v>646</v>
      </c>
    </row>
    <row r="189" spans="1:3" x14ac:dyDescent="0.3">
      <c r="A189" s="108">
        <v>186</v>
      </c>
      <c r="B189" s="108" t="s">
        <v>7139</v>
      </c>
      <c r="C189" s="111">
        <v>680</v>
      </c>
    </row>
    <row r="190" spans="1:3" x14ac:dyDescent="0.3">
      <c r="A190" s="108">
        <v>187</v>
      </c>
      <c r="B190" s="108" t="s">
        <v>7140</v>
      </c>
      <c r="C190" s="111">
        <v>714</v>
      </c>
    </row>
    <row r="191" spans="1:3" x14ac:dyDescent="0.3">
      <c r="A191" s="108">
        <v>188</v>
      </c>
      <c r="B191" s="108" t="s">
        <v>7141</v>
      </c>
      <c r="C191" s="111">
        <v>748</v>
      </c>
    </row>
    <row r="192" spans="1:3" x14ac:dyDescent="0.3">
      <c r="A192" s="108">
        <v>189</v>
      </c>
      <c r="B192" s="108" t="s">
        <v>7142</v>
      </c>
      <c r="C192" s="111">
        <v>782</v>
      </c>
    </row>
    <row r="193" spans="1:3" x14ac:dyDescent="0.3">
      <c r="A193" s="108">
        <v>190</v>
      </c>
      <c r="B193" s="108" t="s">
        <v>7143</v>
      </c>
      <c r="C193" s="111">
        <v>816</v>
      </c>
    </row>
    <row r="194" spans="1:3" x14ac:dyDescent="0.3">
      <c r="A194" s="108">
        <v>191</v>
      </c>
      <c r="B194" s="108" t="s">
        <v>7144</v>
      </c>
      <c r="C194" s="111">
        <v>850</v>
      </c>
    </row>
    <row r="195" spans="1:3" x14ac:dyDescent="0.3">
      <c r="A195" s="108">
        <v>192</v>
      </c>
      <c r="B195" s="108" t="s">
        <v>7145</v>
      </c>
      <c r="C195" s="111">
        <v>884</v>
      </c>
    </row>
    <row r="196" spans="1:3" x14ac:dyDescent="0.3">
      <c r="A196" s="108">
        <v>193</v>
      </c>
      <c r="B196" s="108" t="s">
        <v>7146</v>
      </c>
      <c r="C196" s="111">
        <v>918</v>
      </c>
    </row>
    <row r="197" spans="1:3" x14ac:dyDescent="0.3">
      <c r="A197" s="108">
        <v>194</v>
      </c>
      <c r="B197" s="108" t="s">
        <v>7147</v>
      </c>
      <c r="C197" s="111">
        <v>952</v>
      </c>
    </row>
    <row r="198" spans="1:3" x14ac:dyDescent="0.3">
      <c r="A198" s="108">
        <v>195</v>
      </c>
      <c r="B198" s="108" t="s">
        <v>7148</v>
      </c>
      <c r="C198" s="111">
        <v>986</v>
      </c>
    </row>
    <row r="199" spans="1:3" x14ac:dyDescent="0.3">
      <c r="A199" s="108">
        <v>196</v>
      </c>
      <c r="B199" s="108" t="s">
        <v>7149</v>
      </c>
      <c r="C199" s="111">
        <v>1020</v>
      </c>
    </row>
    <row r="200" spans="1:3" x14ac:dyDescent="0.3">
      <c r="A200" s="108">
        <v>197</v>
      </c>
      <c r="B200" s="108" t="s">
        <v>7150</v>
      </c>
      <c r="C200" s="111">
        <v>1054</v>
      </c>
    </row>
    <row r="201" spans="1:3" x14ac:dyDescent="0.3">
      <c r="A201" s="108">
        <v>198</v>
      </c>
      <c r="B201" s="108" t="s">
        <v>7151</v>
      </c>
      <c r="C201" s="111">
        <v>1088</v>
      </c>
    </row>
    <row r="202" spans="1:3" x14ac:dyDescent="0.3">
      <c r="A202" s="108">
        <v>199</v>
      </c>
      <c r="B202" s="108" t="s">
        <v>7152</v>
      </c>
      <c r="C202" s="111">
        <v>1122</v>
      </c>
    </row>
    <row r="203" spans="1:3" x14ac:dyDescent="0.3">
      <c r="A203" s="108">
        <v>200</v>
      </c>
      <c r="B203" s="108" t="s">
        <v>7153</v>
      </c>
      <c r="C203" s="111">
        <v>1156</v>
      </c>
    </row>
    <row r="204" spans="1:3" x14ac:dyDescent="0.3">
      <c r="A204" s="108">
        <v>201</v>
      </c>
      <c r="B204" s="108" t="s">
        <v>7154</v>
      </c>
      <c r="C204" s="111">
        <v>1190</v>
      </c>
    </row>
    <row r="205" spans="1:3" x14ac:dyDescent="0.3">
      <c r="A205" s="108">
        <v>202</v>
      </c>
      <c r="B205" s="108" t="s">
        <v>7155</v>
      </c>
      <c r="C205" s="111">
        <v>1224</v>
      </c>
    </row>
    <row r="206" spans="1:3" x14ac:dyDescent="0.3">
      <c r="A206" s="108">
        <v>203</v>
      </c>
      <c r="B206" s="108" t="s">
        <v>7156</v>
      </c>
      <c r="C206" s="111">
        <v>1258</v>
      </c>
    </row>
    <row r="207" spans="1:3" x14ac:dyDescent="0.3">
      <c r="A207" s="108">
        <v>204</v>
      </c>
      <c r="B207" s="108" t="s">
        <v>7157</v>
      </c>
      <c r="C207" s="111">
        <v>1292</v>
      </c>
    </row>
    <row r="208" spans="1:3" x14ac:dyDescent="0.3">
      <c r="A208" s="108">
        <v>205</v>
      </c>
      <c r="B208" s="108" t="s">
        <v>7158</v>
      </c>
      <c r="C208" s="111">
        <v>1326</v>
      </c>
    </row>
    <row r="209" spans="1:3" x14ac:dyDescent="0.3">
      <c r="A209" s="108">
        <v>206</v>
      </c>
      <c r="B209" s="108" t="s">
        <v>7159</v>
      </c>
      <c r="C209" s="111">
        <v>1360</v>
      </c>
    </row>
    <row r="210" spans="1:3" x14ac:dyDescent="0.3">
      <c r="A210" s="108">
        <v>207</v>
      </c>
      <c r="B210" s="108" t="s">
        <v>7160</v>
      </c>
      <c r="C210" s="111">
        <v>1394</v>
      </c>
    </row>
    <row r="211" spans="1:3" x14ac:dyDescent="0.3">
      <c r="A211" s="108">
        <v>208</v>
      </c>
      <c r="B211" s="108" t="s">
        <v>7161</v>
      </c>
      <c r="C211" s="111">
        <v>1428</v>
      </c>
    </row>
    <row r="212" spans="1:3" x14ac:dyDescent="0.3">
      <c r="A212" s="108">
        <v>209</v>
      </c>
      <c r="B212" s="108" t="s">
        <v>7162</v>
      </c>
      <c r="C212" s="111">
        <v>102</v>
      </c>
    </row>
    <row r="213" spans="1:3" x14ac:dyDescent="0.3">
      <c r="A213" s="108">
        <v>210</v>
      </c>
      <c r="B213" s="108" t="s">
        <v>7163</v>
      </c>
      <c r="C213" s="111">
        <v>191</v>
      </c>
    </row>
    <row r="214" spans="1:3" x14ac:dyDescent="0.3">
      <c r="A214" s="108">
        <v>211</v>
      </c>
      <c r="B214" s="108" t="s">
        <v>7164</v>
      </c>
      <c r="C214" s="111">
        <v>268</v>
      </c>
    </row>
    <row r="215" spans="1:3" x14ac:dyDescent="0.3">
      <c r="A215" s="108">
        <v>212</v>
      </c>
      <c r="B215" s="108" t="s">
        <v>7165</v>
      </c>
      <c r="C215" s="111">
        <v>336</v>
      </c>
    </row>
    <row r="216" spans="1:3" x14ac:dyDescent="0.3">
      <c r="A216" s="108">
        <v>213</v>
      </c>
      <c r="B216" s="108" t="s">
        <v>7166</v>
      </c>
      <c r="C216" s="111">
        <v>404</v>
      </c>
    </row>
    <row r="217" spans="1:3" x14ac:dyDescent="0.3">
      <c r="A217" s="108">
        <v>214</v>
      </c>
      <c r="B217" s="108" t="s">
        <v>7167</v>
      </c>
      <c r="C217" s="111">
        <v>472</v>
      </c>
    </row>
    <row r="218" spans="1:3" x14ac:dyDescent="0.3">
      <c r="A218" s="108">
        <v>215</v>
      </c>
      <c r="B218" s="108" t="s">
        <v>7168</v>
      </c>
      <c r="C218" s="111">
        <v>540</v>
      </c>
    </row>
    <row r="219" spans="1:3" x14ac:dyDescent="0.3">
      <c r="A219" s="108">
        <v>216</v>
      </c>
      <c r="B219" s="108" t="s">
        <v>7169</v>
      </c>
      <c r="C219" s="111">
        <v>608</v>
      </c>
    </row>
    <row r="220" spans="1:3" x14ac:dyDescent="0.3">
      <c r="A220" s="108">
        <v>217</v>
      </c>
      <c r="B220" s="108" t="s">
        <v>7170</v>
      </c>
      <c r="C220" s="111">
        <v>676</v>
      </c>
    </row>
    <row r="221" spans="1:3" x14ac:dyDescent="0.3">
      <c r="A221" s="108">
        <v>218</v>
      </c>
      <c r="B221" s="108" t="s">
        <v>7171</v>
      </c>
      <c r="C221" s="111">
        <v>744</v>
      </c>
    </row>
    <row r="222" spans="1:3" x14ac:dyDescent="0.3">
      <c r="A222" s="108">
        <v>219</v>
      </c>
      <c r="B222" s="108" t="s">
        <v>7172</v>
      </c>
      <c r="C222" s="111">
        <v>812</v>
      </c>
    </row>
    <row r="223" spans="1:3" x14ac:dyDescent="0.3">
      <c r="A223" s="108">
        <v>220</v>
      </c>
      <c r="B223" s="108" t="s">
        <v>7173</v>
      </c>
      <c r="C223" s="111">
        <v>880</v>
      </c>
    </row>
    <row r="224" spans="1:3" x14ac:dyDescent="0.3">
      <c r="A224" s="108">
        <v>221</v>
      </c>
      <c r="B224" s="108" t="s">
        <v>7174</v>
      </c>
      <c r="C224" s="111">
        <v>948</v>
      </c>
    </row>
    <row r="225" spans="1:3" x14ac:dyDescent="0.3">
      <c r="A225" s="108">
        <v>222</v>
      </c>
      <c r="B225" s="108" t="s">
        <v>7175</v>
      </c>
      <c r="C225" s="111">
        <v>1016</v>
      </c>
    </row>
    <row r="226" spans="1:3" x14ac:dyDescent="0.3">
      <c r="A226" s="108">
        <v>223</v>
      </c>
      <c r="B226" s="108" t="s">
        <v>7176</v>
      </c>
      <c r="C226" s="111">
        <v>1084</v>
      </c>
    </row>
    <row r="227" spans="1:3" x14ac:dyDescent="0.3">
      <c r="A227" s="108">
        <v>224</v>
      </c>
      <c r="B227" s="108" t="s">
        <v>7177</v>
      </c>
      <c r="C227" s="111">
        <v>1152</v>
      </c>
    </row>
    <row r="228" spans="1:3" x14ac:dyDescent="0.3">
      <c r="A228" s="108">
        <v>225</v>
      </c>
      <c r="B228" s="108" t="s">
        <v>7178</v>
      </c>
      <c r="C228" s="111">
        <v>1220</v>
      </c>
    </row>
    <row r="229" spans="1:3" x14ac:dyDescent="0.3">
      <c r="A229" s="108">
        <v>226</v>
      </c>
      <c r="B229" s="108" t="s">
        <v>7179</v>
      </c>
      <c r="C229" s="111">
        <v>1288</v>
      </c>
    </row>
    <row r="230" spans="1:3" x14ac:dyDescent="0.3">
      <c r="A230" s="108">
        <v>227</v>
      </c>
      <c r="B230" s="108" t="s">
        <v>7180</v>
      </c>
      <c r="C230" s="111">
        <v>1356</v>
      </c>
    </row>
    <row r="231" spans="1:3" x14ac:dyDescent="0.3">
      <c r="A231" s="108">
        <v>228</v>
      </c>
      <c r="B231" s="108" t="s">
        <v>7181</v>
      </c>
      <c r="C231" s="111">
        <v>1424</v>
      </c>
    </row>
    <row r="232" spans="1:3" x14ac:dyDescent="0.3">
      <c r="A232" s="108">
        <v>229</v>
      </c>
      <c r="B232" s="108" t="s">
        <v>7182</v>
      </c>
      <c r="C232" s="111">
        <v>1492</v>
      </c>
    </row>
    <row r="233" spans="1:3" x14ac:dyDescent="0.3">
      <c r="A233" s="108">
        <v>230</v>
      </c>
      <c r="B233" s="109" t="s">
        <v>18730</v>
      </c>
      <c r="C233" s="111">
        <v>68</v>
      </c>
    </row>
    <row r="234" spans="1:3" x14ac:dyDescent="0.3">
      <c r="A234" s="108">
        <v>231</v>
      </c>
      <c r="B234" s="108" t="s">
        <v>7183</v>
      </c>
      <c r="C234" s="111">
        <v>136</v>
      </c>
    </row>
    <row r="235" spans="1:3" x14ac:dyDescent="0.3">
      <c r="A235" s="108">
        <v>232</v>
      </c>
      <c r="B235" s="108" t="s">
        <v>7184</v>
      </c>
      <c r="C235" s="111">
        <v>204</v>
      </c>
    </row>
    <row r="236" spans="1:3" x14ac:dyDescent="0.3">
      <c r="A236" s="108">
        <v>233</v>
      </c>
      <c r="B236" s="108" t="s">
        <v>7185</v>
      </c>
      <c r="C236" s="111">
        <v>272</v>
      </c>
    </row>
    <row r="237" spans="1:3" x14ac:dyDescent="0.3">
      <c r="A237" s="108">
        <v>234</v>
      </c>
      <c r="B237" s="108" t="s">
        <v>7186</v>
      </c>
      <c r="C237" s="111">
        <v>340</v>
      </c>
    </row>
    <row r="238" spans="1:3" x14ac:dyDescent="0.3">
      <c r="A238" s="108">
        <v>235</v>
      </c>
      <c r="B238" s="108" t="s">
        <v>7187</v>
      </c>
      <c r="C238" s="111">
        <v>408</v>
      </c>
    </row>
    <row r="239" spans="1:3" x14ac:dyDescent="0.3">
      <c r="A239" s="108">
        <v>236</v>
      </c>
      <c r="B239" s="108" t="s">
        <v>7188</v>
      </c>
      <c r="C239" s="111">
        <v>476</v>
      </c>
    </row>
    <row r="240" spans="1:3" x14ac:dyDescent="0.3">
      <c r="A240" s="108">
        <v>237</v>
      </c>
      <c r="B240" s="108" t="s">
        <v>7189</v>
      </c>
      <c r="C240" s="111">
        <v>544</v>
      </c>
    </row>
    <row r="241" spans="1:3" x14ac:dyDescent="0.3">
      <c r="A241" s="108">
        <v>238</v>
      </c>
      <c r="B241" s="108" t="s">
        <v>7190</v>
      </c>
      <c r="C241" s="111">
        <v>612</v>
      </c>
    </row>
    <row r="242" spans="1:3" x14ac:dyDescent="0.3">
      <c r="A242" s="108">
        <v>239</v>
      </c>
      <c r="B242" s="108" t="s">
        <v>7191</v>
      </c>
      <c r="C242" s="111">
        <v>680</v>
      </c>
    </row>
    <row r="243" spans="1:3" x14ac:dyDescent="0.3">
      <c r="A243" s="108">
        <v>240</v>
      </c>
      <c r="B243" s="108" t="s">
        <v>7192</v>
      </c>
      <c r="C243" s="111">
        <v>748</v>
      </c>
    </row>
    <row r="244" spans="1:3" x14ac:dyDescent="0.3">
      <c r="A244" s="108">
        <v>241</v>
      </c>
      <c r="B244" s="108" t="s">
        <v>7193</v>
      </c>
      <c r="C244" s="111">
        <v>816</v>
      </c>
    </row>
    <row r="245" spans="1:3" x14ac:dyDescent="0.3">
      <c r="A245" s="108">
        <v>242</v>
      </c>
      <c r="B245" s="108" t="s">
        <v>7194</v>
      </c>
      <c r="C245" s="111">
        <v>884</v>
      </c>
    </row>
    <row r="246" spans="1:3" x14ac:dyDescent="0.3">
      <c r="A246" s="108">
        <v>243</v>
      </c>
      <c r="B246" s="108" t="s">
        <v>7195</v>
      </c>
      <c r="C246" s="111">
        <v>952</v>
      </c>
    </row>
    <row r="247" spans="1:3" x14ac:dyDescent="0.3">
      <c r="A247" s="108">
        <v>244</v>
      </c>
      <c r="B247" s="108" t="s">
        <v>7196</v>
      </c>
      <c r="C247" s="111">
        <v>1020</v>
      </c>
    </row>
    <row r="248" spans="1:3" x14ac:dyDescent="0.3">
      <c r="A248" s="108">
        <v>245</v>
      </c>
      <c r="B248" s="108" t="s">
        <v>7197</v>
      </c>
      <c r="C248" s="111">
        <v>1088</v>
      </c>
    </row>
    <row r="249" spans="1:3" x14ac:dyDescent="0.3">
      <c r="A249" s="108">
        <v>246</v>
      </c>
      <c r="B249" s="108" t="s">
        <v>7198</v>
      </c>
      <c r="C249" s="111">
        <v>1156</v>
      </c>
    </row>
    <row r="250" spans="1:3" x14ac:dyDescent="0.3">
      <c r="A250" s="108">
        <v>247</v>
      </c>
      <c r="B250" s="108" t="s">
        <v>7199</v>
      </c>
      <c r="C250" s="111">
        <v>1224</v>
      </c>
    </row>
    <row r="251" spans="1:3" x14ac:dyDescent="0.3">
      <c r="A251" s="108">
        <v>248</v>
      </c>
      <c r="B251" s="108" t="s">
        <v>7200</v>
      </c>
      <c r="C251" s="111">
        <v>1292</v>
      </c>
    </row>
    <row r="252" spans="1:3" x14ac:dyDescent="0.3">
      <c r="A252" s="108">
        <v>249</v>
      </c>
      <c r="B252" s="108" t="s">
        <v>7201</v>
      </c>
      <c r="C252" s="111">
        <v>1360</v>
      </c>
    </row>
    <row r="253" spans="1:3" x14ac:dyDescent="0.3">
      <c r="A253" s="108">
        <v>250</v>
      </c>
      <c r="B253" s="108" t="s">
        <v>7202</v>
      </c>
      <c r="C253" s="111">
        <v>1428</v>
      </c>
    </row>
    <row r="254" spans="1:3" x14ac:dyDescent="0.3">
      <c r="A254" s="108">
        <v>251</v>
      </c>
      <c r="B254" s="112" t="s">
        <v>18729</v>
      </c>
      <c r="C254" s="111">
        <v>144</v>
      </c>
    </row>
    <row r="255" spans="1:3" x14ac:dyDescent="0.3">
      <c r="A255" s="108">
        <v>252</v>
      </c>
      <c r="B255" s="112" t="s">
        <v>18728</v>
      </c>
      <c r="C255" s="111">
        <v>322</v>
      </c>
    </row>
    <row r="256" spans="1:3" x14ac:dyDescent="0.3">
      <c r="A256" s="108">
        <v>253</v>
      </c>
      <c r="B256" s="112" t="s">
        <v>18727</v>
      </c>
      <c r="C256" s="111">
        <v>403</v>
      </c>
    </row>
    <row r="257" spans="1:3" x14ac:dyDescent="0.3">
      <c r="A257" s="108">
        <v>254</v>
      </c>
      <c r="B257" s="112" t="s">
        <v>18726</v>
      </c>
      <c r="C257" s="111">
        <v>485</v>
      </c>
    </row>
    <row r="258" spans="1:3" x14ac:dyDescent="0.3">
      <c r="A258" s="108">
        <v>255</v>
      </c>
      <c r="B258" s="112" t="s">
        <v>18725</v>
      </c>
      <c r="C258" s="111">
        <v>566</v>
      </c>
    </row>
    <row r="259" spans="1:3" x14ac:dyDescent="0.3">
      <c r="A259" s="108">
        <v>256</v>
      </c>
      <c r="B259" s="112" t="s">
        <v>18724</v>
      </c>
      <c r="C259" s="111">
        <v>178</v>
      </c>
    </row>
    <row r="260" spans="1:3" x14ac:dyDescent="0.3">
      <c r="A260" s="108">
        <v>257</v>
      </c>
      <c r="B260" s="112" t="s">
        <v>7203</v>
      </c>
      <c r="C260" s="111">
        <v>259</v>
      </c>
    </row>
    <row r="261" spans="1:3" x14ac:dyDescent="0.3">
      <c r="A261" s="108">
        <v>258</v>
      </c>
      <c r="B261" s="112" t="s">
        <v>18723</v>
      </c>
      <c r="C261" s="111">
        <v>341</v>
      </c>
    </row>
    <row r="262" spans="1:3" x14ac:dyDescent="0.3">
      <c r="A262" s="108">
        <v>259</v>
      </c>
      <c r="B262" s="112" t="s">
        <v>18722</v>
      </c>
      <c r="C262" s="111">
        <v>422</v>
      </c>
    </row>
    <row r="263" spans="1:3" x14ac:dyDescent="0.3">
      <c r="A263" s="108">
        <v>260</v>
      </c>
      <c r="B263" s="112" t="s">
        <v>18721</v>
      </c>
      <c r="C263" s="111">
        <v>81</v>
      </c>
    </row>
    <row r="264" spans="1:3" x14ac:dyDescent="0.3">
      <c r="A264" s="108">
        <v>261</v>
      </c>
      <c r="B264" s="112" t="s">
        <v>18720</v>
      </c>
      <c r="C264" s="111">
        <v>163</v>
      </c>
    </row>
    <row r="265" spans="1:3" x14ac:dyDescent="0.3">
      <c r="A265" s="108">
        <v>262</v>
      </c>
      <c r="B265" s="112" t="s">
        <v>18719</v>
      </c>
      <c r="C265" s="111">
        <v>244</v>
      </c>
    </row>
    <row r="266" spans="1:3" x14ac:dyDescent="0.3">
      <c r="A266" s="108">
        <v>263</v>
      </c>
      <c r="B266" s="112" t="s">
        <v>18718</v>
      </c>
      <c r="C266" s="111">
        <v>82</v>
      </c>
    </row>
    <row r="267" spans="1:3" x14ac:dyDescent="0.3">
      <c r="A267" s="108">
        <v>264</v>
      </c>
      <c r="B267" s="112" t="s">
        <v>7204</v>
      </c>
      <c r="C267" s="111">
        <v>163</v>
      </c>
    </row>
    <row r="268" spans="1:3" x14ac:dyDescent="0.3">
      <c r="A268" s="108">
        <v>265</v>
      </c>
      <c r="B268" s="112" t="s">
        <v>18717</v>
      </c>
      <c r="C268" s="111">
        <v>81</v>
      </c>
    </row>
    <row r="269" spans="1:3" x14ac:dyDescent="0.3">
      <c r="A269" s="108">
        <v>266</v>
      </c>
      <c r="B269" s="112" t="s">
        <v>18716</v>
      </c>
      <c r="C269" s="111">
        <v>144</v>
      </c>
    </row>
    <row r="270" spans="1:3" x14ac:dyDescent="0.3">
      <c r="A270" s="108">
        <v>267</v>
      </c>
      <c r="B270" s="112" t="s">
        <v>18715</v>
      </c>
      <c r="C270" s="111">
        <v>322</v>
      </c>
    </row>
    <row r="271" spans="1:3" x14ac:dyDescent="0.3">
      <c r="A271" s="108">
        <v>268</v>
      </c>
      <c r="B271" s="112" t="s">
        <v>18714</v>
      </c>
      <c r="C271" s="111">
        <v>403</v>
      </c>
    </row>
    <row r="272" spans="1:3" x14ac:dyDescent="0.3">
      <c r="A272" s="108">
        <v>269</v>
      </c>
      <c r="B272" s="112" t="s">
        <v>18713</v>
      </c>
      <c r="C272" s="111">
        <v>485</v>
      </c>
    </row>
    <row r="273" spans="1:3" x14ac:dyDescent="0.3">
      <c r="A273" s="108">
        <v>270</v>
      </c>
      <c r="B273" s="112" t="s">
        <v>18712</v>
      </c>
      <c r="C273" s="111">
        <v>566</v>
      </c>
    </row>
    <row r="274" spans="1:3" x14ac:dyDescent="0.3">
      <c r="A274" s="108">
        <v>271</v>
      </c>
      <c r="B274" s="112" t="s">
        <v>18711</v>
      </c>
      <c r="C274" s="111">
        <v>178</v>
      </c>
    </row>
    <row r="275" spans="1:3" x14ac:dyDescent="0.3">
      <c r="A275" s="108">
        <v>272</v>
      </c>
      <c r="B275" s="112" t="s">
        <v>18710</v>
      </c>
      <c r="C275" s="111">
        <v>259</v>
      </c>
    </row>
    <row r="276" spans="1:3" x14ac:dyDescent="0.3">
      <c r="A276" s="108">
        <v>273</v>
      </c>
      <c r="B276" s="112" t="s">
        <v>18709</v>
      </c>
      <c r="C276" s="111">
        <v>341</v>
      </c>
    </row>
    <row r="277" spans="1:3" x14ac:dyDescent="0.3">
      <c r="A277" s="108">
        <v>274</v>
      </c>
      <c r="B277" s="112" t="s">
        <v>18708</v>
      </c>
      <c r="C277" s="111">
        <v>422</v>
      </c>
    </row>
    <row r="278" spans="1:3" x14ac:dyDescent="0.3">
      <c r="A278" s="108">
        <v>275</v>
      </c>
      <c r="B278" s="112" t="s">
        <v>7205</v>
      </c>
      <c r="C278" s="111">
        <v>81</v>
      </c>
    </row>
    <row r="279" spans="1:3" x14ac:dyDescent="0.3">
      <c r="A279" s="108">
        <v>276</v>
      </c>
      <c r="B279" s="112" t="s">
        <v>18707</v>
      </c>
      <c r="C279" s="111">
        <v>163</v>
      </c>
    </row>
    <row r="280" spans="1:3" x14ac:dyDescent="0.3">
      <c r="A280" s="108">
        <v>277</v>
      </c>
      <c r="B280" s="112" t="s">
        <v>18706</v>
      </c>
      <c r="C280" s="111">
        <v>244</v>
      </c>
    </row>
    <row r="281" spans="1:3" x14ac:dyDescent="0.3">
      <c r="A281" s="108">
        <v>278</v>
      </c>
      <c r="B281" s="112" t="s">
        <v>18705</v>
      </c>
      <c r="C281" s="111">
        <v>82</v>
      </c>
    </row>
    <row r="282" spans="1:3" x14ac:dyDescent="0.3">
      <c r="A282" s="108">
        <v>279</v>
      </c>
      <c r="B282" s="112" t="s">
        <v>18704</v>
      </c>
      <c r="C282" s="111">
        <v>163</v>
      </c>
    </row>
    <row r="283" spans="1:3" x14ac:dyDescent="0.3">
      <c r="A283" s="108">
        <v>280</v>
      </c>
      <c r="B283" s="112" t="s">
        <v>18703</v>
      </c>
      <c r="C283" s="111">
        <v>81</v>
      </c>
    </row>
    <row r="284" spans="1:3" x14ac:dyDescent="0.3">
      <c r="A284" s="108">
        <v>281</v>
      </c>
      <c r="B284" s="109" t="s">
        <v>18702</v>
      </c>
      <c r="C284" s="111">
        <v>90</v>
      </c>
    </row>
    <row r="285" spans="1:3" x14ac:dyDescent="0.3">
      <c r="A285" s="108">
        <v>282</v>
      </c>
      <c r="B285" s="109" t="s">
        <v>18701</v>
      </c>
      <c r="C285" s="111">
        <v>182</v>
      </c>
    </row>
    <row r="286" spans="1:3" x14ac:dyDescent="0.3">
      <c r="A286" s="108">
        <v>283</v>
      </c>
      <c r="B286" s="108" t="s">
        <v>7206</v>
      </c>
      <c r="C286" s="111">
        <v>273</v>
      </c>
    </row>
    <row r="287" spans="1:3" x14ac:dyDescent="0.3">
      <c r="A287" s="108">
        <v>284</v>
      </c>
      <c r="B287" s="108" t="s">
        <v>7207</v>
      </c>
      <c r="C287" s="111">
        <v>365</v>
      </c>
    </row>
    <row r="288" spans="1:3" x14ac:dyDescent="0.3">
      <c r="A288" s="108">
        <v>285</v>
      </c>
      <c r="B288" s="108" t="s">
        <v>7208</v>
      </c>
      <c r="C288" s="111">
        <v>92</v>
      </c>
    </row>
    <row r="289" spans="1:3" x14ac:dyDescent="0.3">
      <c r="A289" s="108">
        <v>286</v>
      </c>
      <c r="B289" s="108" t="s">
        <v>7209</v>
      </c>
      <c r="C289" s="111">
        <v>183</v>
      </c>
    </row>
    <row r="290" spans="1:3" x14ac:dyDescent="0.3">
      <c r="A290" s="108">
        <v>287</v>
      </c>
      <c r="B290" s="108" t="s">
        <v>7210</v>
      </c>
      <c r="C290" s="111">
        <v>275</v>
      </c>
    </row>
    <row r="291" spans="1:3" x14ac:dyDescent="0.3">
      <c r="A291" s="108">
        <v>288</v>
      </c>
      <c r="B291" s="108" t="s">
        <v>7211</v>
      </c>
      <c r="C291" s="111">
        <v>91</v>
      </c>
    </row>
    <row r="292" spans="1:3" x14ac:dyDescent="0.3">
      <c r="A292" s="108">
        <v>289</v>
      </c>
      <c r="B292" s="108" t="s">
        <v>7212</v>
      </c>
      <c r="C292" s="111">
        <v>183</v>
      </c>
    </row>
    <row r="293" spans="1:3" x14ac:dyDescent="0.3">
      <c r="A293" s="108">
        <v>290</v>
      </c>
      <c r="B293" s="108" t="s">
        <v>7213</v>
      </c>
      <c r="C293" s="111">
        <v>92</v>
      </c>
    </row>
    <row r="294" spans="1:3" x14ac:dyDescent="0.3">
      <c r="A294" s="108">
        <v>291</v>
      </c>
      <c r="B294" s="108" t="s">
        <v>7214</v>
      </c>
      <c r="C294" s="111">
        <v>46</v>
      </c>
    </row>
    <row r="295" spans="1:3" x14ac:dyDescent="0.3">
      <c r="A295" s="108">
        <v>292</v>
      </c>
      <c r="B295" s="108" t="s">
        <v>7215</v>
      </c>
      <c r="C295" s="111">
        <v>89</v>
      </c>
    </row>
    <row r="296" spans="1:3" x14ac:dyDescent="0.3">
      <c r="A296" s="108">
        <v>293</v>
      </c>
      <c r="B296" s="108" t="s">
        <v>7216</v>
      </c>
      <c r="C296" s="111">
        <v>130</v>
      </c>
    </row>
    <row r="297" spans="1:3" x14ac:dyDescent="0.3">
      <c r="A297" s="108">
        <v>294</v>
      </c>
      <c r="B297" s="108" t="s">
        <v>7217</v>
      </c>
      <c r="C297" s="111">
        <v>166</v>
      </c>
    </row>
    <row r="298" spans="1:3" x14ac:dyDescent="0.3">
      <c r="A298" s="108">
        <v>295</v>
      </c>
      <c r="B298" s="108" t="s">
        <v>7218</v>
      </c>
      <c r="C298" s="111">
        <v>43</v>
      </c>
    </row>
    <row r="299" spans="1:3" x14ac:dyDescent="0.3">
      <c r="A299" s="108">
        <v>296</v>
      </c>
      <c r="B299" s="108" t="s">
        <v>7219</v>
      </c>
      <c r="C299" s="111">
        <v>84</v>
      </c>
    </row>
    <row r="300" spans="1:3" x14ac:dyDescent="0.3">
      <c r="A300" s="108">
        <v>297</v>
      </c>
      <c r="B300" s="108" t="s">
        <v>7220</v>
      </c>
      <c r="C300" s="111">
        <v>120</v>
      </c>
    </row>
    <row r="301" spans="1:3" x14ac:dyDescent="0.3">
      <c r="A301" s="108">
        <v>298</v>
      </c>
      <c r="B301" s="108" t="s">
        <v>7221</v>
      </c>
      <c r="C301" s="111">
        <v>41</v>
      </c>
    </row>
    <row r="302" spans="1:3" x14ac:dyDescent="0.3">
      <c r="A302" s="108">
        <v>299</v>
      </c>
      <c r="B302" s="108" t="s">
        <v>7222</v>
      </c>
      <c r="C302" s="111">
        <v>77</v>
      </c>
    </row>
    <row r="303" spans="1:3" x14ac:dyDescent="0.3">
      <c r="A303" s="108">
        <v>300</v>
      </c>
      <c r="B303" s="108" t="s">
        <v>7223</v>
      </c>
      <c r="C303" s="111">
        <v>36</v>
      </c>
    </row>
    <row r="304" spans="1:3" x14ac:dyDescent="0.3">
      <c r="A304" s="108">
        <v>301</v>
      </c>
      <c r="B304" s="108" t="s">
        <v>7224</v>
      </c>
      <c r="C304" s="111">
        <v>89</v>
      </c>
    </row>
    <row r="305" spans="1:3" x14ac:dyDescent="0.3">
      <c r="A305" s="108">
        <v>302</v>
      </c>
      <c r="B305" s="108" t="s">
        <v>7225</v>
      </c>
      <c r="C305" s="111">
        <v>166</v>
      </c>
    </row>
    <row r="306" spans="1:3" x14ac:dyDescent="0.3">
      <c r="A306" s="108">
        <v>303</v>
      </c>
      <c r="B306" s="108" t="s">
        <v>7226</v>
      </c>
      <c r="C306" s="111">
        <v>77</v>
      </c>
    </row>
    <row r="307" spans="1:3" x14ac:dyDescent="0.3">
      <c r="A307" s="108">
        <v>304</v>
      </c>
      <c r="B307" s="112" t="s">
        <v>18700</v>
      </c>
      <c r="C307" s="111">
        <v>178</v>
      </c>
    </row>
    <row r="308" spans="1:3" x14ac:dyDescent="0.3">
      <c r="A308" s="108">
        <v>305</v>
      </c>
      <c r="B308" s="112" t="s">
        <v>18699</v>
      </c>
      <c r="C308" s="111">
        <v>259</v>
      </c>
    </row>
    <row r="309" spans="1:3" x14ac:dyDescent="0.3">
      <c r="A309" s="108">
        <v>306</v>
      </c>
      <c r="B309" s="112" t="s">
        <v>18698</v>
      </c>
      <c r="C309" s="111">
        <v>341</v>
      </c>
    </row>
    <row r="310" spans="1:3" x14ac:dyDescent="0.3">
      <c r="A310" s="108">
        <v>307</v>
      </c>
      <c r="B310" s="112" t="s">
        <v>18697</v>
      </c>
      <c r="C310" s="111">
        <v>422</v>
      </c>
    </row>
    <row r="311" spans="1:3" x14ac:dyDescent="0.3">
      <c r="A311" s="108">
        <v>308</v>
      </c>
      <c r="B311" s="112" t="s">
        <v>18696</v>
      </c>
      <c r="C311" s="111">
        <v>81</v>
      </c>
    </row>
    <row r="312" spans="1:3" x14ac:dyDescent="0.3">
      <c r="A312" s="108">
        <v>309</v>
      </c>
      <c r="B312" s="112" t="s">
        <v>18695</v>
      </c>
      <c r="C312" s="111">
        <v>163</v>
      </c>
    </row>
    <row r="313" spans="1:3" x14ac:dyDescent="0.3">
      <c r="A313" s="108">
        <v>310</v>
      </c>
      <c r="B313" s="112" t="s">
        <v>18694</v>
      </c>
      <c r="C313" s="111">
        <v>244</v>
      </c>
    </row>
    <row r="314" spans="1:3" x14ac:dyDescent="0.3">
      <c r="A314" s="108">
        <v>311</v>
      </c>
      <c r="B314" s="112" t="s">
        <v>18693</v>
      </c>
      <c r="C314" s="111">
        <v>82</v>
      </c>
    </row>
    <row r="315" spans="1:3" x14ac:dyDescent="0.3">
      <c r="A315" s="108">
        <v>312</v>
      </c>
      <c r="B315" s="112" t="s">
        <v>18692</v>
      </c>
      <c r="C315" s="111">
        <v>163</v>
      </c>
    </row>
    <row r="316" spans="1:3" x14ac:dyDescent="0.3">
      <c r="A316" s="108">
        <v>313</v>
      </c>
      <c r="B316" s="112" t="s">
        <v>18691</v>
      </c>
      <c r="C316" s="111">
        <v>81</v>
      </c>
    </row>
    <row r="317" spans="1:3" x14ac:dyDescent="0.3">
      <c r="A317" s="108">
        <v>314</v>
      </c>
      <c r="B317" s="112" t="s">
        <v>7227</v>
      </c>
      <c r="C317" s="111">
        <v>81</v>
      </c>
    </row>
    <row r="318" spans="1:3" x14ac:dyDescent="0.3">
      <c r="A318" s="108">
        <v>315</v>
      </c>
      <c r="B318" s="112" t="s">
        <v>18690</v>
      </c>
      <c r="C318" s="111">
        <v>163</v>
      </c>
    </row>
    <row r="319" spans="1:3" x14ac:dyDescent="0.3">
      <c r="A319" s="108">
        <v>316</v>
      </c>
      <c r="B319" s="112" t="s">
        <v>18689</v>
      </c>
      <c r="C319" s="111">
        <v>244</v>
      </c>
    </row>
    <row r="320" spans="1:3" x14ac:dyDescent="0.3">
      <c r="A320" s="108">
        <v>317</v>
      </c>
      <c r="B320" s="112" t="s">
        <v>18688</v>
      </c>
      <c r="C320" s="111">
        <v>82</v>
      </c>
    </row>
    <row r="321" spans="1:3" x14ac:dyDescent="0.3">
      <c r="A321" s="108">
        <v>318</v>
      </c>
      <c r="B321" s="112" t="s">
        <v>18687</v>
      </c>
      <c r="C321" s="111">
        <v>163</v>
      </c>
    </row>
    <row r="322" spans="1:3" x14ac:dyDescent="0.3">
      <c r="A322" s="108">
        <v>319</v>
      </c>
      <c r="B322" s="112" t="s">
        <v>18686</v>
      </c>
      <c r="C322" s="111">
        <v>81</v>
      </c>
    </row>
    <row r="323" spans="1:3" x14ac:dyDescent="0.3">
      <c r="A323" s="108">
        <v>320</v>
      </c>
      <c r="B323" s="112" t="s">
        <v>18685</v>
      </c>
      <c r="C323" s="111">
        <v>82</v>
      </c>
    </row>
    <row r="324" spans="1:3" x14ac:dyDescent="0.3">
      <c r="A324" s="108">
        <v>321</v>
      </c>
      <c r="B324" s="112" t="s">
        <v>18684</v>
      </c>
      <c r="C324" s="111">
        <v>163</v>
      </c>
    </row>
    <row r="325" spans="1:3" x14ac:dyDescent="0.3">
      <c r="A325" s="108">
        <v>322</v>
      </c>
      <c r="B325" s="112" t="s">
        <v>18683</v>
      </c>
      <c r="C325" s="111">
        <v>81</v>
      </c>
    </row>
    <row r="326" spans="1:3" x14ac:dyDescent="0.3">
      <c r="A326" s="108">
        <v>323</v>
      </c>
      <c r="B326" s="112" t="s">
        <v>7228</v>
      </c>
      <c r="C326" s="111">
        <v>81</v>
      </c>
    </row>
    <row r="327" spans="1:3" x14ac:dyDescent="0.3">
      <c r="A327" s="108">
        <v>324</v>
      </c>
      <c r="B327" s="112" t="s">
        <v>18682</v>
      </c>
      <c r="C327" s="111">
        <v>178</v>
      </c>
    </row>
    <row r="328" spans="1:3" x14ac:dyDescent="0.3">
      <c r="A328" s="108">
        <v>325</v>
      </c>
      <c r="B328" s="112" t="s">
        <v>18681</v>
      </c>
      <c r="C328" s="111">
        <v>259</v>
      </c>
    </row>
    <row r="329" spans="1:3" x14ac:dyDescent="0.3">
      <c r="A329" s="108">
        <v>326</v>
      </c>
      <c r="B329" s="112" t="s">
        <v>18680</v>
      </c>
      <c r="C329" s="111">
        <v>341</v>
      </c>
    </row>
    <row r="330" spans="1:3" x14ac:dyDescent="0.3">
      <c r="A330" s="108">
        <v>327</v>
      </c>
      <c r="B330" s="112" t="s">
        <v>18679</v>
      </c>
      <c r="C330" s="111">
        <v>422</v>
      </c>
    </row>
    <row r="331" spans="1:3" x14ac:dyDescent="0.3">
      <c r="A331" s="108">
        <v>328</v>
      </c>
      <c r="B331" s="112" t="s">
        <v>7229</v>
      </c>
      <c r="C331" s="111">
        <v>81</v>
      </c>
    </row>
    <row r="332" spans="1:3" x14ac:dyDescent="0.3">
      <c r="A332" s="108">
        <v>329</v>
      </c>
      <c r="B332" s="112" t="s">
        <v>18678</v>
      </c>
      <c r="C332" s="111">
        <v>163</v>
      </c>
    </row>
    <row r="333" spans="1:3" x14ac:dyDescent="0.3">
      <c r="A333" s="108">
        <v>330</v>
      </c>
      <c r="B333" s="112" t="s">
        <v>18677</v>
      </c>
      <c r="C333" s="111">
        <v>244</v>
      </c>
    </row>
    <row r="334" spans="1:3" x14ac:dyDescent="0.3">
      <c r="A334" s="108">
        <v>331</v>
      </c>
      <c r="B334" s="112" t="s">
        <v>18676</v>
      </c>
      <c r="C334" s="111">
        <v>82</v>
      </c>
    </row>
    <row r="335" spans="1:3" x14ac:dyDescent="0.3">
      <c r="A335" s="108">
        <v>332</v>
      </c>
      <c r="B335" s="112" t="s">
        <v>18675</v>
      </c>
      <c r="C335" s="111">
        <v>163</v>
      </c>
    </row>
    <row r="336" spans="1:3" x14ac:dyDescent="0.3">
      <c r="A336" s="108">
        <v>333</v>
      </c>
      <c r="B336" s="112" t="s">
        <v>18674</v>
      </c>
      <c r="C336" s="111">
        <v>81</v>
      </c>
    </row>
    <row r="337" spans="1:3" x14ac:dyDescent="0.3">
      <c r="A337" s="108">
        <v>334</v>
      </c>
      <c r="B337" s="112" t="s">
        <v>18673</v>
      </c>
      <c r="C337" s="111">
        <v>81</v>
      </c>
    </row>
    <row r="338" spans="1:3" x14ac:dyDescent="0.3">
      <c r="A338" s="108">
        <v>335</v>
      </c>
      <c r="B338" s="112" t="s">
        <v>18672</v>
      </c>
      <c r="C338" s="111">
        <v>163</v>
      </c>
    </row>
    <row r="339" spans="1:3" x14ac:dyDescent="0.3">
      <c r="A339" s="108">
        <v>336</v>
      </c>
      <c r="B339" s="112" t="s">
        <v>18671</v>
      </c>
      <c r="C339" s="111">
        <v>244</v>
      </c>
    </row>
    <row r="340" spans="1:3" x14ac:dyDescent="0.3">
      <c r="A340" s="108">
        <v>337</v>
      </c>
      <c r="B340" s="112" t="s">
        <v>18670</v>
      </c>
      <c r="C340" s="111">
        <v>82</v>
      </c>
    </row>
    <row r="341" spans="1:3" x14ac:dyDescent="0.3">
      <c r="A341" s="108">
        <v>338</v>
      </c>
      <c r="B341" s="112" t="s">
        <v>18669</v>
      </c>
      <c r="C341" s="111">
        <v>163</v>
      </c>
    </row>
    <row r="342" spans="1:3" x14ac:dyDescent="0.3">
      <c r="A342" s="108">
        <v>339</v>
      </c>
      <c r="B342" s="112" t="s">
        <v>18668</v>
      </c>
      <c r="C342" s="111">
        <v>81</v>
      </c>
    </row>
    <row r="343" spans="1:3" x14ac:dyDescent="0.3">
      <c r="A343" s="108">
        <v>340</v>
      </c>
      <c r="B343" s="112" t="s">
        <v>18667</v>
      </c>
      <c r="C343" s="111">
        <v>82</v>
      </c>
    </row>
    <row r="344" spans="1:3" x14ac:dyDescent="0.3">
      <c r="A344" s="108">
        <v>341</v>
      </c>
      <c r="B344" s="112" t="s">
        <v>18666</v>
      </c>
      <c r="C344" s="111">
        <v>163</v>
      </c>
    </row>
    <row r="345" spans="1:3" x14ac:dyDescent="0.3">
      <c r="A345" s="108">
        <v>342</v>
      </c>
      <c r="B345" s="112" t="s">
        <v>18665</v>
      </c>
      <c r="C345" s="111">
        <v>81</v>
      </c>
    </row>
    <row r="346" spans="1:3" x14ac:dyDescent="0.3">
      <c r="A346" s="108">
        <v>343</v>
      </c>
      <c r="B346" s="112" t="s">
        <v>18664</v>
      </c>
      <c r="C346" s="111">
        <v>81</v>
      </c>
    </row>
    <row r="347" spans="1:3" x14ac:dyDescent="0.3">
      <c r="A347" s="108">
        <v>344</v>
      </c>
      <c r="B347" s="109" t="s">
        <v>18663</v>
      </c>
      <c r="C347" s="111">
        <v>92</v>
      </c>
    </row>
    <row r="348" spans="1:3" x14ac:dyDescent="0.3">
      <c r="A348" s="108">
        <v>345</v>
      </c>
      <c r="B348" s="108" t="s">
        <v>7230</v>
      </c>
      <c r="C348" s="111">
        <v>183</v>
      </c>
    </row>
    <row r="349" spans="1:3" x14ac:dyDescent="0.3">
      <c r="A349" s="108">
        <v>346</v>
      </c>
      <c r="B349" s="108" t="s">
        <v>7231</v>
      </c>
      <c r="C349" s="111">
        <v>275</v>
      </c>
    </row>
    <row r="350" spans="1:3" x14ac:dyDescent="0.3">
      <c r="A350" s="108">
        <v>347</v>
      </c>
      <c r="B350" s="108" t="s">
        <v>7232</v>
      </c>
      <c r="C350" s="111">
        <v>91</v>
      </c>
    </row>
    <row r="351" spans="1:3" x14ac:dyDescent="0.3">
      <c r="A351" s="108">
        <v>348</v>
      </c>
      <c r="B351" s="108" t="s">
        <v>7233</v>
      </c>
      <c r="C351" s="111">
        <v>183</v>
      </c>
    </row>
    <row r="352" spans="1:3" x14ac:dyDescent="0.3">
      <c r="A352" s="108">
        <v>349</v>
      </c>
      <c r="B352" s="108" t="s">
        <v>7234</v>
      </c>
      <c r="C352" s="111">
        <v>92</v>
      </c>
    </row>
    <row r="353" spans="1:3" x14ac:dyDescent="0.3">
      <c r="A353" s="108">
        <v>350</v>
      </c>
      <c r="B353" s="108" t="s">
        <v>7235</v>
      </c>
      <c r="C353" s="111">
        <v>91</v>
      </c>
    </row>
    <row r="354" spans="1:3" x14ac:dyDescent="0.3">
      <c r="A354" s="108">
        <v>351</v>
      </c>
      <c r="B354" s="108" t="s">
        <v>7236</v>
      </c>
      <c r="C354" s="111">
        <v>183</v>
      </c>
    </row>
    <row r="355" spans="1:3" x14ac:dyDescent="0.3">
      <c r="A355" s="108">
        <v>352</v>
      </c>
      <c r="B355" s="108" t="s">
        <v>7237</v>
      </c>
      <c r="C355" s="111">
        <v>92</v>
      </c>
    </row>
    <row r="356" spans="1:3" x14ac:dyDescent="0.3">
      <c r="A356" s="108">
        <v>353</v>
      </c>
      <c r="B356" s="108" t="s">
        <v>7238</v>
      </c>
      <c r="C356" s="111">
        <v>92</v>
      </c>
    </row>
    <row r="357" spans="1:3" x14ac:dyDescent="0.3">
      <c r="A357" s="108">
        <v>354</v>
      </c>
      <c r="B357" s="108" t="s">
        <v>7239</v>
      </c>
      <c r="C357" s="111">
        <v>43</v>
      </c>
    </row>
    <row r="358" spans="1:3" x14ac:dyDescent="0.3">
      <c r="A358" s="108">
        <v>355</v>
      </c>
      <c r="B358" s="108" t="s">
        <v>7240</v>
      </c>
      <c r="C358" s="111">
        <v>84</v>
      </c>
    </row>
    <row r="359" spans="1:3" x14ac:dyDescent="0.3">
      <c r="A359" s="108">
        <v>356</v>
      </c>
      <c r="B359" s="108" t="s">
        <v>7241</v>
      </c>
      <c r="C359" s="111">
        <v>120</v>
      </c>
    </row>
    <row r="360" spans="1:3" x14ac:dyDescent="0.3">
      <c r="A360" s="108">
        <v>357</v>
      </c>
      <c r="B360" s="108" t="s">
        <v>7242</v>
      </c>
      <c r="C360" s="111">
        <v>41</v>
      </c>
    </row>
    <row r="361" spans="1:3" x14ac:dyDescent="0.3">
      <c r="A361" s="108">
        <v>358</v>
      </c>
      <c r="B361" s="108" t="s">
        <v>7243</v>
      </c>
      <c r="C361" s="111">
        <v>77</v>
      </c>
    </row>
    <row r="362" spans="1:3" x14ac:dyDescent="0.3">
      <c r="A362" s="108">
        <v>359</v>
      </c>
      <c r="B362" s="108" t="s">
        <v>7244</v>
      </c>
      <c r="C362" s="111">
        <v>36</v>
      </c>
    </row>
    <row r="363" spans="1:3" x14ac:dyDescent="0.3">
      <c r="A363" s="108">
        <v>360</v>
      </c>
      <c r="B363" s="108" t="s">
        <v>7245</v>
      </c>
      <c r="C363" s="111">
        <v>41</v>
      </c>
    </row>
    <row r="364" spans="1:3" x14ac:dyDescent="0.3">
      <c r="A364" s="108">
        <v>361</v>
      </c>
      <c r="B364" s="108" t="s">
        <v>7246</v>
      </c>
      <c r="C364" s="111">
        <v>77</v>
      </c>
    </row>
    <row r="365" spans="1:3" x14ac:dyDescent="0.3">
      <c r="A365" s="108">
        <v>362</v>
      </c>
      <c r="B365" s="108" t="s">
        <v>7247</v>
      </c>
      <c r="C365" s="111">
        <v>36</v>
      </c>
    </row>
    <row r="366" spans="1:3" x14ac:dyDescent="0.3">
      <c r="A366" s="108">
        <v>363</v>
      </c>
      <c r="B366" s="108" t="s">
        <v>7248</v>
      </c>
      <c r="C366" s="111">
        <v>36</v>
      </c>
    </row>
    <row r="367" spans="1:3" x14ac:dyDescent="0.3">
      <c r="A367" s="108">
        <v>364</v>
      </c>
      <c r="B367" s="108" t="s">
        <v>7249</v>
      </c>
      <c r="C367" s="111">
        <v>77</v>
      </c>
    </row>
    <row r="368" spans="1:3" x14ac:dyDescent="0.3">
      <c r="A368" s="108">
        <v>365</v>
      </c>
      <c r="B368" s="108" t="s">
        <v>7250</v>
      </c>
      <c r="C368" s="116">
        <v>1</v>
      </c>
    </row>
    <row r="369" spans="1:3" x14ac:dyDescent="0.3">
      <c r="A369" s="108">
        <v>366</v>
      </c>
      <c r="B369" s="108" t="s">
        <v>7251</v>
      </c>
      <c r="C369" s="116">
        <v>0.5</v>
      </c>
    </row>
    <row r="370" spans="1:3" x14ac:dyDescent="0.3">
      <c r="A370" s="108">
        <v>367</v>
      </c>
      <c r="B370" s="108" t="s">
        <v>7252</v>
      </c>
      <c r="C370" s="116">
        <v>0.25</v>
      </c>
    </row>
    <row r="371" spans="1:3" x14ac:dyDescent="0.3">
      <c r="A371" s="108">
        <v>368</v>
      </c>
      <c r="B371" s="108" t="s">
        <v>7253</v>
      </c>
      <c r="C371" s="116">
        <v>0.25</v>
      </c>
    </row>
    <row r="372" spans="1:3" x14ac:dyDescent="0.3">
      <c r="A372" s="108">
        <v>369</v>
      </c>
      <c r="B372" s="108" t="s">
        <v>7254</v>
      </c>
      <c r="C372" s="116">
        <v>0.5</v>
      </c>
    </row>
    <row r="373" spans="1:3" x14ac:dyDescent="0.3">
      <c r="A373" s="108">
        <v>370</v>
      </c>
      <c r="B373" s="108" t="s">
        <v>7255</v>
      </c>
      <c r="C373" s="116">
        <v>0.25</v>
      </c>
    </row>
    <row r="374" spans="1:3" x14ac:dyDescent="0.3">
      <c r="A374" s="108">
        <v>371</v>
      </c>
      <c r="B374" s="108" t="s">
        <v>7256</v>
      </c>
      <c r="C374" s="116">
        <v>0.25</v>
      </c>
    </row>
    <row r="375" spans="1:3" x14ac:dyDescent="0.3">
      <c r="A375" s="108">
        <v>372</v>
      </c>
      <c r="B375" s="108" t="s">
        <v>7257</v>
      </c>
      <c r="C375" s="116">
        <v>0.5</v>
      </c>
    </row>
    <row r="376" spans="1:3" x14ac:dyDescent="0.3">
      <c r="A376" s="108">
        <v>373</v>
      </c>
      <c r="B376" s="108" t="s">
        <v>7258</v>
      </c>
      <c r="C376" s="116">
        <v>0.25</v>
      </c>
    </row>
    <row r="377" spans="1:3" x14ac:dyDescent="0.3">
      <c r="A377" s="108">
        <v>374</v>
      </c>
      <c r="B377" s="112" t="s">
        <v>18662</v>
      </c>
      <c r="C377" s="116">
        <v>0.7</v>
      </c>
    </row>
    <row r="378" spans="1:3" x14ac:dyDescent="0.3">
      <c r="A378" s="108">
        <v>375</v>
      </c>
      <c r="B378" s="112" t="s">
        <v>18661</v>
      </c>
      <c r="C378" s="116">
        <v>0.9</v>
      </c>
    </row>
    <row r="379" spans="1:3" x14ac:dyDescent="0.3">
      <c r="A379" s="108">
        <v>376</v>
      </c>
      <c r="B379" s="109" t="s">
        <v>18660</v>
      </c>
      <c r="C379" s="116">
        <v>0.9</v>
      </c>
    </row>
    <row r="380" spans="1:3" x14ac:dyDescent="0.3">
      <c r="A380" s="108">
        <v>377</v>
      </c>
      <c r="B380" s="108" t="s">
        <v>7259</v>
      </c>
      <c r="C380" s="116">
        <v>0.9</v>
      </c>
    </row>
    <row r="381" spans="1:3" x14ac:dyDescent="0.3">
      <c r="A381" s="108">
        <v>378</v>
      </c>
      <c r="B381" s="108" t="s">
        <v>7260</v>
      </c>
      <c r="C381" s="116">
        <v>0.9</v>
      </c>
    </row>
    <row r="382" spans="1:3" x14ac:dyDescent="0.3">
      <c r="A382" s="108">
        <v>379</v>
      </c>
      <c r="B382" s="108" t="s">
        <v>7261</v>
      </c>
      <c r="C382" s="116">
        <v>0.85</v>
      </c>
    </row>
    <row r="383" spans="1:3" x14ac:dyDescent="0.3">
      <c r="A383" s="108">
        <v>380</v>
      </c>
      <c r="B383" s="108" t="s">
        <v>7262</v>
      </c>
      <c r="C383" s="113">
        <v>98</v>
      </c>
    </row>
  </sheetData>
  <autoFilter ref="A3:B382" xr:uid="{00000000-0009-0000-0000-000000000000}"/>
  <phoneticPr fontId="1"/>
  <pageMargins left="0.7" right="0.7" top="0.75" bottom="0.75" header="0.3" footer="0.3"/>
  <pageSetup paperSize="9" scale="74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autoPageBreaks="0" fitToPage="1"/>
  </sheetPr>
  <dimension ref="A1:AU103"/>
  <sheetViews>
    <sheetView zoomScaleNormal="100" zoomScaleSheetLayoutView="100" workbookViewId="0"/>
  </sheetViews>
  <sheetFormatPr defaultColWidth="9" defaultRowHeight="12.9" x14ac:dyDescent="0.3"/>
  <cols>
    <col min="1" max="1" width="4.62890625" style="194" customWidth="1"/>
    <col min="2" max="2" width="7.62890625" style="194" customWidth="1"/>
    <col min="3" max="3" width="30.62890625" style="29" customWidth="1"/>
    <col min="4" max="11" width="2.3671875" style="194" customWidth="1"/>
    <col min="12" max="17" width="2.3671875" style="29" customWidth="1"/>
    <col min="18" max="22" width="2.3671875" style="194" customWidth="1"/>
    <col min="23" max="24" width="2.3671875" style="214" customWidth="1"/>
    <col min="25" max="29" width="2.3671875" style="194" customWidth="1"/>
    <col min="30" max="30" width="2.62890625" style="214" customWidth="1"/>
    <col min="31" max="31" width="2.3671875" style="214" customWidth="1"/>
    <col min="32" max="39" width="2.3671875" style="194" customWidth="1"/>
    <col min="40" max="40" width="2.89453125" style="194" customWidth="1"/>
    <col min="41" max="44" width="2.3671875" style="194" customWidth="1"/>
    <col min="45" max="46" width="8.62890625" style="194" customWidth="1"/>
    <col min="47" max="47" width="2.734375" style="194" customWidth="1"/>
    <col min="48" max="16384" width="9" style="194"/>
  </cols>
  <sheetData>
    <row r="1" spans="1:47" ht="17.2" customHeight="1" x14ac:dyDescent="0.3">
      <c r="A1" s="41"/>
    </row>
    <row r="2" spans="1:47" ht="17.2" customHeight="1" x14ac:dyDescent="0.3">
      <c r="A2" s="41"/>
    </row>
    <row r="3" spans="1:47" ht="17.2" customHeight="1" x14ac:dyDescent="0.3">
      <c r="A3" s="41"/>
    </row>
    <row r="4" spans="1:47" ht="17.2" customHeight="1" x14ac:dyDescent="0.3"/>
    <row r="5" spans="1:47" ht="17.2" customHeight="1" x14ac:dyDescent="0.3">
      <c r="A5" s="28" t="s">
        <v>18005</v>
      </c>
      <c r="B5" s="82"/>
      <c r="C5" s="149" t="s">
        <v>6993</v>
      </c>
      <c r="D5" s="84"/>
      <c r="E5" s="60"/>
      <c r="F5" s="60"/>
      <c r="G5" s="60"/>
      <c r="H5" s="60"/>
      <c r="I5" s="60"/>
      <c r="J5" s="60"/>
      <c r="K5" s="60"/>
      <c r="L5" s="36"/>
      <c r="M5" s="36"/>
      <c r="N5" s="36"/>
      <c r="O5" s="36"/>
      <c r="P5" s="36"/>
      <c r="Q5" s="36"/>
      <c r="R5" s="60"/>
      <c r="S5" s="60"/>
      <c r="T5" s="60"/>
      <c r="U5" s="40"/>
      <c r="V5" s="40"/>
      <c r="W5" s="261" t="s">
        <v>18309</v>
      </c>
      <c r="X5" s="261"/>
      <c r="Y5" s="261"/>
      <c r="Z5" s="261"/>
      <c r="AA5" s="60"/>
      <c r="AB5" s="60"/>
      <c r="AC5" s="60"/>
      <c r="AD5" s="63"/>
      <c r="AE5" s="63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27" t="s">
        <v>6992</v>
      </c>
      <c r="AT5" s="27" t="s">
        <v>6991</v>
      </c>
      <c r="AU5" s="135"/>
    </row>
    <row r="6" spans="1:47" ht="17.2" customHeight="1" x14ac:dyDescent="0.3">
      <c r="A6" s="26" t="s">
        <v>6990</v>
      </c>
      <c r="B6" s="25" t="s">
        <v>6989</v>
      </c>
      <c r="C6" s="24"/>
      <c r="D6" s="79"/>
      <c r="E6" s="77"/>
      <c r="F6" s="77"/>
      <c r="G6" s="77"/>
      <c r="H6" s="77"/>
      <c r="I6" s="77"/>
      <c r="J6" s="77"/>
      <c r="K6" s="77"/>
      <c r="L6" s="8"/>
      <c r="M6" s="8"/>
      <c r="N6" s="8"/>
      <c r="O6" s="8"/>
      <c r="P6" s="8"/>
      <c r="Q6" s="8"/>
      <c r="R6" s="77"/>
      <c r="S6" s="77"/>
      <c r="T6" s="77"/>
      <c r="U6" s="77"/>
      <c r="V6" s="77"/>
      <c r="W6" s="78"/>
      <c r="X6" s="78"/>
      <c r="Y6" s="77"/>
      <c r="Z6" s="77"/>
      <c r="AA6" s="77"/>
      <c r="AB6" s="77"/>
      <c r="AC6" s="77"/>
      <c r="AD6" s="78"/>
      <c r="AE6" s="78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23" t="s">
        <v>4140</v>
      </c>
      <c r="AT6" s="23" t="s">
        <v>0</v>
      </c>
      <c r="AU6" s="135"/>
    </row>
    <row r="7" spans="1:47" ht="17.2" customHeight="1" x14ac:dyDescent="0.3">
      <c r="A7" s="11">
        <v>33</v>
      </c>
      <c r="B7" s="14">
        <v>2111</v>
      </c>
      <c r="C7" s="10" t="s">
        <v>18502</v>
      </c>
      <c r="D7" s="49" t="s">
        <v>18357</v>
      </c>
      <c r="E7" s="36"/>
      <c r="F7" s="36"/>
      <c r="G7" s="36"/>
      <c r="H7" s="36"/>
      <c r="I7" s="36"/>
      <c r="J7" s="36"/>
      <c r="K7" s="36"/>
      <c r="L7" s="36"/>
      <c r="M7" s="50"/>
      <c r="N7" s="9" t="s">
        <v>18501</v>
      </c>
      <c r="O7" s="7"/>
      <c r="P7" s="7"/>
      <c r="Q7" s="7"/>
      <c r="R7" s="7"/>
      <c r="S7" s="7"/>
      <c r="T7" s="7"/>
      <c r="U7" s="188"/>
      <c r="V7" s="188"/>
      <c r="W7" s="188"/>
      <c r="X7" s="188"/>
      <c r="Y7" s="80"/>
      <c r="Z7" s="80"/>
      <c r="AA7" s="80"/>
      <c r="AB7" s="7"/>
      <c r="AC7" s="311">
        <v>95</v>
      </c>
      <c r="AD7" s="311"/>
      <c r="AE7" s="7" t="s">
        <v>6994</v>
      </c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37"/>
      <c r="AS7" s="35">
        <f t="shared" ref="AS7:AS38" si="0">ROUND(AC7,0)</f>
        <v>95</v>
      </c>
      <c r="AT7" s="16" t="s">
        <v>6988</v>
      </c>
    </row>
    <row r="8" spans="1:47" ht="17.2" customHeight="1" x14ac:dyDescent="0.3">
      <c r="A8" s="11">
        <v>33</v>
      </c>
      <c r="B8" s="14">
        <v>2112</v>
      </c>
      <c r="C8" s="10" t="s">
        <v>18500</v>
      </c>
      <c r="D8" s="131"/>
      <c r="E8" s="132"/>
      <c r="F8" s="132"/>
      <c r="G8" s="132"/>
      <c r="H8" s="132"/>
      <c r="I8" s="132"/>
      <c r="J8" s="132"/>
      <c r="K8" s="132"/>
      <c r="L8" s="132"/>
      <c r="M8" s="133"/>
      <c r="N8" s="9" t="s">
        <v>18499</v>
      </c>
      <c r="O8" s="7"/>
      <c r="P8" s="7"/>
      <c r="Q8" s="7"/>
      <c r="R8" s="7"/>
      <c r="S8" s="7"/>
      <c r="T8" s="7"/>
      <c r="U8" s="188"/>
      <c r="V8" s="188"/>
      <c r="W8" s="188"/>
      <c r="X8" s="188"/>
      <c r="Y8" s="80"/>
      <c r="Z8" s="80"/>
      <c r="AA8" s="80"/>
      <c r="AB8" s="7"/>
      <c r="AC8" s="312">
        <v>192</v>
      </c>
      <c r="AD8" s="312"/>
      <c r="AE8" s="7" t="s">
        <v>6994</v>
      </c>
      <c r="AF8" s="80"/>
      <c r="AG8" s="80"/>
      <c r="AH8" s="7"/>
      <c r="AI8" s="7"/>
      <c r="AJ8" s="7"/>
      <c r="AK8" s="7"/>
      <c r="AL8" s="7"/>
      <c r="AM8" s="7"/>
      <c r="AN8" s="7"/>
      <c r="AO8" s="7"/>
      <c r="AP8" s="7"/>
      <c r="AQ8" s="7"/>
      <c r="AR8" s="37"/>
      <c r="AS8" s="88">
        <f t="shared" si="0"/>
        <v>192</v>
      </c>
      <c r="AT8" s="66"/>
    </row>
    <row r="9" spans="1:47" ht="17.2" customHeight="1" x14ac:dyDescent="0.3">
      <c r="A9" s="11">
        <v>33</v>
      </c>
      <c r="B9" s="14">
        <v>2113</v>
      </c>
      <c r="C9" s="10" t="s">
        <v>18498</v>
      </c>
      <c r="D9" s="185"/>
      <c r="E9" s="184"/>
      <c r="F9" s="184"/>
      <c r="G9" s="184"/>
      <c r="H9" s="184"/>
      <c r="I9" s="184"/>
      <c r="M9" s="2"/>
      <c r="N9" s="9" t="s">
        <v>18497</v>
      </c>
      <c r="O9" s="7"/>
      <c r="P9" s="7"/>
      <c r="Q9" s="7"/>
      <c r="R9" s="7"/>
      <c r="S9" s="7"/>
      <c r="T9" s="7"/>
      <c r="U9" s="188"/>
      <c r="V9" s="188"/>
      <c r="W9" s="188"/>
      <c r="X9" s="188"/>
      <c r="Y9" s="80"/>
      <c r="Z9" s="80"/>
      <c r="AA9" s="80"/>
      <c r="AB9" s="7"/>
      <c r="AC9" s="312">
        <v>261</v>
      </c>
      <c r="AD9" s="312"/>
      <c r="AE9" s="7" t="s">
        <v>6994</v>
      </c>
      <c r="AF9" s="80"/>
      <c r="AG9" s="80"/>
      <c r="AH9" s="7"/>
      <c r="AI9" s="7"/>
      <c r="AJ9" s="7"/>
      <c r="AK9" s="7"/>
      <c r="AL9" s="7"/>
      <c r="AM9" s="7"/>
      <c r="AN9" s="7"/>
      <c r="AO9" s="7"/>
      <c r="AP9" s="7"/>
      <c r="AQ9" s="7"/>
      <c r="AR9" s="37"/>
      <c r="AS9" s="88">
        <f t="shared" si="0"/>
        <v>261</v>
      </c>
      <c r="AT9" s="66"/>
    </row>
    <row r="10" spans="1:47" ht="17.2" customHeight="1" x14ac:dyDescent="0.3">
      <c r="A10" s="11">
        <v>33</v>
      </c>
      <c r="B10" s="14">
        <v>2114</v>
      </c>
      <c r="C10" s="10" t="s">
        <v>18496</v>
      </c>
      <c r="D10" s="185"/>
      <c r="E10" s="184"/>
      <c r="F10" s="184"/>
      <c r="G10" s="184"/>
      <c r="H10" s="184"/>
      <c r="I10" s="184"/>
      <c r="J10" s="184"/>
      <c r="K10" s="2"/>
      <c r="L10" s="2"/>
      <c r="M10" s="44"/>
      <c r="N10" s="9" t="s">
        <v>18495</v>
      </c>
      <c r="O10" s="7"/>
      <c r="P10" s="7"/>
      <c r="Q10" s="7"/>
      <c r="R10" s="7"/>
      <c r="S10" s="7"/>
      <c r="T10" s="7"/>
      <c r="U10" s="188"/>
      <c r="V10" s="188"/>
      <c r="W10" s="188"/>
      <c r="X10" s="188"/>
      <c r="Y10" s="80"/>
      <c r="Z10" s="80"/>
      <c r="AA10" s="80"/>
      <c r="AB10" s="7"/>
      <c r="AC10" s="312">
        <f>AC9+86</f>
        <v>347</v>
      </c>
      <c r="AD10" s="312"/>
      <c r="AE10" s="7" t="s">
        <v>6994</v>
      </c>
      <c r="AF10" s="80"/>
      <c r="AG10" s="80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37"/>
      <c r="AS10" s="88">
        <f t="shared" si="0"/>
        <v>347</v>
      </c>
      <c r="AT10" s="66"/>
    </row>
    <row r="11" spans="1:47" ht="17.2" customHeight="1" x14ac:dyDescent="0.3">
      <c r="A11" s="11">
        <v>33</v>
      </c>
      <c r="B11" s="14">
        <v>2115</v>
      </c>
      <c r="C11" s="10" t="s">
        <v>18494</v>
      </c>
      <c r="D11" s="185"/>
      <c r="E11" s="184"/>
      <c r="F11" s="184"/>
      <c r="G11" s="184"/>
      <c r="H11" s="184"/>
      <c r="I11" s="184"/>
      <c r="J11" s="184"/>
      <c r="K11" s="2"/>
      <c r="L11" s="2"/>
      <c r="M11" s="44"/>
      <c r="N11" s="9" t="s">
        <v>18493</v>
      </c>
      <c r="O11" s="7"/>
      <c r="P11" s="7"/>
      <c r="Q11" s="7"/>
      <c r="R11" s="7"/>
      <c r="S11" s="7"/>
      <c r="T11" s="7"/>
      <c r="U11" s="188"/>
      <c r="V11" s="188"/>
      <c r="W11" s="188"/>
      <c r="X11" s="188"/>
      <c r="Y11" s="80"/>
      <c r="Z11" s="80"/>
      <c r="AA11" s="80"/>
      <c r="AB11" s="7"/>
      <c r="AC11" s="312">
        <f>AC10+86</f>
        <v>433</v>
      </c>
      <c r="AD11" s="312"/>
      <c r="AE11" s="7" t="s">
        <v>6994</v>
      </c>
      <c r="AF11" s="80"/>
      <c r="AG11" s="80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37"/>
      <c r="AS11" s="88">
        <f t="shared" si="0"/>
        <v>433</v>
      </c>
      <c r="AT11" s="66"/>
    </row>
    <row r="12" spans="1:47" ht="17.2" customHeight="1" x14ac:dyDescent="0.3">
      <c r="A12" s="11">
        <v>33</v>
      </c>
      <c r="B12" s="14">
        <v>2116</v>
      </c>
      <c r="C12" s="10" t="s">
        <v>18492</v>
      </c>
      <c r="D12" s="185"/>
      <c r="E12" s="184"/>
      <c r="F12" s="184"/>
      <c r="G12" s="184"/>
      <c r="H12" s="184"/>
      <c r="I12" s="184"/>
      <c r="J12" s="184"/>
      <c r="K12" s="2"/>
      <c r="L12" s="2"/>
      <c r="M12" s="44"/>
      <c r="N12" s="9" t="s">
        <v>18491</v>
      </c>
      <c r="O12" s="7"/>
      <c r="P12" s="7"/>
      <c r="Q12" s="7"/>
      <c r="R12" s="7"/>
      <c r="S12" s="7"/>
      <c r="T12" s="7"/>
      <c r="U12" s="188"/>
      <c r="V12" s="188"/>
      <c r="W12" s="188"/>
      <c r="X12" s="188"/>
      <c r="Y12" s="80"/>
      <c r="Z12" s="80"/>
      <c r="AA12" s="80"/>
      <c r="AB12" s="7"/>
      <c r="AC12" s="312">
        <f>AC11+86</f>
        <v>519</v>
      </c>
      <c r="AD12" s="312"/>
      <c r="AE12" s="7" t="s">
        <v>6994</v>
      </c>
      <c r="AF12" s="80"/>
      <c r="AG12" s="80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37"/>
      <c r="AS12" s="88">
        <f t="shared" si="0"/>
        <v>519</v>
      </c>
      <c r="AT12" s="66"/>
    </row>
    <row r="13" spans="1:47" ht="17.2" customHeight="1" x14ac:dyDescent="0.3">
      <c r="A13" s="11">
        <v>33</v>
      </c>
      <c r="B13" s="14">
        <v>2117</v>
      </c>
      <c r="C13" s="10" t="s">
        <v>18490</v>
      </c>
      <c r="D13" s="185"/>
      <c r="E13" s="184"/>
      <c r="F13" s="184"/>
      <c r="G13" s="184"/>
      <c r="H13" s="184"/>
      <c r="I13" s="184"/>
      <c r="J13" s="184"/>
      <c r="K13" s="2"/>
      <c r="L13" s="2"/>
      <c r="M13" s="44"/>
      <c r="N13" s="9" t="s">
        <v>18489</v>
      </c>
      <c r="O13" s="7"/>
      <c r="P13" s="7"/>
      <c r="Q13" s="7"/>
      <c r="R13" s="7"/>
      <c r="S13" s="7"/>
      <c r="T13" s="7"/>
      <c r="U13" s="188"/>
      <c r="V13" s="188"/>
      <c r="W13" s="188"/>
      <c r="X13" s="188"/>
      <c r="Y13" s="80"/>
      <c r="Z13" s="80"/>
      <c r="AA13" s="80"/>
      <c r="AB13" s="7"/>
      <c r="AC13" s="312">
        <v>559</v>
      </c>
      <c r="AD13" s="312"/>
      <c r="AE13" s="7" t="s">
        <v>6994</v>
      </c>
      <c r="AF13" s="80"/>
      <c r="AG13" s="80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37"/>
      <c r="AS13" s="88">
        <f t="shared" si="0"/>
        <v>559</v>
      </c>
      <c r="AT13" s="66"/>
    </row>
    <row r="14" spans="1:47" ht="17.2" customHeight="1" x14ac:dyDescent="0.3">
      <c r="A14" s="11">
        <v>33</v>
      </c>
      <c r="B14" s="14">
        <v>2118</v>
      </c>
      <c r="C14" s="10" t="s">
        <v>18488</v>
      </c>
      <c r="D14" s="185"/>
      <c r="E14" s="184"/>
      <c r="F14" s="184"/>
      <c r="G14" s="184"/>
      <c r="H14" s="184"/>
      <c r="I14" s="184"/>
      <c r="J14" s="184"/>
      <c r="K14" s="2"/>
      <c r="L14" s="2"/>
      <c r="M14" s="44"/>
      <c r="N14" s="9" t="s">
        <v>18487</v>
      </c>
      <c r="O14" s="7"/>
      <c r="P14" s="7"/>
      <c r="Q14" s="7"/>
      <c r="R14" s="7"/>
      <c r="S14" s="7"/>
      <c r="T14" s="7"/>
      <c r="U14" s="188"/>
      <c r="V14" s="188"/>
      <c r="W14" s="188"/>
      <c r="X14" s="188"/>
      <c r="Y14" s="80"/>
      <c r="Z14" s="80"/>
      <c r="AA14" s="80"/>
      <c r="AB14" s="7"/>
      <c r="AC14" s="312">
        <f t="shared" ref="AC14:AC45" si="1">AC13+36</f>
        <v>595</v>
      </c>
      <c r="AD14" s="312"/>
      <c r="AE14" s="7" t="s">
        <v>6994</v>
      </c>
      <c r="AF14" s="80"/>
      <c r="AG14" s="80"/>
      <c r="AH14" s="176"/>
      <c r="AI14" s="176"/>
      <c r="AJ14" s="7"/>
      <c r="AK14" s="7"/>
      <c r="AL14" s="7"/>
      <c r="AM14" s="7"/>
      <c r="AN14" s="7"/>
      <c r="AO14" s="7"/>
      <c r="AP14" s="7"/>
      <c r="AQ14" s="7"/>
      <c r="AR14" s="37"/>
      <c r="AS14" s="88">
        <f t="shared" si="0"/>
        <v>595</v>
      </c>
      <c r="AT14" s="66"/>
    </row>
    <row r="15" spans="1:47" ht="17.2" customHeight="1" x14ac:dyDescent="0.3">
      <c r="A15" s="11">
        <v>33</v>
      </c>
      <c r="B15" s="14">
        <v>2119</v>
      </c>
      <c r="C15" s="10" t="s">
        <v>18486</v>
      </c>
      <c r="D15" s="185"/>
      <c r="E15" s="184"/>
      <c r="F15" s="184"/>
      <c r="G15" s="184"/>
      <c r="H15" s="184"/>
      <c r="I15" s="184"/>
      <c r="J15" s="184"/>
      <c r="K15" s="2"/>
      <c r="L15" s="2"/>
      <c r="M15" s="44"/>
      <c r="N15" s="9" t="s">
        <v>18485</v>
      </c>
      <c r="O15" s="7"/>
      <c r="P15" s="7"/>
      <c r="Q15" s="7"/>
      <c r="R15" s="7"/>
      <c r="S15" s="7"/>
      <c r="T15" s="7"/>
      <c r="U15" s="188"/>
      <c r="V15" s="188"/>
      <c r="W15" s="188"/>
      <c r="X15" s="188"/>
      <c r="Y15" s="80"/>
      <c r="Z15" s="80"/>
      <c r="AA15" s="80"/>
      <c r="AB15" s="7"/>
      <c r="AC15" s="312">
        <f t="shared" si="1"/>
        <v>631</v>
      </c>
      <c r="AD15" s="312"/>
      <c r="AE15" s="7" t="s">
        <v>6994</v>
      </c>
      <c r="AF15" s="80"/>
      <c r="AG15" s="80"/>
      <c r="AH15" s="176"/>
      <c r="AI15" s="176"/>
      <c r="AJ15" s="7"/>
      <c r="AK15" s="7"/>
      <c r="AL15" s="7"/>
      <c r="AM15" s="7"/>
      <c r="AN15" s="7"/>
      <c r="AO15" s="7"/>
      <c r="AP15" s="7"/>
      <c r="AQ15" s="7"/>
      <c r="AR15" s="37"/>
      <c r="AS15" s="88">
        <f t="shared" si="0"/>
        <v>631</v>
      </c>
      <c r="AT15" s="66"/>
    </row>
    <row r="16" spans="1:47" ht="17.2" customHeight="1" x14ac:dyDescent="0.3">
      <c r="A16" s="11">
        <v>33</v>
      </c>
      <c r="B16" s="14">
        <v>2120</v>
      </c>
      <c r="C16" s="10" t="s">
        <v>18484</v>
      </c>
      <c r="D16" s="185"/>
      <c r="E16" s="184"/>
      <c r="F16" s="184"/>
      <c r="G16" s="184"/>
      <c r="H16" s="184"/>
      <c r="I16" s="184"/>
      <c r="J16" s="184"/>
      <c r="K16" s="2"/>
      <c r="L16" s="2"/>
      <c r="M16" s="44"/>
      <c r="N16" s="9" t="s">
        <v>18483</v>
      </c>
      <c r="O16" s="7"/>
      <c r="P16" s="7"/>
      <c r="Q16" s="7"/>
      <c r="R16" s="7"/>
      <c r="S16" s="7"/>
      <c r="T16" s="7"/>
      <c r="U16" s="188"/>
      <c r="V16" s="188"/>
      <c r="W16" s="188"/>
      <c r="X16" s="188"/>
      <c r="Y16" s="80"/>
      <c r="Z16" s="80"/>
      <c r="AA16" s="80"/>
      <c r="AB16" s="7"/>
      <c r="AC16" s="312">
        <f t="shared" si="1"/>
        <v>667</v>
      </c>
      <c r="AD16" s="312"/>
      <c r="AE16" s="7" t="s">
        <v>6994</v>
      </c>
      <c r="AF16" s="80"/>
      <c r="AG16" s="80"/>
      <c r="AH16" s="176"/>
      <c r="AI16" s="176"/>
      <c r="AJ16" s="7"/>
      <c r="AK16" s="7"/>
      <c r="AL16" s="7"/>
      <c r="AM16" s="7"/>
      <c r="AN16" s="7"/>
      <c r="AO16" s="7"/>
      <c r="AP16" s="7"/>
      <c r="AQ16" s="7"/>
      <c r="AR16" s="37"/>
      <c r="AS16" s="88">
        <f t="shared" si="0"/>
        <v>667</v>
      </c>
      <c r="AT16" s="66"/>
    </row>
    <row r="17" spans="1:46" ht="17.2" customHeight="1" x14ac:dyDescent="0.3">
      <c r="A17" s="11">
        <v>33</v>
      </c>
      <c r="B17" s="14">
        <v>2121</v>
      </c>
      <c r="C17" s="10" t="s">
        <v>18482</v>
      </c>
      <c r="D17" s="185"/>
      <c r="E17" s="184"/>
      <c r="F17" s="184"/>
      <c r="G17" s="184"/>
      <c r="H17" s="184"/>
      <c r="I17" s="184"/>
      <c r="J17" s="184"/>
      <c r="K17" s="2"/>
      <c r="L17" s="2"/>
      <c r="M17" s="44"/>
      <c r="N17" s="9" t="s">
        <v>18481</v>
      </c>
      <c r="O17" s="7"/>
      <c r="P17" s="7"/>
      <c r="Q17" s="7"/>
      <c r="R17" s="7"/>
      <c r="S17" s="7"/>
      <c r="T17" s="7"/>
      <c r="U17" s="188"/>
      <c r="V17" s="188"/>
      <c r="W17" s="188"/>
      <c r="X17" s="188"/>
      <c r="Y17" s="80"/>
      <c r="Z17" s="80"/>
      <c r="AA17" s="80"/>
      <c r="AB17" s="7"/>
      <c r="AC17" s="312">
        <f t="shared" si="1"/>
        <v>703</v>
      </c>
      <c r="AD17" s="312"/>
      <c r="AE17" s="7" t="s">
        <v>6994</v>
      </c>
      <c r="AF17" s="80"/>
      <c r="AG17" s="80"/>
      <c r="AH17" s="176"/>
      <c r="AI17" s="176"/>
      <c r="AJ17" s="7"/>
      <c r="AK17" s="7"/>
      <c r="AL17" s="7"/>
      <c r="AM17" s="7"/>
      <c r="AN17" s="7"/>
      <c r="AO17" s="7"/>
      <c r="AP17" s="7"/>
      <c r="AQ17" s="7"/>
      <c r="AR17" s="37"/>
      <c r="AS17" s="88">
        <f t="shared" si="0"/>
        <v>703</v>
      </c>
      <c r="AT17" s="66"/>
    </row>
    <row r="18" spans="1:46" ht="17.2" customHeight="1" x14ac:dyDescent="0.3">
      <c r="A18" s="11">
        <v>33</v>
      </c>
      <c r="B18" s="14">
        <v>2122</v>
      </c>
      <c r="C18" s="10" t="s">
        <v>18480</v>
      </c>
      <c r="D18" s="185"/>
      <c r="E18" s="184"/>
      <c r="F18" s="184"/>
      <c r="G18" s="184"/>
      <c r="H18" s="184"/>
      <c r="I18" s="184"/>
      <c r="J18" s="184"/>
      <c r="K18" s="2"/>
      <c r="L18" s="2"/>
      <c r="M18" s="44"/>
      <c r="N18" s="9" t="s">
        <v>18479</v>
      </c>
      <c r="O18" s="7"/>
      <c r="P18" s="7"/>
      <c r="Q18" s="7"/>
      <c r="R18" s="7"/>
      <c r="S18" s="7"/>
      <c r="T18" s="7"/>
      <c r="U18" s="188"/>
      <c r="V18" s="188"/>
      <c r="W18" s="188"/>
      <c r="X18" s="188"/>
      <c r="Y18" s="80"/>
      <c r="Z18" s="80"/>
      <c r="AA18" s="80"/>
      <c r="AB18" s="7"/>
      <c r="AC18" s="312">
        <f t="shared" si="1"/>
        <v>739</v>
      </c>
      <c r="AD18" s="312"/>
      <c r="AE18" s="7" t="s">
        <v>6994</v>
      </c>
      <c r="AF18" s="80"/>
      <c r="AG18" s="80"/>
      <c r="AH18" s="176"/>
      <c r="AI18" s="176"/>
      <c r="AJ18" s="7"/>
      <c r="AK18" s="7"/>
      <c r="AL18" s="7"/>
      <c r="AM18" s="7"/>
      <c r="AN18" s="7"/>
      <c r="AO18" s="7"/>
      <c r="AP18" s="7"/>
      <c r="AQ18" s="7"/>
      <c r="AR18" s="37"/>
      <c r="AS18" s="88">
        <f t="shared" si="0"/>
        <v>739</v>
      </c>
      <c r="AT18" s="66"/>
    </row>
    <row r="19" spans="1:46" ht="17.2" customHeight="1" x14ac:dyDescent="0.3">
      <c r="A19" s="11">
        <v>33</v>
      </c>
      <c r="B19" s="14">
        <v>2123</v>
      </c>
      <c r="C19" s="10" t="s">
        <v>18478</v>
      </c>
      <c r="D19" s="185"/>
      <c r="E19" s="184"/>
      <c r="F19" s="184"/>
      <c r="G19" s="184"/>
      <c r="H19" s="184"/>
      <c r="I19" s="184"/>
      <c r="J19" s="184"/>
      <c r="K19" s="2"/>
      <c r="L19" s="2"/>
      <c r="M19" s="44"/>
      <c r="N19" s="9" t="s">
        <v>18477</v>
      </c>
      <c r="O19" s="7"/>
      <c r="P19" s="7"/>
      <c r="Q19" s="7"/>
      <c r="R19" s="7"/>
      <c r="S19" s="7"/>
      <c r="T19" s="7"/>
      <c r="U19" s="188"/>
      <c r="V19" s="188"/>
      <c r="W19" s="188"/>
      <c r="X19" s="188"/>
      <c r="Y19" s="80"/>
      <c r="Z19" s="80"/>
      <c r="AA19" s="80"/>
      <c r="AB19" s="7"/>
      <c r="AC19" s="312">
        <f t="shared" si="1"/>
        <v>775</v>
      </c>
      <c r="AD19" s="312"/>
      <c r="AE19" s="7" t="s">
        <v>6994</v>
      </c>
      <c r="AF19" s="80"/>
      <c r="AG19" s="80"/>
      <c r="AH19" s="176"/>
      <c r="AI19" s="176"/>
      <c r="AJ19" s="7"/>
      <c r="AK19" s="7"/>
      <c r="AL19" s="7"/>
      <c r="AM19" s="7"/>
      <c r="AN19" s="7"/>
      <c r="AO19" s="7"/>
      <c r="AP19" s="7"/>
      <c r="AQ19" s="7"/>
      <c r="AR19" s="37"/>
      <c r="AS19" s="88">
        <f t="shared" si="0"/>
        <v>775</v>
      </c>
      <c r="AT19" s="66"/>
    </row>
    <row r="20" spans="1:46" ht="17.2" customHeight="1" x14ac:dyDescent="0.3">
      <c r="A20" s="11">
        <v>33</v>
      </c>
      <c r="B20" s="14">
        <v>2124</v>
      </c>
      <c r="C20" s="10" t="s">
        <v>18476</v>
      </c>
      <c r="D20" s="185"/>
      <c r="E20" s="184"/>
      <c r="F20" s="184"/>
      <c r="G20" s="184"/>
      <c r="H20" s="184"/>
      <c r="I20" s="184"/>
      <c r="J20" s="184"/>
      <c r="K20" s="2"/>
      <c r="L20" s="2"/>
      <c r="M20" s="44"/>
      <c r="N20" s="9" t="s">
        <v>18475</v>
      </c>
      <c r="O20" s="7"/>
      <c r="P20" s="7"/>
      <c r="Q20" s="7"/>
      <c r="R20" s="7"/>
      <c r="S20" s="7"/>
      <c r="T20" s="7"/>
      <c r="U20" s="188"/>
      <c r="V20" s="188"/>
      <c r="W20" s="188"/>
      <c r="X20" s="188"/>
      <c r="Y20" s="80"/>
      <c r="Z20" s="80"/>
      <c r="AA20" s="80"/>
      <c r="AB20" s="7"/>
      <c r="AC20" s="312">
        <f t="shared" si="1"/>
        <v>811</v>
      </c>
      <c r="AD20" s="312"/>
      <c r="AE20" s="7" t="s">
        <v>6994</v>
      </c>
      <c r="AF20" s="80"/>
      <c r="AG20" s="80"/>
      <c r="AH20" s="176"/>
      <c r="AI20" s="176"/>
      <c r="AJ20" s="7"/>
      <c r="AK20" s="7"/>
      <c r="AL20" s="7"/>
      <c r="AM20" s="7"/>
      <c r="AN20" s="7"/>
      <c r="AO20" s="7"/>
      <c r="AP20" s="7"/>
      <c r="AQ20" s="7"/>
      <c r="AR20" s="37"/>
      <c r="AS20" s="88">
        <f t="shared" si="0"/>
        <v>811</v>
      </c>
      <c r="AT20" s="66"/>
    </row>
    <row r="21" spans="1:46" ht="17.2" customHeight="1" x14ac:dyDescent="0.3">
      <c r="A21" s="11">
        <v>33</v>
      </c>
      <c r="B21" s="14">
        <v>2125</v>
      </c>
      <c r="C21" s="10" t="s">
        <v>18474</v>
      </c>
      <c r="D21" s="185"/>
      <c r="E21" s="184"/>
      <c r="F21" s="184"/>
      <c r="G21" s="184"/>
      <c r="H21" s="184"/>
      <c r="I21" s="184"/>
      <c r="J21" s="184"/>
      <c r="K21" s="2"/>
      <c r="L21" s="2"/>
      <c r="M21" s="44"/>
      <c r="N21" s="9" t="s">
        <v>18473</v>
      </c>
      <c r="O21" s="7"/>
      <c r="P21" s="7"/>
      <c r="Q21" s="7"/>
      <c r="R21" s="7"/>
      <c r="S21" s="7"/>
      <c r="T21" s="7"/>
      <c r="U21" s="188"/>
      <c r="V21" s="188"/>
      <c r="W21" s="188"/>
      <c r="X21" s="188"/>
      <c r="Y21" s="80"/>
      <c r="Z21" s="80"/>
      <c r="AA21" s="80"/>
      <c r="AB21" s="7"/>
      <c r="AC21" s="312">
        <f t="shared" si="1"/>
        <v>847</v>
      </c>
      <c r="AD21" s="312"/>
      <c r="AE21" s="7" t="s">
        <v>6994</v>
      </c>
      <c r="AF21" s="80"/>
      <c r="AG21" s="80"/>
      <c r="AH21" s="176"/>
      <c r="AI21" s="176"/>
      <c r="AJ21" s="7"/>
      <c r="AK21" s="7"/>
      <c r="AL21" s="7"/>
      <c r="AM21" s="7"/>
      <c r="AN21" s="7"/>
      <c r="AO21" s="7"/>
      <c r="AP21" s="7"/>
      <c r="AQ21" s="7"/>
      <c r="AR21" s="37"/>
      <c r="AS21" s="88">
        <f t="shared" si="0"/>
        <v>847</v>
      </c>
      <c r="AT21" s="66"/>
    </row>
    <row r="22" spans="1:46" ht="17.2" customHeight="1" x14ac:dyDescent="0.3">
      <c r="A22" s="11">
        <v>33</v>
      </c>
      <c r="B22" s="14">
        <v>2126</v>
      </c>
      <c r="C22" s="10" t="s">
        <v>18472</v>
      </c>
      <c r="D22" s="185"/>
      <c r="E22" s="184"/>
      <c r="F22" s="184"/>
      <c r="G22" s="184"/>
      <c r="H22" s="184"/>
      <c r="I22" s="184"/>
      <c r="J22" s="184"/>
      <c r="K22" s="2"/>
      <c r="L22" s="2"/>
      <c r="M22" s="44"/>
      <c r="N22" s="9" t="s">
        <v>18471</v>
      </c>
      <c r="O22" s="7"/>
      <c r="P22" s="7"/>
      <c r="Q22" s="7"/>
      <c r="R22" s="7"/>
      <c r="S22" s="7"/>
      <c r="T22" s="7"/>
      <c r="U22" s="188"/>
      <c r="V22" s="188"/>
      <c r="W22" s="188"/>
      <c r="X22" s="188"/>
      <c r="Y22" s="80"/>
      <c r="Z22" s="80"/>
      <c r="AA22" s="80"/>
      <c r="AB22" s="7"/>
      <c r="AC22" s="312">
        <f t="shared" si="1"/>
        <v>883</v>
      </c>
      <c r="AD22" s="312"/>
      <c r="AE22" s="7" t="s">
        <v>6994</v>
      </c>
      <c r="AF22" s="80"/>
      <c r="AG22" s="80"/>
      <c r="AH22" s="176"/>
      <c r="AI22" s="176"/>
      <c r="AJ22" s="7"/>
      <c r="AK22" s="7"/>
      <c r="AL22" s="7"/>
      <c r="AM22" s="7"/>
      <c r="AN22" s="7"/>
      <c r="AO22" s="7"/>
      <c r="AP22" s="7"/>
      <c r="AQ22" s="7"/>
      <c r="AR22" s="37"/>
      <c r="AS22" s="88">
        <f t="shared" si="0"/>
        <v>883</v>
      </c>
      <c r="AT22" s="66"/>
    </row>
    <row r="23" spans="1:46" ht="17.2" customHeight="1" x14ac:dyDescent="0.3">
      <c r="A23" s="11">
        <v>33</v>
      </c>
      <c r="B23" s="14">
        <v>2127</v>
      </c>
      <c r="C23" s="10" t="s">
        <v>18470</v>
      </c>
      <c r="D23" s="185"/>
      <c r="E23" s="184"/>
      <c r="F23" s="184"/>
      <c r="G23" s="184"/>
      <c r="H23" s="184"/>
      <c r="I23" s="184"/>
      <c r="J23" s="184"/>
      <c r="K23" s="2"/>
      <c r="L23" s="2"/>
      <c r="M23" s="44"/>
      <c r="N23" s="9" t="s">
        <v>18469</v>
      </c>
      <c r="O23" s="7"/>
      <c r="P23" s="7"/>
      <c r="Q23" s="7"/>
      <c r="R23" s="7"/>
      <c r="S23" s="7"/>
      <c r="T23" s="7"/>
      <c r="U23" s="188"/>
      <c r="V23" s="188"/>
      <c r="W23" s="188"/>
      <c r="X23" s="188"/>
      <c r="Y23" s="80"/>
      <c r="Z23" s="80"/>
      <c r="AA23" s="80"/>
      <c r="AB23" s="7"/>
      <c r="AC23" s="312">
        <f t="shared" si="1"/>
        <v>919</v>
      </c>
      <c r="AD23" s="312"/>
      <c r="AE23" s="7" t="s">
        <v>6994</v>
      </c>
      <c r="AF23" s="80"/>
      <c r="AG23" s="80"/>
      <c r="AH23" s="176"/>
      <c r="AI23" s="176"/>
      <c r="AJ23" s="7"/>
      <c r="AK23" s="7"/>
      <c r="AL23" s="7"/>
      <c r="AM23" s="7"/>
      <c r="AN23" s="7"/>
      <c r="AO23" s="7"/>
      <c r="AP23" s="7"/>
      <c r="AQ23" s="7"/>
      <c r="AR23" s="37"/>
      <c r="AS23" s="88">
        <f t="shared" si="0"/>
        <v>919</v>
      </c>
      <c r="AT23" s="66"/>
    </row>
    <row r="24" spans="1:46" ht="17.2" customHeight="1" x14ac:dyDescent="0.3">
      <c r="A24" s="11">
        <v>33</v>
      </c>
      <c r="B24" s="14">
        <v>2128</v>
      </c>
      <c r="C24" s="10" t="s">
        <v>18468</v>
      </c>
      <c r="D24" s="185"/>
      <c r="E24" s="184"/>
      <c r="F24" s="184"/>
      <c r="G24" s="184"/>
      <c r="H24" s="184"/>
      <c r="I24" s="184"/>
      <c r="J24" s="184"/>
      <c r="K24" s="2"/>
      <c r="L24" s="2"/>
      <c r="M24" s="44"/>
      <c r="N24" s="9" t="s">
        <v>18467</v>
      </c>
      <c r="O24" s="7"/>
      <c r="P24" s="7"/>
      <c r="Q24" s="7"/>
      <c r="R24" s="7"/>
      <c r="S24" s="7"/>
      <c r="T24" s="7"/>
      <c r="U24" s="188"/>
      <c r="V24" s="188"/>
      <c r="W24" s="188"/>
      <c r="X24" s="188"/>
      <c r="Y24" s="80"/>
      <c r="Z24" s="80"/>
      <c r="AA24" s="80"/>
      <c r="AB24" s="7"/>
      <c r="AC24" s="312">
        <f t="shared" si="1"/>
        <v>955</v>
      </c>
      <c r="AD24" s="312"/>
      <c r="AE24" s="7" t="s">
        <v>6994</v>
      </c>
      <c r="AF24" s="80"/>
      <c r="AG24" s="80"/>
      <c r="AH24" s="176"/>
      <c r="AI24" s="176"/>
      <c r="AJ24" s="7"/>
      <c r="AK24" s="7"/>
      <c r="AL24" s="7"/>
      <c r="AM24" s="7"/>
      <c r="AN24" s="7"/>
      <c r="AO24" s="7"/>
      <c r="AP24" s="7"/>
      <c r="AQ24" s="7"/>
      <c r="AR24" s="37"/>
      <c r="AS24" s="88">
        <f t="shared" si="0"/>
        <v>955</v>
      </c>
      <c r="AT24" s="66"/>
    </row>
    <row r="25" spans="1:46" ht="17.2" customHeight="1" x14ac:dyDescent="0.3">
      <c r="A25" s="11">
        <v>33</v>
      </c>
      <c r="B25" s="14">
        <v>2129</v>
      </c>
      <c r="C25" s="10" t="s">
        <v>18466</v>
      </c>
      <c r="D25" s="185"/>
      <c r="E25" s="184"/>
      <c r="F25" s="184"/>
      <c r="G25" s="184"/>
      <c r="H25" s="184"/>
      <c r="I25" s="184"/>
      <c r="J25" s="184"/>
      <c r="K25" s="2"/>
      <c r="L25" s="2"/>
      <c r="M25" s="44"/>
      <c r="N25" s="9" t="s">
        <v>18465</v>
      </c>
      <c r="O25" s="7"/>
      <c r="P25" s="7"/>
      <c r="Q25" s="7"/>
      <c r="R25" s="7"/>
      <c r="S25" s="7"/>
      <c r="T25" s="7"/>
      <c r="U25" s="188"/>
      <c r="V25" s="188"/>
      <c r="W25" s="188"/>
      <c r="X25" s="188"/>
      <c r="Y25" s="80"/>
      <c r="Z25" s="80"/>
      <c r="AA25" s="80"/>
      <c r="AB25" s="7"/>
      <c r="AC25" s="312">
        <f t="shared" si="1"/>
        <v>991</v>
      </c>
      <c r="AD25" s="312"/>
      <c r="AE25" s="7" t="s">
        <v>6994</v>
      </c>
      <c r="AF25" s="80"/>
      <c r="AG25" s="80"/>
      <c r="AH25" s="176"/>
      <c r="AI25" s="176"/>
      <c r="AJ25" s="7"/>
      <c r="AK25" s="7"/>
      <c r="AL25" s="7"/>
      <c r="AM25" s="7"/>
      <c r="AN25" s="7"/>
      <c r="AO25" s="7"/>
      <c r="AP25" s="7"/>
      <c r="AQ25" s="7"/>
      <c r="AR25" s="37"/>
      <c r="AS25" s="88">
        <f t="shared" si="0"/>
        <v>991</v>
      </c>
      <c r="AT25" s="66"/>
    </row>
    <row r="26" spans="1:46" ht="17.2" customHeight="1" x14ac:dyDescent="0.3">
      <c r="A26" s="11">
        <v>33</v>
      </c>
      <c r="B26" s="14">
        <v>2130</v>
      </c>
      <c r="C26" s="10" t="s">
        <v>18464</v>
      </c>
      <c r="D26" s="185"/>
      <c r="E26" s="184"/>
      <c r="F26" s="184"/>
      <c r="G26" s="184"/>
      <c r="H26" s="184"/>
      <c r="I26" s="184"/>
      <c r="J26" s="184"/>
      <c r="K26" s="2"/>
      <c r="L26" s="2"/>
      <c r="M26" s="44"/>
      <c r="N26" s="9" t="s">
        <v>18463</v>
      </c>
      <c r="O26" s="7"/>
      <c r="P26" s="7"/>
      <c r="Q26" s="7"/>
      <c r="R26" s="7"/>
      <c r="S26" s="7"/>
      <c r="T26" s="7"/>
      <c r="U26" s="188"/>
      <c r="V26" s="188"/>
      <c r="W26" s="188"/>
      <c r="X26" s="188"/>
      <c r="Y26" s="80"/>
      <c r="Z26" s="80"/>
      <c r="AA26" s="80"/>
      <c r="AB26" s="7"/>
      <c r="AC26" s="312">
        <f t="shared" si="1"/>
        <v>1027</v>
      </c>
      <c r="AD26" s="312"/>
      <c r="AE26" s="7" t="s">
        <v>6994</v>
      </c>
      <c r="AF26" s="80"/>
      <c r="AG26" s="80"/>
      <c r="AH26" s="176"/>
      <c r="AI26" s="176"/>
      <c r="AJ26" s="7"/>
      <c r="AK26" s="7"/>
      <c r="AL26" s="7"/>
      <c r="AM26" s="7"/>
      <c r="AN26" s="7"/>
      <c r="AO26" s="7"/>
      <c r="AP26" s="7"/>
      <c r="AQ26" s="7"/>
      <c r="AR26" s="37"/>
      <c r="AS26" s="88">
        <f t="shared" si="0"/>
        <v>1027</v>
      </c>
      <c r="AT26" s="66"/>
    </row>
    <row r="27" spans="1:46" ht="17.2" customHeight="1" x14ac:dyDescent="0.3">
      <c r="A27" s="11">
        <v>33</v>
      </c>
      <c r="B27" s="14">
        <v>2131</v>
      </c>
      <c r="C27" s="10" t="s">
        <v>18462</v>
      </c>
      <c r="D27" s="185"/>
      <c r="E27" s="184"/>
      <c r="F27" s="184"/>
      <c r="G27" s="184"/>
      <c r="H27" s="184"/>
      <c r="I27" s="184"/>
      <c r="J27" s="184"/>
      <c r="K27" s="2"/>
      <c r="L27" s="2"/>
      <c r="M27" s="44"/>
      <c r="N27" s="9" t="s">
        <v>18461</v>
      </c>
      <c r="O27" s="7"/>
      <c r="P27" s="7"/>
      <c r="Q27" s="7"/>
      <c r="R27" s="7"/>
      <c r="S27" s="7"/>
      <c r="T27" s="7"/>
      <c r="U27" s="188"/>
      <c r="V27" s="188"/>
      <c r="W27" s="188"/>
      <c r="X27" s="188"/>
      <c r="Y27" s="80"/>
      <c r="Z27" s="80"/>
      <c r="AA27" s="80"/>
      <c r="AB27" s="7"/>
      <c r="AC27" s="312">
        <f t="shared" si="1"/>
        <v>1063</v>
      </c>
      <c r="AD27" s="312"/>
      <c r="AE27" s="7" t="s">
        <v>6994</v>
      </c>
      <c r="AF27" s="80"/>
      <c r="AG27" s="80"/>
      <c r="AH27" s="176"/>
      <c r="AI27" s="176"/>
      <c r="AJ27" s="7"/>
      <c r="AK27" s="7"/>
      <c r="AL27" s="7"/>
      <c r="AM27" s="7"/>
      <c r="AN27" s="7"/>
      <c r="AO27" s="7"/>
      <c r="AP27" s="7"/>
      <c r="AQ27" s="7"/>
      <c r="AR27" s="37"/>
      <c r="AS27" s="88">
        <f t="shared" si="0"/>
        <v>1063</v>
      </c>
      <c r="AT27" s="66"/>
    </row>
    <row r="28" spans="1:46" ht="17.2" customHeight="1" x14ac:dyDescent="0.3">
      <c r="A28" s="11">
        <v>33</v>
      </c>
      <c r="B28" s="14">
        <v>2132</v>
      </c>
      <c r="C28" s="10" t="s">
        <v>18460</v>
      </c>
      <c r="D28" s="185"/>
      <c r="E28" s="184"/>
      <c r="F28" s="184"/>
      <c r="G28" s="184"/>
      <c r="H28" s="184"/>
      <c r="I28" s="184"/>
      <c r="J28" s="184"/>
      <c r="K28" s="2"/>
      <c r="L28" s="2"/>
      <c r="M28" s="44"/>
      <c r="N28" s="9" t="s">
        <v>18459</v>
      </c>
      <c r="O28" s="7"/>
      <c r="P28" s="7"/>
      <c r="Q28" s="7"/>
      <c r="R28" s="7"/>
      <c r="S28" s="7"/>
      <c r="T28" s="7"/>
      <c r="U28" s="188"/>
      <c r="V28" s="188"/>
      <c r="W28" s="188"/>
      <c r="X28" s="188"/>
      <c r="Y28" s="80"/>
      <c r="Z28" s="80"/>
      <c r="AA28" s="80"/>
      <c r="AB28" s="7"/>
      <c r="AC28" s="312">
        <f t="shared" si="1"/>
        <v>1099</v>
      </c>
      <c r="AD28" s="312"/>
      <c r="AE28" s="7" t="s">
        <v>6994</v>
      </c>
      <c r="AF28" s="80"/>
      <c r="AG28" s="80"/>
      <c r="AH28" s="176"/>
      <c r="AI28" s="176"/>
      <c r="AJ28" s="7"/>
      <c r="AK28" s="7"/>
      <c r="AL28" s="7"/>
      <c r="AM28" s="7"/>
      <c r="AN28" s="7"/>
      <c r="AO28" s="7"/>
      <c r="AP28" s="7"/>
      <c r="AQ28" s="7"/>
      <c r="AR28" s="37"/>
      <c r="AS28" s="88">
        <f t="shared" si="0"/>
        <v>1099</v>
      </c>
      <c r="AT28" s="66"/>
    </row>
    <row r="29" spans="1:46" ht="17.2" customHeight="1" x14ac:dyDescent="0.3">
      <c r="A29" s="11">
        <v>33</v>
      </c>
      <c r="B29" s="14">
        <v>2133</v>
      </c>
      <c r="C29" s="10" t="s">
        <v>18458</v>
      </c>
      <c r="D29" s="185"/>
      <c r="E29" s="184"/>
      <c r="F29" s="184"/>
      <c r="G29" s="184"/>
      <c r="H29" s="184"/>
      <c r="I29" s="184"/>
      <c r="J29" s="184"/>
      <c r="K29" s="2"/>
      <c r="L29" s="2"/>
      <c r="M29" s="44"/>
      <c r="N29" s="9" t="s">
        <v>18457</v>
      </c>
      <c r="O29" s="7"/>
      <c r="P29" s="7"/>
      <c r="Q29" s="7"/>
      <c r="R29" s="7"/>
      <c r="S29" s="7"/>
      <c r="T29" s="7"/>
      <c r="U29" s="188"/>
      <c r="V29" s="188"/>
      <c r="W29" s="188"/>
      <c r="X29" s="188"/>
      <c r="Y29" s="80"/>
      <c r="Z29" s="80"/>
      <c r="AA29" s="80"/>
      <c r="AB29" s="7"/>
      <c r="AC29" s="312">
        <f t="shared" si="1"/>
        <v>1135</v>
      </c>
      <c r="AD29" s="312"/>
      <c r="AE29" s="7" t="s">
        <v>6994</v>
      </c>
      <c r="AF29" s="80"/>
      <c r="AG29" s="80"/>
      <c r="AH29" s="176"/>
      <c r="AI29" s="176"/>
      <c r="AJ29" s="7"/>
      <c r="AK29" s="7"/>
      <c r="AL29" s="7"/>
      <c r="AM29" s="7"/>
      <c r="AN29" s="7"/>
      <c r="AO29" s="7"/>
      <c r="AP29" s="7"/>
      <c r="AQ29" s="7"/>
      <c r="AR29" s="37"/>
      <c r="AS29" s="88">
        <f t="shared" si="0"/>
        <v>1135</v>
      </c>
      <c r="AT29" s="66"/>
    </row>
    <row r="30" spans="1:46" ht="17.2" customHeight="1" x14ac:dyDescent="0.3">
      <c r="A30" s="11">
        <v>33</v>
      </c>
      <c r="B30" s="14">
        <v>2134</v>
      </c>
      <c r="C30" s="10" t="s">
        <v>18456</v>
      </c>
      <c r="D30" s="185"/>
      <c r="E30" s="184"/>
      <c r="F30" s="184"/>
      <c r="G30" s="184"/>
      <c r="H30" s="184"/>
      <c r="I30" s="184"/>
      <c r="J30" s="184"/>
      <c r="K30" s="2"/>
      <c r="L30" s="2"/>
      <c r="M30" s="44"/>
      <c r="N30" s="9" t="s">
        <v>18455</v>
      </c>
      <c r="O30" s="7"/>
      <c r="P30" s="7"/>
      <c r="Q30" s="7"/>
      <c r="R30" s="7"/>
      <c r="S30" s="7"/>
      <c r="T30" s="7"/>
      <c r="U30" s="188"/>
      <c r="V30" s="188"/>
      <c r="W30" s="188"/>
      <c r="X30" s="188"/>
      <c r="Y30" s="80"/>
      <c r="Z30" s="80"/>
      <c r="AA30" s="80"/>
      <c r="AB30" s="7"/>
      <c r="AC30" s="312">
        <f t="shared" si="1"/>
        <v>1171</v>
      </c>
      <c r="AD30" s="312"/>
      <c r="AE30" s="7" t="s">
        <v>6994</v>
      </c>
      <c r="AF30" s="80"/>
      <c r="AG30" s="80"/>
      <c r="AH30" s="176"/>
      <c r="AI30" s="176"/>
      <c r="AJ30" s="7"/>
      <c r="AK30" s="7"/>
      <c r="AL30" s="7"/>
      <c r="AM30" s="7"/>
      <c r="AN30" s="7"/>
      <c r="AO30" s="7"/>
      <c r="AP30" s="7"/>
      <c r="AQ30" s="7"/>
      <c r="AR30" s="37"/>
      <c r="AS30" s="88">
        <f t="shared" si="0"/>
        <v>1171</v>
      </c>
      <c r="AT30" s="66"/>
    </row>
    <row r="31" spans="1:46" ht="17.2" customHeight="1" x14ac:dyDescent="0.3">
      <c r="A31" s="11">
        <v>33</v>
      </c>
      <c r="B31" s="14">
        <v>2135</v>
      </c>
      <c r="C31" s="10" t="s">
        <v>18454</v>
      </c>
      <c r="D31" s="185"/>
      <c r="E31" s="184"/>
      <c r="F31" s="184"/>
      <c r="G31" s="184"/>
      <c r="H31" s="184"/>
      <c r="I31" s="184"/>
      <c r="J31" s="184"/>
      <c r="K31" s="2"/>
      <c r="L31" s="2"/>
      <c r="M31" s="44"/>
      <c r="N31" s="9" t="s">
        <v>18453</v>
      </c>
      <c r="O31" s="7"/>
      <c r="P31" s="7"/>
      <c r="Q31" s="7"/>
      <c r="R31" s="7"/>
      <c r="S31" s="7"/>
      <c r="T31" s="7"/>
      <c r="U31" s="188"/>
      <c r="V31" s="188"/>
      <c r="W31" s="188"/>
      <c r="X31" s="188"/>
      <c r="Y31" s="80"/>
      <c r="Z31" s="80"/>
      <c r="AA31" s="80"/>
      <c r="AB31" s="7"/>
      <c r="AC31" s="312">
        <f t="shared" si="1"/>
        <v>1207</v>
      </c>
      <c r="AD31" s="312"/>
      <c r="AE31" s="7" t="s">
        <v>6994</v>
      </c>
      <c r="AF31" s="80"/>
      <c r="AG31" s="80"/>
      <c r="AH31" s="176"/>
      <c r="AI31" s="176"/>
      <c r="AJ31" s="7"/>
      <c r="AK31" s="7"/>
      <c r="AL31" s="7"/>
      <c r="AM31" s="7"/>
      <c r="AN31" s="7"/>
      <c r="AO31" s="7"/>
      <c r="AP31" s="7"/>
      <c r="AQ31" s="7"/>
      <c r="AR31" s="37"/>
      <c r="AS31" s="88">
        <f t="shared" si="0"/>
        <v>1207</v>
      </c>
      <c r="AT31" s="66"/>
    </row>
    <row r="32" spans="1:46" ht="17.2" customHeight="1" x14ac:dyDescent="0.3">
      <c r="A32" s="11">
        <v>33</v>
      </c>
      <c r="B32" s="14">
        <v>2136</v>
      </c>
      <c r="C32" s="10" t="s">
        <v>18452</v>
      </c>
      <c r="D32" s="185"/>
      <c r="E32" s="184"/>
      <c r="F32" s="184"/>
      <c r="G32" s="184"/>
      <c r="H32" s="184"/>
      <c r="I32" s="184"/>
      <c r="J32" s="184"/>
      <c r="K32" s="2"/>
      <c r="L32" s="2"/>
      <c r="M32" s="44"/>
      <c r="N32" s="9" t="s">
        <v>18451</v>
      </c>
      <c r="O32" s="7"/>
      <c r="P32" s="7"/>
      <c r="Q32" s="7"/>
      <c r="R32" s="7"/>
      <c r="S32" s="7"/>
      <c r="T32" s="7"/>
      <c r="U32" s="188"/>
      <c r="V32" s="188"/>
      <c r="W32" s="188"/>
      <c r="X32" s="188"/>
      <c r="Y32" s="80"/>
      <c r="Z32" s="80"/>
      <c r="AA32" s="80"/>
      <c r="AB32" s="7"/>
      <c r="AC32" s="312">
        <f t="shared" si="1"/>
        <v>1243</v>
      </c>
      <c r="AD32" s="312"/>
      <c r="AE32" s="7" t="s">
        <v>6994</v>
      </c>
      <c r="AF32" s="80"/>
      <c r="AG32" s="80"/>
      <c r="AH32" s="176"/>
      <c r="AI32" s="176"/>
      <c r="AJ32" s="7"/>
      <c r="AK32" s="7"/>
      <c r="AL32" s="7"/>
      <c r="AM32" s="7"/>
      <c r="AN32" s="7"/>
      <c r="AO32" s="7"/>
      <c r="AP32" s="7"/>
      <c r="AQ32" s="7"/>
      <c r="AR32" s="37"/>
      <c r="AS32" s="88">
        <f t="shared" si="0"/>
        <v>1243</v>
      </c>
      <c r="AT32" s="66"/>
    </row>
    <row r="33" spans="1:46" ht="17.2" customHeight="1" x14ac:dyDescent="0.3">
      <c r="A33" s="11">
        <v>33</v>
      </c>
      <c r="B33" s="14">
        <v>2137</v>
      </c>
      <c r="C33" s="10" t="s">
        <v>18450</v>
      </c>
      <c r="D33" s="185"/>
      <c r="E33" s="184"/>
      <c r="F33" s="184"/>
      <c r="G33" s="184"/>
      <c r="H33" s="184"/>
      <c r="I33" s="184"/>
      <c r="J33" s="184"/>
      <c r="K33" s="2"/>
      <c r="L33" s="2"/>
      <c r="M33" s="44"/>
      <c r="N33" s="9" t="s">
        <v>18449</v>
      </c>
      <c r="O33" s="7"/>
      <c r="P33" s="7"/>
      <c r="Q33" s="7"/>
      <c r="R33" s="7"/>
      <c r="S33" s="7"/>
      <c r="T33" s="7"/>
      <c r="U33" s="188"/>
      <c r="V33" s="188"/>
      <c r="W33" s="188"/>
      <c r="X33" s="188"/>
      <c r="Y33" s="80"/>
      <c r="Z33" s="80"/>
      <c r="AA33" s="80"/>
      <c r="AB33" s="7"/>
      <c r="AC33" s="312">
        <f t="shared" si="1"/>
        <v>1279</v>
      </c>
      <c r="AD33" s="312"/>
      <c r="AE33" s="7" t="s">
        <v>6994</v>
      </c>
      <c r="AF33" s="80"/>
      <c r="AG33" s="80"/>
      <c r="AH33" s="176"/>
      <c r="AI33" s="176"/>
      <c r="AJ33" s="7"/>
      <c r="AK33" s="7"/>
      <c r="AL33" s="7"/>
      <c r="AM33" s="7"/>
      <c r="AN33" s="7"/>
      <c r="AO33" s="7"/>
      <c r="AP33" s="7"/>
      <c r="AQ33" s="7"/>
      <c r="AR33" s="37"/>
      <c r="AS33" s="88">
        <f t="shared" si="0"/>
        <v>1279</v>
      </c>
      <c r="AT33" s="66"/>
    </row>
    <row r="34" spans="1:46" ht="17.2" customHeight="1" x14ac:dyDescent="0.3">
      <c r="A34" s="11">
        <v>33</v>
      </c>
      <c r="B34" s="14">
        <v>2138</v>
      </c>
      <c r="C34" s="10" t="s">
        <v>18448</v>
      </c>
      <c r="D34" s="185"/>
      <c r="E34" s="184"/>
      <c r="F34" s="184"/>
      <c r="G34" s="184"/>
      <c r="H34" s="184"/>
      <c r="I34" s="184"/>
      <c r="J34" s="184"/>
      <c r="K34" s="2"/>
      <c r="L34" s="2"/>
      <c r="M34" s="44"/>
      <c r="N34" s="9" t="s">
        <v>18447</v>
      </c>
      <c r="O34" s="7"/>
      <c r="P34" s="7"/>
      <c r="Q34" s="7"/>
      <c r="R34" s="7"/>
      <c r="S34" s="7"/>
      <c r="T34" s="7"/>
      <c r="U34" s="188"/>
      <c r="V34" s="188"/>
      <c r="W34" s="188"/>
      <c r="X34" s="188"/>
      <c r="Y34" s="80"/>
      <c r="Z34" s="80"/>
      <c r="AA34" s="80"/>
      <c r="AB34" s="7"/>
      <c r="AC34" s="312">
        <f t="shared" si="1"/>
        <v>1315</v>
      </c>
      <c r="AD34" s="312"/>
      <c r="AE34" s="7" t="s">
        <v>6994</v>
      </c>
      <c r="AF34" s="80"/>
      <c r="AG34" s="80"/>
      <c r="AH34" s="176"/>
      <c r="AI34" s="176"/>
      <c r="AJ34" s="7"/>
      <c r="AK34" s="7"/>
      <c r="AL34" s="7"/>
      <c r="AM34" s="7"/>
      <c r="AN34" s="7"/>
      <c r="AO34" s="7"/>
      <c r="AP34" s="7"/>
      <c r="AQ34" s="7"/>
      <c r="AR34" s="37"/>
      <c r="AS34" s="88">
        <f t="shared" si="0"/>
        <v>1315</v>
      </c>
      <c r="AT34" s="66"/>
    </row>
    <row r="35" spans="1:46" ht="17.2" customHeight="1" x14ac:dyDescent="0.3">
      <c r="A35" s="11">
        <v>33</v>
      </c>
      <c r="B35" s="14">
        <v>2139</v>
      </c>
      <c r="C35" s="10" t="s">
        <v>18446</v>
      </c>
      <c r="D35" s="185"/>
      <c r="E35" s="184"/>
      <c r="F35" s="184"/>
      <c r="G35" s="184"/>
      <c r="H35" s="184"/>
      <c r="I35" s="184"/>
      <c r="J35" s="184"/>
      <c r="K35" s="2"/>
      <c r="L35" s="2"/>
      <c r="M35" s="44"/>
      <c r="N35" s="9" t="s">
        <v>18445</v>
      </c>
      <c r="O35" s="7"/>
      <c r="P35" s="7"/>
      <c r="Q35" s="7"/>
      <c r="R35" s="7"/>
      <c r="S35" s="7"/>
      <c r="T35" s="7"/>
      <c r="U35" s="188"/>
      <c r="V35" s="188"/>
      <c r="W35" s="188"/>
      <c r="X35" s="188"/>
      <c r="Y35" s="80"/>
      <c r="Z35" s="80"/>
      <c r="AA35" s="80"/>
      <c r="AB35" s="7"/>
      <c r="AC35" s="312">
        <f t="shared" si="1"/>
        <v>1351</v>
      </c>
      <c r="AD35" s="312"/>
      <c r="AE35" s="7" t="s">
        <v>6994</v>
      </c>
      <c r="AF35" s="80"/>
      <c r="AG35" s="80"/>
      <c r="AH35" s="176"/>
      <c r="AI35" s="176"/>
      <c r="AJ35" s="7"/>
      <c r="AK35" s="7"/>
      <c r="AL35" s="7"/>
      <c r="AM35" s="7"/>
      <c r="AN35" s="7"/>
      <c r="AO35" s="7"/>
      <c r="AP35" s="7"/>
      <c r="AQ35" s="7"/>
      <c r="AR35" s="37"/>
      <c r="AS35" s="88">
        <f t="shared" si="0"/>
        <v>1351</v>
      </c>
      <c r="AT35" s="66"/>
    </row>
    <row r="36" spans="1:46" ht="17.2" customHeight="1" x14ac:dyDescent="0.3">
      <c r="A36" s="11">
        <v>33</v>
      </c>
      <c r="B36" s="14">
        <v>2140</v>
      </c>
      <c r="C36" s="10" t="s">
        <v>18444</v>
      </c>
      <c r="D36" s="185"/>
      <c r="E36" s="184"/>
      <c r="F36" s="184"/>
      <c r="G36" s="184"/>
      <c r="H36" s="184"/>
      <c r="I36" s="184"/>
      <c r="J36" s="184"/>
      <c r="K36" s="2"/>
      <c r="L36" s="2"/>
      <c r="M36" s="44"/>
      <c r="N36" s="9" t="s">
        <v>18443</v>
      </c>
      <c r="O36" s="7"/>
      <c r="P36" s="7"/>
      <c r="Q36" s="7"/>
      <c r="R36" s="7"/>
      <c r="S36" s="7"/>
      <c r="T36" s="7"/>
      <c r="U36" s="188"/>
      <c r="V36" s="188"/>
      <c r="W36" s="188"/>
      <c r="X36" s="188"/>
      <c r="Y36" s="80"/>
      <c r="Z36" s="80"/>
      <c r="AA36" s="80"/>
      <c r="AB36" s="7"/>
      <c r="AC36" s="312">
        <f t="shared" si="1"/>
        <v>1387</v>
      </c>
      <c r="AD36" s="312"/>
      <c r="AE36" s="7" t="s">
        <v>6994</v>
      </c>
      <c r="AF36" s="80"/>
      <c r="AG36" s="80"/>
      <c r="AH36" s="176"/>
      <c r="AI36" s="176"/>
      <c r="AJ36" s="7"/>
      <c r="AK36" s="7"/>
      <c r="AL36" s="7"/>
      <c r="AM36" s="7"/>
      <c r="AN36" s="7"/>
      <c r="AO36" s="7"/>
      <c r="AP36" s="7"/>
      <c r="AQ36" s="7"/>
      <c r="AR36" s="37"/>
      <c r="AS36" s="88">
        <f t="shared" si="0"/>
        <v>1387</v>
      </c>
      <c r="AT36" s="66"/>
    </row>
    <row r="37" spans="1:46" ht="17.2" customHeight="1" x14ac:dyDescent="0.3">
      <c r="A37" s="11">
        <v>33</v>
      </c>
      <c r="B37" s="14">
        <v>2141</v>
      </c>
      <c r="C37" s="10" t="s">
        <v>18442</v>
      </c>
      <c r="D37" s="185"/>
      <c r="E37" s="184"/>
      <c r="F37" s="184"/>
      <c r="G37" s="184"/>
      <c r="H37" s="184"/>
      <c r="I37" s="184"/>
      <c r="J37" s="184"/>
      <c r="K37" s="2"/>
      <c r="L37" s="2"/>
      <c r="M37" s="44"/>
      <c r="N37" s="9" t="s">
        <v>18441</v>
      </c>
      <c r="O37" s="7"/>
      <c r="P37" s="7"/>
      <c r="Q37" s="7"/>
      <c r="R37" s="7"/>
      <c r="S37" s="7"/>
      <c r="T37" s="7"/>
      <c r="U37" s="188"/>
      <c r="V37" s="188"/>
      <c r="W37" s="188"/>
      <c r="X37" s="188"/>
      <c r="Y37" s="80"/>
      <c r="Z37" s="80"/>
      <c r="AA37" s="80"/>
      <c r="AB37" s="7"/>
      <c r="AC37" s="312">
        <f t="shared" si="1"/>
        <v>1423</v>
      </c>
      <c r="AD37" s="312"/>
      <c r="AE37" s="7" t="s">
        <v>6994</v>
      </c>
      <c r="AF37" s="80"/>
      <c r="AG37" s="80"/>
      <c r="AH37" s="176"/>
      <c r="AI37" s="176"/>
      <c r="AJ37" s="7"/>
      <c r="AK37" s="7"/>
      <c r="AL37" s="7"/>
      <c r="AM37" s="7"/>
      <c r="AN37" s="7"/>
      <c r="AO37" s="7"/>
      <c r="AP37" s="7"/>
      <c r="AQ37" s="7"/>
      <c r="AR37" s="37"/>
      <c r="AS37" s="88">
        <f t="shared" si="0"/>
        <v>1423</v>
      </c>
      <c r="AT37" s="66"/>
    </row>
    <row r="38" spans="1:46" ht="17.2" customHeight="1" x14ac:dyDescent="0.3">
      <c r="A38" s="11">
        <v>33</v>
      </c>
      <c r="B38" s="14">
        <v>2142</v>
      </c>
      <c r="C38" s="10" t="s">
        <v>18440</v>
      </c>
      <c r="D38" s="185"/>
      <c r="E38" s="184"/>
      <c r="F38" s="184"/>
      <c r="G38" s="184"/>
      <c r="H38" s="184"/>
      <c r="I38" s="184"/>
      <c r="J38" s="184"/>
      <c r="K38" s="2"/>
      <c r="L38" s="2"/>
      <c r="M38" s="44"/>
      <c r="N38" s="9" t="s">
        <v>18439</v>
      </c>
      <c r="O38" s="7"/>
      <c r="P38" s="7"/>
      <c r="Q38" s="7"/>
      <c r="R38" s="7"/>
      <c r="S38" s="7"/>
      <c r="T38" s="7"/>
      <c r="U38" s="188"/>
      <c r="V38" s="188"/>
      <c r="W38" s="188"/>
      <c r="X38" s="188"/>
      <c r="Y38" s="80"/>
      <c r="Z38" s="80"/>
      <c r="AA38" s="80"/>
      <c r="AB38" s="7"/>
      <c r="AC38" s="312">
        <f t="shared" si="1"/>
        <v>1459</v>
      </c>
      <c r="AD38" s="312"/>
      <c r="AE38" s="7" t="s">
        <v>6994</v>
      </c>
      <c r="AF38" s="80"/>
      <c r="AG38" s="80"/>
      <c r="AH38" s="176"/>
      <c r="AI38" s="176"/>
      <c r="AJ38" s="7"/>
      <c r="AK38" s="7"/>
      <c r="AL38" s="7"/>
      <c r="AM38" s="7"/>
      <c r="AN38" s="7"/>
      <c r="AO38" s="7"/>
      <c r="AP38" s="7"/>
      <c r="AQ38" s="7"/>
      <c r="AR38" s="37"/>
      <c r="AS38" s="88">
        <f t="shared" si="0"/>
        <v>1459</v>
      </c>
      <c r="AT38" s="66"/>
    </row>
    <row r="39" spans="1:46" ht="17.2" customHeight="1" x14ac:dyDescent="0.3">
      <c r="A39" s="11">
        <v>33</v>
      </c>
      <c r="B39" s="14">
        <v>2143</v>
      </c>
      <c r="C39" s="10" t="s">
        <v>18438</v>
      </c>
      <c r="D39" s="185"/>
      <c r="E39" s="184"/>
      <c r="F39" s="184"/>
      <c r="G39" s="184"/>
      <c r="H39" s="184"/>
      <c r="I39" s="184"/>
      <c r="J39" s="184"/>
      <c r="K39" s="2"/>
      <c r="L39" s="2"/>
      <c r="M39" s="44"/>
      <c r="N39" s="9" t="s">
        <v>18437</v>
      </c>
      <c r="O39" s="7"/>
      <c r="P39" s="7"/>
      <c r="Q39" s="7"/>
      <c r="R39" s="7"/>
      <c r="S39" s="7"/>
      <c r="T39" s="7"/>
      <c r="U39" s="188"/>
      <c r="V39" s="188"/>
      <c r="W39" s="188"/>
      <c r="X39" s="188"/>
      <c r="Y39" s="80"/>
      <c r="Z39" s="80"/>
      <c r="AA39" s="80"/>
      <c r="AB39" s="7"/>
      <c r="AC39" s="312">
        <f t="shared" si="1"/>
        <v>1495</v>
      </c>
      <c r="AD39" s="312"/>
      <c r="AE39" s="7" t="s">
        <v>6994</v>
      </c>
      <c r="AF39" s="80"/>
      <c r="AG39" s="80"/>
      <c r="AH39" s="176"/>
      <c r="AI39" s="176"/>
      <c r="AJ39" s="7"/>
      <c r="AK39" s="7"/>
      <c r="AL39" s="7"/>
      <c r="AM39" s="7"/>
      <c r="AN39" s="7"/>
      <c r="AO39" s="7"/>
      <c r="AP39" s="7"/>
      <c r="AQ39" s="7"/>
      <c r="AR39" s="37"/>
      <c r="AS39" s="88">
        <f t="shared" ref="AS39:AS70" si="2">ROUND(AC39,0)</f>
        <v>1495</v>
      </c>
      <c r="AT39" s="66"/>
    </row>
    <row r="40" spans="1:46" ht="17.2" customHeight="1" x14ac:dyDescent="0.3">
      <c r="A40" s="11">
        <v>33</v>
      </c>
      <c r="B40" s="14">
        <v>2144</v>
      </c>
      <c r="C40" s="10" t="s">
        <v>18436</v>
      </c>
      <c r="D40" s="185"/>
      <c r="E40" s="184"/>
      <c r="F40" s="184"/>
      <c r="G40" s="184"/>
      <c r="H40" s="184"/>
      <c r="I40" s="184"/>
      <c r="J40" s="184"/>
      <c r="K40" s="2"/>
      <c r="L40" s="2"/>
      <c r="M40" s="44"/>
      <c r="N40" s="9" t="s">
        <v>18435</v>
      </c>
      <c r="O40" s="7"/>
      <c r="P40" s="7"/>
      <c r="Q40" s="7"/>
      <c r="R40" s="7"/>
      <c r="S40" s="7"/>
      <c r="T40" s="7"/>
      <c r="U40" s="188"/>
      <c r="V40" s="188"/>
      <c r="W40" s="188"/>
      <c r="X40" s="188"/>
      <c r="Y40" s="80"/>
      <c r="Z40" s="80"/>
      <c r="AA40" s="80"/>
      <c r="AB40" s="7"/>
      <c r="AC40" s="312">
        <f t="shared" si="1"/>
        <v>1531</v>
      </c>
      <c r="AD40" s="312"/>
      <c r="AE40" s="7" t="s">
        <v>6994</v>
      </c>
      <c r="AF40" s="80"/>
      <c r="AG40" s="80"/>
      <c r="AH40" s="176"/>
      <c r="AI40" s="176"/>
      <c r="AJ40" s="7"/>
      <c r="AK40" s="7"/>
      <c r="AL40" s="7"/>
      <c r="AM40" s="7"/>
      <c r="AN40" s="7"/>
      <c r="AO40" s="7"/>
      <c r="AP40" s="7"/>
      <c r="AQ40" s="7"/>
      <c r="AR40" s="37"/>
      <c r="AS40" s="88">
        <f t="shared" si="2"/>
        <v>1531</v>
      </c>
      <c r="AT40" s="66"/>
    </row>
    <row r="41" spans="1:46" ht="17.2" customHeight="1" x14ac:dyDescent="0.3">
      <c r="A41" s="11">
        <v>33</v>
      </c>
      <c r="B41" s="14">
        <v>2145</v>
      </c>
      <c r="C41" s="10" t="s">
        <v>18434</v>
      </c>
      <c r="D41" s="185"/>
      <c r="E41" s="184"/>
      <c r="F41" s="184"/>
      <c r="G41" s="184"/>
      <c r="H41" s="184"/>
      <c r="I41" s="184"/>
      <c r="J41" s="184"/>
      <c r="K41" s="2"/>
      <c r="L41" s="2"/>
      <c r="M41" s="44"/>
      <c r="N41" s="9" t="s">
        <v>18433</v>
      </c>
      <c r="O41" s="7"/>
      <c r="P41" s="7"/>
      <c r="Q41" s="7"/>
      <c r="R41" s="7"/>
      <c r="S41" s="7"/>
      <c r="T41" s="7"/>
      <c r="U41" s="188"/>
      <c r="V41" s="188"/>
      <c r="W41" s="188"/>
      <c r="X41" s="188"/>
      <c r="Y41" s="80"/>
      <c r="Z41" s="80"/>
      <c r="AA41" s="80"/>
      <c r="AB41" s="7"/>
      <c r="AC41" s="312">
        <f t="shared" si="1"/>
        <v>1567</v>
      </c>
      <c r="AD41" s="312"/>
      <c r="AE41" s="7" t="s">
        <v>6994</v>
      </c>
      <c r="AF41" s="80"/>
      <c r="AG41" s="80"/>
      <c r="AH41" s="176"/>
      <c r="AI41" s="176"/>
      <c r="AJ41" s="7"/>
      <c r="AK41" s="7"/>
      <c r="AL41" s="7"/>
      <c r="AM41" s="7"/>
      <c r="AN41" s="7"/>
      <c r="AO41" s="7"/>
      <c r="AP41" s="7"/>
      <c r="AQ41" s="7"/>
      <c r="AR41" s="37"/>
      <c r="AS41" s="88">
        <f t="shared" si="2"/>
        <v>1567</v>
      </c>
      <c r="AT41" s="66"/>
    </row>
    <row r="42" spans="1:46" ht="17.2" customHeight="1" x14ac:dyDescent="0.3">
      <c r="A42" s="11">
        <v>33</v>
      </c>
      <c r="B42" s="14">
        <v>2146</v>
      </c>
      <c r="C42" s="10" t="s">
        <v>18432</v>
      </c>
      <c r="D42" s="185"/>
      <c r="E42" s="184"/>
      <c r="F42" s="184"/>
      <c r="G42" s="184"/>
      <c r="H42" s="184"/>
      <c r="I42" s="184"/>
      <c r="J42" s="184"/>
      <c r="K42" s="2"/>
      <c r="L42" s="2"/>
      <c r="M42" s="44"/>
      <c r="N42" s="9" t="s">
        <v>18431</v>
      </c>
      <c r="O42" s="7"/>
      <c r="P42" s="7"/>
      <c r="Q42" s="7"/>
      <c r="R42" s="7"/>
      <c r="S42" s="7"/>
      <c r="T42" s="7"/>
      <c r="U42" s="188"/>
      <c r="V42" s="188"/>
      <c r="W42" s="188"/>
      <c r="X42" s="188"/>
      <c r="Y42" s="80"/>
      <c r="Z42" s="80"/>
      <c r="AA42" s="80"/>
      <c r="AB42" s="7"/>
      <c r="AC42" s="312">
        <f t="shared" si="1"/>
        <v>1603</v>
      </c>
      <c r="AD42" s="312"/>
      <c r="AE42" s="7" t="s">
        <v>6994</v>
      </c>
      <c r="AF42" s="80"/>
      <c r="AG42" s="80"/>
      <c r="AH42" s="176"/>
      <c r="AI42" s="176"/>
      <c r="AJ42" s="7"/>
      <c r="AK42" s="7"/>
      <c r="AL42" s="7"/>
      <c r="AM42" s="7"/>
      <c r="AN42" s="7"/>
      <c r="AO42" s="7"/>
      <c r="AP42" s="7"/>
      <c r="AQ42" s="7"/>
      <c r="AR42" s="37"/>
      <c r="AS42" s="88">
        <f t="shared" si="2"/>
        <v>1603</v>
      </c>
      <c r="AT42" s="66"/>
    </row>
    <row r="43" spans="1:46" ht="17.2" customHeight="1" x14ac:dyDescent="0.3">
      <c r="A43" s="11">
        <v>33</v>
      </c>
      <c r="B43" s="14">
        <v>2147</v>
      </c>
      <c r="C43" s="10" t="s">
        <v>18430</v>
      </c>
      <c r="D43" s="185"/>
      <c r="E43" s="184"/>
      <c r="F43" s="184"/>
      <c r="G43" s="184"/>
      <c r="H43" s="184"/>
      <c r="I43" s="184"/>
      <c r="J43" s="184"/>
      <c r="K43" s="2"/>
      <c r="L43" s="2"/>
      <c r="M43" s="44"/>
      <c r="N43" s="9" t="s">
        <v>18429</v>
      </c>
      <c r="O43" s="7"/>
      <c r="P43" s="7"/>
      <c r="Q43" s="7"/>
      <c r="R43" s="7"/>
      <c r="S43" s="7"/>
      <c r="T43" s="7"/>
      <c r="U43" s="188"/>
      <c r="V43" s="188"/>
      <c r="W43" s="188"/>
      <c r="X43" s="188"/>
      <c r="Y43" s="80"/>
      <c r="Z43" s="80"/>
      <c r="AA43" s="80"/>
      <c r="AB43" s="7"/>
      <c r="AC43" s="312">
        <f t="shared" si="1"/>
        <v>1639</v>
      </c>
      <c r="AD43" s="312"/>
      <c r="AE43" s="7" t="s">
        <v>6994</v>
      </c>
      <c r="AF43" s="80"/>
      <c r="AG43" s="80"/>
      <c r="AH43" s="176"/>
      <c r="AI43" s="176"/>
      <c r="AJ43" s="7"/>
      <c r="AK43" s="7"/>
      <c r="AL43" s="7"/>
      <c r="AM43" s="7"/>
      <c r="AN43" s="7"/>
      <c r="AO43" s="7"/>
      <c r="AP43" s="7"/>
      <c r="AQ43" s="7"/>
      <c r="AR43" s="37"/>
      <c r="AS43" s="88">
        <f t="shared" si="2"/>
        <v>1639</v>
      </c>
      <c r="AT43" s="66"/>
    </row>
    <row r="44" spans="1:46" ht="17.2" customHeight="1" x14ac:dyDescent="0.3">
      <c r="A44" s="11">
        <v>33</v>
      </c>
      <c r="B44" s="14">
        <v>2148</v>
      </c>
      <c r="C44" s="10" t="s">
        <v>18428</v>
      </c>
      <c r="D44" s="185"/>
      <c r="E44" s="184"/>
      <c r="F44" s="184"/>
      <c r="G44" s="184"/>
      <c r="H44" s="184"/>
      <c r="I44" s="184"/>
      <c r="J44" s="184"/>
      <c r="K44" s="2"/>
      <c r="L44" s="2"/>
      <c r="M44" s="44"/>
      <c r="N44" s="9" t="s">
        <v>18427</v>
      </c>
      <c r="O44" s="7"/>
      <c r="P44" s="7"/>
      <c r="Q44" s="7"/>
      <c r="R44" s="7"/>
      <c r="S44" s="7"/>
      <c r="T44" s="7"/>
      <c r="U44" s="188"/>
      <c r="V44" s="188"/>
      <c r="W44" s="188"/>
      <c r="X44" s="188"/>
      <c r="Y44" s="80"/>
      <c r="Z44" s="80"/>
      <c r="AA44" s="80"/>
      <c r="AB44" s="7"/>
      <c r="AC44" s="312">
        <f t="shared" si="1"/>
        <v>1675</v>
      </c>
      <c r="AD44" s="312"/>
      <c r="AE44" s="7" t="s">
        <v>6994</v>
      </c>
      <c r="AF44" s="80"/>
      <c r="AG44" s="80"/>
      <c r="AH44" s="176"/>
      <c r="AI44" s="176"/>
      <c r="AJ44" s="7"/>
      <c r="AK44" s="7"/>
      <c r="AL44" s="7"/>
      <c r="AM44" s="7"/>
      <c r="AN44" s="7"/>
      <c r="AO44" s="7"/>
      <c r="AP44" s="7"/>
      <c r="AQ44" s="7"/>
      <c r="AR44" s="37"/>
      <c r="AS44" s="88">
        <f t="shared" si="2"/>
        <v>1675</v>
      </c>
      <c r="AT44" s="66"/>
    </row>
    <row r="45" spans="1:46" ht="17.2" customHeight="1" x14ac:dyDescent="0.3">
      <c r="A45" s="11">
        <v>33</v>
      </c>
      <c r="B45" s="14">
        <v>2149</v>
      </c>
      <c r="C45" s="10" t="s">
        <v>18426</v>
      </c>
      <c r="D45" s="185"/>
      <c r="E45" s="184"/>
      <c r="F45" s="184"/>
      <c r="G45" s="184"/>
      <c r="H45" s="184"/>
      <c r="I45" s="184"/>
      <c r="J45" s="184"/>
      <c r="K45" s="2"/>
      <c r="L45" s="2"/>
      <c r="M45" s="44"/>
      <c r="N45" s="9" t="s">
        <v>18425</v>
      </c>
      <c r="O45" s="7"/>
      <c r="P45" s="7"/>
      <c r="Q45" s="7"/>
      <c r="R45" s="7"/>
      <c r="S45" s="7"/>
      <c r="T45" s="7"/>
      <c r="U45" s="188"/>
      <c r="V45" s="188"/>
      <c r="W45" s="188"/>
      <c r="X45" s="188"/>
      <c r="Y45" s="80"/>
      <c r="Z45" s="80"/>
      <c r="AA45" s="80"/>
      <c r="AB45" s="7"/>
      <c r="AC45" s="312">
        <f t="shared" si="1"/>
        <v>1711</v>
      </c>
      <c r="AD45" s="312"/>
      <c r="AE45" s="7" t="s">
        <v>6994</v>
      </c>
      <c r="AF45" s="80"/>
      <c r="AG45" s="80"/>
      <c r="AH45" s="176"/>
      <c r="AI45" s="176"/>
      <c r="AJ45" s="7"/>
      <c r="AK45" s="7"/>
      <c r="AL45" s="7"/>
      <c r="AM45" s="7"/>
      <c r="AN45" s="7"/>
      <c r="AO45" s="7"/>
      <c r="AP45" s="7"/>
      <c r="AQ45" s="7"/>
      <c r="AR45" s="37"/>
      <c r="AS45" s="88">
        <f t="shared" si="2"/>
        <v>1711</v>
      </c>
      <c r="AT45" s="66"/>
    </row>
    <row r="46" spans="1:46" ht="17.2" customHeight="1" x14ac:dyDescent="0.3">
      <c r="A46" s="11">
        <v>33</v>
      </c>
      <c r="B46" s="14">
        <v>2150</v>
      </c>
      <c r="C46" s="10" t="s">
        <v>18424</v>
      </c>
      <c r="D46" s="185"/>
      <c r="E46" s="184"/>
      <c r="F46" s="184"/>
      <c r="G46" s="184"/>
      <c r="H46" s="184"/>
      <c r="I46" s="184"/>
      <c r="J46" s="184"/>
      <c r="K46" s="2"/>
      <c r="L46" s="2"/>
      <c r="M46" s="44"/>
      <c r="N46" s="9" t="s">
        <v>18423</v>
      </c>
      <c r="O46" s="7"/>
      <c r="P46" s="7"/>
      <c r="Q46" s="7"/>
      <c r="R46" s="7"/>
      <c r="S46" s="7"/>
      <c r="T46" s="7"/>
      <c r="U46" s="188"/>
      <c r="V46" s="188"/>
      <c r="W46" s="188"/>
      <c r="X46" s="188"/>
      <c r="Y46" s="80"/>
      <c r="Z46" s="80"/>
      <c r="AA46" s="80"/>
      <c r="AB46" s="7"/>
      <c r="AC46" s="312">
        <f t="shared" ref="AC46:AC77" si="3">AC45+36</f>
        <v>1747</v>
      </c>
      <c r="AD46" s="312"/>
      <c r="AE46" s="7" t="s">
        <v>6994</v>
      </c>
      <c r="AF46" s="80"/>
      <c r="AG46" s="80"/>
      <c r="AH46" s="176"/>
      <c r="AI46" s="176"/>
      <c r="AJ46" s="7"/>
      <c r="AK46" s="7"/>
      <c r="AL46" s="7"/>
      <c r="AM46" s="7"/>
      <c r="AN46" s="7"/>
      <c r="AO46" s="7"/>
      <c r="AP46" s="7"/>
      <c r="AQ46" s="7"/>
      <c r="AR46" s="37"/>
      <c r="AS46" s="88">
        <f t="shared" si="2"/>
        <v>1747</v>
      </c>
      <c r="AT46" s="66"/>
    </row>
    <row r="47" spans="1:46" ht="17.2" customHeight="1" x14ac:dyDescent="0.3">
      <c r="A47" s="11">
        <v>33</v>
      </c>
      <c r="B47" s="14">
        <v>2151</v>
      </c>
      <c r="C47" s="10" t="s">
        <v>18422</v>
      </c>
      <c r="D47" s="185"/>
      <c r="E47" s="184"/>
      <c r="F47" s="184"/>
      <c r="G47" s="184"/>
      <c r="H47" s="184"/>
      <c r="I47" s="184"/>
      <c r="J47" s="184"/>
      <c r="K47" s="2"/>
      <c r="L47" s="2"/>
      <c r="M47" s="44"/>
      <c r="N47" s="9" t="s">
        <v>18421</v>
      </c>
      <c r="O47" s="7"/>
      <c r="P47" s="7"/>
      <c r="Q47" s="7"/>
      <c r="R47" s="7"/>
      <c r="S47" s="7"/>
      <c r="T47" s="7"/>
      <c r="U47" s="188"/>
      <c r="V47" s="188"/>
      <c r="W47" s="188"/>
      <c r="X47" s="188"/>
      <c r="Y47" s="80"/>
      <c r="Z47" s="80"/>
      <c r="AA47" s="80"/>
      <c r="AB47" s="7"/>
      <c r="AC47" s="312">
        <f t="shared" si="3"/>
        <v>1783</v>
      </c>
      <c r="AD47" s="312"/>
      <c r="AE47" s="7" t="s">
        <v>6994</v>
      </c>
      <c r="AF47" s="80"/>
      <c r="AG47" s="80"/>
      <c r="AH47" s="176"/>
      <c r="AI47" s="176"/>
      <c r="AJ47" s="7"/>
      <c r="AK47" s="7"/>
      <c r="AL47" s="7"/>
      <c r="AM47" s="7"/>
      <c r="AN47" s="7"/>
      <c r="AO47" s="7"/>
      <c r="AP47" s="7"/>
      <c r="AQ47" s="7"/>
      <c r="AR47" s="37"/>
      <c r="AS47" s="88">
        <f t="shared" si="2"/>
        <v>1783</v>
      </c>
      <c r="AT47" s="66"/>
    </row>
    <row r="48" spans="1:46" ht="17.2" customHeight="1" x14ac:dyDescent="0.3">
      <c r="A48" s="11">
        <v>33</v>
      </c>
      <c r="B48" s="14">
        <v>2152</v>
      </c>
      <c r="C48" s="10" t="s">
        <v>18420</v>
      </c>
      <c r="D48" s="185"/>
      <c r="E48" s="184"/>
      <c r="F48" s="184"/>
      <c r="G48" s="184"/>
      <c r="H48" s="184"/>
      <c r="I48" s="184"/>
      <c r="J48" s="184"/>
      <c r="K48" s="2"/>
      <c r="L48" s="2"/>
      <c r="M48" s="44"/>
      <c r="N48" s="9" t="s">
        <v>18419</v>
      </c>
      <c r="O48" s="7"/>
      <c r="P48" s="7"/>
      <c r="Q48" s="7"/>
      <c r="R48" s="7"/>
      <c r="S48" s="7"/>
      <c r="T48" s="7"/>
      <c r="U48" s="188"/>
      <c r="V48" s="188"/>
      <c r="W48" s="188"/>
      <c r="X48" s="188"/>
      <c r="Y48" s="80"/>
      <c r="Z48" s="80"/>
      <c r="AA48" s="80"/>
      <c r="AB48" s="7"/>
      <c r="AC48" s="312">
        <f t="shared" si="3"/>
        <v>1819</v>
      </c>
      <c r="AD48" s="312"/>
      <c r="AE48" s="7" t="s">
        <v>6994</v>
      </c>
      <c r="AF48" s="80"/>
      <c r="AG48" s="80"/>
      <c r="AH48" s="176"/>
      <c r="AI48" s="176"/>
      <c r="AJ48" s="7"/>
      <c r="AK48" s="7"/>
      <c r="AL48" s="7"/>
      <c r="AM48" s="7"/>
      <c r="AN48" s="7"/>
      <c r="AO48" s="7"/>
      <c r="AP48" s="7"/>
      <c r="AQ48" s="7"/>
      <c r="AR48" s="37"/>
      <c r="AS48" s="88">
        <f t="shared" si="2"/>
        <v>1819</v>
      </c>
      <c r="AT48" s="66"/>
    </row>
    <row r="49" spans="1:46" ht="17.2" customHeight="1" x14ac:dyDescent="0.3">
      <c r="A49" s="11">
        <v>33</v>
      </c>
      <c r="B49" s="14">
        <v>2153</v>
      </c>
      <c r="C49" s="10" t="s">
        <v>18418</v>
      </c>
      <c r="D49" s="185"/>
      <c r="E49" s="184"/>
      <c r="F49" s="184"/>
      <c r="G49" s="184"/>
      <c r="H49" s="184"/>
      <c r="I49" s="184"/>
      <c r="J49" s="184"/>
      <c r="K49" s="2"/>
      <c r="L49" s="2"/>
      <c r="M49" s="44"/>
      <c r="N49" s="9" t="s">
        <v>18417</v>
      </c>
      <c r="O49" s="7"/>
      <c r="P49" s="7"/>
      <c r="Q49" s="7"/>
      <c r="R49" s="7"/>
      <c r="S49" s="7"/>
      <c r="T49" s="7"/>
      <c r="U49" s="188"/>
      <c r="V49" s="188"/>
      <c r="W49" s="188"/>
      <c r="X49" s="188"/>
      <c r="Y49" s="80"/>
      <c r="Z49" s="80"/>
      <c r="AA49" s="80"/>
      <c r="AB49" s="7"/>
      <c r="AC49" s="312">
        <f t="shared" si="3"/>
        <v>1855</v>
      </c>
      <c r="AD49" s="312"/>
      <c r="AE49" s="7" t="s">
        <v>6994</v>
      </c>
      <c r="AF49" s="80"/>
      <c r="AG49" s="80"/>
      <c r="AH49" s="176"/>
      <c r="AI49" s="176"/>
      <c r="AJ49" s="7"/>
      <c r="AK49" s="7"/>
      <c r="AL49" s="7"/>
      <c r="AM49" s="7"/>
      <c r="AN49" s="7"/>
      <c r="AO49" s="7"/>
      <c r="AP49" s="7"/>
      <c r="AQ49" s="7"/>
      <c r="AR49" s="37"/>
      <c r="AS49" s="88">
        <f t="shared" si="2"/>
        <v>1855</v>
      </c>
      <c r="AT49" s="66"/>
    </row>
    <row r="50" spans="1:46" ht="17.2" customHeight="1" x14ac:dyDescent="0.3">
      <c r="A50" s="11">
        <v>33</v>
      </c>
      <c r="B50" s="14">
        <v>2154</v>
      </c>
      <c r="C50" s="10" t="s">
        <v>18416</v>
      </c>
      <c r="D50" s="185"/>
      <c r="E50" s="184"/>
      <c r="F50" s="184"/>
      <c r="G50" s="184"/>
      <c r="H50" s="184"/>
      <c r="I50" s="184"/>
      <c r="J50" s="184"/>
      <c r="K50" s="2"/>
      <c r="L50" s="2"/>
      <c r="M50" s="44"/>
      <c r="N50" s="9" t="s">
        <v>18415</v>
      </c>
      <c r="O50" s="7"/>
      <c r="P50" s="7"/>
      <c r="Q50" s="7"/>
      <c r="R50" s="7"/>
      <c r="S50" s="7"/>
      <c r="T50" s="7"/>
      <c r="U50" s="188"/>
      <c r="V50" s="188"/>
      <c r="W50" s="188"/>
      <c r="X50" s="188"/>
      <c r="Y50" s="80"/>
      <c r="Z50" s="80"/>
      <c r="AA50" s="80"/>
      <c r="AB50" s="7"/>
      <c r="AC50" s="312">
        <f t="shared" si="3"/>
        <v>1891</v>
      </c>
      <c r="AD50" s="312"/>
      <c r="AE50" s="7" t="s">
        <v>6994</v>
      </c>
      <c r="AF50" s="80"/>
      <c r="AG50" s="80"/>
      <c r="AH50" s="176"/>
      <c r="AI50" s="176"/>
      <c r="AJ50" s="7"/>
      <c r="AK50" s="7"/>
      <c r="AL50" s="7"/>
      <c r="AM50" s="7"/>
      <c r="AN50" s="7"/>
      <c r="AO50" s="7"/>
      <c r="AP50" s="7"/>
      <c r="AQ50" s="7"/>
      <c r="AR50" s="37"/>
      <c r="AS50" s="88">
        <f t="shared" si="2"/>
        <v>1891</v>
      </c>
      <c r="AT50" s="66"/>
    </row>
    <row r="51" spans="1:46" ht="17.2" customHeight="1" x14ac:dyDescent="0.3">
      <c r="A51" s="11">
        <v>33</v>
      </c>
      <c r="B51" s="14">
        <v>2155</v>
      </c>
      <c r="C51" s="10" t="s">
        <v>18414</v>
      </c>
      <c r="D51" s="185"/>
      <c r="E51" s="184"/>
      <c r="F51" s="184"/>
      <c r="G51" s="184"/>
      <c r="H51" s="184"/>
      <c r="I51" s="184"/>
      <c r="J51" s="184"/>
      <c r="K51" s="2"/>
      <c r="L51" s="2"/>
      <c r="M51" s="44"/>
      <c r="N51" s="9" t="s">
        <v>18413</v>
      </c>
      <c r="O51" s="7"/>
      <c r="P51" s="7"/>
      <c r="Q51" s="7"/>
      <c r="R51" s="7"/>
      <c r="S51" s="7"/>
      <c r="T51" s="7"/>
      <c r="U51" s="188"/>
      <c r="V51" s="188"/>
      <c r="W51" s="188"/>
      <c r="X51" s="188"/>
      <c r="Y51" s="80"/>
      <c r="Z51" s="80"/>
      <c r="AA51" s="80"/>
      <c r="AB51" s="7"/>
      <c r="AC51" s="312">
        <f t="shared" si="3"/>
        <v>1927</v>
      </c>
      <c r="AD51" s="312"/>
      <c r="AE51" s="7" t="s">
        <v>6994</v>
      </c>
      <c r="AF51" s="80"/>
      <c r="AG51" s="80"/>
      <c r="AH51" s="176"/>
      <c r="AI51" s="176"/>
      <c r="AJ51" s="7"/>
      <c r="AK51" s="7"/>
      <c r="AL51" s="7"/>
      <c r="AM51" s="7"/>
      <c r="AN51" s="7"/>
      <c r="AO51" s="7"/>
      <c r="AP51" s="7"/>
      <c r="AQ51" s="7"/>
      <c r="AR51" s="37"/>
      <c r="AS51" s="88">
        <f t="shared" si="2"/>
        <v>1927</v>
      </c>
      <c r="AT51" s="66"/>
    </row>
    <row r="52" spans="1:46" ht="17.2" customHeight="1" x14ac:dyDescent="0.3">
      <c r="A52" s="11">
        <v>33</v>
      </c>
      <c r="B52" s="14">
        <v>2156</v>
      </c>
      <c r="C52" s="10" t="s">
        <v>18412</v>
      </c>
      <c r="D52" s="185"/>
      <c r="E52" s="184"/>
      <c r="F52" s="184"/>
      <c r="G52" s="184"/>
      <c r="H52" s="184"/>
      <c r="I52" s="184"/>
      <c r="J52" s="184"/>
      <c r="K52" s="2"/>
      <c r="L52" s="2"/>
      <c r="M52" s="44"/>
      <c r="N52" s="9" t="s">
        <v>18411</v>
      </c>
      <c r="O52" s="7"/>
      <c r="P52" s="7"/>
      <c r="Q52" s="7"/>
      <c r="R52" s="7"/>
      <c r="S52" s="7"/>
      <c r="T52" s="7"/>
      <c r="U52" s="188"/>
      <c r="V52" s="188"/>
      <c r="W52" s="188"/>
      <c r="X52" s="188"/>
      <c r="Y52" s="80"/>
      <c r="Z52" s="80"/>
      <c r="AA52" s="80"/>
      <c r="AB52" s="7"/>
      <c r="AC52" s="312">
        <f t="shared" si="3"/>
        <v>1963</v>
      </c>
      <c r="AD52" s="312"/>
      <c r="AE52" s="7" t="s">
        <v>6994</v>
      </c>
      <c r="AF52" s="80"/>
      <c r="AG52" s="80"/>
      <c r="AH52" s="176"/>
      <c r="AI52" s="176"/>
      <c r="AJ52" s="7"/>
      <c r="AK52" s="7"/>
      <c r="AL52" s="7"/>
      <c r="AM52" s="7"/>
      <c r="AN52" s="7"/>
      <c r="AO52" s="7"/>
      <c r="AP52" s="7"/>
      <c r="AQ52" s="7"/>
      <c r="AR52" s="37"/>
      <c r="AS52" s="88">
        <f t="shared" si="2"/>
        <v>1963</v>
      </c>
      <c r="AT52" s="66"/>
    </row>
    <row r="53" spans="1:46" ht="17.2" customHeight="1" x14ac:dyDescent="0.3">
      <c r="A53" s="11">
        <v>33</v>
      </c>
      <c r="B53" s="14">
        <v>2157</v>
      </c>
      <c r="C53" s="10" t="s">
        <v>18410</v>
      </c>
      <c r="D53" s="185"/>
      <c r="E53" s="184"/>
      <c r="F53" s="184"/>
      <c r="G53" s="184"/>
      <c r="H53" s="184"/>
      <c r="I53" s="184"/>
      <c r="J53" s="184"/>
      <c r="K53" s="2"/>
      <c r="L53" s="2"/>
      <c r="M53" s="44"/>
      <c r="N53" s="9" t="s">
        <v>18409</v>
      </c>
      <c r="O53" s="7"/>
      <c r="P53" s="7"/>
      <c r="Q53" s="7"/>
      <c r="R53" s="7"/>
      <c r="S53" s="7"/>
      <c r="T53" s="7"/>
      <c r="U53" s="188"/>
      <c r="V53" s="188"/>
      <c r="W53" s="188"/>
      <c r="X53" s="188"/>
      <c r="Y53" s="80"/>
      <c r="Z53" s="80"/>
      <c r="AA53" s="80"/>
      <c r="AB53" s="7"/>
      <c r="AC53" s="312">
        <f t="shared" si="3"/>
        <v>1999</v>
      </c>
      <c r="AD53" s="312"/>
      <c r="AE53" s="7" t="s">
        <v>6994</v>
      </c>
      <c r="AF53" s="80"/>
      <c r="AG53" s="80"/>
      <c r="AH53" s="176"/>
      <c r="AI53" s="176"/>
      <c r="AJ53" s="7"/>
      <c r="AK53" s="7"/>
      <c r="AL53" s="7"/>
      <c r="AM53" s="7"/>
      <c r="AN53" s="7"/>
      <c r="AO53" s="7"/>
      <c r="AP53" s="7"/>
      <c r="AQ53" s="7"/>
      <c r="AR53" s="37"/>
      <c r="AS53" s="88">
        <f t="shared" si="2"/>
        <v>1999</v>
      </c>
      <c r="AT53" s="66"/>
    </row>
    <row r="54" spans="1:46" ht="17.2" customHeight="1" x14ac:dyDescent="0.3">
      <c r="A54" s="11">
        <v>33</v>
      </c>
      <c r="B54" s="14">
        <v>2158</v>
      </c>
      <c r="C54" s="10" t="s">
        <v>18408</v>
      </c>
      <c r="D54" s="185"/>
      <c r="E54" s="184"/>
      <c r="F54" s="184"/>
      <c r="G54" s="184"/>
      <c r="H54" s="184"/>
      <c r="I54" s="184"/>
      <c r="J54" s="184"/>
      <c r="K54" s="2"/>
      <c r="L54" s="2"/>
      <c r="M54" s="44"/>
      <c r="N54" s="9" t="s">
        <v>18407</v>
      </c>
      <c r="O54" s="7"/>
      <c r="P54" s="7"/>
      <c r="Q54" s="7"/>
      <c r="R54" s="7"/>
      <c r="S54" s="7"/>
      <c r="T54" s="7"/>
      <c r="U54" s="188"/>
      <c r="V54" s="188"/>
      <c r="W54" s="188"/>
      <c r="X54" s="188"/>
      <c r="Y54" s="80"/>
      <c r="Z54" s="80"/>
      <c r="AA54" s="80"/>
      <c r="AB54" s="7"/>
      <c r="AC54" s="312">
        <f t="shared" si="3"/>
        <v>2035</v>
      </c>
      <c r="AD54" s="312"/>
      <c r="AE54" s="7" t="s">
        <v>6994</v>
      </c>
      <c r="AF54" s="80"/>
      <c r="AG54" s="80"/>
      <c r="AH54" s="176"/>
      <c r="AI54" s="176"/>
      <c r="AJ54" s="7"/>
      <c r="AK54" s="7"/>
      <c r="AL54" s="7"/>
      <c r="AM54" s="7"/>
      <c r="AN54" s="7"/>
      <c r="AO54" s="7"/>
      <c r="AP54" s="7"/>
      <c r="AQ54" s="7"/>
      <c r="AR54" s="37"/>
      <c r="AS54" s="88">
        <f t="shared" si="2"/>
        <v>2035</v>
      </c>
      <c r="AT54" s="66"/>
    </row>
    <row r="55" spans="1:46" ht="17.2" customHeight="1" x14ac:dyDescent="0.3">
      <c r="A55" s="11">
        <v>33</v>
      </c>
      <c r="B55" s="14">
        <v>2159</v>
      </c>
      <c r="C55" s="10" t="s">
        <v>18406</v>
      </c>
      <c r="D55" s="185"/>
      <c r="E55" s="184"/>
      <c r="F55" s="184"/>
      <c r="G55" s="184"/>
      <c r="H55" s="184"/>
      <c r="I55" s="184"/>
      <c r="J55" s="184"/>
      <c r="K55" s="2"/>
      <c r="L55" s="2"/>
      <c r="M55" s="44"/>
      <c r="N55" s="9" t="s">
        <v>18405</v>
      </c>
      <c r="O55" s="7"/>
      <c r="P55" s="7"/>
      <c r="Q55" s="7"/>
      <c r="R55" s="7"/>
      <c r="S55" s="7"/>
      <c r="T55" s="7"/>
      <c r="U55" s="188"/>
      <c r="V55" s="188"/>
      <c r="W55" s="188"/>
      <c r="X55" s="188"/>
      <c r="Y55" s="80"/>
      <c r="Z55" s="80"/>
      <c r="AA55" s="80"/>
      <c r="AB55" s="7"/>
      <c r="AC55" s="312">
        <f t="shared" si="3"/>
        <v>2071</v>
      </c>
      <c r="AD55" s="312"/>
      <c r="AE55" s="7" t="s">
        <v>6994</v>
      </c>
      <c r="AF55" s="80"/>
      <c r="AG55" s="80"/>
      <c r="AH55" s="176"/>
      <c r="AI55" s="176"/>
      <c r="AJ55" s="7"/>
      <c r="AK55" s="7"/>
      <c r="AL55" s="7"/>
      <c r="AM55" s="7"/>
      <c r="AN55" s="7"/>
      <c r="AO55" s="7"/>
      <c r="AP55" s="7"/>
      <c r="AQ55" s="7"/>
      <c r="AR55" s="37"/>
      <c r="AS55" s="88">
        <f t="shared" si="2"/>
        <v>2071</v>
      </c>
      <c r="AT55" s="66"/>
    </row>
    <row r="56" spans="1:46" ht="17.2" customHeight="1" x14ac:dyDescent="0.3">
      <c r="A56" s="11">
        <v>33</v>
      </c>
      <c r="B56" s="14">
        <v>2160</v>
      </c>
      <c r="C56" s="10" t="s">
        <v>18404</v>
      </c>
      <c r="D56" s="185"/>
      <c r="E56" s="184"/>
      <c r="F56" s="184"/>
      <c r="G56" s="184"/>
      <c r="H56" s="184"/>
      <c r="I56" s="184"/>
      <c r="J56" s="184"/>
      <c r="K56" s="2"/>
      <c r="L56" s="2"/>
      <c r="M56" s="44"/>
      <c r="N56" s="9" t="s">
        <v>18403</v>
      </c>
      <c r="O56" s="7"/>
      <c r="P56" s="7"/>
      <c r="Q56" s="7"/>
      <c r="R56" s="7"/>
      <c r="S56" s="7"/>
      <c r="T56" s="7"/>
      <c r="U56" s="188"/>
      <c r="V56" s="188"/>
      <c r="W56" s="188"/>
      <c r="X56" s="188"/>
      <c r="Y56" s="80"/>
      <c r="Z56" s="80"/>
      <c r="AA56" s="80"/>
      <c r="AB56" s="7"/>
      <c r="AC56" s="312">
        <f t="shared" si="3"/>
        <v>2107</v>
      </c>
      <c r="AD56" s="312"/>
      <c r="AE56" s="7" t="s">
        <v>6994</v>
      </c>
      <c r="AF56" s="80"/>
      <c r="AG56" s="80"/>
      <c r="AH56" s="176"/>
      <c r="AI56" s="176"/>
      <c r="AJ56" s="7"/>
      <c r="AK56" s="7"/>
      <c r="AL56" s="7"/>
      <c r="AM56" s="7"/>
      <c r="AN56" s="7"/>
      <c r="AO56" s="7"/>
      <c r="AP56" s="7"/>
      <c r="AQ56" s="7"/>
      <c r="AR56" s="37"/>
      <c r="AS56" s="88">
        <f t="shared" si="2"/>
        <v>2107</v>
      </c>
      <c r="AT56" s="66"/>
    </row>
    <row r="57" spans="1:46" ht="17.2" customHeight="1" x14ac:dyDescent="0.3">
      <c r="A57" s="11">
        <v>33</v>
      </c>
      <c r="B57" s="14">
        <v>2161</v>
      </c>
      <c r="C57" s="10" t="s">
        <v>18402</v>
      </c>
      <c r="D57" s="185"/>
      <c r="E57" s="184"/>
      <c r="F57" s="184"/>
      <c r="G57" s="184"/>
      <c r="H57" s="184"/>
      <c r="I57" s="184"/>
      <c r="J57" s="184"/>
      <c r="K57" s="2"/>
      <c r="L57" s="2"/>
      <c r="M57" s="44"/>
      <c r="N57" s="9" t="s">
        <v>18401</v>
      </c>
      <c r="O57" s="7"/>
      <c r="P57" s="7"/>
      <c r="Q57" s="7"/>
      <c r="R57" s="7"/>
      <c r="S57" s="7"/>
      <c r="T57" s="7"/>
      <c r="U57" s="188"/>
      <c r="V57" s="188"/>
      <c r="W57" s="188"/>
      <c r="X57" s="188"/>
      <c r="Y57" s="80"/>
      <c r="Z57" s="80"/>
      <c r="AA57" s="80"/>
      <c r="AB57" s="7"/>
      <c r="AC57" s="312">
        <f t="shared" si="3"/>
        <v>2143</v>
      </c>
      <c r="AD57" s="312"/>
      <c r="AE57" s="7" t="s">
        <v>6994</v>
      </c>
      <c r="AF57" s="80"/>
      <c r="AG57" s="80"/>
      <c r="AH57" s="176"/>
      <c r="AI57" s="176"/>
      <c r="AJ57" s="7"/>
      <c r="AK57" s="7"/>
      <c r="AL57" s="7"/>
      <c r="AM57" s="7"/>
      <c r="AN57" s="7"/>
      <c r="AO57" s="7"/>
      <c r="AP57" s="7"/>
      <c r="AQ57" s="7"/>
      <c r="AR57" s="37"/>
      <c r="AS57" s="88">
        <f t="shared" si="2"/>
        <v>2143</v>
      </c>
      <c r="AT57" s="66"/>
    </row>
    <row r="58" spans="1:46" ht="17.2" customHeight="1" x14ac:dyDescent="0.3">
      <c r="A58" s="11">
        <v>33</v>
      </c>
      <c r="B58" s="14">
        <v>2162</v>
      </c>
      <c r="C58" s="10" t="s">
        <v>18400</v>
      </c>
      <c r="D58" s="185"/>
      <c r="E58" s="184"/>
      <c r="F58" s="184"/>
      <c r="G58" s="184"/>
      <c r="H58" s="184"/>
      <c r="I58" s="184"/>
      <c r="J58" s="184"/>
      <c r="K58" s="2"/>
      <c r="L58" s="2"/>
      <c r="M58" s="44"/>
      <c r="N58" s="9" t="s">
        <v>18399</v>
      </c>
      <c r="O58" s="7"/>
      <c r="P58" s="7"/>
      <c r="Q58" s="7"/>
      <c r="R58" s="7"/>
      <c r="S58" s="7"/>
      <c r="T58" s="7"/>
      <c r="U58" s="188"/>
      <c r="V58" s="188"/>
      <c r="W58" s="188"/>
      <c r="X58" s="188"/>
      <c r="Y58" s="80"/>
      <c r="Z58" s="80"/>
      <c r="AA58" s="80"/>
      <c r="AB58" s="7"/>
      <c r="AC58" s="312">
        <f t="shared" si="3"/>
        <v>2179</v>
      </c>
      <c r="AD58" s="312"/>
      <c r="AE58" s="7" t="s">
        <v>6994</v>
      </c>
      <c r="AF58" s="80"/>
      <c r="AG58" s="80"/>
      <c r="AH58" s="176"/>
      <c r="AI58" s="176"/>
      <c r="AJ58" s="7"/>
      <c r="AK58" s="7"/>
      <c r="AL58" s="7"/>
      <c r="AM58" s="7"/>
      <c r="AN58" s="7"/>
      <c r="AO58" s="7"/>
      <c r="AP58" s="7"/>
      <c r="AQ58" s="7"/>
      <c r="AR58" s="37"/>
      <c r="AS58" s="88">
        <f t="shared" si="2"/>
        <v>2179</v>
      </c>
      <c r="AT58" s="66"/>
    </row>
    <row r="59" spans="1:46" ht="17.2" customHeight="1" x14ac:dyDescent="0.3">
      <c r="A59" s="11">
        <v>33</v>
      </c>
      <c r="B59" s="14">
        <v>2163</v>
      </c>
      <c r="C59" s="10" t="s">
        <v>18398</v>
      </c>
      <c r="D59" s="185"/>
      <c r="E59" s="184"/>
      <c r="F59" s="184"/>
      <c r="G59" s="184"/>
      <c r="H59" s="184"/>
      <c r="I59" s="184"/>
      <c r="J59" s="184"/>
      <c r="K59" s="2"/>
      <c r="L59" s="2"/>
      <c r="M59" s="44"/>
      <c r="N59" s="9" t="s">
        <v>18397</v>
      </c>
      <c r="O59" s="7"/>
      <c r="P59" s="7"/>
      <c r="Q59" s="7"/>
      <c r="R59" s="7"/>
      <c r="S59" s="7"/>
      <c r="T59" s="7"/>
      <c r="U59" s="188"/>
      <c r="V59" s="188"/>
      <c r="W59" s="188"/>
      <c r="X59" s="188"/>
      <c r="Y59" s="80"/>
      <c r="Z59" s="80"/>
      <c r="AA59" s="80"/>
      <c r="AB59" s="7"/>
      <c r="AC59" s="312">
        <f t="shared" si="3"/>
        <v>2215</v>
      </c>
      <c r="AD59" s="312"/>
      <c r="AE59" s="7" t="s">
        <v>6994</v>
      </c>
      <c r="AF59" s="80"/>
      <c r="AG59" s="80"/>
      <c r="AH59" s="176"/>
      <c r="AI59" s="176"/>
      <c r="AJ59" s="7"/>
      <c r="AK59" s="7"/>
      <c r="AL59" s="7"/>
      <c r="AM59" s="7"/>
      <c r="AN59" s="7"/>
      <c r="AO59" s="7"/>
      <c r="AP59" s="7"/>
      <c r="AQ59" s="7"/>
      <c r="AR59" s="37"/>
      <c r="AS59" s="88">
        <f t="shared" si="2"/>
        <v>2215</v>
      </c>
      <c r="AT59" s="66"/>
    </row>
    <row r="60" spans="1:46" ht="17.2" customHeight="1" x14ac:dyDescent="0.3">
      <c r="A60" s="11">
        <v>33</v>
      </c>
      <c r="B60" s="14">
        <v>2164</v>
      </c>
      <c r="C60" s="10" t="s">
        <v>18396</v>
      </c>
      <c r="D60" s="185"/>
      <c r="E60" s="184"/>
      <c r="F60" s="184"/>
      <c r="G60" s="184"/>
      <c r="H60" s="184"/>
      <c r="I60" s="184"/>
      <c r="J60" s="184"/>
      <c r="K60" s="2"/>
      <c r="L60" s="2"/>
      <c r="M60" s="44"/>
      <c r="N60" s="9" t="s">
        <v>18395</v>
      </c>
      <c r="O60" s="7"/>
      <c r="P60" s="7"/>
      <c r="Q60" s="7"/>
      <c r="R60" s="7"/>
      <c r="S60" s="7"/>
      <c r="T60" s="7"/>
      <c r="U60" s="188"/>
      <c r="V60" s="188"/>
      <c r="W60" s="188"/>
      <c r="X60" s="188"/>
      <c r="Y60" s="80"/>
      <c r="Z60" s="80"/>
      <c r="AA60" s="80"/>
      <c r="AB60" s="7"/>
      <c r="AC60" s="312">
        <f t="shared" si="3"/>
        <v>2251</v>
      </c>
      <c r="AD60" s="312"/>
      <c r="AE60" s="7" t="s">
        <v>6994</v>
      </c>
      <c r="AF60" s="80"/>
      <c r="AG60" s="80"/>
      <c r="AH60" s="176"/>
      <c r="AI60" s="176"/>
      <c r="AJ60" s="7"/>
      <c r="AK60" s="7"/>
      <c r="AL60" s="7"/>
      <c r="AM60" s="7"/>
      <c r="AN60" s="7"/>
      <c r="AO60" s="7"/>
      <c r="AP60" s="7"/>
      <c r="AQ60" s="7"/>
      <c r="AR60" s="37"/>
      <c r="AS60" s="88">
        <f t="shared" si="2"/>
        <v>2251</v>
      </c>
      <c r="AT60" s="66"/>
    </row>
    <row r="61" spans="1:46" ht="17.2" customHeight="1" x14ac:dyDescent="0.3">
      <c r="A61" s="11">
        <v>33</v>
      </c>
      <c r="B61" s="14">
        <v>2165</v>
      </c>
      <c r="C61" s="10" t="s">
        <v>18394</v>
      </c>
      <c r="D61" s="185"/>
      <c r="E61" s="184"/>
      <c r="F61" s="184"/>
      <c r="G61" s="184"/>
      <c r="H61" s="184"/>
      <c r="I61" s="184"/>
      <c r="J61" s="184"/>
      <c r="K61" s="2"/>
      <c r="L61" s="2"/>
      <c r="M61" s="44"/>
      <c r="N61" s="9" t="s">
        <v>18393</v>
      </c>
      <c r="O61" s="7"/>
      <c r="P61" s="7"/>
      <c r="Q61" s="7"/>
      <c r="R61" s="7"/>
      <c r="S61" s="7"/>
      <c r="T61" s="7"/>
      <c r="U61" s="188"/>
      <c r="V61" s="188"/>
      <c r="W61" s="188"/>
      <c r="X61" s="188"/>
      <c r="Y61" s="80"/>
      <c r="Z61" s="80"/>
      <c r="AA61" s="80"/>
      <c r="AB61" s="7"/>
      <c r="AC61" s="312">
        <f t="shared" si="3"/>
        <v>2287</v>
      </c>
      <c r="AD61" s="312"/>
      <c r="AE61" s="7" t="s">
        <v>6994</v>
      </c>
      <c r="AF61" s="80"/>
      <c r="AG61" s="80"/>
      <c r="AH61" s="176"/>
      <c r="AI61" s="176"/>
      <c r="AJ61" s="7"/>
      <c r="AK61" s="7"/>
      <c r="AL61" s="7"/>
      <c r="AM61" s="7"/>
      <c r="AN61" s="7"/>
      <c r="AO61" s="7"/>
      <c r="AP61" s="7"/>
      <c r="AQ61" s="7"/>
      <c r="AR61" s="37"/>
      <c r="AS61" s="88">
        <f t="shared" si="2"/>
        <v>2287</v>
      </c>
      <c r="AT61" s="66"/>
    </row>
    <row r="62" spans="1:46" ht="17.2" customHeight="1" x14ac:dyDescent="0.3">
      <c r="A62" s="11">
        <v>33</v>
      </c>
      <c r="B62" s="14">
        <v>2166</v>
      </c>
      <c r="C62" s="10" t="s">
        <v>18392</v>
      </c>
      <c r="D62" s="185"/>
      <c r="E62" s="184"/>
      <c r="F62" s="184"/>
      <c r="G62" s="184"/>
      <c r="H62" s="184"/>
      <c r="I62" s="184"/>
      <c r="J62" s="184"/>
      <c r="K62" s="2"/>
      <c r="L62" s="2"/>
      <c r="M62" s="44"/>
      <c r="N62" s="9" t="s">
        <v>18391</v>
      </c>
      <c r="O62" s="7"/>
      <c r="P62" s="7"/>
      <c r="Q62" s="7"/>
      <c r="R62" s="7"/>
      <c r="S62" s="7"/>
      <c r="T62" s="7"/>
      <c r="U62" s="188"/>
      <c r="V62" s="188"/>
      <c r="W62" s="188"/>
      <c r="X62" s="188"/>
      <c r="Y62" s="80"/>
      <c r="Z62" s="80"/>
      <c r="AA62" s="80"/>
      <c r="AB62" s="7"/>
      <c r="AC62" s="312">
        <f t="shared" si="3"/>
        <v>2323</v>
      </c>
      <c r="AD62" s="312"/>
      <c r="AE62" s="7" t="s">
        <v>6994</v>
      </c>
      <c r="AF62" s="80"/>
      <c r="AG62" s="80"/>
      <c r="AH62" s="176"/>
      <c r="AI62" s="176"/>
      <c r="AJ62" s="7"/>
      <c r="AK62" s="7"/>
      <c r="AL62" s="7"/>
      <c r="AM62" s="7"/>
      <c r="AN62" s="7"/>
      <c r="AO62" s="7"/>
      <c r="AP62" s="7"/>
      <c r="AQ62" s="7"/>
      <c r="AR62" s="37"/>
      <c r="AS62" s="88">
        <f t="shared" si="2"/>
        <v>2323</v>
      </c>
      <c r="AT62" s="66"/>
    </row>
    <row r="63" spans="1:46" ht="17.2" customHeight="1" x14ac:dyDescent="0.3">
      <c r="A63" s="11">
        <v>33</v>
      </c>
      <c r="B63" s="14">
        <v>2167</v>
      </c>
      <c r="C63" s="10" t="s">
        <v>18390</v>
      </c>
      <c r="D63" s="185"/>
      <c r="E63" s="184"/>
      <c r="F63" s="184"/>
      <c r="G63" s="184"/>
      <c r="H63" s="184"/>
      <c r="I63" s="184"/>
      <c r="J63" s="184"/>
      <c r="K63" s="2"/>
      <c r="L63" s="2"/>
      <c r="M63" s="44"/>
      <c r="N63" s="9" t="s">
        <v>18389</v>
      </c>
      <c r="O63" s="7"/>
      <c r="P63" s="7"/>
      <c r="Q63" s="7"/>
      <c r="R63" s="7"/>
      <c r="S63" s="7"/>
      <c r="T63" s="7"/>
      <c r="U63" s="188"/>
      <c r="V63" s="188"/>
      <c r="W63" s="188"/>
      <c r="X63" s="188"/>
      <c r="Y63" s="80"/>
      <c r="Z63" s="80"/>
      <c r="AA63" s="80"/>
      <c r="AB63" s="7"/>
      <c r="AC63" s="312">
        <f t="shared" si="3"/>
        <v>2359</v>
      </c>
      <c r="AD63" s="312"/>
      <c r="AE63" s="7" t="s">
        <v>6994</v>
      </c>
      <c r="AF63" s="80"/>
      <c r="AG63" s="80"/>
      <c r="AH63" s="176"/>
      <c r="AI63" s="176"/>
      <c r="AJ63" s="7"/>
      <c r="AK63" s="7"/>
      <c r="AL63" s="7"/>
      <c r="AM63" s="7"/>
      <c r="AN63" s="7"/>
      <c r="AO63" s="7"/>
      <c r="AP63" s="7"/>
      <c r="AQ63" s="7"/>
      <c r="AR63" s="37"/>
      <c r="AS63" s="88">
        <f t="shared" si="2"/>
        <v>2359</v>
      </c>
      <c r="AT63" s="66"/>
    </row>
    <row r="64" spans="1:46" ht="17.2" customHeight="1" x14ac:dyDescent="0.3">
      <c r="A64" s="11">
        <v>33</v>
      </c>
      <c r="B64" s="14">
        <v>2168</v>
      </c>
      <c r="C64" s="10" t="s">
        <v>18388</v>
      </c>
      <c r="D64" s="185"/>
      <c r="E64" s="184"/>
      <c r="F64" s="184"/>
      <c r="G64" s="184"/>
      <c r="H64" s="184"/>
      <c r="I64" s="184"/>
      <c r="J64" s="184"/>
      <c r="K64" s="2"/>
      <c r="L64" s="2"/>
      <c r="M64" s="44"/>
      <c r="N64" s="9" t="s">
        <v>18387</v>
      </c>
      <c r="O64" s="7"/>
      <c r="P64" s="7"/>
      <c r="Q64" s="7"/>
      <c r="R64" s="7"/>
      <c r="S64" s="7"/>
      <c r="T64" s="7"/>
      <c r="U64" s="188"/>
      <c r="V64" s="188"/>
      <c r="W64" s="188"/>
      <c r="X64" s="188"/>
      <c r="Y64" s="80"/>
      <c r="Z64" s="80"/>
      <c r="AA64" s="80"/>
      <c r="AB64" s="7"/>
      <c r="AC64" s="312">
        <f t="shared" si="3"/>
        <v>2395</v>
      </c>
      <c r="AD64" s="312"/>
      <c r="AE64" s="7" t="s">
        <v>6994</v>
      </c>
      <c r="AF64" s="80"/>
      <c r="AG64" s="80"/>
      <c r="AH64" s="176"/>
      <c r="AI64" s="176"/>
      <c r="AJ64" s="7"/>
      <c r="AK64" s="7"/>
      <c r="AL64" s="7"/>
      <c r="AM64" s="7"/>
      <c r="AN64" s="7"/>
      <c r="AO64" s="7"/>
      <c r="AP64" s="7"/>
      <c r="AQ64" s="7"/>
      <c r="AR64" s="37"/>
      <c r="AS64" s="88">
        <f t="shared" si="2"/>
        <v>2395</v>
      </c>
      <c r="AT64" s="66"/>
    </row>
    <row r="65" spans="1:46" ht="17.2" customHeight="1" x14ac:dyDescent="0.3">
      <c r="A65" s="11">
        <v>33</v>
      </c>
      <c r="B65" s="14">
        <v>2169</v>
      </c>
      <c r="C65" s="10" t="s">
        <v>18386</v>
      </c>
      <c r="D65" s="185"/>
      <c r="E65" s="184"/>
      <c r="F65" s="184"/>
      <c r="G65" s="184"/>
      <c r="H65" s="184"/>
      <c r="I65" s="184"/>
      <c r="J65" s="184"/>
      <c r="K65" s="2"/>
      <c r="L65" s="2"/>
      <c r="M65" s="44"/>
      <c r="N65" s="9" t="s">
        <v>18385</v>
      </c>
      <c r="O65" s="7"/>
      <c r="P65" s="7"/>
      <c r="Q65" s="7"/>
      <c r="R65" s="7"/>
      <c r="S65" s="7"/>
      <c r="T65" s="7"/>
      <c r="U65" s="188"/>
      <c r="V65" s="188"/>
      <c r="W65" s="188"/>
      <c r="X65" s="188"/>
      <c r="Y65" s="80"/>
      <c r="Z65" s="80"/>
      <c r="AA65" s="80"/>
      <c r="AB65" s="7"/>
      <c r="AC65" s="312">
        <f t="shared" si="3"/>
        <v>2431</v>
      </c>
      <c r="AD65" s="312"/>
      <c r="AE65" s="7" t="s">
        <v>6994</v>
      </c>
      <c r="AF65" s="80"/>
      <c r="AG65" s="80"/>
      <c r="AH65" s="176"/>
      <c r="AI65" s="176"/>
      <c r="AJ65" s="7"/>
      <c r="AK65" s="7"/>
      <c r="AL65" s="7"/>
      <c r="AM65" s="7"/>
      <c r="AN65" s="7"/>
      <c r="AO65" s="7"/>
      <c r="AP65" s="7"/>
      <c r="AQ65" s="7"/>
      <c r="AR65" s="37"/>
      <c r="AS65" s="88">
        <f t="shared" si="2"/>
        <v>2431</v>
      </c>
      <c r="AT65" s="66"/>
    </row>
    <row r="66" spans="1:46" ht="17.2" customHeight="1" x14ac:dyDescent="0.3">
      <c r="A66" s="11">
        <v>33</v>
      </c>
      <c r="B66" s="14">
        <v>2170</v>
      </c>
      <c r="C66" s="10" t="s">
        <v>18384</v>
      </c>
      <c r="D66" s="185"/>
      <c r="E66" s="184"/>
      <c r="F66" s="184"/>
      <c r="G66" s="184"/>
      <c r="H66" s="184"/>
      <c r="I66" s="184"/>
      <c r="J66" s="184"/>
      <c r="K66" s="2"/>
      <c r="L66" s="2"/>
      <c r="M66" s="44"/>
      <c r="N66" s="9" t="s">
        <v>18383</v>
      </c>
      <c r="O66" s="7"/>
      <c r="P66" s="7"/>
      <c r="Q66" s="7"/>
      <c r="R66" s="7"/>
      <c r="S66" s="7"/>
      <c r="T66" s="7"/>
      <c r="U66" s="188"/>
      <c r="V66" s="188"/>
      <c r="W66" s="188"/>
      <c r="X66" s="188"/>
      <c r="Y66" s="80"/>
      <c r="Z66" s="80"/>
      <c r="AA66" s="80"/>
      <c r="AB66" s="7"/>
      <c r="AC66" s="312">
        <f t="shared" si="3"/>
        <v>2467</v>
      </c>
      <c r="AD66" s="312"/>
      <c r="AE66" s="7" t="s">
        <v>6994</v>
      </c>
      <c r="AF66" s="80"/>
      <c r="AG66" s="80"/>
      <c r="AH66" s="176"/>
      <c r="AI66" s="176"/>
      <c r="AJ66" s="7"/>
      <c r="AK66" s="7"/>
      <c r="AL66" s="7"/>
      <c r="AM66" s="7"/>
      <c r="AN66" s="7"/>
      <c r="AO66" s="7"/>
      <c r="AP66" s="7"/>
      <c r="AQ66" s="7"/>
      <c r="AR66" s="37"/>
      <c r="AS66" s="88">
        <f t="shared" si="2"/>
        <v>2467</v>
      </c>
      <c r="AT66" s="66"/>
    </row>
    <row r="67" spans="1:46" ht="17.2" customHeight="1" x14ac:dyDescent="0.3">
      <c r="A67" s="11">
        <v>33</v>
      </c>
      <c r="B67" s="14">
        <v>2171</v>
      </c>
      <c r="C67" s="10" t="s">
        <v>18382</v>
      </c>
      <c r="D67" s="185"/>
      <c r="E67" s="184"/>
      <c r="F67" s="184"/>
      <c r="G67" s="184"/>
      <c r="H67" s="184"/>
      <c r="I67" s="184"/>
      <c r="J67" s="184"/>
      <c r="K67" s="2"/>
      <c r="L67" s="2"/>
      <c r="M67" s="44"/>
      <c r="N67" s="9" t="s">
        <v>18381</v>
      </c>
      <c r="O67" s="7"/>
      <c r="P67" s="7"/>
      <c r="Q67" s="7"/>
      <c r="R67" s="7"/>
      <c r="S67" s="7"/>
      <c r="T67" s="7"/>
      <c r="U67" s="188"/>
      <c r="V67" s="188"/>
      <c r="W67" s="188"/>
      <c r="X67" s="188"/>
      <c r="Y67" s="80"/>
      <c r="Z67" s="80"/>
      <c r="AA67" s="80"/>
      <c r="AB67" s="7"/>
      <c r="AC67" s="312">
        <f t="shared" si="3"/>
        <v>2503</v>
      </c>
      <c r="AD67" s="312"/>
      <c r="AE67" s="7" t="s">
        <v>6994</v>
      </c>
      <c r="AF67" s="80"/>
      <c r="AG67" s="80"/>
      <c r="AH67" s="176"/>
      <c r="AI67" s="176"/>
      <c r="AJ67" s="7"/>
      <c r="AK67" s="7"/>
      <c r="AL67" s="7"/>
      <c r="AM67" s="7"/>
      <c r="AN67" s="7"/>
      <c r="AO67" s="7"/>
      <c r="AP67" s="7"/>
      <c r="AQ67" s="7"/>
      <c r="AR67" s="37"/>
      <c r="AS67" s="88">
        <f t="shared" si="2"/>
        <v>2503</v>
      </c>
      <c r="AT67" s="66"/>
    </row>
    <row r="68" spans="1:46" ht="17.2" customHeight="1" x14ac:dyDescent="0.3">
      <c r="A68" s="11">
        <v>33</v>
      </c>
      <c r="B68" s="14">
        <v>2172</v>
      </c>
      <c r="C68" s="10" t="s">
        <v>18380</v>
      </c>
      <c r="D68" s="185"/>
      <c r="E68" s="184"/>
      <c r="F68" s="184"/>
      <c r="G68" s="184"/>
      <c r="H68" s="184"/>
      <c r="I68" s="184"/>
      <c r="J68" s="184"/>
      <c r="K68" s="2"/>
      <c r="L68" s="2"/>
      <c r="M68" s="44"/>
      <c r="N68" s="9" t="s">
        <v>18379</v>
      </c>
      <c r="O68" s="7"/>
      <c r="P68" s="7"/>
      <c r="Q68" s="7"/>
      <c r="R68" s="7"/>
      <c r="S68" s="7"/>
      <c r="T68" s="7"/>
      <c r="U68" s="188"/>
      <c r="V68" s="188"/>
      <c r="W68" s="188"/>
      <c r="X68" s="188"/>
      <c r="Y68" s="80"/>
      <c r="Z68" s="80"/>
      <c r="AA68" s="80"/>
      <c r="AB68" s="7"/>
      <c r="AC68" s="312">
        <f t="shared" si="3"/>
        <v>2539</v>
      </c>
      <c r="AD68" s="312"/>
      <c r="AE68" s="7" t="s">
        <v>6994</v>
      </c>
      <c r="AF68" s="80"/>
      <c r="AG68" s="80"/>
      <c r="AH68" s="176"/>
      <c r="AI68" s="176"/>
      <c r="AJ68" s="7"/>
      <c r="AK68" s="7"/>
      <c r="AL68" s="7"/>
      <c r="AM68" s="7"/>
      <c r="AN68" s="7"/>
      <c r="AO68" s="7"/>
      <c r="AP68" s="7"/>
      <c r="AQ68" s="7"/>
      <c r="AR68" s="37"/>
      <c r="AS68" s="88">
        <f t="shared" si="2"/>
        <v>2539</v>
      </c>
      <c r="AT68" s="66"/>
    </row>
    <row r="69" spans="1:46" ht="17.2" customHeight="1" x14ac:dyDescent="0.3">
      <c r="A69" s="11">
        <v>33</v>
      </c>
      <c r="B69" s="14">
        <v>2173</v>
      </c>
      <c r="C69" s="10" t="s">
        <v>18378</v>
      </c>
      <c r="D69" s="185"/>
      <c r="E69" s="184"/>
      <c r="F69" s="184"/>
      <c r="G69" s="184"/>
      <c r="H69" s="184"/>
      <c r="I69" s="184"/>
      <c r="J69" s="184"/>
      <c r="K69" s="2"/>
      <c r="L69" s="2"/>
      <c r="M69" s="44"/>
      <c r="N69" s="9" t="s">
        <v>18377</v>
      </c>
      <c r="O69" s="7"/>
      <c r="P69" s="7"/>
      <c r="Q69" s="7"/>
      <c r="R69" s="7"/>
      <c r="S69" s="7"/>
      <c r="T69" s="7"/>
      <c r="U69" s="188"/>
      <c r="V69" s="188"/>
      <c r="W69" s="188"/>
      <c r="X69" s="188"/>
      <c r="Y69" s="80"/>
      <c r="Z69" s="80"/>
      <c r="AA69" s="80"/>
      <c r="AB69" s="7"/>
      <c r="AC69" s="312">
        <f t="shared" si="3"/>
        <v>2575</v>
      </c>
      <c r="AD69" s="312"/>
      <c r="AE69" s="7" t="s">
        <v>6994</v>
      </c>
      <c r="AF69" s="80"/>
      <c r="AG69" s="80"/>
      <c r="AH69" s="176"/>
      <c r="AI69" s="176"/>
      <c r="AJ69" s="7"/>
      <c r="AK69" s="7"/>
      <c r="AL69" s="7"/>
      <c r="AM69" s="7"/>
      <c r="AN69" s="7"/>
      <c r="AO69" s="7"/>
      <c r="AP69" s="7"/>
      <c r="AQ69" s="7"/>
      <c r="AR69" s="37"/>
      <c r="AS69" s="88">
        <f t="shared" si="2"/>
        <v>2575</v>
      </c>
      <c r="AT69" s="66"/>
    </row>
    <row r="70" spans="1:46" ht="17.2" customHeight="1" x14ac:dyDescent="0.3">
      <c r="A70" s="11">
        <v>33</v>
      </c>
      <c r="B70" s="14">
        <v>2174</v>
      </c>
      <c r="C70" s="10" t="s">
        <v>18376</v>
      </c>
      <c r="D70" s="185"/>
      <c r="E70" s="184"/>
      <c r="F70" s="184"/>
      <c r="G70" s="184"/>
      <c r="H70" s="184"/>
      <c r="I70" s="184"/>
      <c r="J70" s="184"/>
      <c r="K70" s="2"/>
      <c r="L70" s="2"/>
      <c r="M70" s="44"/>
      <c r="N70" s="9" t="s">
        <v>18375</v>
      </c>
      <c r="O70" s="7"/>
      <c r="P70" s="7"/>
      <c r="Q70" s="7"/>
      <c r="R70" s="7"/>
      <c r="S70" s="7"/>
      <c r="T70" s="7"/>
      <c r="U70" s="188"/>
      <c r="V70" s="188"/>
      <c r="W70" s="188"/>
      <c r="X70" s="188"/>
      <c r="Y70" s="80"/>
      <c r="Z70" s="80"/>
      <c r="AA70" s="80"/>
      <c r="AB70" s="7"/>
      <c r="AC70" s="312">
        <f t="shared" si="3"/>
        <v>2611</v>
      </c>
      <c r="AD70" s="312"/>
      <c r="AE70" s="7" t="s">
        <v>6994</v>
      </c>
      <c r="AF70" s="80"/>
      <c r="AG70" s="80"/>
      <c r="AH70" s="176"/>
      <c r="AI70" s="176"/>
      <c r="AJ70" s="7"/>
      <c r="AK70" s="7"/>
      <c r="AL70" s="7"/>
      <c r="AM70" s="7"/>
      <c r="AN70" s="7"/>
      <c r="AO70" s="7"/>
      <c r="AP70" s="7"/>
      <c r="AQ70" s="7"/>
      <c r="AR70" s="37"/>
      <c r="AS70" s="88">
        <f t="shared" si="2"/>
        <v>2611</v>
      </c>
      <c r="AT70" s="66"/>
    </row>
    <row r="71" spans="1:46" ht="17.2" customHeight="1" x14ac:dyDescent="0.3">
      <c r="A71" s="11">
        <v>33</v>
      </c>
      <c r="B71" s="14">
        <v>2175</v>
      </c>
      <c r="C71" s="10" t="s">
        <v>18374</v>
      </c>
      <c r="D71" s="185"/>
      <c r="E71" s="184"/>
      <c r="F71" s="184"/>
      <c r="G71" s="184"/>
      <c r="H71" s="184"/>
      <c r="I71" s="184"/>
      <c r="J71" s="184"/>
      <c r="K71" s="2"/>
      <c r="L71" s="2"/>
      <c r="M71" s="44"/>
      <c r="N71" s="9" t="s">
        <v>18373</v>
      </c>
      <c r="O71" s="7"/>
      <c r="P71" s="7"/>
      <c r="Q71" s="7"/>
      <c r="R71" s="7"/>
      <c r="S71" s="7"/>
      <c r="T71" s="7"/>
      <c r="U71" s="188"/>
      <c r="V71" s="188"/>
      <c r="W71" s="188"/>
      <c r="X71" s="188"/>
      <c r="Y71" s="80"/>
      <c r="Z71" s="80"/>
      <c r="AA71" s="80"/>
      <c r="AB71" s="7"/>
      <c r="AC71" s="312">
        <f t="shared" si="3"/>
        <v>2647</v>
      </c>
      <c r="AD71" s="312"/>
      <c r="AE71" s="7" t="s">
        <v>6994</v>
      </c>
      <c r="AF71" s="80"/>
      <c r="AG71" s="80"/>
      <c r="AH71" s="176"/>
      <c r="AI71" s="176"/>
      <c r="AJ71" s="7"/>
      <c r="AK71" s="7"/>
      <c r="AL71" s="7"/>
      <c r="AM71" s="7"/>
      <c r="AN71" s="7"/>
      <c r="AO71" s="7"/>
      <c r="AP71" s="7"/>
      <c r="AQ71" s="7"/>
      <c r="AR71" s="37"/>
      <c r="AS71" s="88">
        <f t="shared" ref="AS71:AS102" si="4">ROUND(AC71,0)</f>
        <v>2647</v>
      </c>
      <c r="AT71" s="66"/>
    </row>
    <row r="72" spans="1:46" ht="17.2" customHeight="1" x14ac:dyDescent="0.3">
      <c r="A72" s="11">
        <v>33</v>
      </c>
      <c r="B72" s="14">
        <v>2176</v>
      </c>
      <c r="C72" s="10" t="s">
        <v>18372</v>
      </c>
      <c r="D72" s="185"/>
      <c r="E72" s="184"/>
      <c r="F72" s="184"/>
      <c r="G72" s="184"/>
      <c r="H72" s="184"/>
      <c r="I72" s="184"/>
      <c r="J72" s="184"/>
      <c r="K72" s="2"/>
      <c r="L72" s="2"/>
      <c r="M72" s="44"/>
      <c r="N72" s="9" t="s">
        <v>18371</v>
      </c>
      <c r="O72" s="7"/>
      <c r="P72" s="7"/>
      <c r="Q72" s="7"/>
      <c r="R72" s="7"/>
      <c r="S72" s="7"/>
      <c r="T72" s="7"/>
      <c r="U72" s="188"/>
      <c r="V72" s="188"/>
      <c r="W72" s="188"/>
      <c r="X72" s="188"/>
      <c r="Y72" s="80"/>
      <c r="Z72" s="80"/>
      <c r="AA72" s="80"/>
      <c r="AB72" s="7"/>
      <c r="AC72" s="312">
        <f t="shared" si="3"/>
        <v>2683</v>
      </c>
      <c r="AD72" s="312"/>
      <c r="AE72" s="7" t="s">
        <v>6994</v>
      </c>
      <c r="AF72" s="80"/>
      <c r="AG72" s="80"/>
      <c r="AH72" s="176"/>
      <c r="AI72" s="176"/>
      <c r="AJ72" s="7"/>
      <c r="AK72" s="7"/>
      <c r="AL72" s="7"/>
      <c r="AM72" s="7"/>
      <c r="AN72" s="7"/>
      <c r="AO72" s="7"/>
      <c r="AP72" s="7"/>
      <c r="AQ72" s="7"/>
      <c r="AR72" s="37"/>
      <c r="AS72" s="88">
        <f t="shared" si="4"/>
        <v>2683</v>
      </c>
      <c r="AT72" s="66"/>
    </row>
    <row r="73" spans="1:46" ht="17.2" customHeight="1" x14ac:dyDescent="0.3">
      <c r="A73" s="11">
        <v>33</v>
      </c>
      <c r="B73" s="14">
        <v>2177</v>
      </c>
      <c r="C73" s="10" t="s">
        <v>18370</v>
      </c>
      <c r="D73" s="185"/>
      <c r="E73" s="184"/>
      <c r="F73" s="184"/>
      <c r="G73" s="184"/>
      <c r="H73" s="184"/>
      <c r="I73" s="184"/>
      <c r="J73" s="184"/>
      <c r="K73" s="2"/>
      <c r="L73" s="2"/>
      <c r="M73" s="44"/>
      <c r="N73" s="9" t="s">
        <v>18369</v>
      </c>
      <c r="O73" s="7"/>
      <c r="P73" s="7"/>
      <c r="Q73" s="7"/>
      <c r="R73" s="7"/>
      <c r="S73" s="7"/>
      <c r="T73" s="7"/>
      <c r="U73" s="188"/>
      <c r="V73" s="188"/>
      <c r="W73" s="188"/>
      <c r="X73" s="188"/>
      <c r="Y73" s="80"/>
      <c r="Z73" s="80"/>
      <c r="AA73" s="80"/>
      <c r="AB73" s="7"/>
      <c r="AC73" s="312">
        <f t="shared" si="3"/>
        <v>2719</v>
      </c>
      <c r="AD73" s="312"/>
      <c r="AE73" s="7" t="s">
        <v>6994</v>
      </c>
      <c r="AF73" s="80"/>
      <c r="AG73" s="80"/>
      <c r="AH73" s="176"/>
      <c r="AI73" s="176"/>
      <c r="AJ73" s="7"/>
      <c r="AK73" s="7"/>
      <c r="AL73" s="7"/>
      <c r="AM73" s="7"/>
      <c r="AN73" s="7"/>
      <c r="AO73" s="7"/>
      <c r="AP73" s="7"/>
      <c r="AQ73" s="7"/>
      <c r="AR73" s="37"/>
      <c r="AS73" s="88">
        <f t="shared" si="4"/>
        <v>2719</v>
      </c>
      <c r="AT73" s="66"/>
    </row>
    <row r="74" spans="1:46" ht="17.2" customHeight="1" x14ac:dyDescent="0.3">
      <c r="A74" s="11">
        <v>33</v>
      </c>
      <c r="B74" s="14">
        <v>2178</v>
      </c>
      <c r="C74" s="10" t="s">
        <v>18368</v>
      </c>
      <c r="D74" s="185"/>
      <c r="E74" s="184"/>
      <c r="F74" s="184"/>
      <c r="G74" s="184"/>
      <c r="H74" s="184"/>
      <c r="I74" s="184"/>
      <c r="J74" s="184"/>
      <c r="K74" s="2"/>
      <c r="L74" s="2"/>
      <c r="M74" s="44"/>
      <c r="N74" s="9" t="s">
        <v>18367</v>
      </c>
      <c r="O74" s="7"/>
      <c r="P74" s="7"/>
      <c r="Q74" s="7"/>
      <c r="R74" s="7"/>
      <c r="S74" s="7"/>
      <c r="T74" s="7"/>
      <c r="U74" s="188"/>
      <c r="V74" s="188"/>
      <c r="W74" s="188"/>
      <c r="X74" s="188"/>
      <c r="Y74" s="80"/>
      <c r="Z74" s="80"/>
      <c r="AA74" s="80"/>
      <c r="AB74" s="7"/>
      <c r="AC74" s="312">
        <f t="shared" si="3"/>
        <v>2755</v>
      </c>
      <c r="AD74" s="312"/>
      <c r="AE74" s="7" t="s">
        <v>6994</v>
      </c>
      <c r="AF74" s="80"/>
      <c r="AG74" s="80"/>
      <c r="AH74" s="176"/>
      <c r="AI74" s="176"/>
      <c r="AJ74" s="7"/>
      <c r="AK74" s="7"/>
      <c r="AL74" s="7"/>
      <c r="AM74" s="7"/>
      <c r="AN74" s="7"/>
      <c r="AO74" s="7"/>
      <c r="AP74" s="7"/>
      <c r="AQ74" s="7"/>
      <c r="AR74" s="37"/>
      <c r="AS74" s="88">
        <f t="shared" si="4"/>
        <v>2755</v>
      </c>
      <c r="AT74" s="66"/>
    </row>
    <row r="75" spans="1:46" ht="17.2" customHeight="1" x14ac:dyDescent="0.3">
      <c r="A75" s="11">
        <v>33</v>
      </c>
      <c r="B75" s="14">
        <v>2179</v>
      </c>
      <c r="C75" s="10" t="s">
        <v>18366</v>
      </c>
      <c r="D75" s="185"/>
      <c r="E75" s="184"/>
      <c r="F75" s="184"/>
      <c r="G75" s="184"/>
      <c r="H75" s="184"/>
      <c r="I75" s="184"/>
      <c r="J75" s="184"/>
      <c r="K75" s="2"/>
      <c r="L75" s="2"/>
      <c r="M75" s="44"/>
      <c r="N75" s="9" t="s">
        <v>18365</v>
      </c>
      <c r="O75" s="7"/>
      <c r="P75" s="7"/>
      <c r="Q75" s="7"/>
      <c r="R75" s="7"/>
      <c r="S75" s="7"/>
      <c r="T75" s="7"/>
      <c r="U75" s="188"/>
      <c r="V75" s="188"/>
      <c r="W75" s="188"/>
      <c r="X75" s="188"/>
      <c r="Y75" s="80"/>
      <c r="Z75" s="80"/>
      <c r="AA75" s="80"/>
      <c r="AB75" s="7"/>
      <c r="AC75" s="312">
        <f t="shared" si="3"/>
        <v>2791</v>
      </c>
      <c r="AD75" s="312"/>
      <c r="AE75" s="7" t="s">
        <v>6994</v>
      </c>
      <c r="AF75" s="80"/>
      <c r="AG75" s="80"/>
      <c r="AH75" s="176"/>
      <c r="AI75" s="176"/>
      <c r="AJ75" s="7"/>
      <c r="AK75" s="7"/>
      <c r="AL75" s="7"/>
      <c r="AM75" s="7"/>
      <c r="AN75" s="7"/>
      <c r="AO75" s="7"/>
      <c r="AP75" s="7"/>
      <c r="AQ75" s="7"/>
      <c r="AR75" s="37"/>
      <c r="AS75" s="88">
        <f t="shared" si="4"/>
        <v>2791</v>
      </c>
      <c r="AT75" s="66"/>
    </row>
    <row r="76" spans="1:46" ht="17.2" customHeight="1" x14ac:dyDescent="0.3">
      <c r="A76" s="11">
        <v>33</v>
      </c>
      <c r="B76" s="14">
        <v>2180</v>
      </c>
      <c r="C76" s="10" t="s">
        <v>18364</v>
      </c>
      <c r="D76" s="185"/>
      <c r="E76" s="184"/>
      <c r="F76" s="184"/>
      <c r="G76" s="184"/>
      <c r="H76" s="184"/>
      <c r="I76" s="184"/>
      <c r="J76" s="184"/>
      <c r="K76" s="2"/>
      <c r="L76" s="2"/>
      <c r="M76" s="44"/>
      <c r="N76" s="9" t="s">
        <v>18363</v>
      </c>
      <c r="O76" s="7"/>
      <c r="P76" s="7"/>
      <c r="Q76" s="7"/>
      <c r="R76" s="7"/>
      <c r="S76" s="7"/>
      <c r="T76" s="7"/>
      <c r="U76" s="188"/>
      <c r="V76" s="188"/>
      <c r="W76" s="188"/>
      <c r="X76" s="188"/>
      <c r="Y76" s="80"/>
      <c r="Z76" s="80"/>
      <c r="AA76" s="80"/>
      <c r="AB76" s="7"/>
      <c r="AC76" s="312">
        <f t="shared" si="3"/>
        <v>2827</v>
      </c>
      <c r="AD76" s="312"/>
      <c r="AE76" s="7" t="s">
        <v>6994</v>
      </c>
      <c r="AF76" s="80"/>
      <c r="AG76" s="80"/>
      <c r="AH76" s="176"/>
      <c r="AI76" s="176"/>
      <c r="AJ76" s="7"/>
      <c r="AK76" s="7"/>
      <c r="AL76" s="7"/>
      <c r="AM76" s="7"/>
      <c r="AN76" s="7"/>
      <c r="AO76" s="7"/>
      <c r="AP76" s="7"/>
      <c r="AQ76" s="7"/>
      <c r="AR76" s="37"/>
      <c r="AS76" s="88">
        <f t="shared" si="4"/>
        <v>2827</v>
      </c>
      <c r="AT76" s="66"/>
    </row>
    <row r="77" spans="1:46" ht="17.2" customHeight="1" x14ac:dyDescent="0.3">
      <c r="A77" s="11">
        <v>33</v>
      </c>
      <c r="B77" s="14">
        <v>2181</v>
      </c>
      <c r="C77" s="10" t="s">
        <v>18362</v>
      </c>
      <c r="D77" s="185"/>
      <c r="E77" s="184"/>
      <c r="F77" s="184"/>
      <c r="G77" s="184"/>
      <c r="H77" s="184"/>
      <c r="I77" s="184"/>
      <c r="J77" s="184"/>
      <c r="K77" s="2"/>
      <c r="L77" s="2"/>
      <c r="M77" s="44"/>
      <c r="N77" s="9" t="s">
        <v>18361</v>
      </c>
      <c r="O77" s="7"/>
      <c r="P77" s="7"/>
      <c r="Q77" s="7"/>
      <c r="R77" s="7"/>
      <c r="S77" s="7"/>
      <c r="T77" s="7"/>
      <c r="U77" s="188"/>
      <c r="V77" s="188"/>
      <c r="W77" s="188"/>
      <c r="X77" s="188"/>
      <c r="Y77" s="80"/>
      <c r="Z77" s="80"/>
      <c r="AA77" s="80"/>
      <c r="AB77" s="7"/>
      <c r="AC77" s="312">
        <f t="shared" si="3"/>
        <v>2863</v>
      </c>
      <c r="AD77" s="312"/>
      <c r="AE77" s="7" t="s">
        <v>6994</v>
      </c>
      <c r="AF77" s="80"/>
      <c r="AG77" s="80"/>
      <c r="AH77" s="176"/>
      <c r="AI77" s="176"/>
      <c r="AJ77" s="7"/>
      <c r="AK77" s="7"/>
      <c r="AL77" s="7"/>
      <c r="AM77" s="7"/>
      <c r="AN77" s="7"/>
      <c r="AO77" s="7"/>
      <c r="AP77" s="7"/>
      <c r="AQ77" s="7"/>
      <c r="AR77" s="37"/>
      <c r="AS77" s="88">
        <f t="shared" si="4"/>
        <v>2863</v>
      </c>
      <c r="AT77" s="66"/>
    </row>
    <row r="78" spans="1:46" ht="17.2" customHeight="1" x14ac:dyDescent="0.3">
      <c r="A78" s="11">
        <v>33</v>
      </c>
      <c r="B78" s="14">
        <v>2182</v>
      </c>
      <c r="C78" s="10" t="s">
        <v>18360</v>
      </c>
      <c r="D78" s="164"/>
      <c r="E78" s="170"/>
      <c r="F78" s="170"/>
      <c r="G78" s="170"/>
      <c r="H78" s="170"/>
      <c r="I78" s="170"/>
      <c r="J78" s="170"/>
      <c r="K78" s="8"/>
      <c r="L78" s="8"/>
      <c r="M78" s="24"/>
      <c r="N78" s="9" t="s">
        <v>18359</v>
      </c>
      <c r="O78" s="7"/>
      <c r="P78" s="7"/>
      <c r="Q78" s="7"/>
      <c r="R78" s="7"/>
      <c r="S78" s="7"/>
      <c r="T78" s="7"/>
      <c r="U78" s="188"/>
      <c r="V78" s="188"/>
      <c r="W78" s="188"/>
      <c r="X78" s="188"/>
      <c r="Y78" s="80"/>
      <c r="Z78" s="80"/>
      <c r="AA78" s="80"/>
      <c r="AB78" s="7"/>
      <c r="AC78" s="312">
        <f t="shared" ref="AC78:AC102" si="5">AC77+36</f>
        <v>2899</v>
      </c>
      <c r="AD78" s="312"/>
      <c r="AE78" s="7" t="s">
        <v>6994</v>
      </c>
      <c r="AF78" s="80"/>
      <c r="AG78" s="80"/>
      <c r="AH78" s="176"/>
      <c r="AI78" s="176"/>
      <c r="AJ78" s="7"/>
      <c r="AK78" s="7"/>
      <c r="AL78" s="7"/>
      <c r="AM78" s="7"/>
      <c r="AN78" s="7"/>
      <c r="AO78" s="7"/>
      <c r="AP78" s="7"/>
      <c r="AQ78" s="7"/>
      <c r="AR78" s="37"/>
      <c r="AS78" s="98">
        <f t="shared" si="4"/>
        <v>2899</v>
      </c>
      <c r="AT78" s="65"/>
    </row>
    <row r="79" spans="1:46" ht="17.2" customHeight="1" x14ac:dyDescent="0.3">
      <c r="A79" s="11">
        <v>33</v>
      </c>
      <c r="B79" s="14">
        <v>2183</v>
      </c>
      <c r="C79" s="10" t="s">
        <v>18358</v>
      </c>
      <c r="D79" s="45" t="s">
        <v>18357</v>
      </c>
      <c r="E79" s="184"/>
      <c r="F79" s="184"/>
      <c r="G79" s="184"/>
      <c r="H79" s="184"/>
      <c r="I79" s="184"/>
      <c r="J79" s="184"/>
      <c r="K79" s="2"/>
      <c r="L79" s="2"/>
      <c r="M79" s="44"/>
      <c r="N79" s="9" t="s">
        <v>18356</v>
      </c>
      <c r="O79" s="7"/>
      <c r="P79" s="7"/>
      <c r="Q79" s="7"/>
      <c r="R79" s="7"/>
      <c r="S79" s="7"/>
      <c r="T79" s="7"/>
      <c r="U79" s="188"/>
      <c r="V79" s="188"/>
      <c r="W79" s="188"/>
      <c r="X79" s="188"/>
      <c r="Y79" s="80"/>
      <c r="Z79" s="80"/>
      <c r="AA79" s="80"/>
      <c r="AB79" s="7"/>
      <c r="AC79" s="312">
        <f t="shared" si="5"/>
        <v>2935</v>
      </c>
      <c r="AD79" s="312"/>
      <c r="AE79" s="7" t="s">
        <v>6994</v>
      </c>
      <c r="AF79" s="80"/>
      <c r="AG79" s="80"/>
      <c r="AH79" s="176"/>
      <c r="AI79" s="176"/>
      <c r="AJ79" s="7"/>
      <c r="AK79" s="7"/>
      <c r="AL79" s="7"/>
      <c r="AM79" s="7"/>
      <c r="AN79" s="7"/>
      <c r="AO79" s="7"/>
      <c r="AP79" s="7"/>
      <c r="AQ79" s="7"/>
      <c r="AR79" s="37"/>
      <c r="AS79" s="88">
        <f t="shared" si="4"/>
        <v>2935</v>
      </c>
      <c r="AT79" s="16" t="s">
        <v>6988</v>
      </c>
    </row>
    <row r="80" spans="1:46" ht="17.2" customHeight="1" x14ac:dyDescent="0.3">
      <c r="A80" s="11">
        <v>33</v>
      </c>
      <c r="B80" s="14">
        <v>2184</v>
      </c>
      <c r="C80" s="10" t="s">
        <v>18355</v>
      </c>
      <c r="D80" s="185"/>
      <c r="E80" s="184"/>
      <c r="F80" s="184"/>
      <c r="G80" s="184"/>
      <c r="H80" s="184"/>
      <c r="I80" s="184"/>
      <c r="J80" s="184"/>
      <c r="K80" s="2"/>
      <c r="L80" s="2"/>
      <c r="M80" s="44"/>
      <c r="N80" s="9" t="s">
        <v>18354</v>
      </c>
      <c r="O80" s="7"/>
      <c r="P80" s="7"/>
      <c r="Q80" s="7"/>
      <c r="R80" s="7"/>
      <c r="S80" s="7"/>
      <c r="T80" s="7"/>
      <c r="U80" s="188"/>
      <c r="V80" s="188"/>
      <c r="W80" s="188"/>
      <c r="X80" s="188"/>
      <c r="Y80" s="80"/>
      <c r="Z80" s="80"/>
      <c r="AA80" s="80"/>
      <c r="AB80" s="7"/>
      <c r="AC80" s="312">
        <f t="shared" si="5"/>
        <v>2971</v>
      </c>
      <c r="AD80" s="312"/>
      <c r="AE80" s="7" t="s">
        <v>6994</v>
      </c>
      <c r="AF80" s="80"/>
      <c r="AG80" s="80"/>
      <c r="AH80" s="176"/>
      <c r="AI80" s="176"/>
      <c r="AJ80" s="7"/>
      <c r="AK80" s="7"/>
      <c r="AL80" s="7"/>
      <c r="AM80" s="7"/>
      <c r="AN80" s="7"/>
      <c r="AO80" s="7"/>
      <c r="AP80" s="7"/>
      <c r="AQ80" s="7"/>
      <c r="AR80" s="37"/>
      <c r="AS80" s="88">
        <f t="shared" si="4"/>
        <v>2971</v>
      </c>
      <c r="AT80" s="66"/>
    </row>
    <row r="81" spans="1:46" ht="17.2" customHeight="1" x14ac:dyDescent="0.3">
      <c r="A81" s="11">
        <v>33</v>
      </c>
      <c r="B81" s="14">
        <v>2185</v>
      </c>
      <c r="C81" s="10" t="s">
        <v>18353</v>
      </c>
      <c r="D81" s="185"/>
      <c r="E81" s="184"/>
      <c r="F81" s="184"/>
      <c r="G81" s="184"/>
      <c r="H81" s="184"/>
      <c r="I81" s="184"/>
      <c r="J81" s="184"/>
      <c r="K81" s="2"/>
      <c r="L81" s="2"/>
      <c r="M81" s="44"/>
      <c r="N81" s="9" t="s">
        <v>18352</v>
      </c>
      <c r="O81" s="7"/>
      <c r="P81" s="7"/>
      <c r="Q81" s="7"/>
      <c r="R81" s="7"/>
      <c r="S81" s="7"/>
      <c r="T81" s="7"/>
      <c r="U81" s="188"/>
      <c r="V81" s="188"/>
      <c r="W81" s="188"/>
      <c r="X81" s="188"/>
      <c r="Y81" s="80"/>
      <c r="Z81" s="80"/>
      <c r="AA81" s="80"/>
      <c r="AB81" s="7"/>
      <c r="AC81" s="312">
        <f t="shared" si="5"/>
        <v>3007</v>
      </c>
      <c r="AD81" s="312"/>
      <c r="AE81" s="7" t="s">
        <v>6994</v>
      </c>
      <c r="AF81" s="80"/>
      <c r="AG81" s="80"/>
      <c r="AH81" s="176"/>
      <c r="AI81" s="176"/>
      <c r="AJ81" s="7"/>
      <c r="AK81" s="7"/>
      <c r="AL81" s="7"/>
      <c r="AM81" s="7"/>
      <c r="AN81" s="7"/>
      <c r="AO81" s="7"/>
      <c r="AP81" s="7"/>
      <c r="AQ81" s="7"/>
      <c r="AR81" s="37"/>
      <c r="AS81" s="88">
        <f t="shared" si="4"/>
        <v>3007</v>
      </c>
      <c r="AT81" s="66"/>
    </row>
    <row r="82" spans="1:46" ht="17.2" customHeight="1" x14ac:dyDescent="0.3">
      <c r="A82" s="11">
        <v>33</v>
      </c>
      <c r="B82" s="14">
        <v>2186</v>
      </c>
      <c r="C82" s="10" t="s">
        <v>18351</v>
      </c>
      <c r="D82" s="185"/>
      <c r="E82" s="184"/>
      <c r="F82" s="184"/>
      <c r="G82" s="184"/>
      <c r="H82" s="184"/>
      <c r="I82" s="184"/>
      <c r="J82" s="184"/>
      <c r="K82" s="2"/>
      <c r="L82" s="2"/>
      <c r="M82" s="44"/>
      <c r="N82" s="9" t="s">
        <v>18350</v>
      </c>
      <c r="O82" s="7"/>
      <c r="P82" s="7"/>
      <c r="Q82" s="7"/>
      <c r="R82" s="7"/>
      <c r="S82" s="7"/>
      <c r="T82" s="7"/>
      <c r="U82" s="188"/>
      <c r="V82" s="188"/>
      <c r="W82" s="188"/>
      <c r="X82" s="188"/>
      <c r="Y82" s="80"/>
      <c r="Z82" s="80"/>
      <c r="AA82" s="80"/>
      <c r="AB82" s="7"/>
      <c r="AC82" s="312">
        <f t="shared" si="5"/>
        <v>3043</v>
      </c>
      <c r="AD82" s="312"/>
      <c r="AE82" s="7" t="s">
        <v>6994</v>
      </c>
      <c r="AF82" s="80"/>
      <c r="AG82" s="80"/>
      <c r="AH82" s="176"/>
      <c r="AI82" s="176"/>
      <c r="AJ82" s="7"/>
      <c r="AK82" s="7"/>
      <c r="AL82" s="7"/>
      <c r="AM82" s="7"/>
      <c r="AN82" s="7"/>
      <c r="AO82" s="7"/>
      <c r="AP82" s="7"/>
      <c r="AQ82" s="7"/>
      <c r="AR82" s="37"/>
      <c r="AS82" s="88">
        <f t="shared" si="4"/>
        <v>3043</v>
      </c>
      <c r="AT82" s="66"/>
    </row>
    <row r="83" spans="1:46" ht="17.2" customHeight="1" x14ac:dyDescent="0.3">
      <c r="A83" s="11">
        <v>33</v>
      </c>
      <c r="B83" s="14">
        <v>2187</v>
      </c>
      <c r="C83" s="10" t="s">
        <v>18349</v>
      </c>
      <c r="D83" s="185"/>
      <c r="E83" s="184"/>
      <c r="F83" s="184"/>
      <c r="G83" s="184"/>
      <c r="H83" s="184"/>
      <c r="I83" s="184"/>
      <c r="J83" s="184"/>
      <c r="K83" s="2"/>
      <c r="L83" s="2"/>
      <c r="M83" s="44"/>
      <c r="N83" s="9" t="s">
        <v>18348</v>
      </c>
      <c r="O83" s="7"/>
      <c r="P83" s="7"/>
      <c r="Q83" s="7"/>
      <c r="R83" s="7"/>
      <c r="S83" s="7"/>
      <c r="T83" s="7"/>
      <c r="U83" s="188"/>
      <c r="V83" s="188"/>
      <c r="W83" s="188"/>
      <c r="X83" s="188"/>
      <c r="Y83" s="80"/>
      <c r="Z83" s="80"/>
      <c r="AA83" s="80"/>
      <c r="AB83" s="7"/>
      <c r="AC83" s="312">
        <f t="shared" si="5"/>
        <v>3079</v>
      </c>
      <c r="AD83" s="312"/>
      <c r="AE83" s="7" t="s">
        <v>6994</v>
      </c>
      <c r="AF83" s="80"/>
      <c r="AG83" s="80"/>
      <c r="AH83" s="176"/>
      <c r="AI83" s="176"/>
      <c r="AJ83" s="7"/>
      <c r="AK83" s="7"/>
      <c r="AL83" s="7"/>
      <c r="AM83" s="7"/>
      <c r="AN83" s="7"/>
      <c r="AO83" s="7"/>
      <c r="AP83" s="7"/>
      <c r="AQ83" s="7"/>
      <c r="AR83" s="37"/>
      <c r="AS83" s="88">
        <f t="shared" si="4"/>
        <v>3079</v>
      </c>
      <c r="AT83" s="66"/>
    </row>
    <row r="84" spans="1:46" ht="17.2" customHeight="1" x14ac:dyDescent="0.3">
      <c r="A84" s="11">
        <v>33</v>
      </c>
      <c r="B84" s="14">
        <v>2188</v>
      </c>
      <c r="C84" s="10" t="s">
        <v>18347</v>
      </c>
      <c r="D84" s="185"/>
      <c r="E84" s="184"/>
      <c r="F84" s="184"/>
      <c r="G84" s="184"/>
      <c r="H84" s="184"/>
      <c r="I84" s="184"/>
      <c r="J84" s="184"/>
      <c r="K84" s="2"/>
      <c r="L84" s="2"/>
      <c r="M84" s="44"/>
      <c r="N84" s="9" t="s">
        <v>18346</v>
      </c>
      <c r="O84" s="7"/>
      <c r="P84" s="7"/>
      <c r="Q84" s="7"/>
      <c r="R84" s="7"/>
      <c r="S84" s="7"/>
      <c r="T84" s="7"/>
      <c r="U84" s="188"/>
      <c r="V84" s="188"/>
      <c r="W84" s="188"/>
      <c r="X84" s="188"/>
      <c r="Y84" s="80"/>
      <c r="Z84" s="80"/>
      <c r="AA84" s="80"/>
      <c r="AB84" s="7"/>
      <c r="AC84" s="312">
        <f t="shared" si="5"/>
        <v>3115</v>
      </c>
      <c r="AD84" s="312"/>
      <c r="AE84" s="7" t="s">
        <v>6994</v>
      </c>
      <c r="AF84" s="80"/>
      <c r="AG84" s="80"/>
      <c r="AH84" s="176"/>
      <c r="AI84" s="176"/>
      <c r="AJ84" s="7"/>
      <c r="AK84" s="7"/>
      <c r="AL84" s="7"/>
      <c r="AM84" s="7"/>
      <c r="AN84" s="7"/>
      <c r="AO84" s="7"/>
      <c r="AP84" s="7"/>
      <c r="AQ84" s="7"/>
      <c r="AR84" s="37"/>
      <c r="AS84" s="88">
        <f t="shared" si="4"/>
        <v>3115</v>
      </c>
      <c r="AT84" s="66"/>
    </row>
    <row r="85" spans="1:46" ht="17.2" customHeight="1" x14ac:dyDescent="0.3">
      <c r="A85" s="11">
        <v>33</v>
      </c>
      <c r="B85" s="14">
        <v>2189</v>
      </c>
      <c r="C85" s="10" t="s">
        <v>18345</v>
      </c>
      <c r="D85" s="185"/>
      <c r="E85" s="184"/>
      <c r="F85" s="184"/>
      <c r="G85" s="184"/>
      <c r="H85" s="184"/>
      <c r="I85" s="184"/>
      <c r="J85" s="184"/>
      <c r="K85" s="2"/>
      <c r="L85" s="2"/>
      <c r="M85" s="44"/>
      <c r="N85" s="9" t="s">
        <v>18344</v>
      </c>
      <c r="O85" s="7"/>
      <c r="P85" s="7"/>
      <c r="Q85" s="7"/>
      <c r="R85" s="7"/>
      <c r="S85" s="7"/>
      <c r="T85" s="7"/>
      <c r="U85" s="188"/>
      <c r="V85" s="188"/>
      <c r="W85" s="188"/>
      <c r="X85" s="188"/>
      <c r="Y85" s="80"/>
      <c r="Z85" s="80"/>
      <c r="AA85" s="80"/>
      <c r="AB85" s="7"/>
      <c r="AC85" s="312">
        <f t="shared" si="5"/>
        <v>3151</v>
      </c>
      <c r="AD85" s="312"/>
      <c r="AE85" s="7" t="s">
        <v>6994</v>
      </c>
      <c r="AF85" s="80"/>
      <c r="AG85" s="80"/>
      <c r="AH85" s="176"/>
      <c r="AI85" s="176"/>
      <c r="AJ85" s="7"/>
      <c r="AK85" s="7"/>
      <c r="AL85" s="7"/>
      <c r="AM85" s="7"/>
      <c r="AN85" s="7"/>
      <c r="AO85" s="7"/>
      <c r="AP85" s="7"/>
      <c r="AQ85" s="7"/>
      <c r="AR85" s="37"/>
      <c r="AS85" s="88">
        <f t="shared" si="4"/>
        <v>3151</v>
      </c>
      <c r="AT85" s="66"/>
    </row>
    <row r="86" spans="1:46" ht="17.2" customHeight="1" x14ac:dyDescent="0.3">
      <c r="A86" s="11">
        <v>33</v>
      </c>
      <c r="B86" s="14">
        <v>2190</v>
      </c>
      <c r="C86" s="10" t="s">
        <v>18343</v>
      </c>
      <c r="D86" s="185"/>
      <c r="E86" s="184"/>
      <c r="F86" s="184"/>
      <c r="G86" s="184"/>
      <c r="H86" s="184"/>
      <c r="I86" s="184"/>
      <c r="J86" s="184"/>
      <c r="K86" s="2"/>
      <c r="L86" s="2"/>
      <c r="M86" s="44"/>
      <c r="N86" s="9" t="s">
        <v>18342</v>
      </c>
      <c r="O86" s="7"/>
      <c r="P86" s="7"/>
      <c r="Q86" s="7"/>
      <c r="R86" s="7"/>
      <c r="S86" s="7"/>
      <c r="T86" s="7"/>
      <c r="U86" s="188"/>
      <c r="V86" s="188"/>
      <c r="W86" s="188"/>
      <c r="X86" s="188"/>
      <c r="Y86" s="80"/>
      <c r="Z86" s="80"/>
      <c r="AA86" s="80"/>
      <c r="AB86" s="7"/>
      <c r="AC86" s="312">
        <f t="shared" si="5"/>
        <v>3187</v>
      </c>
      <c r="AD86" s="312"/>
      <c r="AE86" s="7" t="s">
        <v>6994</v>
      </c>
      <c r="AF86" s="80"/>
      <c r="AG86" s="80"/>
      <c r="AH86" s="176"/>
      <c r="AI86" s="176"/>
      <c r="AJ86" s="7"/>
      <c r="AK86" s="7"/>
      <c r="AL86" s="7"/>
      <c r="AM86" s="7"/>
      <c r="AN86" s="7"/>
      <c r="AO86" s="7"/>
      <c r="AP86" s="7"/>
      <c r="AQ86" s="7"/>
      <c r="AR86" s="37"/>
      <c r="AS86" s="88">
        <f t="shared" si="4"/>
        <v>3187</v>
      </c>
      <c r="AT86" s="66"/>
    </row>
    <row r="87" spans="1:46" ht="17.2" customHeight="1" x14ac:dyDescent="0.3">
      <c r="A87" s="11">
        <v>33</v>
      </c>
      <c r="B87" s="14">
        <v>2191</v>
      </c>
      <c r="C87" s="10" t="s">
        <v>18341</v>
      </c>
      <c r="D87" s="185"/>
      <c r="E87" s="184"/>
      <c r="F87" s="184"/>
      <c r="G87" s="184"/>
      <c r="H87" s="184"/>
      <c r="I87" s="184"/>
      <c r="J87" s="184"/>
      <c r="K87" s="2"/>
      <c r="L87" s="2"/>
      <c r="M87" s="44"/>
      <c r="N87" s="9" t="s">
        <v>18340</v>
      </c>
      <c r="O87" s="7"/>
      <c r="P87" s="7"/>
      <c r="Q87" s="7"/>
      <c r="R87" s="7"/>
      <c r="S87" s="7"/>
      <c r="T87" s="7"/>
      <c r="U87" s="188"/>
      <c r="V87" s="188"/>
      <c r="W87" s="188"/>
      <c r="X87" s="188"/>
      <c r="Y87" s="80"/>
      <c r="Z87" s="80"/>
      <c r="AA87" s="80"/>
      <c r="AB87" s="7"/>
      <c r="AC87" s="312">
        <f t="shared" si="5"/>
        <v>3223</v>
      </c>
      <c r="AD87" s="312"/>
      <c r="AE87" s="7" t="s">
        <v>6994</v>
      </c>
      <c r="AF87" s="80"/>
      <c r="AG87" s="80"/>
      <c r="AH87" s="176"/>
      <c r="AI87" s="176"/>
      <c r="AJ87" s="7"/>
      <c r="AK87" s="7"/>
      <c r="AL87" s="7"/>
      <c r="AM87" s="7"/>
      <c r="AN87" s="7"/>
      <c r="AO87" s="7"/>
      <c r="AP87" s="7"/>
      <c r="AQ87" s="7"/>
      <c r="AR87" s="37"/>
      <c r="AS87" s="88">
        <f t="shared" si="4"/>
        <v>3223</v>
      </c>
      <c r="AT87" s="66"/>
    </row>
    <row r="88" spans="1:46" ht="17.2" customHeight="1" x14ac:dyDescent="0.3">
      <c r="A88" s="11">
        <v>33</v>
      </c>
      <c r="B88" s="14">
        <v>2192</v>
      </c>
      <c r="C88" s="10" t="s">
        <v>18339</v>
      </c>
      <c r="D88" s="185"/>
      <c r="E88" s="184"/>
      <c r="F88" s="184"/>
      <c r="G88" s="184"/>
      <c r="H88" s="184"/>
      <c r="I88" s="184"/>
      <c r="J88" s="184"/>
      <c r="K88" s="2"/>
      <c r="L88" s="2"/>
      <c r="M88" s="44"/>
      <c r="N88" s="9" t="s">
        <v>18338</v>
      </c>
      <c r="O88" s="7"/>
      <c r="P88" s="7"/>
      <c r="Q88" s="7"/>
      <c r="R88" s="7"/>
      <c r="S88" s="7"/>
      <c r="T88" s="7"/>
      <c r="U88" s="188"/>
      <c r="V88" s="188"/>
      <c r="W88" s="188"/>
      <c r="X88" s="188"/>
      <c r="Y88" s="80"/>
      <c r="Z88" s="80"/>
      <c r="AA88" s="80"/>
      <c r="AB88" s="7"/>
      <c r="AC88" s="312">
        <f t="shared" si="5"/>
        <v>3259</v>
      </c>
      <c r="AD88" s="312"/>
      <c r="AE88" s="7" t="s">
        <v>6994</v>
      </c>
      <c r="AF88" s="80"/>
      <c r="AG88" s="80"/>
      <c r="AH88" s="176"/>
      <c r="AI88" s="176"/>
      <c r="AJ88" s="7"/>
      <c r="AK88" s="7"/>
      <c r="AL88" s="7"/>
      <c r="AM88" s="7"/>
      <c r="AN88" s="7"/>
      <c r="AO88" s="7"/>
      <c r="AP88" s="7"/>
      <c r="AQ88" s="7"/>
      <c r="AR88" s="37"/>
      <c r="AS88" s="88">
        <f t="shared" si="4"/>
        <v>3259</v>
      </c>
      <c r="AT88" s="66"/>
    </row>
    <row r="89" spans="1:46" ht="17.2" customHeight="1" x14ac:dyDescent="0.3">
      <c r="A89" s="11">
        <v>33</v>
      </c>
      <c r="B89" s="14">
        <v>2193</v>
      </c>
      <c r="C89" s="10" t="s">
        <v>18337</v>
      </c>
      <c r="D89" s="185"/>
      <c r="E89" s="184"/>
      <c r="F89" s="184"/>
      <c r="G89" s="184"/>
      <c r="H89" s="184"/>
      <c r="I89" s="184"/>
      <c r="J89" s="184"/>
      <c r="K89" s="2"/>
      <c r="L89" s="2"/>
      <c r="M89" s="44"/>
      <c r="N89" s="9" t="s">
        <v>18336</v>
      </c>
      <c r="O89" s="7"/>
      <c r="P89" s="7"/>
      <c r="Q89" s="7"/>
      <c r="R89" s="7"/>
      <c r="S89" s="7"/>
      <c r="T89" s="7"/>
      <c r="U89" s="188"/>
      <c r="V89" s="188"/>
      <c r="W89" s="188"/>
      <c r="X89" s="188"/>
      <c r="Y89" s="80"/>
      <c r="Z89" s="80"/>
      <c r="AA89" s="80"/>
      <c r="AB89" s="7"/>
      <c r="AC89" s="312">
        <f t="shared" si="5"/>
        <v>3295</v>
      </c>
      <c r="AD89" s="312"/>
      <c r="AE89" s="7" t="s">
        <v>6994</v>
      </c>
      <c r="AF89" s="80"/>
      <c r="AG89" s="80"/>
      <c r="AH89" s="176"/>
      <c r="AI89" s="176"/>
      <c r="AJ89" s="7"/>
      <c r="AK89" s="7"/>
      <c r="AL89" s="7"/>
      <c r="AM89" s="7"/>
      <c r="AN89" s="7"/>
      <c r="AO89" s="7"/>
      <c r="AP89" s="7"/>
      <c r="AQ89" s="7"/>
      <c r="AR89" s="37"/>
      <c r="AS89" s="88">
        <f t="shared" si="4"/>
        <v>3295</v>
      </c>
      <c r="AT89" s="66"/>
    </row>
    <row r="90" spans="1:46" ht="17.2" customHeight="1" x14ac:dyDescent="0.3">
      <c r="A90" s="11">
        <v>33</v>
      </c>
      <c r="B90" s="14">
        <v>2194</v>
      </c>
      <c r="C90" s="10" t="s">
        <v>18335</v>
      </c>
      <c r="D90" s="185"/>
      <c r="E90" s="184"/>
      <c r="F90" s="184"/>
      <c r="G90" s="184"/>
      <c r="H90" s="184"/>
      <c r="I90" s="184"/>
      <c r="J90" s="184"/>
      <c r="K90" s="2"/>
      <c r="L90" s="2"/>
      <c r="M90" s="44"/>
      <c r="N90" s="9" t="s">
        <v>18334</v>
      </c>
      <c r="O90" s="7"/>
      <c r="P90" s="7"/>
      <c r="Q90" s="7"/>
      <c r="R90" s="7"/>
      <c r="S90" s="7"/>
      <c r="T90" s="7"/>
      <c r="U90" s="188"/>
      <c r="V90" s="188"/>
      <c r="W90" s="188"/>
      <c r="X90" s="188"/>
      <c r="Y90" s="80"/>
      <c r="Z90" s="80"/>
      <c r="AA90" s="80"/>
      <c r="AB90" s="7"/>
      <c r="AC90" s="312">
        <f t="shared" si="5"/>
        <v>3331</v>
      </c>
      <c r="AD90" s="312"/>
      <c r="AE90" s="7" t="s">
        <v>6994</v>
      </c>
      <c r="AF90" s="80"/>
      <c r="AG90" s="80"/>
      <c r="AH90" s="176"/>
      <c r="AI90" s="176"/>
      <c r="AJ90" s="7"/>
      <c r="AK90" s="7"/>
      <c r="AL90" s="7"/>
      <c r="AM90" s="7"/>
      <c r="AN90" s="7"/>
      <c r="AO90" s="7"/>
      <c r="AP90" s="7"/>
      <c r="AQ90" s="7"/>
      <c r="AR90" s="37"/>
      <c r="AS90" s="88">
        <f t="shared" si="4"/>
        <v>3331</v>
      </c>
      <c r="AT90" s="66"/>
    </row>
    <row r="91" spans="1:46" ht="17.2" customHeight="1" x14ac:dyDescent="0.3">
      <c r="A91" s="11">
        <v>33</v>
      </c>
      <c r="B91" s="14">
        <v>2195</v>
      </c>
      <c r="C91" s="10" t="s">
        <v>18333</v>
      </c>
      <c r="D91" s="185"/>
      <c r="E91" s="184"/>
      <c r="F91" s="184"/>
      <c r="G91" s="184"/>
      <c r="H91" s="184"/>
      <c r="I91" s="184"/>
      <c r="J91" s="184"/>
      <c r="K91" s="2"/>
      <c r="L91" s="2"/>
      <c r="M91" s="44"/>
      <c r="N91" s="9" t="s">
        <v>18332</v>
      </c>
      <c r="O91" s="7"/>
      <c r="P91" s="7"/>
      <c r="Q91" s="7"/>
      <c r="R91" s="7"/>
      <c r="S91" s="7"/>
      <c r="T91" s="7"/>
      <c r="U91" s="188"/>
      <c r="V91" s="188"/>
      <c r="W91" s="188"/>
      <c r="X91" s="188"/>
      <c r="Y91" s="80"/>
      <c r="Z91" s="80"/>
      <c r="AA91" s="80"/>
      <c r="AB91" s="7"/>
      <c r="AC91" s="312">
        <f t="shared" si="5"/>
        <v>3367</v>
      </c>
      <c r="AD91" s="312"/>
      <c r="AE91" s="7" t="s">
        <v>6994</v>
      </c>
      <c r="AF91" s="80"/>
      <c r="AG91" s="80"/>
      <c r="AH91" s="176"/>
      <c r="AI91" s="176"/>
      <c r="AJ91" s="7"/>
      <c r="AK91" s="7"/>
      <c r="AL91" s="7"/>
      <c r="AM91" s="7"/>
      <c r="AN91" s="7"/>
      <c r="AO91" s="7"/>
      <c r="AP91" s="7"/>
      <c r="AQ91" s="7"/>
      <c r="AR91" s="37"/>
      <c r="AS91" s="88">
        <f t="shared" si="4"/>
        <v>3367</v>
      </c>
      <c r="AT91" s="66"/>
    </row>
    <row r="92" spans="1:46" ht="17.2" customHeight="1" x14ac:dyDescent="0.3">
      <c r="A92" s="11">
        <v>33</v>
      </c>
      <c r="B92" s="14">
        <v>2196</v>
      </c>
      <c r="C92" s="10" t="s">
        <v>18331</v>
      </c>
      <c r="D92" s="185"/>
      <c r="E92" s="184"/>
      <c r="F92" s="184"/>
      <c r="G92" s="184"/>
      <c r="H92" s="184"/>
      <c r="I92" s="184"/>
      <c r="J92" s="184"/>
      <c r="K92" s="2"/>
      <c r="L92" s="2"/>
      <c r="M92" s="44"/>
      <c r="N92" s="9" t="s">
        <v>18330</v>
      </c>
      <c r="O92" s="7"/>
      <c r="P92" s="7"/>
      <c r="Q92" s="7"/>
      <c r="R92" s="7"/>
      <c r="S92" s="7"/>
      <c r="T92" s="7"/>
      <c r="U92" s="188"/>
      <c r="V92" s="188"/>
      <c r="W92" s="188"/>
      <c r="X92" s="188"/>
      <c r="Y92" s="80"/>
      <c r="Z92" s="80"/>
      <c r="AA92" s="80"/>
      <c r="AB92" s="7"/>
      <c r="AC92" s="312">
        <f t="shared" si="5"/>
        <v>3403</v>
      </c>
      <c r="AD92" s="312"/>
      <c r="AE92" s="7" t="s">
        <v>6994</v>
      </c>
      <c r="AF92" s="80"/>
      <c r="AG92" s="80"/>
      <c r="AH92" s="176"/>
      <c r="AI92" s="176"/>
      <c r="AJ92" s="7"/>
      <c r="AK92" s="7"/>
      <c r="AL92" s="7"/>
      <c r="AM92" s="7"/>
      <c r="AN92" s="7"/>
      <c r="AO92" s="7"/>
      <c r="AP92" s="7"/>
      <c r="AQ92" s="7"/>
      <c r="AR92" s="37"/>
      <c r="AS92" s="88">
        <f t="shared" si="4"/>
        <v>3403</v>
      </c>
      <c r="AT92" s="66"/>
    </row>
    <row r="93" spans="1:46" ht="17.2" customHeight="1" x14ac:dyDescent="0.3">
      <c r="A93" s="11">
        <v>33</v>
      </c>
      <c r="B93" s="14">
        <v>2197</v>
      </c>
      <c r="C93" s="10" t="s">
        <v>18329</v>
      </c>
      <c r="D93" s="185"/>
      <c r="E93" s="184"/>
      <c r="F93" s="184"/>
      <c r="G93" s="184"/>
      <c r="H93" s="184"/>
      <c r="I93" s="184"/>
      <c r="J93" s="184"/>
      <c r="K93" s="2"/>
      <c r="L93" s="2"/>
      <c r="M93" s="44"/>
      <c r="N93" s="9" t="s">
        <v>18328</v>
      </c>
      <c r="O93" s="7"/>
      <c r="P93" s="7"/>
      <c r="Q93" s="7"/>
      <c r="R93" s="7"/>
      <c r="S93" s="7"/>
      <c r="T93" s="7"/>
      <c r="U93" s="188"/>
      <c r="V93" s="188"/>
      <c r="W93" s="188"/>
      <c r="X93" s="188"/>
      <c r="Y93" s="80"/>
      <c r="Z93" s="80"/>
      <c r="AA93" s="80"/>
      <c r="AB93" s="7"/>
      <c r="AC93" s="312">
        <f t="shared" si="5"/>
        <v>3439</v>
      </c>
      <c r="AD93" s="312"/>
      <c r="AE93" s="7" t="s">
        <v>6994</v>
      </c>
      <c r="AF93" s="80"/>
      <c r="AG93" s="80"/>
      <c r="AH93" s="176"/>
      <c r="AI93" s="176"/>
      <c r="AJ93" s="7"/>
      <c r="AK93" s="7"/>
      <c r="AL93" s="7"/>
      <c r="AM93" s="7"/>
      <c r="AN93" s="7"/>
      <c r="AO93" s="7"/>
      <c r="AP93" s="7"/>
      <c r="AQ93" s="7"/>
      <c r="AR93" s="37"/>
      <c r="AS93" s="88">
        <f t="shared" si="4"/>
        <v>3439</v>
      </c>
      <c r="AT93" s="66"/>
    </row>
    <row r="94" spans="1:46" ht="17.2" customHeight="1" x14ac:dyDescent="0.3">
      <c r="A94" s="11">
        <v>33</v>
      </c>
      <c r="B94" s="14">
        <v>2198</v>
      </c>
      <c r="C94" s="10" t="s">
        <v>18327</v>
      </c>
      <c r="D94" s="185"/>
      <c r="E94" s="184"/>
      <c r="F94" s="184"/>
      <c r="G94" s="184"/>
      <c r="H94" s="184"/>
      <c r="I94" s="184"/>
      <c r="J94" s="184"/>
      <c r="K94" s="2"/>
      <c r="L94" s="2"/>
      <c r="M94" s="44"/>
      <c r="N94" s="9" t="s">
        <v>18326</v>
      </c>
      <c r="O94" s="7"/>
      <c r="P94" s="7"/>
      <c r="Q94" s="7"/>
      <c r="R94" s="7"/>
      <c r="S94" s="7"/>
      <c r="T94" s="7"/>
      <c r="U94" s="188"/>
      <c r="V94" s="188"/>
      <c r="W94" s="188"/>
      <c r="X94" s="188"/>
      <c r="Y94" s="80"/>
      <c r="Z94" s="80"/>
      <c r="AA94" s="80"/>
      <c r="AB94" s="7"/>
      <c r="AC94" s="312">
        <f t="shared" si="5"/>
        <v>3475</v>
      </c>
      <c r="AD94" s="312"/>
      <c r="AE94" s="7" t="s">
        <v>6994</v>
      </c>
      <c r="AF94" s="80"/>
      <c r="AG94" s="80"/>
      <c r="AH94" s="176"/>
      <c r="AI94" s="176"/>
      <c r="AJ94" s="7"/>
      <c r="AK94" s="7"/>
      <c r="AL94" s="7"/>
      <c r="AM94" s="7"/>
      <c r="AN94" s="7"/>
      <c r="AO94" s="7"/>
      <c r="AP94" s="7"/>
      <c r="AQ94" s="7"/>
      <c r="AR94" s="37"/>
      <c r="AS94" s="88">
        <f t="shared" si="4"/>
        <v>3475</v>
      </c>
      <c r="AT94" s="66"/>
    </row>
    <row r="95" spans="1:46" ht="17.2" customHeight="1" x14ac:dyDescent="0.3">
      <c r="A95" s="11">
        <v>33</v>
      </c>
      <c r="B95" s="14">
        <v>2199</v>
      </c>
      <c r="C95" s="10" t="s">
        <v>18325</v>
      </c>
      <c r="D95" s="185"/>
      <c r="E95" s="184"/>
      <c r="F95" s="184"/>
      <c r="G95" s="184"/>
      <c r="H95" s="184"/>
      <c r="I95" s="184"/>
      <c r="J95" s="184"/>
      <c r="K95" s="2"/>
      <c r="L95" s="2"/>
      <c r="M95" s="44"/>
      <c r="N95" s="9" t="s">
        <v>18324</v>
      </c>
      <c r="O95" s="7"/>
      <c r="P95" s="7"/>
      <c r="Q95" s="7"/>
      <c r="R95" s="7"/>
      <c r="S95" s="7"/>
      <c r="T95" s="7"/>
      <c r="U95" s="188"/>
      <c r="V95" s="188"/>
      <c r="W95" s="188"/>
      <c r="X95" s="188"/>
      <c r="Y95" s="80"/>
      <c r="Z95" s="80"/>
      <c r="AA95" s="80"/>
      <c r="AB95" s="7"/>
      <c r="AC95" s="312">
        <f t="shared" si="5"/>
        <v>3511</v>
      </c>
      <c r="AD95" s="312"/>
      <c r="AE95" s="7" t="s">
        <v>6994</v>
      </c>
      <c r="AF95" s="80"/>
      <c r="AG95" s="80"/>
      <c r="AH95" s="176"/>
      <c r="AI95" s="176"/>
      <c r="AJ95" s="7"/>
      <c r="AK95" s="7"/>
      <c r="AL95" s="7"/>
      <c r="AM95" s="7"/>
      <c r="AN95" s="7"/>
      <c r="AO95" s="7"/>
      <c r="AP95" s="7"/>
      <c r="AQ95" s="7"/>
      <c r="AR95" s="37"/>
      <c r="AS95" s="88">
        <f t="shared" si="4"/>
        <v>3511</v>
      </c>
      <c r="AT95" s="66"/>
    </row>
    <row r="96" spans="1:46" ht="17.2" customHeight="1" x14ac:dyDescent="0.3">
      <c r="A96" s="11">
        <v>33</v>
      </c>
      <c r="B96" s="14">
        <v>2200</v>
      </c>
      <c r="C96" s="10" t="s">
        <v>18323</v>
      </c>
      <c r="D96" s="185"/>
      <c r="E96" s="184"/>
      <c r="F96" s="184"/>
      <c r="G96" s="184"/>
      <c r="H96" s="184"/>
      <c r="I96" s="184"/>
      <c r="J96" s="184"/>
      <c r="K96" s="2"/>
      <c r="L96" s="2"/>
      <c r="M96" s="44"/>
      <c r="N96" s="9" t="s">
        <v>18322</v>
      </c>
      <c r="O96" s="7"/>
      <c r="P96" s="7"/>
      <c r="Q96" s="7"/>
      <c r="R96" s="7"/>
      <c r="S96" s="7"/>
      <c r="T96" s="7"/>
      <c r="U96" s="188"/>
      <c r="V96" s="188"/>
      <c r="W96" s="188"/>
      <c r="X96" s="188"/>
      <c r="Y96" s="80"/>
      <c r="Z96" s="80"/>
      <c r="AA96" s="80"/>
      <c r="AB96" s="7"/>
      <c r="AC96" s="312">
        <f t="shared" si="5"/>
        <v>3547</v>
      </c>
      <c r="AD96" s="312"/>
      <c r="AE96" s="7" t="s">
        <v>6994</v>
      </c>
      <c r="AF96" s="80"/>
      <c r="AG96" s="80"/>
      <c r="AH96" s="176"/>
      <c r="AI96" s="176"/>
      <c r="AJ96" s="7"/>
      <c r="AK96" s="7"/>
      <c r="AL96" s="7"/>
      <c r="AM96" s="7"/>
      <c r="AN96" s="7"/>
      <c r="AO96" s="7"/>
      <c r="AP96" s="7"/>
      <c r="AQ96" s="7"/>
      <c r="AR96" s="37"/>
      <c r="AS96" s="88">
        <f t="shared" si="4"/>
        <v>3547</v>
      </c>
      <c r="AT96" s="66"/>
    </row>
    <row r="97" spans="1:46" ht="17.2" customHeight="1" x14ac:dyDescent="0.3">
      <c r="A97" s="11">
        <v>33</v>
      </c>
      <c r="B97" s="14">
        <v>2201</v>
      </c>
      <c r="C97" s="10" t="s">
        <v>18321</v>
      </c>
      <c r="D97" s="185"/>
      <c r="E97" s="184"/>
      <c r="F97" s="184"/>
      <c r="G97" s="184"/>
      <c r="H97" s="184"/>
      <c r="I97" s="184"/>
      <c r="J97" s="184"/>
      <c r="K97" s="2"/>
      <c r="L97" s="2"/>
      <c r="M97" s="44"/>
      <c r="N97" s="9" t="s">
        <v>18320</v>
      </c>
      <c r="O97" s="7"/>
      <c r="P97" s="7"/>
      <c r="Q97" s="7"/>
      <c r="R97" s="7"/>
      <c r="S97" s="7"/>
      <c r="T97" s="7"/>
      <c r="U97" s="188"/>
      <c r="V97" s="188"/>
      <c r="W97" s="188"/>
      <c r="X97" s="188"/>
      <c r="Y97" s="80"/>
      <c r="Z97" s="80"/>
      <c r="AA97" s="80"/>
      <c r="AB97" s="7"/>
      <c r="AC97" s="312">
        <f t="shared" si="5"/>
        <v>3583</v>
      </c>
      <c r="AD97" s="312"/>
      <c r="AE97" s="7" t="s">
        <v>6994</v>
      </c>
      <c r="AF97" s="80"/>
      <c r="AG97" s="80"/>
      <c r="AH97" s="176"/>
      <c r="AI97" s="176"/>
      <c r="AJ97" s="7"/>
      <c r="AK97" s="7"/>
      <c r="AL97" s="7"/>
      <c r="AM97" s="7"/>
      <c r="AN97" s="7"/>
      <c r="AO97" s="7"/>
      <c r="AP97" s="7"/>
      <c r="AQ97" s="7"/>
      <c r="AR97" s="37"/>
      <c r="AS97" s="88">
        <f t="shared" si="4"/>
        <v>3583</v>
      </c>
      <c r="AT97" s="66"/>
    </row>
    <row r="98" spans="1:46" ht="17.2" customHeight="1" x14ac:dyDescent="0.3">
      <c r="A98" s="11">
        <v>33</v>
      </c>
      <c r="B98" s="14">
        <v>2202</v>
      </c>
      <c r="C98" s="10" t="s">
        <v>18319</v>
      </c>
      <c r="D98" s="185"/>
      <c r="E98" s="184"/>
      <c r="F98" s="184"/>
      <c r="G98" s="184"/>
      <c r="H98" s="184"/>
      <c r="I98" s="184"/>
      <c r="J98" s="184"/>
      <c r="K98" s="2"/>
      <c r="L98" s="2"/>
      <c r="M98" s="44"/>
      <c r="N98" s="9" t="s">
        <v>18318</v>
      </c>
      <c r="O98" s="7"/>
      <c r="P98" s="7"/>
      <c r="Q98" s="7"/>
      <c r="R98" s="7"/>
      <c r="S98" s="7"/>
      <c r="T98" s="7"/>
      <c r="U98" s="188"/>
      <c r="V98" s="188"/>
      <c r="W98" s="188"/>
      <c r="X98" s="188"/>
      <c r="Y98" s="80"/>
      <c r="Z98" s="80"/>
      <c r="AA98" s="80"/>
      <c r="AB98" s="7"/>
      <c r="AC98" s="312">
        <f t="shared" si="5"/>
        <v>3619</v>
      </c>
      <c r="AD98" s="312"/>
      <c r="AE98" s="7" t="s">
        <v>6994</v>
      </c>
      <c r="AF98" s="80"/>
      <c r="AG98" s="80"/>
      <c r="AH98" s="176"/>
      <c r="AI98" s="176"/>
      <c r="AJ98" s="7"/>
      <c r="AK98" s="7"/>
      <c r="AL98" s="7"/>
      <c r="AM98" s="7"/>
      <c r="AN98" s="7"/>
      <c r="AO98" s="7"/>
      <c r="AP98" s="7"/>
      <c r="AQ98" s="7"/>
      <c r="AR98" s="37"/>
      <c r="AS98" s="88">
        <f t="shared" si="4"/>
        <v>3619</v>
      </c>
      <c r="AT98" s="66"/>
    </row>
    <row r="99" spans="1:46" ht="17.2" customHeight="1" x14ac:dyDescent="0.3">
      <c r="A99" s="11">
        <v>33</v>
      </c>
      <c r="B99" s="14">
        <v>2203</v>
      </c>
      <c r="C99" s="10" t="s">
        <v>18317</v>
      </c>
      <c r="D99" s="185"/>
      <c r="E99" s="184"/>
      <c r="F99" s="184"/>
      <c r="G99" s="184"/>
      <c r="H99" s="184"/>
      <c r="I99" s="184"/>
      <c r="J99" s="184"/>
      <c r="K99" s="2"/>
      <c r="L99" s="2"/>
      <c r="M99" s="44"/>
      <c r="N99" s="9" t="s">
        <v>18316</v>
      </c>
      <c r="O99" s="7"/>
      <c r="P99" s="7"/>
      <c r="Q99" s="7"/>
      <c r="R99" s="7"/>
      <c r="S99" s="7"/>
      <c r="T99" s="7"/>
      <c r="U99" s="188"/>
      <c r="V99" s="188"/>
      <c r="W99" s="188"/>
      <c r="X99" s="188"/>
      <c r="Y99" s="80"/>
      <c r="Z99" s="80"/>
      <c r="AA99" s="80"/>
      <c r="AB99" s="7"/>
      <c r="AC99" s="312">
        <f t="shared" si="5"/>
        <v>3655</v>
      </c>
      <c r="AD99" s="312"/>
      <c r="AE99" s="7" t="s">
        <v>6994</v>
      </c>
      <c r="AF99" s="80"/>
      <c r="AG99" s="80"/>
      <c r="AH99" s="176"/>
      <c r="AI99" s="176"/>
      <c r="AJ99" s="7"/>
      <c r="AK99" s="7"/>
      <c r="AL99" s="7"/>
      <c r="AM99" s="7"/>
      <c r="AN99" s="7"/>
      <c r="AO99" s="7"/>
      <c r="AP99" s="7"/>
      <c r="AQ99" s="7"/>
      <c r="AR99" s="37"/>
      <c r="AS99" s="88">
        <f t="shared" si="4"/>
        <v>3655</v>
      </c>
      <c r="AT99" s="66"/>
    </row>
    <row r="100" spans="1:46" ht="17.2" customHeight="1" x14ac:dyDescent="0.3">
      <c r="A100" s="11">
        <v>33</v>
      </c>
      <c r="B100" s="14">
        <v>2204</v>
      </c>
      <c r="C100" s="10" t="s">
        <v>18315</v>
      </c>
      <c r="D100" s="185"/>
      <c r="E100" s="184"/>
      <c r="F100" s="184"/>
      <c r="G100" s="184"/>
      <c r="H100" s="184"/>
      <c r="I100" s="184"/>
      <c r="J100" s="184"/>
      <c r="K100" s="2"/>
      <c r="L100" s="2"/>
      <c r="M100" s="44"/>
      <c r="N100" s="9" t="s">
        <v>18314</v>
      </c>
      <c r="O100" s="7"/>
      <c r="P100" s="7"/>
      <c r="Q100" s="7"/>
      <c r="R100" s="7"/>
      <c r="S100" s="7"/>
      <c r="T100" s="7"/>
      <c r="U100" s="188"/>
      <c r="V100" s="188"/>
      <c r="W100" s="188"/>
      <c r="X100" s="188"/>
      <c r="Y100" s="80"/>
      <c r="Z100" s="80"/>
      <c r="AA100" s="80"/>
      <c r="AB100" s="7"/>
      <c r="AC100" s="312">
        <f t="shared" si="5"/>
        <v>3691</v>
      </c>
      <c r="AD100" s="312"/>
      <c r="AE100" s="7" t="s">
        <v>6994</v>
      </c>
      <c r="AF100" s="80"/>
      <c r="AG100" s="80"/>
      <c r="AH100" s="176"/>
      <c r="AI100" s="176"/>
      <c r="AJ100" s="7"/>
      <c r="AK100" s="7"/>
      <c r="AL100" s="7"/>
      <c r="AM100" s="7"/>
      <c r="AN100" s="7"/>
      <c r="AO100" s="7"/>
      <c r="AP100" s="7"/>
      <c r="AQ100" s="7"/>
      <c r="AR100" s="37"/>
      <c r="AS100" s="88">
        <f t="shared" si="4"/>
        <v>3691</v>
      </c>
      <c r="AT100" s="66"/>
    </row>
    <row r="101" spans="1:46" ht="17.2" customHeight="1" x14ac:dyDescent="0.3">
      <c r="A101" s="11">
        <v>33</v>
      </c>
      <c r="B101" s="14">
        <v>2205</v>
      </c>
      <c r="C101" s="10" t="s">
        <v>18313</v>
      </c>
      <c r="D101" s="185"/>
      <c r="E101" s="184"/>
      <c r="F101" s="184"/>
      <c r="G101" s="184"/>
      <c r="H101" s="184"/>
      <c r="I101" s="184"/>
      <c r="J101" s="184"/>
      <c r="K101" s="2"/>
      <c r="L101" s="2"/>
      <c r="M101" s="44"/>
      <c r="N101" s="9" t="s">
        <v>18312</v>
      </c>
      <c r="O101" s="7"/>
      <c r="P101" s="7"/>
      <c r="Q101" s="7"/>
      <c r="R101" s="7"/>
      <c r="S101" s="7"/>
      <c r="T101" s="7"/>
      <c r="U101" s="188"/>
      <c r="V101" s="188"/>
      <c r="W101" s="188"/>
      <c r="X101" s="188"/>
      <c r="Y101" s="80"/>
      <c r="Z101" s="80"/>
      <c r="AA101" s="80"/>
      <c r="AB101" s="7"/>
      <c r="AC101" s="312">
        <f t="shared" si="5"/>
        <v>3727</v>
      </c>
      <c r="AD101" s="312"/>
      <c r="AE101" s="7" t="s">
        <v>6994</v>
      </c>
      <c r="AF101" s="80"/>
      <c r="AG101" s="80"/>
      <c r="AH101" s="176"/>
      <c r="AI101" s="176"/>
      <c r="AJ101" s="7"/>
      <c r="AK101" s="7"/>
      <c r="AL101" s="7"/>
      <c r="AM101" s="7"/>
      <c r="AN101" s="7"/>
      <c r="AO101" s="7"/>
      <c r="AP101" s="7"/>
      <c r="AQ101" s="7"/>
      <c r="AR101" s="37"/>
      <c r="AS101" s="88">
        <f t="shared" si="4"/>
        <v>3727</v>
      </c>
      <c r="AT101" s="66"/>
    </row>
    <row r="102" spans="1:46" ht="17.2" customHeight="1" x14ac:dyDescent="0.3">
      <c r="A102" s="11">
        <v>33</v>
      </c>
      <c r="B102" s="14">
        <v>2206</v>
      </c>
      <c r="C102" s="10" t="s">
        <v>18311</v>
      </c>
      <c r="D102" s="164"/>
      <c r="E102" s="170"/>
      <c r="F102" s="170"/>
      <c r="G102" s="170"/>
      <c r="H102" s="170"/>
      <c r="I102" s="170"/>
      <c r="J102" s="170"/>
      <c r="K102" s="8"/>
      <c r="L102" s="8"/>
      <c r="M102" s="24"/>
      <c r="N102" s="9" t="s">
        <v>18310</v>
      </c>
      <c r="O102" s="7"/>
      <c r="P102" s="7"/>
      <c r="Q102" s="7"/>
      <c r="R102" s="7"/>
      <c r="S102" s="7"/>
      <c r="T102" s="7"/>
      <c r="U102" s="188"/>
      <c r="V102" s="188"/>
      <c r="W102" s="188"/>
      <c r="X102" s="188"/>
      <c r="Y102" s="80"/>
      <c r="Z102" s="80"/>
      <c r="AA102" s="80"/>
      <c r="AB102" s="7"/>
      <c r="AC102" s="312">
        <f t="shared" si="5"/>
        <v>3763</v>
      </c>
      <c r="AD102" s="312"/>
      <c r="AE102" s="7" t="s">
        <v>6994</v>
      </c>
      <c r="AF102" s="80"/>
      <c r="AG102" s="80"/>
      <c r="AH102" s="176"/>
      <c r="AI102" s="176"/>
      <c r="AJ102" s="7"/>
      <c r="AK102" s="7"/>
      <c r="AL102" s="7"/>
      <c r="AM102" s="7"/>
      <c r="AN102" s="7"/>
      <c r="AO102" s="7"/>
      <c r="AP102" s="7"/>
      <c r="AQ102" s="7"/>
      <c r="AR102" s="37"/>
      <c r="AS102" s="98">
        <f t="shared" si="4"/>
        <v>3763</v>
      </c>
      <c r="AT102" s="65"/>
    </row>
    <row r="103" spans="1:46" ht="17.2" customHeight="1" x14ac:dyDescent="0.3">
      <c r="A103" s="1"/>
      <c r="B103" s="1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59"/>
      <c r="X103" s="59"/>
      <c r="Y103" s="135"/>
      <c r="Z103" s="2"/>
      <c r="AA103" s="2"/>
      <c r="AB103" s="2"/>
      <c r="AC103" s="2"/>
      <c r="AD103" s="136"/>
      <c r="AE103" s="145"/>
      <c r="AF103" s="38"/>
      <c r="AG103" s="2"/>
      <c r="AH103" s="2"/>
      <c r="AI103" s="2"/>
      <c r="AJ103" s="2"/>
      <c r="AK103" s="2"/>
      <c r="AL103" s="155"/>
      <c r="AM103" s="145"/>
      <c r="AN103" s="58"/>
      <c r="AO103" s="58"/>
      <c r="AP103" s="58"/>
      <c r="AQ103" s="58"/>
      <c r="AR103" s="58"/>
    </row>
  </sheetData>
  <mergeCells count="97">
    <mergeCell ref="AC93:AD93"/>
    <mergeCell ref="AC94:AD94"/>
    <mergeCell ref="AC102:AD102"/>
    <mergeCell ref="AC96:AD96"/>
    <mergeCell ref="AC97:AD97"/>
    <mergeCell ref="AC98:AD98"/>
    <mergeCell ref="AC99:AD99"/>
    <mergeCell ref="AC100:AD100"/>
    <mergeCell ref="AC101:AD101"/>
    <mergeCell ref="AC95:AD95"/>
    <mergeCell ref="AC89:AD89"/>
    <mergeCell ref="AC90:AD90"/>
    <mergeCell ref="AC91:AD91"/>
    <mergeCell ref="AC92:AD92"/>
    <mergeCell ref="AC77:AD77"/>
    <mergeCell ref="AC78:AD78"/>
    <mergeCell ref="AC79:AD79"/>
    <mergeCell ref="AC80:AD80"/>
    <mergeCell ref="AC81:AD81"/>
    <mergeCell ref="AC82:AD82"/>
    <mergeCell ref="AC84:AD84"/>
    <mergeCell ref="AC85:AD85"/>
    <mergeCell ref="AC86:AD86"/>
    <mergeCell ref="AC87:AD87"/>
    <mergeCell ref="AC88:AD88"/>
    <mergeCell ref="AC83:AD83"/>
    <mergeCell ref="AC72:AD72"/>
    <mergeCell ref="AC73:AD73"/>
    <mergeCell ref="AC74:AD74"/>
    <mergeCell ref="AC75:AD75"/>
    <mergeCell ref="AC76:AD76"/>
    <mergeCell ref="AC57:AD57"/>
    <mergeCell ref="AC58:AD58"/>
    <mergeCell ref="AC71:AD71"/>
    <mergeCell ref="AC60:AD60"/>
    <mergeCell ref="AC61:AD61"/>
    <mergeCell ref="AC62:AD62"/>
    <mergeCell ref="AC63:AD63"/>
    <mergeCell ref="AC64:AD64"/>
    <mergeCell ref="AC65:AD65"/>
    <mergeCell ref="AC66:AD66"/>
    <mergeCell ref="AC59:AD59"/>
    <mergeCell ref="AC67:AD67"/>
    <mergeCell ref="AC68:AD68"/>
    <mergeCell ref="AC69:AD69"/>
    <mergeCell ref="AC70:AD70"/>
    <mergeCell ref="AC53:AD53"/>
    <mergeCell ref="AC54:AD54"/>
    <mergeCell ref="AC55:AD55"/>
    <mergeCell ref="AC56:AD56"/>
    <mergeCell ref="AC41:AD41"/>
    <mergeCell ref="AC42:AD42"/>
    <mergeCell ref="AC43:AD43"/>
    <mergeCell ref="AC44:AD44"/>
    <mergeCell ref="AC45:AD45"/>
    <mergeCell ref="AC46:AD46"/>
    <mergeCell ref="AC48:AD48"/>
    <mergeCell ref="AC49:AD49"/>
    <mergeCell ref="AC50:AD50"/>
    <mergeCell ref="AC51:AD51"/>
    <mergeCell ref="AC52:AD52"/>
    <mergeCell ref="AC47:AD47"/>
    <mergeCell ref="AC36:AD36"/>
    <mergeCell ref="AC37:AD37"/>
    <mergeCell ref="AC38:AD38"/>
    <mergeCell ref="AC39:AD39"/>
    <mergeCell ref="AC40:AD40"/>
    <mergeCell ref="AC21:AD21"/>
    <mergeCell ref="AC22:AD22"/>
    <mergeCell ref="AC35:AD35"/>
    <mergeCell ref="AC24:AD24"/>
    <mergeCell ref="AC25:AD25"/>
    <mergeCell ref="AC26:AD26"/>
    <mergeCell ref="AC27:AD27"/>
    <mergeCell ref="AC28:AD28"/>
    <mergeCell ref="AC29:AD29"/>
    <mergeCell ref="AC30:AD30"/>
    <mergeCell ref="AC23:AD23"/>
    <mergeCell ref="AC31:AD31"/>
    <mergeCell ref="AC32:AD32"/>
    <mergeCell ref="AC33:AD33"/>
    <mergeCell ref="AC34:AD34"/>
    <mergeCell ref="AC17:AD17"/>
    <mergeCell ref="AC18:AD18"/>
    <mergeCell ref="AC19:AD19"/>
    <mergeCell ref="AC20:AD20"/>
    <mergeCell ref="AC11:AD11"/>
    <mergeCell ref="AC12:AD12"/>
    <mergeCell ref="AC13:AD13"/>
    <mergeCell ref="AC14:AD14"/>
    <mergeCell ref="AC15:AD15"/>
    <mergeCell ref="AC16:AD16"/>
    <mergeCell ref="W5:Z5"/>
    <mergeCell ref="AC7:AD7"/>
    <mergeCell ref="AC8:AD8"/>
    <mergeCell ref="AC9:AD9"/>
    <mergeCell ref="AC10:AD10"/>
  </mergeCells>
  <phoneticPr fontId="1"/>
  <printOptions horizontalCentered="1"/>
  <pageMargins left="0.39370078740157483" right="0.39370078740157483" top="0.62992125984251968" bottom="0.39370078740157483" header="0.51181102362204722" footer="0.31496062992125984"/>
  <pageSetup paperSize="9" scale="61" fitToHeight="0" orientation="portrait" r:id="rId1"/>
  <headerFooter>
    <oddHeader>&amp;R&amp;9共同生活援助
（グループホーム）</oddHeader>
    <oddFooter>&amp;C&amp;14&amp;P</oddFooter>
  </headerFooter>
  <rowBreaks count="1" manualBreakCount="1">
    <brk id="78" max="4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0000"/>
    <pageSetUpPr autoPageBreaks="0"/>
  </sheetPr>
  <dimension ref="A1:AT86"/>
  <sheetViews>
    <sheetView zoomScaleNormal="100" zoomScaleSheetLayoutView="100" workbookViewId="0"/>
  </sheetViews>
  <sheetFormatPr defaultColWidth="9" defaultRowHeight="16.75" customHeight="1" x14ac:dyDescent="0.3"/>
  <cols>
    <col min="1" max="1" width="4.62890625" style="194" customWidth="1"/>
    <col min="2" max="2" width="7.62890625" style="194" customWidth="1"/>
    <col min="3" max="3" width="30.62890625" style="29" customWidth="1"/>
    <col min="4" max="10" width="2.3671875" style="194" customWidth="1"/>
    <col min="11" max="16" width="2.3671875" style="29" customWidth="1"/>
    <col min="17" max="20" width="2.3671875" style="194" customWidth="1"/>
    <col min="21" max="22" width="2.3671875" style="214" customWidth="1"/>
    <col min="23" max="27" width="2.3671875" style="194" customWidth="1"/>
    <col min="28" max="29" width="2.3671875" style="214" customWidth="1"/>
    <col min="30" max="37" width="2.3671875" style="194" customWidth="1"/>
    <col min="38" max="38" width="2.734375" style="194" customWidth="1"/>
    <col min="39" max="42" width="2.3671875" style="194" customWidth="1"/>
    <col min="43" max="44" width="8.62890625" style="194" customWidth="1"/>
    <col min="45" max="45" width="2.734375" style="194" customWidth="1"/>
    <col min="46" max="16384" width="9" style="194"/>
  </cols>
  <sheetData>
    <row r="1" spans="1:46" ht="16.75" customHeight="1" x14ac:dyDescent="0.3">
      <c r="A1" s="41"/>
    </row>
    <row r="2" spans="1:46" ht="16.75" customHeight="1" x14ac:dyDescent="0.3">
      <c r="A2" s="1"/>
      <c r="B2" s="1"/>
      <c r="C2" s="2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"/>
      <c r="O2" s="14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2"/>
      <c r="AB2" s="2"/>
      <c r="AC2" s="136"/>
      <c r="AD2" s="136"/>
      <c r="AE2" s="136"/>
      <c r="AF2" s="136"/>
      <c r="AG2" s="136"/>
      <c r="AH2" s="2"/>
      <c r="AI2" s="2"/>
      <c r="AJ2" s="2"/>
      <c r="AK2" s="2"/>
      <c r="AL2" s="2"/>
      <c r="AM2" s="314"/>
      <c r="AN2" s="314"/>
      <c r="AO2" s="2"/>
      <c r="AP2" s="2"/>
      <c r="AQ2" s="2"/>
      <c r="AR2" s="2"/>
      <c r="AS2" s="4"/>
      <c r="AT2" s="132"/>
    </row>
    <row r="3" spans="1:46" ht="16.75" customHeight="1" x14ac:dyDescent="0.3">
      <c r="A3" s="1"/>
      <c r="B3" s="1"/>
      <c r="C3" s="2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"/>
      <c r="O3" s="14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2"/>
      <c r="AB3" s="2"/>
      <c r="AC3" s="136"/>
      <c r="AD3" s="136"/>
      <c r="AE3" s="136"/>
      <c r="AF3" s="136"/>
      <c r="AG3" s="136"/>
      <c r="AH3" s="2"/>
      <c r="AI3" s="2"/>
      <c r="AJ3" s="2"/>
      <c r="AK3" s="2"/>
      <c r="AL3" s="2"/>
      <c r="AM3" s="314"/>
      <c r="AN3" s="314"/>
      <c r="AO3" s="2"/>
      <c r="AP3" s="2"/>
      <c r="AQ3" s="2"/>
      <c r="AR3" s="2"/>
      <c r="AS3" s="4"/>
      <c r="AT3" s="132"/>
    </row>
    <row r="4" spans="1:46" ht="16.75" customHeight="1" x14ac:dyDescent="0.3">
      <c r="A4" s="41"/>
    </row>
    <row r="5" spans="1:46" ht="16.75" customHeight="1" x14ac:dyDescent="0.3">
      <c r="A5" s="28" t="s">
        <v>18659</v>
      </c>
      <c r="B5" s="82"/>
      <c r="C5" s="149" t="s">
        <v>8363</v>
      </c>
      <c r="D5" s="262" t="s">
        <v>8362</v>
      </c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263"/>
      <c r="AG5" s="263"/>
      <c r="AH5" s="263"/>
      <c r="AI5" s="263"/>
      <c r="AJ5" s="263"/>
      <c r="AK5" s="263"/>
      <c r="AL5" s="263"/>
      <c r="AM5" s="263"/>
      <c r="AN5" s="263"/>
      <c r="AO5" s="263"/>
      <c r="AP5" s="264"/>
      <c r="AQ5" s="27" t="s">
        <v>8361</v>
      </c>
      <c r="AR5" s="27" t="s">
        <v>8360</v>
      </c>
      <c r="AS5" s="135"/>
    </row>
    <row r="6" spans="1:46" ht="16.75" customHeight="1" x14ac:dyDescent="0.3">
      <c r="A6" s="26" t="s">
        <v>8359</v>
      </c>
      <c r="B6" s="25" t="s">
        <v>8358</v>
      </c>
      <c r="C6" s="24"/>
      <c r="D6" s="79"/>
      <c r="E6" s="77"/>
      <c r="F6" s="77"/>
      <c r="G6" s="77"/>
      <c r="H6" s="77"/>
      <c r="I6" s="77"/>
      <c r="J6" s="77"/>
      <c r="K6" s="8"/>
      <c r="L6" s="8"/>
      <c r="M6" s="8"/>
      <c r="N6" s="8"/>
      <c r="O6" s="8"/>
      <c r="P6" s="8"/>
      <c r="Q6" s="77"/>
      <c r="R6" s="77"/>
      <c r="S6" s="77"/>
      <c r="T6" s="77"/>
      <c r="U6" s="78"/>
      <c r="V6" s="78"/>
      <c r="W6" s="77"/>
      <c r="X6" s="77"/>
      <c r="Y6" s="77"/>
      <c r="Z6" s="77"/>
      <c r="AA6" s="77"/>
      <c r="AB6" s="78"/>
      <c r="AC6" s="78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23" t="s">
        <v>4140</v>
      </c>
      <c r="AR6" s="23" t="s">
        <v>0</v>
      </c>
      <c r="AS6" s="135"/>
    </row>
    <row r="7" spans="1:46" ht="16.75" customHeight="1" x14ac:dyDescent="0.3">
      <c r="A7" s="11">
        <v>33</v>
      </c>
      <c r="B7" s="11">
        <v>6037</v>
      </c>
      <c r="C7" s="10" t="s">
        <v>18658</v>
      </c>
      <c r="D7" s="191" t="s">
        <v>18657</v>
      </c>
      <c r="E7" s="213"/>
      <c r="F7" s="213"/>
      <c r="G7" s="213"/>
      <c r="H7" s="213"/>
      <c r="I7" s="213"/>
      <c r="J7" s="213"/>
      <c r="K7" s="213"/>
      <c r="L7" s="212"/>
      <c r="M7" s="7" t="s">
        <v>18656</v>
      </c>
      <c r="N7" s="188"/>
      <c r="O7" s="80"/>
      <c r="P7" s="80"/>
      <c r="Q7" s="80"/>
      <c r="R7" s="80"/>
      <c r="S7" s="80"/>
      <c r="T7" s="80"/>
      <c r="U7" s="80"/>
      <c r="V7" s="80"/>
      <c r="W7" s="80"/>
      <c r="X7" s="80"/>
      <c r="Y7" s="7"/>
      <c r="Z7" s="7"/>
      <c r="AA7" s="55"/>
      <c r="AB7" s="55"/>
      <c r="AC7" s="55"/>
      <c r="AD7" s="55"/>
      <c r="AE7" s="55"/>
      <c r="AF7" s="7"/>
      <c r="AG7" s="7"/>
      <c r="AH7" s="7"/>
      <c r="AI7" s="7"/>
      <c r="AJ7" s="7"/>
      <c r="AK7" s="313">
        <v>10</v>
      </c>
      <c r="AL7" s="313"/>
      <c r="AM7" s="19" t="s">
        <v>18539</v>
      </c>
      <c r="AN7" s="7"/>
      <c r="AO7" s="7"/>
      <c r="AP7" s="37"/>
      <c r="AQ7" s="35">
        <f t="shared" ref="AQ7:AQ38" si="0">ROUND(AK7,0)</f>
        <v>10</v>
      </c>
      <c r="AR7" s="16" t="s">
        <v>18569</v>
      </c>
    </row>
    <row r="8" spans="1:46" ht="16.75" customHeight="1" x14ac:dyDescent="0.3">
      <c r="A8" s="11">
        <v>33</v>
      </c>
      <c r="B8" s="11">
        <v>6035</v>
      </c>
      <c r="C8" s="10" t="s">
        <v>18655</v>
      </c>
      <c r="D8" s="190"/>
      <c r="E8" s="211"/>
      <c r="F8" s="211"/>
      <c r="G8" s="211"/>
      <c r="H8" s="211"/>
      <c r="I8" s="211"/>
      <c r="J8" s="211"/>
      <c r="K8" s="211"/>
      <c r="L8" s="210"/>
      <c r="M8" s="7" t="s">
        <v>18654</v>
      </c>
      <c r="N8" s="188"/>
      <c r="O8" s="80"/>
      <c r="P8" s="80"/>
      <c r="Q8" s="80"/>
      <c r="R8" s="80"/>
      <c r="S8" s="80"/>
      <c r="T8" s="80"/>
      <c r="U8" s="80"/>
      <c r="V8" s="80"/>
      <c r="W8" s="80"/>
      <c r="X8" s="80"/>
      <c r="Y8" s="7"/>
      <c r="Z8" s="7"/>
      <c r="AA8" s="55"/>
      <c r="AB8" s="55"/>
      <c r="AC8" s="55"/>
      <c r="AD8" s="55"/>
      <c r="AE8" s="55"/>
      <c r="AF8" s="7"/>
      <c r="AG8" s="7"/>
      <c r="AH8" s="7"/>
      <c r="AI8" s="7"/>
      <c r="AJ8" s="7"/>
      <c r="AK8" s="313">
        <v>7</v>
      </c>
      <c r="AL8" s="313"/>
      <c r="AM8" s="19" t="s">
        <v>18539</v>
      </c>
      <c r="AN8" s="7"/>
      <c r="AO8" s="7"/>
      <c r="AP8" s="37"/>
      <c r="AQ8" s="35">
        <f t="shared" si="0"/>
        <v>7</v>
      </c>
      <c r="AR8" s="16"/>
    </row>
    <row r="9" spans="1:46" ht="16.75" customHeight="1" x14ac:dyDescent="0.3">
      <c r="A9" s="11">
        <v>33</v>
      </c>
      <c r="B9" s="11">
        <v>6036</v>
      </c>
      <c r="C9" s="10" t="s">
        <v>18653</v>
      </c>
      <c r="D9" s="190"/>
      <c r="E9" s="211"/>
      <c r="F9" s="211"/>
      <c r="G9" s="211"/>
      <c r="H9" s="211"/>
      <c r="I9" s="211"/>
      <c r="J9" s="211"/>
      <c r="K9" s="211"/>
      <c r="L9" s="210"/>
      <c r="M9" s="7" t="s">
        <v>18652</v>
      </c>
      <c r="N9" s="188"/>
      <c r="O9" s="80"/>
      <c r="P9" s="80"/>
      <c r="Q9" s="80"/>
      <c r="R9" s="80"/>
      <c r="S9" s="80"/>
      <c r="T9" s="80"/>
      <c r="U9" s="80"/>
      <c r="V9" s="80"/>
      <c r="W9" s="80"/>
      <c r="X9" s="80"/>
      <c r="Y9" s="7"/>
      <c r="Z9" s="7"/>
      <c r="AA9" s="55"/>
      <c r="AB9" s="55"/>
      <c r="AC9" s="55"/>
      <c r="AD9" s="55"/>
      <c r="AE9" s="55"/>
      <c r="AF9" s="7"/>
      <c r="AG9" s="7"/>
      <c r="AH9" s="7"/>
      <c r="AI9" s="7"/>
      <c r="AJ9" s="7"/>
      <c r="AK9" s="313">
        <v>4</v>
      </c>
      <c r="AL9" s="313"/>
      <c r="AM9" s="19" t="s">
        <v>18539</v>
      </c>
      <c r="AN9" s="7"/>
      <c r="AO9" s="7"/>
      <c r="AP9" s="37"/>
      <c r="AQ9" s="35">
        <f t="shared" si="0"/>
        <v>4</v>
      </c>
      <c r="AR9" s="16"/>
    </row>
    <row r="10" spans="1:46" ht="16.75" customHeight="1" x14ac:dyDescent="0.3">
      <c r="A10" s="11">
        <v>33</v>
      </c>
      <c r="B10" s="11">
        <v>5060</v>
      </c>
      <c r="C10" s="10" t="s">
        <v>18651</v>
      </c>
      <c r="D10" s="47" t="s">
        <v>18650</v>
      </c>
      <c r="E10" s="7"/>
      <c r="F10" s="7"/>
      <c r="G10" s="7"/>
      <c r="H10" s="7"/>
      <c r="I10" s="85"/>
      <c r="J10" s="7"/>
      <c r="K10" s="7"/>
      <c r="L10" s="7"/>
      <c r="M10" s="7"/>
      <c r="N10" s="7"/>
      <c r="O10" s="7"/>
      <c r="P10" s="7"/>
      <c r="Q10" s="7"/>
      <c r="R10" s="7"/>
      <c r="S10" s="7"/>
      <c r="T10" s="120"/>
      <c r="U10" s="188"/>
      <c r="V10" s="188"/>
      <c r="W10" s="188"/>
      <c r="X10" s="188"/>
      <c r="Y10" s="7"/>
      <c r="Z10" s="7"/>
      <c r="AA10" s="7"/>
      <c r="AB10" s="55"/>
      <c r="AC10" s="55"/>
      <c r="AD10" s="7"/>
      <c r="AE10" s="7"/>
      <c r="AF10" s="7"/>
      <c r="AG10" s="7"/>
      <c r="AH10" s="7"/>
      <c r="AI10" s="7"/>
      <c r="AJ10" s="7"/>
      <c r="AK10" s="313">
        <v>41</v>
      </c>
      <c r="AL10" s="313"/>
      <c r="AM10" s="19" t="s">
        <v>18539</v>
      </c>
      <c r="AN10" s="19"/>
      <c r="AO10" s="7"/>
      <c r="AP10" s="37"/>
      <c r="AQ10" s="6">
        <f t="shared" si="0"/>
        <v>41</v>
      </c>
      <c r="AR10" s="16"/>
    </row>
    <row r="11" spans="1:46" ht="16.75" customHeight="1" x14ac:dyDescent="0.3">
      <c r="A11" s="11">
        <v>33</v>
      </c>
      <c r="B11" s="11">
        <v>6640</v>
      </c>
      <c r="C11" s="10" t="s">
        <v>18649</v>
      </c>
      <c r="D11" s="47" t="s">
        <v>18648</v>
      </c>
      <c r="E11" s="7"/>
      <c r="F11" s="7"/>
      <c r="G11" s="7"/>
      <c r="H11" s="7"/>
      <c r="I11" s="85"/>
      <c r="J11" s="7"/>
      <c r="K11" s="7"/>
      <c r="L11" s="7"/>
      <c r="M11" s="7"/>
      <c r="N11" s="7"/>
      <c r="O11" s="7"/>
      <c r="P11" s="7"/>
      <c r="Q11" s="7"/>
      <c r="R11" s="7"/>
      <c r="S11" s="7"/>
      <c r="T11" s="120"/>
      <c r="U11" s="188"/>
      <c r="V11" s="188"/>
      <c r="W11" s="188"/>
      <c r="X11" s="188"/>
      <c r="Y11" s="7"/>
      <c r="Z11" s="7"/>
      <c r="AA11" s="7"/>
      <c r="AB11" s="55"/>
      <c r="AC11" s="55"/>
      <c r="AD11" s="7"/>
      <c r="AE11" s="7"/>
      <c r="AF11" s="7"/>
      <c r="AG11" s="7"/>
      <c r="AH11" s="7"/>
      <c r="AI11" s="7"/>
      <c r="AJ11" s="7"/>
      <c r="AK11" s="313">
        <v>70</v>
      </c>
      <c r="AL11" s="313"/>
      <c r="AM11" s="19" t="s">
        <v>18539</v>
      </c>
      <c r="AN11" s="19"/>
      <c r="AO11" s="7"/>
      <c r="AP11" s="37"/>
      <c r="AQ11" s="6">
        <f t="shared" si="0"/>
        <v>70</v>
      </c>
      <c r="AR11" s="16"/>
    </row>
    <row r="12" spans="1:46" ht="16.75" customHeight="1" x14ac:dyDescent="0.3">
      <c r="A12" s="11">
        <v>33</v>
      </c>
      <c r="B12" s="11">
        <v>5641</v>
      </c>
      <c r="C12" s="10" t="s">
        <v>18647</v>
      </c>
      <c r="D12" s="259" t="s">
        <v>18646</v>
      </c>
      <c r="E12" s="293"/>
      <c r="F12" s="294"/>
      <c r="G12" s="259" t="s">
        <v>18645</v>
      </c>
      <c r="H12" s="293"/>
      <c r="I12" s="293"/>
      <c r="J12" s="294"/>
      <c r="K12" s="166" t="s">
        <v>18644</v>
      </c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80"/>
      <c r="AB12" s="55"/>
      <c r="AC12" s="55"/>
      <c r="AD12" s="7"/>
      <c r="AE12" s="7"/>
      <c r="AF12" s="7"/>
      <c r="AG12" s="7"/>
      <c r="AH12" s="7"/>
      <c r="AI12" s="7"/>
      <c r="AJ12" s="7"/>
      <c r="AK12" s="313">
        <v>672</v>
      </c>
      <c r="AL12" s="313"/>
      <c r="AM12" s="19" t="s">
        <v>18539</v>
      </c>
      <c r="AN12" s="19"/>
      <c r="AO12" s="7"/>
      <c r="AP12" s="37"/>
      <c r="AQ12" s="6">
        <f t="shared" si="0"/>
        <v>672</v>
      </c>
      <c r="AR12" s="16"/>
    </row>
    <row r="13" spans="1:46" ht="16.75" customHeight="1" x14ac:dyDescent="0.3">
      <c r="A13" s="11">
        <v>33</v>
      </c>
      <c r="B13" s="11">
        <v>5642</v>
      </c>
      <c r="C13" s="10" t="s">
        <v>18643</v>
      </c>
      <c r="D13" s="287"/>
      <c r="E13" s="295"/>
      <c r="F13" s="296"/>
      <c r="G13" s="287"/>
      <c r="H13" s="295"/>
      <c r="I13" s="295"/>
      <c r="J13" s="296"/>
      <c r="K13" s="166" t="s">
        <v>18642</v>
      </c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80"/>
      <c r="AB13" s="55"/>
      <c r="AC13" s="55"/>
      <c r="AD13" s="7"/>
      <c r="AE13" s="7"/>
      <c r="AF13" s="7"/>
      <c r="AG13" s="7"/>
      <c r="AH13" s="7"/>
      <c r="AI13" s="7"/>
      <c r="AJ13" s="7"/>
      <c r="AK13" s="313">
        <v>448</v>
      </c>
      <c r="AL13" s="313"/>
      <c r="AM13" s="19" t="s">
        <v>18539</v>
      </c>
      <c r="AN13" s="19"/>
      <c r="AO13" s="7"/>
      <c r="AP13" s="37"/>
      <c r="AQ13" s="6">
        <f t="shared" si="0"/>
        <v>448</v>
      </c>
      <c r="AR13" s="16"/>
    </row>
    <row r="14" spans="1:46" ht="16.75" customHeight="1" x14ac:dyDescent="0.3">
      <c r="A14" s="11">
        <v>33</v>
      </c>
      <c r="B14" s="11">
        <v>5620</v>
      </c>
      <c r="C14" s="10" t="s">
        <v>18641</v>
      </c>
      <c r="D14" s="287"/>
      <c r="E14" s="295"/>
      <c r="F14" s="296"/>
      <c r="G14" s="287"/>
      <c r="H14" s="295"/>
      <c r="I14" s="295"/>
      <c r="J14" s="296"/>
      <c r="K14" s="166" t="s">
        <v>18640</v>
      </c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80"/>
      <c r="AB14" s="55"/>
      <c r="AC14" s="55"/>
      <c r="AD14" s="7"/>
      <c r="AE14" s="7"/>
      <c r="AF14" s="7"/>
      <c r="AG14" s="7"/>
      <c r="AH14" s="7"/>
      <c r="AI14" s="7"/>
      <c r="AJ14" s="7"/>
      <c r="AK14" s="313">
        <v>336</v>
      </c>
      <c r="AL14" s="313"/>
      <c r="AM14" s="19" t="s">
        <v>18539</v>
      </c>
      <c r="AN14" s="19"/>
      <c r="AO14" s="7"/>
      <c r="AP14" s="37"/>
      <c r="AQ14" s="6">
        <f t="shared" si="0"/>
        <v>336</v>
      </c>
      <c r="AR14" s="16"/>
    </row>
    <row r="15" spans="1:46" ht="16.75" customHeight="1" x14ac:dyDescent="0.3">
      <c r="A15" s="11">
        <v>33</v>
      </c>
      <c r="B15" s="11">
        <v>5621</v>
      </c>
      <c r="C15" s="10" t="s">
        <v>18639</v>
      </c>
      <c r="D15" s="287"/>
      <c r="E15" s="295"/>
      <c r="F15" s="296"/>
      <c r="G15" s="287"/>
      <c r="H15" s="295"/>
      <c r="I15" s="295"/>
      <c r="J15" s="296"/>
      <c r="K15" s="166" t="s">
        <v>18638</v>
      </c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80"/>
      <c r="AB15" s="55"/>
      <c r="AC15" s="55"/>
      <c r="AD15" s="7"/>
      <c r="AE15" s="7"/>
      <c r="AF15" s="7"/>
      <c r="AG15" s="7"/>
      <c r="AH15" s="7"/>
      <c r="AI15" s="7"/>
      <c r="AJ15" s="7"/>
      <c r="AK15" s="313">
        <v>269</v>
      </c>
      <c r="AL15" s="313"/>
      <c r="AM15" s="19" t="s">
        <v>18539</v>
      </c>
      <c r="AN15" s="19"/>
      <c r="AO15" s="7"/>
      <c r="AP15" s="37"/>
      <c r="AQ15" s="6">
        <f t="shared" si="0"/>
        <v>269</v>
      </c>
      <c r="AR15" s="16"/>
    </row>
    <row r="16" spans="1:46" ht="16.75" customHeight="1" x14ac:dyDescent="0.3">
      <c r="A16" s="11">
        <v>33</v>
      </c>
      <c r="B16" s="11">
        <v>5622</v>
      </c>
      <c r="C16" s="10" t="s">
        <v>18637</v>
      </c>
      <c r="D16" s="128"/>
      <c r="E16" s="129"/>
      <c r="F16" s="130"/>
      <c r="G16" s="287"/>
      <c r="H16" s="295"/>
      <c r="I16" s="295"/>
      <c r="J16" s="296"/>
      <c r="K16" s="166" t="s">
        <v>18636</v>
      </c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80"/>
      <c r="AB16" s="55"/>
      <c r="AC16" s="55"/>
      <c r="AD16" s="7"/>
      <c r="AE16" s="7"/>
      <c r="AF16" s="7"/>
      <c r="AG16" s="7"/>
      <c r="AH16" s="7"/>
      <c r="AI16" s="7"/>
      <c r="AJ16" s="7"/>
      <c r="AK16" s="313">
        <v>224</v>
      </c>
      <c r="AL16" s="313"/>
      <c r="AM16" s="19" t="s">
        <v>18539</v>
      </c>
      <c r="AN16" s="19"/>
      <c r="AO16" s="7"/>
      <c r="AP16" s="37"/>
      <c r="AQ16" s="6">
        <f t="shared" si="0"/>
        <v>224</v>
      </c>
      <c r="AR16" s="16"/>
    </row>
    <row r="17" spans="1:44" ht="16.75" customHeight="1" x14ac:dyDescent="0.3">
      <c r="A17" s="11">
        <v>33</v>
      </c>
      <c r="B17" s="11">
        <v>5623</v>
      </c>
      <c r="C17" s="10" t="s">
        <v>18635</v>
      </c>
      <c r="D17" s="128"/>
      <c r="E17" s="129"/>
      <c r="F17" s="130"/>
      <c r="G17" s="287"/>
      <c r="H17" s="295"/>
      <c r="I17" s="295"/>
      <c r="J17" s="296"/>
      <c r="K17" s="166" t="s">
        <v>18634</v>
      </c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80"/>
      <c r="AB17" s="55"/>
      <c r="AC17" s="55"/>
      <c r="AD17" s="7"/>
      <c r="AE17" s="7"/>
      <c r="AF17" s="7"/>
      <c r="AG17" s="7"/>
      <c r="AH17" s="7"/>
      <c r="AI17" s="7"/>
      <c r="AJ17" s="7"/>
      <c r="AK17" s="313">
        <v>192</v>
      </c>
      <c r="AL17" s="313"/>
      <c r="AM17" s="19" t="s">
        <v>18539</v>
      </c>
      <c r="AN17" s="19"/>
      <c r="AO17" s="7"/>
      <c r="AP17" s="37"/>
      <c r="AQ17" s="6">
        <f t="shared" si="0"/>
        <v>192</v>
      </c>
      <c r="AR17" s="16"/>
    </row>
    <row r="18" spans="1:44" ht="16.75" customHeight="1" x14ac:dyDescent="0.3">
      <c r="A18" s="11">
        <v>33</v>
      </c>
      <c r="B18" s="11">
        <v>5624</v>
      </c>
      <c r="C18" s="10" t="s">
        <v>18633</v>
      </c>
      <c r="D18" s="128"/>
      <c r="E18" s="129"/>
      <c r="F18" s="130"/>
      <c r="G18" s="287"/>
      <c r="H18" s="295"/>
      <c r="I18" s="295"/>
      <c r="J18" s="296"/>
      <c r="K18" s="166" t="s">
        <v>18632</v>
      </c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80"/>
      <c r="AB18" s="55"/>
      <c r="AC18" s="55"/>
      <c r="AD18" s="7"/>
      <c r="AE18" s="7"/>
      <c r="AF18" s="7"/>
      <c r="AG18" s="7"/>
      <c r="AH18" s="7"/>
      <c r="AI18" s="7"/>
      <c r="AJ18" s="7"/>
      <c r="AK18" s="313">
        <v>149</v>
      </c>
      <c r="AL18" s="313"/>
      <c r="AM18" s="19" t="s">
        <v>18539</v>
      </c>
      <c r="AN18" s="19"/>
      <c r="AO18" s="7"/>
      <c r="AP18" s="37"/>
      <c r="AQ18" s="6">
        <f t="shared" si="0"/>
        <v>149</v>
      </c>
      <c r="AR18" s="16"/>
    </row>
    <row r="19" spans="1:44" ht="16.75" customHeight="1" x14ac:dyDescent="0.3">
      <c r="A19" s="11">
        <v>33</v>
      </c>
      <c r="B19" s="11">
        <v>5625</v>
      </c>
      <c r="C19" s="10" t="s">
        <v>18631</v>
      </c>
      <c r="D19" s="128"/>
      <c r="E19" s="129"/>
      <c r="F19" s="130"/>
      <c r="G19" s="287"/>
      <c r="H19" s="295"/>
      <c r="I19" s="295"/>
      <c r="J19" s="296"/>
      <c r="K19" s="166" t="s">
        <v>18630</v>
      </c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80"/>
      <c r="AB19" s="55"/>
      <c r="AC19" s="55"/>
      <c r="AD19" s="7"/>
      <c r="AE19" s="7"/>
      <c r="AF19" s="7"/>
      <c r="AG19" s="7"/>
      <c r="AH19" s="7"/>
      <c r="AI19" s="7"/>
      <c r="AJ19" s="7"/>
      <c r="AK19" s="313">
        <v>112</v>
      </c>
      <c r="AL19" s="313"/>
      <c r="AM19" s="19" t="s">
        <v>18539</v>
      </c>
      <c r="AN19" s="19"/>
      <c r="AO19" s="7"/>
      <c r="AP19" s="37"/>
      <c r="AQ19" s="6">
        <f t="shared" si="0"/>
        <v>112</v>
      </c>
      <c r="AR19" s="16"/>
    </row>
    <row r="20" spans="1:44" ht="16.75" customHeight="1" x14ac:dyDescent="0.3">
      <c r="A20" s="11">
        <v>33</v>
      </c>
      <c r="B20" s="11">
        <v>5626</v>
      </c>
      <c r="C20" s="10" t="s">
        <v>18629</v>
      </c>
      <c r="D20" s="128"/>
      <c r="E20" s="129"/>
      <c r="F20" s="130"/>
      <c r="G20" s="287"/>
      <c r="H20" s="295"/>
      <c r="I20" s="295"/>
      <c r="J20" s="296"/>
      <c r="K20" s="166" t="s">
        <v>18628</v>
      </c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80"/>
      <c r="AB20" s="55"/>
      <c r="AC20" s="55"/>
      <c r="AD20" s="7"/>
      <c r="AE20" s="7"/>
      <c r="AF20" s="7"/>
      <c r="AG20" s="7"/>
      <c r="AH20" s="7"/>
      <c r="AI20" s="7"/>
      <c r="AJ20" s="7"/>
      <c r="AK20" s="313">
        <v>90</v>
      </c>
      <c r="AL20" s="313"/>
      <c r="AM20" s="19" t="s">
        <v>18539</v>
      </c>
      <c r="AN20" s="19"/>
      <c r="AO20" s="7"/>
      <c r="AP20" s="37"/>
      <c r="AQ20" s="6">
        <f t="shared" si="0"/>
        <v>90</v>
      </c>
      <c r="AR20" s="16"/>
    </row>
    <row r="21" spans="1:44" ht="16.75" customHeight="1" x14ac:dyDescent="0.3">
      <c r="A21" s="11">
        <v>33</v>
      </c>
      <c r="B21" s="11">
        <v>5627</v>
      </c>
      <c r="C21" s="10" t="s">
        <v>18627</v>
      </c>
      <c r="D21" s="128"/>
      <c r="E21" s="129"/>
      <c r="F21" s="130"/>
      <c r="G21" s="287"/>
      <c r="H21" s="295"/>
      <c r="I21" s="295"/>
      <c r="J21" s="296"/>
      <c r="K21" s="166" t="s">
        <v>18626</v>
      </c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80"/>
      <c r="AB21" s="55"/>
      <c r="AC21" s="55"/>
      <c r="AD21" s="7"/>
      <c r="AE21" s="7"/>
      <c r="AF21" s="7"/>
      <c r="AG21" s="7"/>
      <c r="AH21" s="7"/>
      <c r="AI21" s="7"/>
      <c r="AJ21" s="7"/>
      <c r="AK21" s="313">
        <v>75</v>
      </c>
      <c r="AL21" s="313"/>
      <c r="AM21" s="19" t="s">
        <v>18539</v>
      </c>
      <c r="AN21" s="19"/>
      <c r="AO21" s="7"/>
      <c r="AP21" s="37"/>
      <c r="AQ21" s="6">
        <f t="shared" si="0"/>
        <v>75</v>
      </c>
      <c r="AR21" s="16"/>
    </row>
    <row r="22" spans="1:44" ht="16.75" customHeight="1" x14ac:dyDescent="0.3">
      <c r="A22" s="11">
        <v>33</v>
      </c>
      <c r="B22" s="11">
        <v>5628</v>
      </c>
      <c r="C22" s="10" t="s">
        <v>18625</v>
      </c>
      <c r="D22" s="128"/>
      <c r="E22" s="129"/>
      <c r="F22" s="130"/>
      <c r="G22" s="287"/>
      <c r="H22" s="295"/>
      <c r="I22" s="295"/>
      <c r="J22" s="296"/>
      <c r="K22" s="177" t="s">
        <v>18624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55"/>
      <c r="AC22" s="55"/>
      <c r="AD22" s="7"/>
      <c r="AE22" s="7"/>
      <c r="AF22" s="7"/>
      <c r="AG22" s="7"/>
      <c r="AH22" s="7"/>
      <c r="AI22" s="7"/>
      <c r="AJ22" s="7"/>
      <c r="AK22" s="313">
        <v>54</v>
      </c>
      <c r="AL22" s="313"/>
      <c r="AM22" s="19" t="s">
        <v>18539</v>
      </c>
      <c r="AN22" s="19"/>
      <c r="AO22" s="7"/>
      <c r="AP22" s="37"/>
      <c r="AQ22" s="6">
        <f t="shared" si="0"/>
        <v>54</v>
      </c>
      <c r="AR22" s="16"/>
    </row>
    <row r="23" spans="1:44" ht="16.75" customHeight="1" x14ac:dyDescent="0.3">
      <c r="A23" s="11">
        <v>33</v>
      </c>
      <c r="B23" s="11">
        <v>5630</v>
      </c>
      <c r="C23" s="10" t="s">
        <v>18623</v>
      </c>
      <c r="D23" s="124"/>
      <c r="E23" s="125"/>
      <c r="F23" s="126"/>
      <c r="G23" s="259" t="s">
        <v>18622</v>
      </c>
      <c r="H23" s="293"/>
      <c r="I23" s="293"/>
      <c r="J23" s="294"/>
      <c r="K23" s="166" t="s">
        <v>18621</v>
      </c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80"/>
      <c r="AB23" s="55"/>
      <c r="AC23" s="55"/>
      <c r="AD23" s="7"/>
      <c r="AE23" s="7"/>
      <c r="AF23" s="7"/>
      <c r="AG23" s="7"/>
      <c r="AH23" s="7"/>
      <c r="AI23" s="7"/>
      <c r="AJ23" s="7"/>
      <c r="AK23" s="313">
        <v>112</v>
      </c>
      <c r="AL23" s="313"/>
      <c r="AM23" s="19" t="s">
        <v>18539</v>
      </c>
      <c r="AN23" s="19"/>
      <c r="AO23" s="7"/>
      <c r="AP23" s="37"/>
      <c r="AQ23" s="6">
        <f t="shared" si="0"/>
        <v>112</v>
      </c>
      <c r="AR23" s="16"/>
    </row>
    <row r="24" spans="1:44" ht="16.75" customHeight="1" x14ac:dyDescent="0.3">
      <c r="A24" s="11">
        <v>33</v>
      </c>
      <c r="B24" s="11">
        <v>5631</v>
      </c>
      <c r="C24" s="10" t="s">
        <v>18620</v>
      </c>
      <c r="D24" s="128"/>
      <c r="E24" s="129"/>
      <c r="F24" s="130"/>
      <c r="G24" s="287"/>
      <c r="H24" s="295"/>
      <c r="I24" s="295"/>
      <c r="J24" s="296"/>
      <c r="K24" s="166" t="s">
        <v>18619</v>
      </c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80"/>
      <c r="AB24" s="55"/>
      <c r="AC24" s="55"/>
      <c r="AD24" s="7"/>
      <c r="AE24" s="7"/>
      <c r="AF24" s="7"/>
      <c r="AG24" s="7"/>
      <c r="AH24" s="7"/>
      <c r="AI24" s="7"/>
      <c r="AJ24" s="7"/>
      <c r="AK24" s="313">
        <v>90</v>
      </c>
      <c r="AL24" s="313"/>
      <c r="AM24" s="19" t="s">
        <v>18539</v>
      </c>
      <c r="AN24" s="19"/>
      <c r="AO24" s="7"/>
      <c r="AP24" s="37"/>
      <c r="AQ24" s="6">
        <f t="shared" si="0"/>
        <v>90</v>
      </c>
      <c r="AR24" s="16"/>
    </row>
    <row r="25" spans="1:44" ht="16.75" customHeight="1" x14ac:dyDescent="0.3">
      <c r="A25" s="11">
        <v>33</v>
      </c>
      <c r="B25" s="11">
        <v>5632</v>
      </c>
      <c r="C25" s="10" t="s">
        <v>18618</v>
      </c>
      <c r="D25" s="128"/>
      <c r="E25" s="129"/>
      <c r="F25" s="130"/>
      <c r="G25" s="287"/>
      <c r="H25" s="295"/>
      <c r="I25" s="295"/>
      <c r="J25" s="296"/>
      <c r="K25" s="166" t="s">
        <v>18617</v>
      </c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80"/>
      <c r="AB25" s="55"/>
      <c r="AC25" s="55"/>
      <c r="AD25" s="7"/>
      <c r="AE25" s="7"/>
      <c r="AF25" s="7"/>
      <c r="AG25" s="7"/>
      <c r="AH25" s="7"/>
      <c r="AI25" s="7"/>
      <c r="AJ25" s="7"/>
      <c r="AK25" s="313">
        <v>75</v>
      </c>
      <c r="AL25" s="313"/>
      <c r="AM25" s="19" t="s">
        <v>18539</v>
      </c>
      <c r="AN25" s="19"/>
      <c r="AO25" s="7"/>
      <c r="AP25" s="37"/>
      <c r="AQ25" s="6">
        <f t="shared" si="0"/>
        <v>75</v>
      </c>
      <c r="AR25" s="16"/>
    </row>
    <row r="26" spans="1:44" ht="16.75" customHeight="1" x14ac:dyDescent="0.3">
      <c r="A26" s="11">
        <v>33</v>
      </c>
      <c r="B26" s="11">
        <v>5633</v>
      </c>
      <c r="C26" s="10" t="s">
        <v>18616</v>
      </c>
      <c r="D26" s="128"/>
      <c r="E26" s="129"/>
      <c r="F26" s="130"/>
      <c r="G26" s="287"/>
      <c r="H26" s="295"/>
      <c r="I26" s="295"/>
      <c r="J26" s="296"/>
      <c r="K26" s="166" t="s">
        <v>18615</v>
      </c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80"/>
      <c r="AB26" s="55"/>
      <c r="AC26" s="55"/>
      <c r="AD26" s="7"/>
      <c r="AE26" s="7"/>
      <c r="AF26" s="7"/>
      <c r="AG26" s="7"/>
      <c r="AH26" s="7"/>
      <c r="AI26" s="7"/>
      <c r="AJ26" s="7"/>
      <c r="AK26" s="313">
        <v>64</v>
      </c>
      <c r="AL26" s="313"/>
      <c r="AM26" s="19" t="s">
        <v>18539</v>
      </c>
      <c r="AN26" s="19"/>
      <c r="AO26" s="7"/>
      <c r="AP26" s="37"/>
      <c r="AQ26" s="6">
        <f t="shared" si="0"/>
        <v>64</v>
      </c>
      <c r="AR26" s="16"/>
    </row>
    <row r="27" spans="1:44" ht="16.75" customHeight="1" x14ac:dyDescent="0.3">
      <c r="A27" s="11">
        <v>33</v>
      </c>
      <c r="B27" s="11">
        <v>5634</v>
      </c>
      <c r="C27" s="10" t="s">
        <v>18614</v>
      </c>
      <c r="D27" s="128"/>
      <c r="E27" s="129"/>
      <c r="F27" s="130"/>
      <c r="G27" s="287"/>
      <c r="H27" s="295"/>
      <c r="I27" s="295"/>
      <c r="J27" s="296"/>
      <c r="K27" s="166" t="s">
        <v>18613</v>
      </c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80"/>
      <c r="AB27" s="55"/>
      <c r="AC27" s="55"/>
      <c r="AD27" s="7"/>
      <c r="AE27" s="7"/>
      <c r="AF27" s="7"/>
      <c r="AG27" s="7"/>
      <c r="AH27" s="7"/>
      <c r="AI27" s="7"/>
      <c r="AJ27" s="7"/>
      <c r="AK27" s="313">
        <v>50</v>
      </c>
      <c r="AL27" s="313"/>
      <c r="AM27" s="19" t="s">
        <v>18539</v>
      </c>
      <c r="AN27" s="19"/>
      <c r="AO27" s="7"/>
      <c r="AP27" s="37"/>
      <c r="AQ27" s="6">
        <f t="shared" si="0"/>
        <v>50</v>
      </c>
      <c r="AR27" s="16"/>
    </row>
    <row r="28" spans="1:44" ht="16.75" customHeight="1" x14ac:dyDescent="0.3">
      <c r="A28" s="11">
        <v>33</v>
      </c>
      <c r="B28" s="11">
        <v>5635</v>
      </c>
      <c r="C28" s="10" t="s">
        <v>18612</v>
      </c>
      <c r="D28" s="128"/>
      <c r="E28" s="129"/>
      <c r="F28" s="130"/>
      <c r="G28" s="287"/>
      <c r="H28" s="295"/>
      <c r="I28" s="295"/>
      <c r="J28" s="296"/>
      <c r="K28" s="166" t="s">
        <v>18611</v>
      </c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80"/>
      <c r="AB28" s="55"/>
      <c r="AC28" s="55"/>
      <c r="AD28" s="7"/>
      <c r="AE28" s="7"/>
      <c r="AF28" s="7"/>
      <c r="AG28" s="7"/>
      <c r="AH28" s="7"/>
      <c r="AI28" s="7"/>
      <c r="AJ28" s="7"/>
      <c r="AK28" s="313">
        <v>37</v>
      </c>
      <c r="AL28" s="313"/>
      <c r="AM28" s="19" t="s">
        <v>18539</v>
      </c>
      <c r="AN28" s="19"/>
      <c r="AO28" s="7"/>
      <c r="AP28" s="37"/>
      <c r="AQ28" s="6">
        <f t="shared" si="0"/>
        <v>37</v>
      </c>
      <c r="AR28" s="16"/>
    </row>
    <row r="29" spans="1:44" ht="16.75" customHeight="1" x14ac:dyDescent="0.3">
      <c r="A29" s="11">
        <v>33</v>
      </c>
      <c r="B29" s="11">
        <v>5636</v>
      </c>
      <c r="C29" s="10" t="s">
        <v>18610</v>
      </c>
      <c r="D29" s="128"/>
      <c r="E29" s="129"/>
      <c r="F29" s="130"/>
      <c r="G29" s="287"/>
      <c r="H29" s="295"/>
      <c r="I29" s="295"/>
      <c r="J29" s="296"/>
      <c r="K29" s="166" t="s">
        <v>18609</v>
      </c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80"/>
      <c r="AB29" s="55"/>
      <c r="AC29" s="55"/>
      <c r="AD29" s="7"/>
      <c r="AE29" s="7"/>
      <c r="AF29" s="7"/>
      <c r="AG29" s="7"/>
      <c r="AH29" s="7"/>
      <c r="AI29" s="7"/>
      <c r="AJ29" s="7"/>
      <c r="AK29" s="313">
        <v>30</v>
      </c>
      <c r="AL29" s="313"/>
      <c r="AM29" s="19" t="s">
        <v>18539</v>
      </c>
      <c r="AN29" s="19"/>
      <c r="AO29" s="7"/>
      <c r="AP29" s="37"/>
      <c r="AQ29" s="6">
        <f t="shared" si="0"/>
        <v>30</v>
      </c>
      <c r="AR29" s="16"/>
    </row>
    <row r="30" spans="1:44" ht="16.75" customHeight="1" x14ac:dyDescent="0.3">
      <c r="A30" s="11">
        <v>33</v>
      </c>
      <c r="B30" s="11">
        <v>5637</v>
      </c>
      <c r="C30" s="10" t="s">
        <v>18608</v>
      </c>
      <c r="D30" s="128"/>
      <c r="E30" s="129"/>
      <c r="F30" s="130"/>
      <c r="G30" s="287"/>
      <c r="H30" s="295"/>
      <c r="I30" s="295"/>
      <c r="J30" s="296"/>
      <c r="K30" s="166" t="s">
        <v>18607</v>
      </c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80"/>
      <c r="AB30" s="55"/>
      <c r="AC30" s="55"/>
      <c r="AD30" s="7"/>
      <c r="AE30" s="7"/>
      <c r="AF30" s="7"/>
      <c r="AG30" s="7"/>
      <c r="AH30" s="7"/>
      <c r="AI30" s="7"/>
      <c r="AJ30" s="7"/>
      <c r="AK30" s="313">
        <v>25</v>
      </c>
      <c r="AL30" s="313"/>
      <c r="AM30" s="19" t="s">
        <v>18539</v>
      </c>
      <c r="AN30" s="19"/>
      <c r="AO30" s="7"/>
      <c r="AP30" s="37"/>
      <c r="AQ30" s="6">
        <f t="shared" si="0"/>
        <v>25</v>
      </c>
      <c r="AR30" s="16"/>
    </row>
    <row r="31" spans="1:44" ht="16.75" customHeight="1" x14ac:dyDescent="0.3">
      <c r="A31" s="11">
        <v>33</v>
      </c>
      <c r="B31" s="11">
        <v>5638</v>
      </c>
      <c r="C31" s="10" t="s">
        <v>18606</v>
      </c>
      <c r="D31" s="128"/>
      <c r="E31" s="129"/>
      <c r="F31" s="130"/>
      <c r="G31" s="260"/>
      <c r="H31" s="316"/>
      <c r="I31" s="316"/>
      <c r="J31" s="317"/>
      <c r="K31" s="177" t="s">
        <v>18605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55"/>
      <c r="AC31" s="55"/>
      <c r="AD31" s="7"/>
      <c r="AE31" s="7"/>
      <c r="AF31" s="7"/>
      <c r="AG31" s="7"/>
      <c r="AH31" s="7"/>
      <c r="AI31" s="7"/>
      <c r="AJ31" s="7"/>
      <c r="AK31" s="313">
        <v>18</v>
      </c>
      <c r="AL31" s="313"/>
      <c r="AM31" s="19" t="s">
        <v>18539</v>
      </c>
      <c r="AN31" s="19"/>
      <c r="AO31" s="7"/>
      <c r="AP31" s="37"/>
      <c r="AQ31" s="6">
        <f t="shared" si="0"/>
        <v>18</v>
      </c>
      <c r="AR31" s="16"/>
    </row>
    <row r="32" spans="1:44" ht="16.75" customHeight="1" x14ac:dyDescent="0.3">
      <c r="A32" s="11">
        <v>33</v>
      </c>
      <c r="B32" s="11">
        <v>5640</v>
      </c>
      <c r="C32" s="10" t="s">
        <v>18604</v>
      </c>
      <c r="D32" s="137"/>
      <c r="E32" s="138"/>
      <c r="F32" s="139"/>
      <c r="G32" s="9" t="s">
        <v>18603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55"/>
      <c r="V32" s="48"/>
      <c r="W32" s="7"/>
      <c r="X32" s="7"/>
      <c r="Y32" s="7"/>
      <c r="Z32" s="7"/>
      <c r="AA32" s="7"/>
      <c r="AB32" s="55"/>
      <c r="AC32" s="55"/>
      <c r="AD32" s="7"/>
      <c r="AE32" s="7"/>
      <c r="AF32" s="7"/>
      <c r="AG32" s="7"/>
      <c r="AH32" s="7"/>
      <c r="AI32" s="7"/>
      <c r="AJ32" s="7"/>
      <c r="AK32" s="315">
        <v>10</v>
      </c>
      <c r="AL32" s="315"/>
      <c r="AM32" s="40" t="s">
        <v>18539</v>
      </c>
      <c r="AN32" s="19"/>
      <c r="AO32" s="7"/>
      <c r="AP32" s="37"/>
      <c r="AQ32" s="6">
        <f t="shared" si="0"/>
        <v>10</v>
      </c>
      <c r="AR32" s="16"/>
    </row>
    <row r="33" spans="1:44" ht="16.75" customHeight="1" x14ac:dyDescent="0.3">
      <c r="A33" s="11">
        <v>33</v>
      </c>
      <c r="B33" s="11">
        <v>7070</v>
      </c>
      <c r="C33" s="10" t="s">
        <v>18602</v>
      </c>
      <c r="D33" s="9" t="s">
        <v>18601</v>
      </c>
      <c r="E33" s="7"/>
      <c r="F33" s="7"/>
      <c r="G33" s="7"/>
      <c r="H33" s="7"/>
      <c r="I33" s="85"/>
      <c r="J33" s="7"/>
      <c r="K33" s="7"/>
      <c r="L33" s="7"/>
      <c r="M33" s="7"/>
      <c r="N33" s="7"/>
      <c r="O33" s="7"/>
      <c r="P33" s="7"/>
      <c r="Q33" s="7"/>
      <c r="R33" s="7"/>
      <c r="S33" s="7"/>
      <c r="T33" s="120"/>
      <c r="U33" s="188"/>
      <c r="V33" s="188"/>
      <c r="W33" s="188"/>
      <c r="X33" s="188"/>
      <c r="Y33" s="7"/>
      <c r="Z33" s="7"/>
      <c r="AA33" s="7"/>
      <c r="AB33" s="55"/>
      <c r="AC33" s="55"/>
      <c r="AD33" s="7"/>
      <c r="AE33" s="7"/>
      <c r="AF33" s="7"/>
      <c r="AG33" s="7"/>
      <c r="AH33" s="7"/>
      <c r="AI33" s="7"/>
      <c r="AJ33" s="7"/>
      <c r="AK33" s="313">
        <v>149</v>
      </c>
      <c r="AL33" s="313"/>
      <c r="AM33" s="19" t="s">
        <v>18539</v>
      </c>
      <c r="AN33" s="19"/>
      <c r="AO33" s="7"/>
      <c r="AP33" s="37"/>
      <c r="AQ33" s="6">
        <f t="shared" si="0"/>
        <v>149</v>
      </c>
      <c r="AR33" s="16"/>
    </row>
    <row r="34" spans="1:44" ht="16.75" customHeight="1" x14ac:dyDescent="0.3">
      <c r="A34" s="11">
        <v>33</v>
      </c>
      <c r="B34" s="11">
        <v>5690</v>
      </c>
      <c r="C34" s="10" t="s">
        <v>18600</v>
      </c>
      <c r="D34" s="9" t="s">
        <v>18599</v>
      </c>
      <c r="E34" s="7"/>
      <c r="F34" s="7"/>
      <c r="G34" s="7"/>
      <c r="H34" s="7"/>
      <c r="I34" s="85"/>
      <c r="J34" s="7"/>
      <c r="K34" s="7"/>
      <c r="L34" s="7"/>
      <c r="M34" s="7"/>
      <c r="N34" s="7"/>
      <c r="O34" s="7"/>
      <c r="P34" s="7"/>
      <c r="Q34" s="7"/>
      <c r="R34" s="7"/>
      <c r="S34" s="7"/>
      <c r="T34" s="120"/>
      <c r="U34" s="188"/>
      <c r="V34" s="188"/>
      <c r="W34" s="188"/>
      <c r="X34" s="188"/>
      <c r="Y34" s="7"/>
      <c r="Z34" s="7"/>
      <c r="AA34" s="7"/>
      <c r="AB34" s="55"/>
      <c r="AC34" s="55"/>
      <c r="AD34" s="7"/>
      <c r="AE34" s="7"/>
      <c r="AF34" s="7"/>
      <c r="AG34" s="7"/>
      <c r="AH34" s="7"/>
      <c r="AI34" s="7"/>
      <c r="AJ34" s="7"/>
      <c r="AK34" s="313">
        <v>360</v>
      </c>
      <c r="AL34" s="313"/>
      <c r="AM34" s="19" t="s">
        <v>18539</v>
      </c>
      <c r="AN34" s="19"/>
      <c r="AO34" s="7"/>
      <c r="AP34" s="37"/>
      <c r="AQ34" s="6">
        <f t="shared" si="0"/>
        <v>360</v>
      </c>
      <c r="AR34" s="16"/>
    </row>
    <row r="35" spans="1:44" ht="16.75" customHeight="1" x14ac:dyDescent="0.3">
      <c r="A35" s="11">
        <v>33</v>
      </c>
      <c r="B35" s="11">
        <v>5110</v>
      </c>
      <c r="C35" s="10" t="s">
        <v>18598</v>
      </c>
      <c r="D35" s="281" t="s">
        <v>18597</v>
      </c>
      <c r="E35" s="282"/>
      <c r="F35" s="283"/>
      <c r="G35" s="281" t="s">
        <v>18596</v>
      </c>
      <c r="H35" s="282"/>
      <c r="I35" s="282"/>
      <c r="J35" s="283"/>
      <c r="K35" s="166" t="s">
        <v>18592</v>
      </c>
      <c r="L35" s="36"/>
      <c r="M35" s="36"/>
      <c r="N35" s="7"/>
      <c r="O35" s="7"/>
      <c r="P35" s="7"/>
      <c r="Q35" s="7"/>
      <c r="R35" s="7"/>
      <c r="S35" s="7"/>
      <c r="T35" s="120"/>
      <c r="U35" s="188"/>
      <c r="V35" s="188"/>
      <c r="W35" s="188"/>
      <c r="X35" s="188"/>
      <c r="Y35" s="7"/>
      <c r="Z35" s="7"/>
      <c r="AA35" s="7"/>
      <c r="AB35" s="55"/>
      <c r="AC35" s="55"/>
      <c r="AD35" s="7"/>
      <c r="AE35" s="7"/>
      <c r="AF35" s="7"/>
      <c r="AG35" s="7"/>
      <c r="AH35" s="7"/>
      <c r="AI35" s="7"/>
      <c r="AJ35" s="7"/>
      <c r="AK35" s="313">
        <v>539</v>
      </c>
      <c r="AL35" s="313"/>
      <c r="AM35" s="19" t="s">
        <v>18539</v>
      </c>
      <c r="AN35" s="19"/>
      <c r="AO35" s="7"/>
      <c r="AP35" s="37"/>
      <c r="AQ35" s="6">
        <f t="shared" si="0"/>
        <v>539</v>
      </c>
      <c r="AR35" s="16"/>
    </row>
    <row r="36" spans="1:44" ht="16.75" customHeight="1" x14ac:dyDescent="0.3">
      <c r="A36" s="11">
        <v>33</v>
      </c>
      <c r="B36" s="11">
        <v>5111</v>
      </c>
      <c r="C36" s="10" t="s">
        <v>18595</v>
      </c>
      <c r="D36" s="284"/>
      <c r="E36" s="285"/>
      <c r="F36" s="286"/>
      <c r="G36" s="318"/>
      <c r="H36" s="319"/>
      <c r="I36" s="319"/>
      <c r="J36" s="320"/>
      <c r="K36" s="177" t="s">
        <v>18589</v>
      </c>
      <c r="L36" s="7"/>
      <c r="M36" s="36"/>
      <c r="N36" s="7"/>
      <c r="O36" s="7"/>
      <c r="P36" s="7"/>
      <c r="Q36" s="7"/>
      <c r="R36" s="7"/>
      <c r="S36" s="7"/>
      <c r="T36" s="120"/>
      <c r="U36" s="188"/>
      <c r="V36" s="188"/>
      <c r="W36" s="188"/>
      <c r="X36" s="188"/>
      <c r="Y36" s="7"/>
      <c r="Z36" s="7"/>
      <c r="AA36" s="7"/>
      <c r="AB36" s="55"/>
      <c r="AC36" s="55"/>
      <c r="AD36" s="7"/>
      <c r="AE36" s="7"/>
      <c r="AF36" s="7"/>
      <c r="AG36" s="7"/>
      <c r="AH36" s="7"/>
      <c r="AI36" s="7"/>
      <c r="AJ36" s="7"/>
      <c r="AK36" s="313">
        <v>270</v>
      </c>
      <c r="AL36" s="313"/>
      <c r="AM36" s="19" t="s">
        <v>18539</v>
      </c>
      <c r="AN36" s="19"/>
      <c r="AO36" s="7"/>
      <c r="AP36" s="37"/>
      <c r="AQ36" s="6">
        <f t="shared" si="0"/>
        <v>270</v>
      </c>
      <c r="AR36" s="16"/>
    </row>
    <row r="37" spans="1:44" ht="16.75" customHeight="1" x14ac:dyDescent="0.3">
      <c r="A37" s="11">
        <v>33</v>
      </c>
      <c r="B37" s="11">
        <v>5112</v>
      </c>
      <c r="C37" s="10" t="s">
        <v>18594</v>
      </c>
      <c r="D37" s="284"/>
      <c r="E37" s="285"/>
      <c r="F37" s="286"/>
      <c r="G37" s="281" t="s">
        <v>18593</v>
      </c>
      <c r="H37" s="282"/>
      <c r="I37" s="282"/>
      <c r="J37" s="283"/>
      <c r="K37" s="321" t="s">
        <v>18592</v>
      </c>
      <c r="L37" s="322"/>
      <c r="M37" s="322"/>
      <c r="N37" s="322"/>
      <c r="O37" s="322"/>
      <c r="P37" s="322"/>
      <c r="Q37" s="322"/>
      <c r="R37" s="323"/>
      <c r="S37" s="7" t="s">
        <v>18588</v>
      </c>
      <c r="T37" s="120"/>
      <c r="U37" s="188"/>
      <c r="V37" s="188"/>
      <c r="W37" s="188"/>
      <c r="X37" s="188"/>
      <c r="Y37" s="7"/>
      <c r="Z37" s="7"/>
      <c r="AA37" s="7"/>
      <c r="AB37" s="55"/>
      <c r="AC37" s="55"/>
      <c r="AD37" s="7"/>
      <c r="AE37" s="7"/>
      <c r="AF37" s="7"/>
      <c r="AG37" s="7"/>
      <c r="AH37" s="7"/>
      <c r="AI37" s="7"/>
      <c r="AJ37" s="7"/>
      <c r="AK37" s="313">
        <v>539</v>
      </c>
      <c r="AL37" s="313"/>
      <c r="AM37" s="19" t="s">
        <v>18539</v>
      </c>
      <c r="AN37" s="19"/>
      <c r="AO37" s="7"/>
      <c r="AP37" s="37"/>
      <c r="AQ37" s="6">
        <f t="shared" si="0"/>
        <v>539</v>
      </c>
      <c r="AR37" s="16"/>
    </row>
    <row r="38" spans="1:44" ht="16.75" customHeight="1" x14ac:dyDescent="0.3">
      <c r="A38" s="11">
        <v>33</v>
      </c>
      <c r="B38" s="11">
        <v>5113</v>
      </c>
      <c r="C38" s="10" t="s">
        <v>18591</v>
      </c>
      <c r="D38" s="284"/>
      <c r="E38" s="285"/>
      <c r="F38" s="286"/>
      <c r="G38" s="284"/>
      <c r="H38" s="285"/>
      <c r="I38" s="285"/>
      <c r="J38" s="286"/>
      <c r="K38" s="324"/>
      <c r="L38" s="325"/>
      <c r="M38" s="325"/>
      <c r="N38" s="325"/>
      <c r="O38" s="325"/>
      <c r="P38" s="325"/>
      <c r="Q38" s="325"/>
      <c r="R38" s="326"/>
      <c r="S38" s="7" t="s">
        <v>18586</v>
      </c>
      <c r="T38" s="120"/>
      <c r="U38" s="188"/>
      <c r="V38" s="188"/>
      <c r="W38" s="188"/>
      <c r="X38" s="188"/>
      <c r="Y38" s="7"/>
      <c r="Z38" s="7"/>
      <c r="AA38" s="7"/>
      <c r="AB38" s="55"/>
      <c r="AC38" s="55"/>
      <c r="AD38" s="7"/>
      <c r="AE38" s="7"/>
      <c r="AF38" s="7"/>
      <c r="AG38" s="7"/>
      <c r="AH38" s="7"/>
      <c r="AI38" s="7"/>
      <c r="AJ38" s="7"/>
      <c r="AK38" s="313">
        <v>270</v>
      </c>
      <c r="AL38" s="313"/>
      <c r="AM38" s="19" t="s">
        <v>18539</v>
      </c>
      <c r="AN38" s="19"/>
      <c r="AO38" s="7"/>
      <c r="AP38" s="37"/>
      <c r="AQ38" s="6">
        <f t="shared" si="0"/>
        <v>270</v>
      </c>
      <c r="AR38" s="16"/>
    </row>
    <row r="39" spans="1:44" ht="16.75" customHeight="1" x14ac:dyDescent="0.3">
      <c r="A39" s="11">
        <v>33</v>
      </c>
      <c r="B39" s="11">
        <v>5114</v>
      </c>
      <c r="C39" s="10" t="s">
        <v>18590</v>
      </c>
      <c r="D39" s="284"/>
      <c r="E39" s="285"/>
      <c r="F39" s="286"/>
      <c r="G39" s="284"/>
      <c r="H39" s="285"/>
      <c r="I39" s="285"/>
      <c r="J39" s="286"/>
      <c r="K39" s="321" t="s">
        <v>18589</v>
      </c>
      <c r="L39" s="322"/>
      <c r="M39" s="322"/>
      <c r="N39" s="322"/>
      <c r="O39" s="322"/>
      <c r="P39" s="322"/>
      <c r="Q39" s="322"/>
      <c r="R39" s="323"/>
      <c r="S39" s="7" t="s">
        <v>18588</v>
      </c>
      <c r="T39" s="120"/>
      <c r="U39" s="188"/>
      <c r="V39" s="188"/>
      <c r="W39" s="188"/>
      <c r="X39" s="188"/>
      <c r="Y39" s="7"/>
      <c r="Z39" s="7"/>
      <c r="AA39" s="7"/>
      <c r="AB39" s="55"/>
      <c r="AC39" s="55"/>
      <c r="AD39" s="7"/>
      <c r="AE39" s="7"/>
      <c r="AF39" s="7"/>
      <c r="AG39" s="7"/>
      <c r="AH39" s="7"/>
      <c r="AI39" s="7"/>
      <c r="AJ39" s="7"/>
      <c r="AK39" s="313">
        <v>270</v>
      </c>
      <c r="AL39" s="313"/>
      <c r="AM39" s="19" t="s">
        <v>18539</v>
      </c>
      <c r="AN39" s="19"/>
      <c r="AO39" s="7"/>
      <c r="AP39" s="37"/>
      <c r="AQ39" s="6">
        <f t="shared" ref="AQ39:AQ56" si="1">ROUND(AK39,0)</f>
        <v>270</v>
      </c>
      <c r="AR39" s="16"/>
    </row>
    <row r="40" spans="1:44" ht="16.75" customHeight="1" x14ac:dyDescent="0.3">
      <c r="A40" s="11">
        <v>33</v>
      </c>
      <c r="B40" s="11">
        <v>5115</v>
      </c>
      <c r="C40" s="10" t="s">
        <v>18587</v>
      </c>
      <c r="D40" s="318"/>
      <c r="E40" s="319"/>
      <c r="F40" s="320"/>
      <c r="G40" s="318"/>
      <c r="H40" s="319"/>
      <c r="I40" s="319"/>
      <c r="J40" s="320"/>
      <c r="K40" s="324"/>
      <c r="L40" s="325"/>
      <c r="M40" s="325"/>
      <c r="N40" s="325"/>
      <c r="O40" s="325"/>
      <c r="P40" s="325"/>
      <c r="Q40" s="325"/>
      <c r="R40" s="326"/>
      <c r="S40" s="7" t="s">
        <v>18586</v>
      </c>
      <c r="T40" s="120"/>
      <c r="U40" s="188"/>
      <c r="V40" s="188"/>
      <c r="W40" s="188"/>
      <c r="X40" s="188"/>
      <c r="Y40" s="7"/>
      <c r="Z40" s="7"/>
      <c r="AA40" s="7"/>
      <c r="AB40" s="55"/>
      <c r="AC40" s="55"/>
      <c r="AD40" s="7"/>
      <c r="AE40" s="7"/>
      <c r="AF40" s="7"/>
      <c r="AG40" s="7"/>
      <c r="AH40" s="7"/>
      <c r="AI40" s="7"/>
      <c r="AJ40" s="7"/>
      <c r="AK40" s="313">
        <v>135</v>
      </c>
      <c r="AL40" s="313"/>
      <c r="AM40" s="19" t="s">
        <v>18539</v>
      </c>
      <c r="AN40" s="19"/>
      <c r="AO40" s="7"/>
      <c r="AP40" s="37"/>
      <c r="AQ40" s="6">
        <f t="shared" si="1"/>
        <v>135</v>
      </c>
      <c r="AR40" s="16"/>
    </row>
    <row r="41" spans="1:44" ht="16.75" customHeight="1" x14ac:dyDescent="0.3">
      <c r="A41" s="11">
        <v>33</v>
      </c>
      <c r="B41" s="11">
        <v>5090</v>
      </c>
      <c r="C41" s="10" t="s">
        <v>18585</v>
      </c>
      <c r="D41" s="9" t="s">
        <v>18584</v>
      </c>
      <c r="E41" s="7"/>
      <c r="F41" s="7"/>
      <c r="G41" s="7"/>
      <c r="H41" s="7"/>
      <c r="I41" s="85"/>
      <c r="J41" s="7"/>
      <c r="K41" s="7"/>
      <c r="L41" s="7"/>
      <c r="M41" s="7"/>
      <c r="N41" s="7"/>
      <c r="O41" s="7"/>
      <c r="P41" s="7"/>
      <c r="Q41" s="7"/>
      <c r="R41" s="7"/>
      <c r="S41" s="7"/>
      <c r="T41" s="120"/>
      <c r="U41" s="188"/>
      <c r="V41" s="188"/>
      <c r="W41" s="188"/>
      <c r="X41" s="188"/>
      <c r="Y41" s="7"/>
      <c r="Z41" s="7"/>
      <c r="AA41" s="7"/>
      <c r="AB41" s="55"/>
      <c r="AC41" s="55"/>
      <c r="AD41" s="7"/>
      <c r="AE41" s="7"/>
      <c r="AF41" s="7"/>
      <c r="AG41" s="7"/>
      <c r="AH41" s="7"/>
      <c r="AI41" s="7"/>
      <c r="AJ41" s="7"/>
      <c r="AK41" s="313">
        <v>500</v>
      </c>
      <c r="AL41" s="313"/>
      <c r="AM41" s="19" t="s">
        <v>18539</v>
      </c>
      <c r="AN41" s="19"/>
      <c r="AO41" s="7"/>
      <c r="AP41" s="37"/>
      <c r="AQ41" s="6">
        <f t="shared" si="1"/>
        <v>500</v>
      </c>
      <c r="AR41" s="32" t="s">
        <v>18583</v>
      </c>
    </row>
    <row r="42" spans="1:44" ht="16.75" customHeight="1" x14ac:dyDescent="0.3">
      <c r="A42" s="11">
        <v>33</v>
      </c>
      <c r="B42" s="11">
        <v>5660</v>
      </c>
      <c r="C42" s="10" t="s">
        <v>18582</v>
      </c>
      <c r="D42" s="259" t="s">
        <v>18581</v>
      </c>
      <c r="E42" s="293"/>
      <c r="F42" s="293"/>
      <c r="G42" s="293"/>
      <c r="H42" s="293"/>
      <c r="I42" s="293"/>
      <c r="J42" s="293"/>
      <c r="K42" s="293"/>
      <c r="L42" s="294"/>
      <c r="M42" s="7" t="s">
        <v>18580</v>
      </c>
      <c r="N42" s="236"/>
      <c r="O42" s="7"/>
      <c r="P42" s="7"/>
      <c r="Q42" s="7"/>
      <c r="R42" s="7"/>
      <c r="S42" s="7"/>
      <c r="T42" s="120"/>
      <c r="U42" s="188"/>
      <c r="V42" s="188"/>
      <c r="W42" s="188"/>
      <c r="X42" s="188"/>
      <c r="Y42" s="7"/>
      <c r="Z42" s="7"/>
      <c r="AA42" s="7"/>
      <c r="AB42" s="55"/>
      <c r="AC42" s="55"/>
      <c r="AD42" s="7"/>
      <c r="AE42" s="7"/>
      <c r="AF42" s="7"/>
      <c r="AG42" s="7"/>
      <c r="AH42" s="7"/>
      <c r="AI42" s="7"/>
      <c r="AJ42" s="7"/>
      <c r="AK42" s="313">
        <v>561</v>
      </c>
      <c r="AL42" s="313"/>
      <c r="AM42" s="19" t="s">
        <v>18539</v>
      </c>
      <c r="AN42" s="19"/>
      <c r="AO42" s="7"/>
      <c r="AP42" s="37"/>
      <c r="AQ42" s="6">
        <f t="shared" si="1"/>
        <v>561</v>
      </c>
      <c r="AR42" s="22" t="s">
        <v>18579</v>
      </c>
    </row>
    <row r="43" spans="1:44" ht="16.75" customHeight="1" x14ac:dyDescent="0.3">
      <c r="A43" s="11">
        <v>33</v>
      </c>
      <c r="B43" s="11">
        <v>5661</v>
      </c>
      <c r="C43" s="10" t="s">
        <v>18578</v>
      </c>
      <c r="D43" s="260"/>
      <c r="E43" s="316"/>
      <c r="F43" s="316"/>
      <c r="G43" s="316"/>
      <c r="H43" s="316"/>
      <c r="I43" s="316"/>
      <c r="J43" s="316"/>
      <c r="K43" s="316"/>
      <c r="L43" s="317"/>
      <c r="M43" s="7" t="s">
        <v>18577</v>
      </c>
      <c r="N43" s="236"/>
      <c r="O43" s="7"/>
      <c r="P43" s="7"/>
      <c r="Q43" s="7"/>
      <c r="R43" s="7"/>
      <c r="S43" s="7"/>
      <c r="T43" s="120"/>
      <c r="U43" s="188"/>
      <c r="V43" s="188"/>
      <c r="W43" s="188"/>
      <c r="X43" s="188"/>
      <c r="Y43" s="7"/>
      <c r="Z43" s="7"/>
      <c r="AA43" s="7"/>
      <c r="AB43" s="55"/>
      <c r="AC43" s="55"/>
      <c r="AD43" s="7"/>
      <c r="AE43" s="7"/>
      <c r="AF43" s="7"/>
      <c r="AG43" s="7"/>
      <c r="AH43" s="7"/>
      <c r="AI43" s="7"/>
      <c r="AJ43" s="7"/>
      <c r="AK43" s="313">
        <v>1122</v>
      </c>
      <c r="AL43" s="313"/>
      <c r="AM43" s="19" t="s">
        <v>18539</v>
      </c>
      <c r="AN43" s="19"/>
      <c r="AO43" s="7"/>
      <c r="AP43" s="37"/>
      <c r="AQ43" s="6">
        <f t="shared" si="1"/>
        <v>1122</v>
      </c>
      <c r="AR43" s="16"/>
    </row>
    <row r="44" spans="1:44" ht="16.75" customHeight="1" x14ac:dyDescent="0.3">
      <c r="A44" s="11">
        <v>33</v>
      </c>
      <c r="B44" s="11">
        <v>5670</v>
      </c>
      <c r="C44" s="10" t="s">
        <v>18576</v>
      </c>
      <c r="D44" s="259" t="s">
        <v>18575</v>
      </c>
      <c r="E44" s="293"/>
      <c r="F44" s="293"/>
      <c r="G44" s="293"/>
      <c r="H44" s="293"/>
      <c r="I44" s="293"/>
      <c r="J44" s="293"/>
      <c r="K44" s="293"/>
      <c r="L44" s="294"/>
      <c r="M44" s="7" t="s">
        <v>18574</v>
      </c>
      <c r="N44" s="236"/>
      <c r="O44" s="7"/>
      <c r="P44" s="7"/>
      <c r="Q44" s="7"/>
      <c r="R44" s="7"/>
      <c r="S44" s="7"/>
      <c r="T44" s="120"/>
      <c r="U44" s="188"/>
      <c r="V44" s="188"/>
      <c r="W44" s="188"/>
      <c r="X44" s="188"/>
      <c r="Y44" s="7"/>
      <c r="Z44" s="7"/>
      <c r="AA44" s="7"/>
      <c r="AB44" s="55"/>
      <c r="AC44" s="55"/>
      <c r="AD44" s="7"/>
      <c r="AE44" s="7"/>
      <c r="AF44" s="7"/>
      <c r="AG44" s="7"/>
      <c r="AH44" s="7"/>
      <c r="AI44" s="7"/>
      <c r="AJ44" s="7"/>
      <c r="AK44" s="313">
        <v>187</v>
      </c>
      <c r="AL44" s="313"/>
      <c r="AM44" s="19" t="s">
        <v>18539</v>
      </c>
      <c r="AN44" s="19"/>
      <c r="AO44" s="7"/>
      <c r="AP44" s="37"/>
      <c r="AQ44" s="6">
        <f t="shared" si="1"/>
        <v>187</v>
      </c>
      <c r="AR44" s="16"/>
    </row>
    <row r="45" spans="1:44" ht="16.75" customHeight="1" x14ac:dyDescent="0.3">
      <c r="A45" s="11">
        <v>33</v>
      </c>
      <c r="B45" s="11">
        <v>5671</v>
      </c>
      <c r="C45" s="10" t="s">
        <v>18573</v>
      </c>
      <c r="D45" s="260"/>
      <c r="E45" s="316"/>
      <c r="F45" s="316"/>
      <c r="G45" s="316"/>
      <c r="H45" s="316"/>
      <c r="I45" s="316"/>
      <c r="J45" s="316"/>
      <c r="K45" s="316"/>
      <c r="L45" s="317"/>
      <c r="M45" s="7" t="s">
        <v>18572</v>
      </c>
      <c r="N45" s="236"/>
      <c r="O45" s="7"/>
      <c r="P45" s="7"/>
      <c r="Q45" s="7"/>
      <c r="R45" s="7"/>
      <c r="S45" s="7"/>
      <c r="T45" s="120"/>
      <c r="U45" s="188"/>
      <c r="V45" s="188"/>
      <c r="W45" s="188"/>
      <c r="X45" s="188"/>
      <c r="Y45" s="7"/>
      <c r="Z45" s="7"/>
      <c r="AA45" s="7"/>
      <c r="AB45" s="55"/>
      <c r="AC45" s="55"/>
      <c r="AD45" s="7"/>
      <c r="AE45" s="7"/>
      <c r="AF45" s="7"/>
      <c r="AG45" s="7"/>
      <c r="AH45" s="7"/>
      <c r="AI45" s="7"/>
      <c r="AJ45" s="7"/>
      <c r="AK45" s="313">
        <v>374</v>
      </c>
      <c r="AL45" s="313"/>
      <c r="AM45" s="19" t="s">
        <v>18539</v>
      </c>
      <c r="AN45" s="19"/>
      <c r="AO45" s="7"/>
      <c r="AP45" s="37"/>
      <c r="AQ45" s="6">
        <f t="shared" si="1"/>
        <v>374</v>
      </c>
      <c r="AR45" s="20"/>
    </row>
    <row r="46" spans="1:44" ht="16.75" customHeight="1" x14ac:dyDescent="0.3">
      <c r="A46" s="11">
        <v>33</v>
      </c>
      <c r="B46" s="11">
        <v>5663</v>
      </c>
      <c r="C46" s="10" t="s">
        <v>18571</v>
      </c>
      <c r="D46" s="281" t="s">
        <v>18570</v>
      </c>
      <c r="E46" s="282"/>
      <c r="F46" s="282"/>
      <c r="G46" s="282"/>
      <c r="H46" s="282"/>
      <c r="I46" s="282"/>
      <c r="J46" s="282"/>
      <c r="K46" s="282"/>
      <c r="L46" s="283"/>
      <c r="M46" s="9" t="s">
        <v>18564</v>
      </c>
      <c r="N46" s="57"/>
      <c r="O46" s="57"/>
      <c r="P46" s="57"/>
      <c r="Q46" s="57"/>
      <c r="R46" s="57"/>
      <c r="S46" s="9"/>
      <c r="T46" s="57"/>
      <c r="U46" s="57"/>
      <c r="V46" s="7"/>
      <c r="W46" s="57"/>
      <c r="X46" s="57"/>
      <c r="Y46" s="57"/>
      <c r="Z46" s="57"/>
      <c r="AA46" s="7"/>
      <c r="AB46" s="55"/>
      <c r="AC46" s="55"/>
      <c r="AD46" s="7"/>
      <c r="AE46" s="7"/>
      <c r="AF46" s="7"/>
      <c r="AG46" s="7"/>
      <c r="AH46" s="7"/>
      <c r="AI46" s="7"/>
      <c r="AJ46" s="7"/>
      <c r="AK46" s="313">
        <v>122</v>
      </c>
      <c r="AL46" s="313"/>
      <c r="AM46" s="19" t="s">
        <v>18539</v>
      </c>
      <c r="AN46" s="19"/>
      <c r="AO46" s="7"/>
      <c r="AP46" s="37"/>
      <c r="AQ46" s="6">
        <f t="shared" si="1"/>
        <v>122</v>
      </c>
      <c r="AR46" s="16" t="s">
        <v>18569</v>
      </c>
    </row>
    <row r="47" spans="1:44" ht="16.75" customHeight="1" x14ac:dyDescent="0.3">
      <c r="A47" s="11">
        <v>33</v>
      </c>
      <c r="B47" s="11">
        <v>5664</v>
      </c>
      <c r="C47" s="10" t="s">
        <v>18568</v>
      </c>
      <c r="D47" s="284"/>
      <c r="E47" s="285"/>
      <c r="F47" s="285"/>
      <c r="G47" s="285"/>
      <c r="H47" s="285"/>
      <c r="I47" s="285"/>
      <c r="J47" s="285"/>
      <c r="K47" s="285"/>
      <c r="L47" s="286"/>
      <c r="M47" s="327" t="s">
        <v>18562</v>
      </c>
      <c r="N47" s="328"/>
      <c r="O47" s="328"/>
      <c r="P47" s="328"/>
      <c r="Q47" s="328"/>
      <c r="R47" s="328"/>
      <c r="S47" s="328"/>
      <c r="T47" s="328"/>
      <c r="U47" s="328"/>
      <c r="V47" s="328"/>
      <c r="W47" s="328"/>
      <c r="X47" s="328"/>
      <c r="Y47" s="328"/>
      <c r="Z47" s="328"/>
      <c r="AA47" s="328"/>
      <c r="AB47" s="328"/>
      <c r="AC47" s="328"/>
      <c r="AD47" s="328"/>
      <c r="AE47" s="328"/>
      <c r="AF47" s="328"/>
      <c r="AG47" s="328"/>
      <c r="AH47" s="328"/>
      <c r="AI47" s="328"/>
      <c r="AJ47" s="328"/>
      <c r="AK47" s="329">
        <v>150</v>
      </c>
      <c r="AL47" s="329"/>
      <c r="AM47" s="39" t="s">
        <v>18539</v>
      </c>
      <c r="AN47" s="39"/>
      <c r="AO47" s="8"/>
      <c r="AP47" s="24"/>
      <c r="AQ47" s="6">
        <f t="shared" si="1"/>
        <v>150</v>
      </c>
      <c r="AR47" s="16"/>
    </row>
    <row r="48" spans="1:44" ht="16.75" customHeight="1" x14ac:dyDescent="0.3">
      <c r="A48" s="11">
        <v>33</v>
      </c>
      <c r="B48" s="11">
        <v>5662</v>
      </c>
      <c r="C48" s="10" t="s">
        <v>18567</v>
      </c>
      <c r="D48" s="318"/>
      <c r="E48" s="319"/>
      <c r="F48" s="319"/>
      <c r="G48" s="319"/>
      <c r="H48" s="319"/>
      <c r="I48" s="319"/>
      <c r="J48" s="319"/>
      <c r="K48" s="319"/>
      <c r="L48" s="320"/>
      <c r="M48" s="327" t="s">
        <v>18560</v>
      </c>
      <c r="N48" s="328"/>
      <c r="O48" s="328"/>
      <c r="P48" s="328"/>
      <c r="Q48" s="328"/>
      <c r="R48" s="328"/>
      <c r="S48" s="328"/>
      <c r="T48" s="328"/>
      <c r="U48" s="328"/>
      <c r="V48" s="328"/>
      <c r="W48" s="328"/>
      <c r="X48" s="328"/>
      <c r="Y48" s="328"/>
      <c r="Z48" s="328"/>
      <c r="AA48" s="328"/>
      <c r="AB48" s="328"/>
      <c r="AC48" s="328"/>
      <c r="AD48" s="328"/>
      <c r="AE48" s="328"/>
      <c r="AF48" s="328"/>
      <c r="AG48" s="328"/>
      <c r="AH48" s="328"/>
      <c r="AI48" s="328"/>
      <c r="AJ48" s="328"/>
      <c r="AK48" s="329">
        <v>76</v>
      </c>
      <c r="AL48" s="329"/>
      <c r="AM48" s="39" t="s">
        <v>18539</v>
      </c>
      <c r="AN48" s="39"/>
      <c r="AO48" s="8"/>
      <c r="AP48" s="24"/>
      <c r="AQ48" s="6">
        <f t="shared" si="1"/>
        <v>76</v>
      </c>
      <c r="AR48" s="16"/>
    </row>
    <row r="49" spans="1:46" ht="16.75" customHeight="1" x14ac:dyDescent="0.3">
      <c r="A49" s="11">
        <v>33</v>
      </c>
      <c r="B49" s="11">
        <v>5673</v>
      </c>
      <c r="C49" s="10" t="s">
        <v>18566</v>
      </c>
      <c r="D49" s="330" t="s">
        <v>18565</v>
      </c>
      <c r="E49" s="331"/>
      <c r="F49" s="331"/>
      <c r="G49" s="331"/>
      <c r="H49" s="331"/>
      <c r="I49" s="331"/>
      <c r="J49" s="331"/>
      <c r="K49" s="331"/>
      <c r="L49" s="332"/>
      <c r="M49" s="9" t="s">
        <v>18564</v>
      </c>
      <c r="N49" s="57"/>
      <c r="O49" s="57"/>
      <c r="P49" s="57"/>
      <c r="Q49" s="57"/>
      <c r="R49" s="57"/>
      <c r="S49" s="9"/>
      <c r="T49" s="57"/>
      <c r="U49" s="57"/>
      <c r="V49" s="7"/>
      <c r="W49" s="57"/>
      <c r="X49" s="57"/>
      <c r="Y49" s="57"/>
      <c r="Z49" s="57"/>
      <c r="AA49" s="7"/>
      <c r="AB49" s="55"/>
      <c r="AC49" s="55"/>
      <c r="AD49" s="7"/>
      <c r="AE49" s="7"/>
      <c r="AF49" s="7"/>
      <c r="AG49" s="7"/>
      <c r="AH49" s="7"/>
      <c r="AI49" s="7"/>
      <c r="AJ49" s="7"/>
      <c r="AK49" s="313">
        <v>40</v>
      </c>
      <c r="AL49" s="313"/>
      <c r="AM49" s="19" t="s">
        <v>18539</v>
      </c>
      <c r="AN49" s="19"/>
      <c r="AO49" s="7"/>
      <c r="AP49" s="37"/>
      <c r="AQ49" s="6">
        <f t="shared" si="1"/>
        <v>40</v>
      </c>
      <c r="AR49" s="16"/>
    </row>
    <row r="50" spans="1:46" ht="16.75" customHeight="1" x14ac:dyDescent="0.3">
      <c r="A50" s="11">
        <v>33</v>
      </c>
      <c r="B50" s="11">
        <v>5674</v>
      </c>
      <c r="C50" s="10" t="s">
        <v>18563</v>
      </c>
      <c r="D50" s="333"/>
      <c r="E50" s="334"/>
      <c r="F50" s="334"/>
      <c r="G50" s="334"/>
      <c r="H50" s="334"/>
      <c r="I50" s="334"/>
      <c r="J50" s="334"/>
      <c r="K50" s="334"/>
      <c r="L50" s="335"/>
      <c r="M50" s="327" t="s">
        <v>18562</v>
      </c>
      <c r="N50" s="328"/>
      <c r="O50" s="328"/>
      <c r="P50" s="328"/>
      <c r="Q50" s="328"/>
      <c r="R50" s="328"/>
      <c r="S50" s="328"/>
      <c r="T50" s="328"/>
      <c r="U50" s="328"/>
      <c r="V50" s="328"/>
      <c r="W50" s="328"/>
      <c r="X50" s="328"/>
      <c r="Y50" s="328"/>
      <c r="Z50" s="328"/>
      <c r="AA50" s="328"/>
      <c r="AB50" s="328"/>
      <c r="AC50" s="328"/>
      <c r="AD50" s="328"/>
      <c r="AE50" s="328"/>
      <c r="AF50" s="328"/>
      <c r="AG50" s="328"/>
      <c r="AH50" s="328"/>
      <c r="AI50" s="328"/>
      <c r="AJ50" s="328"/>
      <c r="AK50" s="313">
        <v>50</v>
      </c>
      <c r="AL50" s="313"/>
      <c r="AM50" s="19" t="s">
        <v>18539</v>
      </c>
      <c r="AN50" s="19"/>
      <c r="AO50" s="7"/>
      <c r="AP50" s="37"/>
      <c r="AQ50" s="6">
        <f t="shared" si="1"/>
        <v>50</v>
      </c>
      <c r="AR50" s="16"/>
    </row>
    <row r="51" spans="1:46" ht="16.75" customHeight="1" x14ac:dyDescent="0.3">
      <c r="A51" s="11">
        <v>33</v>
      </c>
      <c r="B51" s="11">
        <v>5672</v>
      </c>
      <c r="C51" s="10" t="s">
        <v>18561</v>
      </c>
      <c r="D51" s="336"/>
      <c r="E51" s="337"/>
      <c r="F51" s="337"/>
      <c r="G51" s="337"/>
      <c r="H51" s="337"/>
      <c r="I51" s="337"/>
      <c r="J51" s="337"/>
      <c r="K51" s="337"/>
      <c r="L51" s="338"/>
      <c r="M51" s="327" t="s">
        <v>18560</v>
      </c>
      <c r="N51" s="328"/>
      <c r="O51" s="328"/>
      <c r="P51" s="328"/>
      <c r="Q51" s="328"/>
      <c r="R51" s="328"/>
      <c r="S51" s="328"/>
      <c r="T51" s="328"/>
      <c r="U51" s="328"/>
      <c r="V51" s="328"/>
      <c r="W51" s="328"/>
      <c r="X51" s="328"/>
      <c r="Y51" s="328"/>
      <c r="Z51" s="328"/>
      <c r="AA51" s="328"/>
      <c r="AB51" s="328"/>
      <c r="AC51" s="328"/>
      <c r="AD51" s="328"/>
      <c r="AE51" s="328"/>
      <c r="AF51" s="328"/>
      <c r="AG51" s="328"/>
      <c r="AH51" s="328"/>
      <c r="AI51" s="328"/>
      <c r="AJ51" s="328"/>
      <c r="AK51" s="313">
        <v>25</v>
      </c>
      <c r="AL51" s="313"/>
      <c r="AM51" s="19" t="s">
        <v>18539</v>
      </c>
      <c r="AN51" s="19"/>
      <c r="AO51" s="7"/>
      <c r="AP51" s="37"/>
      <c r="AQ51" s="6">
        <f t="shared" si="1"/>
        <v>25</v>
      </c>
      <c r="AR51" s="16"/>
    </row>
    <row r="52" spans="1:46" ht="16.75" customHeight="1" x14ac:dyDescent="0.3">
      <c r="A52" s="11">
        <v>33</v>
      </c>
      <c r="B52" s="11">
        <v>6070</v>
      </c>
      <c r="C52" s="10" t="s">
        <v>18559</v>
      </c>
      <c r="D52" s="9" t="s">
        <v>18558</v>
      </c>
      <c r="E52" s="7"/>
      <c r="F52" s="7"/>
      <c r="G52" s="7"/>
      <c r="H52" s="7"/>
      <c r="I52" s="85"/>
      <c r="J52" s="7"/>
      <c r="K52" s="7"/>
      <c r="L52" s="7"/>
      <c r="M52" s="7"/>
      <c r="N52" s="7"/>
      <c r="O52" s="7"/>
      <c r="P52" s="7"/>
      <c r="Q52" s="7"/>
      <c r="R52" s="7"/>
      <c r="S52" s="7"/>
      <c r="T52" s="120"/>
      <c r="U52" s="188"/>
      <c r="V52" s="188"/>
      <c r="W52" s="188"/>
      <c r="X52" s="188"/>
      <c r="Y52" s="7"/>
      <c r="Z52" s="7"/>
      <c r="AA52" s="7"/>
      <c r="AB52" s="55"/>
      <c r="AC52" s="55"/>
      <c r="AD52" s="7"/>
      <c r="AE52" s="7"/>
      <c r="AF52" s="7"/>
      <c r="AG52" s="7"/>
      <c r="AH52" s="7"/>
      <c r="AI52" s="7"/>
      <c r="AJ52" s="7"/>
      <c r="AK52" s="313">
        <v>670</v>
      </c>
      <c r="AL52" s="313"/>
      <c r="AM52" s="19" t="s">
        <v>18539</v>
      </c>
      <c r="AN52" s="19"/>
      <c r="AO52" s="7"/>
      <c r="AP52" s="37"/>
      <c r="AQ52" s="6">
        <f t="shared" si="1"/>
        <v>670</v>
      </c>
      <c r="AR52" s="16"/>
    </row>
    <row r="53" spans="1:46" ht="16.75" customHeight="1" x14ac:dyDescent="0.3">
      <c r="A53" s="11">
        <v>33</v>
      </c>
      <c r="B53" s="11">
        <v>6890</v>
      </c>
      <c r="C53" s="10" t="s">
        <v>18557</v>
      </c>
      <c r="D53" s="9" t="s">
        <v>18556</v>
      </c>
      <c r="E53" s="7"/>
      <c r="F53" s="7"/>
      <c r="G53" s="7"/>
      <c r="H53" s="7"/>
      <c r="I53" s="85"/>
      <c r="J53" s="7"/>
      <c r="K53" s="7"/>
      <c r="L53" s="7"/>
      <c r="M53" s="7"/>
      <c r="N53" s="7"/>
      <c r="O53" s="7"/>
      <c r="P53" s="7"/>
      <c r="Q53" s="7"/>
      <c r="R53" s="7"/>
      <c r="S53" s="7"/>
      <c r="T53" s="120"/>
      <c r="U53" s="188"/>
      <c r="V53" s="188"/>
      <c r="W53" s="188"/>
      <c r="X53" s="188"/>
      <c r="Y53" s="7"/>
      <c r="Z53" s="7"/>
      <c r="AA53" s="7"/>
      <c r="AB53" s="55"/>
      <c r="AC53" s="55"/>
      <c r="AD53" s="7"/>
      <c r="AE53" s="7"/>
      <c r="AF53" s="7"/>
      <c r="AG53" s="7"/>
      <c r="AH53" s="7"/>
      <c r="AI53" s="7"/>
      <c r="AJ53" s="7"/>
      <c r="AK53" s="313">
        <v>300</v>
      </c>
      <c r="AL53" s="313"/>
      <c r="AM53" s="19" t="s">
        <v>18539</v>
      </c>
      <c r="AN53" s="19"/>
      <c r="AO53" s="7"/>
      <c r="AP53" s="37"/>
      <c r="AQ53" s="6">
        <f t="shared" si="1"/>
        <v>300</v>
      </c>
      <c r="AR53" s="16"/>
    </row>
    <row r="54" spans="1:46" ht="16.75" customHeight="1" x14ac:dyDescent="0.3">
      <c r="A54" s="11">
        <v>33</v>
      </c>
      <c r="B54" s="11">
        <v>6895</v>
      </c>
      <c r="C54" s="10" t="s">
        <v>18555</v>
      </c>
      <c r="D54" s="9" t="s">
        <v>18554</v>
      </c>
      <c r="E54" s="7"/>
      <c r="F54" s="7"/>
      <c r="G54" s="7"/>
      <c r="H54" s="7"/>
      <c r="I54" s="85"/>
      <c r="J54" s="7"/>
      <c r="K54" s="7"/>
      <c r="L54" s="7"/>
      <c r="M54" s="7"/>
      <c r="N54" s="7"/>
      <c r="O54" s="7"/>
      <c r="P54" s="7"/>
      <c r="Q54" s="7"/>
      <c r="R54" s="7"/>
      <c r="S54" s="7"/>
      <c r="T54" s="120"/>
      <c r="U54" s="188"/>
      <c r="V54" s="188"/>
      <c r="W54" s="188"/>
      <c r="X54" s="188"/>
      <c r="Y54" s="7"/>
      <c r="Z54" s="7"/>
      <c r="AA54" s="7"/>
      <c r="AB54" s="55"/>
      <c r="AC54" s="55"/>
      <c r="AD54" s="7"/>
      <c r="AE54" s="7"/>
      <c r="AF54" s="7"/>
      <c r="AG54" s="7"/>
      <c r="AH54" s="7"/>
      <c r="AI54" s="7"/>
      <c r="AJ54" s="7"/>
      <c r="AK54" s="313">
        <v>300</v>
      </c>
      <c r="AL54" s="313"/>
      <c r="AM54" s="17" t="s">
        <v>18539</v>
      </c>
      <c r="AN54" s="17"/>
      <c r="AO54" s="7"/>
      <c r="AP54" s="37"/>
      <c r="AQ54" s="6">
        <f t="shared" si="1"/>
        <v>300</v>
      </c>
      <c r="AR54" s="16"/>
    </row>
    <row r="55" spans="1:46" ht="16.75" customHeight="1" x14ac:dyDescent="0.3">
      <c r="A55" s="11">
        <v>33</v>
      </c>
      <c r="B55" s="11">
        <v>6065</v>
      </c>
      <c r="C55" s="10" t="s">
        <v>18553</v>
      </c>
      <c r="D55" s="339" t="s">
        <v>18552</v>
      </c>
      <c r="E55" s="340"/>
      <c r="F55" s="340"/>
      <c r="G55" s="340"/>
      <c r="H55" s="340"/>
      <c r="I55" s="340"/>
      <c r="J55" s="340"/>
      <c r="K55" s="340"/>
      <c r="L55" s="341"/>
      <c r="M55" s="7" t="s">
        <v>18551</v>
      </c>
      <c r="N55" s="7"/>
      <c r="O55" s="7"/>
      <c r="P55" s="7"/>
      <c r="Q55" s="7"/>
      <c r="R55" s="7"/>
      <c r="S55" s="7"/>
      <c r="T55" s="120"/>
      <c r="U55" s="188"/>
      <c r="V55" s="188"/>
      <c r="W55" s="188"/>
      <c r="X55" s="188"/>
      <c r="Y55" s="7"/>
      <c r="Z55" s="7"/>
      <c r="AA55" s="7"/>
      <c r="AB55" s="55"/>
      <c r="AC55" s="55"/>
      <c r="AD55" s="7"/>
      <c r="AE55" s="7"/>
      <c r="AF55" s="7"/>
      <c r="AG55" s="7"/>
      <c r="AH55" s="7"/>
      <c r="AI55" s="7"/>
      <c r="AJ55" s="7"/>
      <c r="AK55" s="313">
        <v>500</v>
      </c>
      <c r="AL55" s="313"/>
      <c r="AM55" s="19" t="s">
        <v>18539</v>
      </c>
      <c r="AN55" s="19"/>
      <c r="AO55" s="7"/>
      <c r="AP55" s="37"/>
      <c r="AQ55" s="6">
        <f t="shared" si="1"/>
        <v>500</v>
      </c>
      <c r="AR55" s="16"/>
    </row>
    <row r="56" spans="1:46" ht="16.75" customHeight="1" x14ac:dyDescent="0.3">
      <c r="A56" s="11">
        <v>33</v>
      </c>
      <c r="B56" s="11">
        <v>6066</v>
      </c>
      <c r="C56" s="10" t="s">
        <v>18550</v>
      </c>
      <c r="D56" s="342"/>
      <c r="E56" s="343"/>
      <c r="F56" s="343"/>
      <c r="G56" s="343"/>
      <c r="H56" s="343"/>
      <c r="I56" s="343"/>
      <c r="J56" s="343"/>
      <c r="K56" s="343"/>
      <c r="L56" s="344"/>
      <c r="M56" s="7" t="s">
        <v>18549</v>
      </c>
      <c r="N56" s="7"/>
      <c r="O56" s="7"/>
      <c r="P56" s="7"/>
      <c r="Q56" s="7"/>
      <c r="R56" s="7"/>
      <c r="S56" s="7"/>
      <c r="T56" s="120"/>
      <c r="U56" s="188"/>
      <c r="V56" s="188"/>
      <c r="W56" s="188"/>
      <c r="X56" s="188"/>
      <c r="Y56" s="7"/>
      <c r="Z56" s="7"/>
      <c r="AA56" s="7"/>
      <c r="AB56" s="55"/>
      <c r="AC56" s="55"/>
      <c r="AD56" s="7"/>
      <c r="AE56" s="7"/>
      <c r="AF56" s="7"/>
      <c r="AG56" s="7"/>
      <c r="AH56" s="7"/>
      <c r="AI56" s="7"/>
      <c r="AJ56" s="7"/>
      <c r="AK56" s="313">
        <v>250</v>
      </c>
      <c r="AL56" s="313"/>
      <c r="AM56" s="19" t="s">
        <v>18539</v>
      </c>
      <c r="AN56" s="19"/>
      <c r="AO56" s="7"/>
      <c r="AP56" s="37"/>
      <c r="AQ56" s="6">
        <f t="shared" si="1"/>
        <v>250</v>
      </c>
      <c r="AR56" s="16"/>
    </row>
    <row r="57" spans="1:46" ht="16.75" customHeight="1" x14ac:dyDescent="0.3">
      <c r="A57" s="11">
        <v>33</v>
      </c>
      <c r="B57" s="11">
        <v>9992</v>
      </c>
      <c r="C57" s="10" t="s">
        <v>18548</v>
      </c>
      <c r="D57" s="190"/>
      <c r="E57" s="211"/>
      <c r="F57" s="211"/>
      <c r="G57" s="211"/>
      <c r="H57" s="211"/>
      <c r="I57" s="211"/>
      <c r="J57" s="211"/>
      <c r="K57" s="211"/>
      <c r="L57" s="210"/>
      <c r="M57" s="7" t="s">
        <v>18547</v>
      </c>
      <c r="N57" s="7"/>
      <c r="O57" s="7"/>
      <c r="P57" s="7"/>
      <c r="Q57" s="7"/>
      <c r="R57" s="7"/>
      <c r="S57" s="7"/>
      <c r="T57" s="120"/>
      <c r="U57" s="188"/>
      <c r="V57" s="48"/>
      <c r="W57" s="48" t="s">
        <v>18546</v>
      </c>
      <c r="X57" s="188"/>
      <c r="Y57" s="7"/>
      <c r="Z57" s="7"/>
      <c r="AA57" s="7"/>
      <c r="AB57" s="55"/>
      <c r="AC57" s="55"/>
      <c r="AD57" s="7"/>
      <c r="AE57" s="7"/>
      <c r="AF57" s="7"/>
      <c r="AG57" s="7"/>
      <c r="AH57" s="7"/>
      <c r="AI57" s="7"/>
      <c r="AJ57" s="7"/>
      <c r="AK57" s="345"/>
      <c r="AL57" s="345"/>
      <c r="AM57" s="19" t="s">
        <v>18539</v>
      </c>
      <c r="AN57" s="19"/>
      <c r="AO57" s="7"/>
      <c r="AP57" s="37"/>
      <c r="AQ57" s="6"/>
      <c r="AR57" s="16"/>
    </row>
    <row r="58" spans="1:46" ht="16.75" customHeight="1" x14ac:dyDescent="0.3">
      <c r="A58" s="11">
        <v>33</v>
      </c>
      <c r="B58" s="11">
        <v>6068</v>
      </c>
      <c r="C58" s="10" t="s">
        <v>18545</v>
      </c>
      <c r="D58" s="190"/>
      <c r="E58" s="211"/>
      <c r="F58" s="211"/>
      <c r="G58" s="211"/>
      <c r="H58" s="211"/>
      <c r="I58" s="211"/>
      <c r="J58" s="211"/>
      <c r="K58" s="211"/>
      <c r="L58" s="210"/>
      <c r="M58" s="7" t="s">
        <v>18544</v>
      </c>
      <c r="N58" s="7"/>
      <c r="O58" s="7"/>
      <c r="P58" s="7"/>
      <c r="Q58" s="7"/>
      <c r="R58" s="7"/>
      <c r="S58" s="7"/>
      <c r="T58" s="120"/>
      <c r="U58" s="188"/>
      <c r="V58" s="188"/>
      <c r="W58" s="188"/>
      <c r="X58" s="188"/>
      <c r="Y58" s="7"/>
      <c r="Z58" s="7"/>
      <c r="AA58" s="7"/>
      <c r="AB58" s="55"/>
      <c r="AC58" s="55"/>
      <c r="AD58" s="7"/>
      <c r="AE58" s="7"/>
      <c r="AF58" s="7"/>
      <c r="AG58" s="7"/>
      <c r="AH58" s="7"/>
      <c r="AI58" s="7"/>
      <c r="AJ58" s="7"/>
      <c r="AK58" s="313">
        <v>100</v>
      </c>
      <c r="AL58" s="313"/>
      <c r="AM58" s="19" t="s">
        <v>18539</v>
      </c>
      <c r="AN58" s="19"/>
      <c r="AO58" s="7"/>
      <c r="AP58" s="37"/>
      <c r="AQ58" s="6">
        <f>ROUND(AK58,0)</f>
        <v>100</v>
      </c>
      <c r="AR58" s="16"/>
    </row>
    <row r="59" spans="1:46" ht="16.75" customHeight="1" x14ac:dyDescent="0.3">
      <c r="A59" s="11">
        <v>33</v>
      </c>
      <c r="B59" s="11">
        <v>6069</v>
      </c>
      <c r="C59" s="10" t="s">
        <v>18543</v>
      </c>
      <c r="D59" s="173"/>
      <c r="E59" s="172"/>
      <c r="F59" s="172"/>
      <c r="G59" s="172"/>
      <c r="H59" s="172"/>
      <c r="I59" s="172"/>
      <c r="J59" s="172"/>
      <c r="K59" s="172"/>
      <c r="L59" s="171"/>
      <c r="M59" s="7" t="s">
        <v>18542</v>
      </c>
      <c r="N59" s="7"/>
      <c r="O59" s="7"/>
      <c r="P59" s="7"/>
      <c r="Q59" s="7"/>
      <c r="R59" s="7"/>
      <c r="S59" s="7"/>
      <c r="T59" s="120"/>
      <c r="U59" s="188"/>
      <c r="V59" s="188"/>
      <c r="W59" s="188"/>
      <c r="X59" s="188"/>
      <c r="Y59" s="7"/>
      <c r="Z59" s="7"/>
      <c r="AA59" s="7"/>
      <c r="AB59" s="55"/>
      <c r="AC59" s="55"/>
      <c r="AD59" s="7"/>
      <c r="AE59" s="7"/>
      <c r="AF59" s="7"/>
      <c r="AG59" s="7"/>
      <c r="AH59" s="7"/>
      <c r="AI59" s="7"/>
      <c r="AJ59" s="7"/>
      <c r="AK59" s="313">
        <v>39</v>
      </c>
      <c r="AL59" s="313"/>
      <c r="AM59" s="19" t="s">
        <v>18539</v>
      </c>
      <c r="AN59" s="19"/>
      <c r="AO59" s="7"/>
      <c r="AP59" s="37"/>
      <c r="AQ59" s="6">
        <f>ROUND(AK59,0)</f>
        <v>39</v>
      </c>
      <c r="AR59" s="16"/>
    </row>
    <row r="60" spans="1:46" ht="16.75" customHeight="1" x14ac:dyDescent="0.3">
      <c r="A60" s="11">
        <v>33</v>
      </c>
      <c r="B60" s="11">
        <v>6615</v>
      </c>
      <c r="C60" s="10" t="s">
        <v>18541</v>
      </c>
      <c r="D60" s="9" t="s">
        <v>18540</v>
      </c>
      <c r="E60" s="7"/>
      <c r="F60" s="7"/>
      <c r="G60" s="7"/>
      <c r="H60" s="7"/>
      <c r="I60" s="85"/>
      <c r="J60" s="7"/>
      <c r="K60" s="7"/>
      <c r="L60" s="7"/>
      <c r="M60" s="7"/>
      <c r="N60" s="7"/>
      <c r="O60" s="7"/>
      <c r="P60" s="7"/>
      <c r="Q60" s="7"/>
      <c r="R60" s="7"/>
      <c r="S60" s="7"/>
      <c r="T60" s="120"/>
      <c r="U60" s="188"/>
      <c r="V60" s="188"/>
      <c r="W60" s="188"/>
      <c r="X60" s="188"/>
      <c r="Y60" s="7"/>
      <c r="Z60" s="7"/>
      <c r="AA60" s="7"/>
      <c r="AB60" s="55"/>
      <c r="AC60" s="55"/>
      <c r="AD60" s="7"/>
      <c r="AE60" s="7"/>
      <c r="AF60" s="7"/>
      <c r="AG60" s="7"/>
      <c r="AH60" s="7"/>
      <c r="AI60" s="7"/>
      <c r="AJ60" s="7"/>
      <c r="AK60" s="313">
        <v>18</v>
      </c>
      <c r="AL60" s="313"/>
      <c r="AM60" s="17" t="s">
        <v>18539</v>
      </c>
      <c r="AN60" s="17"/>
      <c r="AO60" s="7"/>
      <c r="AP60" s="37"/>
      <c r="AQ60" s="6">
        <f>ROUND(AK60,0)</f>
        <v>18</v>
      </c>
      <c r="AR60" s="16"/>
    </row>
    <row r="61" spans="1:46" ht="17.2" customHeight="1" x14ac:dyDescent="0.3">
      <c r="A61" s="11">
        <v>33</v>
      </c>
      <c r="B61" s="14">
        <v>6720</v>
      </c>
      <c r="C61" s="9" t="s">
        <v>18538</v>
      </c>
      <c r="D61" s="259" t="s">
        <v>6987</v>
      </c>
      <c r="E61" s="293"/>
      <c r="F61" s="293"/>
      <c r="G61" s="293"/>
      <c r="H61" s="293"/>
      <c r="I61" s="293"/>
      <c r="J61" s="293"/>
      <c r="K61" s="293"/>
      <c r="L61" s="294"/>
      <c r="M61" s="275" t="s">
        <v>18537</v>
      </c>
      <c r="N61" s="276"/>
      <c r="O61" s="276"/>
      <c r="P61" s="276"/>
      <c r="Q61" s="276"/>
      <c r="R61" s="277"/>
      <c r="S61" s="48" t="s">
        <v>18507</v>
      </c>
      <c r="T61" s="188"/>
      <c r="U61" s="188"/>
      <c r="V61" s="55"/>
      <c r="W61" s="174"/>
      <c r="X61" s="174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127"/>
      <c r="AJ61" s="46"/>
      <c r="AK61" s="19"/>
      <c r="AL61" s="120"/>
      <c r="AM61" s="17" t="s">
        <v>6985</v>
      </c>
      <c r="AN61" s="17"/>
      <c r="AO61" s="7"/>
      <c r="AP61" s="7"/>
      <c r="AQ61" s="6"/>
      <c r="AR61" s="22" t="s">
        <v>6986</v>
      </c>
      <c r="AT61" s="42"/>
    </row>
    <row r="62" spans="1:46" ht="17.2" customHeight="1" x14ac:dyDescent="0.3">
      <c r="A62" s="11">
        <v>33</v>
      </c>
      <c r="B62" s="14">
        <v>6729</v>
      </c>
      <c r="C62" s="9" t="s">
        <v>18536</v>
      </c>
      <c r="D62" s="287"/>
      <c r="E62" s="295"/>
      <c r="F62" s="295"/>
      <c r="G62" s="295"/>
      <c r="H62" s="295"/>
      <c r="I62" s="295"/>
      <c r="J62" s="295"/>
      <c r="K62" s="295"/>
      <c r="L62" s="296"/>
      <c r="M62" s="278"/>
      <c r="N62" s="279"/>
      <c r="O62" s="279"/>
      <c r="P62" s="279"/>
      <c r="Q62" s="279"/>
      <c r="R62" s="280"/>
      <c r="S62" s="48" t="s">
        <v>18505</v>
      </c>
      <c r="T62" s="188"/>
      <c r="U62" s="188"/>
      <c r="V62" s="55"/>
      <c r="W62" s="174"/>
      <c r="X62" s="174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127"/>
      <c r="AJ62" s="46"/>
      <c r="AK62" s="19"/>
      <c r="AL62" s="120"/>
      <c r="AM62" s="17" t="s">
        <v>6985</v>
      </c>
      <c r="AN62" s="17"/>
      <c r="AO62" s="7"/>
      <c r="AP62" s="7"/>
      <c r="AQ62" s="6"/>
      <c r="AR62" s="16"/>
      <c r="AT62" s="42"/>
    </row>
    <row r="63" spans="1:46" ht="17.2" customHeight="1" x14ac:dyDescent="0.3">
      <c r="A63" s="11">
        <v>33</v>
      </c>
      <c r="B63" s="14">
        <v>6725</v>
      </c>
      <c r="C63" s="9" t="s">
        <v>18535</v>
      </c>
      <c r="D63" s="128"/>
      <c r="E63" s="129"/>
      <c r="F63" s="129"/>
      <c r="G63" s="129"/>
      <c r="H63" s="129"/>
      <c r="I63" s="129"/>
      <c r="J63" s="129"/>
      <c r="K63" s="129"/>
      <c r="L63" s="129"/>
      <c r="M63" s="346"/>
      <c r="N63" s="347"/>
      <c r="O63" s="347"/>
      <c r="P63" s="347"/>
      <c r="Q63" s="347"/>
      <c r="R63" s="348"/>
      <c r="S63" s="48" t="s">
        <v>18503</v>
      </c>
      <c r="T63" s="188"/>
      <c r="U63" s="188"/>
      <c r="V63" s="55"/>
      <c r="W63" s="174"/>
      <c r="X63" s="174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127"/>
      <c r="AJ63" s="46"/>
      <c r="AK63" s="19"/>
      <c r="AL63" s="120"/>
      <c r="AM63" s="17" t="s">
        <v>6985</v>
      </c>
      <c r="AN63" s="17"/>
      <c r="AO63" s="7"/>
      <c r="AP63" s="7"/>
      <c r="AQ63" s="6"/>
      <c r="AR63" s="16"/>
      <c r="AT63" s="42"/>
    </row>
    <row r="64" spans="1:46" ht="17.2" customHeight="1" x14ac:dyDescent="0.3">
      <c r="A64" s="11">
        <v>33</v>
      </c>
      <c r="B64" s="14">
        <v>6710</v>
      </c>
      <c r="C64" s="9" t="s">
        <v>18534</v>
      </c>
      <c r="D64" s="128"/>
      <c r="E64" s="129"/>
      <c r="F64" s="129"/>
      <c r="G64" s="129"/>
      <c r="H64" s="129"/>
      <c r="I64" s="129"/>
      <c r="J64" s="129"/>
      <c r="K64" s="129"/>
      <c r="L64" s="130"/>
      <c r="M64" s="275" t="s">
        <v>18533</v>
      </c>
      <c r="N64" s="276"/>
      <c r="O64" s="276"/>
      <c r="P64" s="276"/>
      <c r="Q64" s="276"/>
      <c r="R64" s="277"/>
      <c r="S64" s="48" t="s">
        <v>18507</v>
      </c>
      <c r="T64" s="188"/>
      <c r="U64" s="188"/>
      <c r="V64" s="55"/>
      <c r="W64" s="174"/>
      <c r="X64" s="174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55"/>
      <c r="AJ64" s="46"/>
      <c r="AK64" s="19"/>
      <c r="AL64" s="120"/>
      <c r="AM64" s="17" t="s">
        <v>6985</v>
      </c>
      <c r="AN64" s="17"/>
      <c r="AO64" s="7"/>
      <c r="AP64" s="7"/>
      <c r="AQ64" s="15"/>
      <c r="AR64" s="16"/>
      <c r="AT64" s="42"/>
    </row>
    <row r="65" spans="1:46" ht="17.2" customHeight="1" x14ac:dyDescent="0.3">
      <c r="A65" s="11">
        <v>33</v>
      </c>
      <c r="B65" s="14">
        <v>6719</v>
      </c>
      <c r="C65" s="9" t="s">
        <v>18532</v>
      </c>
      <c r="D65" s="121"/>
      <c r="E65" s="122"/>
      <c r="F65" s="122"/>
      <c r="G65" s="122"/>
      <c r="H65" s="122"/>
      <c r="I65" s="122"/>
      <c r="J65" s="122"/>
      <c r="K65" s="122"/>
      <c r="L65" s="123"/>
      <c r="M65" s="278"/>
      <c r="N65" s="279"/>
      <c r="O65" s="279"/>
      <c r="P65" s="279"/>
      <c r="Q65" s="279"/>
      <c r="R65" s="280"/>
      <c r="S65" s="48" t="s">
        <v>18505</v>
      </c>
      <c r="T65" s="188"/>
      <c r="U65" s="188"/>
      <c r="V65" s="55"/>
      <c r="W65" s="174"/>
      <c r="X65" s="174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127"/>
      <c r="AJ65" s="46"/>
      <c r="AK65" s="19"/>
      <c r="AL65" s="120"/>
      <c r="AM65" s="17" t="s">
        <v>6985</v>
      </c>
      <c r="AN65" s="17"/>
      <c r="AO65" s="7"/>
      <c r="AP65" s="7"/>
      <c r="AQ65" s="15"/>
      <c r="AR65" s="16"/>
      <c r="AT65" s="42"/>
    </row>
    <row r="66" spans="1:46" ht="17.2" customHeight="1" x14ac:dyDescent="0.3">
      <c r="A66" s="11">
        <v>33</v>
      </c>
      <c r="B66" s="14">
        <v>6715</v>
      </c>
      <c r="C66" s="9" t="s">
        <v>18531</v>
      </c>
      <c r="D66" s="121"/>
      <c r="E66" s="122"/>
      <c r="F66" s="122"/>
      <c r="G66" s="122"/>
      <c r="H66" s="122"/>
      <c r="I66" s="122"/>
      <c r="J66" s="122"/>
      <c r="K66" s="122"/>
      <c r="L66" s="123"/>
      <c r="M66" s="346"/>
      <c r="N66" s="347"/>
      <c r="O66" s="347"/>
      <c r="P66" s="347"/>
      <c r="Q66" s="347"/>
      <c r="R66" s="348"/>
      <c r="S66" s="48" t="s">
        <v>18503</v>
      </c>
      <c r="T66" s="188"/>
      <c r="U66" s="188"/>
      <c r="V66" s="55"/>
      <c r="W66" s="174"/>
      <c r="X66" s="174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127"/>
      <c r="AJ66" s="46"/>
      <c r="AK66" s="19"/>
      <c r="AL66" s="120"/>
      <c r="AM66" s="17" t="s">
        <v>6985</v>
      </c>
      <c r="AN66" s="17"/>
      <c r="AO66" s="7"/>
      <c r="AP66" s="7"/>
      <c r="AQ66" s="15"/>
      <c r="AR66" s="16"/>
      <c r="AT66" s="42"/>
    </row>
    <row r="67" spans="1:46" ht="17.2" customHeight="1" x14ac:dyDescent="0.3">
      <c r="A67" s="11">
        <v>33</v>
      </c>
      <c r="B67" s="14">
        <v>6667</v>
      </c>
      <c r="C67" s="9" t="s">
        <v>18530</v>
      </c>
      <c r="D67" s="128"/>
      <c r="E67" s="129"/>
      <c r="F67" s="129"/>
      <c r="G67" s="129"/>
      <c r="H67" s="129"/>
      <c r="I67" s="129"/>
      <c r="J67" s="129"/>
      <c r="K67" s="129"/>
      <c r="L67" s="130"/>
      <c r="M67" s="275" t="s">
        <v>18529</v>
      </c>
      <c r="N67" s="276"/>
      <c r="O67" s="276"/>
      <c r="P67" s="276"/>
      <c r="Q67" s="276"/>
      <c r="R67" s="277"/>
      <c r="S67" s="48" t="s">
        <v>18507</v>
      </c>
      <c r="T67" s="188"/>
      <c r="U67" s="188"/>
      <c r="V67" s="55"/>
      <c r="W67" s="174"/>
      <c r="X67" s="174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127"/>
      <c r="AJ67" s="46"/>
      <c r="AK67" s="19"/>
      <c r="AL67" s="120"/>
      <c r="AM67" s="17" t="s">
        <v>6985</v>
      </c>
      <c r="AN67" s="17"/>
      <c r="AO67" s="7"/>
      <c r="AP67" s="7"/>
      <c r="AQ67" s="6"/>
      <c r="AR67" s="16"/>
      <c r="AT67" s="42"/>
    </row>
    <row r="68" spans="1:46" ht="17.2" customHeight="1" x14ac:dyDescent="0.3">
      <c r="A68" s="11">
        <v>33</v>
      </c>
      <c r="B68" s="14">
        <v>6694</v>
      </c>
      <c r="C68" s="9" t="s">
        <v>18528</v>
      </c>
      <c r="D68" s="128"/>
      <c r="E68" s="129"/>
      <c r="F68" s="129"/>
      <c r="G68" s="129"/>
      <c r="H68" s="129"/>
      <c r="I68" s="129"/>
      <c r="J68" s="129"/>
      <c r="K68" s="129"/>
      <c r="L68" s="130"/>
      <c r="M68" s="278"/>
      <c r="N68" s="279"/>
      <c r="O68" s="279"/>
      <c r="P68" s="279"/>
      <c r="Q68" s="279"/>
      <c r="R68" s="280"/>
      <c r="S68" s="48" t="s">
        <v>18505</v>
      </c>
      <c r="T68" s="188"/>
      <c r="U68" s="188"/>
      <c r="V68" s="55"/>
      <c r="W68" s="174"/>
      <c r="X68" s="174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27"/>
      <c r="AJ68" s="46"/>
      <c r="AK68" s="19"/>
      <c r="AL68" s="120"/>
      <c r="AM68" s="17" t="s">
        <v>6985</v>
      </c>
      <c r="AN68" s="17"/>
      <c r="AO68" s="7"/>
      <c r="AP68" s="7"/>
      <c r="AQ68" s="6"/>
      <c r="AR68" s="16"/>
      <c r="AT68" s="42"/>
    </row>
    <row r="69" spans="1:46" ht="17.2" customHeight="1" x14ac:dyDescent="0.3">
      <c r="A69" s="11">
        <v>33</v>
      </c>
      <c r="B69" s="14">
        <v>6665</v>
      </c>
      <c r="C69" s="9" t="s">
        <v>18527</v>
      </c>
      <c r="D69" s="128"/>
      <c r="E69" s="129"/>
      <c r="F69" s="129"/>
      <c r="G69" s="129"/>
      <c r="H69" s="129"/>
      <c r="I69" s="129"/>
      <c r="J69" s="129"/>
      <c r="K69" s="129"/>
      <c r="L69" s="130"/>
      <c r="M69" s="346"/>
      <c r="N69" s="347"/>
      <c r="O69" s="347"/>
      <c r="P69" s="347"/>
      <c r="Q69" s="347"/>
      <c r="R69" s="348"/>
      <c r="S69" s="48" t="s">
        <v>18503</v>
      </c>
      <c r="T69" s="188"/>
      <c r="U69" s="188"/>
      <c r="V69" s="55"/>
      <c r="W69" s="174"/>
      <c r="X69" s="174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127"/>
      <c r="AJ69" s="46"/>
      <c r="AK69" s="19"/>
      <c r="AL69" s="120"/>
      <c r="AM69" s="17" t="s">
        <v>6985</v>
      </c>
      <c r="AN69" s="17"/>
      <c r="AO69" s="7"/>
      <c r="AP69" s="7"/>
      <c r="AQ69" s="6"/>
      <c r="AR69" s="16"/>
      <c r="AT69" s="42"/>
    </row>
    <row r="70" spans="1:46" ht="17.2" customHeight="1" x14ac:dyDescent="0.3">
      <c r="A70" s="11">
        <v>33</v>
      </c>
      <c r="B70" s="14">
        <v>6672</v>
      </c>
      <c r="C70" s="9" t="s">
        <v>18526</v>
      </c>
      <c r="D70" s="128"/>
      <c r="E70" s="129"/>
      <c r="F70" s="129"/>
      <c r="G70" s="129"/>
      <c r="H70" s="129"/>
      <c r="I70" s="129"/>
      <c r="J70" s="129"/>
      <c r="K70" s="129"/>
      <c r="L70" s="129"/>
      <c r="M70" s="275" t="s">
        <v>18525</v>
      </c>
      <c r="N70" s="276"/>
      <c r="O70" s="276"/>
      <c r="P70" s="276"/>
      <c r="Q70" s="276"/>
      <c r="R70" s="277"/>
      <c r="S70" s="48" t="s">
        <v>18507</v>
      </c>
      <c r="T70" s="188"/>
      <c r="U70" s="188"/>
      <c r="V70" s="55"/>
      <c r="W70" s="174"/>
      <c r="X70" s="174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127"/>
      <c r="AJ70" s="46"/>
      <c r="AK70" s="19"/>
      <c r="AL70" s="120"/>
      <c r="AM70" s="17" t="s">
        <v>6985</v>
      </c>
      <c r="AN70" s="17"/>
      <c r="AO70" s="7"/>
      <c r="AP70" s="7"/>
      <c r="AQ70" s="6"/>
      <c r="AR70" s="16"/>
      <c r="AT70" s="42"/>
    </row>
    <row r="71" spans="1:46" ht="17.2" customHeight="1" x14ac:dyDescent="0.3">
      <c r="A71" s="11">
        <v>33</v>
      </c>
      <c r="B71" s="14">
        <v>6699</v>
      </c>
      <c r="C71" s="9" t="s">
        <v>18524</v>
      </c>
      <c r="D71" s="128"/>
      <c r="E71" s="129"/>
      <c r="F71" s="129"/>
      <c r="G71" s="129"/>
      <c r="H71" s="129"/>
      <c r="I71" s="129"/>
      <c r="J71" s="129"/>
      <c r="K71" s="129"/>
      <c r="L71" s="129"/>
      <c r="M71" s="278"/>
      <c r="N71" s="279"/>
      <c r="O71" s="279"/>
      <c r="P71" s="279"/>
      <c r="Q71" s="279"/>
      <c r="R71" s="280"/>
      <c r="S71" s="48" t="s">
        <v>18505</v>
      </c>
      <c r="T71" s="188"/>
      <c r="U71" s="188"/>
      <c r="V71" s="55"/>
      <c r="W71" s="174"/>
      <c r="X71" s="174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127"/>
      <c r="AJ71" s="46"/>
      <c r="AK71" s="19"/>
      <c r="AL71" s="120"/>
      <c r="AM71" s="17" t="s">
        <v>6985</v>
      </c>
      <c r="AN71" s="17"/>
      <c r="AO71" s="7"/>
      <c r="AP71" s="7"/>
      <c r="AQ71" s="6"/>
      <c r="AR71" s="16"/>
      <c r="AT71" s="42"/>
    </row>
    <row r="72" spans="1:46" ht="17.2" customHeight="1" x14ac:dyDescent="0.3">
      <c r="A72" s="11">
        <v>33</v>
      </c>
      <c r="B72" s="14">
        <v>6670</v>
      </c>
      <c r="C72" s="9" t="s">
        <v>18523</v>
      </c>
      <c r="D72" s="128"/>
      <c r="E72" s="129"/>
      <c r="F72" s="129"/>
      <c r="G72" s="129"/>
      <c r="H72" s="129"/>
      <c r="I72" s="129"/>
      <c r="J72" s="129"/>
      <c r="K72" s="129"/>
      <c r="L72" s="129"/>
      <c r="M72" s="346"/>
      <c r="N72" s="347"/>
      <c r="O72" s="347"/>
      <c r="P72" s="347"/>
      <c r="Q72" s="347"/>
      <c r="R72" s="348"/>
      <c r="S72" s="48" t="s">
        <v>18503</v>
      </c>
      <c r="T72" s="188"/>
      <c r="U72" s="188"/>
      <c r="V72" s="55"/>
      <c r="W72" s="174"/>
      <c r="X72" s="174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127"/>
      <c r="AJ72" s="46"/>
      <c r="AK72" s="19"/>
      <c r="AL72" s="120"/>
      <c r="AM72" s="17" t="s">
        <v>6985</v>
      </c>
      <c r="AN72" s="17"/>
      <c r="AO72" s="7"/>
      <c r="AP72" s="7"/>
      <c r="AQ72" s="6"/>
      <c r="AR72" s="16"/>
      <c r="AT72" s="42"/>
    </row>
    <row r="73" spans="1:46" ht="17.2" customHeight="1" x14ac:dyDescent="0.3">
      <c r="A73" s="11">
        <v>33</v>
      </c>
      <c r="B73" s="14">
        <v>6677</v>
      </c>
      <c r="C73" s="9" t="s">
        <v>18522</v>
      </c>
      <c r="D73" s="128"/>
      <c r="E73" s="129"/>
      <c r="F73" s="129"/>
      <c r="G73" s="129"/>
      <c r="H73" s="129"/>
      <c r="I73" s="129"/>
      <c r="J73" s="129"/>
      <c r="K73" s="129"/>
      <c r="L73" s="129"/>
      <c r="M73" s="275" t="s">
        <v>18521</v>
      </c>
      <c r="N73" s="276"/>
      <c r="O73" s="276"/>
      <c r="P73" s="276"/>
      <c r="Q73" s="276"/>
      <c r="R73" s="277"/>
      <c r="S73" s="48" t="s">
        <v>18507</v>
      </c>
      <c r="T73" s="188"/>
      <c r="U73" s="188"/>
      <c r="V73" s="55"/>
      <c r="W73" s="174"/>
      <c r="X73" s="174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127"/>
      <c r="AJ73" s="46"/>
      <c r="AK73" s="19"/>
      <c r="AL73" s="120"/>
      <c r="AM73" s="17" t="s">
        <v>6985</v>
      </c>
      <c r="AN73" s="17"/>
      <c r="AO73" s="7"/>
      <c r="AP73" s="7"/>
      <c r="AQ73" s="6"/>
      <c r="AR73" s="16"/>
      <c r="AT73" s="42"/>
    </row>
    <row r="74" spans="1:46" ht="17.2" customHeight="1" x14ac:dyDescent="0.3">
      <c r="A74" s="11">
        <v>33</v>
      </c>
      <c r="B74" s="14">
        <v>6704</v>
      </c>
      <c r="C74" s="9" t="s">
        <v>18520</v>
      </c>
      <c r="D74" s="128"/>
      <c r="E74" s="129"/>
      <c r="F74" s="129"/>
      <c r="G74" s="129"/>
      <c r="H74" s="129"/>
      <c r="I74" s="129"/>
      <c r="J74" s="129"/>
      <c r="K74" s="129"/>
      <c r="L74" s="129"/>
      <c r="M74" s="278"/>
      <c r="N74" s="279"/>
      <c r="O74" s="279"/>
      <c r="P74" s="279"/>
      <c r="Q74" s="279"/>
      <c r="R74" s="280"/>
      <c r="S74" s="48" t="s">
        <v>18505</v>
      </c>
      <c r="T74" s="188"/>
      <c r="U74" s="188"/>
      <c r="V74" s="55"/>
      <c r="W74" s="174"/>
      <c r="X74" s="174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127"/>
      <c r="AJ74" s="46"/>
      <c r="AK74" s="19"/>
      <c r="AL74" s="120"/>
      <c r="AM74" s="17" t="s">
        <v>6985</v>
      </c>
      <c r="AN74" s="17"/>
      <c r="AO74" s="7"/>
      <c r="AP74" s="7"/>
      <c r="AQ74" s="6"/>
      <c r="AR74" s="16"/>
      <c r="AT74" s="42"/>
    </row>
    <row r="75" spans="1:46" ht="17.2" customHeight="1" x14ac:dyDescent="0.3">
      <c r="A75" s="11">
        <v>33</v>
      </c>
      <c r="B75" s="14">
        <v>6675</v>
      </c>
      <c r="C75" s="9" t="s">
        <v>18519</v>
      </c>
      <c r="D75" s="128"/>
      <c r="E75" s="129"/>
      <c r="F75" s="129"/>
      <c r="G75" s="129"/>
      <c r="H75" s="129"/>
      <c r="I75" s="129"/>
      <c r="J75" s="129"/>
      <c r="K75" s="129"/>
      <c r="L75" s="129"/>
      <c r="M75" s="346"/>
      <c r="N75" s="347"/>
      <c r="O75" s="347"/>
      <c r="P75" s="347"/>
      <c r="Q75" s="347"/>
      <c r="R75" s="348"/>
      <c r="S75" s="48" t="s">
        <v>18503</v>
      </c>
      <c r="T75" s="188"/>
      <c r="U75" s="188"/>
      <c r="V75" s="55"/>
      <c r="W75" s="174"/>
      <c r="X75" s="174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127"/>
      <c r="AJ75" s="46"/>
      <c r="AK75" s="19"/>
      <c r="AL75" s="120"/>
      <c r="AM75" s="17" t="s">
        <v>6985</v>
      </c>
      <c r="AN75" s="17"/>
      <c r="AO75" s="7"/>
      <c r="AP75" s="7"/>
      <c r="AQ75" s="6"/>
      <c r="AR75" s="16"/>
      <c r="AT75" s="42"/>
    </row>
    <row r="76" spans="1:46" ht="17.2" customHeight="1" x14ac:dyDescent="0.3">
      <c r="A76" s="11">
        <v>33</v>
      </c>
      <c r="B76" s="11">
        <v>6687</v>
      </c>
      <c r="C76" s="10" t="s">
        <v>18518</v>
      </c>
      <c r="D76" s="49" t="s">
        <v>18517</v>
      </c>
      <c r="E76" s="60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50"/>
      <c r="S76" s="48" t="s">
        <v>18507</v>
      </c>
      <c r="T76" s="7"/>
      <c r="U76" s="7"/>
      <c r="V76" s="7"/>
      <c r="W76" s="7"/>
      <c r="X76" s="7"/>
      <c r="Y76" s="7"/>
      <c r="Z76" s="7"/>
      <c r="AA76" s="80"/>
      <c r="AB76" s="80"/>
      <c r="AC76" s="7"/>
      <c r="AD76" s="7"/>
      <c r="AE76" s="7"/>
      <c r="AF76" s="7"/>
      <c r="AG76" s="7"/>
      <c r="AH76" s="7"/>
      <c r="AI76" s="127"/>
      <c r="AJ76" s="46"/>
      <c r="AK76" s="19"/>
      <c r="AL76" s="120"/>
      <c r="AM76" s="31" t="s">
        <v>6984</v>
      </c>
      <c r="AN76" s="7"/>
      <c r="AO76" s="7"/>
      <c r="AP76" s="7"/>
      <c r="AQ76" s="6"/>
      <c r="AR76" s="18"/>
    </row>
    <row r="77" spans="1:46" ht="17.2" customHeight="1" x14ac:dyDescent="0.3">
      <c r="A77" s="11">
        <v>33</v>
      </c>
      <c r="B77" s="11">
        <v>6424</v>
      </c>
      <c r="C77" s="10" t="s">
        <v>18516</v>
      </c>
      <c r="D77" s="45"/>
      <c r="E77" s="13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44"/>
      <c r="S77" s="48" t="s">
        <v>18505</v>
      </c>
      <c r="T77" s="7"/>
      <c r="U77" s="7"/>
      <c r="V77" s="7"/>
      <c r="W77" s="7"/>
      <c r="X77" s="7"/>
      <c r="Y77" s="7"/>
      <c r="Z77" s="7"/>
      <c r="AA77" s="80"/>
      <c r="AB77" s="80"/>
      <c r="AC77" s="7"/>
      <c r="AD77" s="7"/>
      <c r="AE77" s="7"/>
      <c r="AF77" s="7"/>
      <c r="AG77" s="7"/>
      <c r="AH77" s="7"/>
      <c r="AI77" s="127"/>
      <c r="AJ77" s="46"/>
      <c r="AK77" s="19"/>
      <c r="AL77" s="120"/>
      <c r="AM77" s="31" t="s">
        <v>6984</v>
      </c>
      <c r="AN77" s="7"/>
      <c r="AO77" s="7"/>
      <c r="AP77" s="7"/>
      <c r="AQ77" s="6"/>
      <c r="AR77" s="18"/>
    </row>
    <row r="78" spans="1:46" ht="17.2" customHeight="1" x14ac:dyDescent="0.3">
      <c r="A78" s="11">
        <v>33</v>
      </c>
      <c r="B78" s="11">
        <v>6685</v>
      </c>
      <c r="C78" s="10" t="s">
        <v>18515</v>
      </c>
      <c r="D78" s="43"/>
      <c r="E78" s="77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24"/>
      <c r="S78" s="48" t="s">
        <v>18503</v>
      </c>
      <c r="T78" s="7"/>
      <c r="U78" s="7"/>
      <c r="V78" s="7"/>
      <c r="W78" s="7"/>
      <c r="X78" s="7"/>
      <c r="Y78" s="7"/>
      <c r="Z78" s="7"/>
      <c r="AA78" s="80"/>
      <c r="AB78" s="80"/>
      <c r="AC78" s="7"/>
      <c r="AD78" s="7"/>
      <c r="AE78" s="7"/>
      <c r="AF78" s="7"/>
      <c r="AG78" s="7"/>
      <c r="AH78" s="7"/>
      <c r="AI78" s="127"/>
      <c r="AJ78" s="46"/>
      <c r="AK78" s="19"/>
      <c r="AL78" s="120"/>
      <c r="AM78" s="31" t="s">
        <v>6984</v>
      </c>
      <c r="AN78" s="7"/>
      <c r="AO78" s="7"/>
      <c r="AP78" s="7"/>
      <c r="AQ78" s="6"/>
      <c r="AR78" s="18"/>
    </row>
    <row r="79" spans="1:46" ht="17.2" customHeight="1" x14ac:dyDescent="0.3">
      <c r="A79" s="89">
        <v>33</v>
      </c>
      <c r="B79" s="89">
        <v>6786</v>
      </c>
      <c r="C79" s="97" t="s">
        <v>18514</v>
      </c>
      <c r="D79" s="349" t="s">
        <v>18513</v>
      </c>
      <c r="E79" s="350"/>
      <c r="F79" s="350"/>
      <c r="G79" s="350"/>
      <c r="H79" s="350"/>
      <c r="I79" s="350"/>
      <c r="J79" s="350"/>
      <c r="K79" s="350"/>
      <c r="L79" s="351"/>
      <c r="M79" s="358" t="s">
        <v>18512</v>
      </c>
      <c r="N79" s="358"/>
      <c r="O79" s="358"/>
      <c r="P79" s="358"/>
      <c r="Q79" s="358"/>
      <c r="R79" s="359"/>
      <c r="S79" s="95" t="s">
        <v>18507</v>
      </c>
      <c r="T79" s="90"/>
      <c r="U79" s="90"/>
      <c r="V79" s="90"/>
      <c r="W79" s="90"/>
      <c r="X79" s="90"/>
      <c r="Y79" s="90"/>
      <c r="Z79" s="90"/>
      <c r="AA79" s="91"/>
      <c r="AB79" s="91"/>
      <c r="AC79" s="90"/>
      <c r="AD79" s="90"/>
      <c r="AE79" s="90"/>
      <c r="AF79" s="90"/>
      <c r="AG79" s="90"/>
      <c r="AH79" s="90"/>
      <c r="AI79" s="175"/>
      <c r="AJ79" s="92"/>
      <c r="AK79" s="96"/>
      <c r="AL79" s="215"/>
      <c r="AM79" s="93" t="s">
        <v>6984</v>
      </c>
      <c r="AN79" s="90"/>
      <c r="AO79" s="90"/>
      <c r="AP79" s="90"/>
      <c r="AQ79" s="94"/>
      <c r="AR79" s="18"/>
    </row>
    <row r="80" spans="1:46" ht="17.2" customHeight="1" x14ac:dyDescent="0.3">
      <c r="A80" s="89">
        <v>33</v>
      </c>
      <c r="B80" s="89">
        <v>6788</v>
      </c>
      <c r="C80" s="97" t="s">
        <v>18511</v>
      </c>
      <c r="D80" s="352"/>
      <c r="E80" s="353"/>
      <c r="F80" s="353"/>
      <c r="G80" s="353"/>
      <c r="H80" s="353"/>
      <c r="I80" s="353"/>
      <c r="J80" s="353"/>
      <c r="K80" s="353"/>
      <c r="L80" s="354"/>
      <c r="M80" s="360"/>
      <c r="N80" s="360"/>
      <c r="O80" s="360"/>
      <c r="P80" s="360"/>
      <c r="Q80" s="360"/>
      <c r="R80" s="361"/>
      <c r="S80" s="95" t="s">
        <v>18505</v>
      </c>
      <c r="T80" s="90"/>
      <c r="U80" s="90"/>
      <c r="V80" s="90"/>
      <c r="W80" s="90"/>
      <c r="X80" s="90"/>
      <c r="Y80" s="90"/>
      <c r="Z80" s="90"/>
      <c r="AA80" s="91"/>
      <c r="AB80" s="91"/>
      <c r="AC80" s="90"/>
      <c r="AD80" s="90"/>
      <c r="AE80" s="90"/>
      <c r="AF80" s="90"/>
      <c r="AG80" s="90"/>
      <c r="AH80" s="90"/>
      <c r="AI80" s="175"/>
      <c r="AJ80" s="92"/>
      <c r="AK80" s="96"/>
      <c r="AL80" s="215"/>
      <c r="AM80" s="93" t="s">
        <v>6984</v>
      </c>
      <c r="AN80" s="90"/>
      <c r="AO80" s="90"/>
      <c r="AP80" s="90"/>
      <c r="AQ80" s="94"/>
      <c r="AR80" s="18"/>
    </row>
    <row r="81" spans="1:44" ht="17.2" customHeight="1" x14ac:dyDescent="0.3">
      <c r="A81" s="89">
        <v>33</v>
      </c>
      <c r="B81" s="89">
        <v>6790</v>
      </c>
      <c r="C81" s="97" t="s">
        <v>18510</v>
      </c>
      <c r="D81" s="352"/>
      <c r="E81" s="353"/>
      <c r="F81" s="353"/>
      <c r="G81" s="353"/>
      <c r="H81" s="353"/>
      <c r="I81" s="353"/>
      <c r="J81" s="353"/>
      <c r="K81" s="353"/>
      <c r="L81" s="354"/>
      <c r="M81" s="362"/>
      <c r="N81" s="362"/>
      <c r="O81" s="362"/>
      <c r="P81" s="362"/>
      <c r="Q81" s="362"/>
      <c r="R81" s="363"/>
      <c r="S81" s="95" t="s">
        <v>18503</v>
      </c>
      <c r="T81" s="90"/>
      <c r="U81" s="90"/>
      <c r="V81" s="90"/>
      <c r="W81" s="90"/>
      <c r="X81" s="90"/>
      <c r="Y81" s="90"/>
      <c r="Z81" s="90"/>
      <c r="AA81" s="91"/>
      <c r="AB81" s="91"/>
      <c r="AC81" s="90"/>
      <c r="AD81" s="90"/>
      <c r="AE81" s="90"/>
      <c r="AF81" s="90"/>
      <c r="AG81" s="90"/>
      <c r="AH81" s="90"/>
      <c r="AI81" s="175"/>
      <c r="AJ81" s="92"/>
      <c r="AK81" s="96"/>
      <c r="AL81" s="215"/>
      <c r="AM81" s="93" t="s">
        <v>6984</v>
      </c>
      <c r="AN81" s="90"/>
      <c r="AO81" s="90"/>
      <c r="AP81" s="90"/>
      <c r="AQ81" s="94"/>
      <c r="AR81" s="18"/>
    </row>
    <row r="82" spans="1:44" ht="17.2" customHeight="1" x14ac:dyDescent="0.3">
      <c r="A82" s="89">
        <v>33</v>
      </c>
      <c r="B82" s="89">
        <v>6787</v>
      </c>
      <c r="C82" s="97" t="s">
        <v>18509</v>
      </c>
      <c r="D82" s="352"/>
      <c r="E82" s="353"/>
      <c r="F82" s="353"/>
      <c r="G82" s="353"/>
      <c r="H82" s="353"/>
      <c r="I82" s="353"/>
      <c r="J82" s="353"/>
      <c r="K82" s="353"/>
      <c r="L82" s="354"/>
      <c r="M82" s="358" t="s">
        <v>18508</v>
      </c>
      <c r="N82" s="358"/>
      <c r="O82" s="358"/>
      <c r="P82" s="358"/>
      <c r="Q82" s="358"/>
      <c r="R82" s="359"/>
      <c r="S82" s="95" t="s">
        <v>18507</v>
      </c>
      <c r="T82" s="90"/>
      <c r="U82" s="90"/>
      <c r="V82" s="90"/>
      <c r="W82" s="90"/>
      <c r="X82" s="90"/>
      <c r="Y82" s="90"/>
      <c r="Z82" s="90"/>
      <c r="AA82" s="91"/>
      <c r="AB82" s="91"/>
      <c r="AC82" s="90"/>
      <c r="AD82" s="90"/>
      <c r="AE82" s="90"/>
      <c r="AF82" s="90"/>
      <c r="AG82" s="90"/>
      <c r="AH82" s="90"/>
      <c r="AI82" s="175"/>
      <c r="AJ82" s="92"/>
      <c r="AK82" s="96"/>
      <c r="AL82" s="215"/>
      <c r="AM82" s="93" t="s">
        <v>6984</v>
      </c>
      <c r="AN82" s="90"/>
      <c r="AO82" s="90"/>
      <c r="AP82" s="90"/>
      <c r="AQ82" s="94"/>
      <c r="AR82" s="18"/>
    </row>
    <row r="83" spans="1:44" ht="17.2" customHeight="1" x14ac:dyDescent="0.3">
      <c r="A83" s="89">
        <v>33</v>
      </c>
      <c r="B83" s="89">
        <v>6789</v>
      </c>
      <c r="C83" s="97" t="s">
        <v>18506</v>
      </c>
      <c r="D83" s="352"/>
      <c r="E83" s="353"/>
      <c r="F83" s="353"/>
      <c r="G83" s="353"/>
      <c r="H83" s="353"/>
      <c r="I83" s="353"/>
      <c r="J83" s="353"/>
      <c r="K83" s="353"/>
      <c r="L83" s="354"/>
      <c r="M83" s="360"/>
      <c r="N83" s="360"/>
      <c r="O83" s="360"/>
      <c r="P83" s="360"/>
      <c r="Q83" s="360"/>
      <c r="R83" s="361"/>
      <c r="S83" s="95" t="s">
        <v>18505</v>
      </c>
      <c r="T83" s="90"/>
      <c r="U83" s="90"/>
      <c r="V83" s="90"/>
      <c r="W83" s="90"/>
      <c r="X83" s="90"/>
      <c r="Y83" s="90"/>
      <c r="Z83" s="90"/>
      <c r="AA83" s="91"/>
      <c r="AB83" s="91"/>
      <c r="AC83" s="90"/>
      <c r="AD83" s="90"/>
      <c r="AE83" s="90"/>
      <c r="AF83" s="90"/>
      <c r="AG83" s="90"/>
      <c r="AH83" s="90"/>
      <c r="AI83" s="175"/>
      <c r="AJ83" s="92"/>
      <c r="AK83" s="96"/>
      <c r="AL83" s="215"/>
      <c r="AM83" s="93" t="s">
        <v>6984</v>
      </c>
      <c r="AN83" s="90"/>
      <c r="AO83" s="90"/>
      <c r="AP83" s="90"/>
      <c r="AQ83" s="94"/>
      <c r="AR83" s="18"/>
    </row>
    <row r="84" spans="1:44" ht="17.2" customHeight="1" x14ac:dyDescent="0.3">
      <c r="A84" s="89">
        <v>33</v>
      </c>
      <c r="B84" s="89">
        <v>6791</v>
      </c>
      <c r="C84" s="97" t="s">
        <v>18504</v>
      </c>
      <c r="D84" s="355"/>
      <c r="E84" s="356"/>
      <c r="F84" s="356"/>
      <c r="G84" s="356"/>
      <c r="H84" s="356"/>
      <c r="I84" s="356"/>
      <c r="J84" s="356"/>
      <c r="K84" s="356"/>
      <c r="L84" s="357"/>
      <c r="M84" s="362"/>
      <c r="N84" s="362"/>
      <c r="O84" s="362"/>
      <c r="P84" s="362"/>
      <c r="Q84" s="362"/>
      <c r="R84" s="363"/>
      <c r="S84" s="95" t="s">
        <v>18503</v>
      </c>
      <c r="T84" s="90"/>
      <c r="U84" s="90"/>
      <c r="V84" s="90"/>
      <c r="W84" s="90"/>
      <c r="X84" s="90"/>
      <c r="Y84" s="90"/>
      <c r="Z84" s="90"/>
      <c r="AA84" s="91"/>
      <c r="AB84" s="91"/>
      <c r="AC84" s="90"/>
      <c r="AD84" s="90"/>
      <c r="AE84" s="90"/>
      <c r="AF84" s="90"/>
      <c r="AG84" s="90"/>
      <c r="AH84" s="90"/>
      <c r="AI84" s="175"/>
      <c r="AJ84" s="92"/>
      <c r="AK84" s="96"/>
      <c r="AL84" s="215"/>
      <c r="AM84" s="93" t="s">
        <v>6984</v>
      </c>
      <c r="AN84" s="90"/>
      <c r="AO84" s="90"/>
      <c r="AP84" s="90"/>
      <c r="AQ84" s="94"/>
      <c r="AR84" s="30"/>
    </row>
    <row r="85" spans="1:44" ht="16.75" customHeight="1" x14ac:dyDescent="0.3">
      <c r="A85" s="2"/>
      <c r="B85" s="1"/>
      <c r="C85" s="2"/>
      <c r="D85" s="2"/>
      <c r="E85" s="2"/>
      <c r="F85" s="2"/>
      <c r="G85" s="2"/>
      <c r="H85" s="2"/>
      <c r="I85" s="51"/>
      <c r="J85" s="2"/>
      <c r="K85" s="2"/>
      <c r="L85" s="2"/>
      <c r="M85" s="2"/>
      <c r="N85" s="2"/>
      <c r="O85" s="2"/>
      <c r="P85" s="2"/>
      <c r="Q85" s="2"/>
      <c r="R85" s="2"/>
      <c r="S85" s="2"/>
      <c r="T85" s="143"/>
      <c r="U85" s="145"/>
      <c r="V85" s="145"/>
      <c r="W85" s="145"/>
      <c r="X85" s="145"/>
      <c r="Y85" s="2"/>
      <c r="Z85" s="2"/>
      <c r="AA85" s="2"/>
      <c r="AB85" s="136"/>
      <c r="AC85" s="136"/>
      <c r="AD85" s="2"/>
      <c r="AE85" s="2"/>
      <c r="AF85" s="2"/>
      <c r="AG85" s="2"/>
      <c r="AH85" s="2"/>
      <c r="AI85" s="2"/>
      <c r="AJ85" s="2"/>
      <c r="AK85" s="145"/>
      <c r="AL85" s="145"/>
      <c r="AM85" s="38"/>
      <c r="AN85" s="38"/>
      <c r="AO85" s="2"/>
      <c r="AP85" s="2"/>
      <c r="AQ85" s="4"/>
      <c r="AR85" s="132"/>
    </row>
    <row r="86" spans="1:44" ht="16.75" customHeight="1" x14ac:dyDescent="0.3">
      <c r="A86" s="1"/>
      <c r="B86" s="1"/>
      <c r="D86" s="2"/>
      <c r="E86" s="2"/>
      <c r="F86" s="2"/>
      <c r="G86" s="2"/>
      <c r="H86" s="2"/>
      <c r="I86" s="51"/>
      <c r="J86" s="2"/>
      <c r="K86" s="2"/>
      <c r="L86" s="2"/>
      <c r="M86" s="2"/>
      <c r="N86" s="2"/>
      <c r="O86" s="2"/>
      <c r="P86" s="2"/>
      <c r="Q86" s="2"/>
      <c r="R86" s="2"/>
      <c r="S86" s="2"/>
      <c r="T86" s="143"/>
      <c r="U86" s="145"/>
      <c r="V86" s="145"/>
      <c r="W86" s="145"/>
      <c r="X86" s="145"/>
      <c r="Y86" s="2"/>
      <c r="Z86" s="2"/>
      <c r="AA86" s="2"/>
      <c r="AB86" s="136"/>
      <c r="AC86" s="136"/>
      <c r="AD86" s="2"/>
      <c r="AE86" s="2"/>
      <c r="AF86" s="2"/>
      <c r="AG86" s="2"/>
      <c r="AH86" s="2"/>
      <c r="AI86" s="2"/>
      <c r="AJ86" s="2"/>
      <c r="AK86" s="145"/>
      <c r="AL86" s="145"/>
      <c r="AM86" s="38"/>
      <c r="AN86" s="38"/>
      <c r="AO86" s="2"/>
      <c r="AP86" s="2"/>
      <c r="AQ86" s="4"/>
      <c r="AR86" s="132"/>
    </row>
  </sheetData>
  <mergeCells count="83">
    <mergeCell ref="M64:R66"/>
    <mergeCell ref="M67:R69"/>
    <mergeCell ref="M70:R72"/>
    <mergeCell ref="M73:R75"/>
    <mergeCell ref="D79:L84"/>
    <mergeCell ref="M79:R81"/>
    <mergeCell ref="M82:R84"/>
    <mergeCell ref="AK57:AL57"/>
    <mergeCell ref="AK58:AL58"/>
    <mergeCell ref="AK59:AL59"/>
    <mergeCell ref="AK60:AL60"/>
    <mergeCell ref="D61:L62"/>
    <mergeCell ref="M61:R63"/>
    <mergeCell ref="AK52:AL52"/>
    <mergeCell ref="AK53:AL53"/>
    <mergeCell ref="AK54:AL54"/>
    <mergeCell ref="D55:L56"/>
    <mergeCell ref="AK55:AL55"/>
    <mergeCell ref="AK56:AL56"/>
    <mergeCell ref="D49:L51"/>
    <mergeCell ref="AK49:AL49"/>
    <mergeCell ref="M50:AJ50"/>
    <mergeCell ref="AK50:AL50"/>
    <mergeCell ref="M51:AJ51"/>
    <mergeCell ref="AK51:AL51"/>
    <mergeCell ref="D46:L48"/>
    <mergeCell ref="AK46:AL46"/>
    <mergeCell ref="M47:AJ47"/>
    <mergeCell ref="AK47:AL47"/>
    <mergeCell ref="M48:AJ48"/>
    <mergeCell ref="AK48:AL48"/>
    <mergeCell ref="AK41:AL41"/>
    <mergeCell ref="D42:L43"/>
    <mergeCell ref="AK42:AL42"/>
    <mergeCell ref="AK43:AL43"/>
    <mergeCell ref="D44:L45"/>
    <mergeCell ref="AK44:AL44"/>
    <mergeCell ref="AK45:AL45"/>
    <mergeCell ref="AK33:AL33"/>
    <mergeCell ref="AK34:AL34"/>
    <mergeCell ref="D35:F40"/>
    <mergeCell ref="G35:J36"/>
    <mergeCell ref="AK35:AL35"/>
    <mergeCell ref="AK36:AL36"/>
    <mergeCell ref="G37:J40"/>
    <mergeCell ref="K37:R38"/>
    <mergeCell ref="AK37:AL37"/>
    <mergeCell ref="AK38:AL38"/>
    <mergeCell ref="K39:R40"/>
    <mergeCell ref="AK39:AL39"/>
    <mergeCell ref="AK40:AL40"/>
    <mergeCell ref="AK27:AL27"/>
    <mergeCell ref="G23:J31"/>
    <mergeCell ref="AK23:AL23"/>
    <mergeCell ref="AK24:AL24"/>
    <mergeCell ref="AK25:AL25"/>
    <mergeCell ref="AK26:AL26"/>
    <mergeCell ref="AK32:AL32"/>
    <mergeCell ref="AK28:AL28"/>
    <mergeCell ref="AK29:AL29"/>
    <mergeCell ref="AK30:AL30"/>
    <mergeCell ref="AK31:AL31"/>
    <mergeCell ref="AK10:AL10"/>
    <mergeCell ref="AK11:AL11"/>
    <mergeCell ref="D12:F15"/>
    <mergeCell ref="G12:J22"/>
    <mergeCell ref="AK12:AL12"/>
    <mergeCell ref="AK13:AL13"/>
    <mergeCell ref="AK14:AL14"/>
    <mergeCell ref="AK15:AL15"/>
    <mergeCell ref="AK16:AL16"/>
    <mergeCell ref="AK17:AL17"/>
    <mergeCell ref="AK18:AL18"/>
    <mergeCell ref="AK19:AL19"/>
    <mergeCell ref="AK20:AL20"/>
    <mergeCell ref="AK21:AL21"/>
    <mergeCell ref="AK22:AL22"/>
    <mergeCell ref="AK9:AL9"/>
    <mergeCell ref="AM2:AN2"/>
    <mergeCell ref="AM3:AN3"/>
    <mergeCell ref="D5:AP5"/>
    <mergeCell ref="AK7:AL7"/>
    <mergeCell ref="AK8:AL8"/>
  </mergeCells>
  <phoneticPr fontId="1"/>
  <printOptions horizontalCentered="1"/>
  <pageMargins left="0.39370078740157483" right="0.39370078740157483" top="0.62992125984251968" bottom="0.39370078740157483" header="0.51181102362204722" footer="0.31496062992125984"/>
  <pageSetup paperSize="9" scale="62" fitToHeight="0" orientation="portrait" r:id="rId1"/>
  <headerFooter>
    <oddHeader>&amp;R&amp;9共同生活援助
（グループホーム）</oddHeader>
    <oddFooter>&amp;C&amp;14&amp;P</oddFooter>
  </headerFooter>
  <rowBreaks count="1" manualBreakCount="1">
    <brk id="78" max="4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94"/>
  <sheetViews>
    <sheetView workbookViewId="0"/>
  </sheetViews>
  <sheetFormatPr defaultColWidth="9" defaultRowHeight="12.9" x14ac:dyDescent="0.3"/>
  <cols>
    <col min="1" max="1" width="9" style="106"/>
    <col min="2" max="2" width="52.3671875" style="106" customWidth="1"/>
    <col min="3" max="3" width="8.47265625" style="106" customWidth="1"/>
    <col min="4" max="16384" width="9" style="106"/>
  </cols>
  <sheetData>
    <row r="1" spans="1:3" x14ac:dyDescent="0.3">
      <c r="B1" s="107" t="s">
        <v>7263</v>
      </c>
    </row>
    <row r="3" spans="1:3" x14ac:dyDescent="0.3">
      <c r="A3" s="108" t="s">
        <v>6996</v>
      </c>
      <c r="B3" s="109" t="s">
        <v>7264</v>
      </c>
      <c r="C3" s="110" t="s">
        <v>6997</v>
      </c>
    </row>
    <row r="4" spans="1:3" x14ac:dyDescent="0.3">
      <c r="A4" s="108">
        <v>1</v>
      </c>
      <c r="B4" s="108" t="s">
        <v>7265</v>
      </c>
      <c r="C4" s="114">
        <v>184</v>
      </c>
    </row>
    <row r="5" spans="1:3" x14ac:dyDescent="0.3">
      <c r="A5" s="108">
        <v>2</v>
      </c>
      <c r="B5" s="108" t="s">
        <v>7266</v>
      </c>
      <c r="C5" s="114">
        <v>292</v>
      </c>
    </row>
    <row r="6" spans="1:3" x14ac:dyDescent="0.3">
      <c r="A6" s="108">
        <v>3</v>
      </c>
      <c r="B6" s="108" t="s">
        <v>7267</v>
      </c>
      <c r="C6" s="114">
        <v>421</v>
      </c>
    </row>
    <row r="7" spans="1:3" x14ac:dyDescent="0.3">
      <c r="A7" s="108">
        <v>4</v>
      </c>
      <c r="B7" s="108" t="s">
        <v>7268</v>
      </c>
      <c r="C7" s="114">
        <v>485</v>
      </c>
    </row>
    <row r="8" spans="1:3" x14ac:dyDescent="0.3">
      <c r="A8" s="108">
        <v>5</v>
      </c>
      <c r="B8" s="108" t="s">
        <v>7269</v>
      </c>
      <c r="C8" s="114">
        <v>548</v>
      </c>
    </row>
    <row r="9" spans="1:3" x14ac:dyDescent="0.3">
      <c r="A9" s="108">
        <v>6</v>
      </c>
      <c r="B9" s="108" t="s">
        <v>7270</v>
      </c>
      <c r="C9" s="114">
        <v>611</v>
      </c>
    </row>
    <row r="10" spans="1:3" x14ac:dyDescent="0.3">
      <c r="A10" s="108">
        <v>7</v>
      </c>
      <c r="B10" s="108" t="s">
        <v>7271</v>
      </c>
      <c r="C10" s="114">
        <v>674</v>
      </c>
    </row>
    <row r="11" spans="1:3" x14ac:dyDescent="0.3">
      <c r="A11" s="108">
        <v>8</v>
      </c>
      <c r="B11" s="108" t="s">
        <v>7272</v>
      </c>
      <c r="C11" s="114">
        <v>737</v>
      </c>
    </row>
    <row r="12" spans="1:3" x14ac:dyDescent="0.3">
      <c r="A12" s="108">
        <v>9</v>
      </c>
      <c r="B12" s="108" t="s">
        <v>7273</v>
      </c>
      <c r="C12" s="114">
        <v>800</v>
      </c>
    </row>
    <row r="13" spans="1:3" x14ac:dyDescent="0.3">
      <c r="A13" s="108">
        <v>10</v>
      </c>
      <c r="B13" s="108" t="s">
        <v>7274</v>
      </c>
      <c r="C13" s="114">
        <v>863</v>
      </c>
    </row>
    <row r="14" spans="1:3" x14ac:dyDescent="0.3">
      <c r="A14" s="108">
        <v>11</v>
      </c>
      <c r="B14" s="108" t="s">
        <v>7275</v>
      </c>
      <c r="C14" s="114">
        <v>926</v>
      </c>
    </row>
    <row r="15" spans="1:3" x14ac:dyDescent="0.3">
      <c r="A15" s="108">
        <v>12</v>
      </c>
      <c r="B15" s="108" t="s">
        <v>7276</v>
      </c>
      <c r="C15" s="114">
        <v>989</v>
      </c>
    </row>
    <row r="16" spans="1:3" x14ac:dyDescent="0.3">
      <c r="A16" s="108">
        <v>13</v>
      </c>
      <c r="B16" s="108" t="s">
        <v>7277</v>
      </c>
      <c r="C16" s="114">
        <v>1052</v>
      </c>
    </row>
    <row r="17" spans="1:3" x14ac:dyDescent="0.3">
      <c r="A17" s="108">
        <v>14</v>
      </c>
      <c r="B17" s="108" t="s">
        <v>7278</v>
      </c>
      <c r="C17" s="114">
        <v>1115</v>
      </c>
    </row>
    <row r="18" spans="1:3" x14ac:dyDescent="0.3">
      <c r="A18" s="108">
        <v>15</v>
      </c>
      <c r="B18" s="108" t="s">
        <v>7279</v>
      </c>
      <c r="C18" s="114">
        <v>1178</v>
      </c>
    </row>
    <row r="19" spans="1:3" x14ac:dyDescent="0.3">
      <c r="A19" s="108">
        <v>16</v>
      </c>
      <c r="B19" s="108" t="s">
        <v>7280</v>
      </c>
      <c r="C19" s="114">
        <v>1241</v>
      </c>
    </row>
    <row r="20" spans="1:3" x14ac:dyDescent="0.3">
      <c r="A20" s="108">
        <v>17</v>
      </c>
      <c r="B20" s="108" t="s">
        <v>7281</v>
      </c>
      <c r="C20" s="114">
        <v>1304</v>
      </c>
    </row>
    <row r="21" spans="1:3" x14ac:dyDescent="0.3">
      <c r="A21" s="108">
        <v>18</v>
      </c>
      <c r="B21" s="108" t="s">
        <v>7282</v>
      </c>
      <c r="C21" s="114">
        <v>1367</v>
      </c>
    </row>
    <row r="22" spans="1:3" x14ac:dyDescent="0.3">
      <c r="A22" s="108">
        <v>19</v>
      </c>
      <c r="B22" s="108" t="s">
        <v>7283</v>
      </c>
      <c r="C22" s="114">
        <v>1430</v>
      </c>
    </row>
    <row r="23" spans="1:3" x14ac:dyDescent="0.3">
      <c r="A23" s="108">
        <v>20</v>
      </c>
      <c r="B23" s="108" t="s">
        <v>7284</v>
      </c>
      <c r="C23" s="114">
        <v>1493</v>
      </c>
    </row>
    <row r="24" spans="1:3" x14ac:dyDescent="0.3">
      <c r="A24" s="108">
        <v>21</v>
      </c>
      <c r="B24" s="108" t="s">
        <v>7285</v>
      </c>
      <c r="C24" s="114">
        <v>1556</v>
      </c>
    </row>
    <row r="25" spans="1:3" x14ac:dyDescent="0.3">
      <c r="A25" s="108">
        <v>22</v>
      </c>
      <c r="B25" s="109" t="s">
        <v>7286</v>
      </c>
      <c r="C25" s="114">
        <v>63</v>
      </c>
    </row>
    <row r="26" spans="1:3" x14ac:dyDescent="0.3">
      <c r="A26" s="108">
        <v>23</v>
      </c>
      <c r="B26" s="108" t="s">
        <v>7287</v>
      </c>
      <c r="C26" s="114">
        <v>126</v>
      </c>
    </row>
    <row r="27" spans="1:3" x14ac:dyDescent="0.3">
      <c r="A27" s="108">
        <v>24</v>
      </c>
      <c r="B27" s="108" t="s">
        <v>7288</v>
      </c>
      <c r="C27" s="114">
        <v>189</v>
      </c>
    </row>
    <row r="28" spans="1:3" x14ac:dyDescent="0.3">
      <c r="A28" s="108">
        <v>25</v>
      </c>
      <c r="B28" s="108" t="s">
        <v>7289</v>
      </c>
      <c r="C28" s="114">
        <v>252</v>
      </c>
    </row>
    <row r="29" spans="1:3" x14ac:dyDescent="0.3">
      <c r="A29" s="108">
        <v>26</v>
      </c>
      <c r="B29" s="108" t="s">
        <v>7290</v>
      </c>
      <c r="C29" s="114">
        <v>315</v>
      </c>
    </row>
    <row r="30" spans="1:3" x14ac:dyDescent="0.3">
      <c r="A30" s="108">
        <v>27</v>
      </c>
      <c r="B30" s="108" t="s">
        <v>7291</v>
      </c>
      <c r="C30" s="114">
        <v>378</v>
      </c>
    </row>
    <row r="31" spans="1:3" x14ac:dyDescent="0.3">
      <c r="A31" s="108">
        <v>28</v>
      </c>
      <c r="B31" s="108" t="s">
        <v>7292</v>
      </c>
      <c r="C31" s="114">
        <v>441</v>
      </c>
    </row>
    <row r="32" spans="1:3" x14ac:dyDescent="0.3">
      <c r="A32" s="108">
        <v>29</v>
      </c>
      <c r="B32" s="108" t="s">
        <v>7293</v>
      </c>
      <c r="C32" s="114">
        <v>504</v>
      </c>
    </row>
    <row r="33" spans="1:3" x14ac:dyDescent="0.3">
      <c r="A33" s="108">
        <v>30</v>
      </c>
      <c r="B33" s="108" t="s">
        <v>7294</v>
      </c>
      <c r="C33" s="114">
        <v>567</v>
      </c>
    </row>
    <row r="34" spans="1:3" x14ac:dyDescent="0.3">
      <c r="A34" s="108">
        <v>31</v>
      </c>
      <c r="B34" s="108" t="s">
        <v>7295</v>
      </c>
      <c r="C34" s="114">
        <v>630</v>
      </c>
    </row>
    <row r="35" spans="1:3" x14ac:dyDescent="0.3">
      <c r="A35" s="108">
        <v>32</v>
      </c>
      <c r="B35" s="108" t="s">
        <v>7296</v>
      </c>
      <c r="C35" s="114">
        <v>693</v>
      </c>
    </row>
    <row r="36" spans="1:3" x14ac:dyDescent="0.3">
      <c r="A36" s="108">
        <v>33</v>
      </c>
      <c r="B36" s="108" t="s">
        <v>7297</v>
      </c>
      <c r="C36" s="114">
        <v>756</v>
      </c>
    </row>
    <row r="37" spans="1:3" x14ac:dyDescent="0.3">
      <c r="A37" s="108">
        <v>34</v>
      </c>
      <c r="B37" s="108" t="s">
        <v>7298</v>
      </c>
      <c r="C37" s="114">
        <v>819</v>
      </c>
    </row>
    <row r="38" spans="1:3" x14ac:dyDescent="0.3">
      <c r="A38" s="108">
        <v>35</v>
      </c>
      <c r="B38" s="108" t="s">
        <v>7299</v>
      </c>
      <c r="C38" s="114">
        <v>882</v>
      </c>
    </row>
    <row r="39" spans="1:3" x14ac:dyDescent="0.3">
      <c r="A39" s="108">
        <v>36</v>
      </c>
      <c r="B39" s="108" t="s">
        <v>7300</v>
      </c>
      <c r="C39" s="114">
        <v>945</v>
      </c>
    </row>
    <row r="40" spans="1:3" x14ac:dyDescent="0.3">
      <c r="A40" s="108">
        <v>37</v>
      </c>
      <c r="B40" s="108" t="s">
        <v>7301</v>
      </c>
      <c r="C40" s="114">
        <v>1008</v>
      </c>
    </row>
    <row r="41" spans="1:3" x14ac:dyDescent="0.3">
      <c r="A41" s="108">
        <v>38</v>
      </c>
      <c r="B41" s="108" t="s">
        <v>7302</v>
      </c>
      <c r="C41" s="114">
        <v>1071</v>
      </c>
    </row>
    <row r="42" spans="1:3" x14ac:dyDescent="0.3">
      <c r="A42" s="108">
        <v>39</v>
      </c>
      <c r="B42" s="108" t="s">
        <v>7303</v>
      </c>
      <c r="C42" s="114">
        <v>1134</v>
      </c>
    </row>
    <row r="43" spans="1:3" x14ac:dyDescent="0.3">
      <c r="A43" s="108">
        <v>40</v>
      </c>
      <c r="B43" s="108" t="s">
        <v>7304</v>
      </c>
      <c r="C43" s="114">
        <v>1197</v>
      </c>
    </row>
    <row r="44" spans="1:3" x14ac:dyDescent="0.3">
      <c r="A44" s="108">
        <v>41</v>
      </c>
      <c r="B44" s="108" t="s">
        <v>7305</v>
      </c>
      <c r="C44" s="114">
        <v>1260</v>
      </c>
    </row>
    <row r="45" spans="1:3" x14ac:dyDescent="0.3">
      <c r="A45" s="108">
        <v>42</v>
      </c>
      <c r="B45" s="108" t="s">
        <v>7306</v>
      </c>
      <c r="C45" s="114">
        <v>1323</v>
      </c>
    </row>
    <row r="46" spans="1:3" x14ac:dyDescent="0.3">
      <c r="A46" s="108">
        <v>43</v>
      </c>
      <c r="B46" s="108" t="s">
        <v>7307</v>
      </c>
      <c r="C46" s="114">
        <v>108</v>
      </c>
    </row>
    <row r="47" spans="1:3" x14ac:dyDescent="0.3">
      <c r="A47" s="108">
        <v>44</v>
      </c>
      <c r="B47" s="108" t="s">
        <v>7308</v>
      </c>
      <c r="C47" s="114">
        <v>237</v>
      </c>
    </row>
    <row r="48" spans="1:3" x14ac:dyDescent="0.3">
      <c r="A48" s="108">
        <v>45</v>
      </c>
      <c r="B48" s="108" t="s">
        <v>7309</v>
      </c>
      <c r="C48" s="114">
        <v>301</v>
      </c>
    </row>
    <row r="49" spans="1:3" x14ac:dyDescent="0.3">
      <c r="A49" s="108">
        <v>46</v>
      </c>
      <c r="B49" s="108" t="s">
        <v>7310</v>
      </c>
      <c r="C49" s="114">
        <v>364</v>
      </c>
    </row>
    <row r="50" spans="1:3" x14ac:dyDescent="0.3">
      <c r="A50" s="108">
        <v>47</v>
      </c>
      <c r="B50" s="108" t="s">
        <v>7311</v>
      </c>
      <c r="C50" s="114">
        <v>427</v>
      </c>
    </row>
    <row r="51" spans="1:3" x14ac:dyDescent="0.3">
      <c r="A51" s="108">
        <v>48</v>
      </c>
      <c r="B51" s="108" t="s">
        <v>7312</v>
      </c>
      <c r="C51" s="114">
        <v>129</v>
      </c>
    </row>
    <row r="52" spans="1:3" x14ac:dyDescent="0.3">
      <c r="A52" s="108">
        <v>49</v>
      </c>
      <c r="B52" s="108" t="s">
        <v>7313</v>
      </c>
      <c r="C52" s="114">
        <v>193</v>
      </c>
    </row>
    <row r="53" spans="1:3" x14ac:dyDescent="0.3">
      <c r="A53" s="108">
        <v>50</v>
      </c>
      <c r="B53" s="108" t="s">
        <v>7314</v>
      </c>
      <c r="C53" s="114">
        <v>256</v>
      </c>
    </row>
    <row r="54" spans="1:3" x14ac:dyDescent="0.3">
      <c r="A54" s="108">
        <v>51</v>
      </c>
      <c r="B54" s="108" t="s">
        <v>7315</v>
      </c>
      <c r="C54" s="114">
        <v>319</v>
      </c>
    </row>
    <row r="55" spans="1:3" x14ac:dyDescent="0.3">
      <c r="A55" s="108">
        <v>52</v>
      </c>
      <c r="B55" s="108" t="s">
        <v>7316</v>
      </c>
      <c r="C55" s="114">
        <v>64</v>
      </c>
    </row>
    <row r="56" spans="1:3" x14ac:dyDescent="0.3">
      <c r="A56" s="108">
        <v>53</v>
      </c>
      <c r="B56" s="108" t="s">
        <v>7317</v>
      </c>
      <c r="C56" s="114">
        <v>127</v>
      </c>
    </row>
    <row r="57" spans="1:3" x14ac:dyDescent="0.3">
      <c r="A57" s="108">
        <v>54</v>
      </c>
      <c r="B57" s="108" t="s">
        <v>7318</v>
      </c>
      <c r="C57" s="114">
        <v>190</v>
      </c>
    </row>
    <row r="58" spans="1:3" x14ac:dyDescent="0.3">
      <c r="A58" s="108">
        <v>55</v>
      </c>
      <c r="B58" s="108" t="s">
        <v>7319</v>
      </c>
      <c r="C58" s="114">
        <v>63</v>
      </c>
    </row>
    <row r="59" spans="1:3" x14ac:dyDescent="0.3">
      <c r="A59" s="108">
        <v>56</v>
      </c>
      <c r="B59" s="108" t="s">
        <v>7320</v>
      </c>
      <c r="C59" s="114">
        <v>126</v>
      </c>
    </row>
    <row r="60" spans="1:3" x14ac:dyDescent="0.3">
      <c r="A60" s="108">
        <v>57</v>
      </c>
      <c r="B60" s="108" t="s">
        <v>7321</v>
      </c>
      <c r="C60" s="114">
        <v>63</v>
      </c>
    </row>
    <row r="61" spans="1:3" x14ac:dyDescent="0.3">
      <c r="A61" s="108">
        <v>58</v>
      </c>
      <c r="B61" s="108" t="s">
        <v>7322</v>
      </c>
      <c r="C61" s="114">
        <v>129</v>
      </c>
    </row>
    <row r="62" spans="1:3" x14ac:dyDescent="0.3">
      <c r="A62" s="108">
        <v>59</v>
      </c>
      <c r="B62" s="108" t="s">
        <v>7323</v>
      </c>
      <c r="C62" s="114">
        <v>193</v>
      </c>
    </row>
    <row r="63" spans="1:3" x14ac:dyDescent="0.3">
      <c r="A63" s="108">
        <v>60</v>
      </c>
      <c r="B63" s="108" t="s">
        <v>7324</v>
      </c>
      <c r="C63" s="114">
        <v>256</v>
      </c>
    </row>
    <row r="64" spans="1:3" x14ac:dyDescent="0.3">
      <c r="A64" s="108">
        <v>61</v>
      </c>
      <c r="B64" s="108" t="s">
        <v>7325</v>
      </c>
      <c r="C64" s="114">
        <v>319</v>
      </c>
    </row>
    <row r="65" spans="1:3" x14ac:dyDescent="0.3">
      <c r="A65" s="108">
        <v>62</v>
      </c>
      <c r="B65" s="108" t="s">
        <v>7326</v>
      </c>
      <c r="C65" s="114">
        <v>64</v>
      </c>
    </row>
    <row r="66" spans="1:3" x14ac:dyDescent="0.3">
      <c r="A66" s="108">
        <v>63</v>
      </c>
      <c r="B66" s="108" t="s">
        <v>7327</v>
      </c>
      <c r="C66" s="114">
        <v>127</v>
      </c>
    </row>
    <row r="67" spans="1:3" x14ac:dyDescent="0.3">
      <c r="A67" s="108">
        <v>64</v>
      </c>
      <c r="B67" s="108" t="s">
        <v>7328</v>
      </c>
      <c r="C67" s="114">
        <v>190</v>
      </c>
    </row>
    <row r="68" spans="1:3" x14ac:dyDescent="0.3">
      <c r="A68" s="108">
        <v>65</v>
      </c>
      <c r="B68" s="108" t="s">
        <v>7329</v>
      </c>
      <c r="C68" s="114">
        <v>63</v>
      </c>
    </row>
    <row r="69" spans="1:3" x14ac:dyDescent="0.3">
      <c r="A69" s="108">
        <v>66</v>
      </c>
      <c r="B69" s="108" t="s">
        <v>7330</v>
      </c>
      <c r="C69" s="114">
        <v>126</v>
      </c>
    </row>
    <row r="70" spans="1:3" x14ac:dyDescent="0.3">
      <c r="A70" s="108">
        <v>67</v>
      </c>
      <c r="B70" s="108" t="s">
        <v>7331</v>
      </c>
      <c r="C70" s="114">
        <v>63</v>
      </c>
    </row>
    <row r="71" spans="1:3" x14ac:dyDescent="0.3">
      <c r="A71" s="108">
        <v>68</v>
      </c>
      <c r="B71" s="108" t="s">
        <v>7332</v>
      </c>
      <c r="C71" s="114">
        <v>64</v>
      </c>
    </row>
    <row r="72" spans="1:3" x14ac:dyDescent="0.3">
      <c r="A72" s="108">
        <v>69</v>
      </c>
      <c r="B72" s="108" t="s">
        <v>7333</v>
      </c>
      <c r="C72" s="114">
        <v>127</v>
      </c>
    </row>
    <row r="73" spans="1:3" x14ac:dyDescent="0.3">
      <c r="A73" s="108">
        <v>70</v>
      </c>
      <c r="B73" s="108" t="s">
        <v>7334</v>
      </c>
      <c r="C73" s="114">
        <v>190</v>
      </c>
    </row>
    <row r="74" spans="1:3" x14ac:dyDescent="0.3">
      <c r="A74" s="108">
        <v>71</v>
      </c>
      <c r="B74" s="108" t="s">
        <v>7335</v>
      </c>
      <c r="C74" s="114">
        <v>63</v>
      </c>
    </row>
    <row r="75" spans="1:3" x14ac:dyDescent="0.3">
      <c r="A75" s="108">
        <v>72</v>
      </c>
      <c r="B75" s="108" t="s">
        <v>7336</v>
      </c>
      <c r="C75" s="114">
        <v>126</v>
      </c>
    </row>
    <row r="76" spans="1:3" x14ac:dyDescent="0.3">
      <c r="A76" s="108">
        <v>73</v>
      </c>
      <c r="B76" s="108" t="s">
        <v>7337</v>
      </c>
      <c r="C76" s="114">
        <v>63</v>
      </c>
    </row>
    <row r="77" spans="1:3" x14ac:dyDescent="0.3">
      <c r="A77" s="108">
        <v>74</v>
      </c>
      <c r="B77" s="108" t="s">
        <v>7338</v>
      </c>
      <c r="C77" s="114">
        <v>63</v>
      </c>
    </row>
    <row r="78" spans="1:3" x14ac:dyDescent="0.3">
      <c r="A78" s="108">
        <v>75</v>
      </c>
      <c r="B78" s="108" t="s">
        <v>7339</v>
      </c>
      <c r="C78" s="114">
        <v>126</v>
      </c>
    </row>
    <row r="79" spans="1:3" x14ac:dyDescent="0.3">
      <c r="A79" s="108">
        <v>76</v>
      </c>
      <c r="B79" s="108" t="s">
        <v>7340</v>
      </c>
      <c r="C79" s="114">
        <v>63</v>
      </c>
    </row>
    <row r="80" spans="1:3" x14ac:dyDescent="0.3">
      <c r="A80" s="108">
        <v>77</v>
      </c>
      <c r="B80" s="108" t="s">
        <v>7341</v>
      </c>
      <c r="C80" s="114">
        <v>63</v>
      </c>
    </row>
    <row r="81" spans="1:3" x14ac:dyDescent="0.3">
      <c r="A81" s="108">
        <v>78</v>
      </c>
      <c r="B81" s="108" t="s">
        <v>7342</v>
      </c>
      <c r="C81" s="115">
        <v>0.9</v>
      </c>
    </row>
    <row r="82" spans="1:3" x14ac:dyDescent="0.3">
      <c r="A82" s="108">
        <v>79</v>
      </c>
      <c r="B82" s="108" t="s">
        <v>7343</v>
      </c>
      <c r="C82" s="115">
        <v>0.9</v>
      </c>
    </row>
    <row r="83" spans="1:3" x14ac:dyDescent="0.3">
      <c r="A83" s="108">
        <v>80</v>
      </c>
      <c r="B83" s="108" t="s">
        <v>7344</v>
      </c>
      <c r="C83" s="115">
        <v>1</v>
      </c>
    </row>
    <row r="84" spans="1:3" x14ac:dyDescent="0.3">
      <c r="A84" s="108">
        <v>81</v>
      </c>
      <c r="B84" s="108" t="s">
        <v>7345</v>
      </c>
      <c r="C84" s="115">
        <v>0.5</v>
      </c>
    </row>
    <row r="85" spans="1:3" x14ac:dyDescent="0.3">
      <c r="A85" s="108">
        <v>82</v>
      </c>
      <c r="B85" s="108" t="s">
        <v>7346</v>
      </c>
      <c r="C85" s="115">
        <v>0.25</v>
      </c>
    </row>
    <row r="86" spans="1:3" x14ac:dyDescent="0.3">
      <c r="A86" s="108">
        <v>83</v>
      </c>
      <c r="B86" s="108" t="s">
        <v>7347</v>
      </c>
      <c r="C86" s="115">
        <v>0.25</v>
      </c>
    </row>
    <row r="87" spans="1:3" x14ac:dyDescent="0.3">
      <c r="A87" s="108">
        <v>84</v>
      </c>
      <c r="B87" s="108" t="s">
        <v>7348</v>
      </c>
      <c r="C87" s="115">
        <v>0.5</v>
      </c>
    </row>
    <row r="88" spans="1:3" x14ac:dyDescent="0.3">
      <c r="A88" s="108">
        <v>85</v>
      </c>
      <c r="B88" s="108" t="s">
        <v>7349</v>
      </c>
      <c r="C88" s="115">
        <v>0.25</v>
      </c>
    </row>
    <row r="89" spans="1:3" x14ac:dyDescent="0.3">
      <c r="A89" s="108">
        <v>86</v>
      </c>
      <c r="B89" s="108" t="s">
        <v>7350</v>
      </c>
      <c r="C89" s="115">
        <v>0.25</v>
      </c>
    </row>
    <row r="90" spans="1:3" x14ac:dyDescent="0.3">
      <c r="A90" s="108">
        <v>87</v>
      </c>
      <c r="B90" s="108" t="s">
        <v>7351</v>
      </c>
      <c r="C90" s="115">
        <v>0.5</v>
      </c>
    </row>
    <row r="91" spans="1:3" x14ac:dyDescent="0.3">
      <c r="A91" s="108">
        <v>88</v>
      </c>
      <c r="B91" s="108" t="s">
        <v>7352</v>
      </c>
      <c r="C91" s="115">
        <v>0.25</v>
      </c>
    </row>
    <row r="92" spans="1:3" x14ac:dyDescent="0.3">
      <c r="A92" s="108">
        <v>89</v>
      </c>
      <c r="B92" s="108" t="s">
        <v>7353</v>
      </c>
      <c r="C92" s="115">
        <v>0.25</v>
      </c>
    </row>
    <row r="93" spans="1:3" x14ac:dyDescent="0.3">
      <c r="A93" s="108">
        <v>90</v>
      </c>
      <c r="B93" s="108" t="s">
        <v>7354</v>
      </c>
      <c r="C93" s="115">
        <v>0.2</v>
      </c>
    </row>
    <row r="94" spans="1:3" x14ac:dyDescent="0.3">
      <c r="A94" s="108">
        <v>91</v>
      </c>
      <c r="B94" s="108" t="s">
        <v>7355</v>
      </c>
      <c r="C94" s="115">
        <v>0.4</v>
      </c>
    </row>
  </sheetData>
  <autoFilter ref="A3:B94" xr:uid="{00000000-0009-0000-0000-000001000000}"/>
  <phoneticPr fontId="1"/>
  <pageMargins left="0.7" right="0.7" top="0.75" bottom="0.75" header="0.3" footer="0.3"/>
  <pageSetup paperSize="9" scale="74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autoPageBreaks="0"/>
  </sheetPr>
  <dimension ref="A1:AP798"/>
  <sheetViews>
    <sheetView tabSelected="1" zoomScaleNormal="100" zoomScaleSheetLayoutView="100" workbookViewId="0"/>
  </sheetViews>
  <sheetFormatPr defaultColWidth="9" defaultRowHeight="16.75" customHeight="1" x14ac:dyDescent="0.3"/>
  <cols>
    <col min="1" max="1" width="4.62890625" style="194" customWidth="1"/>
    <col min="2" max="2" width="7.62890625" style="194" customWidth="1"/>
    <col min="3" max="3" width="30.62890625" style="29" customWidth="1"/>
    <col min="4" max="10" width="2.3671875" style="194" customWidth="1"/>
    <col min="11" max="16" width="2.3671875" style="29" customWidth="1"/>
    <col min="17" max="20" width="2.3671875" style="194" customWidth="1"/>
    <col min="21" max="22" width="2.3671875" style="214" customWidth="1"/>
    <col min="23" max="26" width="2.3671875" style="194" customWidth="1"/>
    <col min="27" max="27" width="31.26171875" style="194" bestFit="1" customWidth="1"/>
    <col min="28" max="28" width="25.3671875" style="214" bestFit="1" customWidth="1"/>
    <col min="29" max="29" width="3" style="194" bestFit="1" customWidth="1"/>
    <col min="30" max="30" width="4.1015625" style="194" bestFit="1" customWidth="1"/>
    <col min="31" max="31" width="8.62890625" style="194" customWidth="1"/>
    <col min="32" max="32" width="2.26171875" style="194" bestFit="1" customWidth="1"/>
    <col min="33" max="33" width="4.734375" style="194" bestFit="1" customWidth="1"/>
    <col min="34" max="35" width="8.62890625" style="194" customWidth="1"/>
    <col min="36" max="36" width="2.734375" style="194" customWidth="1"/>
    <col min="37" max="16384" width="9" style="194"/>
  </cols>
  <sheetData>
    <row r="1" spans="1:36" ht="16.75" customHeight="1" x14ac:dyDescent="0.3">
      <c r="A1" s="41"/>
    </row>
    <row r="2" spans="1:36" ht="16.75" customHeight="1" x14ac:dyDescent="0.3">
      <c r="A2" s="41" t="s">
        <v>8365</v>
      </c>
    </row>
    <row r="3" spans="1:36" ht="16.75" customHeight="1" x14ac:dyDescent="0.3">
      <c r="A3" s="41"/>
    </row>
    <row r="4" spans="1:36" ht="16.75" customHeight="1" x14ac:dyDescent="0.3">
      <c r="A4" s="41"/>
    </row>
    <row r="5" spans="1:36" ht="16.75" customHeight="1" x14ac:dyDescent="0.3">
      <c r="A5" s="28" t="s">
        <v>8364</v>
      </c>
      <c r="B5" s="82"/>
      <c r="C5" s="149" t="s">
        <v>8363</v>
      </c>
      <c r="D5" s="262" t="s">
        <v>8362</v>
      </c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263"/>
      <c r="AG5" s="264"/>
      <c r="AH5" s="27" t="s">
        <v>8361</v>
      </c>
      <c r="AI5" s="27" t="s">
        <v>8360</v>
      </c>
      <c r="AJ5" s="135"/>
    </row>
    <row r="6" spans="1:36" ht="16.75" customHeight="1" x14ac:dyDescent="0.3">
      <c r="A6" s="26" t="s">
        <v>8359</v>
      </c>
      <c r="B6" s="25" t="s">
        <v>8358</v>
      </c>
      <c r="C6" s="24"/>
      <c r="D6" s="79"/>
      <c r="E6" s="77"/>
      <c r="F6" s="77"/>
      <c r="G6" s="77"/>
      <c r="H6" s="77"/>
      <c r="I6" s="77"/>
      <c r="J6" s="77"/>
      <c r="K6" s="8"/>
      <c r="L6" s="8"/>
      <c r="M6" s="8"/>
      <c r="N6" s="8"/>
      <c r="O6" s="8"/>
      <c r="P6" s="8"/>
      <c r="Q6" s="77"/>
      <c r="R6" s="77"/>
      <c r="S6" s="77"/>
      <c r="T6" s="77"/>
      <c r="U6" s="78"/>
      <c r="V6" s="78"/>
      <c r="W6" s="77"/>
      <c r="X6" s="77"/>
      <c r="Y6" s="77"/>
      <c r="Z6" s="77"/>
      <c r="AA6" s="77"/>
      <c r="AB6" s="78"/>
      <c r="AC6" s="77"/>
      <c r="AD6" s="77"/>
      <c r="AE6" s="77"/>
      <c r="AF6" s="77"/>
      <c r="AG6" s="77"/>
      <c r="AH6" s="23" t="s">
        <v>4140</v>
      </c>
      <c r="AI6" s="23" t="s">
        <v>0</v>
      </c>
      <c r="AJ6" s="135"/>
    </row>
    <row r="7" spans="1:36" ht="16.75" customHeight="1" x14ac:dyDescent="0.3">
      <c r="A7" s="11">
        <v>33</v>
      </c>
      <c r="B7" s="14">
        <v>1121</v>
      </c>
      <c r="C7" s="10" t="s">
        <v>8357</v>
      </c>
      <c r="D7" s="70" t="s">
        <v>8356</v>
      </c>
      <c r="E7" s="62"/>
      <c r="F7" s="62"/>
      <c r="G7" s="62"/>
      <c r="H7" s="62"/>
      <c r="I7" s="62"/>
      <c r="J7" s="62"/>
      <c r="K7" s="62"/>
      <c r="L7" s="62"/>
      <c r="M7" s="168"/>
      <c r="N7" s="167" t="s">
        <v>7461</v>
      </c>
      <c r="O7" s="36"/>
      <c r="P7" s="36"/>
      <c r="Q7" s="50"/>
      <c r="R7" s="49"/>
      <c r="S7" s="36"/>
      <c r="T7" s="36"/>
      <c r="U7" s="36"/>
      <c r="V7" s="36"/>
      <c r="W7" s="36"/>
      <c r="X7" s="36"/>
      <c r="Y7" s="217"/>
      <c r="Z7" s="50"/>
      <c r="AA7" s="36"/>
      <c r="AB7" s="53"/>
      <c r="AC7" s="36"/>
      <c r="AD7" s="36"/>
      <c r="AE7" s="36"/>
      <c r="AF7" s="36"/>
      <c r="AG7" s="50"/>
      <c r="AH7" s="98">
        <f>ROUND(N13,0)</f>
        <v>666</v>
      </c>
      <c r="AI7" s="16" t="s">
        <v>8355</v>
      </c>
    </row>
    <row r="8" spans="1:36" ht="16.75" customHeight="1" x14ac:dyDescent="0.3">
      <c r="A8" s="11">
        <v>33</v>
      </c>
      <c r="B8" s="14">
        <v>1122</v>
      </c>
      <c r="C8" s="10" t="s">
        <v>8354</v>
      </c>
      <c r="D8" s="265" t="s">
        <v>8353</v>
      </c>
      <c r="E8" s="266"/>
      <c r="F8" s="266"/>
      <c r="G8" s="266"/>
      <c r="H8" s="266"/>
      <c r="I8" s="266"/>
      <c r="J8" s="266"/>
      <c r="K8" s="266"/>
      <c r="L8" s="266"/>
      <c r="M8" s="267"/>
      <c r="N8" s="185"/>
      <c r="O8" s="2"/>
      <c r="P8" s="2"/>
      <c r="Q8" s="44"/>
      <c r="R8" s="45"/>
      <c r="S8" s="2"/>
      <c r="T8" s="2"/>
      <c r="U8" s="2"/>
      <c r="V8" s="2"/>
      <c r="W8" s="2"/>
      <c r="X8" s="2"/>
      <c r="Y8" s="145"/>
      <c r="Z8" s="71"/>
      <c r="AA8" s="183" t="s">
        <v>7393</v>
      </c>
      <c r="AB8" s="220" t="s">
        <v>7358</v>
      </c>
      <c r="AC8" s="55" t="s">
        <v>7390</v>
      </c>
      <c r="AD8" s="141">
        <v>0.7</v>
      </c>
      <c r="AE8" s="141"/>
      <c r="AF8" s="141"/>
      <c r="AG8" s="142"/>
      <c r="AH8" s="98">
        <f>ROUND(N13*AD8,0)</f>
        <v>466</v>
      </c>
      <c r="AI8" s="16"/>
    </row>
    <row r="9" spans="1:36" ht="16.75" customHeight="1" x14ac:dyDescent="0.3">
      <c r="A9" s="11">
        <v>33</v>
      </c>
      <c r="B9" s="14">
        <v>3001</v>
      </c>
      <c r="C9" s="10" t="s">
        <v>8352</v>
      </c>
      <c r="D9" s="70"/>
      <c r="E9" s="58"/>
      <c r="F9" s="58"/>
      <c r="G9" s="58"/>
      <c r="H9" s="58"/>
      <c r="I9" s="58"/>
      <c r="J9" s="58"/>
      <c r="K9" s="58"/>
      <c r="L9" s="58"/>
      <c r="M9" s="81"/>
      <c r="N9" s="185"/>
      <c r="O9" s="2"/>
      <c r="P9" s="2"/>
      <c r="Q9" s="44"/>
      <c r="R9" s="45"/>
      <c r="S9" s="2"/>
      <c r="T9" s="2"/>
      <c r="U9" s="2"/>
      <c r="V9" s="2"/>
      <c r="W9" s="2"/>
      <c r="X9" s="2"/>
      <c r="Y9" s="145"/>
      <c r="Z9" s="71"/>
      <c r="AA9" s="169"/>
      <c r="AB9" s="220" t="s">
        <v>7391</v>
      </c>
      <c r="AC9" s="55" t="s">
        <v>7390</v>
      </c>
      <c r="AD9" s="141">
        <v>0.5</v>
      </c>
      <c r="AE9" s="141"/>
      <c r="AF9" s="141"/>
      <c r="AG9" s="142"/>
      <c r="AH9" s="98">
        <f>ROUND(N13*AD9,0)</f>
        <v>333</v>
      </c>
      <c r="AI9" s="16"/>
    </row>
    <row r="10" spans="1:36" ht="16.75" customHeight="1" x14ac:dyDescent="0.3">
      <c r="A10" s="11">
        <v>33</v>
      </c>
      <c r="B10" s="14">
        <v>3002</v>
      </c>
      <c r="C10" s="10" t="s">
        <v>8351</v>
      </c>
      <c r="D10" s="70"/>
      <c r="E10" s="58"/>
      <c r="F10" s="58"/>
      <c r="G10" s="58"/>
      <c r="H10" s="58"/>
      <c r="I10" s="58"/>
      <c r="J10" s="58"/>
      <c r="K10" s="58"/>
      <c r="L10" s="58"/>
      <c r="M10" s="81"/>
      <c r="N10" s="185"/>
      <c r="O10" s="2"/>
      <c r="P10" s="2"/>
      <c r="Q10" s="44"/>
      <c r="R10" s="45"/>
      <c r="S10" s="2"/>
      <c r="T10" s="2"/>
      <c r="U10" s="2"/>
      <c r="V10" s="2"/>
      <c r="W10" s="2"/>
      <c r="X10" s="2"/>
      <c r="Y10" s="145"/>
      <c r="Z10" s="71"/>
      <c r="AA10" s="2"/>
      <c r="AB10" s="201"/>
      <c r="AC10" s="55"/>
      <c r="AD10" s="141"/>
      <c r="AE10" s="268" t="s">
        <v>7356</v>
      </c>
      <c r="AF10" s="53">
        <v>5</v>
      </c>
      <c r="AG10" s="181" t="s">
        <v>7357</v>
      </c>
      <c r="AH10" s="98">
        <f>ROUND(N13-AF10,0)</f>
        <v>661</v>
      </c>
      <c r="AI10" s="16"/>
    </row>
    <row r="11" spans="1:36" ht="16.75" customHeight="1" x14ac:dyDescent="0.3">
      <c r="A11" s="11">
        <v>33</v>
      </c>
      <c r="B11" s="14">
        <v>3003</v>
      </c>
      <c r="C11" s="10" t="s">
        <v>8350</v>
      </c>
      <c r="D11" s="70"/>
      <c r="E11" s="58"/>
      <c r="F11" s="58"/>
      <c r="G11" s="58"/>
      <c r="H11" s="58"/>
      <c r="I11" s="58"/>
      <c r="J11" s="58"/>
      <c r="K11" s="58"/>
      <c r="L11" s="58"/>
      <c r="M11" s="81"/>
      <c r="N11" s="185"/>
      <c r="O11" s="2"/>
      <c r="P11" s="2"/>
      <c r="Q11" s="44"/>
      <c r="R11" s="45"/>
      <c r="S11" s="2"/>
      <c r="T11" s="2"/>
      <c r="U11" s="2"/>
      <c r="V11" s="2"/>
      <c r="W11" s="2"/>
      <c r="X11" s="2"/>
      <c r="Y11" s="145"/>
      <c r="Z11" s="71"/>
      <c r="AA11" s="183" t="s">
        <v>7393</v>
      </c>
      <c r="AB11" s="220" t="s">
        <v>7358</v>
      </c>
      <c r="AC11" s="55" t="s">
        <v>7390</v>
      </c>
      <c r="AD11" s="141">
        <v>0.7</v>
      </c>
      <c r="AE11" s="269"/>
      <c r="AF11" s="136"/>
      <c r="AG11" s="75"/>
      <c r="AH11" s="98">
        <f>ROUND(N13*AD11-AF10,0)</f>
        <v>461</v>
      </c>
      <c r="AI11" s="16"/>
    </row>
    <row r="12" spans="1:36" ht="16.75" customHeight="1" x14ac:dyDescent="0.3">
      <c r="A12" s="11">
        <v>33</v>
      </c>
      <c r="B12" s="14">
        <v>3004</v>
      </c>
      <c r="C12" s="10" t="s">
        <v>8349</v>
      </c>
      <c r="D12" s="70"/>
      <c r="E12" s="58"/>
      <c r="F12" s="58"/>
      <c r="G12" s="58"/>
      <c r="H12" s="58"/>
      <c r="I12" s="58"/>
      <c r="J12" s="58"/>
      <c r="K12" s="58"/>
      <c r="L12" s="58"/>
      <c r="M12" s="81"/>
      <c r="N12" s="185"/>
      <c r="O12" s="2"/>
      <c r="P12" s="2"/>
      <c r="Q12" s="44"/>
      <c r="R12" s="45"/>
      <c r="S12" s="2"/>
      <c r="T12" s="2"/>
      <c r="U12" s="2"/>
      <c r="V12" s="2"/>
      <c r="W12" s="2"/>
      <c r="X12" s="2"/>
      <c r="Y12" s="145"/>
      <c r="Z12" s="71"/>
      <c r="AA12" s="169"/>
      <c r="AB12" s="220" t="s">
        <v>7391</v>
      </c>
      <c r="AC12" s="55" t="s">
        <v>7390</v>
      </c>
      <c r="AD12" s="141">
        <v>0.5</v>
      </c>
      <c r="AE12" s="270"/>
      <c r="AF12" s="144"/>
      <c r="AG12" s="150"/>
      <c r="AH12" s="98">
        <f>ROUND(N13*AD12-AF10,0)</f>
        <v>328</v>
      </c>
      <c r="AI12" s="16"/>
    </row>
    <row r="13" spans="1:36" ht="16.75" customHeight="1" x14ac:dyDescent="0.3">
      <c r="A13" s="11">
        <v>33</v>
      </c>
      <c r="B13" s="14">
        <v>1123</v>
      </c>
      <c r="C13" s="10" t="s">
        <v>8348</v>
      </c>
      <c r="D13" s="124"/>
      <c r="E13" s="125"/>
      <c r="F13" s="125"/>
      <c r="G13" s="125"/>
      <c r="H13" s="125"/>
      <c r="I13" s="125"/>
      <c r="J13" s="125"/>
      <c r="K13" s="125"/>
      <c r="L13" s="125"/>
      <c r="M13" s="126"/>
      <c r="N13" s="271">
        <v>666</v>
      </c>
      <c r="O13" s="272"/>
      <c r="P13" s="2" t="s">
        <v>7388</v>
      </c>
      <c r="Q13" s="44"/>
      <c r="R13" s="202" t="s">
        <v>7387</v>
      </c>
      <c r="S13" s="36"/>
      <c r="T13" s="36"/>
      <c r="U13" s="36"/>
      <c r="V13" s="36"/>
      <c r="W13" s="36"/>
      <c r="X13" s="36"/>
      <c r="Y13" s="217"/>
      <c r="Z13" s="74"/>
      <c r="AA13" s="69"/>
      <c r="AB13" s="80"/>
      <c r="AC13" s="7"/>
      <c r="AD13" s="7"/>
      <c r="AE13" s="7"/>
      <c r="AF13" s="7"/>
      <c r="AG13" s="37"/>
      <c r="AH13" s="98">
        <f>ROUND(N13*Y14,0)</f>
        <v>633</v>
      </c>
      <c r="AI13" s="66"/>
    </row>
    <row r="14" spans="1:36" ht="16.75" customHeight="1" x14ac:dyDescent="0.3">
      <c r="A14" s="11">
        <v>33</v>
      </c>
      <c r="B14" s="14">
        <v>1124</v>
      </c>
      <c r="C14" s="10" t="s">
        <v>8347</v>
      </c>
      <c r="N14" s="72"/>
      <c r="O14" s="145"/>
      <c r="P14" s="2"/>
      <c r="Q14" s="44"/>
      <c r="R14" s="45"/>
      <c r="S14" s="2"/>
      <c r="T14" s="2"/>
      <c r="U14" s="59"/>
      <c r="V14" s="59"/>
      <c r="W14" s="135"/>
      <c r="X14" s="136" t="s">
        <v>8346</v>
      </c>
      <c r="Y14" s="273">
        <v>0.95</v>
      </c>
      <c r="Z14" s="274"/>
      <c r="AA14" s="183" t="s">
        <v>8345</v>
      </c>
      <c r="AB14" s="220" t="s">
        <v>8344</v>
      </c>
      <c r="AC14" s="55" t="s">
        <v>8343</v>
      </c>
      <c r="AD14" s="141">
        <v>0.7</v>
      </c>
      <c r="AE14" s="141"/>
      <c r="AF14" s="141"/>
      <c r="AG14" s="142"/>
      <c r="AH14" s="98">
        <f>ROUND(ROUND(N13*Y14,0)*AD14,0)</f>
        <v>443</v>
      </c>
      <c r="AI14" s="66"/>
    </row>
    <row r="15" spans="1:36" ht="16.75" customHeight="1" x14ac:dyDescent="0.3">
      <c r="A15" s="11">
        <v>33</v>
      </c>
      <c r="B15" s="14">
        <v>3005</v>
      </c>
      <c r="C15" s="10" t="s">
        <v>8342</v>
      </c>
      <c r="D15" s="70"/>
      <c r="E15" s="58"/>
      <c r="F15" s="58"/>
      <c r="G15" s="58"/>
      <c r="H15" s="58"/>
      <c r="I15" s="58"/>
      <c r="J15" s="58"/>
      <c r="K15" s="58"/>
      <c r="L15" s="58"/>
      <c r="M15" s="81"/>
      <c r="N15" s="185"/>
      <c r="O15" s="2"/>
      <c r="P15" s="2"/>
      <c r="Q15" s="44"/>
      <c r="R15" s="45"/>
      <c r="S15" s="2"/>
      <c r="T15" s="2"/>
      <c r="U15" s="2"/>
      <c r="V15" s="2"/>
      <c r="W15" s="2"/>
      <c r="X15" s="2"/>
      <c r="Y15" s="145"/>
      <c r="Z15" s="71"/>
      <c r="AA15" s="169"/>
      <c r="AB15" s="220" t="s">
        <v>7391</v>
      </c>
      <c r="AC15" s="55" t="s">
        <v>7390</v>
      </c>
      <c r="AD15" s="141">
        <v>0.5</v>
      </c>
      <c r="AE15" s="141"/>
      <c r="AF15" s="141"/>
      <c r="AG15" s="142"/>
      <c r="AH15" s="98">
        <f>ROUND(ROUND(N13*Y14,0)*AD15,0)</f>
        <v>317</v>
      </c>
      <c r="AI15" s="16"/>
    </row>
    <row r="16" spans="1:36" ht="16.75" customHeight="1" x14ac:dyDescent="0.3">
      <c r="A16" s="11">
        <v>33</v>
      </c>
      <c r="B16" s="14">
        <v>3006</v>
      </c>
      <c r="C16" s="10" t="s">
        <v>8341</v>
      </c>
      <c r="D16" s="70"/>
      <c r="E16" s="58"/>
      <c r="F16" s="58"/>
      <c r="G16" s="58"/>
      <c r="H16" s="58"/>
      <c r="I16" s="58"/>
      <c r="J16" s="58"/>
      <c r="K16" s="58"/>
      <c r="L16" s="58"/>
      <c r="M16" s="81"/>
      <c r="N16" s="185"/>
      <c r="O16" s="2"/>
      <c r="P16" s="2"/>
      <c r="Q16" s="44"/>
      <c r="R16" s="45"/>
      <c r="S16" s="2"/>
      <c r="T16" s="2"/>
      <c r="U16" s="2"/>
      <c r="V16" s="2"/>
      <c r="W16" s="2"/>
      <c r="X16" s="2"/>
      <c r="Y16" s="145"/>
      <c r="Z16" s="71"/>
      <c r="AA16" s="2"/>
      <c r="AB16" s="201"/>
      <c r="AC16" s="55"/>
      <c r="AD16" s="141"/>
      <c r="AE16" s="268" t="s">
        <v>7356</v>
      </c>
      <c r="AF16" s="53">
        <v>5</v>
      </c>
      <c r="AG16" s="181" t="s">
        <v>7357</v>
      </c>
      <c r="AH16" s="98">
        <f>ROUND(N13*Y14-AF16,0)</f>
        <v>628</v>
      </c>
      <c r="AI16" s="16"/>
    </row>
    <row r="17" spans="1:35" ht="16.75" customHeight="1" x14ac:dyDescent="0.3">
      <c r="A17" s="11">
        <v>33</v>
      </c>
      <c r="B17" s="14">
        <v>3007</v>
      </c>
      <c r="C17" s="10" t="s">
        <v>8340</v>
      </c>
      <c r="D17" s="70"/>
      <c r="E17" s="58"/>
      <c r="F17" s="58"/>
      <c r="G17" s="58"/>
      <c r="H17" s="58"/>
      <c r="I17" s="58"/>
      <c r="J17" s="58"/>
      <c r="K17" s="58"/>
      <c r="L17" s="58"/>
      <c r="M17" s="81"/>
      <c r="N17" s="185"/>
      <c r="O17" s="2"/>
      <c r="P17" s="2"/>
      <c r="Q17" s="44"/>
      <c r="R17" s="45"/>
      <c r="S17" s="2"/>
      <c r="T17" s="2"/>
      <c r="U17" s="2"/>
      <c r="V17" s="2"/>
      <c r="W17" s="2"/>
      <c r="X17" s="2"/>
      <c r="Y17" s="145"/>
      <c r="Z17" s="71"/>
      <c r="AA17" s="183" t="s">
        <v>7393</v>
      </c>
      <c r="AB17" s="220" t="s">
        <v>7358</v>
      </c>
      <c r="AC17" s="55" t="s">
        <v>7390</v>
      </c>
      <c r="AD17" s="141">
        <v>0.7</v>
      </c>
      <c r="AE17" s="269"/>
      <c r="AF17" s="136"/>
      <c r="AG17" s="75"/>
      <c r="AH17" s="98">
        <f>ROUND(ROUND(N13*Y14,0)*AD17-AF16,0)</f>
        <v>438</v>
      </c>
      <c r="AI17" s="16"/>
    </row>
    <row r="18" spans="1:35" ht="16.75" customHeight="1" x14ac:dyDescent="0.3">
      <c r="A18" s="11">
        <v>33</v>
      </c>
      <c r="B18" s="14">
        <v>3008</v>
      </c>
      <c r="C18" s="10" t="s">
        <v>8339</v>
      </c>
      <c r="D18" s="70"/>
      <c r="E18" s="58"/>
      <c r="F18" s="58"/>
      <c r="G18" s="58"/>
      <c r="H18" s="58"/>
      <c r="I18" s="58"/>
      <c r="J18" s="58"/>
      <c r="K18" s="58"/>
      <c r="L18" s="58"/>
      <c r="M18" s="81"/>
      <c r="N18" s="185"/>
      <c r="O18" s="2"/>
      <c r="P18" s="2"/>
      <c r="Q18" s="44"/>
      <c r="R18" s="43"/>
      <c r="S18" s="8"/>
      <c r="T18" s="8"/>
      <c r="U18" s="8"/>
      <c r="V18" s="8"/>
      <c r="W18" s="8"/>
      <c r="X18" s="8"/>
      <c r="Y18" s="180"/>
      <c r="Z18" s="73"/>
      <c r="AA18" s="169"/>
      <c r="AB18" s="220" t="s">
        <v>7391</v>
      </c>
      <c r="AC18" s="55" t="s">
        <v>7390</v>
      </c>
      <c r="AD18" s="141">
        <v>0.5</v>
      </c>
      <c r="AE18" s="270"/>
      <c r="AF18" s="144"/>
      <c r="AG18" s="150"/>
      <c r="AH18" s="98">
        <f>ROUND(ROUND(N13*Y14,0)*AD18-AF16,0)</f>
        <v>312</v>
      </c>
      <c r="AI18" s="16"/>
    </row>
    <row r="19" spans="1:35" ht="16.75" customHeight="1" x14ac:dyDescent="0.3">
      <c r="A19" s="11">
        <v>33</v>
      </c>
      <c r="B19" s="14">
        <v>1125</v>
      </c>
      <c r="C19" s="10" t="s">
        <v>8338</v>
      </c>
      <c r="D19" s="124"/>
      <c r="E19" s="125"/>
      <c r="F19" s="125"/>
      <c r="G19" s="125"/>
      <c r="H19" s="125"/>
      <c r="I19" s="125"/>
      <c r="J19" s="125"/>
      <c r="K19" s="125"/>
      <c r="L19" s="125"/>
      <c r="M19" s="126"/>
      <c r="N19" s="185"/>
      <c r="O19" s="2"/>
      <c r="P19" s="2"/>
      <c r="Q19" s="44"/>
      <c r="R19" s="202" t="s">
        <v>7380</v>
      </c>
      <c r="S19" s="36"/>
      <c r="T19" s="36"/>
      <c r="U19" s="36"/>
      <c r="V19" s="36"/>
      <c r="W19" s="36"/>
      <c r="X19" s="36"/>
      <c r="Y19" s="217"/>
      <c r="Z19" s="74"/>
      <c r="AB19" s="194"/>
      <c r="AC19" s="7"/>
      <c r="AD19" s="7"/>
      <c r="AE19" s="7"/>
      <c r="AF19" s="7"/>
      <c r="AG19" s="37"/>
      <c r="AH19" s="98">
        <f>ROUND(N13*Y20,0)</f>
        <v>619</v>
      </c>
      <c r="AI19" s="66"/>
    </row>
    <row r="20" spans="1:35" ht="16.75" customHeight="1" x14ac:dyDescent="0.3">
      <c r="A20" s="11">
        <v>33</v>
      </c>
      <c r="B20" s="14">
        <v>1126</v>
      </c>
      <c r="C20" s="10" t="s">
        <v>8337</v>
      </c>
      <c r="D20" s="124"/>
      <c r="E20" s="125"/>
      <c r="F20" s="125"/>
      <c r="G20" s="125"/>
      <c r="H20" s="125"/>
      <c r="I20" s="125"/>
      <c r="J20" s="125"/>
      <c r="K20" s="125"/>
      <c r="L20" s="125"/>
      <c r="M20" s="126"/>
      <c r="N20" s="185"/>
      <c r="O20" s="2"/>
      <c r="P20" s="2"/>
      <c r="Q20" s="44"/>
      <c r="R20" s="45"/>
      <c r="S20" s="2"/>
      <c r="T20" s="2"/>
      <c r="U20" s="135"/>
      <c r="V20" s="135"/>
      <c r="W20" s="135"/>
      <c r="X20" s="136" t="s">
        <v>7404</v>
      </c>
      <c r="Y20" s="273">
        <v>0.93</v>
      </c>
      <c r="Z20" s="274"/>
      <c r="AA20" s="183" t="s">
        <v>7393</v>
      </c>
      <c r="AB20" s="220" t="s">
        <v>7358</v>
      </c>
      <c r="AC20" s="55" t="s">
        <v>7390</v>
      </c>
      <c r="AD20" s="141">
        <v>0.7</v>
      </c>
      <c r="AE20" s="141"/>
      <c r="AF20" s="141"/>
      <c r="AG20" s="142"/>
      <c r="AH20" s="98">
        <f>ROUND(ROUND(N13*Y20,0)*AD20,0)</f>
        <v>433</v>
      </c>
      <c r="AI20" s="66"/>
    </row>
    <row r="21" spans="1:35" ht="16.75" customHeight="1" x14ac:dyDescent="0.3">
      <c r="A21" s="11">
        <v>33</v>
      </c>
      <c r="B21" s="14">
        <v>3009</v>
      </c>
      <c r="C21" s="10" t="s">
        <v>8336</v>
      </c>
      <c r="D21" s="70"/>
      <c r="E21" s="58"/>
      <c r="F21" s="58"/>
      <c r="G21" s="58"/>
      <c r="H21" s="58"/>
      <c r="I21" s="58"/>
      <c r="J21" s="58"/>
      <c r="K21" s="58"/>
      <c r="L21" s="58"/>
      <c r="M21" s="81"/>
      <c r="N21" s="185"/>
      <c r="O21" s="2"/>
      <c r="P21" s="2"/>
      <c r="Q21" s="44"/>
      <c r="R21" s="45"/>
      <c r="S21" s="2"/>
      <c r="T21" s="2"/>
      <c r="U21" s="2"/>
      <c r="V21" s="2"/>
      <c r="W21" s="2"/>
      <c r="X21" s="2"/>
      <c r="Y21" s="145"/>
      <c r="Z21" s="71"/>
      <c r="AA21" s="169"/>
      <c r="AB21" s="220" t="s">
        <v>7391</v>
      </c>
      <c r="AC21" s="55" t="s">
        <v>7390</v>
      </c>
      <c r="AD21" s="141">
        <v>0.5</v>
      </c>
      <c r="AE21" s="141"/>
      <c r="AF21" s="141"/>
      <c r="AG21" s="142"/>
      <c r="AH21" s="98">
        <f>ROUND(ROUND(N13*Y20,0)*AD21,0)</f>
        <v>310</v>
      </c>
      <c r="AI21" s="16"/>
    </row>
    <row r="22" spans="1:35" ht="16.75" customHeight="1" x14ac:dyDescent="0.3">
      <c r="A22" s="11">
        <v>33</v>
      </c>
      <c r="B22" s="14">
        <v>3010</v>
      </c>
      <c r="C22" s="10" t="s">
        <v>8335</v>
      </c>
      <c r="D22" s="70"/>
      <c r="E22" s="58"/>
      <c r="F22" s="58"/>
      <c r="G22" s="58"/>
      <c r="H22" s="58"/>
      <c r="I22" s="58"/>
      <c r="J22" s="58"/>
      <c r="K22" s="58"/>
      <c r="L22" s="58"/>
      <c r="M22" s="81"/>
      <c r="N22" s="185"/>
      <c r="O22" s="2"/>
      <c r="P22" s="2"/>
      <c r="Q22" s="44"/>
      <c r="R22" s="45"/>
      <c r="S22" s="2"/>
      <c r="T22" s="2"/>
      <c r="U22" s="2"/>
      <c r="V22" s="2"/>
      <c r="W22" s="2"/>
      <c r="X22" s="2"/>
      <c r="Y22" s="145"/>
      <c r="Z22" s="71"/>
      <c r="AA22" s="2"/>
      <c r="AB22" s="201"/>
      <c r="AC22" s="55"/>
      <c r="AD22" s="141"/>
      <c r="AE22" s="268" t="s">
        <v>7356</v>
      </c>
      <c r="AF22" s="53">
        <v>5</v>
      </c>
      <c r="AG22" s="181" t="s">
        <v>7357</v>
      </c>
      <c r="AH22" s="98">
        <f>ROUND(N13*Y20-AF22,0)</f>
        <v>614</v>
      </c>
      <c r="AI22" s="16"/>
    </row>
    <row r="23" spans="1:35" ht="16.75" customHeight="1" x14ac:dyDescent="0.3">
      <c r="A23" s="11">
        <v>33</v>
      </c>
      <c r="B23" s="14">
        <v>3011</v>
      </c>
      <c r="C23" s="10" t="s">
        <v>8334</v>
      </c>
      <c r="D23" s="70"/>
      <c r="E23" s="58"/>
      <c r="F23" s="58"/>
      <c r="G23" s="58"/>
      <c r="H23" s="58"/>
      <c r="I23" s="58"/>
      <c r="J23" s="58"/>
      <c r="K23" s="58"/>
      <c r="L23" s="58"/>
      <c r="M23" s="81"/>
      <c r="N23" s="185"/>
      <c r="O23" s="2"/>
      <c r="P23" s="2"/>
      <c r="Q23" s="44"/>
      <c r="R23" s="45"/>
      <c r="S23" s="2"/>
      <c r="T23" s="2"/>
      <c r="U23" s="2"/>
      <c r="V23" s="2"/>
      <c r="W23" s="2"/>
      <c r="X23" s="2"/>
      <c r="Y23" s="145"/>
      <c r="Z23" s="71"/>
      <c r="AA23" s="183" t="s">
        <v>7393</v>
      </c>
      <c r="AB23" s="220" t="s">
        <v>7358</v>
      </c>
      <c r="AC23" s="55" t="s">
        <v>7390</v>
      </c>
      <c r="AD23" s="141">
        <v>0.7</v>
      </c>
      <c r="AE23" s="269"/>
      <c r="AF23" s="136"/>
      <c r="AG23" s="75"/>
      <c r="AH23" s="98">
        <f>ROUND(ROUND(N13*Y20,0)*AD23-AF22,0)</f>
        <v>428</v>
      </c>
      <c r="AI23" s="16"/>
    </row>
    <row r="24" spans="1:35" ht="16.75" customHeight="1" x14ac:dyDescent="0.3">
      <c r="A24" s="11">
        <v>33</v>
      </c>
      <c r="B24" s="14">
        <v>3012</v>
      </c>
      <c r="C24" s="10" t="s">
        <v>8333</v>
      </c>
      <c r="D24" s="70"/>
      <c r="E24" s="58"/>
      <c r="F24" s="58"/>
      <c r="G24" s="58"/>
      <c r="H24" s="58"/>
      <c r="I24" s="58"/>
      <c r="J24" s="58"/>
      <c r="K24" s="58"/>
      <c r="L24" s="58"/>
      <c r="M24" s="81"/>
      <c r="N24" s="185"/>
      <c r="O24" s="2"/>
      <c r="P24" s="2"/>
      <c r="Q24" s="44"/>
      <c r="R24" s="43"/>
      <c r="S24" s="8"/>
      <c r="T24" s="8"/>
      <c r="U24" s="8"/>
      <c r="V24" s="8"/>
      <c r="W24" s="8"/>
      <c r="X24" s="8"/>
      <c r="Y24" s="180"/>
      <c r="Z24" s="73"/>
      <c r="AA24" s="169"/>
      <c r="AB24" s="220" t="s">
        <v>7391</v>
      </c>
      <c r="AC24" s="55" t="s">
        <v>7390</v>
      </c>
      <c r="AD24" s="141">
        <v>0.5</v>
      </c>
      <c r="AE24" s="270"/>
      <c r="AF24" s="144"/>
      <c r="AG24" s="150"/>
      <c r="AH24" s="98">
        <f>ROUND(ROUND(N13*Y20,0)*AD24-AF22,0)</f>
        <v>305</v>
      </c>
      <c r="AI24" s="16"/>
    </row>
    <row r="25" spans="1:35" ht="16.75" customHeight="1" x14ac:dyDescent="0.3">
      <c r="A25" s="11">
        <v>33</v>
      </c>
      <c r="B25" s="14">
        <v>1127</v>
      </c>
      <c r="C25" s="10" t="s">
        <v>8332</v>
      </c>
      <c r="D25" s="124"/>
      <c r="E25" s="125"/>
      <c r="F25" s="125"/>
      <c r="G25" s="125"/>
      <c r="H25" s="125"/>
      <c r="I25" s="125"/>
      <c r="J25" s="125"/>
      <c r="K25" s="125"/>
      <c r="L25" s="125"/>
      <c r="M25" s="126"/>
      <c r="N25" s="185"/>
      <c r="O25" s="2"/>
      <c r="P25" s="2"/>
      <c r="Q25" s="44"/>
      <c r="R25" s="3" t="s">
        <v>7373</v>
      </c>
      <c r="S25" s="2"/>
      <c r="T25" s="2"/>
      <c r="U25" s="2"/>
      <c r="V25" s="2"/>
      <c r="W25" s="2"/>
      <c r="X25" s="2"/>
      <c r="Y25" s="145"/>
      <c r="Z25" s="71"/>
      <c r="AB25" s="80"/>
      <c r="AC25" s="7"/>
      <c r="AD25" s="7"/>
      <c r="AE25" s="7"/>
      <c r="AF25" s="7"/>
      <c r="AG25" s="37"/>
      <c r="AH25" s="98">
        <f>ROUND(N13*Y26,0)</f>
        <v>633</v>
      </c>
      <c r="AI25" s="66"/>
    </row>
    <row r="26" spans="1:35" ht="16.75" customHeight="1" x14ac:dyDescent="0.3">
      <c r="A26" s="11">
        <v>33</v>
      </c>
      <c r="B26" s="14">
        <v>1128</v>
      </c>
      <c r="C26" s="10" t="s">
        <v>8331</v>
      </c>
      <c r="D26" s="124"/>
      <c r="E26" s="125"/>
      <c r="F26" s="125"/>
      <c r="G26" s="125"/>
      <c r="H26" s="125"/>
      <c r="I26" s="125"/>
      <c r="J26" s="125"/>
      <c r="K26" s="125"/>
      <c r="L26" s="125"/>
      <c r="M26" s="126"/>
      <c r="N26" s="185"/>
      <c r="O26" s="2"/>
      <c r="P26" s="2"/>
      <c r="Q26" s="44"/>
      <c r="R26" s="3" t="s">
        <v>7405</v>
      </c>
      <c r="S26" s="2"/>
      <c r="T26" s="2"/>
      <c r="U26" s="135"/>
      <c r="V26" s="135"/>
      <c r="W26" s="135"/>
      <c r="X26" s="136" t="s">
        <v>7404</v>
      </c>
      <c r="Y26" s="273">
        <v>0.95</v>
      </c>
      <c r="Z26" s="274"/>
      <c r="AA26" s="183" t="s">
        <v>7393</v>
      </c>
      <c r="AB26" s="220" t="s">
        <v>7358</v>
      </c>
      <c r="AC26" s="55" t="s">
        <v>7390</v>
      </c>
      <c r="AD26" s="141">
        <v>0.7</v>
      </c>
      <c r="AE26" s="141"/>
      <c r="AF26" s="141"/>
      <c r="AG26" s="142"/>
      <c r="AH26" s="98">
        <f>ROUND(ROUND(N13*Y26,0)*AD26,0)</f>
        <v>443</v>
      </c>
      <c r="AI26" s="66"/>
    </row>
    <row r="27" spans="1:35" ht="16.75" customHeight="1" x14ac:dyDescent="0.3">
      <c r="A27" s="11">
        <v>33</v>
      </c>
      <c r="B27" s="14">
        <v>3013</v>
      </c>
      <c r="C27" s="10" t="s">
        <v>8330</v>
      </c>
      <c r="D27" s="70"/>
      <c r="E27" s="58"/>
      <c r="F27" s="58"/>
      <c r="G27" s="58"/>
      <c r="H27" s="58"/>
      <c r="I27" s="58"/>
      <c r="J27" s="58"/>
      <c r="K27" s="58"/>
      <c r="L27" s="58"/>
      <c r="M27" s="81"/>
      <c r="N27" s="185"/>
      <c r="O27" s="2"/>
      <c r="P27" s="2"/>
      <c r="Q27" s="44"/>
      <c r="R27" s="45"/>
      <c r="S27" s="2"/>
      <c r="T27" s="2"/>
      <c r="U27" s="2"/>
      <c r="V27" s="2"/>
      <c r="W27" s="2"/>
      <c r="X27" s="2"/>
      <c r="Y27" s="145"/>
      <c r="Z27" s="71"/>
      <c r="AA27" s="169"/>
      <c r="AB27" s="220" t="s">
        <v>7391</v>
      </c>
      <c r="AC27" s="55" t="s">
        <v>7390</v>
      </c>
      <c r="AD27" s="141">
        <v>0.5</v>
      </c>
      <c r="AE27" s="141"/>
      <c r="AF27" s="141"/>
      <c r="AG27" s="142"/>
      <c r="AH27" s="98">
        <f>ROUND(ROUND(N13*Y26,0)*AD27,0)</f>
        <v>317</v>
      </c>
      <c r="AI27" s="16"/>
    </row>
    <row r="28" spans="1:35" ht="16.75" customHeight="1" x14ac:dyDescent="0.3">
      <c r="A28" s="11">
        <v>33</v>
      </c>
      <c r="B28" s="14">
        <v>3014</v>
      </c>
      <c r="C28" s="10" t="s">
        <v>8329</v>
      </c>
      <c r="D28" s="70"/>
      <c r="E28" s="58"/>
      <c r="F28" s="58"/>
      <c r="G28" s="58"/>
      <c r="H28" s="58"/>
      <c r="I28" s="58"/>
      <c r="J28" s="58"/>
      <c r="K28" s="58"/>
      <c r="L28" s="58"/>
      <c r="M28" s="81"/>
      <c r="N28" s="185"/>
      <c r="O28" s="2"/>
      <c r="P28" s="2"/>
      <c r="Q28" s="44"/>
      <c r="R28" s="45"/>
      <c r="S28" s="2"/>
      <c r="T28" s="2"/>
      <c r="U28" s="2"/>
      <c r="V28" s="2"/>
      <c r="W28" s="2"/>
      <c r="X28" s="2"/>
      <c r="Y28" s="145"/>
      <c r="Z28" s="71"/>
      <c r="AA28" s="2"/>
      <c r="AB28" s="201"/>
      <c r="AC28" s="55"/>
      <c r="AD28" s="141"/>
      <c r="AE28" s="268" t="s">
        <v>7356</v>
      </c>
      <c r="AF28" s="53">
        <v>5</v>
      </c>
      <c r="AG28" s="181" t="s">
        <v>7357</v>
      </c>
      <c r="AH28" s="98">
        <f>ROUND(N13*Y26-AF28,0)</f>
        <v>628</v>
      </c>
      <c r="AI28" s="16"/>
    </row>
    <row r="29" spans="1:35" ht="16.75" customHeight="1" x14ac:dyDescent="0.3">
      <c r="A29" s="11">
        <v>33</v>
      </c>
      <c r="B29" s="14">
        <v>3015</v>
      </c>
      <c r="C29" s="10" t="s">
        <v>8328</v>
      </c>
      <c r="D29" s="70"/>
      <c r="E29" s="58"/>
      <c r="F29" s="58"/>
      <c r="G29" s="58"/>
      <c r="H29" s="58"/>
      <c r="I29" s="58"/>
      <c r="J29" s="58"/>
      <c r="K29" s="58"/>
      <c r="L29" s="58"/>
      <c r="M29" s="81"/>
      <c r="N29" s="185"/>
      <c r="O29" s="2"/>
      <c r="P29" s="2"/>
      <c r="Q29" s="44"/>
      <c r="R29" s="45"/>
      <c r="S29" s="2"/>
      <c r="T29" s="2"/>
      <c r="U29" s="2"/>
      <c r="V29" s="2"/>
      <c r="W29" s="2"/>
      <c r="X29" s="2"/>
      <c r="Y29" s="145"/>
      <c r="Z29" s="71"/>
      <c r="AA29" s="183" t="s">
        <v>7393</v>
      </c>
      <c r="AB29" s="220" t="s">
        <v>7358</v>
      </c>
      <c r="AC29" s="55" t="s">
        <v>7390</v>
      </c>
      <c r="AD29" s="141">
        <v>0.7</v>
      </c>
      <c r="AE29" s="269"/>
      <c r="AF29" s="136"/>
      <c r="AG29" s="75"/>
      <c r="AH29" s="98">
        <f>ROUND(ROUND(N13*Y26,0)*AD29-AF28,0)</f>
        <v>438</v>
      </c>
      <c r="AI29" s="16"/>
    </row>
    <row r="30" spans="1:35" ht="16.75" customHeight="1" x14ac:dyDescent="0.3">
      <c r="A30" s="11">
        <v>33</v>
      </c>
      <c r="B30" s="14">
        <v>3016</v>
      </c>
      <c r="C30" s="10" t="s">
        <v>8327</v>
      </c>
      <c r="D30" s="70"/>
      <c r="E30" s="58"/>
      <c r="F30" s="58"/>
      <c r="G30" s="58"/>
      <c r="H30" s="58"/>
      <c r="I30" s="58"/>
      <c r="J30" s="58"/>
      <c r="K30" s="58"/>
      <c r="L30" s="58"/>
      <c r="M30" s="81"/>
      <c r="N30" s="185"/>
      <c r="O30" s="2"/>
      <c r="P30" s="2"/>
      <c r="Q30" s="44"/>
      <c r="R30" s="45"/>
      <c r="S30" s="2"/>
      <c r="T30" s="2"/>
      <c r="U30" s="2"/>
      <c r="V30" s="2"/>
      <c r="W30" s="2"/>
      <c r="X30" s="2"/>
      <c r="Y30" s="145"/>
      <c r="Z30" s="71"/>
      <c r="AA30" s="169"/>
      <c r="AB30" s="220" t="s">
        <v>7391</v>
      </c>
      <c r="AC30" s="55" t="s">
        <v>7390</v>
      </c>
      <c r="AD30" s="141">
        <v>0.5</v>
      </c>
      <c r="AE30" s="270"/>
      <c r="AF30" s="144"/>
      <c r="AG30" s="150"/>
      <c r="AH30" s="98">
        <f>ROUND(ROUND(N13*Y26,0)*AD30-AF28,0)</f>
        <v>312</v>
      </c>
      <c r="AI30" s="16"/>
    </row>
    <row r="31" spans="1:35" ht="16.75" customHeight="1" x14ac:dyDescent="0.3">
      <c r="A31" s="11">
        <v>33</v>
      </c>
      <c r="B31" s="14">
        <v>1131</v>
      </c>
      <c r="C31" s="10" t="s">
        <v>8326</v>
      </c>
      <c r="D31" s="124"/>
      <c r="E31" s="125"/>
      <c r="F31" s="125"/>
      <c r="G31" s="125"/>
      <c r="H31" s="125"/>
      <c r="I31" s="125"/>
      <c r="J31" s="125"/>
      <c r="K31" s="125"/>
      <c r="L31" s="125"/>
      <c r="M31" s="126"/>
      <c r="N31" s="167" t="s">
        <v>7425</v>
      </c>
      <c r="O31" s="36"/>
      <c r="P31" s="36"/>
      <c r="Q31" s="50"/>
      <c r="R31" s="36"/>
      <c r="S31" s="36"/>
      <c r="T31" s="36"/>
      <c r="U31" s="36"/>
      <c r="V31" s="36"/>
      <c r="W31" s="36"/>
      <c r="X31" s="36"/>
      <c r="Y31" s="217"/>
      <c r="Z31" s="50"/>
      <c r="AA31" s="36"/>
      <c r="AB31" s="53"/>
      <c r="AC31" s="36"/>
      <c r="AD31" s="36"/>
      <c r="AE31" s="36"/>
      <c r="AF31" s="36"/>
      <c r="AG31" s="50"/>
      <c r="AH31" s="98">
        <f>ROUND(N37,0)</f>
        <v>551</v>
      </c>
      <c r="AI31" s="16"/>
    </row>
    <row r="32" spans="1:35" ht="16.75" customHeight="1" x14ac:dyDescent="0.3">
      <c r="A32" s="11">
        <v>33</v>
      </c>
      <c r="B32" s="14">
        <v>1132</v>
      </c>
      <c r="C32" s="10" t="s">
        <v>8325</v>
      </c>
      <c r="D32" s="124"/>
      <c r="E32" s="125"/>
      <c r="F32" s="125"/>
      <c r="G32" s="125"/>
      <c r="H32" s="125"/>
      <c r="I32" s="125"/>
      <c r="J32" s="125"/>
      <c r="K32" s="125"/>
      <c r="L32" s="125"/>
      <c r="M32" s="126"/>
      <c r="N32" s="185"/>
      <c r="O32" s="2"/>
      <c r="P32" s="2"/>
      <c r="Q32" s="44"/>
      <c r="R32" s="2"/>
      <c r="S32" s="2"/>
      <c r="T32" s="2"/>
      <c r="U32" s="2"/>
      <c r="V32" s="2"/>
      <c r="W32" s="2"/>
      <c r="X32" s="2"/>
      <c r="Y32" s="145"/>
      <c r="Z32" s="71"/>
      <c r="AA32" s="183" t="s">
        <v>7393</v>
      </c>
      <c r="AB32" s="220" t="s">
        <v>7358</v>
      </c>
      <c r="AC32" s="55" t="s">
        <v>7390</v>
      </c>
      <c r="AD32" s="141">
        <v>0.7</v>
      </c>
      <c r="AE32" s="141"/>
      <c r="AF32" s="141"/>
      <c r="AG32" s="142"/>
      <c r="AH32" s="98">
        <f>ROUND(N37*AD32,0)</f>
        <v>386</v>
      </c>
      <c r="AI32" s="16"/>
    </row>
    <row r="33" spans="1:35" ht="16.75" customHeight="1" x14ac:dyDescent="0.3">
      <c r="A33" s="11">
        <v>33</v>
      </c>
      <c r="B33" s="14">
        <v>3021</v>
      </c>
      <c r="C33" s="10" t="s">
        <v>8324</v>
      </c>
      <c r="D33" s="70"/>
      <c r="E33" s="58"/>
      <c r="F33" s="58"/>
      <c r="G33" s="58"/>
      <c r="H33" s="58"/>
      <c r="I33" s="58"/>
      <c r="J33" s="58"/>
      <c r="K33" s="58"/>
      <c r="L33" s="58"/>
      <c r="M33" s="81"/>
      <c r="N33" s="185"/>
      <c r="O33" s="2"/>
      <c r="P33" s="2"/>
      <c r="Q33" s="44"/>
      <c r="R33" s="45"/>
      <c r="S33" s="2"/>
      <c r="T33" s="2"/>
      <c r="U33" s="2"/>
      <c r="V33" s="2"/>
      <c r="W33" s="2"/>
      <c r="X33" s="2"/>
      <c r="Y33" s="145"/>
      <c r="Z33" s="71"/>
      <c r="AA33" s="169"/>
      <c r="AB33" s="220" t="s">
        <v>7391</v>
      </c>
      <c r="AC33" s="55" t="s">
        <v>7390</v>
      </c>
      <c r="AD33" s="141">
        <v>0.5</v>
      </c>
      <c r="AE33" s="141"/>
      <c r="AF33" s="141"/>
      <c r="AG33" s="142"/>
      <c r="AH33" s="98">
        <f>ROUND(N37*AD33,0)</f>
        <v>276</v>
      </c>
      <c r="AI33" s="16"/>
    </row>
    <row r="34" spans="1:35" ht="16.75" customHeight="1" x14ac:dyDescent="0.3">
      <c r="A34" s="11">
        <v>33</v>
      </c>
      <c r="B34" s="14">
        <v>3022</v>
      </c>
      <c r="C34" s="10" t="s">
        <v>8323</v>
      </c>
      <c r="D34" s="70"/>
      <c r="E34" s="58"/>
      <c r="F34" s="58"/>
      <c r="G34" s="58"/>
      <c r="H34" s="58"/>
      <c r="I34" s="58"/>
      <c r="J34" s="58"/>
      <c r="K34" s="58"/>
      <c r="L34" s="58"/>
      <c r="M34" s="81"/>
      <c r="N34" s="185"/>
      <c r="O34" s="2"/>
      <c r="P34" s="2"/>
      <c r="Q34" s="44"/>
      <c r="R34" s="45"/>
      <c r="S34" s="2"/>
      <c r="T34" s="2"/>
      <c r="U34" s="2"/>
      <c r="V34" s="2"/>
      <c r="W34" s="2"/>
      <c r="X34" s="2"/>
      <c r="Y34" s="145"/>
      <c r="Z34" s="71"/>
      <c r="AA34" s="2"/>
      <c r="AB34" s="201"/>
      <c r="AC34" s="55"/>
      <c r="AD34" s="141"/>
      <c r="AE34" s="268" t="s">
        <v>7356</v>
      </c>
      <c r="AF34" s="53">
        <v>5</v>
      </c>
      <c r="AG34" s="181" t="s">
        <v>7357</v>
      </c>
      <c r="AH34" s="98">
        <f>ROUND(N37-AF34,0)</f>
        <v>546</v>
      </c>
      <c r="AI34" s="16"/>
    </row>
    <row r="35" spans="1:35" ht="16.75" customHeight="1" x14ac:dyDescent="0.3">
      <c r="A35" s="11">
        <v>33</v>
      </c>
      <c r="B35" s="14">
        <v>3023</v>
      </c>
      <c r="C35" s="10" t="s">
        <v>8322</v>
      </c>
      <c r="D35" s="70"/>
      <c r="E35" s="58"/>
      <c r="F35" s="58"/>
      <c r="G35" s="58"/>
      <c r="H35" s="58"/>
      <c r="I35" s="58"/>
      <c r="J35" s="58"/>
      <c r="K35" s="58"/>
      <c r="L35" s="58"/>
      <c r="M35" s="81"/>
      <c r="N35" s="185"/>
      <c r="O35" s="2"/>
      <c r="P35" s="2"/>
      <c r="Q35" s="44"/>
      <c r="R35" s="45"/>
      <c r="S35" s="2"/>
      <c r="T35" s="2"/>
      <c r="U35" s="2"/>
      <c r="V35" s="2"/>
      <c r="W35" s="2"/>
      <c r="X35" s="2"/>
      <c r="Y35" s="145"/>
      <c r="Z35" s="71"/>
      <c r="AA35" s="183" t="s">
        <v>7393</v>
      </c>
      <c r="AB35" s="220" t="s">
        <v>7358</v>
      </c>
      <c r="AC35" s="55" t="s">
        <v>7390</v>
      </c>
      <c r="AD35" s="141">
        <v>0.7</v>
      </c>
      <c r="AE35" s="269"/>
      <c r="AF35" s="136"/>
      <c r="AG35" s="75"/>
      <c r="AH35" s="98">
        <f>ROUND(N37*AD35-AF34,0)</f>
        <v>381</v>
      </c>
      <c r="AI35" s="16"/>
    </row>
    <row r="36" spans="1:35" ht="16.75" customHeight="1" x14ac:dyDescent="0.3">
      <c r="A36" s="11">
        <v>33</v>
      </c>
      <c r="B36" s="14">
        <v>3024</v>
      </c>
      <c r="C36" s="10" t="s">
        <v>8321</v>
      </c>
      <c r="D36" s="70"/>
      <c r="E36" s="58"/>
      <c r="F36" s="58"/>
      <c r="G36" s="58"/>
      <c r="H36" s="58"/>
      <c r="I36" s="58"/>
      <c r="J36" s="58"/>
      <c r="K36" s="58"/>
      <c r="L36" s="58"/>
      <c r="M36" s="81"/>
      <c r="N36" s="185"/>
      <c r="O36" s="2"/>
      <c r="P36" s="2"/>
      <c r="Q36" s="44"/>
      <c r="R36" s="45"/>
      <c r="S36" s="2"/>
      <c r="T36" s="2"/>
      <c r="U36" s="2"/>
      <c r="V36" s="2"/>
      <c r="W36" s="2"/>
      <c r="X36" s="2"/>
      <c r="Y36" s="145"/>
      <c r="Z36" s="71"/>
      <c r="AA36" s="169"/>
      <c r="AB36" s="220" t="s">
        <v>7391</v>
      </c>
      <c r="AC36" s="55" t="s">
        <v>7390</v>
      </c>
      <c r="AD36" s="141">
        <v>0.5</v>
      </c>
      <c r="AE36" s="270"/>
      <c r="AF36" s="144"/>
      <c r="AG36" s="150"/>
      <c r="AH36" s="98">
        <f>ROUND(N37*AD36-AF34,0)</f>
        <v>271</v>
      </c>
      <c r="AI36" s="16"/>
    </row>
    <row r="37" spans="1:35" ht="16.75" customHeight="1" x14ac:dyDescent="0.3">
      <c r="A37" s="11">
        <v>33</v>
      </c>
      <c r="B37" s="14">
        <v>1133</v>
      </c>
      <c r="C37" s="10" t="s">
        <v>8320</v>
      </c>
      <c r="D37" s="124"/>
      <c r="E37" s="125"/>
      <c r="F37" s="125"/>
      <c r="G37" s="125"/>
      <c r="H37" s="125"/>
      <c r="I37" s="125"/>
      <c r="J37" s="125"/>
      <c r="K37" s="125"/>
      <c r="L37" s="125"/>
      <c r="M37" s="126"/>
      <c r="N37" s="271">
        <v>551</v>
      </c>
      <c r="O37" s="272"/>
      <c r="P37" s="2" t="s">
        <v>7388</v>
      </c>
      <c r="Q37" s="2"/>
      <c r="R37" s="202" t="s">
        <v>7387</v>
      </c>
      <c r="S37" s="36"/>
      <c r="T37" s="36"/>
      <c r="U37" s="36"/>
      <c r="V37" s="36"/>
      <c r="W37" s="36"/>
      <c r="X37" s="36"/>
      <c r="Y37" s="217"/>
      <c r="Z37" s="74"/>
      <c r="AB37" s="194"/>
      <c r="AC37" s="7"/>
      <c r="AD37" s="7"/>
      <c r="AE37" s="7"/>
      <c r="AF37" s="7"/>
      <c r="AG37" s="37"/>
      <c r="AH37" s="98">
        <f>ROUND(N37*Y38,0)</f>
        <v>523</v>
      </c>
      <c r="AI37" s="66"/>
    </row>
    <row r="38" spans="1:35" ht="16.75" customHeight="1" x14ac:dyDescent="0.3">
      <c r="A38" s="11">
        <v>33</v>
      </c>
      <c r="B38" s="14">
        <v>1134</v>
      </c>
      <c r="C38" s="10" t="s">
        <v>8319</v>
      </c>
      <c r="D38" s="124"/>
      <c r="E38" s="125"/>
      <c r="F38" s="125"/>
      <c r="G38" s="125"/>
      <c r="H38" s="125"/>
      <c r="I38" s="125"/>
      <c r="J38" s="125"/>
      <c r="K38" s="125"/>
      <c r="L38" s="125"/>
      <c r="M38" s="126"/>
      <c r="N38" s="72"/>
      <c r="O38" s="145"/>
      <c r="P38" s="2"/>
      <c r="Q38" s="2"/>
      <c r="R38" s="45"/>
      <c r="S38" s="2"/>
      <c r="T38" s="2"/>
      <c r="U38" s="59"/>
      <c r="V38" s="59"/>
      <c r="W38" s="135"/>
      <c r="X38" s="136" t="s">
        <v>8318</v>
      </c>
      <c r="Y38" s="273">
        <v>0.95</v>
      </c>
      <c r="Z38" s="274"/>
      <c r="AA38" s="183" t="s">
        <v>8317</v>
      </c>
      <c r="AB38" s="220" t="s">
        <v>8316</v>
      </c>
      <c r="AC38" s="55" t="s">
        <v>8313</v>
      </c>
      <c r="AD38" s="141">
        <v>0.7</v>
      </c>
      <c r="AE38" s="141"/>
      <c r="AF38" s="141"/>
      <c r="AG38" s="142"/>
      <c r="AH38" s="98">
        <f>ROUND(ROUND(N37*Y38,0)*AD38,0)</f>
        <v>366</v>
      </c>
      <c r="AI38" s="66"/>
    </row>
    <row r="39" spans="1:35" ht="16.75" customHeight="1" x14ac:dyDescent="0.3">
      <c r="A39" s="11">
        <v>33</v>
      </c>
      <c r="B39" s="14">
        <v>3025</v>
      </c>
      <c r="C39" s="10" t="s">
        <v>8315</v>
      </c>
      <c r="D39" s="70"/>
      <c r="E39" s="58"/>
      <c r="F39" s="58"/>
      <c r="G39" s="58"/>
      <c r="H39" s="58"/>
      <c r="I39" s="58"/>
      <c r="J39" s="58"/>
      <c r="K39" s="58"/>
      <c r="L39" s="58"/>
      <c r="M39" s="81"/>
      <c r="N39" s="185"/>
      <c r="O39" s="2"/>
      <c r="P39" s="2"/>
      <c r="Q39" s="44"/>
      <c r="R39" s="45"/>
      <c r="S39" s="2"/>
      <c r="T39" s="2"/>
      <c r="U39" s="2"/>
      <c r="V39" s="2"/>
      <c r="W39" s="2"/>
      <c r="X39" s="2"/>
      <c r="Y39" s="145"/>
      <c r="Z39" s="71"/>
      <c r="AA39" s="169"/>
      <c r="AB39" s="220" t="s">
        <v>8314</v>
      </c>
      <c r="AC39" s="55" t="s">
        <v>8313</v>
      </c>
      <c r="AD39" s="141">
        <v>0.5</v>
      </c>
      <c r="AE39" s="141"/>
      <c r="AF39" s="141"/>
      <c r="AG39" s="142"/>
      <c r="AH39" s="98">
        <f>ROUND(ROUND(N37*Y38,0)*AD39,0)</f>
        <v>262</v>
      </c>
      <c r="AI39" s="16"/>
    </row>
    <row r="40" spans="1:35" ht="16.75" customHeight="1" x14ac:dyDescent="0.3">
      <c r="A40" s="11">
        <v>33</v>
      </c>
      <c r="B40" s="14">
        <v>3026</v>
      </c>
      <c r="C40" s="10" t="s">
        <v>8312</v>
      </c>
      <c r="D40" s="70"/>
      <c r="E40" s="58"/>
      <c r="F40" s="58"/>
      <c r="G40" s="58"/>
      <c r="H40" s="58"/>
      <c r="I40" s="58"/>
      <c r="J40" s="58"/>
      <c r="K40" s="58"/>
      <c r="L40" s="58"/>
      <c r="M40" s="81"/>
      <c r="N40" s="185"/>
      <c r="O40" s="2"/>
      <c r="P40" s="2"/>
      <c r="Q40" s="44"/>
      <c r="R40" s="45"/>
      <c r="S40" s="2"/>
      <c r="T40" s="2"/>
      <c r="U40" s="2"/>
      <c r="V40" s="2"/>
      <c r="W40" s="2"/>
      <c r="X40" s="2"/>
      <c r="Y40" s="145"/>
      <c r="Z40" s="71"/>
      <c r="AA40" s="2"/>
      <c r="AB40" s="201"/>
      <c r="AC40" s="55"/>
      <c r="AD40" s="141"/>
      <c r="AE40" s="268" t="s">
        <v>7356</v>
      </c>
      <c r="AF40" s="53">
        <v>5</v>
      </c>
      <c r="AG40" s="181" t="s">
        <v>7357</v>
      </c>
      <c r="AH40" s="98">
        <f>ROUND(N37*Y38-AF40,0)</f>
        <v>518</v>
      </c>
      <c r="AI40" s="16"/>
    </row>
    <row r="41" spans="1:35" ht="16.75" customHeight="1" x14ac:dyDescent="0.3">
      <c r="A41" s="11">
        <v>33</v>
      </c>
      <c r="B41" s="14">
        <v>3027</v>
      </c>
      <c r="C41" s="10" t="s">
        <v>8311</v>
      </c>
      <c r="D41" s="70"/>
      <c r="E41" s="58"/>
      <c r="F41" s="58"/>
      <c r="G41" s="58"/>
      <c r="H41" s="58"/>
      <c r="I41" s="58"/>
      <c r="J41" s="58"/>
      <c r="K41" s="58"/>
      <c r="L41" s="58"/>
      <c r="M41" s="81"/>
      <c r="N41" s="185"/>
      <c r="O41" s="2"/>
      <c r="P41" s="2"/>
      <c r="Q41" s="44"/>
      <c r="R41" s="45"/>
      <c r="S41" s="2"/>
      <c r="T41" s="2"/>
      <c r="U41" s="2"/>
      <c r="V41" s="2"/>
      <c r="W41" s="2"/>
      <c r="X41" s="2"/>
      <c r="Y41" s="145"/>
      <c r="Z41" s="71"/>
      <c r="AA41" s="183" t="s">
        <v>8306</v>
      </c>
      <c r="AB41" s="220" t="s">
        <v>8305</v>
      </c>
      <c r="AC41" s="55" t="s">
        <v>8302</v>
      </c>
      <c r="AD41" s="141">
        <v>0.7</v>
      </c>
      <c r="AE41" s="269"/>
      <c r="AF41" s="136"/>
      <c r="AG41" s="75"/>
      <c r="AH41" s="98">
        <f>ROUND(ROUND(N37*Y38,0)*AD41-AF40,0)</f>
        <v>361</v>
      </c>
      <c r="AI41" s="16"/>
    </row>
    <row r="42" spans="1:35" ht="16.75" customHeight="1" x14ac:dyDescent="0.3">
      <c r="A42" s="11">
        <v>33</v>
      </c>
      <c r="B42" s="14">
        <v>3028</v>
      </c>
      <c r="C42" s="10" t="s">
        <v>8310</v>
      </c>
      <c r="D42" s="70"/>
      <c r="E42" s="58"/>
      <c r="F42" s="58"/>
      <c r="G42" s="58"/>
      <c r="H42" s="58"/>
      <c r="I42" s="58"/>
      <c r="J42" s="58"/>
      <c r="K42" s="58"/>
      <c r="L42" s="58"/>
      <c r="M42" s="81"/>
      <c r="N42" s="185"/>
      <c r="O42" s="2"/>
      <c r="P42" s="2"/>
      <c r="Q42" s="44"/>
      <c r="R42" s="43"/>
      <c r="S42" s="8"/>
      <c r="T42" s="8"/>
      <c r="U42" s="8"/>
      <c r="V42" s="8"/>
      <c r="W42" s="8"/>
      <c r="X42" s="8"/>
      <c r="Y42" s="180"/>
      <c r="Z42" s="73"/>
      <c r="AA42" s="169"/>
      <c r="AB42" s="220" t="s">
        <v>8303</v>
      </c>
      <c r="AC42" s="55" t="s">
        <v>8302</v>
      </c>
      <c r="AD42" s="141">
        <v>0.5</v>
      </c>
      <c r="AE42" s="270"/>
      <c r="AF42" s="144"/>
      <c r="AG42" s="150"/>
      <c r="AH42" s="98">
        <f>ROUND(ROUND(N37*Y38,0)*AD42-AF40,0)</f>
        <v>257</v>
      </c>
      <c r="AI42" s="16"/>
    </row>
    <row r="43" spans="1:35" ht="16.75" customHeight="1" x14ac:dyDescent="0.3">
      <c r="A43" s="11">
        <v>33</v>
      </c>
      <c r="B43" s="14">
        <v>1135</v>
      </c>
      <c r="C43" s="10" t="s">
        <v>8309</v>
      </c>
      <c r="D43" s="124"/>
      <c r="E43" s="125"/>
      <c r="F43" s="125"/>
      <c r="G43" s="125"/>
      <c r="H43" s="125"/>
      <c r="I43" s="125"/>
      <c r="J43" s="125"/>
      <c r="K43" s="125"/>
      <c r="L43" s="125"/>
      <c r="M43" s="126"/>
      <c r="N43" s="185"/>
      <c r="O43" s="2"/>
      <c r="P43" s="2"/>
      <c r="Q43" s="44"/>
      <c r="R43" s="202" t="s">
        <v>7380</v>
      </c>
      <c r="S43" s="36"/>
      <c r="T43" s="36"/>
      <c r="U43" s="36"/>
      <c r="V43" s="36"/>
      <c r="W43" s="36"/>
      <c r="X43" s="36"/>
      <c r="Y43" s="217"/>
      <c r="Z43" s="74"/>
      <c r="AB43" s="194"/>
      <c r="AC43" s="7"/>
      <c r="AD43" s="7"/>
      <c r="AE43" s="7"/>
      <c r="AF43" s="7"/>
      <c r="AG43" s="37"/>
      <c r="AH43" s="98">
        <f>ROUND(N37*Y44,0)</f>
        <v>512</v>
      </c>
      <c r="AI43" s="66"/>
    </row>
    <row r="44" spans="1:35" ht="16.75" customHeight="1" x14ac:dyDescent="0.3">
      <c r="A44" s="11">
        <v>33</v>
      </c>
      <c r="B44" s="14">
        <v>1136</v>
      </c>
      <c r="C44" s="10" t="s">
        <v>8308</v>
      </c>
      <c r="D44" s="124"/>
      <c r="E44" s="125"/>
      <c r="F44" s="125"/>
      <c r="G44" s="125"/>
      <c r="H44" s="125"/>
      <c r="I44" s="125"/>
      <c r="J44" s="125"/>
      <c r="K44" s="125"/>
      <c r="L44" s="125"/>
      <c r="M44" s="126"/>
      <c r="N44" s="185"/>
      <c r="O44" s="2"/>
      <c r="P44" s="2"/>
      <c r="Q44" s="44"/>
      <c r="R44" s="45"/>
      <c r="S44" s="2"/>
      <c r="T44" s="2"/>
      <c r="U44" s="135"/>
      <c r="V44" s="135"/>
      <c r="W44" s="135"/>
      <c r="X44" s="136" t="s">
        <v>8307</v>
      </c>
      <c r="Y44" s="273">
        <v>0.93</v>
      </c>
      <c r="Z44" s="274"/>
      <c r="AA44" s="183" t="s">
        <v>8306</v>
      </c>
      <c r="AB44" s="220" t="s">
        <v>8305</v>
      </c>
      <c r="AC44" s="55" t="s">
        <v>8302</v>
      </c>
      <c r="AD44" s="141">
        <v>0.7</v>
      </c>
      <c r="AE44" s="141"/>
      <c r="AF44" s="141"/>
      <c r="AG44" s="142"/>
      <c r="AH44" s="98">
        <f>ROUND(ROUND(N37*Y44,0)*AD44,0)</f>
        <v>358</v>
      </c>
      <c r="AI44" s="66"/>
    </row>
    <row r="45" spans="1:35" ht="16.75" customHeight="1" x14ac:dyDescent="0.3">
      <c r="A45" s="11">
        <v>33</v>
      </c>
      <c r="B45" s="14">
        <v>3029</v>
      </c>
      <c r="C45" s="10" t="s">
        <v>8304</v>
      </c>
      <c r="D45" s="70"/>
      <c r="E45" s="58"/>
      <c r="F45" s="58"/>
      <c r="G45" s="58"/>
      <c r="H45" s="58"/>
      <c r="I45" s="58"/>
      <c r="J45" s="58"/>
      <c r="K45" s="58"/>
      <c r="L45" s="58"/>
      <c r="M45" s="81"/>
      <c r="N45" s="185"/>
      <c r="O45" s="2"/>
      <c r="P45" s="2"/>
      <c r="Q45" s="44"/>
      <c r="R45" s="45"/>
      <c r="S45" s="2"/>
      <c r="T45" s="2"/>
      <c r="U45" s="2"/>
      <c r="V45" s="2"/>
      <c r="W45" s="2"/>
      <c r="X45" s="2"/>
      <c r="Y45" s="145"/>
      <c r="Z45" s="71"/>
      <c r="AA45" s="169"/>
      <c r="AB45" s="220" t="s">
        <v>8303</v>
      </c>
      <c r="AC45" s="55" t="s">
        <v>8302</v>
      </c>
      <c r="AD45" s="141">
        <v>0.5</v>
      </c>
      <c r="AE45" s="141"/>
      <c r="AF45" s="141"/>
      <c r="AG45" s="142"/>
      <c r="AH45" s="98">
        <f>ROUND(ROUND(N37*Y44,0)*AD45,0)</f>
        <v>256</v>
      </c>
      <c r="AI45" s="16"/>
    </row>
    <row r="46" spans="1:35" ht="16.75" customHeight="1" x14ac:dyDescent="0.3">
      <c r="A46" s="11">
        <v>33</v>
      </c>
      <c r="B46" s="14">
        <v>3030</v>
      </c>
      <c r="C46" s="10" t="s">
        <v>8301</v>
      </c>
      <c r="D46" s="70"/>
      <c r="E46" s="58"/>
      <c r="F46" s="58"/>
      <c r="G46" s="58"/>
      <c r="H46" s="58"/>
      <c r="I46" s="58"/>
      <c r="J46" s="58"/>
      <c r="K46" s="58"/>
      <c r="L46" s="58"/>
      <c r="M46" s="81"/>
      <c r="N46" s="185"/>
      <c r="O46" s="2"/>
      <c r="P46" s="2"/>
      <c r="Q46" s="44"/>
      <c r="R46" s="45"/>
      <c r="S46" s="2"/>
      <c r="T46" s="2"/>
      <c r="U46" s="2"/>
      <c r="V46" s="2"/>
      <c r="W46" s="2"/>
      <c r="X46" s="2"/>
      <c r="Y46" s="145"/>
      <c r="Z46" s="71"/>
      <c r="AA46" s="2"/>
      <c r="AB46" s="201"/>
      <c r="AC46" s="55"/>
      <c r="AD46" s="141"/>
      <c r="AE46" s="268" t="s">
        <v>7356</v>
      </c>
      <c r="AF46" s="53">
        <v>5</v>
      </c>
      <c r="AG46" s="181" t="s">
        <v>7357</v>
      </c>
      <c r="AH46" s="98">
        <f>ROUND(N37*Y44-AF46,0)</f>
        <v>507</v>
      </c>
      <c r="AI46" s="16"/>
    </row>
    <row r="47" spans="1:35" ht="16.75" customHeight="1" x14ac:dyDescent="0.3">
      <c r="A47" s="11">
        <v>33</v>
      </c>
      <c r="B47" s="14">
        <v>3031</v>
      </c>
      <c r="C47" s="10" t="s">
        <v>8300</v>
      </c>
      <c r="D47" s="70"/>
      <c r="E47" s="58"/>
      <c r="F47" s="58"/>
      <c r="G47" s="58"/>
      <c r="H47" s="58"/>
      <c r="I47" s="58"/>
      <c r="J47" s="58"/>
      <c r="K47" s="58"/>
      <c r="L47" s="58"/>
      <c r="M47" s="81"/>
      <c r="N47" s="185"/>
      <c r="O47" s="2"/>
      <c r="P47" s="2"/>
      <c r="Q47" s="44"/>
      <c r="R47" s="45"/>
      <c r="S47" s="2"/>
      <c r="T47" s="2"/>
      <c r="U47" s="2"/>
      <c r="V47" s="2"/>
      <c r="W47" s="2"/>
      <c r="X47" s="2"/>
      <c r="Y47" s="145"/>
      <c r="Z47" s="71"/>
      <c r="AA47" s="183" t="s">
        <v>8294</v>
      </c>
      <c r="AB47" s="220" t="s">
        <v>8293</v>
      </c>
      <c r="AC47" s="55" t="s">
        <v>8290</v>
      </c>
      <c r="AD47" s="141">
        <v>0.7</v>
      </c>
      <c r="AE47" s="269"/>
      <c r="AF47" s="136"/>
      <c r="AG47" s="75"/>
      <c r="AH47" s="98">
        <f>ROUND(ROUND(N37*Y44,0)*AD47-AF46,0)</f>
        <v>353</v>
      </c>
      <c r="AI47" s="16"/>
    </row>
    <row r="48" spans="1:35" ht="16.75" customHeight="1" x14ac:dyDescent="0.3">
      <c r="A48" s="11">
        <v>33</v>
      </c>
      <c r="B48" s="14">
        <v>3032</v>
      </c>
      <c r="C48" s="10" t="s">
        <v>8299</v>
      </c>
      <c r="D48" s="70"/>
      <c r="E48" s="58"/>
      <c r="F48" s="58"/>
      <c r="G48" s="58"/>
      <c r="H48" s="58"/>
      <c r="I48" s="58"/>
      <c r="J48" s="58"/>
      <c r="K48" s="58"/>
      <c r="L48" s="58"/>
      <c r="M48" s="81"/>
      <c r="N48" s="185"/>
      <c r="O48" s="2"/>
      <c r="P48" s="2"/>
      <c r="Q48" s="44"/>
      <c r="R48" s="43"/>
      <c r="S48" s="8"/>
      <c r="T48" s="8"/>
      <c r="U48" s="8"/>
      <c r="V48" s="8"/>
      <c r="W48" s="8"/>
      <c r="X48" s="8"/>
      <c r="Y48" s="180"/>
      <c r="Z48" s="73"/>
      <c r="AA48" s="169"/>
      <c r="AB48" s="220" t="s">
        <v>8291</v>
      </c>
      <c r="AC48" s="55" t="s">
        <v>8290</v>
      </c>
      <c r="AD48" s="141">
        <v>0.5</v>
      </c>
      <c r="AE48" s="270"/>
      <c r="AF48" s="144"/>
      <c r="AG48" s="150"/>
      <c r="AH48" s="98">
        <f>ROUND(ROUND(N37*Y44,0)*AD48-AF46,0)</f>
        <v>251</v>
      </c>
      <c r="AI48" s="16"/>
    </row>
    <row r="49" spans="1:35" ht="16.75" customHeight="1" x14ac:dyDescent="0.3">
      <c r="A49" s="11">
        <v>33</v>
      </c>
      <c r="B49" s="14">
        <v>1137</v>
      </c>
      <c r="C49" s="10" t="s">
        <v>8298</v>
      </c>
      <c r="D49" s="124"/>
      <c r="E49" s="125"/>
      <c r="F49" s="125"/>
      <c r="G49" s="125"/>
      <c r="H49" s="125"/>
      <c r="I49" s="125"/>
      <c r="J49" s="125"/>
      <c r="K49" s="125"/>
      <c r="L49" s="125"/>
      <c r="M49" s="126"/>
      <c r="N49" s="185"/>
      <c r="O49" s="2"/>
      <c r="P49" s="2"/>
      <c r="Q49" s="44"/>
      <c r="R49" s="56" t="s">
        <v>7373</v>
      </c>
      <c r="S49" s="2"/>
      <c r="T49" s="2"/>
      <c r="U49" s="2"/>
      <c r="V49" s="2"/>
      <c r="W49" s="2"/>
      <c r="X49" s="2"/>
      <c r="Y49" s="145"/>
      <c r="Z49" s="71"/>
      <c r="AB49" s="80"/>
      <c r="AC49" s="7"/>
      <c r="AD49" s="7"/>
      <c r="AE49" s="7"/>
      <c r="AF49" s="7"/>
      <c r="AG49" s="37"/>
      <c r="AH49" s="98">
        <f>ROUND(N37*Y50,0)</f>
        <v>523</v>
      </c>
      <c r="AI49" s="66"/>
    </row>
    <row r="50" spans="1:35" ht="16.75" customHeight="1" x14ac:dyDescent="0.3">
      <c r="A50" s="11">
        <v>33</v>
      </c>
      <c r="B50" s="14">
        <v>1138</v>
      </c>
      <c r="C50" s="10" t="s">
        <v>8297</v>
      </c>
      <c r="D50" s="124"/>
      <c r="E50" s="125"/>
      <c r="F50" s="125"/>
      <c r="G50" s="125"/>
      <c r="H50" s="125"/>
      <c r="I50" s="125"/>
      <c r="J50" s="125"/>
      <c r="K50" s="125"/>
      <c r="L50" s="125"/>
      <c r="M50" s="126"/>
      <c r="N50" s="185"/>
      <c r="O50" s="2"/>
      <c r="P50" s="2"/>
      <c r="Q50" s="44"/>
      <c r="R50" s="56" t="s">
        <v>8296</v>
      </c>
      <c r="S50" s="2"/>
      <c r="T50" s="2"/>
      <c r="U50" s="135"/>
      <c r="V50" s="135"/>
      <c r="W50" s="135"/>
      <c r="X50" s="136" t="s">
        <v>8295</v>
      </c>
      <c r="Y50" s="273">
        <v>0.95</v>
      </c>
      <c r="Z50" s="274"/>
      <c r="AA50" s="183" t="s">
        <v>8294</v>
      </c>
      <c r="AB50" s="220" t="s">
        <v>8293</v>
      </c>
      <c r="AC50" s="55" t="s">
        <v>8290</v>
      </c>
      <c r="AD50" s="141">
        <v>0.7</v>
      </c>
      <c r="AE50" s="141"/>
      <c r="AF50" s="141"/>
      <c r="AG50" s="142"/>
      <c r="AH50" s="98">
        <f>ROUND(ROUND(N37*Y50,0)*AD50,0)</f>
        <v>366</v>
      </c>
      <c r="AI50" s="66"/>
    </row>
    <row r="51" spans="1:35" ht="16.75" customHeight="1" x14ac:dyDescent="0.3">
      <c r="A51" s="11">
        <v>33</v>
      </c>
      <c r="B51" s="14">
        <v>3033</v>
      </c>
      <c r="C51" s="10" t="s">
        <v>8292</v>
      </c>
      <c r="D51" s="70"/>
      <c r="E51" s="58"/>
      <c r="F51" s="58"/>
      <c r="G51" s="58"/>
      <c r="H51" s="58"/>
      <c r="I51" s="58"/>
      <c r="J51" s="58"/>
      <c r="K51" s="58"/>
      <c r="L51" s="58"/>
      <c r="M51" s="81"/>
      <c r="N51" s="185"/>
      <c r="O51" s="2"/>
      <c r="P51" s="2"/>
      <c r="Q51" s="44"/>
      <c r="R51" s="45"/>
      <c r="S51" s="2"/>
      <c r="T51" s="2"/>
      <c r="U51" s="2"/>
      <c r="V51" s="2"/>
      <c r="W51" s="2"/>
      <c r="X51" s="2"/>
      <c r="Y51" s="145"/>
      <c r="Z51" s="71"/>
      <c r="AA51" s="169"/>
      <c r="AB51" s="220" t="s">
        <v>8291</v>
      </c>
      <c r="AC51" s="55" t="s">
        <v>8290</v>
      </c>
      <c r="AD51" s="141">
        <v>0.5</v>
      </c>
      <c r="AE51" s="141"/>
      <c r="AF51" s="141"/>
      <c r="AG51" s="142"/>
      <c r="AH51" s="98">
        <f>ROUND(ROUND(N37*Y50,0)*AD51,0)</f>
        <v>262</v>
      </c>
      <c r="AI51" s="16"/>
    </row>
    <row r="52" spans="1:35" ht="16.75" customHeight="1" x14ac:dyDescent="0.3">
      <c r="A52" s="11">
        <v>33</v>
      </c>
      <c r="B52" s="14">
        <v>3034</v>
      </c>
      <c r="C52" s="10" t="s">
        <v>8289</v>
      </c>
      <c r="D52" s="70"/>
      <c r="E52" s="58"/>
      <c r="F52" s="58"/>
      <c r="G52" s="58"/>
      <c r="H52" s="58"/>
      <c r="I52" s="58"/>
      <c r="J52" s="58"/>
      <c r="K52" s="58"/>
      <c r="L52" s="58"/>
      <c r="M52" s="81"/>
      <c r="N52" s="185"/>
      <c r="O52" s="2"/>
      <c r="P52" s="2"/>
      <c r="Q52" s="44"/>
      <c r="R52" s="45"/>
      <c r="S52" s="2"/>
      <c r="T52" s="2"/>
      <c r="U52" s="2"/>
      <c r="V52" s="2"/>
      <c r="W52" s="2"/>
      <c r="X52" s="2"/>
      <c r="Y52" s="145"/>
      <c r="Z52" s="71"/>
      <c r="AA52" s="2"/>
      <c r="AB52" s="201"/>
      <c r="AC52" s="55"/>
      <c r="AD52" s="141"/>
      <c r="AE52" s="268" t="s">
        <v>7356</v>
      </c>
      <c r="AF52" s="53">
        <v>5</v>
      </c>
      <c r="AG52" s="181" t="s">
        <v>7357</v>
      </c>
      <c r="AH52" s="98">
        <f>ROUND(N37*Y50-AF52,0)</f>
        <v>518</v>
      </c>
      <c r="AI52" s="16"/>
    </row>
    <row r="53" spans="1:35" ht="16.75" customHeight="1" x14ac:dyDescent="0.3">
      <c r="A53" s="11">
        <v>33</v>
      </c>
      <c r="B53" s="14">
        <v>3035</v>
      </c>
      <c r="C53" s="10" t="s">
        <v>8288</v>
      </c>
      <c r="D53" s="70"/>
      <c r="E53" s="58"/>
      <c r="F53" s="58"/>
      <c r="G53" s="58"/>
      <c r="H53" s="58"/>
      <c r="I53" s="58"/>
      <c r="J53" s="58"/>
      <c r="K53" s="58"/>
      <c r="L53" s="58"/>
      <c r="M53" s="81"/>
      <c r="N53" s="185"/>
      <c r="O53" s="2"/>
      <c r="P53" s="2"/>
      <c r="Q53" s="44"/>
      <c r="R53" s="45"/>
      <c r="S53" s="2"/>
      <c r="T53" s="2"/>
      <c r="U53" s="2"/>
      <c r="V53" s="2"/>
      <c r="W53" s="2"/>
      <c r="X53" s="2"/>
      <c r="Y53" s="145"/>
      <c r="Z53" s="71"/>
      <c r="AA53" s="183" t="s">
        <v>7393</v>
      </c>
      <c r="AB53" s="220" t="s">
        <v>7358</v>
      </c>
      <c r="AC53" s="55" t="s">
        <v>7390</v>
      </c>
      <c r="AD53" s="141">
        <v>0.7</v>
      </c>
      <c r="AE53" s="269"/>
      <c r="AF53" s="136"/>
      <c r="AG53" s="75"/>
      <c r="AH53" s="98">
        <f>ROUND(ROUND(N37*Y50,0)*AD53-AF52,0)</f>
        <v>361</v>
      </c>
      <c r="AI53" s="16"/>
    </row>
    <row r="54" spans="1:35" ht="16.75" customHeight="1" x14ac:dyDescent="0.3">
      <c r="A54" s="11">
        <v>33</v>
      </c>
      <c r="B54" s="14">
        <v>3036</v>
      </c>
      <c r="C54" s="10" t="s">
        <v>8287</v>
      </c>
      <c r="D54" s="70"/>
      <c r="E54" s="58"/>
      <c r="F54" s="58"/>
      <c r="G54" s="58"/>
      <c r="H54" s="58"/>
      <c r="I54" s="58"/>
      <c r="J54" s="58"/>
      <c r="K54" s="58"/>
      <c r="L54" s="58"/>
      <c r="M54" s="81"/>
      <c r="N54" s="164"/>
      <c r="O54" s="8"/>
      <c r="P54" s="8"/>
      <c r="Q54" s="24"/>
      <c r="R54" s="43"/>
      <c r="S54" s="8"/>
      <c r="T54" s="8"/>
      <c r="U54" s="8"/>
      <c r="V54" s="8"/>
      <c r="W54" s="8"/>
      <c r="X54" s="8"/>
      <c r="Y54" s="180"/>
      <c r="Z54" s="73"/>
      <c r="AA54" s="169"/>
      <c r="AB54" s="220" t="s">
        <v>7391</v>
      </c>
      <c r="AC54" s="55" t="s">
        <v>7390</v>
      </c>
      <c r="AD54" s="141">
        <v>0.5</v>
      </c>
      <c r="AE54" s="270"/>
      <c r="AF54" s="144"/>
      <c r="AG54" s="150"/>
      <c r="AH54" s="98">
        <f>ROUND(ROUND(N37*Y50,0)*AD54-AF52,0)</f>
        <v>257</v>
      </c>
      <c r="AI54" s="16"/>
    </row>
    <row r="55" spans="1:35" ht="16.75" customHeight="1" x14ac:dyDescent="0.3">
      <c r="A55" s="11">
        <v>33</v>
      </c>
      <c r="B55" s="14">
        <v>1141</v>
      </c>
      <c r="C55" s="10" t="s">
        <v>8286</v>
      </c>
      <c r="D55" s="124"/>
      <c r="E55" s="125"/>
      <c r="F55" s="125"/>
      <c r="G55" s="125"/>
      <c r="H55" s="125"/>
      <c r="I55" s="125"/>
      <c r="J55" s="125"/>
      <c r="K55" s="125"/>
      <c r="L55" s="125"/>
      <c r="M55" s="126"/>
      <c r="N55" s="70" t="s">
        <v>7398</v>
      </c>
      <c r="O55" s="2"/>
      <c r="P55" s="2"/>
      <c r="Q55" s="44"/>
      <c r="R55" s="2"/>
      <c r="S55" s="2"/>
      <c r="T55" s="2"/>
      <c r="U55" s="2"/>
      <c r="V55" s="2"/>
      <c r="W55" s="2"/>
      <c r="X55" s="2"/>
      <c r="Y55" s="145"/>
      <c r="Z55" s="44"/>
      <c r="AA55" s="36"/>
      <c r="AB55" s="53"/>
      <c r="AC55" s="36"/>
      <c r="AD55" s="36"/>
      <c r="AE55" s="36"/>
      <c r="AF55" s="36"/>
      <c r="AG55" s="50"/>
      <c r="AH55" s="98">
        <f>ROUND(N61,0)</f>
        <v>470</v>
      </c>
      <c r="AI55" s="16"/>
    </row>
    <row r="56" spans="1:35" ht="16.75" customHeight="1" x14ac:dyDescent="0.3">
      <c r="A56" s="11">
        <v>33</v>
      </c>
      <c r="B56" s="14">
        <v>1142</v>
      </c>
      <c r="C56" s="10" t="s">
        <v>8285</v>
      </c>
      <c r="D56" s="124"/>
      <c r="E56" s="125"/>
      <c r="F56" s="125"/>
      <c r="G56" s="125"/>
      <c r="H56" s="125"/>
      <c r="I56" s="125"/>
      <c r="J56" s="125"/>
      <c r="K56" s="125"/>
      <c r="L56" s="125"/>
      <c r="M56" s="126"/>
      <c r="N56" s="185"/>
      <c r="O56" s="2"/>
      <c r="P56" s="2"/>
      <c r="Q56" s="44"/>
      <c r="R56" s="2"/>
      <c r="S56" s="2"/>
      <c r="T56" s="2"/>
      <c r="U56" s="2"/>
      <c r="V56" s="2"/>
      <c r="W56" s="2"/>
      <c r="X56" s="2"/>
      <c r="Y56" s="145"/>
      <c r="Z56" s="71"/>
      <c r="AA56" s="183" t="s">
        <v>7393</v>
      </c>
      <c r="AB56" s="220" t="s">
        <v>7358</v>
      </c>
      <c r="AC56" s="55" t="s">
        <v>7390</v>
      </c>
      <c r="AD56" s="141">
        <v>0.7</v>
      </c>
      <c r="AE56" s="141"/>
      <c r="AF56" s="141"/>
      <c r="AG56" s="142"/>
      <c r="AH56" s="98">
        <f>ROUND(N61*AD56,0)</f>
        <v>329</v>
      </c>
      <c r="AI56" s="16"/>
    </row>
    <row r="57" spans="1:35" ht="16.75" customHeight="1" x14ac:dyDescent="0.3">
      <c r="A57" s="11">
        <v>33</v>
      </c>
      <c r="B57" s="14">
        <v>3041</v>
      </c>
      <c r="C57" s="10" t="s">
        <v>8284</v>
      </c>
      <c r="D57" s="70"/>
      <c r="E57" s="58"/>
      <c r="F57" s="58"/>
      <c r="G57" s="58"/>
      <c r="H57" s="58"/>
      <c r="I57" s="58"/>
      <c r="J57" s="58"/>
      <c r="K57" s="58"/>
      <c r="L57" s="58"/>
      <c r="M57" s="81"/>
      <c r="N57" s="185"/>
      <c r="O57" s="2"/>
      <c r="P57" s="2"/>
      <c r="Q57" s="44"/>
      <c r="R57" s="45"/>
      <c r="S57" s="2"/>
      <c r="T57" s="2"/>
      <c r="U57" s="2"/>
      <c r="V57" s="2"/>
      <c r="W57" s="2"/>
      <c r="X57" s="2"/>
      <c r="Y57" s="145"/>
      <c r="Z57" s="71"/>
      <c r="AA57" s="169"/>
      <c r="AB57" s="220" t="s">
        <v>7391</v>
      </c>
      <c r="AC57" s="55" t="s">
        <v>7390</v>
      </c>
      <c r="AD57" s="141">
        <v>0.5</v>
      </c>
      <c r="AE57" s="141"/>
      <c r="AF57" s="141"/>
      <c r="AG57" s="142"/>
      <c r="AH57" s="98">
        <f>ROUND(N61*AD57,0)</f>
        <v>235</v>
      </c>
      <c r="AI57" s="16"/>
    </row>
    <row r="58" spans="1:35" ht="16.75" customHeight="1" x14ac:dyDescent="0.3">
      <c r="A58" s="11">
        <v>33</v>
      </c>
      <c r="B58" s="14">
        <v>3042</v>
      </c>
      <c r="C58" s="10" t="s">
        <v>8283</v>
      </c>
      <c r="D58" s="70"/>
      <c r="E58" s="58"/>
      <c r="F58" s="58"/>
      <c r="G58" s="58"/>
      <c r="H58" s="58"/>
      <c r="I58" s="58"/>
      <c r="J58" s="58"/>
      <c r="K58" s="58"/>
      <c r="L58" s="58"/>
      <c r="M58" s="81"/>
      <c r="N58" s="185"/>
      <c r="O58" s="2"/>
      <c r="P58" s="2"/>
      <c r="Q58" s="44"/>
      <c r="R58" s="45"/>
      <c r="S58" s="2"/>
      <c r="T58" s="2"/>
      <c r="U58" s="2"/>
      <c r="V58" s="2"/>
      <c r="W58" s="2"/>
      <c r="X58" s="2"/>
      <c r="Y58" s="145"/>
      <c r="Z58" s="71"/>
      <c r="AA58" s="2"/>
      <c r="AB58" s="201"/>
      <c r="AC58" s="55"/>
      <c r="AD58" s="141"/>
      <c r="AE58" s="268" t="s">
        <v>7356</v>
      </c>
      <c r="AF58" s="53">
        <v>5</v>
      </c>
      <c r="AG58" s="181" t="s">
        <v>7357</v>
      </c>
      <c r="AH58" s="98">
        <f>ROUND(N61-AF58,0)</f>
        <v>465</v>
      </c>
      <c r="AI58" s="16"/>
    </row>
    <row r="59" spans="1:35" ht="16.75" customHeight="1" x14ac:dyDescent="0.3">
      <c r="A59" s="11">
        <v>33</v>
      </c>
      <c r="B59" s="14">
        <v>3043</v>
      </c>
      <c r="C59" s="10" t="s">
        <v>8282</v>
      </c>
      <c r="D59" s="70"/>
      <c r="E59" s="58"/>
      <c r="F59" s="58"/>
      <c r="G59" s="58"/>
      <c r="H59" s="58"/>
      <c r="I59" s="58"/>
      <c r="J59" s="58"/>
      <c r="K59" s="58"/>
      <c r="L59" s="58"/>
      <c r="M59" s="81"/>
      <c r="N59" s="185"/>
      <c r="O59" s="2"/>
      <c r="P59" s="2"/>
      <c r="Q59" s="44"/>
      <c r="R59" s="45"/>
      <c r="S59" s="2"/>
      <c r="T59" s="2"/>
      <c r="U59" s="2"/>
      <c r="V59" s="2"/>
      <c r="W59" s="2"/>
      <c r="X59" s="2"/>
      <c r="Y59" s="145"/>
      <c r="Z59" s="71"/>
      <c r="AA59" s="183" t="s">
        <v>7393</v>
      </c>
      <c r="AB59" s="220" t="s">
        <v>7358</v>
      </c>
      <c r="AC59" s="55" t="s">
        <v>7390</v>
      </c>
      <c r="AD59" s="141">
        <v>0.7</v>
      </c>
      <c r="AE59" s="269"/>
      <c r="AF59" s="136"/>
      <c r="AG59" s="75"/>
      <c r="AH59" s="98">
        <f>ROUND(N61*AD59-AF58,0)</f>
        <v>324</v>
      </c>
      <c r="AI59" s="16"/>
    </row>
    <row r="60" spans="1:35" ht="16.75" customHeight="1" x14ac:dyDescent="0.3">
      <c r="A60" s="11">
        <v>33</v>
      </c>
      <c r="B60" s="14">
        <v>3044</v>
      </c>
      <c r="C60" s="10" t="s">
        <v>8281</v>
      </c>
      <c r="D60" s="70"/>
      <c r="E60" s="58"/>
      <c r="F60" s="58"/>
      <c r="G60" s="58"/>
      <c r="H60" s="58"/>
      <c r="I60" s="58"/>
      <c r="J60" s="58"/>
      <c r="K60" s="58"/>
      <c r="L60" s="58"/>
      <c r="M60" s="81"/>
      <c r="N60" s="185"/>
      <c r="O60" s="2"/>
      <c r="P60" s="2"/>
      <c r="Q60" s="44"/>
      <c r="R60" s="45"/>
      <c r="S60" s="2"/>
      <c r="T60" s="2"/>
      <c r="U60" s="2"/>
      <c r="V60" s="2"/>
      <c r="W60" s="2"/>
      <c r="X60" s="2"/>
      <c r="Y60" s="145"/>
      <c r="Z60" s="71"/>
      <c r="AA60" s="169"/>
      <c r="AB60" s="220" t="s">
        <v>7391</v>
      </c>
      <c r="AC60" s="55" t="s">
        <v>7390</v>
      </c>
      <c r="AD60" s="141">
        <v>0.5</v>
      </c>
      <c r="AE60" s="270"/>
      <c r="AF60" s="144"/>
      <c r="AG60" s="150"/>
      <c r="AH60" s="98">
        <f>ROUND(N61*AD60-AF58,0)</f>
        <v>230</v>
      </c>
      <c r="AI60" s="16"/>
    </row>
    <row r="61" spans="1:35" ht="16.75" customHeight="1" x14ac:dyDescent="0.3">
      <c r="A61" s="11">
        <v>33</v>
      </c>
      <c r="B61" s="14">
        <v>1143</v>
      </c>
      <c r="C61" s="10" t="s">
        <v>8280</v>
      </c>
      <c r="D61" s="124"/>
      <c r="E61" s="125"/>
      <c r="F61" s="125"/>
      <c r="G61" s="125"/>
      <c r="H61" s="125"/>
      <c r="I61" s="125"/>
      <c r="J61" s="125"/>
      <c r="K61" s="125"/>
      <c r="L61" s="125"/>
      <c r="M61" s="126"/>
      <c r="N61" s="271">
        <v>470</v>
      </c>
      <c r="O61" s="272"/>
      <c r="P61" s="2" t="s">
        <v>7388</v>
      </c>
      <c r="Q61" s="2"/>
      <c r="R61" s="202" t="s">
        <v>7387</v>
      </c>
      <c r="S61" s="36"/>
      <c r="T61" s="36"/>
      <c r="U61" s="36"/>
      <c r="V61" s="36"/>
      <c r="W61" s="36"/>
      <c r="X61" s="36"/>
      <c r="Y61" s="217"/>
      <c r="Z61" s="74"/>
      <c r="AB61" s="194"/>
      <c r="AC61" s="7"/>
      <c r="AD61" s="7"/>
      <c r="AE61" s="7"/>
      <c r="AF61" s="7"/>
      <c r="AG61" s="37"/>
      <c r="AH61" s="98">
        <f>ROUND(N61*Y62,0)</f>
        <v>447</v>
      </c>
      <c r="AI61" s="66"/>
    </row>
    <row r="62" spans="1:35" ht="16.75" customHeight="1" x14ac:dyDescent="0.3">
      <c r="A62" s="11">
        <v>33</v>
      </c>
      <c r="B62" s="14">
        <v>1144</v>
      </c>
      <c r="C62" s="10" t="s">
        <v>8279</v>
      </c>
      <c r="D62" s="124"/>
      <c r="E62" s="125"/>
      <c r="F62" s="125"/>
      <c r="G62" s="125"/>
      <c r="H62" s="125"/>
      <c r="I62" s="125"/>
      <c r="J62" s="125"/>
      <c r="K62" s="125"/>
      <c r="L62" s="125"/>
      <c r="M62" s="126"/>
      <c r="N62" s="72"/>
      <c r="O62" s="145"/>
      <c r="P62" s="2"/>
      <c r="Q62" s="2"/>
      <c r="R62" s="45"/>
      <c r="S62" s="2"/>
      <c r="T62" s="2"/>
      <c r="U62" s="59"/>
      <c r="V62" s="59"/>
      <c r="W62" s="135"/>
      <c r="X62" s="136" t="s">
        <v>8278</v>
      </c>
      <c r="Y62" s="273">
        <v>0.95</v>
      </c>
      <c r="Z62" s="274"/>
      <c r="AA62" s="183" t="s">
        <v>8277</v>
      </c>
      <c r="AB62" s="220" t="s">
        <v>8276</v>
      </c>
      <c r="AC62" s="55" t="s">
        <v>8275</v>
      </c>
      <c r="AD62" s="141">
        <v>0.7</v>
      </c>
      <c r="AE62" s="141"/>
      <c r="AF62" s="141"/>
      <c r="AG62" s="142"/>
      <c r="AH62" s="98">
        <f>ROUND(ROUND(N61*Y62,0)*AD62,0)</f>
        <v>313</v>
      </c>
      <c r="AI62" s="66"/>
    </row>
    <row r="63" spans="1:35" ht="16.75" customHeight="1" x14ac:dyDescent="0.3">
      <c r="A63" s="11">
        <v>33</v>
      </c>
      <c r="B63" s="14">
        <v>3045</v>
      </c>
      <c r="C63" s="10" t="s">
        <v>8274</v>
      </c>
      <c r="D63" s="70"/>
      <c r="E63" s="58"/>
      <c r="F63" s="58"/>
      <c r="G63" s="58"/>
      <c r="H63" s="58"/>
      <c r="I63" s="58"/>
      <c r="J63" s="58"/>
      <c r="K63" s="58"/>
      <c r="L63" s="58"/>
      <c r="M63" s="81"/>
      <c r="N63" s="185"/>
      <c r="O63" s="2"/>
      <c r="P63" s="2"/>
      <c r="Q63" s="44"/>
      <c r="R63" s="45"/>
      <c r="S63" s="2"/>
      <c r="T63" s="2"/>
      <c r="U63" s="2"/>
      <c r="V63" s="2"/>
      <c r="W63" s="2"/>
      <c r="X63" s="2"/>
      <c r="Y63" s="145"/>
      <c r="Z63" s="71"/>
      <c r="AA63" s="169"/>
      <c r="AB63" s="220" t="s">
        <v>7391</v>
      </c>
      <c r="AC63" s="55" t="s">
        <v>7390</v>
      </c>
      <c r="AD63" s="141">
        <v>0.5</v>
      </c>
      <c r="AE63" s="141"/>
      <c r="AF63" s="141"/>
      <c r="AG63" s="142"/>
      <c r="AH63" s="98">
        <f>ROUND(ROUND(N61*Y62,0)*AD63,0)</f>
        <v>224</v>
      </c>
      <c r="AI63" s="16"/>
    </row>
    <row r="64" spans="1:35" ht="16.75" customHeight="1" x14ac:dyDescent="0.3">
      <c r="A64" s="11">
        <v>33</v>
      </c>
      <c r="B64" s="14">
        <v>3046</v>
      </c>
      <c r="C64" s="10" t="s">
        <v>8273</v>
      </c>
      <c r="D64" s="70"/>
      <c r="E64" s="58"/>
      <c r="F64" s="58"/>
      <c r="G64" s="58"/>
      <c r="H64" s="58"/>
      <c r="I64" s="58"/>
      <c r="J64" s="58"/>
      <c r="K64" s="58"/>
      <c r="L64" s="58"/>
      <c r="M64" s="81"/>
      <c r="N64" s="185"/>
      <c r="O64" s="2"/>
      <c r="P64" s="2"/>
      <c r="Q64" s="44"/>
      <c r="R64" s="45"/>
      <c r="S64" s="2"/>
      <c r="T64" s="2"/>
      <c r="U64" s="2"/>
      <c r="V64" s="2"/>
      <c r="W64" s="2"/>
      <c r="X64" s="2"/>
      <c r="Y64" s="145"/>
      <c r="Z64" s="71"/>
      <c r="AA64" s="2"/>
      <c r="AB64" s="201"/>
      <c r="AC64" s="55"/>
      <c r="AD64" s="141"/>
      <c r="AE64" s="268" t="s">
        <v>7356</v>
      </c>
      <c r="AF64" s="53">
        <v>5</v>
      </c>
      <c r="AG64" s="181" t="s">
        <v>7357</v>
      </c>
      <c r="AH64" s="98">
        <f>ROUND(N61*Y62-AF64,0)</f>
        <v>442</v>
      </c>
      <c r="AI64" s="16"/>
    </row>
    <row r="65" spans="1:35" ht="16.75" customHeight="1" x14ac:dyDescent="0.3">
      <c r="A65" s="11">
        <v>33</v>
      </c>
      <c r="B65" s="14">
        <v>3047</v>
      </c>
      <c r="C65" s="10" t="s">
        <v>8272</v>
      </c>
      <c r="D65" s="70"/>
      <c r="E65" s="58"/>
      <c r="F65" s="58"/>
      <c r="G65" s="58"/>
      <c r="H65" s="58"/>
      <c r="I65" s="58"/>
      <c r="J65" s="58"/>
      <c r="K65" s="58"/>
      <c r="L65" s="58"/>
      <c r="M65" s="81"/>
      <c r="N65" s="185"/>
      <c r="O65" s="2"/>
      <c r="P65" s="2"/>
      <c r="Q65" s="44"/>
      <c r="R65" s="45"/>
      <c r="S65" s="2"/>
      <c r="T65" s="2"/>
      <c r="U65" s="2"/>
      <c r="V65" s="2"/>
      <c r="W65" s="2"/>
      <c r="X65" s="2"/>
      <c r="Y65" s="145"/>
      <c r="Z65" s="71"/>
      <c r="AA65" s="183" t="s">
        <v>7393</v>
      </c>
      <c r="AB65" s="220" t="s">
        <v>7358</v>
      </c>
      <c r="AC65" s="55" t="s">
        <v>7390</v>
      </c>
      <c r="AD65" s="141">
        <v>0.7</v>
      </c>
      <c r="AE65" s="269"/>
      <c r="AF65" s="136"/>
      <c r="AG65" s="75"/>
      <c r="AH65" s="98">
        <f>ROUND(ROUND(N61*Y62,0)*AD65-AF64,0)</f>
        <v>308</v>
      </c>
      <c r="AI65" s="16"/>
    </row>
    <row r="66" spans="1:35" ht="16.75" customHeight="1" x14ac:dyDescent="0.3">
      <c r="A66" s="11">
        <v>33</v>
      </c>
      <c r="B66" s="14">
        <v>3048</v>
      </c>
      <c r="C66" s="10" t="s">
        <v>8271</v>
      </c>
      <c r="D66" s="70"/>
      <c r="E66" s="58"/>
      <c r="F66" s="58"/>
      <c r="G66" s="58"/>
      <c r="H66" s="58"/>
      <c r="I66" s="58"/>
      <c r="J66" s="58"/>
      <c r="K66" s="58"/>
      <c r="L66" s="58"/>
      <c r="M66" s="81"/>
      <c r="N66" s="185"/>
      <c r="O66" s="2"/>
      <c r="P66" s="2"/>
      <c r="Q66" s="44"/>
      <c r="R66" s="43"/>
      <c r="S66" s="8"/>
      <c r="T66" s="8"/>
      <c r="U66" s="8"/>
      <c r="V66" s="8"/>
      <c r="W66" s="8"/>
      <c r="X66" s="8"/>
      <c r="Y66" s="180"/>
      <c r="Z66" s="73"/>
      <c r="AA66" s="169"/>
      <c r="AB66" s="220" t="s">
        <v>7391</v>
      </c>
      <c r="AC66" s="55" t="s">
        <v>7390</v>
      </c>
      <c r="AD66" s="141">
        <v>0.5</v>
      </c>
      <c r="AE66" s="270"/>
      <c r="AF66" s="144"/>
      <c r="AG66" s="150"/>
      <c r="AH66" s="98">
        <f>ROUND(ROUND(N61*Y62,0)*AD66-AF64,0)</f>
        <v>219</v>
      </c>
      <c r="AI66" s="16"/>
    </row>
    <row r="67" spans="1:35" ht="16.75" customHeight="1" x14ac:dyDescent="0.3">
      <c r="A67" s="11">
        <v>33</v>
      </c>
      <c r="B67" s="14">
        <v>1145</v>
      </c>
      <c r="C67" s="10" t="s">
        <v>8270</v>
      </c>
      <c r="D67" s="124"/>
      <c r="E67" s="125"/>
      <c r="F67" s="125"/>
      <c r="G67" s="125"/>
      <c r="H67" s="125"/>
      <c r="I67" s="125"/>
      <c r="J67" s="125"/>
      <c r="K67" s="125"/>
      <c r="L67" s="125"/>
      <c r="M67" s="126"/>
      <c r="N67" s="185"/>
      <c r="O67" s="2"/>
      <c r="P67" s="2"/>
      <c r="Q67" s="44"/>
      <c r="R67" s="202" t="s">
        <v>7380</v>
      </c>
      <c r="S67" s="36"/>
      <c r="T67" s="36"/>
      <c r="U67" s="36"/>
      <c r="V67" s="36"/>
      <c r="W67" s="36"/>
      <c r="X67" s="36"/>
      <c r="Y67" s="217"/>
      <c r="Z67" s="74"/>
      <c r="AB67" s="194"/>
      <c r="AC67" s="7"/>
      <c r="AD67" s="7"/>
      <c r="AE67" s="7"/>
      <c r="AF67" s="7"/>
      <c r="AG67" s="37"/>
      <c r="AH67" s="98">
        <f>ROUND(N61*Y68,0)</f>
        <v>437</v>
      </c>
      <c r="AI67" s="66"/>
    </row>
    <row r="68" spans="1:35" ht="16.75" customHeight="1" x14ac:dyDescent="0.3">
      <c r="A68" s="11">
        <v>33</v>
      </c>
      <c r="B68" s="14">
        <v>1146</v>
      </c>
      <c r="C68" s="10" t="s">
        <v>8269</v>
      </c>
      <c r="D68" s="124"/>
      <c r="E68" s="125"/>
      <c r="F68" s="125"/>
      <c r="G68" s="125"/>
      <c r="H68" s="125"/>
      <c r="I68" s="125"/>
      <c r="J68" s="125"/>
      <c r="K68" s="125"/>
      <c r="L68" s="125"/>
      <c r="M68" s="126"/>
      <c r="N68" s="185"/>
      <c r="O68" s="2"/>
      <c r="P68" s="2"/>
      <c r="Q68" s="44"/>
      <c r="R68" s="45"/>
      <c r="S68" s="2"/>
      <c r="T68" s="2"/>
      <c r="U68" s="135"/>
      <c r="V68" s="135"/>
      <c r="W68" s="135"/>
      <c r="X68" s="136" t="s">
        <v>7404</v>
      </c>
      <c r="Y68" s="273">
        <v>0.93</v>
      </c>
      <c r="Z68" s="274"/>
      <c r="AA68" s="183" t="s">
        <v>7393</v>
      </c>
      <c r="AB68" s="220" t="s">
        <v>7358</v>
      </c>
      <c r="AC68" s="55" t="s">
        <v>7390</v>
      </c>
      <c r="AD68" s="141">
        <v>0.7</v>
      </c>
      <c r="AE68" s="141"/>
      <c r="AF68" s="141"/>
      <c r="AG68" s="142"/>
      <c r="AH68" s="98">
        <f>ROUND(ROUND(N61*Y68,0)*AD68,0)</f>
        <v>306</v>
      </c>
      <c r="AI68" s="66"/>
    </row>
    <row r="69" spans="1:35" ht="16.75" customHeight="1" x14ac:dyDescent="0.3">
      <c r="A69" s="11">
        <v>33</v>
      </c>
      <c r="B69" s="14">
        <v>3049</v>
      </c>
      <c r="C69" s="10" t="s">
        <v>8268</v>
      </c>
      <c r="D69" s="70"/>
      <c r="E69" s="58"/>
      <c r="F69" s="58"/>
      <c r="G69" s="58"/>
      <c r="H69" s="58"/>
      <c r="I69" s="58"/>
      <c r="J69" s="58"/>
      <c r="K69" s="58"/>
      <c r="L69" s="58"/>
      <c r="M69" s="81"/>
      <c r="N69" s="185"/>
      <c r="O69" s="2"/>
      <c r="P69" s="2"/>
      <c r="Q69" s="44"/>
      <c r="R69" s="45"/>
      <c r="S69" s="2"/>
      <c r="T69" s="2"/>
      <c r="U69" s="2"/>
      <c r="V69" s="2"/>
      <c r="W69" s="2"/>
      <c r="X69" s="2"/>
      <c r="Y69" s="145"/>
      <c r="Z69" s="71"/>
      <c r="AA69" s="169"/>
      <c r="AB69" s="220" t="s">
        <v>7391</v>
      </c>
      <c r="AC69" s="55" t="s">
        <v>7390</v>
      </c>
      <c r="AD69" s="141">
        <v>0.5</v>
      </c>
      <c r="AE69" s="141"/>
      <c r="AF69" s="141"/>
      <c r="AG69" s="142"/>
      <c r="AH69" s="98">
        <f>ROUND(ROUND(N61*Y68,0)*AD69,0)</f>
        <v>219</v>
      </c>
      <c r="AI69" s="16"/>
    </row>
    <row r="70" spans="1:35" ht="16.75" customHeight="1" x14ac:dyDescent="0.3">
      <c r="A70" s="11">
        <v>33</v>
      </c>
      <c r="B70" s="14">
        <v>3050</v>
      </c>
      <c r="C70" s="10" t="s">
        <v>8267</v>
      </c>
      <c r="D70" s="70"/>
      <c r="E70" s="58"/>
      <c r="F70" s="58"/>
      <c r="G70" s="58"/>
      <c r="H70" s="58"/>
      <c r="I70" s="58"/>
      <c r="J70" s="58"/>
      <c r="K70" s="58"/>
      <c r="L70" s="58"/>
      <c r="M70" s="81"/>
      <c r="N70" s="185"/>
      <c r="O70" s="2"/>
      <c r="P70" s="2"/>
      <c r="Q70" s="44"/>
      <c r="R70" s="45"/>
      <c r="S70" s="2"/>
      <c r="T70" s="2"/>
      <c r="U70" s="2"/>
      <c r="V70" s="2"/>
      <c r="W70" s="2"/>
      <c r="X70" s="2"/>
      <c r="Y70" s="145"/>
      <c r="Z70" s="71"/>
      <c r="AA70" s="2"/>
      <c r="AB70" s="201"/>
      <c r="AC70" s="55"/>
      <c r="AD70" s="141"/>
      <c r="AE70" s="268" t="s">
        <v>7356</v>
      </c>
      <c r="AF70" s="53">
        <v>5</v>
      </c>
      <c r="AG70" s="181" t="s">
        <v>7357</v>
      </c>
      <c r="AH70" s="98">
        <f>ROUND(N61*Y68-AF70,0)</f>
        <v>432</v>
      </c>
      <c r="AI70" s="16"/>
    </row>
    <row r="71" spans="1:35" ht="16.75" customHeight="1" x14ac:dyDescent="0.3">
      <c r="A71" s="11">
        <v>33</v>
      </c>
      <c r="B71" s="14">
        <v>3051</v>
      </c>
      <c r="C71" s="10" t="s">
        <v>8266</v>
      </c>
      <c r="D71" s="70"/>
      <c r="E71" s="58"/>
      <c r="F71" s="58"/>
      <c r="G71" s="58"/>
      <c r="H71" s="58"/>
      <c r="I71" s="58"/>
      <c r="J71" s="58"/>
      <c r="K71" s="58"/>
      <c r="L71" s="58"/>
      <c r="M71" s="81"/>
      <c r="N71" s="185"/>
      <c r="O71" s="2"/>
      <c r="P71" s="2"/>
      <c r="Q71" s="44"/>
      <c r="R71" s="45"/>
      <c r="S71" s="2"/>
      <c r="T71" s="2"/>
      <c r="U71" s="2"/>
      <c r="V71" s="2"/>
      <c r="W71" s="2"/>
      <c r="X71" s="2"/>
      <c r="Y71" s="145"/>
      <c r="Z71" s="71"/>
      <c r="AA71" s="183" t="s">
        <v>7393</v>
      </c>
      <c r="AB71" s="220" t="s">
        <v>7358</v>
      </c>
      <c r="AC71" s="55" t="s">
        <v>7390</v>
      </c>
      <c r="AD71" s="141">
        <v>0.7</v>
      </c>
      <c r="AE71" s="269"/>
      <c r="AF71" s="136"/>
      <c r="AG71" s="75"/>
      <c r="AH71" s="98">
        <f>ROUND(ROUND(N61*Y68,0)*AD71-AF70,0)</f>
        <v>301</v>
      </c>
      <c r="AI71" s="16"/>
    </row>
    <row r="72" spans="1:35" ht="16.75" customHeight="1" x14ac:dyDescent="0.3">
      <c r="A72" s="11">
        <v>33</v>
      </c>
      <c r="B72" s="14">
        <v>3052</v>
      </c>
      <c r="C72" s="10" t="s">
        <v>8265</v>
      </c>
      <c r="D72" s="70"/>
      <c r="E72" s="58"/>
      <c r="F72" s="58"/>
      <c r="G72" s="58"/>
      <c r="H72" s="58"/>
      <c r="I72" s="58"/>
      <c r="J72" s="58"/>
      <c r="K72" s="58"/>
      <c r="L72" s="58"/>
      <c r="M72" s="81"/>
      <c r="N72" s="185"/>
      <c r="O72" s="2"/>
      <c r="P72" s="2"/>
      <c r="Q72" s="44"/>
      <c r="R72" s="43"/>
      <c r="S72" s="8"/>
      <c r="T72" s="8"/>
      <c r="U72" s="8"/>
      <c r="V72" s="8"/>
      <c r="W72" s="8"/>
      <c r="X72" s="8"/>
      <c r="Y72" s="180"/>
      <c r="Z72" s="73"/>
      <c r="AA72" s="169"/>
      <c r="AB72" s="220" t="s">
        <v>7391</v>
      </c>
      <c r="AC72" s="55" t="s">
        <v>7390</v>
      </c>
      <c r="AD72" s="141">
        <v>0.5</v>
      </c>
      <c r="AE72" s="270"/>
      <c r="AF72" s="144"/>
      <c r="AG72" s="150"/>
      <c r="AH72" s="98">
        <f>ROUND(ROUND(N61*Y68,0)*AD72-AF70,0)</f>
        <v>214</v>
      </c>
      <c r="AI72" s="16"/>
    </row>
    <row r="73" spans="1:35" ht="16.75" customHeight="1" x14ac:dyDescent="0.3">
      <c r="A73" s="11">
        <v>33</v>
      </c>
      <c r="B73" s="14">
        <v>1147</v>
      </c>
      <c r="C73" s="10" t="s">
        <v>8264</v>
      </c>
      <c r="D73" s="124"/>
      <c r="E73" s="125"/>
      <c r="F73" s="125"/>
      <c r="G73" s="125"/>
      <c r="H73" s="125"/>
      <c r="I73" s="125"/>
      <c r="J73" s="125"/>
      <c r="K73" s="125"/>
      <c r="L73" s="125"/>
      <c r="M73" s="126"/>
      <c r="N73" s="185"/>
      <c r="O73" s="2"/>
      <c r="P73" s="2"/>
      <c r="Q73" s="44"/>
      <c r="R73" s="56" t="s">
        <v>7373</v>
      </c>
      <c r="S73" s="2"/>
      <c r="T73" s="2"/>
      <c r="U73" s="2"/>
      <c r="V73" s="2"/>
      <c r="W73" s="2"/>
      <c r="X73" s="2"/>
      <c r="Y73" s="145"/>
      <c r="Z73" s="71"/>
      <c r="AB73" s="80"/>
      <c r="AC73" s="7"/>
      <c r="AD73" s="7"/>
      <c r="AE73" s="7"/>
      <c r="AF73" s="7"/>
      <c r="AG73" s="37"/>
      <c r="AH73" s="98">
        <f>ROUND(N61*Y74,0)</f>
        <v>447</v>
      </c>
      <c r="AI73" s="66"/>
    </row>
    <row r="74" spans="1:35" ht="16.75" customHeight="1" x14ac:dyDescent="0.3">
      <c r="A74" s="11">
        <v>33</v>
      </c>
      <c r="B74" s="14">
        <v>1148</v>
      </c>
      <c r="C74" s="10" t="s">
        <v>8263</v>
      </c>
      <c r="D74" s="124"/>
      <c r="E74" s="125"/>
      <c r="F74" s="125"/>
      <c r="G74" s="125"/>
      <c r="H74" s="125"/>
      <c r="I74" s="125"/>
      <c r="J74" s="125"/>
      <c r="K74" s="125"/>
      <c r="L74" s="125"/>
      <c r="M74" s="126"/>
      <c r="N74" s="185"/>
      <c r="O74" s="2"/>
      <c r="P74" s="2"/>
      <c r="Q74" s="44"/>
      <c r="R74" s="56" t="s">
        <v>7405</v>
      </c>
      <c r="S74" s="2"/>
      <c r="T74" s="2"/>
      <c r="U74" s="135"/>
      <c r="V74" s="135"/>
      <c r="W74" s="135"/>
      <c r="X74" s="136" t="s">
        <v>7404</v>
      </c>
      <c r="Y74" s="273">
        <v>0.95</v>
      </c>
      <c r="Z74" s="274"/>
      <c r="AA74" s="183" t="s">
        <v>7393</v>
      </c>
      <c r="AB74" s="220" t="s">
        <v>7358</v>
      </c>
      <c r="AC74" s="55" t="s">
        <v>7390</v>
      </c>
      <c r="AD74" s="141">
        <v>0.7</v>
      </c>
      <c r="AE74" s="141"/>
      <c r="AF74" s="141"/>
      <c r="AG74" s="142"/>
      <c r="AH74" s="98">
        <f>ROUND(ROUND(N61*Y74,0)*AD74,0)</f>
        <v>313</v>
      </c>
      <c r="AI74" s="66"/>
    </row>
    <row r="75" spans="1:35" ht="16.75" customHeight="1" x14ac:dyDescent="0.3">
      <c r="A75" s="11">
        <v>33</v>
      </c>
      <c r="B75" s="14">
        <v>3053</v>
      </c>
      <c r="C75" s="10" t="s">
        <v>8262</v>
      </c>
      <c r="D75" s="70"/>
      <c r="E75" s="58"/>
      <c r="F75" s="58"/>
      <c r="G75" s="58"/>
      <c r="H75" s="58"/>
      <c r="I75" s="58"/>
      <c r="J75" s="58"/>
      <c r="K75" s="58"/>
      <c r="L75" s="58"/>
      <c r="M75" s="81"/>
      <c r="N75" s="185"/>
      <c r="O75" s="2"/>
      <c r="P75" s="2"/>
      <c r="Q75" s="44"/>
      <c r="R75" s="45"/>
      <c r="S75" s="2"/>
      <c r="T75" s="2"/>
      <c r="U75" s="2"/>
      <c r="V75" s="2"/>
      <c r="W75" s="2"/>
      <c r="X75" s="2"/>
      <c r="Y75" s="145"/>
      <c r="Z75" s="71"/>
      <c r="AA75" s="169"/>
      <c r="AB75" s="220" t="s">
        <v>7391</v>
      </c>
      <c r="AC75" s="55" t="s">
        <v>7390</v>
      </c>
      <c r="AD75" s="141">
        <v>0.5</v>
      </c>
      <c r="AE75" s="141"/>
      <c r="AF75" s="141"/>
      <c r="AG75" s="142"/>
      <c r="AH75" s="98">
        <f>ROUND(ROUND(N61*Y74,0)*AD75,0)</f>
        <v>224</v>
      </c>
      <c r="AI75" s="16"/>
    </row>
    <row r="76" spans="1:35" ht="16.75" customHeight="1" x14ac:dyDescent="0.3">
      <c r="A76" s="11">
        <v>33</v>
      </c>
      <c r="B76" s="14">
        <v>3054</v>
      </c>
      <c r="C76" s="10" t="s">
        <v>8261</v>
      </c>
      <c r="D76" s="70"/>
      <c r="E76" s="58"/>
      <c r="F76" s="58"/>
      <c r="G76" s="58"/>
      <c r="H76" s="58"/>
      <c r="I76" s="58"/>
      <c r="J76" s="58"/>
      <c r="K76" s="58"/>
      <c r="L76" s="58"/>
      <c r="M76" s="81"/>
      <c r="N76" s="185"/>
      <c r="O76" s="2"/>
      <c r="P76" s="2"/>
      <c r="Q76" s="44"/>
      <c r="R76" s="45"/>
      <c r="S76" s="2"/>
      <c r="T76" s="2"/>
      <c r="U76" s="2"/>
      <c r="V76" s="2"/>
      <c r="W76" s="2"/>
      <c r="X76" s="2"/>
      <c r="Y76" s="145"/>
      <c r="Z76" s="71"/>
      <c r="AA76" s="2"/>
      <c r="AB76" s="201"/>
      <c r="AC76" s="55"/>
      <c r="AD76" s="141"/>
      <c r="AE76" s="268" t="s">
        <v>7356</v>
      </c>
      <c r="AF76" s="53">
        <v>5</v>
      </c>
      <c r="AG76" s="181" t="s">
        <v>7357</v>
      </c>
      <c r="AH76" s="98">
        <f>ROUND(N61*Y74-AF76,0)</f>
        <v>442</v>
      </c>
      <c r="AI76" s="16"/>
    </row>
    <row r="77" spans="1:35" ht="16.75" customHeight="1" x14ac:dyDescent="0.3">
      <c r="A77" s="11">
        <v>33</v>
      </c>
      <c r="B77" s="14">
        <v>3055</v>
      </c>
      <c r="C77" s="10" t="s">
        <v>8260</v>
      </c>
      <c r="D77" s="70"/>
      <c r="E77" s="58"/>
      <c r="F77" s="58"/>
      <c r="G77" s="58"/>
      <c r="H77" s="58"/>
      <c r="I77" s="58"/>
      <c r="J77" s="58"/>
      <c r="K77" s="58"/>
      <c r="L77" s="58"/>
      <c r="M77" s="81"/>
      <c r="N77" s="185"/>
      <c r="O77" s="2"/>
      <c r="P77" s="2"/>
      <c r="Q77" s="44"/>
      <c r="R77" s="45"/>
      <c r="S77" s="2"/>
      <c r="T77" s="2"/>
      <c r="U77" s="2"/>
      <c r="V77" s="2"/>
      <c r="W77" s="2"/>
      <c r="X77" s="2"/>
      <c r="Y77" s="145"/>
      <c r="Z77" s="71"/>
      <c r="AA77" s="183" t="s">
        <v>7393</v>
      </c>
      <c r="AB77" s="220" t="s">
        <v>7358</v>
      </c>
      <c r="AC77" s="55" t="s">
        <v>7390</v>
      </c>
      <c r="AD77" s="141">
        <v>0.7</v>
      </c>
      <c r="AE77" s="269"/>
      <c r="AF77" s="136"/>
      <c r="AG77" s="75"/>
      <c r="AH77" s="98">
        <f>ROUND(ROUND(N61*Y74,0)*AD77-AF76,0)</f>
        <v>308</v>
      </c>
      <c r="AI77" s="16"/>
    </row>
    <row r="78" spans="1:35" ht="16.75" customHeight="1" x14ac:dyDescent="0.3">
      <c r="A78" s="11">
        <v>33</v>
      </c>
      <c r="B78" s="14">
        <v>3056</v>
      </c>
      <c r="C78" s="10" t="s">
        <v>8259</v>
      </c>
      <c r="D78" s="70"/>
      <c r="E78" s="58"/>
      <c r="F78" s="58"/>
      <c r="G78" s="58"/>
      <c r="H78" s="58"/>
      <c r="I78" s="58"/>
      <c r="J78" s="58"/>
      <c r="K78" s="58"/>
      <c r="L78" s="58"/>
      <c r="M78" s="81"/>
      <c r="N78" s="185"/>
      <c r="O78" s="2"/>
      <c r="P78" s="2"/>
      <c r="Q78" s="44"/>
      <c r="R78" s="45"/>
      <c r="S78" s="2"/>
      <c r="T78" s="2"/>
      <c r="U78" s="2"/>
      <c r="V78" s="2"/>
      <c r="W78" s="2"/>
      <c r="X78" s="2"/>
      <c r="Y78" s="145"/>
      <c r="Z78" s="71"/>
      <c r="AA78" s="169"/>
      <c r="AB78" s="220" t="s">
        <v>7391</v>
      </c>
      <c r="AC78" s="55" t="s">
        <v>7390</v>
      </c>
      <c r="AD78" s="141">
        <v>0.5</v>
      </c>
      <c r="AE78" s="270"/>
      <c r="AF78" s="144"/>
      <c r="AG78" s="150"/>
      <c r="AH78" s="98">
        <f>ROUND(ROUND(N61*Y74,0)*AD78-AF76,0)</f>
        <v>219</v>
      </c>
      <c r="AI78" s="16"/>
    </row>
    <row r="79" spans="1:35" ht="16.75" customHeight="1" x14ac:dyDescent="0.3">
      <c r="A79" s="11">
        <v>33</v>
      </c>
      <c r="B79" s="14">
        <v>1151</v>
      </c>
      <c r="C79" s="10" t="s">
        <v>8258</v>
      </c>
      <c r="D79" s="124"/>
      <c r="E79" s="125"/>
      <c r="F79" s="125"/>
      <c r="G79" s="125"/>
      <c r="H79" s="125"/>
      <c r="I79" s="125"/>
      <c r="J79" s="125"/>
      <c r="K79" s="125"/>
      <c r="L79" s="125"/>
      <c r="M79" s="126"/>
      <c r="N79" s="167" t="s">
        <v>7734</v>
      </c>
      <c r="O79" s="36"/>
      <c r="P79" s="36"/>
      <c r="Q79" s="50"/>
      <c r="R79" s="36"/>
      <c r="S79" s="36"/>
      <c r="T79" s="36"/>
      <c r="U79" s="36"/>
      <c r="V79" s="36"/>
      <c r="W79" s="36"/>
      <c r="X79" s="36"/>
      <c r="Y79" s="217"/>
      <c r="Z79" s="50"/>
      <c r="AA79" s="36"/>
      <c r="AB79" s="53"/>
      <c r="AC79" s="36"/>
      <c r="AD79" s="36"/>
      <c r="AE79" s="36"/>
      <c r="AF79" s="36"/>
      <c r="AG79" s="50"/>
      <c r="AH79" s="98">
        <f>ROUND(N85,0)</f>
        <v>384</v>
      </c>
      <c r="AI79" s="16"/>
    </row>
    <row r="80" spans="1:35" ht="16.75" customHeight="1" x14ac:dyDescent="0.3">
      <c r="A80" s="11">
        <v>33</v>
      </c>
      <c r="B80" s="14">
        <v>1152</v>
      </c>
      <c r="C80" s="10" t="s">
        <v>8257</v>
      </c>
      <c r="D80" s="124"/>
      <c r="E80" s="125"/>
      <c r="F80" s="125"/>
      <c r="G80" s="125"/>
      <c r="H80" s="125"/>
      <c r="I80" s="125"/>
      <c r="J80" s="125"/>
      <c r="K80" s="125"/>
      <c r="L80" s="125"/>
      <c r="M80" s="126"/>
      <c r="N80" s="185"/>
      <c r="O80" s="2"/>
      <c r="P80" s="2"/>
      <c r="Q80" s="44"/>
      <c r="R80" s="2"/>
      <c r="S80" s="2"/>
      <c r="T80" s="2"/>
      <c r="U80" s="2"/>
      <c r="V80" s="2"/>
      <c r="W80" s="2"/>
      <c r="X80" s="2"/>
      <c r="Y80" s="145"/>
      <c r="Z80" s="71"/>
      <c r="AA80" s="183" t="s">
        <v>7393</v>
      </c>
      <c r="AB80" s="220" t="s">
        <v>7358</v>
      </c>
      <c r="AC80" s="55" t="s">
        <v>7390</v>
      </c>
      <c r="AD80" s="141">
        <v>0.7</v>
      </c>
      <c r="AE80" s="141"/>
      <c r="AF80" s="141"/>
      <c r="AG80" s="142"/>
      <c r="AH80" s="98">
        <f>ROUND(N85*AD80,0)</f>
        <v>269</v>
      </c>
      <c r="AI80" s="16"/>
    </row>
    <row r="81" spans="1:35" ht="16.75" customHeight="1" x14ac:dyDescent="0.3">
      <c r="A81" s="11">
        <v>33</v>
      </c>
      <c r="B81" s="14">
        <v>3061</v>
      </c>
      <c r="C81" s="10" t="s">
        <v>8256</v>
      </c>
      <c r="D81" s="70"/>
      <c r="E81" s="58"/>
      <c r="F81" s="58"/>
      <c r="G81" s="58"/>
      <c r="H81" s="58"/>
      <c r="I81" s="58"/>
      <c r="J81" s="58"/>
      <c r="K81" s="58"/>
      <c r="L81" s="58"/>
      <c r="M81" s="81"/>
      <c r="N81" s="185"/>
      <c r="O81" s="2"/>
      <c r="P81" s="2"/>
      <c r="Q81" s="44"/>
      <c r="R81" s="45"/>
      <c r="S81" s="2"/>
      <c r="T81" s="2"/>
      <c r="U81" s="2"/>
      <c r="V81" s="2"/>
      <c r="W81" s="2"/>
      <c r="X81" s="2"/>
      <c r="Y81" s="145"/>
      <c r="Z81" s="71"/>
      <c r="AA81" s="169"/>
      <c r="AB81" s="220" t="s">
        <v>7391</v>
      </c>
      <c r="AC81" s="55" t="s">
        <v>7390</v>
      </c>
      <c r="AD81" s="141">
        <v>0.5</v>
      </c>
      <c r="AE81" s="141"/>
      <c r="AF81" s="141"/>
      <c r="AG81" s="142"/>
      <c r="AH81" s="98">
        <f>ROUND(N85*AD81,0)</f>
        <v>192</v>
      </c>
      <c r="AI81" s="16"/>
    </row>
    <row r="82" spans="1:35" ht="16.75" customHeight="1" x14ac:dyDescent="0.3">
      <c r="A82" s="11">
        <v>33</v>
      </c>
      <c r="B82" s="14">
        <v>3062</v>
      </c>
      <c r="C82" s="10" t="s">
        <v>8255</v>
      </c>
      <c r="D82" s="70"/>
      <c r="E82" s="58"/>
      <c r="F82" s="58"/>
      <c r="G82" s="58"/>
      <c r="H82" s="58"/>
      <c r="I82" s="58"/>
      <c r="J82" s="58"/>
      <c r="K82" s="58"/>
      <c r="L82" s="58"/>
      <c r="M82" s="81"/>
      <c r="N82" s="185"/>
      <c r="O82" s="2"/>
      <c r="P82" s="2"/>
      <c r="Q82" s="44"/>
      <c r="R82" s="45"/>
      <c r="S82" s="2"/>
      <c r="T82" s="2"/>
      <c r="U82" s="2"/>
      <c r="V82" s="2"/>
      <c r="W82" s="2"/>
      <c r="X82" s="2"/>
      <c r="Y82" s="145"/>
      <c r="Z82" s="71"/>
      <c r="AA82" s="2"/>
      <c r="AB82" s="201"/>
      <c r="AC82" s="55"/>
      <c r="AD82" s="141"/>
      <c r="AE82" s="268" t="s">
        <v>7356</v>
      </c>
      <c r="AF82" s="53">
        <v>5</v>
      </c>
      <c r="AG82" s="181" t="s">
        <v>7357</v>
      </c>
      <c r="AH82" s="98">
        <f>ROUND(N85-AF82,0)</f>
        <v>379</v>
      </c>
      <c r="AI82" s="16"/>
    </row>
    <row r="83" spans="1:35" ht="16.75" customHeight="1" x14ac:dyDescent="0.3">
      <c r="A83" s="11">
        <v>33</v>
      </c>
      <c r="B83" s="14">
        <v>3063</v>
      </c>
      <c r="C83" s="10" t="s">
        <v>8254</v>
      </c>
      <c r="D83" s="70"/>
      <c r="E83" s="58"/>
      <c r="F83" s="58"/>
      <c r="G83" s="58"/>
      <c r="H83" s="58"/>
      <c r="I83" s="58"/>
      <c r="J83" s="58"/>
      <c r="K83" s="58"/>
      <c r="L83" s="58"/>
      <c r="M83" s="81"/>
      <c r="N83" s="185"/>
      <c r="O83" s="2"/>
      <c r="P83" s="2"/>
      <c r="Q83" s="44"/>
      <c r="R83" s="45"/>
      <c r="S83" s="2"/>
      <c r="T83" s="2"/>
      <c r="U83" s="2"/>
      <c r="V83" s="2"/>
      <c r="W83" s="2"/>
      <c r="X83" s="2"/>
      <c r="Y83" s="145"/>
      <c r="Z83" s="71"/>
      <c r="AA83" s="183" t="s">
        <v>7393</v>
      </c>
      <c r="AB83" s="220" t="s">
        <v>7358</v>
      </c>
      <c r="AC83" s="55" t="s">
        <v>7390</v>
      </c>
      <c r="AD83" s="141">
        <v>0.7</v>
      </c>
      <c r="AE83" s="269"/>
      <c r="AF83" s="136"/>
      <c r="AG83" s="75"/>
      <c r="AH83" s="98">
        <f>ROUND(N85*AD83-AF82,0)</f>
        <v>264</v>
      </c>
      <c r="AI83" s="16"/>
    </row>
    <row r="84" spans="1:35" ht="16.75" customHeight="1" x14ac:dyDescent="0.3">
      <c r="A84" s="11">
        <v>33</v>
      </c>
      <c r="B84" s="14">
        <v>3064</v>
      </c>
      <c r="C84" s="10" t="s">
        <v>8253</v>
      </c>
      <c r="D84" s="70"/>
      <c r="E84" s="58"/>
      <c r="F84" s="58"/>
      <c r="G84" s="58"/>
      <c r="H84" s="58"/>
      <c r="I84" s="58"/>
      <c r="J84" s="58"/>
      <c r="K84" s="58"/>
      <c r="L84" s="58"/>
      <c r="M84" s="81"/>
      <c r="N84" s="185"/>
      <c r="O84" s="2"/>
      <c r="P84" s="2"/>
      <c r="Q84" s="44"/>
      <c r="R84" s="45"/>
      <c r="S84" s="2"/>
      <c r="T84" s="2"/>
      <c r="U84" s="2"/>
      <c r="V84" s="2"/>
      <c r="W84" s="2"/>
      <c r="X84" s="2"/>
      <c r="Y84" s="145"/>
      <c r="Z84" s="71"/>
      <c r="AA84" s="169"/>
      <c r="AB84" s="220" t="s">
        <v>7391</v>
      </c>
      <c r="AC84" s="55" t="s">
        <v>7390</v>
      </c>
      <c r="AD84" s="141">
        <v>0.5</v>
      </c>
      <c r="AE84" s="270"/>
      <c r="AF84" s="144"/>
      <c r="AG84" s="150"/>
      <c r="AH84" s="98">
        <f>ROUND(N85*AD84-AF82,0)</f>
        <v>187</v>
      </c>
      <c r="AI84" s="16"/>
    </row>
    <row r="85" spans="1:35" ht="16.75" customHeight="1" x14ac:dyDescent="0.3">
      <c r="A85" s="11">
        <v>33</v>
      </c>
      <c r="B85" s="14">
        <v>1153</v>
      </c>
      <c r="C85" s="10" t="s">
        <v>8252</v>
      </c>
      <c r="D85" s="124"/>
      <c r="E85" s="125"/>
      <c r="F85" s="125"/>
      <c r="G85" s="125"/>
      <c r="H85" s="125"/>
      <c r="I85" s="125"/>
      <c r="J85" s="125"/>
      <c r="K85" s="125"/>
      <c r="L85" s="125"/>
      <c r="M85" s="126"/>
      <c r="N85" s="271">
        <v>384</v>
      </c>
      <c r="O85" s="272"/>
      <c r="P85" s="2" t="s">
        <v>7388</v>
      </c>
      <c r="Q85" s="2"/>
      <c r="R85" s="202" t="s">
        <v>7387</v>
      </c>
      <c r="S85" s="36"/>
      <c r="T85" s="36"/>
      <c r="U85" s="36"/>
      <c r="V85" s="36"/>
      <c r="W85" s="36"/>
      <c r="X85" s="36"/>
      <c r="Y85" s="217"/>
      <c r="Z85" s="74"/>
      <c r="AB85" s="194"/>
      <c r="AC85" s="7"/>
      <c r="AD85" s="7"/>
      <c r="AE85" s="7"/>
      <c r="AF85" s="7"/>
      <c r="AG85" s="37"/>
      <c r="AH85" s="98">
        <f>ROUND(N85*Y86,0)</f>
        <v>365</v>
      </c>
      <c r="AI85" s="66"/>
    </row>
    <row r="86" spans="1:35" ht="16.75" customHeight="1" x14ac:dyDescent="0.3">
      <c r="A86" s="11">
        <v>33</v>
      </c>
      <c r="B86" s="14">
        <v>1154</v>
      </c>
      <c r="C86" s="10" t="s">
        <v>8251</v>
      </c>
      <c r="D86" s="124"/>
      <c r="E86" s="125"/>
      <c r="F86" s="125"/>
      <c r="G86" s="125"/>
      <c r="H86" s="125"/>
      <c r="I86" s="125"/>
      <c r="J86" s="125"/>
      <c r="K86" s="125"/>
      <c r="L86" s="125"/>
      <c r="M86" s="126"/>
      <c r="N86" s="72"/>
      <c r="O86" s="145"/>
      <c r="P86" s="2"/>
      <c r="Q86" s="2"/>
      <c r="R86" s="45"/>
      <c r="S86" s="2"/>
      <c r="T86" s="2"/>
      <c r="U86" s="59"/>
      <c r="V86" s="59"/>
      <c r="W86" s="135"/>
      <c r="X86" s="136" t="s">
        <v>7404</v>
      </c>
      <c r="Y86" s="273">
        <v>0.95</v>
      </c>
      <c r="Z86" s="274"/>
      <c r="AA86" s="183" t="s">
        <v>7393</v>
      </c>
      <c r="AB86" s="220" t="s">
        <v>7358</v>
      </c>
      <c r="AC86" s="55" t="s">
        <v>7390</v>
      </c>
      <c r="AD86" s="141">
        <v>0.7</v>
      </c>
      <c r="AE86" s="141"/>
      <c r="AF86" s="141"/>
      <c r="AG86" s="142"/>
      <c r="AH86" s="98">
        <f>ROUND(ROUND(N85*Y86,0)*AD86,0)</f>
        <v>256</v>
      </c>
      <c r="AI86" s="66"/>
    </row>
    <row r="87" spans="1:35" ht="16.75" customHeight="1" x14ac:dyDescent="0.3">
      <c r="A87" s="11">
        <v>33</v>
      </c>
      <c r="B87" s="14">
        <v>3065</v>
      </c>
      <c r="C87" s="10" t="s">
        <v>8250</v>
      </c>
      <c r="D87" s="70"/>
      <c r="E87" s="58"/>
      <c r="F87" s="58"/>
      <c r="G87" s="58"/>
      <c r="H87" s="58"/>
      <c r="I87" s="58"/>
      <c r="J87" s="58"/>
      <c r="K87" s="58"/>
      <c r="L87" s="58"/>
      <c r="M87" s="81"/>
      <c r="N87" s="185"/>
      <c r="O87" s="2"/>
      <c r="P87" s="2"/>
      <c r="Q87" s="44"/>
      <c r="R87" s="45"/>
      <c r="S87" s="2"/>
      <c r="T87" s="2"/>
      <c r="U87" s="2"/>
      <c r="V87" s="2"/>
      <c r="W87" s="2"/>
      <c r="X87" s="2"/>
      <c r="Y87" s="145"/>
      <c r="Z87" s="71"/>
      <c r="AA87" s="169"/>
      <c r="AB87" s="220" t="s">
        <v>7391</v>
      </c>
      <c r="AC87" s="55" t="s">
        <v>7390</v>
      </c>
      <c r="AD87" s="141">
        <v>0.5</v>
      </c>
      <c r="AE87" s="141"/>
      <c r="AF87" s="141"/>
      <c r="AG87" s="142"/>
      <c r="AH87" s="98">
        <f>ROUND(ROUND(N85*Y86,0)*AD87,0)</f>
        <v>183</v>
      </c>
      <c r="AI87" s="16"/>
    </row>
    <row r="88" spans="1:35" ht="16.75" customHeight="1" x14ac:dyDescent="0.3">
      <c r="A88" s="11">
        <v>33</v>
      </c>
      <c r="B88" s="14">
        <v>3066</v>
      </c>
      <c r="C88" s="10" t="s">
        <v>8249</v>
      </c>
      <c r="D88" s="70"/>
      <c r="E88" s="58"/>
      <c r="F88" s="58"/>
      <c r="G88" s="58"/>
      <c r="H88" s="58"/>
      <c r="I88" s="58"/>
      <c r="J88" s="58"/>
      <c r="K88" s="58"/>
      <c r="L88" s="58"/>
      <c r="M88" s="81"/>
      <c r="N88" s="185"/>
      <c r="O88" s="2"/>
      <c r="P88" s="2"/>
      <c r="Q88" s="44"/>
      <c r="R88" s="45"/>
      <c r="S88" s="2"/>
      <c r="T88" s="2"/>
      <c r="U88" s="2"/>
      <c r="V88" s="2"/>
      <c r="W88" s="2"/>
      <c r="X88" s="2"/>
      <c r="Y88" s="145"/>
      <c r="Z88" s="71"/>
      <c r="AA88" s="2"/>
      <c r="AB88" s="201"/>
      <c r="AC88" s="55"/>
      <c r="AD88" s="141"/>
      <c r="AE88" s="268" t="s">
        <v>7356</v>
      </c>
      <c r="AF88" s="53">
        <v>5</v>
      </c>
      <c r="AG88" s="181" t="s">
        <v>7357</v>
      </c>
      <c r="AH88" s="98">
        <f>ROUND(N85*Y86-AF88,0)</f>
        <v>360</v>
      </c>
      <c r="AI88" s="16"/>
    </row>
    <row r="89" spans="1:35" ht="16.75" customHeight="1" x14ac:dyDescent="0.3">
      <c r="A89" s="11">
        <v>33</v>
      </c>
      <c r="B89" s="14">
        <v>3067</v>
      </c>
      <c r="C89" s="10" t="s">
        <v>8248</v>
      </c>
      <c r="D89" s="70"/>
      <c r="E89" s="58"/>
      <c r="F89" s="58"/>
      <c r="G89" s="58"/>
      <c r="H89" s="58"/>
      <c r="I89" s="58"/>
      <c r="J89" s="58"/>
      <c r="K89" s="58"/>
      <c r="L89" s="58"/>
      <c r="M89" s="81"/>
      <c r="N89" s="185"/>
      <c r="O89" s="2"/>
      <c r="P89" s="2"/>
      <c r="Q89" s="44"/>
      <c r="R89" s="45"/>
      <c r="S89" s="2"/>
      <c r="T89" s="2"/>
      <c r="U89" s="2"/>
      <c r="V89" s="2"/>
      <c r="W89" s="2"/>
      <c r="X89" s="2"/>
      <c r="Y89" s="145"/>
      <c r="Z89" s="71"/>
      <c r="AA89" s="183" t="s">
        <v>7393</v>
      </c>
      <c r="AB89" s="220" t="s">
        <v>7358</v>
      </c>
      <c r="AC89" s="55" t="s">
        <v>7390</v>
      </c>
      <c r="AD89" s="141">
        <v>0.7</v>
      </c>
      <c r="AE89" s="269"/>
      <c r="AF89" s="136"/>
      <c r="AG89" s="75"/>
      <c r="AH89" s="98">
        <f>ROUND(ROUND(N85*Y86,0)*AD89-AF88,0)</f>
        <v>251</v>
      </c>
      <c r="AI89" s="16"/>
    </row>
    <row r="90" spans="1:35" ht="16.75" customHeight="1" x14ac:dyDescent="0.3">
      <c r="A90" s="11">
        <v>33</v>
      </c>
      <c r="B90" s="14">
        <v>3068</v>
      </c>
      <c r="C90" s="10" t="s">
        <v>8247</v>
      </c>
      <c r="D90" s="70"/>
      <c r="E90" s="58"/>
      <c r="F90" s="58"/>
      <c r="G90" s="58"/>
      <c r="H90" s="58"/>
      <c r="I90" s="58"/>
      <c r="J90" s="58"/>
      <c r="K90" s="58"/>
      <c r="L90" s="58"/>
      <c r="M90" s="81"/>
      <c r="N90" s="185"/>
      <c r="O90" s="2"/>
      <c r="P90" s="2"/>
      <c r="Q90" s="44"/>
      <c r="R90" s="43"/>
      <c r="S90" s="8"/>
      <c r="T90" s="8"/>
      <c r="U90" s="8"/>
      <c r="V90" s="8"/>
      <c r="W90" s="8"/>
      <c r="X90" s="8"/>
      <c r="Y90" s="180"/>
      <c r="Z90" s="73"/>
      <c r="AA90" s="169"/>
      <c r="AB90" s="220" t="s">
        <v>7391</v>
      </c>
      <c r="AC90" s="55" t="s">
        <v>7390</v>
      </c>
      <c r="AD90" s="141">
        <v>0.5</v>
      </c>
      <c r="AE90" s="270"/>
      <c r="AF90" s="144"/>
      <c r="AG90" s="150"/>
      <c r="AH90" s="98">
        <f>ROUND(ROUND(N85*Y86,0)*AD90-AF88,0)</f>
        <v>178</v>
      </c>
      <c r="AI90" s="16"/>
    </row>
    <row r="91" spans="1:35" ht="16.75" customHeight="1" x14ac:dyDescent="0.3">
      <c r="A91" s="11">
        <v>33</v>
      </c>
      <c r="B91" s="14">
        <v>1155</v>
      </c>
      <c r="C91" s="10" t="s">
        <v>8246</v>
      </c>
      <c r="D91" s="124"/>
      <c r="E91" s="125"/>
      <c r="F91" s="125"/>
      <c r="G91" s="125"/>
      <c r="H91" s="125"/>
      <c r="I91" s="125"/>
      <c r="J91" s="125"/>
      <c r="K91" s="125"/>
      <c r="L91" s="125"/>
      <c r="M91" s="126"/>
      <c r="N91" s="185"/>
      <c r="O91" s="2"/>
      <c r="P91" s="2"/>
      <c r="Q91" s="44"/>
      <c r="R91" s="202" t="s">
        <v>7380</v>
      </c>
      <c r="S91" s="36"/>
      <c r="T91" s="36"/>
      <c r="U91" s="36"/>
      <c r="V91" s="36"/>
      <c r="W91" s="36"/>
      <c r="X91" s="36"/>
      <c r="Y91" s="217"/>
      <c r="Z91" s="74"/>
      <c r="AB91" s="194"/>
      <c r="AC91" s="7"/>
      <c r="AD91" s="7"/>
      <c r="AE91" s="7"/>
      <c r="AF91" s="7"/>
      <c r="AG91" s="37"/>
      <c r="AH91" s="98">
        <f>ROUND(N85*Y92,0)</f>
        <v>357</v>
      </c>
      <c r="AI91" s="66"/>
    </row>
    <row r="92" spans="1:35" ht="16.75" customHeight="1" x14ac:dyDescent="0.3">
      <c r="A92" s="11">
        <v>33</v>
      </c>
      <c r="B92" s="14">
        <v>1156</v>
      </c>
      <c r="C92" s="10" t="s">
        <v>8245</v>
      </c>
      <c r="D92" s="124"/>
      <c r="E92" s="125"/>
      <c r="F92" s="125"/>
      <c r="G92" s="125"/>
      <c r="H92" s="125"/>
      <c r="I92" s="125"/>
      <c r="J92" s="125"/>
      <c r="K92" s="125"/>
      <c r="L92" s="125"/>
      <c r="M92" s="126"/>
      <c r="N92" s="185"/>
      <c r="O92" s="2"/>
      <c r="P92" s="2"/>
      <c r="Q92" s="44"/>
      <c r="R92" s="45"/>
      <c r="S92" s="2"/>
      <c r="T92" s="2"/>
      <c r="U92" s="135"/>
      <c r="V92" s="135"/>
      <c r="W92" s="135"/>
      <c r="X92" s="136" t="s">
        <v>7404</v>
      </c>
      <c r="Y92" s="273">
        <v>0.93</v>
      </c>
      <c r="Z92" s="274"/>
      <c r="AA92" s="183" t="s">
        <v>7393</v>
      </c>
      <c r="AB92" s="220" t="s">
        <v>7358</v>
      </c>
      <c r="AC92" s="55" t="s">
        <v>7390</v>
      </c>
      <c r="AD92" s="141">
        <v>0.7</v>
      </c>
      <c r="AE92" s="141"/>
      <c r="AF92" s="141"/>
      <c r="AG92" s="142"/>
      <c r="AH92" s="98">
        <f>ROUND(ROUND(N85*Y92,0)*AD92,0)</f>
        <v>250</v>
      </c>
      <c r="AI92" s="66"/>
    </row>
    <row r="93" spans="1:35" ht="16.75" customHeight="1" x14ac:dyDescent="0.3">
      <c r="A93" s="11">
        <v>33</v>
      </c>
      <c r="B93" s="14">
        <v>3069</v>
      </c>
      <c r="C93" s="10" t="s">
        <v>8244</v>
      </c>
      <c r="D93" s="70"/>
      <c r="E93" s="58"/>
      <c r="F93" s="58"/>
      <c r="G93" s="58"/>
      <c r="H93" s="58"/>
      <c r="I93" s="58"/>
      <c r="J93" s="58"/>
      <c r="K93" s="58"/>
      <c r="L93" s="58"/>
      <c r="M93" s="81"/>
      <c r="N93" s="185"/>
      <c r="O93" s="2"/>
      <c r="P93" s="2"/>
      <c r="Q93" s="44"/>
      <c r="R93" s="45"/>
      <c r="S93" s="2"/>
      <c r="T93" s="2"/>
      <c r="U93" s="2"/>
      <c r="V93" s="2"/>
      <c r="W93" s="2"/>
      <c r="X93" s="2"/>
      <c r="Y93" s="145"/>
      <c r="Z93" s="71"/>
      <c r="AA93" s="169"/>
      <c r="AB93" s="220" t="s">
        <v>7391</v>
      </c>
      <c r="AC93" s="55" t="s">
        <v>7390</v>
      </c>
      <c r="AD93" s="141">
        <v>0.5</v>
      </c>
      <c r="AE93" s="141"/>
      <c r="AF93" s="141"/>
      <c r="AG93" s="142"/>
      <c r="AH93" s="98">
        <f>ROUND(ROUND(N85*Y92,0)*AD93,0)</f>
        <v>179</v>
      </c>
      <c r="AI93" s="16"/>
    </row>
    <row r="94" spans="1:35" ht="16.75" customHeight="1" x14ac:dyDescent="0.3">
      <c r="A94" s="11">
        <v>33</v>
      </c>
      <c r="B94" s="14">
        <v>3070</v>
      </c>
      <c r="C94" s="10" t="s">
        <v>8243</v>
      </c>
      <c r="D94" s="70"/>
      <c r="E94" s="58"/>
      <c r="F94" s="58"/>
      <c r="G94" s="58"/>
      <c r="H94" s="58"/>
      <c r="I94" s="58"/>
      <c r="J94" s="58"/>
      <c r="K94" s="58"/>
      <c r="L94" s="58"/>
      <c r="M94" s="81"/>
      <c r="N94" s="185"/>
      <c r="O94" s="2"/>
      <c r="P94" s="2"/>
      <c r="Q94" s="44"/>
      <c r="R94" s="45"/>
      <c r="S94" s="2"/>
      <c r="T94" s="2"/>
      <c r="U94" s="2"/>
      <c r="V94" s="2"/>
      <c r="W94" s="2"/>
      <c r="X94" s="2"/>
      <c r="Y94" s="145"/>
      <c r="Z94" s="71"/>
      <c r="AA94" s="2"/>
      <c r="AB94" s="201"/>
      <c r="AC94" s="55"/>
      <c r="AD94" s="141"/>
      <c r="AE94" s="268" t="s">
        <v>7356</v>
      </c>
      <c r="AF94" s="53">
        <v>5</v>
      </c>
      <c r="AG94" s="181" t="s">
        <v>7357</v>
      </c>
      <c r="AH94" s="98">
        <f>ROUND(N85*Y92-AF94,0)</f>
        <v>352</v>
      </c>
      <c r="AI94" s="16"/>
    </row>
    <row r="95" spans="1:35" ht="16.75" customHeight="1" x14ac:dyDescent="0.3">
      <c r="A95" s="11">
        <v>33</v>
      </c>
      <c r="B95" s="14">
        <v>3071</v>
      </c>
      <c r="C95" s="10" t="s">
        <v>8242</v>
      </c>
      <c r="D95" s="70"/>
      <c r="E95" s="58"/>
      <c r="F95" s="58"/>
      <c r="G95" s="58"/>
      <c r="H95" s="58"/>
      <c r="I95" s="58"/>
      <c r="J95" s="58"/>
      <c r="K95" s="58"/>
      <c r="L95" s="58"/>
      <c r="M95" s="81"/>
      <c r="N95" s="185"/>
      <c r="O95" s="2"/>
      <c r="P95" s="2"/>
      <c r="Q95" s="44"/>
      <c r="R95" s="45"/>
      <c r="S95" s="2"/>
      <c r="T95" s="2"/>
      <c r="U95" s="2"/>
      <c r="V95" s="2"/>
      <c r="W95" s="2"/>
      <c r="X95" s="2"/>
      <c r="Y95" s="145"/>
      <c r="Z95" s="71"/>
      <c r="AA95" s="183" t="s">
        <v>7393</v>
      </c>
      <c r="AB95" s="220" t="s">
        <v>7358</v>
      </c>
      <c r="AC95" s="55" t="s">
        <v>7390</v>
      </c>
      <c r="AD95" s="141">
        <v>0.7</v>
      </c>
      <c r="AE95" s="269"/>
      <c r="AF95" s="136"/>
      <c r="AG95" s="75"/>
      <c r="AH95" s="98">
        <f>ROUND(ROUND(N85*Y92,0)*AD95-AF94,0)</f>
        <v>245</v>
      </c>
      <c r="AI95" s="16"/>
    </row>
    <row r="96" spans="1:35" ht="16.75" customHeight="1" x14ac:dyDescent="0.3">
      <c r="A96" s="11">
        <v>33</v>
      </c>
      <c r="B96" s="14">
        <v>3072</v>
      </c>
      <c r="C96" s="10" t="s">
        <v>8241</v>
      </c>
      <c r="D96" s="70"/>
      <c r="E96" s="58"/>
      <c r="F96" s="58"/>
      <c r="G96" s="58"/>
      <c r="H96" s="58"/>
      <c r="I96" s="58"/>
      <c r="J96" s="58"/>
      <c r="K96" s="58"/>
      <c r="L96" s="58"/>
      <c r="M96" s="81"/>
      <c r="N96" s="185"/>
      <c r="O96" s="2"/>
      <c r="P96" s="2"/>
      <c r="Q96" s="44"/>
      <c r="R96" s="43"/>
      <c r="S96" s="8"/>
      <c r="T96" s="8"/>
      <c r="U96" s="8"/>
      <c r="V96" s="8"/>
      <c r="W96" s="8"/>
      <c r="X96" s="8"/>
      <c r="Y96" s="180"/>
      <c r="Z96" s="73"/>
      <c r="AA96" s="169"/>
      <c r="AB96" s="220" t="s">
        <v>7391</v>
      </c>
      <c r="AC96" s="55" t="s">
        <v>7390</v>
      </c>
      <c r="AD96" s="141">
        <v>0.5</v>
      </c>
      <c r="AE96" s="270"/>
      <c r="AF96" s="144"/>
      <c r="AG96" s="150"/>
      <c r="AH96" s="98">
        <f>ROUND(ROUND(N85*Y92,0)*AD96-AF94,0)</f>
        <v>174</v>
      </c>
      <c r="AI96" s="16"/>
    </row>
    <row r="97" spans="1:35" ht="16.75" customHeight="1" x14ac:dyDescent="0.3">
      <c r="A97" s="11">
        <v>33</v>
      </c>
      <c r="B97" s="14">
        <v>1157</v>
      </c>
      <c r="C97" s="10" t="s">
        <v>8240</v>
      </c>
      <c r="D97" s="124"/>
      <c r="E97" s="125"/>
      <c r="F97" s="125"/>
      <c r="G97" s="125"/>
      <c r="H97" s="125"/>
      <c r="I97" s="125"/>
      <c r="J97" s="125"/>
      <c r="K97" s="125"/>
      <c r="L97" s="125"/>
      <c r="M97" s="126"/>
      <c r="N97" s="185"/>
      <c r="O97" s="2"/>
      <c r="P97" s="2"/>
      <c r="Q97" s="44"/>
      <c r="R97" s="56" t="s">
        <v>7373</v>
      </c>
      <c r="S97" s="2"/>
      <c r="T97" s="2"/>
      <c r="U97" s="2"/>
      <c r="V97" s="2"/>
      <c r="W97" s="2"/>
      <c r="X97" s="2"/>
      <c r="Y97" s="145"/>
      <c r="Z97" s="71"/>
      <c r="AB97" s="80"/>
      <c r="AC97" s="7"/>
      <c r="AD97" s="7"/>
      <c r="AE97" s="7"/>
      <c r="AF97" s="7"/>
      <c r="AG97" s="37"/>
      <c r="AH97" s="98">
        <f>ROUND(N85*Y98,0)</f>
        <v>365</v>
      </c>
      <c r="AI97" s="66"/>
    </row>
    <row r="98" spans="1:35" ht="16.75" customHeight="1" x14ac:dyDescent="0.3">
      <c r="A98" s="11">
        <v>33</v>
      </c>
      <c r="B98" s="14">
        <v>1158</v>
      </c>
      <c r="C98" s="10" t="s">
        <v>8239</v>
      </c>
      <c r="D98" s="124"/>
      <c r="E98" s="125"/>
      <c r="F98" s="125"/>
      <c r="G98" s="125"/>
      <c r="H98" s="125"/>
      <c r="I98" s="125"/>
      <c r="J98" s="125"/>
      <c r="K98" s="125"/>
      <c r="L98" s="125"/>
      <c r="M98" s="126"/>
      <c r="N98" s="185"/>
      <c r="O98" s="2"/>
      <c r="P98" s="2"/>
      <c r="Q98" s="44"/>
      <c r="R98" s="56" t="s">
        <v>7405</v>
      </c>
      <c r="S98" s="2"/>
      <c r="T98" s="2"/>
      <c r="U98" s="135"/>
      <c r="V98" s="135"/>
      <c r="W98" s="135"/>
      <c r="X98" s="136" t="s">
        <v>7404</v>
      </c>
      <c r="Y98" s="273">
        <v>0.95</v>
      </c>
      <c r="Z98" s="274"/>
      <c r="AA98" s="183" t="s">
        <v>7393</v>
      </c>
      <c r="AB98" s="220" t="s">
        <v>7358</v>
      </c>
      <c r="AC98" s="55" t="s">
        <v>7390</v>
      </c>
      <c r="AD98" s="141">
        <v>0.7</v>
      </c>
      <c r="AE98" s="141"/>
      <c r="AF98" s="141"/>
      <c r="AG98" s="142"/>
      <c r="AH98" s="98">
        <f>ROUND(ROUND(N85*Y98,0)*AD98,0)</f>
        <v>256</v>
      </c>
      <c r="AI98" s="66"/>
    </row>
    <row r="99" spans="1:35" ht="16.75" customHeight="1" x14ac:dyDescent="0.3">
      <c r="A99" s="11">
        <v>33</v>
      </c>
      <c r="B99" s="14">
        <v>3073</v>
      </c>
      <c r="C99" s="10" t="s">
        <v>8238</v>
      </c>
      <c r="D99" s="70"/>
      <c r="E99" s="58"/>
      <c r="F99" s="58"/>
      <c r="G99" s="58"/>
      <c r="H99" s="58"/>
      <c r="I99" s="58"/>
      <c r="J99" s="58"/>
      <c r="K99" s="58"/>
      <c r="L99" s="58"/>
      <c r="M99" s="81"/>
      <c r="N99" s="185"/>
      <c r="O99" s="2"/>
      <c r="P99" s="2"/>
      <c r="Q99" s="44"/>
      <c r="R99" s="45"/>
      <c r="S99" s="2"/>
      <c r="T99" s="2"/>
      <c r="U99" s="2"/>
      <c r="V99" s="2"/>
      <c r="W99" s="2"/>
      <c r="X99" s="2"/>
      <c r="Y99" s="145"/>
      <c r="Z99" s="71"/>
      <c r="AA99" s="169"/>
      <c r="AB99" s="220" t="s">
        <v>7391</v>
      </c>
      <c r="AC99" s="55" t="s">
        <v>7390</v>
      </c>
      <c r="AD99" s="141">
        <v>0.5</v>
      </c>
      <c r="AE99" s="141"/>
      <c r="AF99" s="141"/>
      <c r="AG99" s="142"/>
      <c r="AH99" s="98">
        <f>ROUND(ROUND(N85*Y98,0)*AD99,0)</f>
        <v>183</v>
      </c>
      <c r="AI99" s="16"/>
    </row>
    <row r="100" spans="1:35" ht="16.75" customHeight="1" x14ac:dyDescent="0.3">
      <c r="A100" s="11">
        <v>33</v>
      </c>
      <c r="B100" s="14">
        <v>3074</v>
      </c>
      <c r="C100" s="10" t="s">
        <v>8237</v>
      </c>
      <c r="D100" s="70"/>
      <c r="E100" s="58"/>
      <c r="F100" s="58"/>
      <c r="G100" s="58"/>
      <c r="H100" s="58"/>
      <c r="I100" s="58"/>
      <c r="J100" s="58"/>
      <c r="K100" s="58"/>
      <c r="L100" s="58"/>
      <c r="M100" s="81"/>
      <c r="N100" s="185"/>
      <c r="O100" s="2"/>
      <c r="P100" s="2"/>
      <c r="Q100" s="44"/>
      <c r="R100" s="45"/>
      <c r="S100" s="2"/>
      <c r="T100" s="2"/>
      <c r="U100" s="2"/>
      <c r="V100" s="2"/>
      <c r="W100" s="2"/>
      <c r="X100" s="2"/>
      <c r="Y100" s="145"/>
      <c r="Z100" s="71"/>
      <c r="AA100" s="2"/>
      <c r="AB100" s="201"/>
      <c r="AC100" s="55"/>
      <c r="AD100" s="141"/>
      <c r="AE100" s="268" t="s">
        <v>7356</v>
      </c>
      <c r="AF100" s="53">
        <v>5</v>
      </c>
      <c r="AG100" s="181" t="s">
        <v>7357</v>
      </c>
      <c r="AH100" s="98">
        <f>ROUND(N85*Y98-AF100,0)</f>
        <v>360</v>
      </c>
      <c r="AI100" s="16"/>
    </row>
    <row r="101" spans="1:35" ht="16.75" customHeight="1" x14ac:dyDescent="0.3">
      <c r="A101" s="11">
        <v>33</v>
      </c>
      <c r="B101" s="14">
        <v>3075</v>
      </c>
      <c r="C101" s="10" t="s">
        <v>8236</v>
      </c>
      <c r="D101" s="70"/>
      <c r="E101" s="58"/>
      <c r="F101" s="58"/>
      <c r="G101" s="58"/>
      <c r="H101" s="58"/>
      <c r="I101" s="58"/>
      <c r="J101" s="58"/>
      <c r="K101" s="58"/>
      <c r="L101" s="58"/>
      <c r="M101" s="81"/>
      <c r="N101" s="185"/>
      <c r="O101" s="2"/>
      <c r="P101" s="2"/>
      <c r="Q101" s="44"/>
      <c r="R101" s="45"/>
      <c r="S101" s="2"/>
      <c r="T101" s="2"/>
      <c r="U101" s="2"/>
      <c r="V101" s="2"/>
      <c r="W101" s="2"/>
      <c r="X101" s="2"/>
      <c r="Y101" s="145"/>
      <c r="Z101" s="71"/>
      <c r="AA101" s="183" t="s">
        <v>7393</v>
      </c>
      <c r="AB101" s="220" t="s">
        <v>7358</v>
      </c>
      <c r="AC101" s="55" t="s">
        <v>7390</v>
      </c>
      <c r="AD101" s="141">
        <v>0.7</v>
      </c>
      <c r="AE101" s="269"/>
      <c r="AF101" s="136"/>
      <c r="AG101" s="75"/>
      <c r="AH101" s="98">
        <f>ROUND(ROUND(N85*Y98,0)*AD101-AF100,0)</f>
        <v>251</v>
      </c>
      <c r="AI101" s="16"/>
    </row>
    <row r="102" spans="1:35" ht="16.75" customHeight="1" x14ac:dyDescent="0.3">
      <c r="A102" s="11">
        <v>33</v>
      </c>
      <c r="B102" s="14">
        <v>3076</v>
      </c>
      <c r="C102" s="10" t="s">
        <v>8235</v>
      </c>
      <c r="D102" s="70"/>
      <c r="E102" s="58"/>
      <c r="F102" s="58"/>
      <c r="G102" s="58"/>
      <c r="H102" s="58"/>
      <c r="I102" s="58"/>
      <c r="J102" s="58"/>
      <c r="K102" s="58"/>
      <c r="L102" s="58"/>
      <c r="M102" s="81"/>
      <c r="N102" s="164"/>
      <c r="O102" s="8"/>
      <c r="P102" s="8"/>
      <c r="Q102" s="24"/>
      <c r="R102" s="43"/>
      <c r="S102" s="8"/>
      <c r="T102" s="8"/>
      <c r="U102" s="8"/>
      <c r="V102" s="8"/>
      <c r="W102" s="8"/>
      <c r="X102" s="8"/>
      <c r="Y102" s="180"/>
      <c r="Z102" s="73"/>
      <c r="AA102" s="169"/>
      <c r="AB102" s="220" t="s">
        <v>7391</v>
      </c>
      <c r="AC102" s="55" t="s">
        <v>7390</v>
      </c>
      <c r="AD102" s="141">
        <v>0.5</v>
      </c>
      <c r="AE102" s="270"/>
      <c r="AF102" s="144"/>
      <c r="AG102" s="150"/>
      <c r="AH102" s="98">
        <f>ROUND(ROUND(N85*Y98,0)*AD102-AF100,0)</f>
        <v>178</v>
      </c>
      <c r="AI102" s="16"/>
    </row>
    <row r="103" spans="1:35" ht="16.75" customHeight="1" x14ac:dyDescent="0.3">
      <c r="A103" s="11">
        <v>33</v>
      </c>
      <c r="B103" s="14">
        <v>1161</v>
      </c>
      <c r="C103" s="10" t="s">
        <v>8234</v>
      </c>
      <c r="D103" s="124"/>
      <c r="E103" s="125"/>
      <c r="F103" s="125"/>
      <c r="G103" s="125"/>
      <c r="H103" s="125"/>
      <c r="I103" s="125"/>
      <c r="J103" s="125"/>
      <c r="K103" s="125"/>
      <c r="L103" s="125"/>
      <c r="M103" s="126"/>
      <c r="N103" s="45" t="s">
        <v>7705</v>
      </c>
      <c r="O103" s="2"/>
      <c r="P103" s="2"/>
      <c r="Q103" s="44"/>
      <c r="R103" s="2"/>
      <c r="S103" s="2"/>
      <c r="T103" s="2"/>
      <c r="U103" s="2"/>
      <c r="V103" s="2"/>
      <c r="W103" s="2"/>
      <c r="X103" s="2"/>
      <c r="Y103" s="145"/>
      <c r="Z103" s="44"/>
      <c r="AA103" s="36"/>
      <c r="AB103" s="53"/>
      <c r="AC103" s="36"/>
      <c r="AD103" s="36"/>
      <c r="AE103" s="36"/>
      <c r="AF103" s="36"/>
      <c r="AG103" s="50"/>
      <c r="AH103" s="98">
        <f>ROUND(N109,0)</f>
        <v>294</v>
      </c>
      <c r="AI103" s="16"/>
    </row>
    <row r="104" spans="1:35" ht="16.75" customHeight="1" x14ac:dyDescent="0.3">
      <c r="A104" s="11">
        <v>33</v>
      </c>
      <c r="B104" s="14">
        <v>1162</v>
      </c>
      <c r="C104" s="10" t="s">
        <v>8233</v>
      </c>
      <c r="D104" s="124"/>
      <c r="E104" s="125"/>
      <c r="F104" s="125"/>
      <c r="G104" s="125"/>
      <c r="H104" s="125"/>
      <c r="I104" s="125"/>
      <c r="J104" s="125"/>
      <c r="K104" s="125"/>
      <c r="L104" s="125"/>
      <c r="M104" s="126"/>
      <c r="N104" s="185"/>
      <c r="O104" s="2"/>
      <c r="P104" s="2"/>
      <c r="Q104" s="44"/>
      <c r="R104" s="2"/>
      <c r="S104" s="2"/>
      <c r="T104" s="2"/>
      <c r="U104" s="2"/>
      <c r="V104" s="2"/>
      <c r="W104" s="2"/>
      <c r="X104" s="2"/>
      <c r="Y104" s="145"/>
      <c r="Z104" s="71"/>
      <c r="AA104" s="183" t="s">
        <v>7393</v>
      </c>
      <c r="AB104" s="220" t="s">
        <v>7358</v>
      </c>
      <c r="AC104" s="55" t="s">
        <v>7390</v>
      </c>
      <c r="AD104" s="141">
        <v>0.7</v>
      </c>
      <c r="AE104" s="141"/>
      <c r="AF104" s="141"/>
      <c r="AG104" s="142"/>
      <c r="AH104" s="98">
        <f>ROUND(N109*AD104,0)</f>
        <v>206</v>
      </c>
      <c r="AI104" s="16"/>
    </row>
    <row r="105" spans="1:35" ht="16.75" customHeight="1" x14ac:dyDescent="0.3">
      <c r="A105" s="11">
        <v>33</v>
      </c>
      <c r="B105" s="14">
        <v>3081</v>
      </c>
      <c r="C105" s="10" t="s">
        <v>8232</v>
      </c>
      <c r="D105" s="70"/>
      <c r="E105" s="58"/>
      <c r="F105" s="58"/>
      <c r="G105" s="58"/>
      <c r="H105" s="58"/>
      <c r="I105" s="58"/>
      <c r="J105" s="58"/>
      <c r="K105" s="58"/>
      <c r="L105" s="58"/>
      <c r="M105" s="81"/>
      <c r="N105" s="185"/>
      <c r="O105" s="2"/>
      <c r="P105" s="2"/>
      <c r="Q105" s="44"/>
      <c r="R105" s="45"/>
      <c r="S105" s="2"/>
      <c r="T105" s="2"/>
      <c r="U105" s="2"/>
      <c r="V105" s="2"/>
      <c r="W105" s="2"/>
      <c r="X105" s="2"/>
      <c r="Y105" s="145"/>
      <c r="Z105" s="71"/>
      <c r="AA105" s="169"/>
      <c r="AB105" s="220" t="s">
        <v>7391</v>
      </c>
      <c r="AC105" s="55" t="s">
        <v>7390</v>
      </c>
      <c r="AD105" s="141">
        <v>0.5</v>
      </c>
      <c r="AE105" s="141"/>
      <c r="AF105" s="141"/>
      <c r="AG105" s="142"/>
      <c r="AH105" s="98">
        <f>ROUND(N109*AD105,0)</f>
        <v>147</v>
      </c>
      <c r="AI105" s="16"/>
    </row>
    <row r="106" spans="1:35" ht="16.75" customHeight="1" x14ac:dyDescent="0.3">
      <c r="A106" s="11">
        <v>33</v>
      </c>
      <c r="B106" s="14">
        <v>3082</v>
      </c>
      <c r="C106" s="10" t="s">
        <v>8231</v>
      </c>
      <c r="D106" s="70"/>
      <c r="E106" s="58"/>
      <c r="F106" s="58"/>
      <c r="G106" s="58"/>
      <c r="H106" s="58"/>
      <c r="I106" s="58"/>
      <c r="J106" s="58"/>
      <c r="K106" s="58"/>
      <c r="L106" s="58"/>
      <c r="M106" s="81"/>
      <c r="N106" s="185"/>
      <c r="O106" s="2"/>
      <c r="P106" s="2"/>
      <c r="Q106" s="44"/>
      <c r="R106" s="45"/>
      <c r="S106" s="2"/>
      <c r="T106" s="2"/>
      <c r="U106" s="2"/>
      <c r="V106" s="2"/>
      <c r="W106" s="2"/>
      <c r="X106" s="2"/>
      <c r="Y106" s="145"/>
      <c r="Z106" s="71"/>
      <c r="AA106" s="2"/>
      <c r="AB106" s="201"/>
      <c r="AC106" s="55"/>
      <c r="AD106" s="141"/>
      <c r="AE106" s="268" t="s">
        <v>7356</v>
      </c>
      <c r="AF106" s="53">
        <v>5</v>
      </c>
      <c r="AG106" s="181" t="s">
        <v>7357</v>
      </c>
      <c r="AH106" s="98">
        <f>ROUND(N109-AF106,0)</f>
        <v>289</v>
      </c>
      <c r="AI106" s="16"/>
    </row>
    <row r="107" spans="1:35" ht="16.75" customHeight="1" x14ac:dyDescent="0.3">
      <c r="A107" s="11">
        <v>33</v>
      </c>
      <c r="B107" s="14">
        <v>3083</v>
      </c>
      <c r="C107" s="10" t="s">
        <v>8230</v>
      </c>
      <c r="D107" s="70"/>
      <c r="E107" s="58"/>
      <c r="F107" s="58"/>
      <c r="G107" s="58"/>
      <c r="H107" s="58"/>
      <c r="I107" s="58"/>
      <c r="J107" s="58"/>
      <c r="K107" s="58"/>
      <c r="L107" s="58"/>
      <c r="M107" s="81"/>
      <c r="N107" s="185"/>
      <c r="O107" s="2"/>
      <c r="P107" s="2"/>
      <c r="Q107" s="44"/>
      <c r="R107" s="45"/>
      <c r="S107" s="2"/>
      <c r="T107" s="2"/>
      <c r="U107" s="2"/>
      <c r="V107" s="2"/>
      <c r="W107" s="2"/>
      <c r="X107" s="2"/>
      <c r="Y107" s="145"/>
      <c r="Z107" s="71"/>
      <c r="AA107" s="183" t="s">
        <v>7393</v>
      </c>
      <c r="AB107" s="220" t="s">
        <v>7358</v>
      </c>
      <c r="AC107" s="55" t="s">
        <v>7390</v>
      </c>
      <c r="AD107" s="141">
        <v>0.7</v>
      </c>
      <c r="AE107" s="269"/>
      <c r="AF107" s="136"/>
      <c r="AG107" s="75"/>
      <c r="AH107" s="98">
        <f>ROUND(N109*AD107-AF106,0)</f>
        <v>201</v>
      </c>
      <c r="AI107" s="16"/>
    </row>
    <row r="108" spans="1:35" ht="16.75" customHeight="1" x14ac:dyDescent="0.3">
      <c r="A108" s="11">
        <v>33</v>
      </c>
      <c r="B108" s="14">
        <v>3084</v>
      </c>
      <c r="C108" s="10" t="s">
        <v>8229</v>
      </c>
      <c r="D108" s="70"/>
      <c r="E108" s="58"/>
      <c r="F108" s="58"/>
      <c r="G108" s="58"/>
      <c r="H108" s="58"/>
      <c r="I108" s="58"/>
      <c r="J108" s="58"/>
      <c r="K108" s="58"/>
      <c r="L108" s="58"/>
      <c r="M108" s="81"/>
      <c r="N108" s="185"/>
      <c r="O108" s="2"/>
      <c r="P108" s="2"/>
      <c r="Q108" s="44"/>
      <c r="R108" s="45"/>
      <c r="S108" s="2"/>
      <c r="T108" s="2"/>
      <c r="U108" s="2"/>
      <c r="V108" s="2"/>
      <c r="W108" s="2"/>
      <c r="X108" s="2"/>
      <c r="Y108" s="145"/>
      <c r="Z108" s="71"/>
      <c r="AA108" s="169"/>
      <c r="AB108" s="220" t="s">
        <v>7391</v>
      </c>
      <c r="AC108" s="55" t="s">
        <v>7390</v>
      </c>
      <c r="AD108" s="141">
        <v>0.5</v>
      </c>
      <c r="AE108" s="270"/>
      <c r="AF108" s="144"/>
      <c r="AG108" s="150"/>
      <c r="AH108" s="98">
        <f>ROUND(N109*AD108-AF106,0)</f>
        <v>142</v>
      </c>
      <c r="AI108" s="16"/>
    </row>
    <row r="109" spans="1:35" ht="16.75" customHeight="1" x14ac:dyDescent="0.3">
      <c r="A109" s="11">
        <v>33</v>
      </c>
      <c r="B109" s="14">
        <v>1163</v>
      </c>
      <c r="C109" s="10" t="s">
        <v>8228</v>
      </c>
      <c r="D109" s="124"/>
      <c r="E109" s="125"/>
      <c r="F109" s="125"/>
      <c r="G109" s="125"/>
      <c r="H109" s="125"/>
      <c r="I109" s="125"/>
      <c r="J109" s="125"/>
      <c r="K109" s="125"/>
      <c r="L109" s="125"/>
      <c r="M109" s="126"/>
      <c r="N109" s="271">
        <v>294</v>
      </c>
      <c r="O109" s="272"/>
      <c r="P109" s="2" t="s">
        <v>7388</v>
      </c>
      <c r="Q109" s="2"/>
      <c r="R109" s="202" t="s">
        <v>7387</v>
      </c>
      <c r="S109" s="36"/>
      <c r="T109" s="36"/>
      <c r="U109" s="36"/>
      <c r="V109" s="36"/>
      <c r="W109" s="36"/>
      <c r="X109" s="36"/>
      <c r="Y109" s="217"/>
      <c r="Z109" s="74"/>
      <c r="AB109" s="194"/>
      <c r="AC109" s="7"/>
      <c r="AD109" s="7"/>
      <c r="AE109" s="7"/>
      <c r="AF109" s="7"/>
      <c r="AG109" s="37"/>
      <c r="AH109" s="98">
        <f>ROUND(N109*Y110,0)</f>
        <v>279</v>
      </c>
      <c r="AI109" s="66"/>
    </row>
    <row r="110" spans="1:35" ht="16.75" customHeight="1" x14ac:dyDescent="0.3">
      <c r="A110" s="11">
        <v>33</v>
      </c>
      <c r="B110" s="14">
        <v>1164</v>
      </c>
      <c r="C110" s="10" t="s">
        <v>8227</v>
      </c>
      <c r="D110" s="124"/>
      <c r="E110" s="125"/>
      <c r="F110" s="125"/>
      <c r="G110" s="125"/>
      <c r="H110" s="125"/>
      <c r="I110" s="125"/>
      <c r="J110" s="125"/>
      <c r="K110" s="125"/>
      <c r="L110" s="125"/>
      <c r="M110" s="126"/>
      <c r="N110" s="72"/>
      <c r="O110" s="145"/>
      <c r="P110" s="2"/>
      <c r="Q110" s="2"/>
      <c r="R110" s="45"/>
      <c r="S110" s="2"/>
      <c r="T110" s="2"/>
      <c r="U110" s="59"/>
      <c r="V110" s="59"/>
      <c r="W110" s="135"/>
      <c r="X110" s="136" t="s">
        <v>7819</v>
      </c>
      <c r="Y110" s="273">
        <v>0.95</v>
      </c>
      <c r="Z110" s="274"/>
      <c r="AA110" s="183" t="s">
        <v>7818</v>
      </c>
      <c r="AB110" s="220" t="s">
        <v>7817</v>
      </c>
      <c r="AC110" s="55" t="s">
        <v>7814</v>
      </c>
      <c r="AD110" s="141">
        <v>0.7</v>
      </c>
      <c r="AE110" s="141"/>
      <c r="AF110" s="141"/>
      <c r="AG110" s="142"/>
      <c r="AH110" s="98">
        <f>ROUND(ROUND(N109*Y110,0)*AD110,0)</f>
        <v>195</v>
      </c>
      <c r="AI110" s="66"/>
    </row>
    <row r="111" spans="1:35" ht="16.75" customHeight="1" x14ac:dyDescent="0.3">
      <c r="A111" s="11">
        <v>33</v>
      </c>
      <c r="B111" s="14">
        <v>3085</v>
      </c>
      <c r="C111" s="10" t="s">
        <v>8226</v>
      </c>
      <c r="D111" s="70"/>
      <c r="E111" s="58"/>
      <c r="F111" s="58"/>
      <c r="G111" s="58"/>
      <c r="H111" s="58"/>
      <c r="I111" s="58"/>
      <c r="J111" s="58"/>
      <c r="K111" s="58"/>
      <c r="L111" s="58"/>
      <c r="M111" s="81"/>
      <c r="N111" s="185"/>
      <c r="O111" s="2"/>
      <c r="P111" s="2"/>
      <c r="Q111" s="44"/>
      <c r="R111" s="45"/>
      <c r="S111" s="2"/>
      <c r="T111" s="2"/>
      <c r="U111" s="2"/>
      <c r="V111" s="2"/>
      <c r="W111" s="2"/>
      <c r="X111" s="2"/>
      <c r="Y111" s="145"/>
      <c r="Z111" s="71"/>
      <c r="AA111" s="169"/>
      <c r="AB111" s="220" t="s">
        <v>7815</v>
      </c>
      <c r="AC111" s="55" t="s">
        <v>7814</v>
      </c>
      <c r="AD111" s="141">
        <v>0.5</v>
      </c>
      <c r="AE111" s="141"/>
      <c r="AF111" s="141"/>
      <c r="AG111" s="142"/>
      <c r="AH111" s="98">
        <f>ROUND(ROUND(N109*Y110,0)*AD111,0)</f>
        <v>140</v>
      </c>
      <c r="AI111" s="16"/>
    </row>
    <row r="112" spans="1:35" ht="16.75" customHeight="1" x14ac:dyDescent="0.3">
      <c r="A112" s="11">
        <v>33</v>
      </c>
      <c r="B112" s="14">
        <v>3086</v>
      </c>
      <c r="C112" s="10" t="s">
        <v>8225</v>
      </c>
      <c r="D112" s="70"/>
      <c r="E112" s="58"/>
      <c r="F112" s="58"/>
      <c r="G112" s="58"/>
      <c r="H112" s="58"/>
      <c r="I112" s="58"/>
      <c r="J112" s="58"/>
      <c r="K112" s="58"/>
      <c r="L112" s="58"/>
      <c r="M112" s="81"/>
      <c r="N112" s="185"/>
      <c r="O112" s="2"/>
      <c r="P112" s="2"/>
      <c r="Q112" s="44"/>
      <c r="R112" s="45"/>
      <c r="S112" s="2"/>
      <c r="T112" s="2"/>
      <c r="U112" s="2"/>
      <c r="V112" s="2"/>
      <c r="W112" s="2"/>
      <c r="X112" s="2"/>
      <c r="Y112" s="145"/>
      <c r="Z112" s="71"/>
      <c r="AA112" s="2"/>
      <c r="AB112" s="201"/>
      <c r="AC112" s="55"/>
      <c r="AD112" s="141"/>
      <c r="AE112" s="268" t="s">
        <v>7356</v>
      </c>
      <c r="AF112" s="53">
        <v>5</v>
      </c>
      <c r="AG112" s="181" t="s">
        <v>7357</v>
      </c>
      <c r="AH112" s="98">
        <f>ROUND(N109*Y110-AF112,0)</f>
        <v>274</v>
      </c>
      <c r="AI112" s="16"/>
    </row>
    <row r="113" spans="1:35" ht="16.75" customHeight="1" x14ac:dyDescent="0.3">
      <c r="A113" s="11">
        <v>33</v>
      </c>
      <c r="B113" s="14">
        <v>3087</v>
      </c>
      <c r="C113" s="10" t="s">
        <v>8224</v>
      </c>
      <c r="D113" s="70"/>
      <c r="E113" s="58"/>
      <c r="F113" s="58"/>
      <c r="G113" s="58"/>
      <c r="H113" s="58"/>
      <c r="I113" s="58"/>
      <c r="J113" s="58"/>
      <c r="K113" s="58"/>
      <c r="L113" s="58"/>
      <c r="M113" s="81"/>
      <c r="N113" s="185"/>
      <c r="O113" s="2"/>
      <c r="P113" s="2"/>
      <c r="Q113" s="44"/>
      <c r="R113" s="45"/>
      <c r="S113" s="2"/>
      <c r="T113" s="2"/>
      <c r="U113" s="2"/>
      <c r="V113" s="2"/>
      <c r="W113" s="2"/>
      <c r="X113" s="2"/>
      <c r="Y113" s="145"/>
      <c r="Z113" s="71"/>
      <c r="AA113" s="183" t="s">
        <v>7818</v>
      </c>
      <c r="AB113" s="220" t="s">
        <v>7817</v>
      </c>
      <c r="AC113" s="55" t="s">
        <v>7814</v>
      </c>
      <c r="AD113" s="141">
        <v>0.7</v>
      </c>
      <c r="AE113" s="269"/>
      <c r="AF113" s="136"/>
      <c r="AG113" s="75"/>
      <c r="AH113" s="98">
        <f>ROUND(ROUND(N109*Y110,0)*AD113-AF112,0)</f>
        <v>190</v>
      </c>
      <c r="AI113" s="16"/>
    </row>
    <row r="114" spans="1:35" ht="16.75" customHeight="1" x14ac:dyDescent="0.3">
      <c r="A114" s="11">
        <v>33</v>
      </c>
      <c r="B114" s="14">
        <v>3088</v>
      </c>
      <c r="C114" s="10" t="s">
        <v>8223</v>
      </c>
      <c r="D114" s="70"/>
      <c r="E114" s="58"/>
      <c r="F114" s="58"/>
      <c r="G114" s="58"/>
      <c r="H114" s="58"/>
      <c r="I114" s="58"/>
      <c r="J114" s="58"/>
      <c r="K114" s="58"/>
      <c r="L114" s="58"/>
      <c r="M114" s="81"/>
      <c r="N114" s="185"/>
      <c r="O114" s="2"/>
      <c r="P114" s="2"/>
      <c r="Q114" s="44"/>
      <c r="R114" s="43"/>
      <c r="S114" s="8"/>
      <c r="T114" s="8"/>
      <c r="U114" s="8"/>
      <c r="V114" s="8"/>
      <c r="W114" s="8"/>
      <c r="X114" s="8"/>
      <c r="Y114" s="180"/>
      <c r="Z114" s="73"/>
      <c r="AA114" s="169"/>
      <c r="AB114" s="220" t="s">
        <v>7815</v>
      </c>
      <c r="AC114" s="55" t="s">
        <v>7814</v>
      </c>
      <c r="AD114" s="141">
        <v>0.5</v>
      </c>
      <c r="AE114" s="270"/>
      <c r="AF114" s="144"/>
      <c r="AG114" s="150"/>
      <c r="AH114" s="98">
        <f>ROUND(ROUND(N109*Y110,0)*AD114-AF112,0)</f>
        <v>135</v>
      </c>
      <c r="AI114" s="16"/>
    </row>
    <row r="115" spans="1:35" ht="16.75" customHeight="1" x14ac:dyDescent="0.3">
      <c r="A115" s="11">
        <v>33</v>
      </c>
      <c r="B115" s="14">
        <v>1165</v>
      </c>
      <c r="C115" s="10" t="s">
        <v>8222</v>
      </c>
      <c r="D115" s="124"/>
      <c r="E115" s="125"/>
      <c r="F115" s="125"/>
      <c r="G115" s="125"/>
      <c r="H115" s="125"/>
      <c r="I115" s="125"/>
      <c r="J115" s="125"/>
      <c r="K115" s="125"/>
      <c r="L115" s="125"/>
      <c r="M115" s="126"/>
      <c r="N115" s="185"/>
      <c r="O115" s="2"/>
      <c r="P115" s="2"/>
      <c r="Q115" s="44"/>
      <c r="R115" s="202" t="s">
        <v>7380</v>
      </c>
      <c r="S115" s="36"/>
      <c r="T115" s="36"/>
      <c r="U115" s="36"/>
      <c r="V115" s="36"/>
      <c r="W115" s="36"/>
      <c r="X115" s="36"/>
      <c r="Y115" s="217"/>
      <c r="Z115" s="74"/>
      <c r="AB115" s="194"/>
      <c r="AC115" s="7"/>
      <c r="AD115" s="7"/>
      <c r="AE115" s="7"/>
      <c r="AF115" s="7"/>
      <c r="AG115" s="37"/>
      <c r="AH115" s="98">
        <f>ROUND(N109*Y116,0)</f>
        <v>273</v>
      </c>
      <c r="AI115" s="66"/>
    </row>
    <row r="116" spans="1:35" ht="16.75" customHeight="1" x14ac:dyDescent="0.3">
      <c r="A116" s="11">
        <v>33</v>
      </c>
      <c r="B116" s="14">
        <v>1166</v>
      </c>
      <c r="C116" s="10" t="s">
        <v>8221</v>
      </c>
      <c r="D116" s="124"/>
      <c r="E116" s="125"/>
      <c r="F116" s="125"/>
      <c r="G116" s="125"/>
      <c r="H116" s="125"/>
      <c r="I116" s="125"/>
      <c r="J116" s="125"/>
      <c r="K116" s="125"/>
      <c r="L116" s="125"/>
      <c r="M116" s="126"/>
      <c r="N116" s="185"/>
      <c r="O116" s="2"/>
      <c r="P116" s="2"/>
      <c r="Q116" s="44"/>
      <c r="R116" s="45"/>
      <c r="S116" s="2"/>
      <c r="T116" s="2"/>
      <c r="U116" s="135"/>
      <c r="V116" s="135"/>
      <c r="W116" s="135"/>
      <c r="X116" s="136" t="s">
        <v>7819</v>
      </c>
      <c r="Y116" s="273">
        <v>0.93</v>
      </c>
      <c r="Z116" s="274"/>
      <c r="AA116" s="183" t="s">
        <v>7818</v>
      </c>
      <c r="AB116" s="220" t="s">
        <v>7817</v>
      </c>
      <c r="AC116" s="55" t="s">
        <v>7814</v>
      </c>
      <c r="AD116" s="141">
        <v>0.7</v>
      </c>
      <c r="AE116" s="141"/>
      <c r="AF116" s="141"/>
      <c r="AG116" s="142"/>
      <c r="AH116" s="98">
        <f>ROUND(ROUND(N109*Y116,0)*AD116,0)</f>
        <v>191</v>
      </c>
      <c r="AI116" s="66"/>
    </row>
    <row r="117" spans="1:35" ht="16.75" customHeight="1" x14ac:dyDescent="0.3">
      <c r="A117" s="11">
        <v>33</v>
      </c>
      <c r="B117" s="14">
        <v>3089</v>
      </c>
      <c r="C117" s="10" t="s">
        <v>8220</v>
      </c>
      <c r="D117" s="70"/>
      <c r="E117" s="58"/>
      <c r="F117" s="58"/>
      <c r="G117" s="58"/>
      <c r="H117" s="58"/>
      <c r="I117" s="58"/>
      <c r="J117" s="58"/>
      <c r="K117" s="58"/>
      <c r="L117" s="58"/>
      <c r="M117" s="81"/>
      <c r="N117" s="185"/>
      <c r="O117" s="2"/>
      <c r="P117" s="2"/>
      <c r="Q117" s="44"/>
      <c r="R117" s="45"/>
      <c r="S117" s="2"/>
      <c r="T117" s="2"/>
      <c r="U117" s="2"/>
      <c r="V117" s="2"/>
      <c r="W117" s="2"/>
      <c r="X117" s="2"/>
      <c r="Y117" s="145"/>
      <c r="Z117" s="71"/>
      <c r="AA117" s="169"/>
      <c r="AB117" s="220" t="s">
        <v>8219</v>
      </c>
      <c r="AC117" s="55" t="s">
        <v>8007</v>
      </c>
      <c r="AD117" s="141">
        <v>0.5</v>
      </c>
      <c r="AE117" s="141"/>
      <c r="AF117" s="141"/>
      <c r="AG117" s="142"/>
      <c r="AH117" s="98">
        <f>ROUND(ROUND(N109*Y116,0)*AD117,0)</f>
        <v>137</v>
      </c>
      <c r="AI117" s="16"/>
    </row>
    <row r="118" spans="1:35" ht="16.75" customHeight="1" x14ac:dyDescent="0.3">
      <c r="A118" s="11">
        <v>33</v>
      </c>
      <c r="B118" s="14">
        <v>3090</v>
      </c>
      <c r="C118" s="10" t="s">
        <v>8218</v>
      </c>
      <c r="D118" s="70"/>
      <c r="E118" s="58"/>
      <c r="F118" s="58"/>
      <c r="G118" s="58"/>
      <c r="H118" s="58"/>
      <c r="I118" s="58"/>
      <c r="J118" s="58"/>
      <c r="K118" s="58"/>
      <c r="L118" s="58"/>
      <c r="M118" s="81"/>
      <c r="N118" s="185"/>
      <c r="O118" s="2"/>
      <c r="P118" s="2"/>
      <c r="Q118" s="44"/>
      <c r="R118" s="45"/>
      <c r="S118" s="2"/>
      <c r="T118" s="2"/>
      <c r="U118" s="2"/>
      <c r="V118" s="2"/>
      <c r="W118" s="2"/>
      <c r="X118" s="2"/>
      <c r="Y118" s="145"/>
      <c r="Z118" s="71"/>
      <c r="AA118" s="2"/>
      <c r="AB118" s="201"/>
      <c r="AC118" s="55"/>
      <c r="AD118" s="141"/>
      <c r="AE118" s="268" t="s">
        <v>7356</v>
      </c>
      <c r="AF118" s="53">
        <v>5</v>
      </c>
      <c r="AG118" s="181" t="s">
        <v>7357</v>
      </c>
      <c r="AH118" s="98">
        <f>ROUND(N109*Y116-AF118,0)</f>
        <v>268</v>
      </c>
      <c r="AI118" s="16"/>
    </row>
    <row r="119" spans="1:35" ht="16.75" customHeight="1" x14ac:dyDescent="0.3">
      <c r="A119" s="11">
        <v>33</v>
      </c>
      <c r="B119" s="14">
        <v>3091</v>
      </c>
      <c r="C119" s="10" t="s">
        <v>8217</v>
      </c>
      <c r="D119" s="70"/>
      <c r="E119" s="58"/>
      <c r="F119" s="58"/>
      <c r="G119" s="58"/>
      <c r="H119" s="58"/>
      <c r="I119" s="58"/>
      <c r="J119" s="58"/>
      <c r="K119" s="58"/>
      <c r="L119" s="58"/>
      <c r="M119" s="81"/>
      <c r="N119" s="185"/>
      <c r="O119" s="2"/>
      <c r="P119" s="2"/>
      <c r="Q119" s="44"/>
      <c r="R119" s="45"/>
      <c r="S119" s="2"/>
      <c r="T119" s="2"/>
      <c r="U119" s="2"/>
      <c r="V119" s="2"/>
      <c r="W119" s="2"/>
      <c r="X119" s="2"/>
      <c r="Y119" s="145"/>
      <c r="Z119" s="71"/>
      <c r="AA119" s="183" t="s">
        <v>7393</v>
      </c>
      <c r="AB119" s="220" t="s">
        <v>7358</v>
      </c>
      <c r="AC119" s="55" t="s">
        <v>7390</v>
      </c>
      <c r="AD119" s="141">
        <v>0.7</v>
      </c>
      <c r="AE119" s="269"/>
      <c r="AF119" s="136"/>
      <c r="AG119" s="75"/>
      <c r="AH119" s="98">
        <f>ROUND(ROUND(N109*Y116,0)*AD119-AF118,0)</f>
        <v>186</v>
      </c>
      <c r="AI119" s="16"/>
    </row>
    <row r="120" spans="1:35" ht="16.75" customHeight="1" x14ac:dyDescent="0.3">
      <c r="A120" s="11">
        <v>33</v>
      </c>
      <c r="B120" s="14">
        <v>3092</v>
      </c>
      <c r="C120" s="10" t="s">
        <v>8216</v>
      </c>
      <c r="D120" s="70"/>
      <c r="E120" s="58"/>
      <c r="F120" s="58"/>
      <c r="G120" s="58"/>
      <c r="H120" s="58"/>
      <c r="I120" s="58"/>
      <c r="J120" s="58"/>
      <c r="K120" s="58"/>
      <c r="L120" s="58"/>
      <c r="M120" s="81"/>
      <c r="N120" s="185"/>
      <c r="O120" s="2"/>
      <c r="P120" s="2"/>
      <c r="Q120" s="44"/>
      <c r="R120" s="43"/>
      <c r="S120" s="8"/>
      <c r="T120" s="8"/>
      <c r="U120" s="8"/>
      <c r="V120" s="8"/>
      <c r="W120" s="8"/>
      <c r="X120" s="8"/>
      <c r="Y120" s="180"/>
      <c r="Z120" s="73"/>
      <c r="AA120" s="169"/>
      <c r="AB120" s="220" t="s">
        <v>7391</v>
      </c>
      <c r="AC120" s="55" t="s">
        <v>7390</v>
      </c>
      <c r="AD120" s="141">
        <v>0.5</v>
      </c>
      <c r="AE120" s="270"/>
      <c r="AF120" s="144"/>
      <c r="AG120" s="150"/>
      <c r="AH120" s="98">
        <f>ROUND(ROUND(N109*Y116,0)*AD120-AF118,0)</f>
        <v>132</v>
      </c>
      <c r="AI120" s="16"/>
    </row>
    <row r="121" spans="1:35" ht="16.75" customHeight="1" x14ac:dyDescent="0.3">
      <c r="A121" s="11">
        <v>33</v>
      </c>
      <c r="B121" s="14">
        <v>1167</v>
      </c>
      <c r="C121" s="10" t="s">
        <v>8215</v>
      </c>
      <c r="D121" s="124"/>
      <c r="E121" s="125"/>
      <c r="F121" s="125"/>
      <c r="G121" s="125"/>
      <c r="H121" s="125"/>
      <c r="I121" s="125"/>
      <c r="J121" s="125"/>
      <c r="K121" s="125"/>
      <c r="L121" s="125"/>
      <c r="M121" s="126"/>
      <c r="N121" s="185"/>
      <c r="O121" s="2"/>
      <c r="P121" s="2"/>
      <c r="Q121" s="44"/>
      <c r="R121" s="56" t="s">
        <v>7373</v>
      </c>
      <c r="S121" s="2"/>
      <c r="T121" s="2"/>
      <c r="U121" s="2"/>
      <c r="V121" s="2"/>
      <c r="W121" s="2"/>
      <c r="X121" s="2"/>
      <c r="Y121" s="145"/>
      <c r="Z121" s="71"/>
      <c r="AB121" s="80"/>
      <c r="AC121" s="7"/>
      <c r="AD121" s="7"/>
      <c r="AE121" s="7"/>
      <c r="AF121" s="7"/>
      <c r="AG121" s="37"/>
      <c r="AH121" s="98">
        <f>ROUND(N109*Y122,0)</f>
        <v>279</v>
      </c>
      <c r="AI121" s="66"/>
    </row>
    <row r="122" spans="1:35" ht="16.75" customHeight="1" x14ac:dyDescent="0.3">
      <c r="A122" s="11">
        <v>33</v>
      </c>
      <c r="B122" s="14">
        <v>1168</v>
      </c>
      <c r="C122" s="10" t="s">
        <v>8214</v>
      </c>
      <c r="D122" s="124"/>
      <c r="E122" s="125"/>
      <c r="F122" s="125"/>
      <c r="G122" s="125"/>
      <c r="H122" s="125"/>
      <c r="I122" s="125"/>
      <c r="J122" s="125"/>
      <c r="K122" s="125"/>
      <c r="L122" s="125"/>
      <c r="M122" s="126"/>
      <c r="N122" s="185"/>
      <c r="O122" s="2"/>
      <c r="P122" s="2"/>
      <c r="Q122" s="44"/>
      <c r="R122" s="56" t="s">
        <v>7405</v>
      </c>
      <c r="S122" s="2"/>
      <c r="T122" s="2"/>
      <c r="U122" s="135"/>
      <c r="V122" s="135"/>
      <c r="W122" s="135"/>
      <c r="X122" s="136" t="s">
        <v>7404</v>
      </c>
      <c r="Y122" s="273">
        <v>0.95</v>
      </c>
      <c r="Z122" s="274"/>
      <c r="AA122" s="183" t="s">
        <v>7393</v>
      </c>
      <c r="AB122" s="220" t="s">
        <v>7358</v>
      </c>
      <c r="AC122" s="55" t="s">
        <v>7390</v>
      </c>
      <c r="AD122" s="141">
        <v>0.7</v>
      </c>
      <c r="AE122" s="141"/>
      <c r="AF122" s="141"/>
      <c r="AG122" s="142"/>
      <c r="AH122" s="98">
        <f>ROUND(ROUND(N109*Y122,0)*AD122,0)</f>
        <v>195</v>
      </c>
      <c r="AI122" s="66"/>
    </row>
    <row r="123" spans="1:35" ht="16.75" customHeight="1" x14ac:dyDescent="0.3">
      <c r="A123" s="11">
        <v>33</v>
      </c>
      <c r="B123" s="14">
        <v>3093</v>
      </c>
      <c r="C123" s="10" t="s">
        <v>8213</v>
      </c>
      <c r="D123" s="70"/>
      <c r="E123" s="58"/>
      <c r="F123" s="58"/>
      <c r="G123" s="58"/>
      <c r="H123" s="58"/>
      <c r="I123" s="58"/>
      <c r="J123" s="58"/>
      <c r="K123" s="58"/>
      <c r="L123" s="58"/>
      <c r="M123" s="81"/>
      <c r="N123" s="185"/>
      <c r="O123" s="2"/>
      <c r="P123" s="2"/>
      <c r="Q123" s="44"/>
      <c r="R123" s="45"/>
      <c r="S123" s="2"/>
      <c r="T123" s="2"/>
      <c r="U123" s="2"/>
      <c r="V123" s="2"/>
      <c r="W123" s="2"/>
      <c r="X123" s="2"/>
      <c r="Y123" s="145"/>
      <c r="Z123" s="71"/>
      <c r="AA123" s="169"/>
      <c r="AB123" s="220" t="s">
        <v>7391</v>
      </c>
      <c r="AC123" s="55" t="s">
        <v>7390</v>
      </c>
      <c r="AD123" s="141">
        <v>0.5</v>
      </c>
      <c r="AE123" s="141"/>
      <c r="AF123" s="141"/>
      <c r="AG123" s="142"/>
      <c r="AH123" s="98">
        <f>ROUND(ROUND(N109*Y122,0)*AD123,0)</f>
        <v>140</v>
      </c>
      <c r="AI123" s="16"/>
    </row>
    <row r="124" spans="1:35" ht="16.75" customHeight="1" x14ac:dyDescent="0.3">
      <c r="A124" s="11">
        <v>33</v>
      </c>
      <c r="B124" s="14">
        <v>3094</v>
      </c>
      <c r="C124" s="10" t="s">
        <v>8212</v>
      </c>
      <c r="D124" s="70"/>
      <c r="E124" s="58"/>
      <c r="F124" s="58"/>
      <c r="G124" s="58"/>
      <c r="H124" s="58"/>
      <c r="I124" s="58"/>
      <c r="J124" s="58"/>
      <c r="K124" s="58"/>
      <c r="L124" s="58"/>
      <c r="M124" s="81"/>
      <c r="N124" s="185"/>
      <c r="O124" s="2"/>
      <c r="P124" s="2"/>
      <c r="Q124" s="44"/>
      <c r="R124" s="45"/>
      <c r="S124" s="2"/>
      <c r="T124" s="2"/>
      <c r="U124" s="2"/>
      <c r="V124" s="2"/>
      <c r="W124" s="2"/>
      <c r="X124" s="2"/>
      <c r="Y124" s="145"/>
      <c r="Z124" s="71"/>
      <c r="AA124" s="2"/>
      <c r="AB124" s="201"/>
      <c r="AC124" s="55"/>
      <c r="AD124" s="141"/>
      <c r="AE124" s="268" t="s">
        <v>7356</v>
      </c>
      <c r="AF124" s="53">
        <v>5</v>
      </c>
      <c r="AG124" s="181" t="s">
        <v>7357</v>
      </c>
      <c r="AH124" s="98">
        <f>ROUND(N109*Y122-AF124,0)</f>
        <v>274</v>
      </c>
      <c r="AI124" s="16"/>
    </row>
    <row r="125" spans="1:35" ht="16.75" customHeight="1" x14ac:dyDescent="0.3">
      <c r="A125" s="11">
        <v>33</v>
      </c>
      <c r="B125" s="14">
        <v>3095</v>
      </c>
      <c r="C125" s="10" t="s">
        <v>8211</v>
      </c>
      <c r="D125" s="70"/>
      <c r="E125" s="58"/>
      <c r="F125" s="58"/>
      <c r="G125" s="58"/>
      <c r="H125" s="58"/>
      <c r="I125" s="58"/>
      <c r="J125" s="58"/>
      <c r="K125" s="58"/>
      <c r="L125" s="58"/>
      <c r="M125" s="81"/>
      <c r="N125" s="185"/>
      <c r="O125" s="2"/>
      <c r="P125" s="2"/>
      <c r="Q125" s="44"/>
      <c r="R125" s="45"/>
      <c r="S125" s="2"/>
      <c r="T125" s="2"/>
      <c r="U125" s="2"/>
      <c r="V125" s="2"/>
      <c r="W125" s="2"/>
      <c r="X125" s="2"/>
      <c r="Y125" s="145"/>
      <c r="Z125" s="71"/>
      <c r="AA125" s="183" t="s">
        <v>7393</v>
      </c>
      <c r="AB125" s="220" t="s">
        <v>7358</v>
      </c>
      <c r="AC125" s="55" t="s">
        <v>7390</v>
      </c>
      <c r="AD125" s="141">
        <v>0.7</v>
      </c>
      <c r="AE125" s="269"/>
      <c r="AF125" s="136"/>
      <c r="AG125" s="75"/>
      <c r="AH125" s="98">
        <f>ROUND(ROUND(N109*Y122,0)*AD125-AF124,0)</f>
        <v>190</v>
      </c>
      <c r="AI125" s="16"/>
    </row>
    <row r="126" spans="1:35" ht="16.75" customHeight="1" x14ac:dyDescent="0.3">
      <c r="A126" s="11">
        <v>33</v>
      </c>
      <c r="B126" s="14">
        <v>3096</v>
      </c>
      <c r="C126" s="10" t="s">
        <v>8210</v>
      </c>
      <c r="D126" s="70"/>
      <c r="E126" s="58"/>
      <c r="F126" s="58"/>
      <c r="G126" s="58"/>
      <c r="H126" s="58"/>
      <c r="I126" s="58"/>
      <c r="J126" s="58"/>
      <c r="K126" s="58"/>
      <c r="L126" s="58"/>
      <c r="M126" s="81"/>
      <c r="N126" s="185"/>
      <c r="O126" s="2"/>
      <c r="P126" s="2"/>
      <c r="Q126" s="44"/>
      <c r="R126" s="45"/>
      <c r="S126" s="2"/>
      <c r="T126" s="2"/>
      <c r="U126" s="2"/>
      <c r="V126" s="2"/>
      <c r="W126" s="2"/>
      <c r="X126" s="2"/>
      <c r="Y126" s="145"/>
      <c r="Z126" s="71"/>
      <c r="AA126" s="169"/>
      <c r="AB126" s="220" t="s">
        <v>7391</v>
      </c>
      <c r="AC126" s="55" t="s">
        <v>7390</v>
      </c>
      <c r="AD126" s="141">
        <v>0.5</v>
      </c>
      <c r="AE126" s="270"/>
      <c r="AF126" s="144"/>
      <c r="AG126" s="150"/>
      <c r="AH126" s="98">
        <f>ROUND(ROUND(N109*Y122,0)*AD126-AF124,0)</f>
        <v>135</v>
      </c>
      <c r="AI126" s="16"/>
    </row>
    <row r="127" spans="1:35" ht="16.75" customHeight="1" x14ac:dyDescent="0.3">
      <c r="A127" s="11">
        <v>33</v>
      </c>
      <c r="B127" s="14">
        <v>1171</v>
      </c>
      <c r="C127" s="10" t="s">
        <v>8209</v>
      </c>
      <c r="D127" s="124"/>
      <c r="E127" s="125"/>
      <c r="F127" s="125"/>
      <c r="G127" s="125"/>
      <c r="H127" s="125"/>
      <c r="I127" s="125"/>
      <c r="J127" s="125"/>
      <c r="K127" s="125"/>
      <c r="L127" s="125"/>
      <c r="M127" s="126"/>
      <c r="N127" s="275" t="s">
        <v>7664</v>
      </c>
      <c r="O127" s="276"/>
      <c r="P127" s="276"/>
      <c r="Q127" s="277"/>
      <c r="R127" s="36"/>
      <c r="S127" s="36"/>
      <c r="T127" s="36"/>
      <c r="U127" s="36"/>
      <c r="V127" s="36"/>
      <c r="W127" s="36"/>
      <c r="X127" s="36"/>
      <c r="Y127" s="217"/>
      <c r="Z127" s="50"/>
      <c r="AA127" s="36"/>
      <c r="AB127" s="53"/>
      <c r="AC127" s="36"/>
      <c r="AD127" s="36"/>
      <c r="AE127" s="36"/>
      <c r="AF127" s="36"/>
      <c r="AG127" s="50"/>
      <c r="AH127" s="98">
        <f>ROUND(N133,0)</f>
        <v>244</v>
      </c>
      <c r="AI127" s="16"/>
    </row>
    <row r="128" spans="1:35" ht="16.75" customHeight="1" x14ac:dyDescent="0.3">
      <c r="A128" s="11">
        <v>33</v>
      </c>
      <c r="B128" s="14">
        <v>1172</v>
      </c>
      <c r="C128" s="10" t="s">
        <v>8208</v>
      </c>
      <c r="D128" s="124"/>
      <c r="E128" s="125"/>
      <c r="F128" s="125"/>
      <c r="G128" s="125"/>
      <c r="H128" s="125"/>
      <c r="I128" s="125"/>
      <c r="J128" s="125"/>
      <c r="K128" s="125"/>
      <c r="L128" s="125"/>
      <c r="M128" s="126"/>
      <c r="N128" s="278"/>
      <c r="O128" s="279"/>
      <c r="P128" s="279"/>
      <c r="Q128" s="280"/>
      <c r="R128" s="2"/>
      <c r="S128" s="2"/>
      <c r="T128" s="2"/>
      <c r="U128" s="2"/>
      <c r="V128" s="2"/>
      <c r="W128" s="2"/>
      <c r="X128" s="2"/>
      <c r="Y128" s="145"/>
      <c r="Z128" s="71"/>
      <c r="AA128" s="183" t="s">
        <v>7393</v>
      </c>
      <c r="AB128" s="220" t="s">
        <v>7358</v>
      </c>
      <c r="AC128" s="55" t="s">
        <v>7390</v>
      </c>
      <c r="AD128" s="141">
        <v>0.7</v>
      </c>
      <c r="AE128" s="141"/>
      <c r="AF128" s="141"/>
      <c r="AG128" s="142"/>
      <c r="AH128" s="98">
        <f>ROUND(N133*AD128,0)</f>
        <v>171</v>
      </c>
      <c r="AI128" s="16"/>
    </row>
    <row r="129" spans="1:35" ht="16.75" customHeight="1" x14ac:dyDescent="0.3">
      <c r="A129" s="11">
        <v>33</v>
      </c>
      <c r="B129" s="14">
        <v>3101</v>
      </c>
      <c r="C129" s="10" t="s">
        <v>8207</v>
      </c>
      <c r="D129" s="70"/>
      <c r="E129" s="58"/>
      <c r="F129" s="58"/>
      <c r="G129" s="58"/>
      <c r="H129" s="58"/>
      <c r="I129" s="58"/>
      <c r="J129" s="58"/>
      <c r="K129" s="58"/>
      <c r="L129" s="58"/>
      <c r="M129" s="81"/>
      <c r="N129" s="185"/>
      <c r="O129" s="2"/>
      <c r="P129" s="2"/>
      <c r="Q129" s="44"/>
      <c r="R129" s="45"/>
      <c r="S129" s="2"/>
      <c r="T129" s="2"/>
      <c r="U129" s="2"/>
      <c r="V129" s="2"/>
      <c r="W129" s="2"/>
      <c r="X129" s="2"/>
      <c r="Y129" s="145"/>
      <c r="Z129" s="71"/>
      <c r="AA129" s="169"/>
      <c r="AB129" s="220" t="s">
        <v>7391</v>
      </c>
      <c r="AC129" s="55" t="s">
        <v>7390</v>
      </c>
      <c r="AD129" s="141">
        <v>0.5</v>
      </c>
      <c r="AE129" s="141"/>
      <c r="AF129" s="141"/>
      <c r="AG129" s="142"/>
      <c r="AH129" s="98">
        <f>ROUND(N133*AD129,0)</f>
        <v>122</v>
      </c>
      <c r="AI129" s="16"/>
    </row>
    <row r="130" spans="1:35" ht="16.75" customHeight="1" x14ac:dyDescent="0.3">
      <c r="A130" s="11">
        <v>33</v>
      </c>
      <c r="B130" s="14">
        <v>3102</v>
      </c>
      <c r="C130" s="10" t="s">
        <v>8206</v>
      </c>
      <c r="D130" s="70"/>
      <c r="E130" s="58"/>
      <c r="F130" s="58"/>
      <c r="G130" s="58"/>
      <c r="H130" s="58"/>
      <c r="I130" s="58"/>
      <c r="J130" s="58"/>
      <c r="K130" s="58"/>
      <c r="L130" s="58"/>
      <c r="M130" s="81"/>
      <c r="N130" s="185"/>
      <c r="O130" s="2"/>
      <c r="P130" s="2"/>
      <c r="Q130" s="44"/>
      <c r="R130" s="45"/>
      <c r="S130" s="2"/>
      <c r="T130" s="2"/>
      <c r="U130" s="2"/>
      <c r="V130" s="2"/>
      <c r="W130" s="2"/>
      <c r="X130" s="2"/>
      <c r="Y130" s="145"/>
      <c r="Z130" s="71"/>
      <c r="AA130" s="2"/>
      <c r="AB130" s="201"/>
      <c r="AC130" s="55"/>
      <c r="AD130" s="141"/>
      <c r="AE130" s="268" t="s">
        <v>7356</v>
      </c>
      <c r="AF130" s="53">
        <v>5</v>
      </c>
      <c r="AG130" s="181" t="s">
        <v>7357</v>
      </c>
      <c r="AH130" s="98">
        <f>ROUND(N133-AF130,0)</f>
        <v>239</v>
      </c>
      <c r="AI130" s="16"/>
    </row>
    <row r="131" spans="1:35" ht="16.75" customHeight="1" x14ac:dyDescent="0.3">
      <c r="A131" s="11">
        <v>33</v>
      </c>
      <c r="B131" s="14">
        <v>3103</v>
      </c>
      <c r="C131" s="10" t="s">
        <v>8205</v>
      </c>
      <c r="D131" s="70"/>
      <c r="E131" s="58"/>
      <c r="F131" s="58"/>
      <c r="G131" s="58"/>
      <c r="H131" s="58"/>
      <c r="I131" s="58"/>
      <c r="J131" s="58"/>
      <c r="K131" s="58"/>
      <c r="L131" s="58"/>
      <c r="M131" s="81"/>
      <c r="N131" s="185"/>
      <c r="O131" s="2"/>
      <c r="P131" s="2"/>
      <c r="Q131" s="44"/>
      <c r="R131" s="45"/>
      <c r="S131" s="2"/>
      <c r="T131" s="2"/>
      <c r="U131" s="2"/>
      <c r="V131" s="2"/>
      <c r="W131" s="2"/>
      <c r="X131" s="2"/>
      <c r="Y131" s="145"/>
      <c r="Z131" s="71"/>
      <c r="AA131" s="183" t="s">
        <v>7393</v>
      </c>
      <c r="AB131" s="220" t="s">
        <v>7358</v>
      </c>
      <c r="AC131" s="55" t="s">
        <v>7390</v>
      </c>
      <c r="AD131" s="141">
        <v>0.7</v>
      </c>
      <c r="AE131" s="269"/>
      <c r="AF131" s="136"/>
      <c r="AG131" s="75"/>
      <c r="AH131" s="98">
        <f>ROUND(N133*AD131-AF130,0)</f>
        <v>166</v>
      </c>
      <c r="AI131" s="16"/>
    </row>
    <row r="132" spans="1:35" ht="16.75" customHeight="1" x14ac:dyDescent="0.3">
      <c r="A132" s="11">
        <v>33</v>
      </c>
      <c r="B132" s="14">
        <v>3104</v>
      </c>
      <c r="C132" s="10" t="s">
        <v>8204</v>
      </c>
      <c r="D132" s="70"/>
      <c r="E132" s="58"/>
      <c r="F132" s="58"/>
      <c r="G132" s="58"/>
      <c r="H132" s="58"/>
      <c r="I132" s="58"/>
      <c r="J132" s="58"/>
      <c r="K132" s="58"/>
      <c r="L132" s="58"/>
      <c r="M132" s="81"/>
      <c r="N132" s="185"/>
      <c r="O132" s="2"/>
      <c r="P132" s="2"/>
      <c r="Q132" s="44"/>
      <c r="R132" s="45"/>
      <c r="S132" s="2"/>
      <c r="T132" s="2"/>
      <c r="U132" s="2"/>
      <c r="V132" s="2"/>
      <c r="W132" s="2"/>
      <c r="X132" s="2"/>
      <c r="Y132" s="145"/>
      <c r="Z132" s="71"/>
      <c r="AA132" s="169"/>
      <c r="AB132" s="220" t="s">
        <v>7391</v>
      </c>
      <c r="AC132" s="55" t="s">
        <v>7390</v>
      </c>
      <c r="AD132" s="141">
        <v>0.5</v>
      </c>
      <c r="AE132" s="270"/>
      <c r="AF132" s="144"/>
      <c r="AG132" s="150"/>
      <c r="AH132" s="98">
        <f>ROUND(N133*AD132-AF130,0)</f>
        <v>117</v>
      </c>
      <c r="AI132" s="16"/>
    </row>
    <row r="133" spans="1:35" ht="16.75" customHeight="1" x14ac:dyDescent="0.3">
      <c r="A133" s="11">
        <v>33</v>
      </c>
      <c r="B133" s="14">
        <v>1173</v>
      </c>
      <c r="C133" s="10" t="s">
        <v>8203</v>
      </c>
      <c r="D133" s="124"/>
      <c r="E133" s="125"/>
      <c r="F133" s="125"/>
      <c r="G133" s="125"/>
      <c r="H133" s="125"/>
      <c r="I133" s="125"/>
      <c r="J133" s="125"/>
      <c r="K133" s="125"/>
      <c r="L133" s="125"/>
      <c r="M133" s="126"/>
      <c r="N133" s="271">
        <v>244</v>
      </c>
      <c r="O133" s="272"/>
      <c r="P133" s="2" t="s">
        <v>7388</v>
      </c>
      <c r="Q133" s="2"/>
      <c r="R133" s="202" t="s">
        <v>7387</v>
      </c>
      <c r="S133" s="36"/>
      <c r="T133" s="36"/>
      <c r="U133" s="36"/>
      <c r="V133" s="36"/>
      <c r="W133" s="36"/>
      <c r="X133" s="36"/>
      <c r="Y133" s="217"/>
      <c r="Z133" s="74"/>
      <c r="AB133" s="194"/>
      <c r="AC133" s="7"/>
      <c r="AD133" s="7"/>
      <c r="AE133" s="7"/>
      <c r="AF133" s="7"/>
      <c r="AG133" s="37"/>
      <c r="AH133" s="98">
        <f>ROUND(N133*Y134,0)</f>
        <v>232</v>
      </c>
      <c r="AI133" s="66"/>
    </row>
    <row r="134" spans="1:35" ht="16.75" customHeight="1" x14ac:dyDescent="0.3">
      <c r="A134" s="11">
        <v>33</v>
      </c>
      <c r="B134" s="14">
        <v>1174</v>
      </c>
      <c r="C134" s="10" t="s">
        <v>8202</v>
      </c>
      <c r="D134" s="124"/>
      <c r="E134" s="125"/>
      <c r="F134" s="125"/>
      <c r="G134" s="125"/>
      <c r="H134" s="125"/>
      <c r="I134" s="125"/>
      <c r="J134" s="125"/>
      <c r="K134" s="125"/>
      <c r="L134" s="125"/>
      <c r="M134" s="126"/>
      <c r="N134" s="72"/>
      <c r="O134" s="145"/>
      <c r="P134" s="2"/>
      <c r="Q134" s="2"/>
      <c r="R134" s="45"/>
      <c r="S134" s="2"/>
      <c r="T134" s="2"/>
      <c r="U134" s="59"/>
      <c r="V134" s="59"/>
      <c r="W134" s="135"/>
      <c r="X134" s="136" t="s">
        <v>8201</v>
      </c>
      <c r="Y134" s="273">
        <v>0.95</v>
      </c>
      <c r="Z134" s="274"/>
      <c r="AA134" s="183" t="s">
        <v>7949</v>
      </c>
      <c r="AB134" s="220" t="s">
        <v>7948</v>
      </c>
      <c r="AC134" s="55" t="s">
        <v>7945</v>
      </c>
      <c r="AD134" s="141">
        <v>0.7</v>
      </c>
      <c r="AE134" s="141"/>
      <c r="AF134" s="141"/>
      <c r="AG134" s="142"/>
      <c r="AH134" s="98">
        <f>ROUND(ROUND(N133*Y134,0)*AD134,0)</f>
        <v>162</v>
      </c>
      <c r="AI134" s="66"/>
    </row>
    <row r="135" spans="1:35" ht="16.75" customHeight="1" x14ac:dyDescent="0.3">
      <c r="A135" s="11">
        <v>33</v>
      </c>
      <c r="B135" s="14">
        <v>3105</v>
      </c>
      <c r="C135" s="10" t="s">
        <v>8200</v>
      </c>
      <c r="D135" s="70"/>
      <c r="E135" s="58"/>
      <c r="F135" s="58"/>
      <c r="G135" s="58"/>
      <c r="H135" s="58"/>
      <c r="I135" s="58"/>
      <c r="J135" s="58"/>
      <c r="K135" s="58"/>
      <c r="L135" s="58"/>
      <c r="M135" s="81"/>
      <c r="N135" s="185"/>
      <c r="O135" s="2"/>
      <c r="P135" s="2"/>
      <c r="Q135" s="44"/>
      <c r="R135" s="45"/>
      <c r="S135" s="2"/>
      <c r="T135" s="2"/>
      <c r="U135" s="2"/>
      <c r="V135" s="2"/>
      <c r="W135" s="2"/>
      <c r="X135" s="2"/>
      <c r="Y135" s="145"/>
      <c r="Z135" s="71"/>
      <c r="AA135" s="169"/>
      <c r="AB135" s="220" t="s">
        <v>7946</v>
      </c>
      <c r="AC135" s="55" t="s">
        <v>7945</v>
      </c>
      <c r="AD135" s="141">
        <v>0.5</v>
      </c>
      <c r="AE135" s="141"/>
      <c r="AF135" s="141"/>
      <c r="AG135" s="142"/>
      <c r="AH135" s="98">
        <f>ROUND(ROUND(N133*Y134,0)*AD135,0)</f>
        <v>116</v>
      </c>
      <c r="AI135" s="16"/>
    </row>
    <row r="136" spans="1:35" ht="16.75" customHeight="1" x14ac:dyDescent="0.3">
      <c r="A136" s="11">
        <v>33</v>
      </c>
      <c r="B136" s="14">
        <v>3106</v>
      </c>
      <c r="C136" s="10" t="s">
        <v>8199</v>
      </c>
      <c r="D136" s="70"/>
      <c r="E136" s="58"/>
      <c r="F136" s="58"/>
      <c r="G136" s="58"/>
      <c r="H136" s="58"/>
      <c r="I136" s="58"/>
      <c r="J136" s="58"/>
      <c r="K136" s="58"/>
      <c r="L136" s="58"/>
      <c r="M136" s="81"/>
      <c r="N136" s="185"/>
      <c r="O136" s="2"/>
      <c r="P136" s="2"/>
      <c r="Q136" s="44"/>
      <c r="R136" s="45"/>
      <c r="S136" s="2"/>
      <c r="T136" s="2"/>
      <c r="U136" s="2"/>
      <c r="V136" s="2"/>
      <c r="W136" s="2"/>
      <c r="X136" s="2"/>
      <c r="Y136" s="145"/>
      <c r="Z136" s="71"/>
      <c r="AA136" s="2"/>
      <c r="AB136" s="201"/>
      <c r="AC136" s="55"/>
      <c r="AD136" s="141"/>
      <c r="AE136" s="268" t="s">
        <v>7356</v>
      </c>
      <c r="AF136" s="53">
        <v>5</v>
      </c>
      <c r="AG136" s="181" t="s">
        <v>7357</v>
      </c>
      <c r="AH136" s="98">
        <f>ROUND(N133*Y134-AF136,0)</f>
        <v>227</v>
      </c>
      <c r="AI136" s="16"/>
    </row>
    <row r="137" spans="1:35" ht="16.75" customHeight="1" x14ac:dyDescent="0.3">
      <c r="A137" s="11">
        <v>33</v>
      </c>
      <c r="B137" s="14">
        <v>3107</v>
      </c>
      <c r="C137" s="10" t="s">
        <v>8198</v>
      </c>
      <c r="D137" s="70"/>
      <c r="E137" s="58"/>
      <c r="F137" s="58"/>
      <c r="G137" s="58"/>
      <c r="H137" s="58"/>
      <c r="I137" s="58"/>
      <c r="J137" s="58"/>
      <c r="K137" s="58"/>
      <c r="L137" s="58"/>
      <c r="M137" s="81"/>
      <c r="N137" s="185"/>
      <c r="O137" s="2"/>
      <c r="P137" s="2"/>
      <c r="Q137" s="44"/>
      <c r="R137" s="45"/>
      <c r="S137" s="2"/>
      <c r="T137" s="2"/>
      <c r="U137" s="2"/>
      <c r="V137" s="2"/>
      <c r="W137" s="2"/>
      <c r="X137" s="2"/>
      <c r="Y137" s="145"/>
      <c r="Z137" s="71"/>
      <c r="AA137" s="183" t="s">
        <v>7393</v>
      </c>
      <c r="AB137" s="220" t="s">
        <v>7358</v>
      </c>
      <c r="AC137" s="55" t="s">
        <v>7390</v>
      </c>
      <c r="AD137" s="141">
        <v>0.7</v>
      </c>
      <c r="AE137" s="269"/>
      <c r="AF137" s="136"/>
      <c r="AG137" s="75"/>
      <c r="AH137" s="98">
        <f>ROUND(ROUND(N133*Y134,0)*AD137-AF136,0)</f>
        <v>157</v>
      </c>
      <c r="AI137" s="16"/>
    </row>
    <row r="138" spans="1:35" ht="16.75" customHeight="1" x14ac:dyDescent="0.3">
      <c r="A138" s="11">
        <v>33</v>
      </c>
      <c r="B138" s="14">
        <v>3108</v>
      </c>
      <c r="C138" s="10" t="s">
        <v>8197</v>
      </c>
      <c r="D138" s="70"/>
      <c r="E138" s="58"/>
      <c r="F138" s="58"/>
      <c r="G138" s="58"/>
      <c r="H138" s="58"/>
      <c r="I138" s="58"/>
      <c r="J138" s="58"/>
      <c r="K138" s="58"/>
      <c r="L138" s="58"/>
      <c r="M138" s="81"/>
      <c r="N138" s="185"/>
      <c r="O138" s="2"/>
      <c r="P138" s="2"/>
      <c r="Q138" s="44"/>
      <c r="R138" s="43"/>
      <c r="S138" s="8"/>
      <c r="T138" s="8"/>
      <c r="U138" s="8"/>
      <c r="V138" s="8"/>
      <c r="W138" s="8"/>
      <c r="X138" s="8"/>
      <c r="Y138" s="180"/>
      <c r="Z138" s="73"/>
      <c r="AA138" s="169"/>
      <c r="AB138" s="220" t="s">
        <v>7391</v>
      </c>
      <c r="AC138" s="55" t="s">
        <v>7390</v>
      </c>
      <c r="AD138" s="141">
        <v>0.5</v>
      </c>
      <c r="AE138" s="270"/>
      <c r="AF138" s="144"/>
      <c r="AG138" s="150"/>
      <c r="AH138" s="98">
        <f>ROUND(ROUND(N133*Y134,0)*AD138-AF136,0)</f>
        <v>111</v>
      </c>
      <c r="AI138" s="16"/>
    </row>
    <row r="139" spans="1:35" ht="16.75" customHeight="1" x14ac:dyDescent="0.3">
      <c r="A139" s="11">
        <v>33</v>
      </c>
      <c r="B139" s="14">
        <v>1175</v>
      </c>
      <c r="C139" s="10" t="s">
        <v>8196</v>
      </c>
      <c r="D139" s="124"/>
      <c r="E139" s="125"/>
      <c r="F139" s="125"/>
      <c r="G139" s="125"/>
      <c r="H139" s="125"/>
      <c r="I139" s="125"/>
      <c r="J139" s="125"/>
      <c r="K139" s="125"/>
      <c r="L139" s="125"/>
      <c r="M139" s="126"/>
      <c r="N139" s="185"/>
      <c r="O139" s="2"/>
      <c r="P139" s="2"/>
      <c r="Q139" s="44"/>
      <c r="R139" s="202" t="s">
        <v>7380</v>
      </c>
      <c r="S139" s="36"/>
      <c r="T139" s="36"/>
      <c r="U139" s="36"/>
      <c r="V139" s="36"/>
      <c r="W139" s="36"/>
      <c r="X139" s="36"/>
      <c r="Y139" s="217"/>
      <c r="Z139" s="74"/>
      <c r="AB139" s="194"/>
      <c r="AC139" s="7"/>
      <c r="AD139" s="7"/>
      <c r="AE139" s="7"/>
      <c r="AF139" s="7"/>
      <c r="AG139" s="37"/>
      <c r="AH139" s="98">
        <f>ROUND(N133*Y140,0)</f>
        <v>227</v>
      </c>
      <c r="AI139" s="66"/>
    </row>
    <row r="140" spans="1:35" ht="16.75" customHeight="1" x14ac:dyDescent="0.3">
      <c r="A140" s="11">
        <v>33</v>
      </c>
      <c r="B140" s="14">
        <v>1176</v>
      </c>
      <c r="C140" s="10" t="s">
        <v>8195</v>
      </c>
      <c r="D140" s="124"/>
      <c r="E140" s="125"/>
      <c r="F140" s="125"/>
      <c r="G140" s="125"/>
      <c r="H140" s="125"/>
      <c r="I140" s="125"/>
      <c r="J140" s="125"/>
      <c r="K140" s="125"/>
      <c r="L140" s="125"/>
      <c r="M140" s="126"/>
      <c r="N140" s="185"/>
      <c r="O140" s="2"/>
      <c r="P140" s="2"/>
      <c r="Q140" s="44"/>
      <c r="R140" s="45"/>
      <c r="S140" s="2"/>
      <c r="T140" s="2"/>
      <c r="U140" s="135"/>
      <c r="V140" s="135"/>
      <c r="W140" s="135"/>
      <c r="X140" s="136" t="s">
        <v>7404</v>
      </c>
      <c r="Y140" s="273">
        <v>0.93</v>
      </c>
      <c r="Z140" s="274"/>
      <c r="AA140" s="183" t="s">
        <v>7393</v>
      </c>
      <c r="AB140" s="220" t="s">
        <v>7358</v>
      </c>
      <c r="AC140" s="55" t="s">
        <v>7390</v>
      </c>
      <c r="AD140" s="141">
        <v>0.7</v>
      </c>
      <c r="AE140" s="141"/>
      <c r="AF140" s="141"/>
      <c r="AG140" s="142"/>
      <c r="AH140" s="98">
        <f>ROUND(ROUND(N133*Y140,0)*AD140,0)</f>
        <v>159</v>
      </c>
      <c r="AI140" s="66"/>
    </row>
    <row r="141" spans="1:35" ht="16.75" customHeight="1" x14ac:dyDescent="0.3">
      <c r="A141" s="11">
        <v>33</v>
      </c>
      <c r="B141" s="14">
        <v>3109</v>
      </c>
      <c r="C141" s="10" t="s">
        <v>8194</v>
      </c>
      <c r="D141" s="70"/>
      <c r="E141" s="58"/>
      <c r="F141" s="58"/>
      <c r="G141" s="58"/>
      <c r="H141" s="58"/>
      <c r="I141" s="58"/>
      <c r="J141" s="58"/>
      <c r="K141" s="58"/>
      <c r="L141" s="58"/>
      <c r="M141" s="81"/>
      <c r="N141" s="185"/>
      <c r="O141" s="2"/>
      <c r="P141" s="2"/>
      <c r="Q141" s="44"/>
      <c r="R141" s="45"/>
      <c r="S141" s="2"/>
      <c r="T141" s="2"/>
      <c r="U141" s="2"/>
      <c r="V141" s="2"/>
      <c r="W141" s="2"/>
      <c r="X141" s="2"/>
      <c r="Y141" s="145"/>
      <c r="Z141" s="71"/>
      <c r="AA141" s="169"/>
      <c r="AB141" s="220" t="s">
        <v>7391</v>
      </c>
      <c r="AC141" s="55" t="s">
        <v>7390</v>
      </c>
      <c r="AD141" s="141">
        <v>0.5</v>
      </c>
      <c r="AE141" s="141"/>
      <c r="AF141" s="141"/>
      <c r="AG141" s="142"/>
      <c r="AH141" s="98">
        <f>ROUND(ROUND(N133*Y140,0)*AD141,0)</f>
        <v>114</v>
      </c>
      <c r="AI141" s="16"/>
    </row>
    <row r="142" spans="1:35" ht="16.75" customHeight="1" x14ac:dyDescent="0.3">
      <c r="A142" s="11">
        <v>33</v>
      </c>
      <c r="B142" s="14">
        <v>3110</v>
      </c>
      <c r="C142" s="10" t="s">
        <v>8193</v>
      </c>
      <c r="D142" s="70"/>
      <c r="E142" s="58"/>
      <c r="F142" s="58"/>
      <c r="G142" s="58"/>
      <c r="H142" s="58"/>
      <c r="I142" s="58"/>
      <c r="J142" s="58"/>
      <c r="K142" s="58"/>
      <c r="L142" s="58"/>
      <c r="M142" s="81"/>
      <c r="N142" s="185"/>
      <c r="O142" s="2"/>
      <c r="P142" s="2"/>
      <c r="Q142" s="44"/>
      <c r="R142" s="45"/>
      <c r="S142" s="2"/>
      <c r="T142" s="2"/>
      <c r="U142" s="2"/>
      <c r="V142" s="2"/>
      <c r="W142" s="2"/>
      <c r="X142" s="2"/>
      <c r="Y142" s="145"/>
      <c r="Z142" s="71"/>
      <c r="AA142" s="2"/>
      <c r="AB142" s="201"/>
      <c r="AC142" s="55"/>
      <c r="AD142" s="141"/>
      <c r="AE142" s="268" t="s">
        <v>7356</v>
      </c>
      <c r="AF142" s="53">
        <v>5</v>
      </c>
      <c r="AG142" s="181" t="s">
        <v>7357</v>
      </c>
      <c r="AH142" s="98">
        <f>ROUND(N133*Y140-AF142,0)</f>
        <v>222</v>
      </c>
      <c r="AI142" s="16"/>
    </row>
    <row r="143" spans="1:35" ht="16.75" customHeight="1" x14ac:dyDescent="0.3">
      <c r="A143" s="11">
        <v>33</v>
      </c>
      <c r="B143" s="14">
        <v>3111</v>
      </c>
      <c r="C143" s="10" t="s">
        <v>8192</v>
      </c>
      <c r="D143" s="70"/>
      <c r="E143" s="58"/>
      <c r="F143" s="58"/>
      <c r="G143" s="58"/>
      <c r="H143" s="58"/>
      <c r="I143" s="58"/>
      <c r="J143" s="58"/>
      <c r="K143" s="58"/>
      <c r="L143" s="58"/>
      <c r="M143" s="81"/>
      <c r="N143" s="185"/>
      <c r="O143" s="2"/>
      <c r="P143" s="2"/>
      <c r="Q143" s="44"/>
      <c r="R143" s="45"/>
      <c r="S143" s="2"/>
      <c r="T143" s="2"/>
      <c r="U143" s="2"/>
      <c r="V143" s="2"/>
      <c r="W143" s="2"/>
      <c r="X143" s="2"/>
      <c r="Y143" s="145"/>
      <c r="Z143" s="71"/>
      <c r="AA143" s="183" t="s">
        <v>7393</v>
      </c>
      <c r="AB143" s="220" t="s">
        <v>7358</v>
      </c>
      <c r="AC143" s="55" t="s">
        <v>7390</v>
      </c>
      <c r="AD143" s="141">
        <v>0.7</v>
      </c>
      <c r="AE143" s="269"/>
      <c r="AF143" s="136"/>
      <c r="AG143" s="75"/>
      <c r="AH143" s="98">
        <f>ROUND(ROUND(N133*Y140,0)*AD143-AF142,0)</f>
        <v>154</v>
      </c>
      <c r="AI143" s="16"/>
    </row>
    <row r="144" spans="1:35" ht="16.75" customHeight="1" x14ac:dyDescent="0.3">
      <c r="A144" s="11">
        <v>33</v>
      </c>
      <c r="B144" s="14">
        <v>3112</v>
      </c>
      <c r="C144" s="10" t="s">
        <v>8191</v>
      </c>
      <c r="D144" s="70"/>
      <c r="E144" s="58"/>
      <c r="F144" s="58"/>
      <c r="G144" s="58"/>
      <c r="H144" s="58"/>
      <c r="I144" s="58"/>
      <c r="J144" s="58"/>
      <c r="K144" s="58"/>
      <c r="L144" s="58"/>
      <c r="M144" s="81"/>
      <c r="N144" s="185"/>
      <c r="O144" s="2"/>
      <c r="P144" s="2"/>
      <c r="Q144" s="44"/>
      <c r="R144" s="43"/>
      <c r="S144" s="8"/>
      <c r="T144" s="8"/>
      <c r="U144" s="8"/>
      <c r="V144" s="8"/>
      <c r="W144" s="8"/>
      <c r="X144" s="8"/>
      <c r="Y144" s="180"/>
      <c r="Z144" s="73"/>
      <c r="AA144" s="169"/>
      <c r="AB144" s="220" t="s">
        <v>7391</v>
      </c>
      <c r="AC144" s="55" t="s">
        <v>7390</v>
      </c>
      <c r="AD144" s="141">
        <v>0.5</v>
      </c>
      <c r="AE144" s="270"/>
      <c r="AF144" s="144"/>
      <c r="AG144" s="150"/>
      <c r="AH144" s="98">
        <f>ROUND(ROUND(N133*Y140,0)*AD144-AF142,0)</f>
        <v>109</v>
      </c>
      <c r="AI144" s="16"/>
    </row>
    <row r="145" spans="1:35" ht="16.75" customHeight="1" x14ac:dyDescent="0.3">
      <c r="A145" s="11">
        <v>33</v>
      </c>
      <c r="B145" s="14">
        <v>1177</v>
      </c>
      <c r="C145" s="10" t="s">
        <v>8190</v>
      </c>
      <c r="D145" s="124"/>
      <c r="E145" s="125"/>
      <c r="F145" s="125"/>
      <c r="G145" s="125"/>
      <c r="H145" s="125"/>
      <c r="I145" s="125"/>
      <c r="J145" s="125"/>
      <c r="K145" s="125"/>
      <c r="L145" s="125"/>
      <c r="M145" s="126"/>
      <c r="N145" s="185"/>
      <c r="O145" s="2"/>
      <c r="P145" s="2"/>
      <c r="Q145" s="44"/>
      <c r="R145" s="56" t="s">
        <v>7373</v>
      </c>
      <c r="S145" s="2"/>
      <c r="T145" s="2"/>
      <c r="U145" s="2"/>
      <c r="V145" s="2"/>
      <c r="W145" s="2"/>
      <c r="X145" s="2"/>
      <c r="Y145" s="145"/>
      <c r="Z145" s="71"/>
      <c r="AB145" s="80"/>
      <c r="AC145" s="7"/>
      <c r="AD145" s="7"/>
      <c r="AE145" s="7"/>
      <c r="AF145" s="7"/>
      <c r="AG145" s="37"/>
      <c r="AH145" s="98">
        <f>ROUND(N133*Y146,0)</f>
        <v>232</v>
      </c>
      <c r="AI145" s="66"/>
    </row>
    <row r="146" spans="1:35" ht="16.75" customHeight="1" x14ac:dyDescent="0.3">
      <c r="A146" s="11">
        <v>33</v>
      </c>
      <c r="B146" s="14">
        <v>1178</v>
      </c>
      <c r="C146" s="10" t="s">
        <v>8189</v>
      </c>
      <c r="D146" s="124"/>
      <c r="E146" s="125"/>
      <c r="F146" s="125"/>
      <c r="G146" s="125"/>
      <c r="H146" s="125"/>
      <c r="I146" s="125"/>
      <c r="J146" s="125"/>
      <c r="K146" s="125"/>
      <c r="L146" s="125"/>
      <c r="M146" s="126"/>
      <c r="N146" s="185"/>
      <c r="O146" s="2"/>
      <c r="P146" s="2"/>
      <c r="Q146" s="44"/>
      <c r="R146" s="56" t="s">
        <v>7405</v>
      </c>
      <c r="S146" s="2"/>
      <c r="T146" s="2"/>
      <c r="U146" s="135"/>
      <c r="V146" s="135"/>
      <c r="W146" s="135"/>
      <c r="X146" s="136" t="s">
        <v>7404</v>
      </c>
      <c r="Y146" s="273">
        <v>0.95</v>
      </c>
      <c r="Z146" s="274"/>
      <c r="AA146" s="183" t="s">
        <v>7393</v>
      </c>
      <c r="AB146" s="220" t="s">
        <v>7358</v>
      </c>
      <c r="AC146" s="55" t="s">
        <v>7390</v>
      </c>
      <c r="AD146" s="141">
        <v>0.7</v>
      </c>
      <c r="AE146" s="141"/>
      <c r="AF146" s="141"/>
      <c r="AG146" s="142"/>
      <c r="AH146" s="98">
        <f>ROUND(ROUND(N133*Y146,0)*AD146,0)</f>
        <v>162</v>
      </c>
      <c r="AI146" s="66"/>
    </row>
    <row r="147" spans="1:35" ht="16.75" customHeight="1" x14ac:dyDescent="0.3">
      <c r="A147" s="11">
        <v>33</v>
      </c>
      <c r="B147" s="14">
        <v>3113</v>
      </c>
      <c r="C147" s="10" t="s">
        <v>8188</v>
      </c>
      <c r="D147" s="70"/>
      <c r="E147" s="58"/>
      <c r="F147" s="58"/>
      <c r="G147" s="58"/>
      <c r="H147" s="58"/>
      <c r="I147" s="58"/>
      <c r="J147" s="58"/>
      <c r="K147" s="58"/>
      <c r="L147" s="58"/>
      <c r="M147" s="81"/>
      <c r="N147" s="185"/>
      <c r="O147" s="2"/>
      <c r="P147" s="2"/>
      <c r="Q147" s="44"/>
      <c r="R147" s="45"/>
      <c r="S147" s="2"/>
      <c r="T147" s="2"/>
      <c r="U147" s="2"/>
      <c r="V147" s="2"/>
      <c r="W147" s="2"/>
      <c r="X147" s="2"/>
      <c r="Y147" s="145"/>
      <c r="Z147" s="71"/>
      <c r="AA147" s="169"/>
      <c r="AB147" s="220" t="s">
        <v>7391</v>
      </c>
      <c r="AC147" s="55" t="s">
        <v>7390</v>
      </c>
      <c r="AD147" s="141">
        <v>0.5</v>
      </c>
      <c r="AE147" s="141"/>
      <c r="AF147" s="141"/>
      <c r="AG147" s="142"/>
      <c r="AH147" s="98">
        <f>ROUND(ROUND(N133*Y146,0)*AD147,0)</f>
        <v>116</v>
      </c>
      <c r="AI147" s="16"/>
    </row>
    <row r="148" spans="1:35" ht="16.75" customHeight="1" x14ac:dyDescent="0.3">
      <c r="A148" s="11">
        <v>33</v>
      </c>
      <c r="B148" s="14">
        <v>3114</v>
      </c>
      <c r="C148" s="10" t="s">
        <v>8187</v>
      </c>
      <c r="D148" s="70"/>
      <c r="E148" s="58"/>
      <c r="F148" s="58"/>
      <c r="G148" s="58"/>
      <c r="H148" s="58"/>
      <c r="I148" s="58"/>
      <c r="J148" s="58"/>
      <c r="K148" s="58"/>
      <c r="L148" s="58"/>
      <c r="M148" s="81"/>
      <c r="N148" s="185"/>
      <c r="O148" s="2"/>
      <c r="P148" s="2"/>
      <c r="Q148" s="44"/>
      <c r="R148" s="45"/>
      <c r="S148" s="2"/>
      <c r="T148" s="2"/>
      <c r="U148" s="2"/>
      <c r="V148" s="2"/>
      <c r="W148" s="2"/>
      <c r="X148" s="2"/>
      <c r="Y148" s="145"/>
      <c r="Z148" s="71"/>
      <c r="AA148" s="2"/>
      <c r="AB148" s="201"/>
      <c r="AC148" s="55"/>
      <c r="AD148" s="141"/>
      <c r="AE148" s="268" t="s">
        <v>7356</v>
      </c>
      <c r="AF148" s="53">
        <v>5</v>
      </c>
      <c r="AG148" s="181" t="s">
        <v>7357</v>
      </c>
      <c r="AH148" s="98">
        <f>ROUND(N133*Y146-AF148,0)</f>
        <v>227</v>
      </c>
      <c r="AI148" s="16"/>
    </row>
    <row r="149" spans="1:35" ht="16.75" customHeight="1" x14ac:dyDescent="0.3">
      <c r="A149" s="11">
        <v>33</v>
      </c>
      <c r="B149" s="14">
        <v>3115</v>
      </c>
      <c r="C149" s="10" t="s">
        <v>8186</v>
      </c>
      <c r="D149" s="70"/>
      <c r="E149" s="58"/>
      <c r="F149" s="58"/>
      <c r="G149" s="58"/>
      <c r="H149" s="58"/>
      <c r="I149" s="58"/>
      <c r="J149" s="58"/>
      <c r="K149" s="58"/>
      <c r="L149" s="58"/>
      <c r="M149" s="81"/>
      <c r="N149" s="185"/>
      <c r="O149" s="2"/>
      <c r="P149" s="2"/>
      <c r="Q149" s="44"/>
      <c r="R149" s="45"/>
      <c r="S149" s="2"/>
      <c r="T149" s="2"/>
      <c r="U149" s="2"/>
      <c r="V149" s="2"/>
      <c r="W149" s="2"/>
      <c r="X149" s="2"/>
      <c r="Y149" s="145"/>
      <c r="Z149" s="71"/>
      <c r="AA149" s="183" t="s">
        <v>7393</v>
      </c>
      <c r="AB149" s="220" t="s">
        <v>7358</v>
      </c>
      <c r="AC149" s="55" t="s">
        <v>7390</v>
      </c>
      <c r="AD149" s="141">
        <v>0.7</v>
      </c>
      <c r="AE149" s="269"/>
      <c r="AF149" s="136"/>
      <c r="AG149" s="75"/>
      <c r="AH149" s="98">
        <f>ROUND(ROUND(N133*Y146,0)*AD149-AF148,0)</f>
        <v>157</v>
      </c>
      <c r="AI149" s="16"/>
    </row>
    <row r="150" spans="1:35" ht="16.75" customHeight="1" x14ac:dyDescent="0.3">
      <c r="A150" s="11">
        <v>33</v>
      </c>
      <c r="B150" s="14">
        <v>3116</v>
      </c>
      <c r="C150" s="10" t="s">
        <v>8185</v>
      </c>
      <c r="D150" s="21"/>
      <c r="E150" s="13"/>
      <c r="F150" s="13"/>
      <c r="G150" s="13"/>
      <c r="H150" s="13"/>
      <c r="I150" s="13"/>
      <c r="J150" s="13"/>
      <c r="K150" s="58"/>
      <c r="L150" s="58"/>
      <c r="M150" s="81"/>
      <c r="N150" s="164"/>
      <c r="O150" s="8"/>
      <c r="P150" s="8"/>
      <c r="Q150" s="24"/>
      <c r="R150" s="43"/>
      <c r="S150" s="8"/>
      <c r="T150" s="8"/>
      <c r="U150" s="8"/>
      <c r="V150" s="8"/>
      <c r="W150" s="8"/>
      <c r="X150" s="8"/>
      <c r="Y150" s="180"/>
      <c r="Z150" s="73"/>
      <c r="AA150" s="169"/>
      <c r="AB150" s="220" t="s">
        <v>7391</v>
      </c>
      <c r="AC150" s="55" t="s">
        <v>7390</v>
      </c>
      <c r="AD150" s="141">
        <v>0.5</v>
      </c>
      <c r="AE150" s="270"/>
      <c r="AF150" s="144"/>
      <c r="AG150" s="150"/>
      <c r="AH150" s="98">
        <f>ROUND(ROUND(N133*Y146,0)*AD150-AF148,0)</f>
        <v>111</v>
      </c>
      <c r="AI150" s="16"/>
    </row>
    <row r="151" spans="1:35" ht="16.75" customHeight="1" x14ac:dyDescent="0.3">
      <c r="A151" s="11">
        <v>33</v>
      </c>
      <c r="B151" s="14">
        <v>1221</v>
      </c>
      <c r="C151" s="10" t="s">
        <v>8184</v>
      </c>
      <c r="D151" s="45" t="s">
        <v>8183</v>
      </c>
      <c r="E151" s="2"/>
      <c r="F151" s="2"/>
      <c r="G151" s="2"/>
      <c r="H151" s="2"/>
      <c r="I151" s="2"/>
      <c r="J151" s="2"/>
      <c r="K151" s="36"/>
      <c r="L151" s="62"/>
      <c r="M151" s="168"/>
      <c r="N151" s="167" t="s">
        <v>7461</v>
      </c>
      <c r="O151" s="36"/>
      <c r="P151" s="36"/>
      <c r="Q151" s="50"/>
      <c r="R151" s="36"/>
      <c r="S151" s="36"/>
      <c r="T151" s="36"/>
      <c r="U151" s="36"/>
      <c r="V151" s="36"/>
      <c r="W151" s="36"/>
      <c r="X151" s="36"/>
      <c r="Y151" s="217"/>
      <c r="Z151" s="50"/>
      <c r="AA151" s="36"/>
      <c r="AB151" s="53"/>
      <c r="AC151" s="36"/>
      <c r="AD151" s="36"/>
      <c r="AE151" s="36"/>
      <c r="AF151" s="36"/>
      <c r="AG151" s="50"/>
      <c r="AH151" s="98">
        <f>ROUND(N157,0)</f>
        <v>615</v>
      </c>
      <c r="AI151" s="22" t="s">
        <v>7631</v>
      </c>
    </row>
    <row r="152" spans="1:35" ht="16.75" customHeight="1" x14ac:dyDescent="0.3">
      <c r="A152" s="11">
        <v>33</v>
      </c>
      <c r="B152" s="14">
        <v>1222</v>
      </c>
      <c r="C152" s="10" t="s">
        <v>8182</v>
      </c>
      <c r="D152" s="265" t="s">
        <v>8181</v>
      </c>
      <c r="E152" s="266"/>
      <c r="F152" s="266"/>
      <c r="G152" s="266"/>
      <c r="H152" s="266"/>
      <c r="I152" s="266"/>
      <c r="J152" s="266"/>
      <c r="K152" s="266"/>
      <c r="L152" s="266"/>
      <c r="M152" s="267"/>
      <c r="N152" s="185"/>
      <c r="O152" s="2"/>
      <c r="P152" s="2"/>
      <c r="Q152" s="44"/>
      <c r="R152" s="2"/>
      <c r="S152" s="2"/>
      <c r="T152" s="2"/>
      <c r="U152" s="2"/>
      <c r="V152" s="2"/>
      <c r="W152" s="2"/>
      <c r="X152" s="2"/>
      <c r="Y152" s="145"/>
      <c r="Z152" s="71"/>
      <c r="AA152" s="183" t="s">
        <v>7393</v>
      </c>
      <c r="AB152" s="220" t="s">
        <v>7358</v>
      </c>
      <c r="AC152" s="55" t="s">
        <v>7390</v>
      </c>
      <c r="AD152" s="141">
        <v>0.7</v>
      </c>
      <c r="AE152" s="141"/>
      <c r="AF152" s="141"/>
      <c r="AG152" s="142"/>
      <c r="AH152" s="98">
        <f>ROUND(N157*AD152,0)</f>
        <v>431</v>
      </c>
      <c r="AI152" s="16"/>
    </row>
    <row r="153" spans="1:35" ht="16.75" customHeight="1" x14ac:dyDescent="0.3">
      <c r="A153" s="11">
        <v>33</v>
      </c>
      <c r="B153" s="14">
        <v>3121</v>
      </c>
      <c r="C153" s="10" t="s">
        <v>8180</v>
      </c>
      <c r="D153" s="70"/>
      <c r="E153" s="58"/>
      <c r="F153" s="58"/>
      <c r="G153" s="58"/>
      <c r="H153" s="58"/>
      <c r="I153" s="58"/>
      <c r="J153" s="58"/>
      <c r="K153" s="58"/>
      <c r="L153" s="58"/>
      <c r="M153" s="81"/>
      <c r="N153" s="185"/>
      <c r="O153" s="2"/>
      <c r="P153" s="2"/>
      <c r="Q153" s="44"/>
      <c r="R153" s="45"/>
      <c r="S153" s="2"/>
      <c r="T153" s="2"/>
      <c r="U153" s="2"/>
      <c r="V153" s="2"/>
      <c r="W153" s="2"/>
      <c r="X153" s="2"/>
      <c r="Y153" s="145"/>
      <c r="Z153" s="71"/>
      <c r="AA153" s="169"/>
      <c r="AB153" s="220" t="s">
        <v>7391</v>
      </c>
      <c r="AC153" s="55" t="s">
        <v>7390</v>
      </c>
      <c r="AD153" s="141">
        <v>0.5</v>
      </c>
      <c r="AE153" s="141"/>
      <c r="AF153" s="141"/>
      <c r="AG153" s="142"/>
      <c r="AH153" s="98">
        <f>ROUND(N157*AD153,0)</f>
        <v>308</v>
      </c>
      <c r="AI153" s="16"/>
    </row>
    <row r="154" spans="1:35" ht="16.75" customHeight="1" x14ac:dyDescent="0.3">
      <c r="A154" s="11">
        <v>33</v>
      </c>
      <c r="B154" s="14">
        <v>3122</v>
      </c>
      <c r="C154" s="10" t="s">
        <v>8179</v>
      </c>
      <c r="D154" s="70"/>
      <c r="E154" s="58"/>
      <c r="F154" s="58"/>
      <c r="G154" s="58"/>
      <c r="H154" s="58"/>
      <c r="I154" s="58"/>
      <c r="J154" s="58"/>
      <c r="K154" s="58"/>
      <c r="L154" s="58"/>
      <c r="M154" s="81"/>
      <c r="N154" s="185"/>
      <c r="O154" s="2"/>
      <c r="P154" s="2"/>
      <c r="Q154" s="44"/>
      <c r="R154" s="45"/>
      <c r="S154" s="2"/>
      <c r="T154" s="2"/>
      <c r="U154" s="2"/>
      <c r="V154" s="2"/>
      <c r="W154" s="2"/>
      <c r="X154" s="2"/>
      <c r="Y154" s="145"/>
      <c r="Z154" s="71"/>
      <c r="AA154" s="2"/>
      <c r="AB154" s="201"/>
      <c r="AC154" s="55"/>
      <c r="AD154" s="141"/>
      <c r="AE154" s="268" t="s">
        <v>7356</v>
      </c>
      <c r="AF154" s="53">
        <v>5</v>
      </c>
      <c r="AG154" s="181" t="s">
        <v>7357</v>
      </c>
      <c r="AH154" s="98">
        <f>ROUND(N157-AF154,0)</f>
        <v>610</v>
      </c>
      <c r="AI154" s="16"/>
    </row>
    <row r="155" spans="1:35" ht="16.75" customHeight="1" x14ac:dyDescent="0.3">
      <c r="A155" s="11">
        <v>33</v>
      </c>
      <c r="B155" s="14">
        <v>3123</v>
      </c>
      <c r="C155" s="10" t="s">
        <v>8178</v>
      </c>
      <c r="D155" s="70"/>
      <c r="E155" s="58"/>
      <c r="F155" s="58"/>
      <c r="G155" s="58"/>
      <c r="H155" s="58"/>
      <c r="I155" s="58"/>
      <c r="J155" s="58"/>
      <c r="K155" s="58"/>
      <c r="L155" s="58"/>
      <c r="M155" s="81"/>
      <c r="N155" s="185"/>
      <c r="O155" s="2"/>
      <c r="P155" s="2"/>
      <c r="Q155" s="44"/>
      <c r="R155" s="45"/>
      <c r="S155" s="2"/>
      <c r="T155" s="2"/>
      <c r="U155" s="2"/>
      <c r="V155" s="2"/>
      <c r="W155" s="2"/>
      <c r="X155" s="2"/>
      <c r="Y155" s="145"/>
      <c r="Z155" s="71"/>
      <c r="AA155" s="183" t="s">
        <v>7393</v>
      </c>
      <c r="AB155" s="220" t="s">
        <v>7358</v>
      </c>
      <c r="AC155" s="55" t="s">
        <v>7390</v>
      </c>
      <c r="AD155" s="141">
        <v>0.7</v>
      </c>
      <c r="AE155" s="269"/>
      <c r="AF155" s="136"/>
      <c r="AG155" s="75"/>
      <c r="AH155" s="98">
        <f>ROUND(N157*AD155-AF154,0)</f>
        <v>426</v>
      </c>
      <c r="AI155" s="16"/>
    </row>
    <row r="156" spans="1:35" ht="16.75" customHeight="1" x14ac:dyDescent="0.3">
      <c r="A156" s="11">
        <v>33</v>
      </c>
      <c r="B156" s="14">
        <v>3124</v>
      </c>
      <c r="C156" s="10" t="s">
        <v>8177</v>
      </c>
      <c r="D156" s="70"/>
      <c r="E156" s="58"/>
      <c r="F156" s="58"/>
      <c r="G156" s="58"/>
      <c r="H156" s="58"/>
      <c r="I156" s="58"/>
      <c r="J156" s="58"/>
      <c r="K156" s="58"/>
      <c r="L156" s="58"/>
      <c r="M156" s="81"/>
      <c r="N156" s="185"/>
      <c r="O156" s="2"/>
      <c r="P156" s="2"/>
      <c r="Q156" s="44"/>
      <c r="R156" s="45"/>
      <c r="S156" s="2"/>
      <c r="T156" s="2"/>
      <c r="U156" s="2"/>
      <c r="V156" s="2"/>
      <c r="W156" s="2"/>
      <c r="X156" s="2"/>
      <c r="Y156" s="145"/>
      <c r="Z156" s="71"/>
      <c r="AA156" s="169"/>
      <c r="AB156" s="220" t="s">
        <v>7391</v>
      </c>
      <c r="AC156" s="55" t="s">
        <v>7390</v>
      </c>
      <c r="AD156" s="141">
        <v>0.5</v>
      </c>
      <c r="AE156" s="270"/>
      <c r="AF156" s="144"/>
      <c r="AG156" s="150"/>
      <c r="AH156" s="98">
        <f>ROUND(N157*AD156-AF154,0)</f>
        <v>303</v>
      </c>
      <c r="AI156" s="16"/>
    </row>
    <row r="157" spans="1:35" ht="16.75" customHeight="1" x14ac:dyDescent="0.3">
      <c r="A157" s="11">
        <v>33</v>
      </c>
      <c r="B157" s="14">
        <v>1223</v>
      </c>
      <c r="C157" s="10" t="s">
        <v>8176</v>
      </c>
      <c r="D157" s="45"/>
      <c r="E157" s="2"/>
      <c r="F157" s="2"/>
      <c r="G157" s="2"/>
      <c r="H157" s="2"/>
      <c r="I157" s="2"/>
      <c r="J157" s="2"/>
      <c r="K157" s="2"/>
      <c r="L157" s="58"/>
      <c r="M157" s="81"/>
      <c r="N157" s="271">
        <v>615</v>
      </c>
      <c r="O157" s="272"/>
      <c r="P157" s="2" t="s">
        <v>7388</v>
      </c>
      <c r="Q157" s="44"/>
      <c r="R157" s="202" t="s">
        <v>7387</v>
      </c>
      <c r="S157" s="36"/>
      <c r="T157" s="36"/>
      <c r="U157" s="36"/>
      <c r="V157" s="36"/>
      <c r="W157" s="36"/>
      <c r="X157" s="36"/>
      <c r="Y157" s="217"/>
      <c r="Z157" s="74"/>
      <c r="AB157" s="194"/>
      <c r="AC157" s="7"/>
      <c r="AD157" s="7"/>
      <c r="AE157" s="7"/>
      <c r="AF157" s="7"/>
      <c r="AG157" s="37"/>
      <c r="AH157" s="98">
        <f>ROUND(N157*Y158,0)</f>
        <v>584</v>
      </c>
      <c r="AI157" s="66"/>
    </row>
    <row r="158" spans="1:35" ht="16.75" customHeight="1" x14ac:dyDescent="0.3">
      <c r="A158" s="11">
        <v>33</v>
      </c>
      <c r="B158" s="14">
        <v>1224</v>
      </c>
      <c r="C158" s="10" t="s">
        <v>8175</v>
      </c>
      <c r="N158" s="72"/>
      <c r="O158" s="145"/>
      <c r="P158" s="2"/>
      <c r="Q158" s="44"/>
      <c r="R158" s="45"/>
      <c r="S158" s="2"/>
      <c r="T158" s="2"/>
      <c r="U158" s="59"/>
      <c r="V158" s="59"/>
      <c r="W158" s="135"/>
      <c r="X158" s="136" t="s">
        <v>7404</v>
      </c>
      <c r="Y158" s="273">
        <v>0.95</v>
      </c>
      <c r="Z158" s="274"/>
      <c r="AA158" s="183" t="s">
        <v>7393</v>
      </c>
      <c r="AB158" s="220" t="s">
        <v>7358</v>
      </c>
      <c r="AC158" s="55" t="s">
        <v>7390</v>
      </c>
      <c r="AD158" s="141">
        <v>0.7</v>
      </c>
      <c r="AE158" s="141"/>
      <c r="AF158" s="141"/>
      <c r="AG158" s="142"/>
      <c r="AH158" s="98">
        <f>ROUND(ROUND(N157*Y158,0)*AD158,0)</f>
        <v>409</v>
      </c>
      <c r="AI158" s="66"/>
    </row>
    <row r="159" spans="1:35" ht="16.75" customHeight="1" x14ac:dyDescent="0.3">
      <c r="A159" s="11">
        <v>33</v>
      </c>
      <c r="B159" s="14">
        <v>3125</v>
      </c>
      <c r="C159" s="10" t="s">
        <v>8174</v>
      </c>
      <c r="D159" s="70"/>
      <c r="E159" s="58"/>
      <c r="F159" s="58"/>
      <c r="G159" s="58"/>
      <c r="H159" s="58"/>
      <c r="I159" s="58"/>
      <c r="J159" s="58"/>
      <c r="K159" s="58"/>
      <c r="L159" s="58"/>
      <c r="M159" s="81"/>
      <c r="N159" s="185"/>
      <c r="O159" s="2"/>
      <c r="P159" s="2"/>
      <c r="Q159" s="44"/>
      <c r="R159" s="45"/>
      <c r="S159" s="2"/>
      <c r="T159" s="2"/>
      <c r="U159" s="2"/>
      <c r="V159" s="2"/>
      <c r="W159" s="2"/>
      <c r="X159" s="2"/>
      <c r="Y159" s="145"/>
      <c r="Z159" s="71"/>
      <c r="AA159" s="169"/>
      <c r="AB159" s="220" t="s">
        <v>7391</v>
      </c>
      <c r="AC159" s="55" t="s">
        <v>7390</v>
      </c>
      <c r="AD159" s="141">
        <v>0.5</v>
      </c>
      <c r="AE159" s="141"/>
      <c r="AF159" s="141"/>
      <c r="AG159" s="142"/>
      <c r="AH159" s="98">
        <f>ROUND(ROUND(N157*Y158,0)*AD159,0)</f>
        <v>292</v>
      </c>
      <c r="AI159" s="16"/>
    </row>
    <row r="160" spans="1:35" ht="16.75" customHeight="1" x14ac:dyDescent="0.3">
      <c r="A160" s="11">
        <v>33</v>
      </c>
      <c r="B160" s="14">
        <v>3126</v>
      </c>
      <c r="C160" s="10" t="s">
        <v>8173</v>
      </c>
      <c r="D160" s="70"/>
      <c r="E160" s="58"/>
      <c r="F160" s="58"/>
      <c r="G160" s="58"/>
      <c r="H160" s="58"/>
      <c r="I160" s="58"/>
      <c r="J160" s="58"/>
      <c r="K160" s="58"/>
      <c r="L160" s="58"/>
      <c r="M160" s="81"/>
      <c r="N160" s="185"/>
      <c r="O160" s="2"/>
      <c r="P160" s="2"/>
      <c r="Q160" s="44"/>
      <c r="R160" s="45"/>
      <c r="S160" s="2"/>
      <c r="T160" s="2"/>
      <c r="U160" s="2"/>
      <c r="V160" s="2"/>
      <c r="W160" s="2"/>
      <c r="X160" s="2"/>
      <c r="Y160" s="145"/>
      <c r="Z160" s="71"/>
      <c r="AA160" s="2"/>
      <c r="AB160" s="201"/>
      <c r="AC160" s="55"/>
      <c r="AD160" s="141"/>
      <c r="AE160" s="268" t="s">
        <v>7356</v>
      </c>
      <c r="AF160" s="53">
        <v>5</v>
      </c>
      <c r="AG160" s="181" t="s">
        <v>7357</v>
      </c>
      <c r="AH160" s="98">
        <f>ROUND(N157*Y158-AF160,0)</f>
        <v>579</v>
      </c>
      <c r="AI160" s="16"/>
    </row>
    <row r="161" spans="1:35" ht="16.75" customHeight="1" x14ac:dyDescent="0.3">
      <c r="A161" s="11">
        <v>33</v>
      </c>
      <c r="B161" s="14">
        <v>3127</v>
      </c>
      <c r="C161" s="10" t="s">
        <v>8172</v>
      </c>
      <c r="D161" s="70"/>
      <c r="E161" s="58"/>
      <c r="F161" s="58"/>
      <c r="G161" s="58"/>
      <c r="H161" s="58"/>
      <c r="I161" s="58"/>
      <c r="J161" s="58"/>
      <c r="K161" s="58"/>
      <c r="L161" s="58"/>
      <c r="M161" s="81"/>
      <c r="N161" s="185"/>
      <c r="O161" s="2"/>
      <c r="P161" s="2"/>
      <c r="Q161" s="44"/>
      <c r="R161" s="45"/>
      <c r="S161" s="2"/>
      <c r="T161" s="2"/>
      <c r="U161" s="2"/>
      <c r="V161" s="2"/>
      <c r="W161" s="2"/>
      <c r="X161" s="2"/>
      <c r="Y161" s="145"/>
      <c r="Z161" s="71"/>
      <c r="AA161" s="183" t="s">
        <v>7393</v>
      </c>
      <c r="AB161" s="220" t="s">
        <v>7358</v>
      </c>
      <c r="AC161" s="55" t="s">
        <v>7390</v>
      </c>
      <c r="AD161" s="141">
        <v>0.7</v>
      </c>
      <c r="AE161" s="269"/>
      <c r="AF161" s="136"/>
      <c r="AG161" s="75"/>
      <c r="AH161" s="98">
        <f>ROUND(ROUND(N157*Y158,0)*AD161-AF160,0)</f>
        <v>404</v>
      </c>
      <c r="AI161" s="16"/>
    </row>
    <row r="162" spans="1:35" ht="16.75" customHeight="1" x14ac:dyDescent="0.3">
      <c r="A162" s="11">
        <v>33</v>
      </c>
      <c r="B162" s="14">
        <v>3128</v>
      </c>
      <c r="C162" s="10" t="s">
        <v>8171</v>
      </c>
      <c r="D162" s="70"/>
      <c r="E162" s="58"/>
      <c r="F162" s="58"/>
      <c r="G162" s="58"/>
      <c r="H162" s="58"/>
      <c r="I162" s="58"/>
      <c r="J162" s="58"/>
      <c r="K162" s="58"/>
      <c r="L162" s="58"/>
      <c r="M162" s="81"/>
      <c r="N162" s="185"/>
      <c r="O162" s="2"/>
      <c r="P162" s="2"/>
      <c r="Q162" s="44"/>
      <c r="R162" s="43"/>
      <c r="S162" s="8"/>
      <c r="T162" s="8"/>
      <c r="U162" s="8"/>
      <c r="V162" s="8"/>
      <c r="W162" s="8"/>
      <c r="X162" s="8"/>
      <c r="Y162" s="180"/>
      <c r="Z162" s="73"/>
      <c r="AA162" s="169"/>
      <c r="AB162" s="220" t="s">
        <v>7391</v>
      </c>
      <c r="AC162" s="55" t="s">
        <v>7390</v>
      </c>
      <c r="AD162" s="141">
        <v>0.5</v>
      </c>
      <c r="AE162" s="270"/>
      <c r="AF162" s="144"/>
      <c r="AG162" s="150"/>
      <c r="AH162" s="98">
        <f>ROUND(ROUND(N157*Y158,0)*AD162-AF160,0)</f>
        <v>287</v>
      </c>
      <c r="AI162" s="16"/>
    </row>
    <row r="163" spans="1:35" ht="16.75" customHeight="1" x14ac:dyDescent="0.3">
      <c r="A163" s="11">
        <v>33</v>
      </c>
      <c r="B163" s="14">
        <v>1225</v>
      </c>
      <c r="C163" s="10" t="s">
        <v>8170</v>
      </c>
      <c r="D163" s="45"/>
      <c r="E163" s="2"/>
      <c r="F163" s="2"/>
      <c r="G163" s="2"/>
      <c r="H163" s="2"/>
      <c r="I163" s="2"/>
      <c r="J163" s="2"/>
      <c r="K163" s="2"/>
      <c r="L163" s="58"/>
      <c r="M163" s="81"/>
      <c r="N163" s="185"/>
      <c r="O163" s="2"/>
      <c r="P163" s="2"/>
      <c r="Q163" s="44"/>
      <c r="R163" s="202" t="s">
        <v>7380</v>
      </c>
      <c r="S163" s="36"/>
      <c r="T163" s="36"/>
      <c r="U163" s="36"/>
      <c r="V163" s="36"/>
      <c r="W163" s="36"/>
      <c r="X163" s="36"/>
      <c r="Y163" s="217"/>
      <c r="Z163" s="74"/>
      <c r="AB163" s="194"/>
      <c r="AC163" s="7"/>
      <c r="AD163" s="7"/>
      <c r="AE163" s="7"/>
      <c r="AF163" s="7"/>
      <c r="AG163" s="37"/>
      <c r="AH163" s="98">
        <f>ROUND(N157*Y164,0)</f>
        <v>572</v>
      </c>
      <c r="AI163" s="66"/>
    </row>
    <row r="164" spans="1:35" ht="16.75" customHeight="1" x14ac:dyDescent="0.3">
      <c r="A164" s="11">
        <v>33</v>
      </c>
      <c r="B164" s="14">
        <v>1226</v>
      </c>
      <c r="C164" s="10" t="s">
        <v>8169</v>
      </c>
      <c r="D164" s="45"/>
      <c r="E164" s="2"/>
      <c r="F164" s="2"/>
      <c r="G164" s="2"/>
      <c r="H164" s="2"/>
      <c r="I164" s="2"/>
      <c r="J164" s="2"/>
      <c r="K164" s="2"/>
      <c r="L164" s="58"/>
      <c r="M164" s="81"/>
      <c r="N164" s="185"/>
      <c r="O164" s="2"/>
      <c r="P164" s="2"/>
      <c r="Q164" s="44"/>
      <c r="R164" s="45"/>
      <c r="S164" s="2"/>
      <c r="T164" s="2"/>
      <c r="U164" s="135"/>
      <c r="V164" s="135"/>
      <c r="W164" s="135"/>
      <c r="X164" s="136" t="s">
        <v>7404</v>
      </c>
      <c r="Y164" s="273">
        <v>0.93</v>
      </c>
      <c r="Z164" s="274"/>
      <c r="AA164" s="183" t="s">
        <v>7393</v>
      </c>
      <c r="AB164" s="220" t="s">
        <v>7358</v>
      </c>
      <c r="AC164" s="55" t="s">
        <v>7390</v>
      </c>
      <c r="AD164" s="141">
        <v>0.7</v>
      </c>
      <c r="AE164" s="141"/>
      <c r="AF164" s="141"/>
      <c r="AG164" s="142"/>
      <c r="AH164" s="98">
        <f>ROUND(ROUND(N157*Y164,0)*AD164,0)</f>
        <v>400</v>
      </c>
      <c r="AI164" s="66"/>
    </row>
    <row r="165" spans="1:35" ht="16.75" customHeight="1" x14ac:dyDescent="0.3">
      <c r="A165" s="11">
        <v>33</v>
      </c>
      <c r="B165" s="14">
        <v>3129</v>
      </c>
      <c r="C165" s="10" t="s">
        <v>8168</v>
      </c>
      <c r="D165" s="70"/>
      <c r="E165" s="58"/>
      <c r="F165" s="58"/>
      <c r="G165" s="58"/>
      <c r="H165" s="58"/>
      <c r="I165" s="58"/>
      <c r="J165" s="58"/>
      <c r="K165" s="58"/>
      <c r="L165" s="58"/>
      <c r="M165" s="81"/>
      <c r="N165" s="185"/>
      <c r="O165" s="2"/>
      <c r="P165" s="2"/>
      <c r="Q165" s="44"/>
      <c r="R165" s="45"/>
      <c r="S165" s="2"/>
      <c r="T165" s="2"/>
      <c r="U165" s="2"/>
      <c r="V165" s="2"/>
      <c r="W165" s="2"/>
      <c r="X165" s="2"/>
      <c r="Y165" s="145"/>
      <c r="Z165" s="71"/>
      <c r="AA165" s="169"/>
      <c r="AB165" s="220" t="s">
        <v>7391</v>
      </c>
      <c r="AC165" s="55" t="s">
        <v>7390</v>
      </c>
      <c r="AD165" s="141">
        <v>0.5</v>
      </c>
      <c r="AE165" s="141"/>
      <c r="AF165" s="141"/>
      <c r="AG165" s="142"/>
      <c r="AH165" s="98">
        <f>ROUND(ROUND(N157*Y164,0)*AD165,0)</f>
        <v>286</v>
      </c>
      <c r="AI165" s="16"/>
    </row>
    <row r="166" spans="1:35" ht="16.75" customHeight="1" x14ac:dyDescent="0.3">
      <c r="A166" s="11">
        <v>33</v>
      </c>
      <c r="B166" s="14">
        <v>3130</v>
      </c>
      <c r="C166" s="10" t="s">
        <v>8167</v>
      </c>
      <c r="D166" s="70"/>
      <c r="E166" s="58"/>
      <c r="F166" s="58"/>
      <c r="G166" s="58"/>
      <c r="H166" s="58"/>
      <c r="I166" s="58"/>
      <c r="J166" s="58"/>
      <c r="K166" s="58"/>
      <c r="L166" s="58"/>
      <c r="M166" s="81"/>
      <c r="N166" s="185"/>
      <c r="O166" s="2"/>
      <c r="P166" s="2"/>
      <c r="Q166" s="44"/>
      <c r="R166" s="45"/>
      <c r="S166" s="2"/>
      <c r="T166" s="2"/>
      <c r="U166" s="2"/>
      <c r="V166" s="2"/>
      <c r="W166" s="2"/>
      <c r="X166" s="2"/>
      <c r="Y166" s="145"/>
      <c r="Z166" s="71"/>
      <c r="AA166" s="2"/>
      <c r="AB166" s="201"/>
      <c r="AC166" s="55"/>
      <c r="AD166" s="141"/>
      <c r="AE166" s="268" t="s">
        <v>7356</v>
      </c>
      <c r="AF166" s="53">
        <v>5</v>
      </c>
      <c r="AG166" s="181" t="s">
        <v>7357</v>
      </c>
      <c r="AH166" s="98">
        <f>ROUND(N157*Y164-AF166,0)</f>
        <v>567</v>
      </c>
      <c r="AI166" s="16"/>
    </row>
    <row r="167" spans="1:35" ht="16.75" customHeight="1" x14ac:dyDescent="0.3">
      <c r="A167" s="11">
        <v>33</v>
      </c>
      <c r="B167" s="14">
        <v>3131</v>
      </c>
      <c r="C167" s="10" t="s">
        <v>8166</v>
      </c>
      <c r="D167" s="70"/>
      <c r="E167" s="58"/>
      <c r="F167" s="58"/>
      <c r="G167" s="58"/>
      <c r="H167" s="58"/>
      <c r="I167" s="58"/>
      <c r="J167" s="58"/>
      <c r="K167" s="58"/>
      <c r="L167" s="58"/>
      <c r="M167" s="81"/>
      <c r="N167" s="185"/>
      <c r="O167" s="2"/>
      <c r="P167" s="2"/>
      <c r="Q167" s="44"/>
      <c r="R167" s="45"/>
      <c r="S167" s="2"/>
      <c r="T167" s="2"/>
      <c r="U167" s="2"/>
      <c r="V167" s="2"/>
      <c r="W167" s="2"/>
      <c r="X167" s="2"/>
      <c r="Y167" s="145"/>
      <c r="Z167" s="71"/>
      <c r="AA167" s="183" t="s">
        <v>7393</v>
      </c>
      <c r="AB167" s="220" t="s">
        <v>7358</v>
      </c>
      <c r="AC167" s="55" t="s">
        <v>7390</v>
      </c>
      <c r="AD167" s="141">
        <v>0.7</v>
      </c>
      <c r="AE167" s="269"/>
      <c r="AF167" s="136"/>
      <c r="AG167" s="75"/>
      <c r="AH167" s="98">
        <f>ROUND(ROUND(N157*Y164,0)*AD167-AF166,0)</f>
        <v>395</v>
      </c>
      <c r="AI167" s="16"/>
    </row>
    <row r="168" spans="1:35" ht="16.75" customHeight="1" x14ac:dyDescent="0.3">
      <c r="A168" s="11">
        <v>33</v>
      </c>
      <c r="B168" s="14">
        <v>3132</v>
      </c>
      <c r="C168" s="10" t="s">
        <v>8165</v>
      </c>
      <c r="D168" s="70"/>
      <c r="E168" s="58"/>
      <c r="F168" s="58"/>
      <c r="G168" s="58"/>
      <c r="H168" s="58"/>
      <c r="I168" s="58"/>
      <c r="J168" s="58"/>
      <c r="K168" s="58"/>
      <c r="L168" s="58"/>
      <c r="M168" s="81"/>
      <c r="N168" s="185"/>
      <c r="O168" s="2"/>
      <c r="P168" s="2"/>
      <c r="Q168" s="44"/>
      <c r="R168" s="43"/>
      <c r="S168" s="8"/>
      <c r="T168" s="8"/>
      <c r="U168" s="8"/>
      <c r="V168" s="8"/>
      <c r="W168" s="8"/>
      <c r="X168" s="8"/>
      <c r="Y168" s="180"/>
      <c r="Z168" s="73"/>
      <c r="AA168" s="169"/>
      <c r="AB168" s="220" t="s">
        <v>7391</v>
      </c>
      <c r="AC168" s="55" t="s">
        <v>7390</v>
      </c>
      <c r="AD168" s="141">
        <v>0.5</v>
      </c>
      <c r="AE168" s="270"/>
      <c r="AF168" s="144"/>
      <c r="AG168" s="150"/>
      <c r="AH168" s="98">
        <f>ROUND(ROUND(N157*Y164,0)*AD168-AF166,0)</f>
        <v>281</v>
      </c>
      <c r="AI168" s="16"/>
    </row>
    <row r="169" spans="1:35" ht="16.75" customHeight="1" x14ac:dyDescent="0.3">
      <c r="A169" s="11">
        <v>33</v>
      </c>
      <c r="B169" s="14">
        <v>1227</v>
      </c>
      <c r="C169" s="10" t="s">
        <v>8164</v>
      </c>
      <c r="D169" s="124"/>
      <c r="E169" s="125"/>
      <c r="F169" s="125"/>
      <c r="G169" s="125"/>
      <c r="H169" s="125"/>
      <c r="I169" s="125"/>
      <c r="J169" s="125"/>
      <c r="K169" s="125"/>
      <c r="L169" s="125"/>
      <c r="M169" s="126"/>
      <c r="N169" s="185"/>
      <c r="O169" s="2"/>
      <c r="P169" s="2"/>
      <c r="Q169" s="44"/>
      <c r="R169" s="56" t="s">
        <v>7373</v>
      </c>
      <c r="S169" s="2"/>
      <c r="T169" s="2"/>
      <c r="U169" s="2"/>
      <c r="V169" s="2"/>
      <c r="W169" s="2"/>
      <c r="X169" s="2"/>
      <c r="Y169" s="145"/>
      <c r="Z169" s="71"/>
      <c r="AB169" s="80"/>
      <c r="AC169" s="7"/>
      <c r="AD169" s="7"/>
      <c r="AE169" s="7"/>
      <c r="AF169" s="7"/>
      <c r="AG169" s="37"/>
      <c r="AH169" s="98">
        <f>ROUND(N157*Y170,0)</f>
        <v>584</v>
      </c>
      <c r="AI169" s="66"/>
    </row>
    <row r="170" spans="1:35" ht="16.75" customHeight="1" x14ac:dyDescent="0.3">
      <c r="A170" s="11">
        <v>33</v>
      </c>
      <c r="B170" s="14">
        <v>1228</v>
      </c>
      <c r="C170" s="10" t="s">
        <v>8163</v>
      </c>
      <c r="D170" s="124"/>
      <c r="E170" s="125"/>
      <c r="F170" s="125"/>
      <c r="G170" s="125"/>
      <c r="H170" s="125"/>
      <c r="I170" s="125"/>
      <c r="J170" s="125"/>
      <c r="K170" s="125"/>
      <c r="L170" s="125"/>
      <c r="M170" s="126"/>
      <c r="N170" s="185"/>
      <c r="O170" s="2"/>
      <c r="P170" s="2"/>
      <c r="Q170" s="44"/>
      <c r="R170" s="56" t="s">
        <v>7405</v>
      </c>
      <c r="S170" s="2"/>
      <c r="T170" s="2"/>
      <c r="U170" s="135"/>
      <c r="V170" s="135"/>
      <c r="W170" s="135"/>
      <c r="X170" s="136" t="s">
        <v>7404</v>
      </c>
      <c r="Y170" s="273">
        <v>0.95</v>
      </c>
      <c r="Z170" s="274"/>
      <c r="AA170" s="183" t="s">
        <v>7393</v>
      </c>
      <c r="AB170" s="220" t="s">
        <v>7358</v>
      </c>
      <c r="AC170" s="55" t="s">
        <v>7390</v>
      </c>
      <c r="AD170" s="141">
        <v>0.7</v>
      </c>
      <c r="AE170" s="141"/>
      <c r="AF170" s="141"/>
      <c r="AG170" s="142"/>
      <c r="AH170" s="98">
        <f>ROUND(ROUND(N157*Y170,0)*AD170,0)</f>
        <v>409</v>
      </c>
      <c r="AI170" s="66"/>
    </row>
    <row r="171" spans="1:35" ht="16.75" customHeight="1" x14ac:dyDescent="0.3">
      <c r="A171" s="11">
        <v>33</v>
      </c>
      <c r="B171" s="14">
        <v>3133</v>
      </c>
      <c r="C171" s="10" t="s">
        <v>8162</v>
      </c>
      <c r="D171" s="70"/>
      <c r="E171" s="58"/>
      <c r="F171" s="58"/>
      <c r="G171" s="58"/>
      <c r="H171" s="58"/>
      <c r="I171" s="58"/>
      <c r="J171" s="58"/>
      <c r="K171" s="58"/>
      <c r="L171" s="58"/>
      <c r="M171" s="81"/>
      <c r="N171" s="185"/>
      <c r="O171" s="2"/>
      <c r="P171" s="2"/>
      <c r="Q171" s="44"/>
      <c r="R171" s="45"/>
      <c r="S171" s="2"/>
      <c r="T171" s="2"/>
      <c r="U171" s="2"/>
      <c r="V171" s="2"/>
      <c r="W171" s="2"/>
      <c r="X171" s="2"/>
      <c r="Y171" s="145"/>
      <c r="Z171" s="71"/>
      <c r="AA171" s="169"/>
      <c r="AB171" s="220" t="s">
        <v>7391</v>
      </c>
      <c r="AC171" s="55" t="s">
        <v>7390</v>
      </c>
      <c r="AD171" s="141">
        <v>0.5</v>
      </c>
      <c r="AE171" s="141"/>
      <c r="AF171" s="141"/>
      <c r="AG171" s="142"/>
      <c r="AH171" s="98">
        <f>ROUND(ROUND(N157*Y170,0)*AD171,0)</f>
        <v>292</v>
      </c>
      <c r="AI171" s="16"/>
    </row>
    <row r="172" spans="1:35" ht="16.75" customHeight="1" x14ac:dyDescent="0.3">
      <c r="A172" s="11">
        <v>33</v>
      </c>
      <c r="B172" s="14">
        <v>3134</v>
      </c>
      <c r="C172" s="10" t="s">
        <v>8161</v>
      </c>
      <c r="D172" s="70"/>
      <c r="E172" s="58"/>
      <c r="F172" s="58"/>
      <c r="G172" s="58"/>
      <c r="H172" s="58"/>
      <c r="I172" s="58"/>
      <c r="J172" s="58"/>
      <c r="K172" s="58"/>
      <c r="L172" s="58"/>
      <c r="M172" s="81"/>
      <c r="N172" s="185"/>
      <c r="O172" s="2"/>
      <c r="P172" s="2"/>
      <c r="Q172" s="44"/>
      <c r="R172" s="45"/>
      <c r="S172" s="2"/>
      <c r="T172" s="2"/>
      <c r="U172" s="2"/>
      <c r="V172" s="2"/>
      <c r="W172" s="2"/>
      <c r="X172" s="2"/>
      <c r="Y172" s="145"/>
      <c r="Z172" s="71"/>
      <c r="AA172" s="2"/>
      <c r="AB172" s="201"/>
      <c r="AC172" s="55"/>
      <c r="AD172" s="141"/>
      <c r="AE172" s="268" t="s">
        <v>7356</v>
      </c>
      <c r="AF172" s="53">
        <v>5</v>
      </c>
      <c r="AG172" s="181" t="s">
        <v>7357</v>
      </c>
      <c r="AH172" s="98">
        <f>ROUND(N157*Y170-AF172,0)</f>
        <v>579</v>
      </c>
      <c r="AI172" s="16"/>
    </row>
    <row r="173" spans="1:35" ht="16.75" customHeight="1" x14ac:dyDescent="0.3">
      <c r="A173" s="11">
        <v>33</v>
      </c>
      <c r="B173" s="14">
        <v>3135</v>
      </c>
      <c r="C173" s="10" t="s">
        <v>8160</v>
      </c>
      <c r="D173" s="70"/>
      <c r="E173" s="58"/>
      <c r="F173" s="58"/>
      <c r="G173" s="58"/>
      <c r="H173" s="58"/>
      <c r="I173" s="58"/>
      <c r="J173" s="58"/>
      <c r="K173" s="58"/>
      <c r="L173" s="58"/>
      <c r="M173" s="81"/>
      <c r="N173" s="185"/>
      <c r="O173" s="2"/>
      <c r="P173" s="2"/>
      <c r="Q173" s="44"/>
      <c r="R173" s="45"/>
      <c r="S173" s="2"/>
      <c r="T173" s="2"/>
      <c r="U173" s="2"/>
      <c r="V173" s="2"/>
      <c r="W173" s="2"/>
      <c r="X173" s="2"/>
      <c r="Y173" s="145"/>
      <c r="Z173" s="71"/>
      <c r="AA173" s="183" t="s">
        <v>7393</v>
      </c>
      <c r="AB173" s="220" t="s">
        <v>7358</v>
      </c>
      <c r="AC173" s="55" t="s">
        <v>7390</v>
      </c>
      <c r="AD173" s="141">
        <v>0.7</v>
      </c>
      <c r="AE173" s="269"/>
      <c r="AF173" s="136"/>
      <c r="AG173" s="75"/>
      <c r="AH173" s="98">
        <f>ROUND(ROUND(N157*Y170,0)*AD173-AF172,0)</f>
        <v>404</v>
      </c>
      <c r="AI173" s="16"/>
    </row>
    <row r="174" spans="1:35" ht="16.75" customHeight="1" x14ac:dyDescent="0.3">
      <c r="A174" s="11">
        <v>33</v>
      </c>
      <c r="B174" s="14">
        <v>3136</v>
      </c>
      <c r="C174" s="10" t="s">
        <v>8159</v>
      </c>
      <c r="D174" s="70"/>
      <c r="E174" s="58"/>
      <c r="F174" s="58"/>
      <c r="G174" s="58"/>
      <c r="H174" s="58"/>
      <c r="I174" s="58"/>
      <c r="J174" s="58"/>
      <c r="K174" s="58"/>
      <c r="L174" s="58"/>
      <c r="M174" s="81"/>
      <c r="N174" s="185"/>
      <c r="O174" s="2"/>
      <c r="P174" s="2"/>
      <c r="Q174" s="44"/>
      <c r="R174" s="45"/>
      <c r="S174" s="2"/>
      <c r="T174" s="2"/>
      <c r="U174" s="2"/>
      <c r="V174" s="2"/>
      <c r="W174" s="2"/>
      <c r="X174" s="2"/>
      <c r="Y174" s="145"/>
      <c r="Z174" s="71"/>
      <c r="AA174" s="169"/>
      <c r="AB174" s="220" t="s">
        <v>7391</v>
      </c>
      <c r="AC174" s="55" t="s">
        <v>7390</v>
      </c>
      <c r="AD174" s="141">
        <v>0.5</v>
      </c>
      <c r="AE174" s="270"/>
      <c r="AF174" s="144"/>
      <c r="AG174" s="150"/>
      <c r="AH174" s="98">
        <f>ROUND(ROUND(N157*Y170,0)*AD174-AF172,0)</f>
        <v>287</v>
      </c>
      <c r="AI174" s="16"/>
    </row>
    <row r="175" spans="1:35" ht="16.75" customHeight="1" x14ac:dyDescent="0.3">
      <c r="A175" s="11">
        <v>33</v>
      </c>
      <c r="B175" s="14">
        <v>1231</v>
      </c>
      <c r="C175" s="10" t="s">
        <v>8158</v>
      </c>
      <c r="D175" s="45"/>
      <c r="E175" s="2"/>
      <c r="F175" s="2"/>
      <c r="G175" s="2"/>
      <c r="H175" s="2"/>
      <c r="I175" s="2"/>
      <c r="J175" s="2"/>
      <c r="K175" s="2"/>
      <c r="L175" s="58"/>
      <c r="M175" s="81"/>
      <c r="N175" s="167" t="s">
        <v>7425</v>
      </c>
      <c r="O175" s="36"/>
      <c r="P175" s="36"/>
      <c r="Q175" s="50"/>
      <c r="R175" s="36"/>
      <c r="S175" s="36"/>
      <c r="T175" s="36"/>
      <c r="U175" s="36"/>
      <c r="V175" s="36"/>
      <c r="W175" s="36"/>
      <c r="X175" s="36"/>
      <c r="Y175" s="217"/>
      <c r="Z175" s="50"/>
      <c r="AA175" s="36"/>
      <c r="AB175" s="53"/>
      <c r="AC175" s="36"/>
      <c r="AD175" s="36"/>
      <c r="AE175" s="36"/>
      <c r="AF175" s="36"/>
      <c r="AG175" s="50"/>
      <c r="AH175" s="98">
        <f>ROUND(N181,0)</f>
        <v>499</v>
      </c>
      <c r="AI175" s="16"/>
    </row>
    <row r="176" spans="1:35" ht="16.75" customHeight="1" x14ac:dyDescent="0.3">
      <c r="A176" s="11">
        <v>33</v>
      </c>
      <c r="B176" s="14">
        <v>1232</v>
      </c>
      <c r="C176" s="10" t="s">
        <v>8157</v>
      </c>
      <c r="D176" s="45"/>
      <c r="E176" s="2"/>
      <c r="F176" s="2"/>
      <c r="G176" s="2"/>
      <c r="H176" s="2"/>
      <c r="I176" s="2"/>
      <c r="J176" s="2"/>
      <c r="K176" s="2"/>
      <c r="L176" s="58"/>
      <c r="M176" s="81"/>
      <c r="N176" s="185"/>
      <c r="O176" s="2"/>
      <c r="P176" s="2"/>
      <c r="Q176" s="44"/>
      <c r="R176" s="2"/>
      <c r="S176" s="2"/>
      <c r="T176" s="2"/>
      <c r="U176" s="2"/>
      <c r="V176" s="2"/>
      <c r="W176" s="2"/>
      <c r="X176" s="2"/>
      <c r="Y176" s="145"/>
      <c r="Z176" s="71"/>
      <c r="AA176" s="183" t="s">
        <v>7393</v>
      </c>
      <c r="AB176" s="220" t="s">
        <v>7358</v>
      </c>
      <c r="AC176" s="55" t="s">
        <v>7390</v>
      </c>
      <c r="AD176" s="141">
        <v>0.7</v>
      </c>
      <c r="AE176" s="141"/>
      <c r="AF176" s="141"/>
      <c r="AG176" s="142"/>
      <c r="AH176" s="98">
        <f>ROUND(N181*AD176,0)</f>
        <v>349</v>
      </c>
      <c r="AI176" s="16"/>
    </row>
    <row r="177" spans="1:35" ht="16.75" customHeight="1" x14ac:dyDescent="0.3">
      <c r="A177" s="11">
        <v>33</v>
      </c>
      <c r="B177" s="14">
        <v>3141</v>
      </c>
      <c r="C177" s="10" t="s">
        <v>8156</v>
      </c>
      <c r="D177" s="70"/>
      <c r="E177" s="58"/>
      <c r="F177" s="58"/>
      <c r="G177" s="58"/>
      <c r="H177" s="58"/>
      <c r="I177" s="58"/>
      <c r="J177" s="58"/>
      <c r="K177" s="58"/>
      <c r="L177" s="58"/>
      <c r="M177" s="81"/>
      <c r="N177" s="185"/>
      <c r="O177" s="2"/>
      <c r="P177" s="2"/>
      <c r="Q177" s="44"/>
      <c r="R177" s="45"/>
      <c r="S177" s="2"/>
      <c r="T177" s="2"/>
      <c r="U177" s="2"/>
      <c r="V177" s="2"/>
      <c r="W177" s="2"/>
      <c r="X177" s="2"/>
      <c r="Y177" s="145"/>
      <c r="Z177" s="71"/>
      <c r="AA177" s="169"/>
      <c r="AB177" s="220" t="s">
        <v>7391</v>
      </c>
      <c r="AC177" s="55" t="s">
        <v>7390</v>
      </c>
      <c r="AD177" s="141">
        <v>0.5</v>
      </c>
      <c r="AE177" s="141"/>
      <c r="AF177" s="141"/>
      <c r="AG177" s="142"/>
      <c r="AH177" s="98">
        <f>ROUND(N181*AD177,0)</f>
        <v>250</v>
      </c>
      <c r="AI177" s="16"/>
    </row>
    <row r="178" spans="1:35" ht="16.75" customHeight="1" x14ac:dyDescent="0.3">
      <c r="A178" s="11">
        <v>33</v>
      </c>
      <c r="B178" s="14">
        <v>3142</v>
      </c>
      <c r="C178" s="10" t="s">
        <v>8155</v>
      </c>
      <c r="D178" s="70"/>
      <c r="E178" s="58"/>
      <c r="F178" s="58"/>
      <c r="G178" s="58"/>
      <c r="H178" s="58"/>
      <c r="I178" s="58"/>
      <c r="J178" s="58"/>
      <c r="K178" s="58"/>
      <c r="L178" s="58"/>
      <c r="M178" s="81"/>
      <c r="N178" s="185"/>
      <c r="O178" s="2"/>
      <c r="P178" s="2"/>
      <c r="Q178" s="44"/>
      <c r="R178" s="45"/>
      <c r="S178" s="2"/>
      <c r="T178" s="2"/>
      <c r="U178" s="2"/>
      <c r="V178" s="2"/>
      <c r="W178" s="2"/>
      <c r="X178" s="2"/>
      <c r="Y178" s="145"/>
      <c r="Z178" s="71"/>
      <c r="AA178" s="2"/>
      <c r="AB178" s="201"/>
      <c r="AC178" s="55"/>
      <c r="AD178" s="141"/>
      <c r="AE178" s="268" t="s">
        <v>7356</v>
      </c>
      <c r="AF178" s="53">
        <v>5</v>
      </c>
      <c r="AG178" s="181" t="s">
        <v>7357</v>
      </c>
      <c r="AH178" s="98">
        <f>ROUND(N181-AF178,0)</f>
        <v>494</v>
      </c>
      <c r="AI178" s="16"/>
    </row>
    <row r="179" spans="1:35" ht="16.75" customHeight="1" x14ac:dyDescent="0.3">
      <c r="A179" s="11">
        <v>33</v>
      </c>
      <c r="B179" s="14">
        <v>3143</v>
      </c>
      <c r="C179" s="10" t="s">
        <v>8154</v>
      </c>
      <c r="D179" s="70"/>
      <c r="E179" s="58"/>
      <c r="F179" s="58"/>
      <c r="G179" s="58"/>
      <c r="H179" s="58"/>
      <c r="I179" s="58"/>
      <c r="J179" s="58"/>
      <c r="K179" s="58"/>
      <c r="L179" s="58"/>
      <c r="M179" s="81"/>
      <c r="N179" s="185"/>
      <c r="O179" s="2"/>
      <c r="P179" s="2"/>
      <c r="Q179" s="44"/>
      <c r="R179" s="45"/>
      <c r="S179" s="2"/>
      <c r="T179" s="2"/>
      <c r="U179" s="2"/>
      <c r="V179" s="2"/>
      <c r="W179" s="2"/>
      <c r="X179" s="2"/>
      <c r="Y179" s="145"/>
      <c r="Z179" s="71"/>
      <c r="AA179" s="183" t="s">
        <v>7393</v>
      </c>
      <c r="AB179" s="220" t="s">
        <v>7358</v>
      </c>
      <c r="AC179" s="55" t="s">
        <v>7390</v>
      </c>
      <c r="AD179" s="141">
        <v>0.7</v>
      </c>
      <c r="AE179" s="269"/>
      <c r="AF179" s="136"/>
      <c r="AG179" s="75"/>
      <c r="AH179" s="98">
        <f>ROUND(N181*AD179-AF178,0)</f>
        <v>344</v>
      </c>
      <c r="AI179" s="16"/>
    </row>
    <row r="180" spans="1:35" ht="16.75" customHeight="1" x14ac:dyDescent="0.3">
      <c r="A180" s="11">
        <v>33</v>
      </c>
      <c r="B180" s="14">
        <v>3144</v>
      </c>
      <c r="C180" s="10" t="s">
        <v>8153</v>
      </c>
      <c r="D180" s="70"/>
      <c r="E180" s="58"/>
      <c r="F180" s="58"/>
      <c r="G180" s="58"/>
      <c r="H180" s="58"/>
      <c r="I180" s="58"/>
      <c r="J180" s="58"/>
      <c r="K180" s="58"/>
      <c r="L180" s="58"/>
      <c r="M180" s="81"/>
      <c r="N180" s="185"/>
      <c r="O180" s="2"/>
      <c r="P180" s="2"/>
      <c r="Q180" s="44"/>
      <c r="R180" s="45"/>
      <c r="S180" s="2"/>
      <c r="T180" s="2"/>
      <c r="U180" s="2"/>
      <c r="V180" s="2"/>
      <c r="W180" s="2"/>
      <c r="X180" s="2"/>
      <c r="Y180" s="145"/>
      <c r="Z180" s="71"/>
      <c r="AA180" s="169"/>
      <c r="AB180" s="220" t="s">
        <v>7391</v>
      </c>
      <c r="AC180" s="55" t="s">
        <v>7390</v>
      </c>
      <c r="AD180" s="141">
        <v>0.5</v>
      </c>
      <c r="AE180" s="270"/>
      <c r="AF180" s="144"/>
      <c r="AG180" s="150"/>
      <c r="AH180" s="98">
        <f>ROUND(N181*AD180-AF178,0)</f>
        <v>245</v>
      </c>
      <c r="AI180" s="16"/>
    </row>
    <row r="181" spans="1:35" ht="16.75" customHeight="1" x14ac:dyDescent="0.3">
      <c r="A181" s="11">
        <v>33</v>
      </c>
      <c r="B181" s="14">
        <v>1233</v>
      </c>
      <c r="C181" s="10" t="s">
        <v>8152</v>
      </c>
      <c r="D181" s="45"/>
      <c r="E181" s="2"/>
      <c r="F181" s="2"/>
      <c r="G181" s="2"/>
      <c r="H181" s="2"/>
      <c r="I181" s="2"/>
      <c r="J181" s="2"/>
      <c r="K181" s="2"/>
      <c r="L181" s="58"/>
      <c r="M181" s="81"/>
      <c r="N181" s="271">
        <v>499</v>
      </c>
      <c r="O181" s="272"/>
      <c r="P181" s="2" t="s">
        <v>7388</v>
      </c>
      <c r="Q181" s="44"/>
      <c r="R181" s="202" t="s">
        <v>7387</v>
      </c>
      <c r="S181" s="36"/>
      <c r="T181" s="36"/>
      <c r="U181" s="36"/>
      <c r="V181" s="36"/>
      <c r="W181" s="36"/>
      <c r="X181" s="36"/>
      <c r="Y181" s="217"/>
      <c r="Z181" s="74"/>
      <c r="AB181" s="194"/>
      <c r="AC181" s="7"/>
      <c r="AD181" s="7"/>
      <c r="AE181" s="7"/>
      <c r="AF181" s="7"/>
      <c r="AG181" s="37"/>
      <c r="AH181" s="98">
        <f>ROUND(N181*Y182,0)</f>
        <v>474</v>
      </c>
      <c r="AI181" s="66"/>
    </row>
    <row r="182" spans="1:35" ht="16.75" customHeight="1" x14ac:dyDescent="0.3">
      <c r="A182" s="11">
        <v>33</v>
      </c>
      <c r="B182" s="14">
        <v>1234</v>
      </c>
      <c r="C182" s="10" t="s">
        <v>8151</v>
      </c>
      <c r="D182" s="45"/>
      <c r="E182" s="2"/>
      <c r="F182" s="2"/>
      <c r="G182" s="2"/>
      <c r="H182" s="2"/>
      <c r="I182" s="2"/>
      <c r="J182" s="2"/>
      <c r="K182" s="2"/>
      <c r="L182" s="58"/>
      <c r="M182" s="81"/>
      <c r="N182" s="72"/>
      <c r="O182" s="145"/>
      <c r="P182" s="2"/>
      <c r="Q182" s="44"/>
      <c r="R182" s="45"/>
      <c r="S182" s="2"/>
      <c r="T182" s="2"/>
      <c r="U182" s="59"/>
      <c r="V182" s="59"/>
      <c r="W182" s="135"/>
      <c r="X182" s="136" t="s">
        <v>7404</v>
      </c>
      <c r="Y182" s="273">
        <v>0.95</v>
      </c>
      <c r="Z182" s="274"/>
      <c r="AA182" s="183" t="s">
        <v>7393</v>
      </c>
      <c r="AB182" s="220" t="s">
        <v>7358</v>
      </c>
      <c r="AC182" s="55" t="s">
        <v>7390</v>
      </c>
      <c r="AD182" s="141">
        <v>0.7</v>
      </c>
      <c r="AE182" s="141"/>
      <c r="AF182" s="141"/>
      <c r="AG182" s="142"/>
      <c r="AH182" s="98">
        <f>ROUND(ROUND(N181*Y182,0)*AD182,0)</f>
        <v>332</v>
      </c>
      <c r="AI182" s="66"/>
    </row>
    <row r="183" spans="1:35" ht="16.75" customHeight="1" x14ac:dyDescent="0.3">
      <c r="A183" s="11">
        <v>33</v>
      </c>
      <c r="B183" s="14">
        <v>3145</v>
      </c>
      <c r="C183" s="10" t="s">
        <v>8150</v>
      </c>
      <c r="D183" s="70"/>
      <c r="E183" s="58"/>
      <c r="F183" s="58"/>
      <c r="G183" s="58"/>
      <c r="H183" s="58"/>
      <c r="I183" s="58"/>
      <c r="J183" s="58"/>
      <c r="K183" s="58"/>
      <c r="L183" s="58"/>
      <c r="M183" s="81"/>
      <c r="N183" s="185"/>
      <c r="O183" s="2"/>
      <c r="P183" s="2"/>
      <c r="Q183" s="44"/>
      <c r="R183" s="45"/>
      <c r="S183" s="2"/>
      <c r="T183" s="2"/>
      <c r="U183" s="2"/>
      <c r="V183" s="2"/>
      <c r="W183" s="2"/>
      <c r="X183" s="2"/>
      <c r="Y183" s="145"/>
      <c r="Z183" s="71"/>
      <c r="AA183" s="169"/>
      <c r="AB183" s="220" t="s">
        <v>7391</v>
      </c>
      <c r="AC183" s="55" t="s">
        <v>7390</v>
      </c>
      <c r="AD183" s="141">
        <v>0.5</v>
      </c>
      <c r="AE183" s="141"/>
      <c r="AF183" s="141"/>
      <c r="AG183" s="142"/>
      <c r="AH183" s="98">
        <f>ROUND(ROUND(N181*Y182,0)*AD183,0)</f>
        <v>237</v>
      </c>
      <c r="AI183" s="16"/>
    </row>
    <row r="184" spans="1:35" ht="16.75" customHeight="1" x14ac:dyDescent="0.3">
      <c r="A184" s="11">
        <v>33</v>
      </c>
      <c r="B184" s="14">
        <v>3146</v>
      </c>
      <c r="C184" s="10" t="s">
        <v>8149</v>
      </c>
      <c r="D184" s="70"/>
      <c r="E184" s="58"/>
      <c r="F184" s="58"/>
      <c r="G184" s="58"/>
      <c r="H184" s="58"/>
      <c r="I184" s="58"/>
      <c r="J184" s="58"/>
      <c r="K184" s="58"/>
      <c r="L184" s="58"/>
      <c r="M184" s="81"/>
      <c r="N184" s="185"/>
      <c r="O184" s="2"/>
      <c r="P184" s="2"/>
      <c r="Q184" s="44"/>
      <c r="R184" s="45"/>
      <c r="S184" s="2"/>
      <c r="T184" s="2"/>
      <c r="U184" s="2"/>
      <c r="V184" s="2"/>
      <c r="W184" s="2"/>
      <c r="X184" s="2"/>
      <c r="Y184" s="145"/>
      <c r="Z184" s="71"/>
      <c r="AA184" s="2"/>
      <c r="AB184" s="201"/>
      <c r="AC184" s="55"/>
      <c r="AD184" s="141"/>
      <c r="AE184" s="268" t="s">
        <v>7356</v>
      </c>
      <c r="AF184" s="53">
        <v>5</v>
      </c>
      <c r="AG184" s="181" t="s">
        <v>7357</v>
      </c>
      <c r="AH184" s="98">
        <f>ROUND(N181*Y182-AF184,0)</f>
        <v>469</v>
      </c>
      <c r="AI184" s="16"/>
    </row>
    <row r="185" spans="1:35" ht="16.75" customHeight="1" x14ac:dyDescent="0.3">
      <c r="A185" s="11">
        <v>33</v>
      </c>
      <c r="B185" s="14">
        <v>3147</v>
      </c>
      <c r="C185" s="10" t="s">
        <v>8148</v>
      </c>
      <c r="D185" s="70"/>
      <c r="E185" s="58"/>
      <c r="F185" s="58"/>
      <c r="G185" s="58"/>
      <c r="H185" s="58"/>
      <c r="I185" s="58"/>
      <c r="J185" s="58"/>
      <c r="K185" s="58"/>
      <c r="L185" s="58"/>
      <c r="M185" s="81"/>
      <c r="N185" s="185"/>
      <c r="O185" s="2"/>
      <c r="P185" s="2"/>
      <c r="Q185" s="44"/>
      <c r="R185" s="45"/>
      <c r="S185" s="2"/>
      <c r="T185" s="2"/>
      <c r="U185" s="2"/>
      <c r="V185" s="2"/>
      <c r="W185" s="2"/>
      <c r="X185" s="2"/>
      <c r="Y185" s="145"/>
      <c r="Z185" s="71"/>
      <c r="AA185" s="183" t="s">
        <v>7393</v>
      </c>
      <c r="AB185" s="220" t="s">
        <v>7358</v>
      </c>
      <c r="AC185" s="55" t="s">
        <v>7390</v>
      </c>
      <c r="AD185" s="141">
        <v>0.7</v>
      </c>
      <c r="AE185" s="269"/>
      <c r="AF185" s="136"/>
      <c r="AG185" s="75"/>
      <c r="AH185" s="98">
        <f>ROUND(ROUND(N181*Y182,0)*AD185-AF184,0)</f>
        <v>327</v>
      </c>
      <c r="AI185" s="16"/>
    </row>
    <row r="186" spans="1:35" ht="16.75" customHeight="1" x14ac:dyDescent="0.3">
      <c r="A186" s="11">
        <v>33</v>
      </c>
      <c r="B186" s="14">
        <v>3148</v>
      </c>
      <c r="C186" s="10" t="s">
        <v>8147</v>
      </c>
      <c r="D186" s="70"/>
      <c r="E186" s="58"/>
      <c r="F186" s="58"/>
      <c r="G186" s="58"/>
      <c r="H186" s="58"/>
      <c r="I186" s="58"/>
      <c r="J186" s="58"/>
      <c r="K186" s="58"/>
      <c r="L186" s="58"/>
      <c r="M186" s="81"/>
      <c r="N186" s="185"/>
      <c r="O186" s="2"/>
      <c r="P186" s="2"/>
      <c r="Q186" s="44"/>
      <c r="R186" s="43"/>
      <c r="S186" s="8"/>
      <c r="T186" s="8"/>
      <c r="U186" s="8"/>
      <c r="V186" s="8"/>
      <c r="W186" s="8"/>
      <c r="X186" s="8"/>
      <c r="Y186" s="180"/>
      <c r="Z186" s="73"/>
      <c r="AA186" s="169"/>
      <c r="AB186" s="220" t="s">
        <v>7391</v>
      </c>
      <c r="AC186" s="55" t="s">
        <v>7390</v>
      </c>
      <c r="AD186" s="141">
        <v>0.5</v>
      </c>
      <c r="AE186" s="270"/>
      <c r="AF186" s="144"/>
      <c r="AG186" s="150"/>
      <c r="AH186" s="98">
        <f>ROUND(ROUND(N181*Y182,0)*AD186-AF184,0)</f>
        <v>232</v>
      </c>
      <c r="AI186" s="16"/>
    </row>
    <row r="187" spans="1:35" ht="16.75" customHeight="1" x14ac:dyDescent="0.3">
      <c r="A187" s="11">
        <v>33</v>
      </c>
      <c r="B187" s="14">
        <v>1235</v>
      </c>
      <c r="C187" s="10" t="s">
        <v>8146</v>
      </c>
      <c r="D187" s="45"/>
      <c r="E187" s="2"/>
      <c r="F187" s="2"/>
      <c r="G187" s="2"/>
      <c r="H187" s="2"/>
      <c r="I187" s="2"/>
      <c r="J187" s="2"/>
      <c r="K187" s="2"/>
      <c r="L187" s="58"/>
      <c r="M187" s="81"/>
      <c r="N187" s="185"/>
      <c r="O187" s="2"/>
      <c r="P187" s="2"/>
      <c r="Q187" s="44"/>
      <c r="R187" s="202" t="s">
        <v>7380</v>
      </c>
      <c r="S187" s="36"/>
      <c r="T187" s="36"/>
      <c r="U187" s="36"/>
      <c r="V187" s="36"/>
      <c r="W187" s="36"/>
      <c r="X187" s="36"/>
      <c r="Y187" s="217"/>
      <c r="Z187" s="74"/>
      <c r="AB187" s="194"/>
      <c r="AC187" s="7"/>
      <c r="AD187" s="7"/>
      <c r="AE187" s="7"/>
      <c r="AF187" s="7"/>
      <c r="AG187" s="37"/>
      <c r="AH187" s="98">
        <f>ROUND(N181*Y188,0)</f>
        <v>464</v>
      </c>
      <c r="AI187" s="66"/>
    </row>
    <row r="188" spans="1:35" ht="16.75" customHeight="1" x14ac:dyDescent="0.3">
      <c r="A188" s="11">
        <v>33</v>
      </c>
      <c r="B188" s="14">
        <v>1236</v>
      </c>
      <c r="C188" s="10" t="s">
        <v>8145</v>
      </c>
      <c r="D188" s="45"/>
      <c r="E188" s="2"/>
      <c r="F188" s="2"/>
      <c r="G188" s="2"/>
      <c r="H188" s="2"/>
      <c r="I188" s="2"/>
      <c r="J188" s="2"/>
      <c r="K188" s="2"/>
      <c r="L188" s="58"/>
      <c r="M188" s="81"/>
      <c r="N188" s="185"/>
      <c r="O188" s="2"/>
      <c r="P188" s="2"/>
      <c r="Q188" s="44"/>
      <c r="R188" s="45"/>
      <c r="S188" s="2"/>
      <c r="T188" s="2"/>
      <c r="U188" s="135"/>
      <c r="V188" s="135"/>
      <c r="W188" s="135"/>
      <c r="X188" s="136" t="s">
        <v>7404</v>
      </c>
      <c r="Y188" s="273">
        <v>0.93</v>
      </c>
      <c r="Z188" s="274"/>
      <c r="AA188" s="183" t="s">
        <v>7393</v>
      </c>
      <c r="AB188" s="220" t="s">
        <v>7358</v>
      </c>
      <c r="AC188" s="55" t="s">
        <v>7390</v>
      </c>
      <c r="AD188" s="141">
        <v>0.7</v>
      </c>
      <c r="AE188" s="141"/>
      <c r="AF188" s="141"/>
      <c r="AG188" s="142"/>
      <c r="AH188" s="98">
        <f>ROUND(ROUND(N181*Y188,0)*AD188,0)</f>
        <v>325</v>
      </c>
      <c r="AI188" s="66"/>
    </row>
    <row r="189" spans="1:35" ht="16.75" customHeight="1" x14ac:dyDescent="0.3">
      <c r="A189" s="11">
        <v>33</v>
      </c>
      <c r="B189" s="14">
        <v>3149</v>
      </c>
      <c r="C189" s="10" t="s">
        <v>8144</v>
      </c>
      <c r="D189" s="70"/>
      <c r="E189" s="58"/>
      <c r="F189" s="58"/>
      <c r="G189" s="58"/>
      <c r="H189" s="58"/>
      <c r="I189" s="58"/>
      <c r="J189" s="58"/>
      <c r="K189" s="58"/>
      <c r="L189" s="58"/>
      <c r="M189" s="81"/>
      <c r="N189" s="185"/>
      <c r="O189" s="2"/>
      <c r="P189" s="2"/>
      <c r="Q189" s="44"/>
      <c r="R189" s="45"/>
      <c r="S189" s="2"/>
      <c r="T189" s="2"/>
      <c r="U189" s="2"/>
      <c r="V189" s="2"/>
      <c r="W189" s="2"/>
      <c r="X189" s="2"/>
      <c r="Y189" s="145"/>
      <c r="Z189" s="71"/>
      <c r="AA189" s="169"/>
      <c r="AB189" s="220" t="s">
        <v>7391</v>
      </c>
      <c r="AC189" s="55" t="s">
        <v>7390</v>
      </c>
      <c r="AD189" s="141">
        <v>0.5</v>
      </c>
      <c r="AE189" s="141"/>
      <c r="AF189" s="141"/>
      <c r="AG189" s="142"/>
      <c r="AH189" s="98">
        <f>ROUND(ROUND(N181*Y188,0)*AD189,0)</f>
        <v>232</v>
      </c>
      <c r="AI189" s="16"/>
    </row>
    <row r="190" spans="1:35" ht="16.75" customHeight="1" x14ac:dyDescent="0.3">
      <c r="A190" s="11">
        <v>33</v>
      </c>
      <c r="B190" s="14">
        <v>3150</v>
      </c>
      <c r="C190" s="10" t="s">
        <v>8143</v>
      </c>
      <c r="D190" s="70"/>
      <c r="E190" s="58"/>
      <c r="F190" s="58"/>
      <c r="G190" s="58"/>
      <c r="H190" s="58"/>
      <c r="I190" s="58"/>
      <c r="J190" s="58"/>
      <c r="K190" s="58"/>
      <c r="L190" s="58"/>
      <c r="M190" s="81"/>
      <c r="N190" s="185"/>
      <c r="O190" s="2"/>
      <c r="P190" s="2"/>
      <c r="Q190" s="44"/>
      <c r="R190" s="45"/>
      <c r="S190" s="2"/>
      <c r="T190" s="2"/>
      <c r="U190" s="2"/>
      <c r="V190" s="2"/>
      <c r="W190" s="2"/>
      <c r="X190" s="2"/>
      <c r="Y190" s="145"/>
      <c r="Z190" s="71"/>
      <c r="AA190" s="2"/>
      <c r="AB190" s="201"/>
      <c r="AC190" s="55"/>
      <c r="AD190" s="141"/>
      <c r="AE190" s="268" t="s">
        <v>7356</v>
      </c>
      <c r="AF190" s="53">
        <v>5</v>
      </c>
      <c r="AG190" s="181" t="s">
        <v>7357</v>
      </c>
      <c r="AH190" s="98">
        <f>ROUND(N181*Y188-AF190,0)</f>
        <v>459</v>
      </c>
      <c r="AI190" s="16"/>
    </row>
    <row r="191" spans="1:35" ht="16.75" customHeight="1" x14ac:dyDescent="0.3">
      <c r="A191" s="11">
        <v>33</v>
      </c>
      <c r="B191" s="14">
        <v>3151</v>
      </c>
      <c r="C191" s="10" t="s">
        <v>8142</v>
      </c>
      <c r="D191" s="70"/>
      <c r="E191" s="58"/>
      <c r="F191" s="58"/>
      <c r="G191" s="58"/>
      <c r="H191" s="58"/>
      <c r="I191" s="58"/>
      <c r="J191" s="58"/>
      <c r="K191" s="58"/>
      <c r="L191" s="58"/>
      <c r="M191" s="81"/>
      <c r="N191" s="185"/>
      <c r="O191" s="2"/>
      <c r="P191" s="2"/>
      <c r="Q191" s="44"/>
      <c r="R191" s="45"/>
      <c r="S191" s="2"/>
      <c r="T191" s="2"/>
      <c r="U191" s="2"/>
      <c r="V191" s="2"/>
      <c r="W191" s="2"/>
      <c r="X191" s="2"/>
      <c r="Y191" s="145"/>
      <c r="Z191" s="71"/>
      <c r="AA191" s="183" t="s">
        <v>7393</v>
      </c>
      <c r="AB191" s="220" t="s">
        <v>7358</v>
      </c>
      <c r="AC191" s="55" t="s">
        <v>7390</v>
      </c>
      <c r="AD191" s="141">
        <v>0.7</v>
      </c>
      <c r="AE191" s="269"/>
      <c r="AF191" s="136"/>
      <c r="AG191" s="75"/>
      <c r="AH191" s="98">
        <f>ROUND(ROUND(N181*Y188,0)*AD191-AF190,0)</f>
        <v>320</v>
      </c>
      <c r="AI191" s="16"/>
    </row>
    <row r="192" spans="1:35" ht="16.75" customHeight="1" x14ac:dyDescent="0.3">
      <c r="A192" s="11">
        <v>33</v>
      </c>
      <c r="B192" s="14">
        <v>3152</v>
      </c>
      <c r="C192" s="10" t="s">
        <v>8141</v>
      </c>
      <c r="D192" s="70"/>
      <c r="E192" s="58"/>
      <c r="F192" s="58"/>
      <c r="G192" s="58"/>
      <c r="H192" s="58"/>
      <c r="I192" s="58"/>
      <c r="J192" s="58"/>
      <c r="K192" s="58"/>
      <c r="L192" s="58"/>
      <c r="M192" s="81"/>
      <c r="N192" s="185"/>
      <c r="O192" s="2"/>
      <c r="P192" s="2"/>
      <c r="Q192" s="44"/>
      <c r="R192" s="43"/>
      <c r="S192" s="8"/>
      <c r="T192" s="8"/>
      <c r="U192" s="8"/>
      <c r="V192" s="8"/>
      <c r="W192" s="8"/>
      <c r="X192" s="8"/>
      <c r="Y192" s="180"/>
      <c r="Z192" s="73"/>
      <c r="AA192" s="169"/>
      <c r="AB192" s="220" t="s">
        <v>7391</v>
      </c>
      <c r="AC192" s="55" t="s">
        <v>7390</v>
      </c>
      <c r="AD192" s="141">
        <v>0.5</v>
      </c>
      <c r="AE192" s="270"/>
      <c r="AF192" s="144"/>
      <c r="AG192" s="150"/>
      <c r="AH192" s="98">
        <f>ROUND(ROUND(N181*Y188,0)*AD192-AF190,0)</f>
        <v>227</v>
      </c>
      <c r="AI192" s="16"/>
    </row>
    <row r="193" spans="1:35" ht="16.75" customHeight="1" x14ac:dyDescent="0.3">
      <c r="A193" s="11">
        <v>33</v>
      </c>
      <c r="B193" s="14">
        <v>1237</v>
      </c>
      <c r="C193" s="10" t="s">
        <v>8140</v>
      </c>
      <c r="D193" s="124"/>
      <c r="E193" s="125"/>
      <c r="F193" s="125"/>
      <c r="G193" s="125"/>
      <c r="H193" s="125"/>
      <c r="I193" s="125"/>
      <c r="J193" s="125"/>
      <c r="K193" s="125"/>
      <c r="L193" s="125"/>
      <c r="M193" s="126"/>
      <c r="N193" s="185"/>
      <c r="O193" s="2"/>
      <c r="P193" s="2"/>
      <c r="Q193" s="44"/>
      <c r="R193" s="56" t="s">
        <v>7373</v>
      </c>
      <c r="S193" s="2"/>
      <c r="T193" s="2"/>
      <c r="U193" s="2"/>
      <c r="V193" s="2"/>
      <c r="W193" s="2"/>
      <c r="X193" s="2"/>
      <c r="Y193" s="145"/>
      <c r="Z193" s="71"/>
      <c r="AB193" s="80"/>
      <c r="AC193" s="7"/>
      <c r="AD193" s="7"/>
      <c r="AE193" s="7"/>
      <c r="AF193" s="7"/>
      <c r="AG193" s="37"/>
      <c r="AH193" s="98">
        <f>ROUND(N181*Y194,0)</f>
        <v>474</v>
      </c>
      <c r="AI193" s="66"/>
    </row>
    <row r="194" spans="1:35" ht="16.75" customHeight="1" x14ac:dyDescent="0.3">
      <c r="A194" s="11">
        <v>33</v>
      </c>
      <c r="B194" s="14">
        <v>1238</v>
      </c>
      <c r="C194" s="10" t="s">
        <v>8139</v>
      </c>
      <c r="D194" s="124"/>
      <c r="E194" s="125"/>
      <c r="F194" s="125"/>
      <c r="G194" s="125"/>
      <c r="H194" s="125"/>
      <c r="I194" s="125"/>
      <c r="J194" s="125"/>
      <c r="K194" s="125"/>
      <c r="L194" s="125"/>
      <c r="M194" s="126"/>
      <c r="N194" s="185"/>
      <c r="O194" s="2"/>
      <c r="P194" s="2"/>
      <c r="Q194" s="44"/>
      <c r="R194" s="56" t="s">
        <v>7405</v>
      </c>
      <c r="S194" s="2"/>
      <c r="T194" s="2"/>
      <c r="U194" s="135"/>
      <c r="V194" s="135"/>
      <c r="W194" s="135"/>
      <c r="X194" s="136" t="s">
        <v>7404</v>
      </c>
      <c r="Y194" s="273">
        <v>0.95</v>
      </c>
      <c r="Z194" s="274"/>
      <c r="AA194" s="183" t="s">
        <v>7393</v>
      </c>
      <c r="AB194" s="220" t="s">
        <v>7358</v>
      </c>
      <c r="AC194" s="55" t="s">
        <v>7390</v>
      </c>
      <c r="AD194" s="141">
        <v>0.7</v>
      </c>
      <c r="AE194" s="141"/>
      <c r="AF194" s="141"/>
      <c r="AG194" s="142"/>
      <c r="AH194" s="98">
        <f>ROUND(ROUND(N181*Y194,0)*AD194,0)</f>
        <v>332</v>
      </c>
      <c r="AI194" s="66"/>
    </row>
    <row r="195" spans="1:35" ht="16.75" customHeight="1" x14ac:dyDescent="0.3">
      <c r="A195" s="11">
        <v>33</v>
      </c>
      <c r="B195" s="14">
        <v>3153</v>
      </c>
      <c r="C195" s="10" t="s">
        <v>8138</v>
      </c>
      <c r="D195" s="70"/>
      <c r="E195" s="58"/>
      <c r="F195" s="58"/>
      <c r="G195" s="58"/>
      <c r="H195" s="58"/>
      <c r="I195" s="58"/>
      <c r="J195" s="58"/>
      <c r="K195" s="58"/>
      <c r="L195" s="58"/>
      <c r="M195" s="81"/>
      <c r="N195" s="185"/>
      <c r="O195" s="2"/>
      <c r="P195" s="2"/>
      <c r="Q195" s="44"/>
      <c r="R195" s="45"/>
      <c r="S195" s="2"/>
      <c r="T195" s="2"/>
      <c r="U195" s="2"/>
      <c r="V195" s="2"/>
      <c r="W195" s="2"/>
      <c r="X195" s="2"/>
      <c r="Y195" s="145"/>
      <c r="Z195" s="71"/>
      <c r="AA195" s="169"/>
      <c r="AB195" s="220" t="s">
        <v>7391</v>
      </c>
      <c r="AC195" s="55" t="s">
        <v>7390</v>
      </c>
      <c r="AD195" s="141">
        <v>0.5</v>
      </c>
      <c r="AE195" s="141"/>
      <c r="AF195" s="141"/>
      <c r="AG195" s="142"/>
      <c r="AH195" s="98">
        <f>ROUND(ROUND(N181*Y194,0)*AD195,0)</f>
        <v>237</v>
      </c>
      <c r="AI195" s="16"/>
    </row>
    <row r="196" spans="1:35" ht="16.75" customHeight="1" x14ac:dyDescent="0.3">
      <c r="A196" s="11">
        <v>33</v>
      </c>
      <c r="B196" s="14">
        <v>3154</v>
      </c>
      <c r="C196" s="10" t="s">
        <v>8137</v>
      </c>
      <c r="D196" s="70"/>
      <c r="E196" s="58"/>
      <c r="F196" s="58"/>
      <c r="G196" s="58"/>
      <c r="H196" s="58"/>
      <c r="I196" s="58"/>
      <c r="J196" s="58"/>
      <c r="K196" s="58"/>
      <c r="L196" s="58"/>
      <c r="M196" s="81"/>
      <c r="N196" s="185"/>
      <c r="O196" s="2"/>
      <c r="P196" s="2"/>
      <c r="Q196" s="44"/>
      <c r="R196" s="45"/>
      <c r="S196" s="2"/>
      <c r="T196" s="2"/>
      <c r="U196" s="2"/>
      <c r="V196" s="2"/>
      <c r="W196" s="2"/>
      <c r="X196" s="2"/>
      <c r="Y196" s="145"/>
      <c r="Z196" s="71"/>
      <c r="AA196" s="2"/>
      <c r="AB196" s="201"/>
      <c r="AC196" s="55"/>
      <c r="AD196" s="141"/>
      <c r="AE196" s="268" t="s">
        <v>7356</v>
      </c>
      <c r="AF196" s="53">
        <v>5</v>
      </c>
      <c r="AG196" s="181" t="s">
        <v>7357</v>
      </c>
      <c r="AH196" s="98">
        <f>ROUND(N181*Y194-AF196,0)</f>
        <v>469</v>
      </c>
      <c r="AI196" s="16"/>
    </row>
    <row r="197" spans="1:35" ht="16.75" customHeight="1" x14ac:dyDescent="0.3">
      <c r="A197" s="11">
        <v>33</v>
      </c>
      <c r="B197" s="14">
        <v>3155</v>
      </c>
      <c r="C197" s="10" t="s">
        <v>8136</v>
      </c>
      <c r="D197" s="70"/>
      <c r="E197" s="58"/>
      <c r="F197" s="58"/>
      <c r="G197" s="58"/>
      <c r="H197" s="58"/>
      <c r="I197" s="58"/>
      <c r="J197" s="58"/>
      <c r="K197" s="58"/>
      <c r="L197" s="58"/>
      <c r="M197" s="81"/>
      <c r="N197" s="185"/>
      <c r="O197" s="2"/>
      <c r="P197" s="2"/>
      <c r="Q197" s="44"/>
      <c r="R197" s="45"/>
      <c r="S197" s="2"/>
      <c r="T197" s="2"/>
      <c r="U197" s="2"/>
      <c r="V197" s="2"/>
      <c r="W197" s="2"/>
      <c r="X197" s="2"/>
      <c r="Y197" s="145"/>
      <c r="Z197" s="71"/>
      <c r="AA197" s="183" t="s">
        <v>7393</v>
      </c>
      <c r="AB197" s="220" t="s">
        <v>7358</v>
      </c>
      <c r="AC197" s="55" t="s">
        <v>7390</v>
      </c>
      <c r="AD197" s="141">
        <v>0.7</v>
      </c>
      <c r="AE197" s="269"/>
      <c r="AF197" s="136"/>
      <c r="AG197" s="75"/>
      <c r="AH197" s="98">
        <f>ROUND(ROUND(N181*Y194,0)*AD197-AF196,0)</f>
        <v>327</v>
      </c>
      <c r="AI197" s="16"/>
    </row>
    <row r="198" spans="1:35" ht="16.75" customHeight="1" x14ac:dyDescent="0.3">
      <c r="A198" s="11">
        <v>33</v>
      </c>
      <c r="B198" s="14">
        <v>3156</v>
      </c>
      <c r="C198" s="10" t="s">
        <v>8135</v>
      </c>
      <c r="D198" s="70"/>
      <c r="E198" s="58"/>
      <c r="F198" s="58"/>
      <c r="G198" s="58"/>
      <c r="H198" s="58"/>
      <c r="I198" s="58"/>
      <c r="J198" s="58"/>
      <c r="K198" s="58"/>
      <c r="L198" s="58"/>
      <c r="M198" s="81"/>
      <c r="N198" s="164"/>
      <c r="O198" s="8"/>
      <c r="P198" s="8"/>
      <c r="Q198" s="24"/>
      <c r="R198" s="43"/>
      <c r="S198" s="8"/>
      <c r="T198" s="8"/>
      <c r="U198" s="8"/>
      <c r="V198" s="8"/>
      <c r="W198" s="8"/>
      <c r="X198" s="8"/>
      <c r="Y198" s="180"/>
      <c r="Z198" s="73"/>
      <c r="AA198" s="169"/>
      <c r="AB198" s="220" t="s">
        <v>7391</v>
      </c>
      <c r="AC198" s="55" t="s">
        <v>7390</v>
      </c>
      <c r="AD198" s="141">
        <v>0.5</v>
      </c>
      <c r="AE198" s="270"/>
      <c r="AF198" s="144"/>
      <c r="AG198" s="150"/>
      <c r="AH198" s="98">
        <f>ROUND(ROUND(N181*Y194,0)*AD198-AF196,0)</f>
        <v>232</v>
      </c>
      <c r="AI198" s="16"/>
    </row>
    <row r="199" spans="1:35" ht="16.75" customHeight="1" x14ac:dyDescent="0.3">
      <c r="A199" s="11">
        <v>33</v>
      </c>
      <c r="B199" s="14">
        <v>1241</v>
      </c>
      <c r="C199" s="10" t="s">
        <v>8134</v>
      </c>
      <c r="D199" s="45"/>
      <c r="E199" s="2"/>
      <c r="F199" s="2"/>
      <c r="G199" s="2"/>
      <c r="H199" s="2"/>
      <c r="I199" s="2"/>
      <c r="J199" s="2"/>
      <c r="K199" s="2"/>
      <c r="L199" s="58"/>
      <c r="M199" s="81"/>
      <c r="N199" s="70" t="s">
        <v>7398</v>
      </c>
      <c r="O199" s="2"/>
      <c r="P199" s="2"/>
      <c r="Q199" s="44"/>
      <c r="R199" s="2"/>
      <c r="S199" s="2"/>
      <c r="T199" s="2"/>
      <c r="U199" s="2"/>
      <c r="V199" s="2"/>
      <c r="W199" s="2"/>
      <c r="X199" s="2"/>
      <c r="Y199" s="145"/>
      <c r="Z199" s="44"/>
      <c r="AA199" s="36"/>
      <c r="AB199" s="53"/>
      <c r="AC199" s="36"/>
      <c r="AD199" s="36"/>
      <c r="AE199" s="36"/>
      <c r="AF199" s="36"/>
      <c r="AG199" s="50"/>
      <c r="AH199" s="98">
        <f>ROUND(N205,0)</f>
        <v>420</v>
      </c>
      <c r="AI199" s="16"/>
    </row>
    <row r="200" spans="1:35" ht="16.75" customHeight="1" x14ac:dyDescent="0.3">
      <c r="A200" s="11">
        <v>33</v>
      </c>
      <c r="B200" s="14">
        <v>1242</v>
      </c>
      <c r="C200" s="10" t="s">
        <v>8133</v>
      </c>
      <c r="D200" s="45"/>
      <c r="E200" s="2"/>
      <c r="F200" s="2"/>
      <c r="G200" s="2"/>
      <c r="H200" s="2"/>
      <c r="I200" s="2"/>
      <c r="J200" s="2"/>
      <c r="K200" s="2"/>
      <c r="L200" s="58"/>
      <c r="M200" s="81"/>
      <c r="N200" s="185"/>
      <c r="O200" s="2"/>
      <c r="P200" s="2"/>
      <c r="Q200" s="44"/>
      <c r="R200" s="2"/>
      <c r="S200" s="2"/>
      <c r="T200" s="2"/>
      <c r="U200" s="2"/>
      <c r="V200" s="2"/>
      <c r="W200" s="2"/>
      <c r="X200" s="2"/>
      <c r="Y200" s="145"/>
      <c r="Z200" s="71"/>
      <c r="AA200" s="183" t="s">
        <v>7393</v>
      </c>
      <c r="AB200" s="220" t="s">
        <v>7358</v>
      </c>
      <c r="AC200" s="55" t="s">
        <v>7390</v>
      </c>
      <c r="AD200" s="141">
        <v>0.7</v>
      </c>
      <c r="AE200" s="141"/>
      <c r="AF200" s="141"/>
      <c r="AG200" s="142"/>
      <c r="AH200" s="98">
        <f>ROUND(N205*AD200,0)</f>
        <v>294</v>
      </c>
      <c r="AI200" s="16"/>
    </row>
    <row r="201" spans="1:35" ht="16.75" customHeight="1" x14ac:dyDescent="0.3">
      <c r="A201" s="11">
        <v>33</v>
      </c>
      <c r="B201" s="14">
        <v>3161</v>
      </c>
      <c r="C201" s="10" t="s">
        <v>8132</v>
      </c>
      <c r="D201" s="70"/>
      <c r="E201" s="58"/>
      <c r="F201" s="58"/>
      <c r="G201" s="58"/>
      <c r="H201" s="58"/>
      <c r="I201" s="58"/>
      <c r="J201" s="58"/>
      <c r="K201" s="58"/>
      <c r="L201" s="58"/>
      <c r="M201" s="81"/>
      <c r="N201" s="185"/>
      <c r="O201" s="2"/>
      <c r="P201" s="2"/>
      <c r="Q201" s="44"/>
      <c r="R201" s="45"/>
      <c r="S201" s="2"/>
      <c r="T201" s="2"/>
      <c r="U201" s="2"/>
      <c r="V201" s="2"/>
      <c r="W201" s="2"/>
      <c r="X201" s="2"/>
      <c r="Y201" s="145"/>
      <c r="Z201" s="71"/>
      <c r="AA201" s="169"/>
      <c r="AB201" s="220" t="s">
        <v>7391</v>
      </c>
      <c r="AC201" s="55" t="s">
        <v>7390</v>
      </c>
      <c r="AD201" s="141">
        <v>0.5</v>
      </c>
      <c r="AE201" s="141"/>
      <c r="AF201" s="141"/>
      <c r="AG201" s="142"/>
      <c r="AH201" s="98">
        <f>ROUND(N205*AD201,0)</f>
        <v>210</v>
      </c>
      <c r="AI201" s="16"/>
    </row>
    <row r="202" spans="1:35" ht="16.75" customHeight="1" x14ac:dyDescent="0.3">
      <c r="A202" s="11">
        <v>33</v>
      </c>
      <c r="B202" s="14">
        <v>3162</v>
      </c>
      <c r="C202" s="10" t="s">
        <v>8131</v>
      </c>
      <c r="D202" s="70"/>
      <c r="E202" s="58"/>
      <c r="F202" s="58"/>
      <c r="G202" s="58"/>
      <c r="H202" s="58"/>
      <c r="I202" s="58"/>
      <c r="J202" s="58"/>
      <c r="K202" s="58"/>
      <c r="L202" s="58"/>
      <c r="M202" s="81"/>
      <c r="N202" s="185"/>
      <c r="O202" s="2"/>
      <c r="P202" s="2"/>
      <c r="Q202" s="44"/>
      <c r="R202" s="45"/>
      <c r="S202" s="2"/>
      <c r="T202" s="2"/>
      <c r="U202" s="2"/>
      <c r="V202" s="2"/>
      <c r="W202" s="2"/>
      <c r="X202" s="2"/>
      <c r="Y202" s="145"/>
      <c r="Z202" s="71"/>
      <c r="AA202" s="2"/>
      <c r="AB202" s="201"/>
      <c r="AC202" s="55"/>
      <c r="AD202" s="141"/>
      <c r="AE202" s="268" t="s">
        <v>7356</v>
      </c>
      <c r="AF202" s="53">
        <v>5</v>
      </c>
      <c r="AG202" s="181" t="s">
        <v>7357</v>
      </c>
      <c r="AH202" s="98">
        <f>ROUND(N205-AF202,0)</f>
        <v>415</v>
      </c>
      <c r="AI202" s="16"/>
    </row>
    <row r="203" spans="1:35" ht="16.75" customHeight="1" x14ac:dyDescent="0.3">
      <c r="A203" s="11">
        <v>33</v>
      </c>
      <c r="B203" s="14">
        <v>3163</v>
      </c>
      <c r="C203" s="10" t="s">
        <v>8130</v>
      </c>
      <c r="D203" s="70"/>
      <c r="E203" s="58"/>
      <c r="F203" s="58"/>
      <c r="G203" s="58"/>
      <c r="H203" s="58"/>
      <c r="I203" s="58"/>
      <c r="J203" s="58"/>
      <c r="K203" s="58"/>
      <c r="L203" s="58"/>
      <c r="M203" s="81"/>
      <c r="N203" s="185"/>
      <c r="O203" s="2"/>
      <c r="P203" s="2"/>
      <c r="Q203" s="44"/>
      <c r="R203" s="45"/>
      <c r="S203" s="2"/>
      <c r="T203" s="2"/>
      <c r="U203" s="2"/>
      <c r="V203" s="2"/>
      <c r="W203" s="2"/>
      <c r="X203" s="2"/>
      <c r="Y203" s="145"/>
      <c r="Z203" s="71"/>
      <c r="AA203" s="183" t="s">
        <v>7393</v>
      </c>
      <c r="AB203" s="220" t="s">
        <v>7358</v>
      </c>
      <c r="AC203" s="55" t="s">
        <v>7390</v>
      </c>
      <c r="AD203" s="141">
        <v>0.7</v>
      </c>
      <c r="AE203" s="269"/>
      <c r="AF203" s="136"/>
      <c r="AG203" s="75"/>
      <c r="AH203" s="98">
        <f>ROUND(N205*AD203-AF202,0)</f>
        <v>289</v>
      </c>
      <c r="AI203" s="16"/>
    </row>
    <row r="204" spans="1:35" ht="16.75" customHeight="1" x14ac:dyDescent="0.3">
      <c r="A204" s="11">
        <v>33</v>
      </c>
      <c r="B204" s="14">
        <v>3164</v>
      </c>
      <c r="C204" s="10" t="s">
        <v>8129</v>
      </c>
      <c r="D204" s="70"/>
      <c r="E204" s="58"/>
      <c r="F204" s="58"/>
      <c r="G204" s="58"/>
      <c r="H204" s="58"/>
      <c r="I204" s="58"/>
      <c r="J204" s="58"/>
      <c r="K204" s="58"/>
      <c r="L204" s="58"/>
      <c r="M204" s="81"/>
      <c r="N204" s="185"/>
      <c r="O204" s="2"/>
      <c r="P204" s="2"/>
      <c r="Q204" s="44"/>
      <c r="R204" s="45"/>
      <c r="S204" s="2"/>
      <c r="T204" s="2"/>
      <c r="U204" s="2"/>
      <c r="V204" s="2"/>
      <c r="W204" s="2"/>
      <c r="X204" s="2"/>
      <c r="Y204" s="145"/>
      <c r="Z204" s="71"/>
      <c r="AA204" s="169"/>
      <c r="AB204" s="220" t="s">
        <v>7391</v>
      </c>
      <c r="AC204" s="55" t="s">
        <v>7390</v>
      </c>
      <c r="AD204" s="141">
        <v>0.5</v>
      </c>
      <c r="AE204" s="270"/>
      <c r="AF204" s="144"/>
      <c r="AG204" s="150"/>
      <c r="AH204" s="98">
        <f>ROUND(N205*AD204-AF202,0)</f>
        <v>205</v>
      </c>
      <c r="AI204" s="16"/>
    </row>
    <row r="205" spans="1:35" ht="16.75" customHeight="1" x14ac:dyDescent="0.3">
      <c r="A205" s="11">
        <v>33</v>
      </c>
      <c r="B205" s="14">
        <v>1243</v>
      </c>
      <c r="C205" s="10" t="s">
        <v>8128</v>
      </c>
      <c r="D205" s="45"/>
      <c r="E205" s="2"/>
      <c r="F205" s="2"/>
      <c r="G205" s="2"/>
      <c r="H205" s="2"/>
      <c r="I205" s="2"/>
      <c r="J205" s="2"/>
      <c r="K205" s="2"/>
      <c r="L205" s="58"/>
      <c r="M205" s="81"/>
      <c r="N205" s="271">
        <v>420</v>
      </c>
      <c r="O205" s="272"/>
      <c r="P205" s="2" t="s">
        <v>7388</v>
      </c>
      <c r="Q205" s="44"/>
      <c r="R205" s="202" t="s">
        <v>7387</v>
      </c>
      <c r="S205" s="36"/>
      <c r="T205" s="36"/>
      <c r="U205" s="36"/>
      <c r="V205" s="36"/>
      <c r="W205" s="36"/>
      <c r="X205" s="36"/>
      <c r="Y205" s="217"/>
      <c r="Z205" s="74"/>
      <c r="AB205" s="194"/>
      <c r="AC205" s="7"/>
      <c r="AD205" s="7"/>
      <c r="AE205" s="7"/>
      <c r="AF205" s="7"/>
      <c r="AG205" s="37"/>
      <c r="AH205" s="98">
        <f>ROUND(N205*Y206,0)</f>
        <v>399</v>
      </c>
      <c r="AI205" s="66"/>
    </row>
    <row r="206" spans="1:35" ht="16.75" customHeight="1" x14ac:dyDescent="0.3">
      <c r="A206" s="11">
        <v>33</v>
      </c>
      <c r="B206" s="14">
        <v>1244</v>
      </c>
      <c r="C206" s="10" t="s">
        <v>8127</v>
      </c>
      <c r="D206" s="45"/>
      <c r="E206" s="2"/>
      <c r="F206" s="2"/>
      <c r="G206" s="2"/>
      <c r="H206" s="2"/>
      <c r="I206" s="2"/>
      <c r="J206" s="2"/>
      <c r="K206" s="2"/>
      <c r="L206" s="58"/>
      <c r="M206" s="81"/>
      <c r="N206" s="72"/>
      <c r="O206" s="145"/>
      <c r="P206" s="2"/>
      <c r="Q206" s="44"/>
      <c r="R206" s="45"/>
      <c r="S206" s="2"/>
      <c r="T206" s="2"/>
      <c r="U206" s="59"/>
      <c r="V206" s="59"/>
      <c r="W206" s="135"/>
      <c r="X206" s="136" t="s">
        <v>8126</v>
      </c>
      <c r="Y206" s="273">
        <v>0.95</v>
      </c>
      <c r="Z206" s="274"/>
      <c r="AA206" s="183" t="s">
        <v>8125</v>
      </c>
      <c r="AB206" s="220" t="s">
        <v>8124</v>
      </c>
      <c r="AC206" s="55" t="s">
        <v>8121</v>
      </c>
      <c r="AD206" s="141">
        <v>0.7</v>
      </c>
      <c r="AE206" s="141"/>
      <c r="AF206" s="141"/>
      <c r="AG206" s="142"/>
      <c r="AH206" s="98">
        <f>ROUND(ROUND(N205*Y206,0)*AD206,0)</f>
        <v>279</v>
      </c>
      <c r="AI206" s="66"/>
    </row>
    <row r="207" spans="1:35" ht="16.75" customHeight="1" x14ac:dyDescent="0.3">
      <c r="A207" s="11">
        <v>33</v>
      </c>
      <c r="B207" s="14">
        <v>3165</v>
      </c>
      <c r="C207" s="10" t="s">
        <v>8123</v>
      </c>
      <c r="D207" s="70"/>
      <c r="E207" s="58"/>
      <c r="F207" s="58"/>
      <c r="G207" s="58"/>
      <c r="H207" s="58"/>
      <c r="I207" s="58"/>
      <c r="J207" s="58"/>
      <c r="K207" s="58"/>
      <c r="L207" s="58"/>
      <c r="M207" s="81"/>
      <c r="N207" s="185"/>
      <c r="O207" s="2"/>
      <c r="P207" s="2"/>
      <c r="Q207" s="44"/>
      <c r="R207" s="45"/>
      <c r="S207" s="2"/>
      <c r="T207" s="2"/>
      <c r="U207" s="2"/>
      <c r="V207" s="2"/>
      <c r="W207" s="2"/>
      <c r="X207" s="2"/>
      <c r="Y207" s="145"/>
      <c r="Z207" s="71"/>
      <c r="AA207" s="169"/>
      <c r="AB207" s="220" t="s">
        <v>8122</v>
      </c>
      <c r="AC207" s="55" t="s">
        <v>8121</v>
      </c>
      <c r="AD207" s="141">
        <v>0.5</v>
      </c>
      <c r="AE207" s="141"/>
      <c r="AF207" s="141"/>
      <c r="AG207" s="142"/>
      <c r="AH207" s="98">
        <f>ROUND(ROUND(N205*Y206,0)*AD207,0)</f>
        <v>200</v>
      </c>
      <c r="AI207" s="16"/>
    </row>
    <row r="208" spans="1:35" ht="16.75" customHeight="1" x14ac:dyDescent="0.3">
      <c r="A208" s="11">
        <v>33</v>
      </c>
      <c r="B208" s="14">
        <v>3166</v>
      </c>
      <c r="C208" s="10" t="s">
        <v>8120</v>
      </c>
      <c r="D208" s="70"/>
      <c r="E208" s="58"/>
      <c r="F208" s="58"/>
      <c r="G208" s="58"/>
      <c r="H208" s="58"/>
      <c r="I208" s="58"/>
      <c r="J208" s="58"/>
      <c r="K208" s="58"/>
      <c r="L208" s="58"/>
      <c r="M208" s="81"/>
      <c r="N208" s="185"/>
      <c r="O208" s="2"/>
      <c r="P208" s="2"/>
      <c r="Q208" s="44"/>
      <c r="R208" s="45"/>
      <c r="S208" s="2"/>
      <c r="T208" s="2"/>
      <c r="U208" s="2"/>
      <c r="V208" s="2"/>
      <c r="W208" s="2"/>
      <c r="X208" s="2"/>
      <c r="Y208" s="145"/>
      <c r="Z208" s="71"/>
      <c r="AA208" s="2"/>
      <c r="AB208" s="201"/>
      <c r="AC208" s="55"/>
      <c r="AD208" s="141"/>
      <c r="AE208" s="268" t="s">
        <v>7356</v>
      </c>
      <c r="AF208" s="53">
        <v>5</v>
      </c>
      <c r="AG208" s="181" t="s">
        <v>7357</v>
      </c>
      <c r="AH208" s="98">
        <f>ROUND(N205*Y206-AF208,0)</f>
        <v>394</v>
      </c>
      <c r="AI208" s="16"/>
    </row>
    <row r="209" spans="1:35" ht="16.75" customHeight="1" x14ac:dyDescent="0.3">
      <c r="A209" s="11">
        <v>33</v>
      </c>
      <c r="B209" s="14">
        <v>3167</v>
      </c>
      <c r="C209" s="10" t="s">
        <v>8119</v>
      </c>
      <c r="D209" s="70"/>
      <c r="E209" s="58"/>
      <c r="F209" s="58"/>
      <c r="G209" s="58"/>
      <c r="H209" s="58"/>
      <c r="I209" s="58"/>
      <c r="J209" s="58"/>
      <c r="K209" s="58"/>
      <c r="L209" s="58"/>
      <c r="M209" s="81"/>
      <c r="N209" s="185"/>
      <c r="O209" s="2"/>
      <c r="P209" s="2"/>
      <c r="Q209" s="44"/>
      <c r="R209" s="45"/>
      <c r="S209" s="2"/>
      <c r="T209" s="2"/>
      <c r="U209" s="2"/>
      <c r="V209" s="2"/>
      <c r="W209" s="2"/>
      <c r="X209" s="2"/>
      <c r="Y209" s="145"/>
      <c r="Z209" s="71"/>
      <c r="AA209" s="183" t="s">
        <v>8101</v>
      </c>
      <c r="AB209" s="220" t="s">
        <v>8100</v>
      </c>
      <c r="AC209" s="55" t="s">
        <v>8097</v>
      </c>
      <c r="AD209" s="141">
        <v>0.7</v>
      </c>
      <c r="AE209" s="269"/>
      <c r="AF209" s="136"/>
      <c r="AG209" s="75"/>
      <c r="AH209" s="98">
        <f>ROUND(ROUND(N205*Y206,0)*AD209-AF208,0)</f>
        <v>274</v>
      </c>
      <c r="AI209" s="16"/>
    </row>
    <row r="210" spans="1:35" ht="16.75" customHeight="1" x14ac:dyDescent="0.3">
      <c r="A210" s="11">
        <v>33</v>
      </c>
      <c r="B210" s="14">
        <v>3168</v>
      </c>
      <c r="C210" s="10" t="s">
        <v>8118</v>
      </c>
      <c r="D210" s="70"/>
      <c r="E210" s="58"/>
      <c r="F210" s="58"/>
      <c r="G210" s="58"/>
      <c r="H210" s="58"/>
      <c r="I210" s="58"/>
      <c r="J210" s="58"/>
      <c r="K210" s="58"/>
      <c r="L210" s="58"/>
      <c r="M210" s="81"/>
      <c r="N210" s="185"/>
      <c r="O210" s="2"/>
      <c r="P210" s="2"/>
      <c r="Q210" s="44"/>
      <c r="R210" s="43"/>
      <c r="S210" s="8"/>
      <c r="T210" s="8"/>
      <c r="U210" s="8"/>
      <c r="V210" s="8"/>
      <c r="W210" s="8"/>
      <c r="X210" s="8"/>
      <c r="Y210" s="180"/>
      <c r="Z210" s="73"/>
      <c r="AA210" s="169"/>
      <c r="AB210" s="220" t="s">
        <v>8098</v>
      </c>
      <c r="AC210" s="55" t="s">
        <v>8097</v>
      </c>
      <c r="AD210" s="141">
        <v>0.5</v>
      </c>
      <c r="AE210" s="270"/>
      <c r="AF210" s="144"/>
      <c r="AG210" s="150"/>
      <c r="AH210" s="98">
        <f>ROUND(ROUND(N205*Y206,0)*AD210-AF208,0)</f>
        <v>195</v>
      </c>
      <c r="AI210" s="16"/>
    </row>
    <row r="211" spans="1:35" ht="16.75" customHeight="1" x14ac:dyDescent="0.3">
      <c r="A211" s="11">
        <v>33</v>
      </c>
      <c r="B211" s="14">
        <v>1245</v>
      </c>
      <c r="C211" s="10" t="s">
        <v>8117</v>
      </c>
      <c r="D211" s="45"/>
      <c r="E211" s="2"/>
      <c r="F211" s="2"/>
      <c r="G211" s="2"/>
      <c r="H211" s="2"/>
      <c r="I211" s="2"/>
      <c r="J211" s="2"/>
      <c r="K211" s="2"/>
      <c r="L211" s="58"/>
      <c r="M211" s="81"/>
      <c r="N211" s="185"/>
      <c r="O211" s="2"/>
      <c r="P211" s="2"/>
      <c r="Q211" s="44"/>
      <c r="R211" s="202" t="s">
        <v>7380</v>
      </c>
      <c r="S211" s="36"/>
      <c r="T211" s="36"/>
      <c r="U211" s="36"/>
      <c r="V211" s="36"/>
      <c r="W211" s="36"/>
      <c r="X211" s="36"/>
      <c r="Y211" s="217"/>
      <c r="Z211" s="74"/>
      <c r="AB211" s="194"/>
      <c r="AC211" s="7"/>
      <c r="AD211" s="7"/>
      <c r="AE211" s="7"/>
      <c r="AF211" s="7"/>
      <c r="AG211" s="37"/>
      <c r="AH211" s="98">
        <f>ROUND(N205*Y212,0)</f>
        <v>391</v>
      </c>
      <c r="AI211" s="66"/>
    </row>
    <row r="212" spans="1:35" ht="16.75" customHeight="1" x14ac:dyDescent="0.3">
      <c r="A212" s="11">
        <v>33</v>
      </c>
      <c r="B212" s="14">
        <v>1246</v>
      </c>
      <c r="C212" s="10" t="s">
        <v>8116</v>
      </c>
      <c r="D212" s="45"/>
      <c r="E212" s="2"/>
      <c r="F212" s="2"/>
      <c r="G212" s="2"/>
      <c r="H212" s="2"/>
      <c r="I212" s="2"/>
      <c r="J212" s="2"/>
      <c r="K212" s="2"/>
      <c r="L212" s="58"/>
      <c r="M212" s="81"/>
      <c r="N212" s="185"/>
      <c r="O212" s="2"/>
      <c r="P212" s="2"/>
      <c r="Q212" s="44"/>
      <c r="R212" s="45"/>
      <c r="S212" s="2"/>
      <c r="T212" s="2"/>
      <c r="U212" s="135"/>
      <c r="V212" s="135"/>
      <c r="W212" s="135"/>
      <c r="X212" s="136" t="s">
        <v>8108</v>
      </c>
      <c r="Y212" s="273">
        <v>0.93</v>
      </c>
      <c r="Z212" s="274"/>
      <c r="AA212" s="183" t="s">
        <v>8101</v>
      </c>
      <c r="AB212" s="220" t="s">
        <v>8100</v>
      </c>
      <c r="AC212" s="55" t="s">
        <v>8097</v>
      </c>
      <c r="AD212" s="141">
        <v>0.7</v>
      </c>
      <c r="AE212" s="141"/>
      <c r="AF212" s="141"/>
      <c r="AG212" s="142"/>
      <c r="AH212" s="98">
        <f>ROUND(ROUND(N205*Y212,0)*AD212,0)</f>
        <v>274</v>
      </c>
      <c r="AI212" s="66"/>
    </row>
    <row r="213" spans="1:35" ht="16.75" customHeight="1" x14ac:dyDescent="0.3">
      <c r="A213" s="11">
        <v>33</v>
      </c>
      <c r="B213" s="14">
        <v>3169</v>
      </c>
      <c r="C213" s="10" t="s">
        <v>8115</v>
      </c>
      <c r="D213" s="70"/>
      <c r="E213" s="58"/>
      <c r="F213" s="58"/>
      <c r="G213" s="58"/>
      <c r="H213" s="58"/>
      <c r="I213" s="58"/>
      <c r="J213" s="58"/>
      <c r="K213" s="58"/>
      <c r="L213" s="58"/>
      <c r="M213" s="81"/>
      <c r="N213" s="185"/>
      <c r="O213" s="2"/>
      <c r="P213" s="2"/>
      <c r="Q213" s="44"/>
      <c r="R213" s="45"/>
      <c r="S213" s="2"/>
      <c r="T213" s="2"/>
      <c r="U213" s="2"/>
      <c r="V213" s="2"/>
      <c r="W213" s="2"/>
      <c r="X213" s="2"/>
      <c r="Y213" s="145"/>
      <c r="Z213" s="71"/>
      <c r="AA213" s="169"/>
      <c r="AB213" s="220" t="s">
        <v>8098</v>
      </c>
      <c r="AC213" s="55" t="s">
        <v>8097</v>
      </c>
      <c r="AD213" s="141">
        <v>0.5</v>
      </c>
      <c r="AE213" s="141"/>
      <c r="AF213" s="141"/>
      <c r="AG213" s="142"/>
      <c r="AH213" s="98">
        <f>ROUND(ROUND(N205*Y212,0)*AD213,0)</f>
        <v>196</v>
      </c>
      <c r="AI213" s="16"/>
    </row>
    <row r="214" spans="1:35" ht="16.75" customHeight="1" x14ac:dyDescent="0.3">
      <c r="A214" s="11">
        <v>33</v>
      </c>
      <c r="B214" s="14">
        <v>3170</v>
      </c>
      <c r="C214" s="10" t="s">
        <v>8114</v>
      </c>
      <c r="D214" s="70"/>
      <c r="E214" s="58"/>
      <c r="F214" s="58"/>
      <c r="G214" s="58"/>
      <c r="H214" s="58"/>
      <c r="I214" s="58"/>
      <c r="J214" s="58"/>
      <c r="K214" s="58"/>
      <c r="L214" s="58"/>
      <c r="M214" s="81"/>
      <c r="N214" s="185"/>
      <c r="O214" s="2"/>
      <c r="P214" s="2"/>
      <c r="Q214" s="44"/>
      <c r="R214" s="45"/>
      <c r="S214" s="2"/>
      <c r="T214" s="2"/>
      <c r="U214" s="2"/>
      <c r="V214" s="2"/>
      <c r="W214" s="2"/>
      <c r="X214" s="2"/>
      <c r="Y214" s="145"/>
      <c r="Z214" s="71"/>
      <c r="AA214" s="2"/>
      <c r="AB214" s="201"/>
      <c r="AC214" s="55"/>
      <c r="AD214" s="141"/>
      <c r="AE214" s="268" t="s">
        <v>7356</v>
      </c>
      <c r="AF214" s="53">
        <v>5</v>
      </c>
      <c r="AG214" s="181" t="s">
        <v>7357</v>
      </c>
      <c r="AH214" s="98">
        <f>ROUND(N205*Y212-AF214,0)</f>
        <v>386</v>
      </c>
      <c r="AI214" s="16"/>
    </row>
    <row r="215" spans="1:35" ht="16.75" customHeight="1" x14ac:dyDescent="0.3">
      <c r="A215" s="11">
        <v>33</v>
      </c>
      <c r="B215" s="14">
        <v>3171</v>
      </c>
      <c r="C215" s="10" t="s">
        <v>8113</v>
      </c>
      <c r="D215" s="70"/>
      <c r="E215" s="58"/>
      <c r="F215" s="58"/>
      <c r="G215" s="58"/>
      <c r="H215" s="58"/>
      <c r="I215" s="58"/>
      <c r="J215" s="58"/>
      <c r="K215" s="58"/>
      <c r="L215" s="58"/>
      <c r="M215" s="81"/>
      <c r="N215" s="185"/>
      <c r="O215" s="2"/>
      <c r="P215" s="2"/>
      <c r="Q215" s="44"/>
      <c r="R215" s="45"/>
      <c r="S215" s="2"/>
      <c r="T215" s="2"/>
      <c r="U215" s="2"/>
      <c r="V215" s="2"/>
      <c r="W215" s="2"/>
      <c r="X215" s="2"/>
      <c r="Y215" s="145"/>
      <c r="Z215" s="71"/>
      <c r="AA215" s="183" t="s">
        <v>8101</v>
      </c>
      <c r="AB215" s="220" t="s">
        <v>8100</v>
      </c>
      <c r="AC215" s="55" t="s">
        <v>8097</v>
      </c>
      <c r="AD215" s="141">
        <v>0.7</v>
      </c>
      <c r="AE215" s="269"/>
      <c r="AF215" s="136"/>
      <c r="AG215" s="75"/>
      <c r="AH215" s="98">
        <f>ROUND(ROUND(N205*Y212,0)*AD215-AF214,0)</f>
        <v>269</v>
      </c>
      <c r="AI215" s="16"/>
    </row>
    <row r="216" spans="1:35" ht="16.75" customHeight="1" x14ac:dyDescent="0.3">
      <c r="A216" s="11">
        <v>33</v>
      </c>
      <c r="B216" s="14">
        <v>3172</v>
      </c>
      <c r="C216" s="10" t="s">
        <v>8112</v>
      </c>
      <c r="D216" s="70"/>
      <c r="E216" s="58"/>
      <c r="F216" s="58"/>
      <c r="G216" s="58"/>
      <c r="H216" s="58"/>
      <c r="I216" s="58"/>
      <c r="J216" s="58"/>
      <c r="K216" s="58"/>
      <c r="L216" s="58"/>
      <c r="M216" s="81"/>
      <c r="N216" s="185"/>
      <c r="O216" s="2"/>
      <c r="P216" s="2"/>
      <c r="Q216" s="44"/>
      <c r="R216" s="43"/>
      <c r="S216" s="8"/>
      <c r="T216" s="8"/>
      <c r="U216" s="8"/>
      <c r="V216" s="8"/>
      <c r="W216" s="8"/>
      <c r="X216" s="8"/>
      <c r="Y216" s="180"/>
      <c r="Z216" s="73"/>
      <c r="AA216" s="169"/>
      <c r="AB216" s="220" t="s">
        <v>8098</v>
      </c>
      <c r="AC216" s="55" t="s">
        <v>8097</v>
      </c>
      <c r="AD216" s="141">
        <v>0.5</v>
      </c>
      <c r="AE216" s="270"/>
      <c r="AF216" s="144"/>
      <c r="AG216" s="150"/>
      <c r="AH216" s="98">
        <f>ROUND(ROUND(N205*Y212,0)*AD216-AF214,0)</f>
        <v>191</v>
      </c>
      <c r="AI216" s="16"/>
    </row>
    <row r="217" spans="1:35" ht="16.75" customHeight="1" x14ac:dyDescent="0.3">
      <c r="A217" s="11">
        <v>33</v>
      </c>
      <c r="B217" s="14">
        <v>1247</v>
      </c>
      <c r="C217" s="10" t="s">
        <v>8111</v>
      </c>
      <c r="D217" s="124"/>
      <c r="E217" s="125"/>
      <c r="F217" s="125"/>
      <c r="G217" s="125"/>
      <c r="H217" s="125"/>
      <c r="I217" s="125"/>
      <c r="J217" s="125"/>
      <c r="K217" s="125"/>
      <c r="L217" s="125"/>
      <c r="M217" s="126"/>
      <c r="N217" s="185"/>
      <c r="O217" s="2"/>
      <c r="P217" s="2"/>
      <c r="Q217" s="44"/>
      <c r="R217" s="56" t="s">
        <v>7373</v>
      </c>
      <c r="S217" s="2"/>
      <c r="T217" s="2"/>
      <c r="U217" s="2"/>
      <c r="V217" s="2"/>
      <c r="W217" s="2"/>
      <c r="X217" s="2"/>
      <c r="Y217" s="145"/>
      <c r="Z217" s="71"/>
      <c r="AB217" s="80"/>
      <c r="AC217" s="7"/>
      <c r="AD217" s="7"/>
      <c r="AE217" s="7"/>
      <c r="AF217" s="7"/>
      <c r="AG217" s="37"/>
      <c r="AH217" s="98">
        <f>ROUND(N205*Y218,0)</f>
        <v>399</v>
      </c>
      <c r="AI217" s="66"/>
    </row>
    <row r="218" spans="1:35" ht="16.75" customHeight="1" x14ac:dyDescent="0.3">
      <c r="A218" s="11">
        <v>33</v>
      </c>
      <c r="B218" s="14">
        <v>1248</v>
      </c>
      <c r="C218" s="10" t="s">
        <v>8110</v>
      </c>
      <c r="D218" s="124"/>
      <c r="E218" s="125"/>
      <c r="F218" s="125"/>
      <c r="G218" s="125"/>
      <c r="H218" s="125"/>
      <c r="I218" s="125"/>
      <c r="J218" s="125"/>
      <c r="K218" s="125"/>
      <c r="L218" s="125"/>
      <c r="M218" s="126"/>
      <c r="N218" s="185"/>
      <c r="O218" s="2"/>
      <c r="P218" s="2"/>
      <c r="Q218" s="44"/>
      <c r="R218" s="56" t="s">
        <v>8109</v>
      </c>
      <c r="S218" s="2"/>
      <c r="T218" s="2"/>
      <c r="U218" s="135"/>
      <c r="V218" s="135"/>
      <c r="W218" s="135"/>
      <c r="X218" s="136" t="s">
        <v>8108</v>
      </c>
      <c r="Y218" s="273">
        <v>0.95</v>
      </c>
      <c r="Z218" s="274"/>
      <c r="AA218" s="183" t="s">
        <v>8101</v>
      </c>
      <c r="AB218" s="220" t="s">
        <v>8100</v>
      </c>
      <c r="AC218" s="55" t="s">
        <v>8097</v>
      </c>
      <c r="AD218" s="141">
        <v>0.7</v>
      </c>
      <c r="AE218" s="141"/>
      <c r="AF218" s="141"/>
      <c r="AG218" s="142"/>
      <c r="AH218" s="98">
        <f>ROUND(ROUND(N205*Y218,0)*AD218,0)</f>
        <v>279</v>
      </c>
      <c r="AI218" s="66"/>
    </row>
    <row r="219" spans="1:35" ht="16.75" customHeight="1" x14ac:dyDescent="0.3">
      <c r="A219" s="11">
        <v>33</v>
      </c>
      <c r="B219" s="14">
        <v>3173</v>
      </c>
      <c r="C219" s="10" t="s">
        <v>8107</v>
      </c>
      <c r="D219" s="70"/>
      <c r="E219" s="58"/>
      <c r="F219" s="58"/>
      <c r="G219" s="58"/>
      <c r="H219" s="58"/>
      <c r="I219" s="58"/>
      <c r="J219" s="58"/>
      <c r="K219" s="58"/>
      <c r="L219" s="58"/>
      <c r="M219" s="81"/>
      <c r="N219" s="185"/>
      <c r="O219" s="2"/>
      <c r="P219" s="2"/>
      <c r="Q219" s="44"/>
      <c r="R219" s="45"/>
      <c r="S219" s="2"/>
      <c r="T219" s="2"/>
      <c r="U219" s="2"/>
      <c r="V219" s="2"/>
      <c r="W219" s="2"/>
      <c r="X219" s="2"/>
      <c r="Y219" s="145"/>
      <c r="Z219" s="71"/>
      <c r="AA219" s="169"/>
      <c r="AB219" s="220" t="s">
        <v>8098</v>
      </c>
      <c r="AC219" s="55" t="s">
        <v>8097</v>
      </c>
      <c r="AD219" s="141">
        <v>0.5</v>
      </c>
      <c r="AE219" s="141"/>
      <c r="AF219" s="141"/>
      <c r="AG219" s="142"/>
      <c r="AH219" s="98">
        <f>ROUND(ROUND(N205*Y218,0)*AD219,0)</f>
        <v>200</v>
      </c>
      <c r="AI219" s="16"/>
    </row>
    <row r="220" spans="1:35" ht="16.75" customHeight="1" x14ac:dyDescent="0.3">
      <c r="A220" s="11">
        <v>33</v>
      </c>
      <c r="B220" s="14">
        <v>3174</v>
      </c>
      <c r="C220" s="10" t="s">
        <v>8106</v>
      </c>
      <c r="D220" s="70"/>
      <c r="E220" s="58"/>
      <c r="F220" s="58"/>
      <c r="G220" s="58"/>
      <c r="H220" s="58"/>
      <c r="I220" s="58"/>
      <c r="J220" s="58"/>
      <c r="K220" s="58"/>
      <c r="L220" s="58"/>
      <c r="M220" s="81"/>
      <c r="N220" s="185"/>
      <c r="O220" s="2"/>
      <c r="P220" s="2"/>
      <c r="Q220" s="44"/>
      <c r="R220" s="45"/>
      <c r="S220" s="2"/>
      <c r="T220" s="2"/>
      <c r="U220" s="2"/>
      <c r="V220" s="2"/>
      <c r="W220" s="2"/>
      <c r="X220" s="2"/>
      <c r="Y220" s="145"/>
      <c r="Z220" s="71"/>
      <c r="AA220" s="2"/>
      <c r="AB220" s="201"/>
      <c r="AC220" s="55"/>
      <c r="AD220" s="141"/>
      <c r="AE220" s="268" t="s">
        <v>7356</v>
      </c>
      <c r="AF220" s="53">
        <v>5</v>
      </c>
      <c r="AG220" s="181" t="s">
        <v>7357</v>
      </c>
      <c r="AH220" s="98">
        <f>ROUND(N205*Y218-AF220,0)</f>
        <v>394</v>
      </c>
      <c r="AI220" s="16"/>
    </row>
    <row r="221" spans="1:35" ht="16.75" customHeight="1" x14ac:dyDescent="0.3">
      <c r="A221" s="11">
        <v>33</v>
      </c>
      <c r="B221" s="14">
        <v>3175</v>
      </c>
      <c r="C221" s="10" t="s">
        <v>8105</v>
      </c>
      <c r="D221" s="70"/>
      <c r="E221" s="58"/>
      <c r="F221" s="58"/>
      <c r="G221" s="58"/>
      <c r="H221" s="58"/>
      <c r="I221" s="58"/>
      <c r="J221" s="58"/>
      <c r="K221" s="58"/>
      <c r="L221" s="58"/>
      <c r="M221" s="81"/>
      <c r="N221" s="185"/>
      <c r="O221" s="2"/>
      <c r="P221" s="2"/>
      <c r="Q221" s="44"/>
      <c r="R221" s="45"/>
      <c r="S221" s="2"/>
      <c r="T221" s="2"/>
      <c r="U221" s="2"/>
      <c r="V221" s="2"/>
      <c r="W221" s="2"/>
      <c r="X221" s="2"/>
      <c r="Y221" s="145"/>
      <c r="Z221" s="71"/>
      <c r="AA221" s="183" t="s">
        <v>8101</v>
      </c>
      <c r="AB221" s="220" t="s">
        <v>8100</v>
      </c>
      <c r="AC221" s="55" t="s">
        <v>8097</v>
      </c>
      <c r="AD221" s="141">
        <v>0.7</v>
      </c>
      <c r="AE221" s="269"/>
      <c r="AF221" s="136"/>
      <c r="AG221" s="75"/>
      <c r="AH221" s="98">
        <f>ROUND(ROUND(N205*Y218,0)*AD221-AF220,0)</f>
        <v>274</v>
      </c>
      <c r="AI221" s="16"/>
    </row>
    <row r="222" spans="1:35" ht="16.75" customHeight="1" x14ac:dyDescent="0.3">
      <c r="A222" s="11">
        <v>33</v>
      </c>
      <c r="B222" s="14">
        <v>3176</v>
      </c>
      <c r="C222" s="10" t="s">
        <v>8104</v>
      </c>
      <c r="D222" s="70"/>
      <c r="E222" s="58"/>
      <c r="F222" s="58"/>
      <c r="G222" s="58"/>
      <c r="H222" s="58"/>
      <c r="I222" s="58"/>
      <c r="J222" s="58"/>
      <c r="K222" s="58"/>
      <c r="L222" s="58"/>
      <c r="M222" s="81"/>
      <c r="N222" s="185"/>
      <c r="O222" s="2"/>
      <c r="P222" s="2"/>
      <c r="Q222" s="44"/>
      <c r="R222" s="45"/>
      <c r="S222" s="2"/>
      <c r="T222" s="2"/>
      <c r="U222" s="2"/>
      <c r="V222" s="2"/>
      <c r="W222" s="2"/>
      <c r="X222" s="2"/>
      <c r="Y222" s="145"/>
      <c r="Z222" s="71"/>
      <c r="AA222" s="169"/>
      <c r="AB222" s="220" t="s">
        <v>8098</v>
      </c>
      <c r="AC222" s="55" t="s">
        <v>8097</v>
      </c>
      <c r="AD222" s="141">
        <v>0.5</v>
      </c>
      <c r="AE222" s="270"/>
      <c r="AF222" s="144"/>
      <c r="AG222" s="150"/>
      <c r="AH222" s="98">
        <f>ROUND(ROUND(N205*Y218,0)*AD222-AF220,0)</f>
        <v>195</v>
      </c>
      <c r="AI222" s="16"/>
    </row>
    <row r="223" spans="1:35" ht="16.75" customHeight="1" x14ac:dyDescent="0.3">
      <c r="A223" s="11">
        <v>33</v>
      </c>
      <c r="B223" s="14">
        <v>1251</v>
      </c>
      <c r="C223" s="10" t="s">
        <v>8103</v>
      </c>
      <c r="D223" s="45"/>
      <c r="E223" s="2"/>
      <c r="F223" s="2"/>
      <c r="G223" s="2"/>
      <c r="H223" s="2"/>
      <c r="I223" s="2"/>
      <c r="J223" s="2"/>
      <c r="K223" s="2"/>
      <c r="L223" s="58"/>
      <c r="M223" s="81"/>
      <c r="N223" s="167" t="s">
        <v>7734</v>
      </c>
      <c r="O223" s="36"/>
      <c r="P223" s="36"/>
      <c r="Q223" s="50"/>
      <c r="R223" s="36"/>
      <c r="S223" s="36"/>
      <c r="T223" s="36"/>
      <c r="U223" s="36"/>
      <c r="V223" s="36"/>
      <c r="W223" s="36"/>
      <c r="X223" s="36"/>
      <c r="Y223" s="217"/>
      <c r="Z223" s="50"/>
      <c r="AA223" s="36"/>
      <c r="AB223" s="53"/>
      <c r="AC223" s="36"/>
      <c r="AD223" s="36"/>
      <c r="AE223" s="36"/>
      <c r="AF223" s="36"/>
      <c r="AG223" s="50"/>
      <c r="AH223" s="98">
        <f>ROUND(N229,0)</f>
        <v>333</v>
      </c>
      <c r="AI223" s="16"/>
    </row>
    <row r="224" spans="1:35" ht="16.75" customHeight="1" x14ac:dyDescent="0.3">
      <c r="A224" s="11">
        <v>33</v>
      </c>
      <c r="B224" s="14">
        <v>1252</v>
      </c>
      <c r="C224" s="10" t="s">
        <v>8102</v>
      </c>
      <c r="D224" s="45"/>
      <c r="E224" s="2"/>
      <c r="F224" s="2"/>
      <c r="G224" s="2"/>
      <c r="H224" s="2"/>
      <c r="I224" s="2"/>
      <c r="J224" s="2"/>
      <c r="K224" s="2"/>
      <c r="L224" s="2"/>
      <c r="M224" s="44"/>
      <c r="N224" s="185"/>
      <c r="O224" s="2"/>
      <c r="P224" s="2"/>
      <c r="Q224" s="44"/>
      <c r="R224" s="2"/>
      <c r="S224" s="2"/>
      <c r="T224" s="2"/>
      <c r="U224" s="2"/>
      <c r="V224" s="2"/>
      <c r="W224" s="2"/>
      <c r="X224" s="2"/>
      <c r="Y224" s="145"/>
      <c r="Z224" s="71"/>
      <c r="AA224" s="183" t="s">
        <v>8101</v>
      </c>
      <c r="AB224" s="220" t="s">
        <v>8100</v>
      </c>
      <c r="AC224" s="55" t="s">
        <v>8097</v>
      </c>
      <c r="AD224" s="141">
        <v>0.7</v>
      </c>
      <c r="AE224" s="141"/>
      <c r="AF224" s="141"/>
      <c r="AG224" s="142"/>
      <c r="AH224" s="98">
        <f>ROUND(N229*AD224,0)</f>
        <v>233</v>
      </c>
      <c r="AI224" s="16"/>
    </row>
    <row r="225" spans="1:35" ht="16.75" customHeight="1" x14ac:dyDescent="0.3">
      <c r="A225" s="11">
        <v>33</v>
      </c>
      <c r="B225" s="14">
        <v>3181</v>
      </c>
      <c r="C225" s="10" t="s">
        <v>8099</v>
      </c>
      <c r="D225" s="70"/>
      <c r="E225" s="58"/>
      <c r="F225" s="58"/>
      <c r="G225" s="58"/>
      <c r="H225" s="58"/>
      <c r="I225" s="58"/>
      <c r="J225" s="58"/>
      <c r="K225" s="58"/>
      <c r="L225" s="58"/>
      <c r="M225" s="81"/>
      <c r="N225" s="185"/>
      <c r="O225" s="2"/>
      <c r="P225" s="2"/>
      <c r="Q225" s="44"/>
      <c r="R225" s="45"/>
      <c r="S225" s="2"/>
      <c r="T225" s="2"/>
      <c r="U225" s="2"/>
      <c r="V225" s="2"/>
      <c r="W225" s="2"/>
      <c r="X225" s="2"/>
      <c r="Y225" s="145"/>
      <c r="Z225" s="71"/>
      <c r="AA225" s="169"/>
      <c r="AB225" s="220" t="s">
        <v>8098</v>
      </c>
      <c r="AC225" s="55" t="s">
        <v>8097</v>
      </c>
      <c r="AD225" s="141">
        <v>0.5</v>
      </c>
      <c r="AE225" s="141"/>
      <c r="AF225" s="141"/>
      <c r="AG225" s="142"/>
      <c r="AH225" s="98">
        <f>ROUND(N229*AD225,0)</f>
        <v>167</v>
      </c>
      <c r="AI225" s="16"/>
    </row>
    <row r="226" spans="1:35" ht="16.75" customHeight="1" x14ac:dyDescent="0.3">
      <c r="A226" s="11">
        <v>33</v>
      </c>
      <c r="B226" s="14">
        <v>3182</v>
      </c>
      <c r="C226" s="10" t="s">
        <v>8096</v>
      </c>
      <c r="D226" s="70"/>
      <c r="E226" s="58"/>
      <c r="F226" s="58"/>
      <c r="G226" s="58"/>
      <c r="H226" s="58"/>
      <c r="I226" s="58"/>
      <c r="J226" s="58"/>
      <c r="K226" s="58"/>
      <c r="L226" s="58"/>
      <c r="M226" s="81"/>
      <c r="N226" s="185"/>
      <c r="O226" s="2"/>
      <c r="P226" s="2"/>
      <c r="Q226" s="44"/>
      <c r="R226" s="45"/>
      <c r="S226" s="2"/>
      <c r="T226" s="2"/>
      <c r="U226" s="2"/>
      <c r="V226" s="2"/>
      <c r="W226" s="2"/>
      <c r="X226" s="2"/>
      <c r="Y226" s="145"/>
      <c r="Z226" s="71"/>
      <c r="AA226" s="2"/>
      <c r="AB226" s="201"/>
      <c r="AC226" s="55"/>
      <c r="AD226" s="141"/>
      <c r="AE226" s="268" t="s">
        <v>7356</v>
      </c>
      <c r="AF226" s="53">
        <v>5</v>
      </c>
      <c r="AG226" s="181" t="s">
        <v>7357</v>
      </c>
      <c r="AH226" s="98">
        <f>ROUND(N229-AF226,0)</f>
        <v>328</v>
      </c>
      <c r="AI226" s="16"/>
    </row>
    <row r="227" spans="1:35" ht="16.75" customHeight="1" x14ac:dyDescent="0.3">
      <c r="A227" s="11">
        <v>33</v>
      </c>
      <c r="B227" s="14">
        <v>3183</v>
      </c>
      <c r="C227" s="10" t="s">
        <v>8095</v>
      </c>
      <c r="D227" s="70"/>
      <c r="E227" s="58"/>
      <c r="F227" s="58"/>
      <c r="G227" s="58"/>
      <c r="H227" s="58"/>
      <c r="I227" s="58"/>
      <c r="J227" s="58"/>
      <c r="K227" s="58"/>
      <c r="L227" s="58"/>
      <c r="M227" s="81"/>
      <c r="N227" s="185"/>
      <c r="O227" s="2"/>
      <c r="P227" s="2"/>
      <c r="Q227" s="44"/>
      <c r="R227" s="45"/>
      <c r="S227" s="2"/>
      <c r="T227" s="2"/>
      <c r="U227" s="2"/>
      <c r="V227" s="2"/>
      <c r="W227" s="2"/>
      <c r="X227" s="2"/>
      <c r="Y227" s="145"/>
      <c r="Z227" s="71"/>
      <c r="AA227" s="183" t="s">
        <v>7393</v>
      </c>
      <c r="AB227" s="220" t="s">
        <v>7358</v>
      </c>
      <c r="AC227" s="55" t="s">
        <v>7390</v>
      </c>
      <c r="AD227" s="141">
        <v>0.7</v>
      </c>
      <c r="AE227" s="269"/>
      <c r="AF227" s="136"/>
      <c r="AG227" s="75"/>
      <c r="AH227" s="98">
        <f>ROUND(N229*AD227-AF226,0)</f>
        <v>228</v>
      </c>
      <c r="AI227" s="16"/>
    </row>
    <row r="228" spans="1:35" ht="16.75" customHeight="1" x14ac:dyDescent="0.3">
      <c r="A228" s="11">
        <v>33</v>
      </c>
      <c r="B228" s="14">
        <v>3184</v>
      </c>
      <c r="C228" s="10" t="s">
        <v>8094</v>
      </c>
      <c r="D228" s="70"/>
      <c r="E228" s="58"/>
      <c r="F228" s="58"/>
      <c r="G228" s="58"/>
      <c r="H228" s="58"/>
      <c r="I228" s="58"/>
      <c r="J228" s="58"/>
      <c r="K228" s="58"/>
      <c r="L228" s="58"/>
      <c r="M228" s="81"/>
      <c r="N228" s="185"/>
      <c r="O228" s="2"/>
      <c r="P228" s="2"/>
      <c r="Q228" s="44"/>
      <c r="R228" s="45"/>
      <c r="S228" s="2"/>
      <c r="T228" s="2"/>
      <c r="U228" s="2"/>
      <c r="V228" s="2"/>
      <c r="W228" s="2"/>
      <c r="X228" s="2"/>
      <c r="Y228" s="145"/>
      <c r="Z228" s="71"/>
      <c r="AA228" s="169"/>
      <c r="AB228" s="220" t="s">
        <v>7391</v>
      </c>
      <c r="AC228" s="55" t="s">
        <v>7390</v>
      </c>
      <c r="AD228" s="141">
        <v>0.5</v>
      </c>
      <c r="AE228" s="270"/>
      <c r="AF228" s="144"/>
      <c r="AG228" s="150"/>
      <c r="AH228" s="98">
        <f>ROUND(N229*AD228-AF226,0)</f>
        <v>162</v>
      </c>
      <c r="AI228" s="16"/>
    </row>
    <row r="229" spans="1:35" ht="16.75" customHeight="1" x14ac:dyDescent="0.3">
      <c r="A229" s="11">
        <v>33</v>
      </c>
      <c r="B229" s="14">
        <v>1253</v>
      </c>
      <c r="C229" s="10" t="s">
        <v>8093</v>
      </c>
      <c r="D229" s="45"/>
      <c r="E229" s="2"/>
      <c r="F229" s="2"/>
      <c r="G229" s="2"/>
      <c r="H229" s="2"/>
      <c r="I229" s="2"/>
      <c r="J229" s="2"/>
      <c r="K229" s="2"/>
      <c r="L229" s="58"/>
      <c r="M229" s="81"/>
      <c r="N229" s="271">
        <v>333</v>
      </c>
      <c r="O229" s="272"/>
      <c r="P229" s="2" t="s">
        <v>7388</v>
      </c>
      <c r="Q229" s="44"/>
      <c r="R229" s="202" t="s">
        <v>7387</v>
      </c>
      <c r="S229" s="36"/>
      <c r="T229" s="36"/>
      <c r="U229" s="36"/>
      <c r="V229" s="36"/>
      <c r="W229" s="36"/>
      <c r="X229" s="36"/>
      <c r="Y229" s="217"/>
      <c r="Z229" s="74"/>
      <c r="AB229" s="194"/>
      <c r="AC229" s="7"/>
      <c r="AD229" s="7"/>
      <c r="AE229" s="7"/>
      <c r="AF229" s="7"/>
      <c r="AG229" s="37"/>
      <c r="AH229" s="98">
        <f>ROUND(N229*Y230,0)</f>
        <v>316</v>
      </c>
      <c r="AI229" s="66"/>
    </row>
    <row r="230" spans="1:35" ht="16.75" customHeight="1" x14ac:dyDescent="0.3">
      <c r="A230" s="11">
        <v>33</v>
      </c>
      <c r="B230" s="14">
        <v>1254</v>
      </c>
      <c r="C230" s="10" t="s">
        <v>8092</v>
      </c>
      <c r="D230" s="131"/>
      <c r="E230" s="132"/>
      <c r="F230" s="132"/>
      <c r="G230" s="132"/>
      <c r="H230" s="132"/>
      <c r="I230" s="132"/>
      <c r="J230" s="132"/>
      <c r="K230" s="132"/>
      <c r="L230" s="132"/>
      <c r="M230" s="133"/>
      <c r="N230" s="72"/>
      <c r="O230" s="145"/>
      <c r="P230" s="2"/>
      <c r="Q230" s="44"/>
      <c r="R230" s="45"/>
      <c r="S230" s="2"/>
      <c r="T230" s="2"/>
      <c r="U230" s="59"/>
      <c r="V230" s="59"/>
      <c r="W230" s="135"/>
      <c r="X230" s="136" t="s">
        <v>7404</v>
      </c>
      <c r="Y230" s="273">
        <v>0.95</v>
      </c>
      <c r="Z230" s="274"/>
      <c r="AA230" s="183" t="s">
        <v>7393</v>
      </c>
      <c r="AB230" s="220" t="s">
        <v>7358</v>
      </c>
      <c r="AC230" s="55" t="s">
        <v>7390</v>
      </c>
      <c r="AD230" s="141">
        <v>0.7</v>
      </c>
      <c r="AE230" s="141"/>
      <c r="AF230" s="141"/>
      <c r="AG230" s="142"/>
      <c r="AH230" s="98">
        <f>ROUND(ROUND(N229*Y230,0)*AD230,0)</f>
        <v>221</v>
      </c>
      <c r="AI230" s="66"/>
    </row>
    <row r="231" spans="1:35" ht="16.75" customHeight="1" x14ac:dyDescent="0.3">
      <c r="A231" s="11">
        <v>33</v>
      </c>
      <c r="B231" s="14">
        <v>3185</v>
      </c>
      <c r="C231" s="10" t="s">
        <v>8091</v>
      </c>
      <c r="D231" s="70"/>
      <c r="E231" s="58"/>
      <c r="F231" s="58"/>
      <c r="G231" s="58"/>
      <c r="H231" s="58"/>
      <c r="I231" s="58"/>
      <c r="J231" s="58"/>
      <c r="K231" s="58"/>
      <c r="L231" s="58"/>
      <c r="M231" s="81"/>
      <c r="N231" s="185"/>
      <c r="O231" s="2"/>
      <c r="P231" s="2"/>
      <c r="Q231" s="44"/>
      <c r="R231" s="45"/>
      <c r="S231" s="2"/>
      <c r="T231" s="2"/>
      <c r="U231" s="2"/>
      <c r="V231" s="2"/>
      <c r="W231" s="2"/>
      <c r="X231" s="2"/>
      <c r="Y231" s="145"/>
      <c r="Z231" s="71"/>
      <c r="AA231" s="169"/>
      <c r="AB231" s="220" t="s">
        <v>7391</v>
      </c>
      <c r="AC231" s="55" t="s">
        <v>7390</v>
      </c>
      <c r="AD231" s="141">
        <v>0.5</v>
      </c>
      <c r="AE231" s="141"/>
      <c r="AF231" s="141"/>
      <c r="AG231" s="142"/>
      <c r="AH231" s="98">
        <f>ROUND(ROUND(N229*Y230,0)*AD231,0)</f>
        <v>158</v>
      </c>
      <c r="AI231" s="16"/>
    </row>
    <row r="232" spans="1:35" ht="16.75" customHeight="1" x14ac:dyDescent="0.3">
      <c r="A232" s="11">
        <v>33</v>
      </c>
      <c r="B232" s="14">
        <v>3186</v>
      </c>
      <c r="C232" s="10" t="s">
        <v>8090</v>
      </c>
      <c r="D232" s="70"/>
      <c r="E232" s="58"/>
      <c r="F232" s="58"/>
      <c r="G232" s="58"/>
      <c r="H232" s="58"/>
      <c r="I232" s="58"/>
      <c r="J232" s="58"/>
      <c r="K232" s="58"/>
      <c r="L232" s="58"/>
      <c r="M232" s="81"/>
      <c r="N232" s="185"/>
      <c r="O232" s="2"/>
      <c r="P232" s="2"/>
      <c r="Q232" s="44"/>
      <c r="R232" s="45"/>
      <c r="S232" s="2"/>
      <c r="T232" s="2"/>
      <c r="U232" s="2"/>
      <c r="V232" s="2"/>
      <c r="W232" s="2"/>
      <c r="X232" s="2"/>
      <c r="Y232" s="145"/>
      <c r="Z232" s="71"/>
      <c r="AA232" s="2"/>
      <c r="AB232" s="201"/>
      <c r="AC232" s="55"/>
      <c r="AD232" s="141"/>
      <c r="AE232" s="268" t="s">
        <v>7356</v>
      </c>
      <c r="AF232" s="53">
        <v>5</v>
      </c>
      <c r="AG232" s="181" t="s">
        <v>7357</v>
      </c>
      <c r="AH232" s="98">
        <f>ROUND(N229*Y230-AF232,0)</f>
        <v>311</v>
      </c>
      <c r="AI232" s="16"/>
    </row>
    <row r="233" spans="1:35" ht="16.75" customHeight="1" x14ac:dyDescent="0.3">
      <c r="A233" s="11">
        <v>33</v>
      </c>
      <c r="B233" s="14">
        <v>3187</v>
      </c>
      <c r="C233" s="10" t="s">
        <v>8089</v>
      </c>
      <c r="D233" s="70"/>
      <c r="E233" s="58"/>
      <c r="F233" s="58"/>
      <c r="G233" s="58"/>
      <c r="H233" s="58"/>
      <c r="I233" s="58"/>
      <c r="J233" s="58"/>
      <c r="K233" s="58"/>
      <c r="L233" s="58"/>
      <c r="M233" s="81"/>
      <c r="N233" s="185"/>
      <c r="O233" s="2"/>
      <c r="P233" s="2"/>
      <c r="Q233" s="44"/>
      <c r="R233" s="45"/>
      <c r="S233" s="2"/>
      <c r="T233" s="2"/>
      <c r="U233" s="2"/>
      <c r="V233" s="2"/>
      <c r="W233" s="2"/>
      <c r="X233" s="2"/>
      <c r="Y233" s="145"/>
      <c r="Z233" s="71"/>
      <c r="AA233" s="183" t="s">
        <v>7393</v>
      </c>
      <c r="AB233" s="220" t="s">
        <v>7358</v>
      </c>
      <c r="AC233" s="55" t="s">
        <v>7390</v>
      </c>
      <c r="AD233" s="141">
        <v>0.7</v>
      </c>
      <c r="AE233" s="269"/>
      <c r="AF233" s="136"/>
      <c r="AG233" s="75"/>
      <c r="AH233" s="98">
        <f>ROUND(ROUND(N229*Y230,0)*AD233-AF232,0)</f>
        <v>216</v>
      </c>
      <c r="AI233" s="16"/>
    </row>
    <row r="234" spans="1:35" ht="16.75" customHeight="1" x14ac:dyDescent="0.3">
      <c r="A234" s="11">
        <v>33</v>
      </c>
      <c r="B234" s="14">
        <v>3188</v>
      </c>
      <c r="C234" s="10" t="s">
        <v>8088</v>
      </c>
      <c r="D234" s="70"/>
      <c r="E234" s="58"/>
      <c r="F234" s="58"/>
      <c r="G234" s="58"/>
      <c r="H234" s="58"/>
      <c r="I234" s="58"/>
      <c r="J234" s="58"/>
      <c r="K234" s="58"/>
      <c r="L234" s="58"/>
      <c r="M234" s="81"/>
      <c r="N234" s="185"/>
      <c r="O234" s="2"/>
      <c r="P234" s="2"/>
      <c r="Q234" s="44"/>
      <c r="R234" s="43"/>
      <c r="S234" s="8"/>
      <c r="T234" s="8"/>
      <c r="U234" s="8"/>
      <c r="V234" s="8"/>
      <c r="W234" s="8"/>
      <c r="X234" s="8"/>
      <c r="Y234" s="180"/>
      <c r="Z234" s="73"/>
      <c r="AA234" s="169"/>
      <c r="AB234" s="220" t="s">
        <v>7391</v>
      </c>
      <c r="AC234" s="55" t="s">
        <v>7390</v>
      </c>
      <c r="AD234" s="141">
        <v>0.5</v>
      </c>
      <c r="AE234" s="270"/>
      <c r="AF234" s="144"/>
      <c r="AG234" s="150"/>
      <c r="AH234" s="98">
        <f>ROUND(ROUND(N229*Y230,0)*AD234-AF232,0)</f>
        <v>153</v>
      </c>
      <c r="AI234" s="16"/>
    </row>
    <row r="235" spans="1:35" ht="16.75" customHeight="1" x14ac:dyDescent="0.3">
      <c r="A235" s="11">
        <v>33</v>
      </c>
      <c r="B235" s="14">
        <v>1255</v>
      </c>
      <c r="C235" s="10" t="s">
        <v>8087</v>
      </c>
      <c r="D235" s="45"/>
      <c r="E235" s="2"/>
      <c r="F235" s="2"/>
      <c r="G235" s="2"/>
      <c r="H235" s="2"/>
      <c r="I235" s="2"/>
      <c r="J235" s="2"/>
      <c r="K235" s="2"/>
      <c r="L235" s="58"/>
      <c r="M235" s="81"/>
      <c r="N235" s="185"/>
      <c r="O235" s="2"/>
      <c r="P235" s="2"/>
      <c r="Q235" s="44"/>
      <c r="R235" s="202" t="s">
        <v>7380</v>
      </c>
      <c r="S235" s="36"/>
      <c r="T235" s="36"/>
      <c r="U235" s="36"/>
      <c r="V235" s="36"/>
      <c r="W235" s="36"/>
      <c r="X235" s="36"/>
      <c r="Y235" s="217"/>
      <c r="Z235" s="74"/>
      <c r="AB235" s="194"/>
      <c r="AC235" s="7"/>
      <c r="AD235" s="7"/>
      <c r="AE235" s="7"/>
      <c r="AF235" s="7"/>
      <c r="AG235" s="37"/>
      <c r="AH235" s="98">
        <f>ROUND(N229*Y236,0)</f>
        <v>310</v>
      </c>
      <c r="AI235" s="66"/>
    </row>
    <row r="236" spans="1:35" ht="16.75" customHeight="1" x14ac:dyDescent="0.3">
      <c r="A236" s="11">
        <v>33</v>
      </c>
      <c r="B236" s="14">
        <v>1256</v>
      </c>
      <c r="C236" s="10" t="s">
        <v>8086</v>
      </c>
      <c r="D236" s="45"/>
      <c r="E236" s="2"/>
      <c r="F236" s="2"/>
      <c r="G236" s="2"/>
      <c r="H236" s="2"/>
      <c r="I236" s="2"/>
      <c r="J236" s="2"/>
      <c r="K236" s="2"/>
      <c r="L236" s="58"/>
      <c r="M236" s="81"/>
      <c r="N236" s="185"/>
      <c r="O236" s="2"/>
      <c r="P236" s="2"/>
      <c r="Q236" s="44"/>
      <c r="R236" s="45"/>
      <c r="S236" s="2"/>
      <c r="T236" s="2"/>
      <c r="U236" s="135"/>
      <c r="V236" s="135"/>
      <c r="W236" s="135"/>
      <c r="X236" s="136" t="s">
        <v>7404</v>
      </c>
      <c r="Y236" s="273">
        <v>0.93</v>
      </c>
      <c r="Z236" s="274"/>
      <c r="AA236" s="183" t="s">
        <v>7393</v>
      </c>
      <c r="AB236" s="220" t="s">
        <v>7358</v>
      </c>
      <c r="AC236" s="55" t="s">
        <v>7390</v>
      </c>
      <c r="AD236" s="141">
        <v>0.7</v>
      </c>
      <c r="AE236" s="141"/>
      <c r="AF236" s="141"/>
      <c r="AG236" s="142"/>
      <c r="AH236" s="98">
        <f>ROUND(ROUND(N229*Y236,0)*AD236,0)</f>
        <v>217</v>
      </c>
      <c r="AI236" s="66"/>
    </row>
    <row r="237" spans="1:35" ht="16.75" customHeight="1" x14ac:dyDescent="0.3">
      <c r="A237" s="11">
        <v>33</v>
      </c>
      <c r="B237" s="14">
        <v>3189</v>
      </c>
      <c r="C237" s="10" t="s">
        <v>8085</v>
      </c>
      <c r="D237" s="70"/>
      <c r="E237" s="58"/>
      <c r="F237" s="58"/>
      <c r="G237" s="58"/>
      <c r="H237" s="58"/>
      <c r="I237" s="58"/>
      <c r="J237" s="58"/>
      <c r="K237" s="58"/>
      <c r="L237" s="58"/>
      <c r="M237" s="81"/>
      <c r="N237" s="185"/>
      <c r="O237" s="2"/>
      <c r="P237" s="2"/>
      <c r="Q237" s="44"/>
      <c r="R237" s="45"/>
      <c r="S237" s="2"/>
      <c r="T237" s="2"/>
      <c r="U237" s="2"/>
      <c r="V237" s="2"/>
      <c r="W237" s="2"/>
      <c r="X237" s="2"/>
      <c r="Y237" s="145"/>
      <c r="Z237" s="71"/>
      <c r="AA237" s="169"/>
      <c r="AB237" s="220" t="s">
        <v>7391</v>
      </c>
      <c r="AC237" s="55" t="s">
        <v>7390</v>
      </c>
      <c r="AD237" s="141">
        <v>0.5</v>
      </c>
      <c r="AE237" s="141"/>
      <c r="AF237" s="141"/>
      <c r="AG237" s="142"/>
      <c r="AH237" s="98">
        <f>ROUND(ROUND(N229*Y236,0)*AD237,0)</f>
        <v>155</v>
      </c>
      <c r="AI237" s="16"/>
    </row>
    <row r="238" spans="1:35" ht="16.75" customHeight="1" x14ac:dyDescent="0.3">
      <c r="A238" s="11">
        <v>33</v>
      </c>
      <c r="B238" s="14">
        <v>3190</v>
      </c>
      <c r="C238" s="10" t="s">
        <v>8084</v>
      </c>
      <c r="D238" s="70"/>
      <c r="E238" s="58"/>
      <c r="F238" s="58"/>
      <c r="G238" s="58"/>
      <c r="H238" s="58"/>
      <c r="I238" s="58"/>
      <c r="J238" s="58"/>
      <c r="K238" s="58"/>
      <c r="L238" s="58"/>
      <c r="M238" s="81"/>
      <c r="N238" s="185"/>
      <c r="O238" s="2"/>
      <c r="P238" s="2"/>
      <c r="Q238" s="44"/>
      <c r="R238" s="45"/>
      <c r="S238" s="2"/>
      <c r="T238" s="2"/>
      <c r="U238" s="2"/>
      <c r="V238" s="2"/>
      <c r="W238" s="2"/>
      <c r="X238" s="2"/>
      <c r="Y238" s="145"/>
      <c r="Z238" s="71"/>
      <c r="AA238" s="2"/>
      <c r="AB238" s="201"/>
      <c r="AC238" s="55"/>
      <c r="AD238" s="141"/>
      <c r="AE238" s="268" t="s">
        <v>7356</v>
      </c>
      <c r="AF238" s="53">
        <v>5</v>
      </c>
      <c r="AG238" s="181" t="s">
        <v>7357</v>
      </c>
      <c r="AH238" s="98">
        <f>ROUND(N229*Y236-AF238,0)</f>
        <v>305</v>
      </c>
      <c r="AI238" s="16"/>
    </row>
    <row r="239" spans="1:35" ht="16.75" customHeight="1" x14ac:dyDescent="0.3">
      <c r="A239" s="11">
        <v>33</v>
      </c>
      <c r="B239" s="14">
        <v>3191</v>
      </c>
      <c r="C239" s="10" t="s">
        <v>8083</v>
      </c>
      <c r="D239" s="70"/>
      <c r="E239" s="58"/>
      <c r="F239" s="58"/>
      <c r="G239" s="58"/>
      <c r="H239" s="58"/>
      <c r="I239" s="58"/>
      <c r="J239" s="58"/>
      <c r="K239" s="58"/>
      <c r="L239" s="58"/>
      <c r="M239" s="81"/>
      <c r="N239" s="185"/>
      <c r="O239" s="2"/>
      <c r="P239" s="2"/>
      <c r="Q239" s="44"/>
      <c r="R239" s="45"/>
      <c r="S239" s="2"/>
      <c r="T239" s="2"/>
      <c r="U239" s="2"/>
      <c r="V239" s="2"/>
      <c r="W239" s="2"/>
      <c r="X239" s="2"/>
      <c r="Y239" s="145"/>
      <c r="Z239" s="71"/>
      <c r="AA239" s="183" t="s">
        <v>7393</v>
      </c>
      <c r="AB239" s="220" t="s">
        <v>7358</v>
      </c>
      <c r="AC239" s="55" t="s">
        <v>7390</v>
      </c>
      <c r="AD239" s="141">
        <v>0.7</v>
      </c>
      <c r="AE239" s="269"/>
      <c r="AF239" s="136"/>
      <c r="AG239" s="75"/>
      <c r="AH239" s="98">
        <f>ROUND(ROUND(N229*Y236,0)*AD239-AF238,0)</f>
        <v>212</v>
      </c>
      <c r="AI239" s="16"/>
    </row>
    <row r="240" spans="1:35" ht="16.75" customHeight="1" x14ac:dyDescent="0.3">
      <c r="A240" s="11">
        <v>33</v>
      </c>
      <c r="B240" s="14">
        <v>3192</v>
      </c>
      <c r="C240" s="10" t="s">
        <v>8082</v>
      </c>
      <c r="D240" s="70"/>
      <c r="E240" s="58"/>
      <c r="F240" s="58"/>
      <c r="G240" s="58"/>
      <c r="H240" s="58"/>
      <c r="I240" s="58"/>
      <c r="J240" s="58"/>
      <c r="K240" s="58"/>
      <c r="L240" s="58"/>
      <c r="M240" s="81"/>
      <c r="N240" s="185"/>
      <c r="O240" s="2"/>
      <c r="P240" s="2"/>
      <c r="Q240" s="44"/>
      <c r="R240" s="43"/>
      <c r="S240" s="8"/>
      <c r="T240" s="8"/>
      <c r="U240" s="8"/>
      <c r="V240" s="8"/>
      <c r="W240" s="8"/>
      <c r="X240" s="8"/>
      <c r="Y240" s="180"/>
      <c r="Z240" s="73"/>
      <c r="AA240" s="169"/>
      <c r="AB240" s="220" t="s">
        <v>7391</v>
      </c>
      <c r="AC240" s="55" t="s">
        <v>7390</v>
      </c>
      <c r="AD240" s="141">
        <v>0.5</v>
      </c>
      <c r="AE240" s="270"/>
      <c r="AF240" s="144"/>
      <c r="AG240" s="150"/>
      <c r="AH240" s="98">
        <f>ROUND(ROUND(N229*Y236,0)*AD240-AF238,0)</f>
        <v>150</v>
      </c>
      <c r="AI240" s="16"/>
    </row>
    <row r="241" spans="1:35" ht="16.75" customHeight="1" x14ac:dyDescent="0.3">
      <c r="A241" s="11">
        <v>33</v>
      </c>
      <c r="B241" s="14">
        <v>1257</v>
      </c>
      <c r="C241" s="10" t="s">
        <v>8081</v>
      </c>
      <c r="D241" s="124"/>
      <c r="E241" s="125"/>
      <c r="F241" s="125"/>
      <c r="G241" s="125"/>
      <c r="H241" s="125"/>
      <c r="I241" s="125"/>
      <c r="J241" s="125"/>
      <c r="K241" s="125"/>
      <c r="L241" s="125"/>
      <c r="M241" s="126"/>
      <c r="N241" s="185"/>
      <c r="O241" s="2"/>
      <c r="P241" s="2"/>
      <c r="Q241" s="44"/>
      <c r="R241" s="56" t="s">
        <v>7373</v>
      </c>
      <c r="S241" s="2"/>
      <c r="T241" s="2"/>
      <c r="U241" s="2"/>
      <c r="V241" s="2"/>
      <c r="W241" s="2"/>
      <c r="X241" s="2"/>
      <c r="Y241" s="145"/>
      <c r="Z241" s="71"/>
      <c r="AB241" s="80"/>
      <c r="AC241" s="7"/>
      <c r="AD241" s="7"/>
      <c r="AE241" s="7"/>
      <c r="AF241" s="7"/>
      <c r="AG241" s="37"/>
      <c r="AH241" s="98">
        <f>ROUND(N229*Y242,0)</f>
        <v>316</v>
      </c>
      <c r="AI241" s="66"/>
    </row>
    <row r="242" spans="1:35" ht="16.75" customHeight="1" x14ac:dyDescent="0.3">
      <c r="A242" s="11">
        <v>33</v>
      </c>
      <c r="B242" s="14">
        <v>1258</v>
      </c>
      <c r="C242" s="10" t="s">
        <v>8080</v>
      </c>
      <c r="D242" s="124"/>
      <c r="E242" s="125"/>
      <c r="F242" s="125"/>
      <c r="G242" s="125"/>
      <c r="H242" s="125"/>
      <c r="I242" s="125"/>
      <c r="J242" s="125"/>
      <c r="K242" s="125"/>
      <c r="L242" s="125"/>
      <c r="M242" s="126"/>
      <c r="N242" s="185"/>
      <c r="O242" s="2"/>
      <c r="P242" s="2"/>
      <c r="Q242" s="44"/>
      <c r="R242" s="56" t="s">
        <v>7405</v>
      </c>
      <c r="S242" s="2"/>
      <c r="T242" s="2"/>
      <c r="U242" s="135"/>
      <c r="V242" s="135"/>
      <c r="W242" s="135"/>
      <c r="X242" s="136" t="s">
        <v>7404</v>
      </c>
      <c r="Y242" s="273">
        <v>0.95</v>
      </c>
      <c r="Z242" s="274"/>
      <c r="AA242" s="183" t="s">
        <v>7393</v>
      </c>
      <c r="AB242" s="220" t="s">
        <v>7358</v>
      </c>
      <c r="AC242" s="55" t="s">
        <v>7390</v>
      </c>
      <c r="AD242" s="141">
        <v>0.7</v>
      </c>
      <c r="AE242" s="141"/>
      <c r="AF242" s="141"/>
      <c r="AG242" s="142"/>
      <c r="AH242" s="98">
        <f>ROUND(ROUND(N229*Y242,0)*AD242,0)</f>
        <v>221</v>
      </c>
      <c r="AI242" s="66"/>
    </row>
    <row r="243" spans="1:35" ht="16.75" customHeight="1" x14ac:dyDescent="0.3">
      <c r="A243" s="11">
        <v>33</v>
      </c>
      <c r="B243" s="14">
        <v>3193</v>
      </c>
      <c r="C243" s="10" t="s">
        <v>8079</v>
      </c>
      <c r="D243" s="70"/>
      <c r="E243" s="58"/>
      <c r="F243" s="58"/>
      <c r="G243" s="58"/>
      <c r="H243" s="58"/>
      <c r="I243" s="58"/>
      <c r="J243" s="58"/>
      <c r="K243" s="58"/>
      <c r="L243" s="58"/>
      <c r="M243" s="81"/>
      <c r="N243" s="185"/>
      <c r="O243" s="2"/>
      <c r="P243" s="2"/>
      <c r="Q243" s="44"/>
      <c r="R243" s="45"/>
      <c r="S243" s="2"/>
      <c r="T243" s="2"/>
      <c r="U243" s="2"/>
      <c r="V243" s="2"/>
      <c r="W243" s="2"/>
      <c r="X243" s="2"/>
      <c r="Y243" s="145"/>
      <c r="Z243" s="71"/>
      <c r="AA243" s="169"/>
      <c r="AB243" s="220" t="s">
        <v>7391</v>
      </c>
      <c r="AC243" s="55" t="s">
        <v>7390</v>
      </c>
      <c r="AD243" s="141">
        <v>0.5</v>
      </c>
      <c r="AE243" s="141"/>
      <c r="AF243" s="141"/>
      <c r="AG243" s="142"/>
      <c r="AH243" s="98">
        <f>ROUND(ROUND(N229*Y242,0)*AD243,0)</f>
        <v>158</v>
      </c>
      <c r="AI243" s="16"/>
    </row>
    <row r="244" spans="1:35" ht="16.75" customHeight="1" x14ac:dyDescent="0.3">
      <c r="A244" s="11">
        <v>33</v>
      </c>
      <c r="B244" s="14">
        <v>3194</v>
      </c>
      <c r="C244" s="10" t="s">
        <v>8078</v>
      </c>
      <c r="D244" s="70"/>
      <c r="E244" s="58"/>
      <c r="F244" s="58"/>
      <c r="G244" s="58"/>
      <c r="H244" s="58"/>
      <c r="I244" s="58"/>
      <c r="J244" s="58"/>
      <c r="K244" s="58"/>
      <c r="L244" s="58"/>
      <c r="M244" s="81"/>
      <c r="N244" s="185"/>
      <c r="O244" s="2"/>
      <c r="P244" s="2"/>
      <c r="Q244" s="44"/>
      <c r="R244" s="45"/>
      <c r="S244" s="2"/>
      <c r="T244" s="2"/>
      <c r="U244" s="2"/>
      <c r="V244" s="2"/>
      <c r="W244" s="2"/>
      <c r="X244" s="2"/>
      <c r="Y244" s="145"/>
      <c r="Z244" s="71"/>
      <c r="AA244" s="2"/>
      <c r="AB244" s="201"/>
      <c r="AC244" s="55"/>
      <c r="AD244" s="141"/>
      <c r="AE244" s="268" t="s">
        <v>7356</v>
      </c>
      <c r="AF244" s="53">
        <v>5</v>
      </c>
      <c r="AG244" s="181" t="s">
        <v>7357</v>
      </c>
      <c r="AH244" s="98">
        <f>ROUND(N229*Y242-AF244,0)</f>
        <v>311</v>
      </c>
      <c r="AI244" s="16"/>
    </row>
    <row r="245" spans="1:35" ht="16.75" customHeight="1" x14ac:dyDescent="0.3">
      <c r="A245" s="11">
        <v>33</v>
      </c>
      <c r="B245" s="14">
        <v>3195</v>
      </c>
      <c r="C245" s="10" t="s">
        <v>8077</v>
      </c>
      <c r="D245" s="70"/>
      <c r="E245" s="58"/>
      <c r="F245" s="58"/>
      <c r="G245" s="58"/>
      <c r="H245" s="58"/>
      <c r="I245" s="58"/>
      <c r="J245" s="58"/>
      <c r="K245" s="58"/>
      <c r="L245" s="58"/>
      <c r="M245" s="81"/>
      <c r="N245" s="185"/>
      <c r="O245" s="2"/>
      <c r="P245" s="2"/>
      <c r="Q245" s="44"/>
      <c r="R245" s="45"/>
      <c r="S245" s="2"/>
      <c r="T245" s="2"/>
      <c r="U245" s="2"/>
      <c r="V245" s="2"/>
      <c r="W245" s="2"/>
      <c r="X245" s="2"/>
      <c r="Y245" s="145"/>
      <c r="Z245" s="71"/>
      <c r="AA245" s="183" t="s">
        <v>7393</v>
      </c>
      <c r="AB245" s="220" t="s">
        <v>7358</v>
      </c>
      <c r="AC245" s="55" t="s">
        <v>7390</v>
      </c>
      <c r="AD245" s="141">
        <v>0.7</v>
      </c>
      <c r="AE245" s="269"/>
      <c r="AF245" s="136"/>
      <c r="AG245" s="75"/>
      <c r="AH245" s="98">
        <f>ROUND(ROUND(N229*Y242,0)*AD245-AF244,0)</f>
        <v>216</v>
      </c>
      <c r="AI245" s="16"/>
    </row>
    <row r="246" spans="1:35" ht="16.75" customHeight="1" x14ac:dyDescent="0.3">
      <c r="A246" s="11">
        <v>33</v>
      </c>
      <c r="B246" s="14">
        <v>3196</v>
      </c>
      <c r="C246" s="10" t="s">
        <v>8076</v>
      </c>
      <c r="D246" s="70"/>
      <c r="E246" s="58"/>
      <c r="F246" s="58"/>
      <c r="G246" s="58"/>
      <c r="H246" s="58"/>
      <c r="I246" s="58"/>
      <c r="J246" s="58"/>
      <c r="K246" s="58"/>
      <c r="L246" s="58"/>
      <c r="M246" s="81"/>
      <c r="N246" s="164"/>
      <c r="O246" s="8"/>
      <c r="P246" s="8"/>
      <c r="Q246" s="24"/>
      <c r="R246" s="43"/>
      <c r="S246" s="8"/>
      <c r="T246" s="8"/>
      <c r="U246" s="8"/>
      <c r="V246" s="8"/>
      <c r="W246" s="8"/>
      <c r="X246" s="8"/>
      <c r="Y246" s="180"/>
      <c r="Z246" s="73"/>
      <c r="AA246" s="169"/>
      <c r="AB246" s="220" t="s">
        <v>7391</v>
      </c>
      <c r="AC246" s="55" t="s">
        <v>7390</v>
      </c>
      <c r="AD246" s="141">
        <v>0.5</v>
      </c>
      <c r="AE246" s="270"/>
      <c r="AF246" s="144"/>
      <c r="AG246" s="150"/>
      <c r="AH246" s="98">
        <f>ROUND(ROUND(N229*Y242,0)*AD246-AF244,0)</f>
        <v>153</v>
      </c>
      <c r="AI246" s="16"/>
    </row>
    <row r="247" spans="1:35" ht="16.75" customHeight="1" x14ac:dyDescent="0.3">
      <c r="A247" s="11">
        <v>33</v>
      </c>
      <c r="B247" s="14">
        <v>1261</v>
      </c>
      <c r="C247" s="10" t="s">
        <v>8075</v>
      </c>
      <c r="D247" s="45"/>
      <c r="E247" s="2"/>
      <c r="F247" s="2"/>
      <c r="G247" s="2"/>
      <c r="H247" s="2"/>
      <c r="I247" s="2"/>
      <c r="J247" s="2"/>
      <c r="K247" s="2"/>
      <c r="L247" s="58"/>
      <c r="M247" s="81"/>
      <c r="N247" s="70" t="s">
        <v>7705</v>
      </c>
      <c r="O247" s="2"/>
      <c r="P247" s="2"/>
      <c r="Q247" s="44"/>
      <c r="R247" s="2"/>
      <c r="S247" s="2"/>
      <c r="T247" s="2"/>
      <c r="U247" s="2"/>
      <c r="V247" s="2"/>
      <c r="W247" s="2"/>
      <c r="X247" s="2"/>
      <c r="Y247" s="145"/>
      <c r="Z247" s="44"/>
      <c r="AA247" s="36"/>
      <c r="AB247" s="53"/>
      <c r="AC247" s="36"/>
      <c r="AD247" s="36"/>
      <c r="AE247" s="36"/>
      <c r="AF247" s="36"/>
      <c r="AG247" s="50"/>
      <c r="AH247" s="98">
        <f>ROUND(N253,0)</f>
        <v>244</v>
      </c>
      <c r="AI247" s="16"/>
    </row>
    <row r="248" spans="1:35" ht="16.75" customHeight="1" x14ac:dyDescent="0.3">
      <c r="A248" s="11">
        <v>33</v>
      </c>
      <c r="B248" s="14">
        <v>1262</v>
      </c>
      <c r="C248" s="10" t="s">
        <v>8074</v>
      </c>
      <c r="D248" s="45"/>
      <c r="E248" s="2"/>
      <c r="F248" s="2"/>
      <c r="G248" s="2"/>
      <c r="H248" s="2"/>
      <c r="I248" s="2"/>
      <c r="J248" s="2"/>
      <c r="K248" s="2"/>
      <c r="L248" s="58"/>
      <c r="M248" s="81"/>
      <c r="N248" s="185"/>
      <c r="O248" s="2"/>
      <c r="P248" s="2"/>
      <c r="Q248" s="44"/>
      <c r="R248" s="2"/>
      <c r="S248" s="2"/>
      <c r="T248" s="2"/>
      <c r="U248" s="2"/>
      <c r="V248" s="2"/>
      <c r="W248" s="2"/>
      <c r="X248" s="2"/>
      <c r="Y248" s="145"/>
      <c r="Z248" s="71"/>
      <c r="AA248" s="183" t="s">
        <v>7393</v>
      </c>
      <c r="AB248" s="220" t="s">
        <v>7358</v>
      </c>
      <c r="AC248" s="55" t="s">
        <v>7390</v>
      </c>
      <c r="AD248" s="141">
        <v>0.7</v>
      </c>
      <c r="AE248" s="141"/>
      <c r="AF248" s="141"/>
      <c r="AG248" s="142"/>
      <c r="AH248" s="98">
        <f>ROUND(N253*AD248,0)</f>
        <v>171</v>
      </c>
      <c r="AI248" s="16"/>
    </row>
    <row r="249" spans="1:35" ht="16.75" customHeight="1" x14ac:dyDescent="0.3">
      <c r="A249" s="11">
        <v>33</v>
      </c>
      <c r="B249" s="14">
        <v>3201</v>
      </c>
      <c r="C249" s="10" t="s">
        <v>8073</v>
      </c>
      <c r="D249" s="70"/>
      <c r="E249" s="58"/>
      <c r="F249" s="58"/>
      <c r="G249" s="58"/>
      <c r="H249" s="58"/>
      <c r="I249" s="58"/>
      <c r="J249" s="58"/>
      <c r="K249" s="58"/>
      <c r="L249" s="58"/>
      <c r="M249" s="81"/>
      <c r="N249" s="185"/>
      <c r="O249" s="2"/>
      <c r="P249" s="2"/>
      <c r="Q249" s="44"/>
      <c r="R249" s="45"/>
      <c r="S249" s="2"/>
      <c r="T249" s="2"/>
      <c r="U249" s="2"/>
      <c r="V249" s="2"/>
      <c r="W249" s="2"/>
      <c r="X249" s="2"/>
      <c r="Y249" s="145"/>
      <c r="Z249" s="71"/>
      <c r="AA249" s="169"/>
      <c r="AB249" s="220" t="s">
        <v>7391</v>
      </c>
      <c r="AC249" s="55" t="s">
        <v>7390</v>
      </c>
      <c r="AD249" s="141">
        <v>0.5</v>
      </c>
      <c r="AE249" s="141"/>
      <c r="AF249" s="141"/>
      <c r="AG249" s="142"/>
      <c r="AH249" s="98">
        <f>ROUND(N253*AD249,0)</f>
        <v>122</v>
      </c>
      <c r="AI249" s="16"/>
    </row>
    <row r="250" spans="1:35" ht="16.75" customHeight="1" x14ac:dyDescent="0.3">
      <c r="A250" s="11">
        <v>33</v>
      </c>
      <c r="B250" s="14">
        <v>3202</v>
      </c>
      <c r="C250" s="10" t="s">
        <v>8072</v>
      </c>
      <c r="D250" s="70"/>
      <c r="E250" s="58"/>
      <c r="F250" s="58"/>
      <c r="G250" s="58"/>
      <c r="H250" s="58"/>
      <c r="I250" s="58"/>
      <c r="J250" s="58"/>
      <c r="K250" s="58"/>
      <c r="L250" s="58"/>
      <c r="M250" s="81"/>
      <c r="N250" s="185"/>
      <c r="O250" s="2"/>
      <c r="P250" s="2"/>
      <c r="Q250" s="44"/>
      <c r="R250" s="45"/>
      <c r="S250" s="2"/>
      <c r="T250" s="2"/>
      <c r="U250" s="2"/>
      <c r="V250" s="2"/>
      <c r="W250" s="2"/>
      <c r="X250" s="2"/>
      <c r="Y250" s="145"/>
      <c r="Z250" s="71"/>
      <c r="AA250" s="2"/>
      <c r="AB250" s="201"/>
      <c r="AC250" s="55"/>
      <c r="AD250" s="141"/>
      <c r="AE250" s="268" t="s">
        <v>7356</v>
      </c>
      <c r="AF250" s="53">
        <v>5</v>
      </c>
      <c r="AG250" s="181" t="s">
        <v>7357</v>
      </c>
      <c r="AH250" s="98">
        <f>ROUND(N253-AF250,0)</f>
        <v>239</v>
      </c>
      <c r="AI250" s="16"/>
    </row>
    <row r="251" spans="1:35" ht="16.75" customHeight="1" x14ac:dyDescent="0.3">
      <c r="A251" s="11">
        <v>33</v>
      </c>
      <c r="B251" s="14">
        <v>3203</v>
      </c>
      <c r="C251" s="10" t="s">
        <v>8071</v>
      </c>
      <c r="D251" s="70"/>
      <c r="E251" s="58"/>
      <c r="F251" s="58"/>
      <c r="G251" s="58"/>
      <c r="H251" s="58"/>
      <c r="I251" s="58"/>
      <c r="J251" s="58"/>
      <c r="K251" s="58"/>
      <c r="L251" s="58"/>
      <c r="M251" s="81"/>
      <c r="N251" s="185"/>
      <c r="O251" s="2"/>
      <c r="P251" s="2"/>
      <c r="Q251" s="44"/>
      <c r="R251" s="45"/>
      <c r="S251" s="2"/>
      <c r="T251" s="2"/>
      <c r="U251" s="2"/>
      <c r="V251" s="2"/>
      <c r="W251" s="2"/>
      <c r="X251" s="2"/>
      <c r="Y251" s="145"/>
      <c r="Z251" s="71"/>
      <c r="AA251" s="183" t="s">
        <v>7393</v>
      </c>
      <c r="AB251" s="220" t="s">
        <v>7358</v>
      </c>
      <c r="AC251" s="55" t="s">
        <v>7390</v>
      </c>
      <c r="AD251" s="141">
        <v>0.7</v>
      </c>
      <c r="AE251" s="269"/>
      <c r="AF251" s="136"/>
      <c r="AG251" s="75"/>
      <c r="AH251" s="98">
        <f>ROUND(N253*AD251-AF250,0)</f>
        <v>166</v>
      </c>
      <c r="AI251" s="16"/>
    </row>
    <row r="252" spans="1:35" ht="16.75" customHeight="1" x14ac:dyDescent="0.3">
      <c r="A252" s="11">
        <v>33</v>
      </c>
      <c r="B252" s="14">
        <v>3204</v>
      </c>
      <c r="C252" s="10" t="s">
        <v>8070</v>
      </c>
      <c r="D252" s="70"/>
      <c r="E252" s="58"/>
      <c r="F252" s="58"/>
      <c r="G252" s="58"/>
      <c r="H252" s="58"/>
      <c r="I252" s="58"/>
      <c r="J252" s="58"/>
      <c r="K252" s="58"/>
      <c r="L252" s="58"/>
      <c r="M252" s="81"/>
      <c r="N252" s="185"/>
      <c r="O252" s="2"/>
      <c r="P252" s="2"/>
      <c r="Q252" s="44"/>
      <c r="R252" s="45"/>
      <c r="S252" s="2"/>
      <c r="T252" s="2"/>
      <c r="U252" s="2"/>
      <c r="V252" s="2"/>
      <c r="W252" s="2"/>
      <c r="X252" s="2"/>
      <c r="Y252" s="145"/>
      <c r="Z252" s="71"/>
      <c r="AA252" s="169"/>
      <c r="AB252" s="220" t="s">
        <v>7391</v>
      </c>
      <c r="AC252" s="55" t="s">
        <v>7390</v>
      </c>
      <c r="AD252" s="141">
        <v>0.5</v>
      </c>
      <c r="AE252" s="270"/>
      <c r="AF252" s="144"/>
      <c r="AG252" s="150"/>
      <c r="AH252" s="98">
        <f>ROUND(N253*AD252-AF250,0)</f>
        <v>117</v>
      </c>
      <c r="AI252" s="16"/>
    </row>
    <row r="253" spans="1:35" ht="16.75" customHeight="1" x14ac:dyDescent="0.3">
      <c r="A253" s="11">
        <v>33</v>
      </c>
      <c r="B253" s="14">
        <v>1263</v>
      </c>
      <c r="C253" s="10" t="s">
        <v>8069</v>
      </c>
      <c r="D253" s="45"/>
      <c r="E253" s="2"/>
      <c r="F253" s="2"/>
      <c r="G253" s="2"/>
      <c r="H253" s="2"/>
      <c r="I253" s="2"/>
      <c r="J253" s="2"/>
      <c r="K253" s="2"/>
      <c r="L253" s="58"/>
      <c r="M253" s="81"/>
      <c r="N253" s="271">
        <v>244</v>
      </c>
      <c r="O253" s="272"/>
      <c r="P253" s="2" t="s">
        <v>7388</v>
      </c>
      <c r="Q253" s="44"/>
      <c r="R253" s="202" t="s">
        <v>7387</v>
      </c>
      <c r="S253" s="36"/>
      <c r="T253" s="36"/>
      <c r="U253" s="36"/>
      <c r="V253" s="36"/>
      <c r="W253" s="36"/>
      <c r="X253" s="36"/>
      <c r="Y253" s="217"/>
      <c r="Z253" s="74"/>
      <c r="AB253" s="194"/>
      <c r="AC253" s="7"/>
      <c r="AD253" s="7"/>
      <c r="AE253" s="7"/>
      <c r="AF253" s="7"/>
      <c r="AG253" s="37"/>
      <c r="AH253" s="98">
        <f>ROUND(N253*Y254,0)</f>
        <v>232</v>
      </c>
      <c r="AI253" s="66"/>
    </row>
    <row r="254" spans="1:35" ht="16.75" customHeight="1" x14ac:dyDescent="0.3">
      <c r="A254" s="11">
        <v>33</v>
      </c>
      <c r="B254" s="14">
        <v>1264</v>
      </c>
      <c r="C254" s="10" t="s">
        <v>8068</v>
      </c>
      <c r="D254" s="45"/>
      <c r="E254" s="2"/>
      <c r="F254" s="2"/>
      <c r="G254" s="2"/>
      <c r="H254" s="2"/>
      <c r="I254" s="2"/>
      <c r="J254" s="2"/>
      <c r="K254" s="2"/>
      <c r="L254" s="58"/>
      <c r="M254" s="81"/>
      <c r="N254" s="72"/>
      <c r="O254" s="145"/>
      <c r="P254" s="2"/>
      <c r="Q254" s="44"/>
      <c r="R254" s="45"/>
      <c r="S254" s="2"/>
      <c r="T254" s="2"/>
      <c r="U254" s="59"/>
      <c r="V254" s="59"/>
      <c r="W254" s="135"/>
      <c r="X254" s="136" t="s">
        <v>7404</v>
      </c>
      <c r="Y254" s="273">
        <v>0.95</v>
      </c>
      <c r="Z254" s="274"/>
      <c r="AA254" s="183" t="s">
        <v>7393</v>
      </c>
      <c r="AB254" s="220" t="s">
        <v>7358</v>
      </c>
      <c r="AC254" s="55" t="s">
        <v>7390</v>
      </c>
      <c r="AD254" s="141">
        <v>0.7</v>
      </c>
      <c r="AE254" s="141"/>
      <c r="AF254" s="141"/>
      <c r="AG254" s="142"/>
      <c r="AH254" s="98">
        <f>ROUND(ROUND(N253*Y254,0)*AD254,0)</f>
        <v>162</v>
      </c>
      <c r="AI254" s="66"/>
    </row>
    <row r="255" spans="1:35" ht="16.75" customHeight="1" x14ac:dyDescent="0.3">
      <c r="A255" s="11">
        <v>33</v>
      </c>
      <c r="B255" s="14">
        <v>3205</v>
      </c>
      <c r="C255" s="10" t="s">
        <v>8067</v>
      </c>
      <c r="D255" s="70"/>
      <c r="E255" s="58"/>
      <c r="F255" s="58"/>
      <c r="G255" s="58"/>
      <c r="H255" s="58"/>
      <c r="I255" s="58"/>
      <c r="J255" s="58"/>
      <c r="K255" s="58"/>
      <c r="L255" s="58"/>
      <c r="M255" s="81"/>
      <c r="N255" s="185"/>
      <c r="O255" s="2"/>
      <c r="P255" s="2"/>
      <c r="Q255" s="44"/>
      <c r="R255" s="45"/>
      <c r="S255" s="2"/>
      <c r="T255" s="2"/>
      <c r="U255" s="2"/>
      <c r="V255" s="2"/>
      <c r="W255" s="2"/>
      <c r="X255" s="2"/>
      <c r="Y255" s="145"/>
      <c r="Z255" s="71"/>
      <c r="AA255" s="169"/>
      <c r="AB255" s="220" t="s">
        <v>7391</v>
      </c>
      <c r="AC255" s="55" t="s">
        <v>7390</v>
      </c>
      <c r="AD255" s="141">
        <v>0.5</v>
      </c>
      <c r="AE255" s="141"/>
      <c r="AF255" s="141"/>
      <c r="AG255" s="142"/>
      <c r="AH255" s="98">
        <f>ROUND(ROUND(N253*Y254,0)*AD255,0)</f>
        <v>116</v>
      </c>
      <c r="AI255" s="16"/>
    </row>
    <row r="256" spans="1:35" ht="16.75" customHeight="1" x14ac:dyDescent="0.3">
      <c r="A256" s="11">
        <v>33</v>
      </c>
      <c r="B256" s="14">
        <v>3206</v>
      </c>
      <c r="C256" s="10" t="s">
        <v>8066</v>
      </c>
      <c r="D256" s="70"/>
      <c r="E256" s="58"/>
      <c r="F256" s="58"/>
      <c r="G256" s="58"/>
      <c r="H256" s="58"/>
      <c r="I256" s="58"/>
      <c r="J256" s="58"/>
      <c r="K256" s="58"/>
      <c r="L256" s="58"/>
      <c r="M256" s="81"/>
      <c r="N256" s="185"/>
      <c r="O256" s="2"/>
      <c r="P256" s="2"/>
      <c r="Q256" s="44"/>
      <c r="R256" s="45"/>
      <c r="S256" s="2"/>
      <c r="T256" s="2"/>
      <c r="U256" s="2"/>
      <c r="V256" s="2"/>
      <c r="W256" s="2"/>
      <c r="X256" s="2"/>
      <c r="Y256" s="145"/>
      <c r="Z256" s="71"/>
      <c r="AA256" s="2"/>
      <c r="AB256" s="201"/>
      <c r="AC256" s="55"/>
      <c r="AD256" s="141"/>
      <c r="AE256" s="268" t="s">
        <v>7356</v>
      </c>
      <c r="AF256" s="53">
        <v>5</v>
      </c>
      <c r="AG256" s="181" t="s">
        <v>7357</v>
      </c>
      <c r="AH256" s="98">
        <f>ROUND(N253*Y254-AF256,0)</f>
        <v>227</v>
      </c>
      <c r="AI256" s="16"/>
    </row>
    <row r="257" spans="1:35" ht="16.75" customHeight="1" x14ac:dyDescent="0.3">
      <c r="A257" s="11">
        <v>33</v>
      </c>
      <c r="B257" s="14">
        <v>3207</v>
      </c>
      <c r="C257" s="10" t="s">
        <v>8065</v>
      </c>
      <c r="D257" s="70"/>
      <c r="E257" s="58"/>
      <c r="F257" s="58"/>
      <c r="G257" s="58"/>
      <c r="H257" s="58"/>
      <c r="I257" s="58"/>
      <c r="J257" s="58"/>
      <c r="K257" s="58"/>
      <c r="L257" s="58"/>
      <c r="M257" s="81"/>
      <c r="N257" s="185"/>
      <c r="O257" s="2"/>
      <c r="P257" s="2"/>
      <c r="Q257" s="44"/>
      <c r="R257" s="45"/>
      <c r="S257" s="2"/>
      <c r="T257" s="2"/>
      <c r="U257" s="2"/>
      <c r="V257" s="2"/>
      <c r="W257" s="2"/>
      <c r="X257" s="2"/>
      <c r="Y257" s="145"/>
      <c r="Z257" s="71"/>
      <c r="AA257" s="183" t="s">
        <v>7393</v>
      </c>
      <c r="AB257" s="220" t="s">
        <v>7358</v>
      </c>
      <c r="AC257" s="55" t="s">
        <v>7390</v>
      </c>
      <c r="AD257" s="141">
        <v>0.7</v>
      </c>
      <c r="AE257" s="269"/>
      <c r="AF257" s="136"/>
      <c r="AG257" s="75"/>
      <c r="AH257" s="98">
        <f>ROUND(ROUND(N253*Y254,0)*AD257-AF256,0)</f>
        <v>157</v>
      </c>
      <c r="AI257" s="16"/>
    </row>
    <row r="258" spans="1:35" ht="16.75" customHeight="1" x14ac:dyDescent="0.3">
      <c r="A258" s="11">
        <v>33</v>
      </c>
      <c r="B258" s="14">
        <v>3208</v>
      </c>
      <c r="C258" s="10" t="s">
        <v>8064</v>
      </c>
      <c r="D258" s="70"/>
      <c r="E258" s="58"/>
      <c r="F258" s="58"/>
      <c r="G258" s="58"/>
      <c r="H258" s="58"/>
      <c r="I258" s="58"/>
      <c r="J258" s="58"/>
      <c r="K258" s="58"/>
      <c r="L258" s="58"/>
      <c r="M258" s="81"/>
      <c r="N258" s="185"/>
      <c r="O258" s="2"/>
      <c r="P258" s="2"/>
      <c r="Q258" s="44"/>
      <c r="R258" s="43"/>
      <c r="S258" s="8"/>
      <c r="T258" s="8"/>
      <c r="U258" s="8"/>
      <c r="V258" s="8"/>
      <c r="W258" s="8"/>
      <c r="X258" s="8"/>
      <c r="Y258" s="180"/>
      <c r="Z258" s="73"/>
      <c r="AA258" s="169"/>
      <c r="AB258" s="220" t="s">
        <v>7391</v>
      </c>
      <c r="AC258" s="55" t="s">
        <v>7390</v>
      </c>
      <c r="AD258" s="141">
        <v>0.5</v>
      </c>
      <c r="AE258" s="270"/>
      <c r="AF258" s="144"/>
      <c r="AG258" s="150"/>
      <c r="AH258" s="98">
        <f>ROUND(ROUND(N253*Y254,0)*AD258-AF256,0)</f>
        <v>111</v>
      </c>
      <c r="AI258" s="16"/>
    </row>
    <row r="259" spans="1:35" ht="16.75" customHeight="1" x14ac:dyDescent="0.3">
      <c r="A259" s="11">
        <v>33</v>
      </c>
      <c r="B259" s="14">
        <v>1265</v>
      </c>
      <c r="C259" s="10" t="s">
        <v>8063</v>
      </c>
      <c r="D259" s="45"/>
      <c r="E259" s="2"/>
      <c r="F259" s="2"/>
      <c r="G259" s="2"/>
      <c r="H259" s="2"/>
      <c r="I259" s="2"/>
      <c r="J259" s="2"/>
      <c r="K259" s="2"/>
      <c r="L259" s="58"/>
      <c r="M259" s="81"/>
      <c r="N259" s="185"/>
      <c r="O259" s="2"/>
      <c r="P259" s="2"/>
      <c r="Q259" s="44"/>
      <c r="R259" s="202" t="s">
        <v>7380</v>
      </c>
      <c r="S259" s="36"/>
      <c r="T259" s="36"/>
      <c r="U259" s="36"/>
      <c r="V259" s="36"/>
      <c r="W259" s="36"/>
      <c r="X259" s="36"/>
      <c r="Y259" s="217"/>
      <c r="Z259" s="74"/>
      <c r="AB259" s="194"/>
      <c r="AC259" s="7"/>
      <c r="AD259" s="7"/>
      <c r="AE259" s="7"/>
      <c r="AF259" s="7"/>
      <c r="AG259" s="37"/>
      <c r="AH259" s="98">
        <f>ROUND(N253*Y260,0)</f>
        <v>227</v>
      </c>
      <c r="AI259" s="66"/>
    </row>
    <row r="260" spans="1:35" ht="16.75" customHeight="1" x14ac:dyDescent="0.3">
      <c r="A260" s="11">
        <v>33</v>
      </c>
      <c r="B260" s="14">
        <v>1266</v>
      </c>
      <c r="C260" s="10" t="s">
        <v>8062</v>
      </c>
      <c r="D260" s="45"/>
      <c r="E260" s="2"/>
      <c r="F260" s="2"/>
      <c r="G260" s="2"/>
      <c r="H260" s="2"/>
      <c r="I260" s="2"/>
      <c r="J260" s="2"/>
      <c r="K260" s="2"/>
      <c r="L260" s="58"/>
      <c r="M260" s="81"/>
      <c r="N260" s="185"/>
      <c r="O260" s="2"/>
      <c r="P260" s="2"/>
      <c r="Q260" s="44"/>
      <c r="R260" s="45"/>
      <c r="S260" s="2"/>
      <c r="T260" s="2"/>
      <c r="U260" s="135"/>
      <c r="V260" s="135"/>
      <c r="W260" s="135"/>
      <c r="X260" s="136" t="s">
        <v>7404</v>
      </c>
      <c r="Y260" s="273">
        <v>0.93</v>
      </c>
      <c r="Z260" s="274"/>
      <c r="AA260" s="183" t="s">
        <v>7393</v>
      </c>
      <c r="AB260" s="220" t="s">
        <v>7358</v>
      </c>
      <c r="AC260" s="55" t="s">
        <v>7390</v>
      </c>
      <c r="AD260" s="141">
        <v>0.7</v>
      </c>
      <c r="AE260" s="141"/>
      <c r="AF260" s="141"/>
      <c r="AG260" s="142"/>
      <c r="AH260" s="98">
        <f>ROUND(ROUND(N253*Y260,0)*AD260,0)</f>
        <v>159</v>
      </c>
      <c r="AI260" s="66"/>
    </row>
    <row r="261" spans="1:35" ht="16.75" customHeight="1" x14ac:dyDescent="0.3">
      <c r="A261" s="11">
        <v>33</v>
      </c>
      <c r="B261" s="14">
        <v>3209</v>
      </c>
      <c r="C261" s="10" t="s">
        <v>8061</v>
      </c>
      <c r="D261" s="70"/>
      <c r="E261" s="58"/>
      <c r="F261" s="58"/>
      <c r="G261" s="58"/>
      <c r="H261" s="58"/>
      <c r="I261" s="58"/>
      <c r="J261" s="58"/>
      <c r="K261" s="58"/>
      <c r="L261" s="58"/>
      <c r="M261" s="81"/>
      <c r="N261" s="185"/>
      <c r="O261" s="2"/>
      <c r="P261" s="2"/>
      <c r="Q261" s="44"/>
      <c r="R261" s="45"/>
      <c r="S261" s="2"/>
      <c r="T261" s="2"/>
      <c r="U261" s="2"/>
      <c r="V261" s="2"/>
      <c r="W261" s="2"/>
      <c r="X261" s="2"/>
      <c r="Y261" s="145"/>
      <c r="Z261" s="71"/>
      <c r="AA261" s="169"/>
      <c r="AB261" s="220" t="s">
        <v>7391</v>
      </c>
      <c r="AC261" s="55" t="s">
        <v>7390</v>
      </c>
      <c r="AD261" s="141">
        <v>0.5</v>
      </c>
      <c r="AE261" s="141"/>
      <c r="AF261" s="141"/>
      <c r="AG261" s="142"/>
      <c r="AH261" s="98">
        <f>ROUND(ROUND(N253*Y260,0)*AD261,0)</f>
        <v>114</v>
      </c>
      <c r="AI261" s="16"/>
    </row>
    <row r="262" spans="1:35" ht="16.75" customHeight="1" x14ac:dyDescent="0.3">
      <c r="A262" s="11">
        <v>33</v>
      </c>
      <c r="B262" s="14">
        <v>3210</v>
      </c>
      <c r="C262" s="10" t="s">
        <v>8060</v>
      </c>
      <c r="D262" s="70"/>
      <c r="E262" s="58"/>
      <c r="F262" s="58"/>
      <c r="G262" s="58"/>
      <c r="H262" s="58"/>
      <c r="I262" s="58"/>
      <c r="J262" s="58"/>
      <c r="K262" s="58"/>
      <c r="L262" s="58"/>
      <c r="M262" s="81"/>
      <c r="N262" s="185"/>
      <c r="O262" s="2"/>
      <c r="P262" s="2"/>
      <c r="Q262" s="44"/>
      <c r="R262" s="45"/>
      <c r="S262" s="2"/>
      <c r="T262" s="2"/>
      <c r="U262" s="2"/>
      <c r="V262" s="2"/>
      <c r="W262" s="2"/>
      <c r="X262" s="2"/>
      <c r="Y262" s="145"/>
      <c r="Z262" s="71"/>
      <c r="AA262" s="2"/>
      <c r="AB262" s="201"/>
      <c r="AC262" s="55"/>
      <c r="AD262" s="141"/>
      <c r="AE262" s="268" t="s">
        <v>7356</v>
      </c>
      <c r="AF262" s="53">
        <v>5</v>
      </c>
      <c r="AG262" s="181" t="s">
        <v>7357</v>
      </c>
      <c r="AH262" s="98">
        <f>ROUND(N253*Y260-AF262,0)</f>
        <v>222</v>
      </c>
      <c r="AI262" s="16"/>
    </row>
    <row r="263" spans="1:35" ht="16.75" customHeight="1" x14ac:dyDescent="0.3">
      <c r="A263" s="11">
        <v>33</v>
      </c>
      <c r="B263" s="14">
        <v>3211</v>
      </c>
      <c r="C263" s="10" t="s">
        <v>8059</v>
      </c>
      <c r="D263" s="70"/>
      <c r="E263" s="58"/>
      <c r="F263" s="58"/>
      <c r="G263" s="58"/>
      <c r="H263" s="58"/>
      <c r="I263" s="58"/>
      <c r="J263" s="58"/>
      <c r="K263" s="58"/>
      <c r="L263" s="58"/>
      <c r="M263" s="81"/>
      <c r="N263" s="185"/>
      <c r="O263" s="2"/>
      <c r="P263" s="2"/>
      <c r="Q263" s="44"/>
      <c r="R263" s="45"/>
      <c r="S263" s="2"/>
      <c r="T263" s="2"/>
      <c r="U263" s="2"/>
      <c r="V263" s="2"/>
      <c r="W263" s="2"/>
      <c r="X263" s="2"/>
      <c r="Y263" s="145"/>
      <c r="Z263" s="71"/>
      <c r="AA263" s="183" t="s">
        <v>7393</v>
      </c>
      <c r="AB263" s="220" t="s">
        <v>7358</v>
      </c>
      <c r="AC263" s="55" t="s">
        <v>7390</v>
      </c>
      <c r="AD263" s="141">
        <v>0.7</v>
      </c>
      <c r="AE263" s="269"/>
      <c r="AF263" s="136"/>
      <c r="AG263" s="75"/>
      <c r="AH263" s="98">
        <f>ROUND(ROUND(N253*Y260,0)*AD263-AF262,0)</f>
        <v>154</v>
      </c>
      <c r="AI263" s="16"/>
    </row>
    <row r="264" spans="1:35" ht="16.75" customHeight="1" x14ac:dyDescent="0.3">
      <c r="A264" s="11">
        <v>33</v>
      </c>
      <c r="B264" s="14">
        <v>3212</v>
      </c>
      <c r="C264" s="10" t="s">
        <v>8058</v>
      </c>
      <c r="D264" s="70"/>
      <c r="E264" s="58"/>
      <c r="F264" s="58"/>
      <c r="G264" s="58"/>
      <c r="H264" s="58"/>
      <c r="I264" s="58"/>
      <c r="J264" s="58"/>
      <c r="K264" s="58"/>
      <c r="L264" s="58"/>
      <c r="M264" s="81"/>
      <c r="N264" s="185"/>
      <c r="O264" s="2"/>
      <c r="P264" s="2"/>
      <c r="Q264" s="44"/>
      <c r="R264" s="43"/>
      <c r="S264" s="8"/>
      <c r="T264" s="8"/>
      <c r="U264" s="8"/>
      <c r="V264" s="8"/>
      <c r="W264" s="8"/>
      <c r="X264" s="8"/>
      <c r="Y264" s="180"/>
      <c r="Z264" s="73"/>
      <c r="AA264" s="169"/>
      <c r="AB264" s="220" t="s">
        <v>7391</v>
      </c>
      <c r="AC264" s="55" t="s">
        <v>7390</v>
      </c>
      <c r="AD264" s="141">
        <v>0.5</v>
      </c>
      <c r="AE264" s="270"/>
      <c r="AF264" s="144"/>
      <c r="AG264" s="150"/>
      <c r="AH264" s="98">
        <f>ROUND(ROUND(N253*Y260,0)*AD264-AF262,0)</f>
        <v>109</v>
      </c>
      <c r="AI264" s="16"/>
    </row>
    <row r="265" spans="1:35" ht="16.75" customHeight="1" x14ac:dyDescent="0.3">
      <c r="A265" s="11">
        <v>33</v>
      </c>
      <c r="B265" s="14">
        <v>1267</v>
      </c>
      <c r="C265" s="10" t="s">
        <v>8057</v>
      </c>
      <c r="D265" s="124"/>
      <c r="E265" s="125"/>
      <c r="F265" s="125"/>
      <c r="G265" s="125"/>
      <c r="H265" s="125"/>
      <c r="I265" s="125"/>
      <c r="J265" s="125"/>
      <c r="K265" s="125"/>
      <c r="L265" s="125"/>
      <c r="M265" s="126"/>
      <c r="N265" s="185"/>
      <c r="O265" s="2"/>
      <c r="P265" s="2"/>
      <c r="Q265" s="44"/>
      <c r="R265" s="56" t="s">
        <v>7373</v>
      </c>
      <c r="S265" s="2"/>
      <c r="T265" s="2"/>
      <c r="U265" s="2"/>
      <c r="V265" s="2"/>
      <c r="W265" s="2"/>
      <c r="X265" s="2"/>
      <c r="Y265" s="145"/>
      <c r="Z265" s="71"/>
      <c r="AB265" s="80"/>
      <c r="AC265" s="7"/>
      <c r="AD265" s="7"/>
      <c r="AE265" s="7"/>
      <c r="AF265" s="7"/>
      <c r="AG265" s="37"/>
      <c r="AH265" s="98">
        <f>ROUND(N253*Y266,0)</f>
        <v>232</v>
      </c>
      <c r="AI265" s="66"/>
    </row>
    <row r="266" spans="1:35" ht="16.75" customHeight="1" x14ac:dyDescent="0.3">
      <c r="A266" s="11">
        <v>33</v>
      </c>
      <c r="B266" s="14">
        <v>1268</v>
      </c>
      <c r="C266" s="10" t="s">
        <v>8056</v>
      </c>
      <c r="D266" s="124"/>
      <c r="E266" s="125"/>
      <c r="F266" s="125"/>
      <c r="G266" s="125"/>
      <c r="H266" s="125"/>
      <c r="I266" s="125"/>
      <c r="J266" s="125"/>
      <c r="K266" s="125"/>
      <c r="L266" s="125"/>
      <c r="M266" s="126"/>
      <c r="N266" s="185"/>
      <c r="O266" s="2"/>
      <c r="P266" s="2"/>
      <c r="Q266" s="44"/>
      <c r="R266" s="56" t="s">
        <v>7405</v>
      </c>
      <c r="S266" s="2"/>
      <c r="T266" s="2"/>
      <c r="U266" s="135"/>
      <c r="V266" s="135"/>
      <c r="W266" s="135"/>
      <c r="X266" s="136" t="s">
        <v>7404</v>
      </c>
      <c r="Y266" s="273">
        <v>0.95</v>
      </c>
      <c r="Z266" s="274"/>
      <c r="AA266" s="183" t="s">
        <v>7393</v>
      </c>
      <c r="AB266" s="220" t="s">
        <v>7358</v>
      </c>
      <c r="AC266" s="55" t="s">
        <v>7390</v>
      </c>
      <c r="AD266" s="141">
        <v>0.7</v>
      </c>
      <c r="AE266" s="141"/>
      <c r="AF266" s="141"/>
      <c r="AG266" s="142"/>
      <c r="AH266" s="98">
        <f>ROUND(ROUND(N253*Y266,0)*AD266,0)</f>
        <v>162</v>
      </c>
      <c r="AI266" s="66"/>
    </row>
    <row r="267" spans="1:35" ht="16.75" customHeight="1" x14ac:dyDescent="0.3">
      <c r="A267" s="11">
        <v>33</v>
      </c>
      <c r="B267" s="14">
        <v>3213</v>
      </c>
      <c r="C267" s="10" t="s">
        <v>8055</v>
      </c>
      <c r="D267" s="70"/>
      <c r="E267" s="58"/>
      <c r="F267" s="58"/>
      <c r="G267" s="58"/>
      <c r="H267" s="58"/>
      <c r="I267" s="58"/>
      <c r="J267" s="58"/>
      <c r="K267" s="58"/>
      <c r="L267" s="58"/>
      <c r="M267" s="81"/>
      <c r="N267" s="185"/>
      <c r="O267" s="2"/>
      <c r="P267" s="2"/>
      <c r="Q267" s="44"/>
      <c r="R267" s="45"/>
      <c r="S267" s="2"/>
      <c r="T267" s="2"/>
      <c r="U267" s="2"/>
      <c r="V267" s="2"/>
      <c r="W267" s="2"/>
      <c r="X267" s="2"/>
      <c r="Y267" s="145"/>
      <c r="Z267" s="71"/>
      <c r="AA267" s="169"/>
      <c r="AB267" s="220" t="s">
        <v>7391</v>
      </c>
      <c r="AC267" s="55" t="s">
        <v>7390</v>
      </c>
      <c r="AD267" s="141">
        <v>0.5</v>
      </c>
      <c r="AE267" s="141"/>
      <c r="AF267" s="141"/>
      <c r="AG267" s="142"/>
      <c r="AH267" s="98">
        <f>ROUND(ROUND(N253*Y266,0)*AD267,0)</f>
        <v>116</v>
      </c>
      <c r="AI267" s="16"/>
    </row>
    <row r="268" spans="1:35" ht="16.75" customHeight="1" x14ac:dyDescent="0.3">
      <c r="A268" s="11">
        <v>33</v>
      </c>
      <c r="B268" s="14">
        <v>3214</v>
      </c>
      <c r="C268" s="10" t="s">
        <v>8054</v>
      </c>
      <c r="D268" s="70"/>
      <c r="E268" s="58"/>
      <c r="F268" s="58"/>
      <c r="G268" s="58"/>
      <c r="H268" s="58"/>
      <c r="I268" s="58"/>
      <c r="J268" s="58"/>
      <c r="K268" s="58"/>
      <c r="L268" s="58"/>
      <c r="M268" s="81"/>
      <c r="N268" s="185"/>
      <c r="O268" s="2"/>
      <c r="P268" s="2"/>
      <c r="Q268" s="44"/>
      <c r="R268" s="45"/>
      <c r="S268" s="2"/>
      <c r="T268" s="2"/>
      <c r="U268" s="2"/>
      <c r="V268" s="2"/>
      <c r="W268" s="2"/>
      <c r="X268" s="2"/>
      <c r="Y268" s="145"/>
      <c r="Z268" s="71"/>
      <c r="AA268" s="2"/>
      <c r="AB268" s="201"/>
      <c r="AC268" s="55"/>
      <c r="AD268" s="141"/>
      <c r="AE268" s="268" t="s">
        <v>7356</v>
      </c>
      <c r="AF268" s="53">
        <v>5</v>
      </c>
      <c r="AG268" s="181" t="s">
        <v>7357</v>
      </c>
      <c r="AH268" s="98">
        <f>ROUND(N253*Y266-AF268,0)</f>
        <v>227</v>
      </c>
      <c r="AI268" s="16"/>
    </row>
    <row r="269" spans="1:35" ht="16.75" customHeight="1" x14ac:dyDescent="0.3">
      <c r="A269" s="11">
        <v>33</v>
      </c>
      <c r="B269" s="14">
        <v>3215</v>
      </c>
      <c r="C269" s="10" t="s">
        <v>8053</v>
      </c>
      <c r="D269" s="70"/>
      <c r="E269" s="58"/>
      <c r="F269" s="58"/>
      <c r="G269" s="58"/>
      <c r="H269" s="58"/>
      <c r="I269" s="58"/>
      <c r="J269" s="58"/>
      <c r="K269" s="58"/>
      <c r="L269" s="58"/>
      <c r="M269" s="81"/>
      <c r="N269" s="185"/>
      <c r="O269" s="2"/>
      <c r="P269" s="2"/>
      <c r="Q269" s="44"/>
      <c r="R269" s="45"/>
      <c r="S269" s="2"/>
      <c r="T269" s="2"/>
      <c r="U269" s="2"/>
      <c r="V269" s="2"/>
      <c r="W269" s="2"/>
      <c r="X269" s="2"/>
      <c r="Y269" s="145"/>
      <c r="Z269" s="71"/>
      <c r="AA269" s="183" t="s">
        <v>7393</v>
      </c>
      <c r="AB269" s="220" t="s">
        <v>7358</v>
      </c>
      <c r="AC269" s="55" t="s">
        <v>7390</v>
      </c>
      <c r="AD269" s="141">
        <v>0.7</v>
      </c>
      <c r="AE269" s="269"/>
      <c r="AF269" s="136"/>
      <c r="AG269" s="75"/>
      <c r="AH269" s="98">
        <f>ROUND(ROUND(N253*Y266,0)*AD269-AF268,0)</f>
        <v>157</v>
      </c>
      <c r="AI269" s="16"/>
    </row>
    <row r="270" spans="1:35" ht="16.75" customHeight="1" x14ac:dyDescent="0.3">
      <c r="A270" s="11">
        <v>33</v>
      </c>
      <c r="B270" s="14">
        <v>3216</v>
      </c>
      <c r="C270" s="10" t="s">
        <v>8052</v>
      </c>
      <c r="D270" s="70"/>
      <c r="E270" s="58"/>
      <c r="F270" s="58"/>
      <c r="G270" s="58"/>
      <c r="H270" s="58"/>
      <c r="I270" s="58"/>
      <c r="J270" s="58"/>
      <c r="K270" s="58"/>
      <c r="L270" s="58"/>
      <c r="M270" s="81"/>
      <c r="N270" s="185"/>
      <c r="O270" s="2"/>
      <c r="P270" s="2"/>
      <c r="Q270" s="44"/>
      <c r="R270" s="45"/>
      <c r="S270" s="2"/>
      <c r="T270" s="2"/>
      <c r="U270" s="2"/>
      <c r="V270" s="2"/>
      <c r="W270" s="2"/>
      <c r="X270" s="2"/>
      <c r="Y270" s="145"/>
      <c r="Z270" s="71"/>
      <c r="AA270" s="169"/>
      <c r="AB270" s="220" t="s">
        <v>7391</v>
      </c>
      <c r="AC270" s="55" t="s">
        <v>7390</v>
      </c>
      <c r="AD270" s="141">
        <v>0.5</v>
      </c>
      <c r="AE270" s="270"/>
      <c r="AF270" s="144"/>
      <c r="AG270" s="150"/>
      <c r="AH270" s="98">
        <f>ROUND(ROUND(N253*Y266,0)*AD270-AF268,0)</f>
        <v>111</v>
      </c>
      <c r="AI270" s="16"/>
    </row>
    <row r="271" spans="1:35" ht="16.75" customHeight="1" x14ac:dyDescent="0.3">
      <c r="A271" s="11">
        <v>33</v>
      </c>
      <c r="B271" s="14">
        <v>1271</v>
      </c>
      <c r="C271" s="10" t="s">
        <v>8051</v>
      </c>
      <c r="D271" s="45"/>
      <c r="E271" s="2"/>
      <c r="F271" s="2"/>
      <c r="G271" s="2"/>
      <c r="H271" s="2"/>
      <c r="I271" s="2"/>
      <c r="J271" s="2"/>
      <c r="K271" s="2"/>
      <c r="L271" s="58"/>
      <c r="M271" s="81"/>
      <c r="N271" s="275" t="s">
        <v>7664</v>
      </c>
      <c r="O271" s="276"/>
      <c r="P271" s="276"/>
      <c r="Q271" s="277"/>
      <c r="R271" s="36"/>
      <c r="S271" s="36"/>
      <c r="T271" s="36"/>
      <c r="U271" s="36"/>
      <c r="V271" s="36"/>
      <c r="W271" s="36"/>
      <c r="X271" s="36"/>
      <c r="Y271" s="217"/>
      <c r="Z271" s="50"/>
      <c r="AA271" s="36"/>
      <c r="AB271" s="53"/>
      <c r="AC271" s="36"/>
      <c r="AD271" s="36"/>
      <c r="AE271" s="36"/>
      <c r="AF271" s="36"/>
      <c r="AG271" s="50"/>
      <c r="AH271" s="98">
        <f>ROUND(N277,0)</f>
        <v>199</v>
      </c>
      <c r="AI271" s="16"/>
    </row>
    <row r="272" spans="1:35" ht="16.75" customHeight="1" x14ac:dyDescent="0.3">
      <c r="A272" s="11">
        <v>33</v>
      </c>
      <c r="B272" s="14">
        <v>1272</v>
      </c>
      <c r="C272" s="10" t="s">
        <v>8050</v>
      </c>
      <c r="D272" s="45"/>
      <c r="E272" s="2"/>
      <c r="F272" s="2"/>
      <c r="G272" s="2"/>
      <c r="H272" s="2"/>
      <c r="I272" s="2"/>
      <c r="J272" s="2"/>
      <c r="K272" s="2"/>
      <c r="L272" s="2"/>
      <c r="M272" s="44"/>
      <c r="N272" s="278"/>
      <c r="O272" s="279"/>
      <c r="P272" s="279"/>
      <c r="Q272" s="280"/>
      <c r="R272" s="2"/>
      <c r="S272" s="2"/>
      <c r="T272" s="2"/>
      <c r="U272" s="2"/>
      <c r="V272" s="2"/>
      <c r="W272" s="2"/>
      <c r="X272" s="2"/>
      <c r="Y272" s="145"/>
      <c r="Z272" s="71"/>
      <c r="AA272" s="183" t="s">
        <v>7393</v>
      </c>
      <c r="AB272" s="220" t="s">
        <v>7358</v>
      </c>
      <c r="AC272" s="55" t="s">
        <v>7390</v>
      </c>
      <c r="AD272" s="141">
        <v>0.7</v>
      </c>
      <c r="AE272" s="141"/>
      <c r="AF272" s="141"/>
      <c r="AG272" s="142"/>
      <c r="AH272" s="6">
        <f>ROUND(N277*AD272,0)</f>
        <v>139</v>
      </c>
      <c r="AI272" s="16"/>
    </row>
    <row r="273" spans="1:35" ht="16.75" customHeight="1" x14ac:dyDescent="0.3">
      <c r="A273" s="11">
        <v>33</v>
      </c>
      <c r="B273" s="14">
        <v>3221</v>
      </c>
      <c r="C273" s="10" t="s">
        <v>8049</v>
      </c>
      <c r="D273" s="70"/>
      <c r="E273" s="58"/>
      <c r="F273" s="58"/>
      <c r="G273" s="58"/>
      <c r="H273" s="58"/>
      <c r="I273" s="58"/>
      <c r="J273" s="58"/>
      <c r="K273" s="58"/>
      <c r="L273" s="58"/>
      <c r="M273" s="81"/>
      <c r="N273" s="185"/>
      <c r="O273" s="2"/>
      <c r="P273" s="2"/>
      <c r="Q273" s="44"/>
      <c r="R273" s="45"/>
      <c r="S273" s="2"/>
      <c r="T273" s="2"/>
      <c r="U273" s="2"/>
      <c r="V273" s="2"/>
      <c r="W273" s="2"/>
      <c r="X273" s="2"/>
      <c r="Y273" s="145"/>
      <c r="Z273" s="71"/>
      <c r="AA273" s="169"/>
      <c r="AB273" s="220" t="s">
        <v>7391</v>
      </c>
      <c r="AC273" s="55" t="s">
        <v>7390</v>
      </c>
      <c r="AD273" s="141">
        <v>0.5</v>
      </c>
      <c r="AE273" s="141"/>
      <c r="AF273" s="141"/>
      <c r="AG273" s="142"/>
      <c r="AH273" s="98">
        <f>ROUND(N277*AD273,0)</f>
        <v>100</v>
      </c>
      <c r="AI273" s="16"/>
    </row>
    <row r="274" spans="1:35" ht="16.75" customHeight="1" x14ac:dyDescent="0.3">
      <c r="A274" s="11">
        <v>33</v>
      </c>
      <c r="B274" s="14">
        <v>3222</v>
      </c>
      <c r="C274" s="10" t="s">
        <v>8048</v>
      </c>
      <c r="D274" s="70"/>
      <c r="E274" s="58"/>
      <c r="F274" s="58"/>
      <c r="G274" s="58"/>
      <c r="H274" s="58"/>
      <c r="I274" s="58"/>
      <c r="J274" s="58"/>
      <c r="K274" s="58"/>
      <c r="L274" s="58"/>
      <c r="M274" s="81"/>
      <c r="N274" s="185"/>
      <c r="O274" s="2"/>
      <c r="P274" s="2"/>
      <c r="Q274" s="44"/>
      <c r="R274" s="45"/>
      <c r="S274" s="2"/>
      <c r="T274" s="2"/>
      <c r="U274" s="2"/>
      <c r="V274" s="2"/>
      <c r="W274" s="2"/>
      <c r="X274" s="2"/>
      <c r="Y274" s="145"/>
      <c r="Z274" s="71"/>
      <c r="AA274" s="2"/>
      <c r="AB274" s="201"/>
      <c r="AC274" s="55"/>
      <c r="AD274" s="141"/>
      <c r="AE274" s="268" t="s">
        <v>7356</v>
      </c>
      <c r="AF274" s="53">
        <v>5</v>
      </c>
      <c r="AG274" s="181" t="s">
        <v>7357</v>
      </c>
      <c r="AH274" s="98">
        <f>ROUND(N277-AF274,0)</f>
        <v>194</v>
      </c>
      <c r="AI274" s="16"/>
    </row>
    <row r="275" spans="1:35" ht="16.75" customHeight="1" x14ac:dyDescent="0.3">
      <c r="A275" s="11">
        <v>33</v>
      </c>
      <c r="B275" s="14">
        <v>3223</v>
      </c>
      <c r="C275" s="10" t="s">
        <v>8047</v>
      </c>
      <c r="D275" s="70"/>
      <c r="E275" s="58"/>
      <c r="F275" s="58"/>
      <c r="G275" s="58"/>
      <c r="H275" s="58"/>
      <c r="I275" s="58"/>
      <c r="J275" s="58"/>
      <c r="K275" s="58"/>
      <c r="L275" s="58"/>
      <c r="M275" s="81"/>
      <c r="N275" s="185"/>
      <c r="O275" s="2"/>
      <c r="P275" s="2"/>
      <c r="Q275" s="44"/>
      <c r="R275" s="45"/>
      <c r="S275" s="2"/>
      <c r="T275" s="2"/>
      <c r="U275" s="2"/>
      <c r="V275" s="2"/>
      <c r="W275" s="2"/>
      <c r="X275" s="2"/>
      <c r="Y275" s="145"/>
      <c r="Z275" s="71"/>
      <c r="AA275" s="183" t="s">
        <v>7393</v>
      </c>
      <c r="AB275" s="220" t="s">
        <v>7358</v>
      </c>
      <c r="AC275" s="55" t="s">
        <v>7390</v>
      </c>
      <c r="AD275" s="141">
        <v>0.7</v>
      </c>
      <c r="AE275" s="269"/>
      <c r="AF275" s="136"/>
      <c r="AG275" s="75"/>
      <c r="AH275" s="6">
        <f>ROUND(N277*AD275-AF274,0)</f>
        <v>134</v>
      </c>
      <c r="AI275" s="16"/>
    </row>
    <row r="276" spans="1:35" ht="16.75" customHeight="1" x14ac:dyDescent="0.3">
      <c r="A276" s="11">
        <v>33</v>
      </c>
      <c r="B276" s="14">
        <v>3224</v>
      </c>
      <c r="C276" s="10" t="s">
        <v>8046</v>
      </c>
      <c r="D276" s="70"/>
      <c r="E276" s="58"/>
      <c r="F276" s="58"/>
      <c r="G276" s="58"/>
      <c r="H276" s="58"/>
      <c r="I276" s="58"/>
      <c r="J276" s="58"/>
      <c r="K276" s="58"/>
      <c r="L276" s="58"/>
      <c r="M276" s="81"/>
      <c r="N276" s="185"/>
      <c r="O276" s="2"/>
      <c r="P276" s="2"/>
      <c r="Q276" s="44"/>
      <c r="R276" s="45"/>
      <c r="S276" s="2"/>
      <c r="T276" s="2"/>
      <c r="U276" s="2"/>
      <c r="V276" s="2"/>
      <c r="W276" s="2"/>
      <c r="X276" s="2"/>
      <c r="Y276" s="145"/>
      <c r="Z276" s="71"/>
      <c r="AA276" s="169"/>
      <c r="AB276" s="220" t="s">
        <v>7391</v>
      </c>
      <c r="AC276" s="55" t="s">
        <v>7390</v>
      </c>
      <c r="AD276" s="141">
        <v>0.5</v>
      </c>
      <c r="AE276" s="270"/>
      <c r="AF276" s="144"/>
      <c r="AG276" s="150"/>
      <c r="AH276" s="98">
        <f>ROUND(N277*AD276-AF274,0)</f>
        <v>95</v>
      </c>
      <c r="AI276" s="16"/>
    </row>
    <row r="277" spans="1:35" ht="16.75" customHeight="1" x14ac:dyDescent="0.3">
      <c r="A277" s="11">
        <v>33</v>
      </c>
      <c r="B277" s="14">
        <v>1273</v>
      </c>
      <c r="C277" s="10" t="s">
        <v>8045</v>
      </c>
      <c r="D277" s="45"/>
      <c r="E277" s="2"/>
      <c r="F277" s="2"/>
      <c r="G277" s="2"/>
      <c r="H277" s="2"/>
      <c r="I277" s="2"/>
      <c r="J277" s="2"/>
      <c r="K277" s="2"/>
      <c r="L277" s="58"/>
      <c r="M277" s="81"/>
      <c r="N277" s="271">
        <v>199</v>
      </c>
      <c r="O277" s="272"/>
      <c r="P277" s="2" t="s">
        <v>7388</v>
      </c>
      <c r="Q277" s="44"/>
      <c r="R277" s="202" t="s">
        <v>7387</v>
      </c>
      <c r="S277" s="36"/>
      <c r="T277" s="36"/>
      <c r="U277" s="36"/>
      <c r="V277" s="36"/>
      <c r="W277" s="36"/>
      <c r="X277" s="36"/>
      <c r="Y277" s="217"/>
      <c r="Z277" s="74"/>
      <c r="AB277" s="194"/>
      <c r="AC277" s="7"/>
      <c r="AD277" s="7"/>
      <c r="AE277" s="7"/>
      <c r="AF277" s="7"/>
      <c r="AG277" s="37"/>
      <c r="AH277" s="98">
        <f>ROUND(N277*Y278,0)</f>
        <v>189</v>
      </c>
      <c r="AI277" s="66"/>
    </row>
    <row r="278" spans="1:35" ht="16.75" customHeight="1" x14ac:dyDescent="0.3">
      <c r="A278" s="11">
        <v>33</v>
      </c>
      <c r="B278" s="14">
        <v>1274</v>
      </c>
      <c r="C278" s="10" t="s">
        <v>8044</v>
      </c>
      <c r="D278" s="45"/>
      <c r="E278" s="2"/>
      <c r="F278" s="2"/>
      <c r="G278" s="2"/>
      <c r="H278" s="2"/>
      <c r="I278" s="2"/>
      <c r="J278" s="2"/>
      <c r="K278" s="2"/>
      <c r="L278" s="2"/>
      <c r="M278" s="44"/>
      <c r="N278" s="72"/>
      <c r="O278" s="145"/>
      <c r="P278" s="2"/>
      <c r="Q278" s="44"/>
      <c r="R278" s="45"/>
      <c r="S278" s="2"/>
      <c r="T278" s="2"/>
      <c r="U278" s="59"/>
      <c r="V278" s="59"/>
      <c r="W278" s="135"/>
      <c r="X278" s="136" t="s">
        <v>8030</v>
      </c>
      <c r="Y278" s="273">
        <v>0.95</v>
      </c>
      <c r="Z278" s="274"/>
      <c r="AA278" s="183" t="s">
        <v>8026</v>
      </c>
      <c r="AB278" s="220" t="s">
        <v>8025</v>
      </c>
      <c r="AC278" s="55" t="s">
        <v>8022</v>
      </c>
      <c r="AD278" s="141">
        <v>0.7</v>
      </c>
      <c r="AE278" s="141"/>
      <c r="AF278" s="141"/>
      <c r="AG278" s="142"/>
      <c r="AH278" s="6">
        <f>ROUND(ROUND(N277*Y278,0)*AD278,0)</f>
        <v>132</v>
      </c>
      <c r="AI278" s="66"/>
    </row>
    <row r="279" spans="1:35" ht="16.75" customHeight="1" x14ac:dyDescent="0.3">
      <c r="A279" s="11">
        <v>33</v>
      </c>
      <c r="B279" s="14">
        <v>3225</v>
      </c>
      <c r="C279" s="10" t="s">
        <v>8043</v>
      </c>
      <c r="D279" s="70"/>
      <c r="E279" s="58"/>
      <c r="F279" s="58"/>
      <c r="G279" s="58"/>
      <c r="H279" s="58"/>
      <c r="I279" s="58"/>
      <c r="J279" s="58"/>
      <c r="K279" s="58"/>
      <c r="L279" s="58"/>
      <c r="M279" s="81"/>
      <c r="N279" s="185"/>
      <c r="O279" s="2"/>
      <c r="P279" s="2"/>
      <c r="Q279" s="44"/>
      <c r="R279" s="45"/>
      <c r="S279" s="2"/>
      <c r="T279" s="2"/>
      <c r="U279" s="2"/>
      <c r="V279" s="2"/>
      <c r="W279" s="2"/>
      <c r="X279" s="2"/>
      <c r="Y279" s="145"/>
      <c r="Z279" s="71"/>
      <c r="AA279" s="169"/>
      <c r="AB279" s="220" t="s">
        <v>8023</v>
      </c>
      <c r="AC279" s="55" t="s">
        <v>8022</v>
      </c>
      <c r="AD279" s="141">
        <v>0.5</v>
      </c>
      <c r="AE279" s="141"/>
      <c r="AF279" s="141"/>
      <c r="AG279" s="142"/>
      <c r="AH279" s="98">
        <f>ROUND(ROUND(N277*Y278,0)*AD279,0)</f>
        <v>95</v>
      </c>
      <c r="AI279" s="16"/>
    </row>
    <row r="280" spans="1:35" ht="16.75" customHeight="1" x14ac:dyDescent="0.3">
      <c r="A280" s="11">
        <v>33</v>
      </c>
      <c r="B280" s="14">
        <v>3226</v>
      </c>
      <c r="C280" s="10" t="s">
        <v>8042</v>
      </c>
      <c r="D280" s="70"/>
      <c r="E280" s="58"/>
      <c r="F280" s="58"/>
      <c r="G280" s="58"/>
      <c r="H280" s="58"/>
      <c r="I280" s="58"/>
      <c r="J280" s="58"/>
      <c r="K280" s="58"/>
      <c r="L280" s="58"/>
      <c r="M280" s="81"/>
      <c r="N280" s="185"/>
      <c r="O280" s="2"/>
      <c r="P280" s="2"/>
      <c r="Q280" s="44"/>
      <c r="R280" s="45"/>
      <c r="S280" s="2"/>
      <c r="T280" s="2"/>
      <c r="U280" s="2"/>
      <c r="V280" s="2"/>
      <c r="W280" s="2"/>
      <c r="X280" s="2"/>
      <c r="Y280" s="145"/>
      <c r="Z280" s="71"/>
      <c r="AA280" s="2"/>
      <c r="AB280" s="201"/>
      <c r="AC280" s="55"/>
      <c r="AD280" s="141"/>
      <c r="AE280" s="268" t="s">
        <v>7356</v>
      </c>
      <c r="AF280" s="53">
        <v>5</v>
      </c>
      <c r="AG280" s="181" t="s">
        <v>7357</v>
      </c>
      <c r="AH280" s="98">
        <f>ROUND(N277*Y278-AF280,0)</f>
        <v>184</v>
      </c>
      <c r="AI280" s="16"/>
    </row>
    <row r="281" spans="1:35" ht="16.75" customHeight="1" x14ac:dyDescent="0.3">
      <c r="A281" s="11">
        <v>33</v>
      </c>
      <c r="B281" s="14">
        <v>3227</v>
      </c>
      <c r="C281" s="10" t="s">
        <v>8041</v>
      </c>
      <c r="D281" s="70"/>
      <c r="E281" s="58"/>
      <c r="F281" s="58"/>
      <c r="G281" s="58"/>
      <c r="H281" s="58"/>
      <c r="I281" s="58"/>
      <c r="J281" s="58"/>
      <c r="K281" s="58"/>
      <c r="L281" s="58"/>
      <c r="M281" s="81"/>
      <c r="N281" s="185"/>
      <c r="O281" s="2"/>
      <c r="P281" s="2"/>
      <c r="Q281" s="44"/>
      <c r="R281" s="45"/>
      <c r="S281" s="2"/>
      <c r="T281" s="2"/>
      <c r="U281" s="2"/>
      <c r="V281" s="2"/>
      <c r="W281" s="2"/>
      <c r="X281" s="2"/>
      <c r="Y281" s="145"/>
      <c r="Z281" s="71"/>
      <c r="AA281" s="183" t="s">
        <v>8026</v>
      </c>
      <c r="AB281" s="220" t="s">
        <v>8025</v>
      </c>
      <c r="AC281" s="55" t="s">
        <v>8022</v>
      </c>
      <c r="AD281" s="141">
        <v>0.7</v>
      </c>
      <c r="AE281" s="269"/>
      <c r="AF281" s="136"/>
      <c r="AG281" s="75"/>
      <c r="AH281" s="6">
        <f>ROUND(ROUND(N277*Y278,0)*AD281-AF280,0)</f>
        <v>127</v>
      </c>
      <c r="AI281" s="16"/>
    </row>
    <row r="282" spans="1:35" ht="16.75" customHeight="1" x14ac:dyDescent="0.3">
      <c r="A282" s="11">
        <v>33</v>
      </c>
      <c r="B282" s="14">
        <v>3228</v>
      </c>
      <c r="C282" s="10" t="s">
        <v>8040</v>
      </c>
      <c r="D282" s="70"/>
      <c r="E282" s="58"/>
      <c r="F282" s="58"/>
      <c r="G282" s="58"/>
      <c r="H282" s="58"/>
      <c r="I282" s="58"/>
      <c r="J282" s="58"/>
      <c r="K282" s="58"/>
      <c r="L282" s="58"/>
      <c r="M282" s="81"/>
      <c r="N282" s="185"/>
      <c r="O282" s="2"/>
      <c r="P282" s="2"/>
      <c r="Q282" s="44"/>
      <c r="R282" s="43"/>
      <c r="S282" s="8"/>
      <c r="T282" s="8"/>
      <c r="U282" s="8"/>
      <c r="V282" s="8"/>
      <c r="W282" s="8"/>
      <c r="X282" s="8"/>
      <c r="Y282" s="180"/>
      <c r="Z282" s="73"/>
      <c r="AA282" s="169"/>
      <c r="AB282" s="220" t="s">
        <v>8023</v>
      </c>
      <c r="AC282" s="55" t="s">
        <v>8022</v>
      </c>
      <c r="AD282" s="141">
        <v>0.5</v>
      </c>
      <c r="AE282" s="270"/>
      <c r="AF282" s="144"/>
      <c r="AG282" s="150"/>
      <c r="AH282" s="98">
        <f>ROUND(ROUND(N277*Y278,0)*AD282-AF280,0)</f>
        <v>90</v>
      </c>
      <c r="AI282" s="16"/>
    </row>
    <row r="283" spans="1:35" ht="16.75" customHeight="1" x14ac:dyDescent="0.3">
      <c r="A283" s="11">
        <v>33</v>
      </c>
      <c r="B283" s="14">
        <v>1275</v>
      </c>
      <c r="C283" s="10" t="s">
        <v>8039</v>
      </c>
      <c r="D283" s="45"/>
      <c r="E283" s="2"/>
      <c r="F283" s="2"/>
      <c r="G283" s="2"/>
      <c r="H283" s="2"/>
      <c r="I283" s="2"/>
      <c r="J283" s="2"/>
      <c r="K283" s="2"/>
      <c r="L283" s="58"/>
      <c r="M283" s="81"/>
      <c r="N283" s="185"/>
      <c r="O283" s="2"/>
      <c r="P283" s="2"/>
      <c r="Q283" s="44"/>
      <c r="R283" s="202" t="s">
        <v>7380</v>
      </c>
      <c r="S283" s="36"/>
      <c r="T283" s="36"/>
      <c r="U283" s="36"/>
      <c r="V283" s="36"/>
      <c r="W283" s="36"/>
      <c r="X283" s="36"/>
      <c r="Y283" s="217"/>
      <c r="Z283" s="74"/>
      <c r="AB283" s="194"/>
      <c r="AC283" s="7"/>
      <c r="AD283" s="7"/>
      <c r="AE283" s="7"/>
      <c r="AF283" s="7"/>
      <c r="AG283" s="37"/>
      <c r="AH283" s="98">
        <f>ROUND(N277*Y284,0)</f>
        <v>185</v>
      </c>
      <c r="AI283" s="66"/>
    </row>
    <row r="284" spans="1:35" ht="16.75" customHeight="1" x14ac:dyDescent="0.3">
      <c r="A284" s="11">
        <v>33</v>
      </c>
      <c r="B284" s="14">
        <v>1276</v>
      </c>
      <c r="C284" s="10" t="s">
        <v>8038</v>
      </c>
      <c r="D284" s="45"/>
      <c r="E284" s="2"/>
      <c r="F284" s="2"/>
      <c r="G284" s="2"/>
      <c r="H284" s="2"/>
      <c r="I284" s="2"/>
      <c r="J284" s="2"/>
      <c r="K284" s="2"/>
      <c r="L284" s="58"/>
      <c r="M284" s="81"/>
      <c r="N284" s="185"/>
      <c r="O284" s="2"/>
      <c r="P284" s="2"/>
      <c r="Q284" s="44"/>
      <c r="R284" s="45"/>
      <c r="S284" s="2"/>
      <c r="T284" s="2"/>
      <c r="U284" s="135"/>
      <c r="V284" s="135"/>
      <c r="W284" s="135"/>
      <c r="X284" s="136" t="s">
        <v>8030</v>
      </c>
      <c r="Y284" s="273">
        <v>0.93</v>
      </c>
      <c r="Z284" s="274"/>
      <c r="AA284" s="183" t="s">
        <v>8026</v>
      </c>
      <c r="AB284" s="220" t="s">
        <v>8025</v>
      </c>
      <c r="AC284" s="55" t="s">
        <v>8022</v>
      </c>
      <c r="AD284" s="141">
        <v>0.7</v>
      </c>
      <c r="AE284" s="141"/>
      <c r="AF284" s="141"/>
      <c r="AG284" s="142"/>
      <c r="AH284" s="98">
        <f>ROUND(ROUND(N277*Y284,0)*AD284,0)</f>
        <v>130</v>
      </c>
      <c r="AI284" s="66"/>
    </row>
    <row r="285" spans="1:35" ht="16.75" customHeight="1" x14ac:dyDescent="0.3">
      <c r="A285" s="11">
        <v>33</v>
      </c>
      <c r="B285" s="14">
        <v>3229</v>
      </c>
      <c r="C285" s="10" t="s">
        <v>8037</v>
      </c>
      <c r="D285" s="70"/>
      <c r="E285" s="58"/>
      <c r="F285" s="58"/>
      <c r="G285" s="58"/>
      <c r="H285" s="58"/>
      <c r="I285" s="58"/>
      <c r="J285" s="58"/>
      <c r="K285" s="58"/>
      <c r="L285" s="58"/>
      <c r="M285" s="81"/>
      <c r="N285" s="185"/>
      <c r="O285" s="2"/>
      <c r="P285" s="2"/>
      <c r="Q285" s="44"/>
      <c r="R285" s="45"/>
      <c r="S285" s="2"/>
      <c r="T285" s="2"/>
      <c r="U285" s="2"/>
      <c r="V285" s="2"/>
      <c r="W285" s="2"/>
      <c r="X285" s="2"/>
      <c r="Y285" s="145"/>
      <c r="Z285" s="71"/>
      <c r="AA285" s="169"/>
      <c r="AB285" s="220" t="s">
        <v>8023</v>
      </c>
      <c r="AC285" s="55" t="s">
        <v>8022</v>
      </c>
      <c r="AD285" s="141">
        <v>0.5</v>
      </c>
      <c r="AE285" s="141"/>
      <c r="AF285" s="141"/>
      <c r="AG285" s="142"/>
      <c r="AH285" s="98">
        <f>ROUND(ROUND(N277*Y284,0)*AD285,0)</f>
        <v>93</v>
      </c>
      <c r="AI285" s="16"/>
    </row>
    <row r="286" spans="1:35" ht="16.75" customHeight="1" x14ac:dyDescent="0.3">
      <c r="A286" s="11">
        <v>33</v>
      </c>
      <c r="B286" s="14">
        <v>3230</v>
      </c>
      <c r="C286" s="10" t="s">
        <v>8036</v>
      </c>
      <c r="D286" s="70"/>
      <c r="E286" s="58"/>
      <c r="F286" s="58"/>
      <c r="G286" s="58"/>
      <c r="H286" s="58"/>
      <c r="I286" s="58"/>
      <c r="J286" s="58"/>
      <c r="K286" s="58"/>
      <c r="L286" s="58"/>
      <c r="M286" s="81"/>
      <c r="N286" s="185"/>
      <c r="O286" s="2"/>
      <c r="P286" s="2"/>
      <c r="Q286" s="44"/>
      <c r="R286" s="45"/>
      <c r="S286" s="2"/>
      <c r="T286" s="2"/>
      <c r="U286" s="2"/>
      <c r="V286" s="2"/>
      <c r="W286" s="2"/>
      <c r="X286" s="2"/>
      <c r="Y286" s="145"/>
      <c r="Z286" s="71"/>
      <c r="AA286" s="2"/>
      <c r="AB286" s="201"/>
      <c r="AC286" s="55"/>
      <c r="AD286" s="141"/>
      <c r="AE286" s="268" t="s">
        <v>7356</v>
      </c>
      <c r="AF286" s="53">
        <v>5</v>
      </c>
      <c r="AG286" s="181" t="s">
        <v>7357</v>
      </c>
      <c r="AH286" s="98">
        <f>ROUND(N277*Y284-AF286,0)</f>
        <v>180</v>
      </c>
      <c r="AI286" s="16"/>
    </row>
    <row r="287" spans="1:35" ht="16.75" customHeight="1" x14ac:dyDescent="0.3">
      <c r="A287" s="11">
        <v>33</v>
      </c>
      <c r="B287" s="14">
        <v>3231</v>
      </c>
      <c r="C287" s="10" t="s">
        <v>8035</v>
      </c>
      <c r="D287" s="70"/>
      <c r="E287" s="58"/>
      <c r="F287" s="58"/>
      <c r="G287" s="58"/>
      <c r="H287" s="58"/>
      <c r="I287" s="58"/>
      <c r="J287" s="58"/>
      <c r="K287" s="58"/>
      <c r="L287" s="58"/>
      <c r="M287" s="81"/>
      <c r="N287" s="185"/>
      <c r="O287" s="2"/>
      <c r="P287" s="2"/>
      <c r="Q287" s="44"/>
      <c r="R287" s="45"/>
      <c r="S287" s="2"/>
      <c r="T287" s="2"/>
      <c r="U287" s="2"/>
      <c r="V287" s="2"/>
      <c r="W287" s="2"/>
      <c r="X287" s="2"/>
      <c r="Y287" s="145"/>
      <c r="Z287" s="71"/>
      <c r="AA287" s="183" t="s">
        <v>8026</v>
      </c>
      <c r="AB287" s="220" t="s">
        <v>8025</v>
      </c>
      <c r="AC287" s="55" t="s">
        <v>8022</v>
      </c>
      <c r="AD287" s="141">
        <v>0.7</v>
      </c>
      <c r="AE287" s="269"/>
      <c r="AF287" s="136"/>
      <c r="AG287" s="75"/>
      <c r="AH287" s="98">
        <f>ROUND(ROUND(N277*Y284,0)*AD287-AF286,0)</f>
        <v>125</v>
      </c>
      <c r="AI287" s="16"/>
    </row>
    <row r="288" spans="1:35" ht="16.75" customHeight="1" x14ac:dyDescent="0.3">
      <c r="A288" s="11">
        <v>33</v>
      </c>
      <c r="B288" s="14">
        <v>3232</v>
      </c>
      <c r="C288" s="10" t="s">
        <v>8034</v>
      </c>
      <c r="D288" s="70"/>
      <c r="E288" s="58"/>
      <c r="F288" s="58"/>
      <c r="G288" s="58"/>
      <c r="H288" s="58"/>
      <c r="I288" s="58"/>
      <c r="J288" s="58"/>
      <c r="K288" s="58"/>
      <c r="L288" s="58"/>
      <c r="M288" s="81"/>
      <c r="N288" s="185"/>
      <c r="O288" s="2"/>
      <c r="P288" s="2"/>
      <c r="Q288" s="44"/>
      <c r="R288" s="43"/>
      <c r="S288" s="8"/>
      <c r="T288" s="8"/>
      <c r="U288" s="8"/>
      <c r="V288" s="8"/>
      <c r="W288" s="8"/>
      <c r="X288" s="8"/>
      <c r="Y288" s="180"/>
      <c r="Z288" s="73"/>
      <c r="AA288" s="169"/>
      <c r="AB288" s="220" t="s">
        <v>8023</v>
      </c>
      <c r="AC288" s="55" t="s">
        <v>8022</v>
      </c>
      <c r="AD288" s="141">
        <v>0.5</v>
      </c>
      <c r="AE288" s="270"/>
      <c r="AF288" s="144"/>
      <c r="AG288" s="150"/>
      <c r="AH288" s="98">
        <f>ROUND(ROUND(N277*Y284,0)*AD288-AF286,0)</f>
        <v>88</v>
      </c>
      <c r="AI288" s="16"/>
    </row>
    <row r="289" spans="1:35" ht="16.75" customHeight="1" x14ac:dyDescent="0.3">
      <c r="A289" s="11">
        <v>33</v>
      </c>
      <c r="B289" s="14">
        <v>1277</v>
      </c>
      <c r="C289" s="10" t="s">
        <v>8033</v>
      </c>
      <c r="D289" s="124"/>
      <c r="E289" s="125"/>
      <c r="F289" s="125"/>
      <c r="G289" s="125"/>
      <c r="H289" s="125"/>
      <c r="I289" s="125"/>
      <c r="J289" s="125"/>
      <c r="K289" s="125"/>
      <c r="L289" s="125"/>
      <c r="M289" s="126"/>
      <c r="N289" s="185"/>
      <c r="O289" s="2"/>
      <c r="P289" s="2"/>
      <c r="Q289" s="44"/>
      <c r="R289" s="56" t="s">
        <v>7373</v>
      </c>
      <c r="S289" s="2"/>
      <c r="T289" s="2"/>
      <c r="U289" s="2"/>
      <c r="V289" s="2"/>
      <c r="W289" s="2"/>
      <c r="X289" s="2"/>
      <c r="Y289" s="145"/>
      <c r="Z289" s="71"/>
      <c r="AB289" s="80"/>
      <c r="AC289" s="7"/>
      <c r="AD289" s="7"/>
      <c r="AE289" s="7"/>
      <c r="AF289" s="7"/>
      <c r="AG289" s="37"/>
      <c r="AH289" s="98">
        <f>ROUND(N277*Y290,0)</f>
        <v>189</v>
      </c>
      <c r="AI289" s="66"/>
    </row>
    <row r="290" spans="1:35" ht="16.75" customHeight="1" x14ac:dyDescent="0.3">
      <c r="A290" s="11">
        <v>33</v>
      </c>
      <c r="B290" s="14">
        <v>1278</v>
      </c>
      <c r="C290" s="10" t="s">
        <v>8032</v>
      </c>
      <c r="D290" s="124"/>
      <c r="E290" s="125"/>
      <c r="F290" s="125"/>
      <c r="G290" s="125"/>
      <c r="H290" s="125"/>
      <c r="I290" s="125"/>
      <c r="J290" s="125"/>
      <c r="K290" s="125"/>
      <c r="L290" s="125"/>
      <c r="M290" s="126"/>
      <c r="N290" s="185"/>
      <c r="O290" s="2"/>
      <c r="P290" s="2"/>
      <c r="Q290" s="44"/>
      <c r="R290" s="56" t="s">
        <v>8031</v>
      </c>
      <c r="S290" s="2"/>
      <c r="T290" s="2"/>
      <c r="U290" s="135"/>
      <c r="V290" s="135"/>
      <c r="W290" s="135"/>
      <c r="X290" s="136" t="s">
        <v>8030</v>
      </c>
      <c r="Y290" s="273">
        <v>0.95</v>
      </c>
      <c r="Z290" s="274"/>
      <c r="AA290" s="183" t="s">
        <v>8026</v>
      </c>
      <c r="AB290" s="220" t="s">
        <v>8025</v>
      </c>
      <c r="AC290" s="55" t="s">
        <v>8022</v>
      </c>
      <c r="AD290" s="141">
        <v>0.7</v>
      </c>
      <c r="AE290" s="141"/>
      <c r="AF290" s="141"/>
      <c r="AG290" s="142"/>
      <c r="AH290" s="6">
        <f>ROUND(ROUND(N277*Y290,0)*AD290,0)</f>
        <v>132</v>
      </c>
      <c r="AI290" s="66"/>
    </row>
    <row r="291" spans="1:35" ht="16.75" customHeight="1" x14ac:dyDescent="0.3">
      <c r="A291" s="11">
        <v>33</v>
      </c>
      <c r="B291" s="14">
        <v>3233</v>
      </c>
      <c r="C291" s="10" t="s">
        <v>8029</v>
      </c>
      <c r="D291" s="70"/>
      <c r="E291" s="58"/>
      <c r="F291" s="58"/>
      <c r="G291" s="58"/>
      <c r="H291" s="58"/>
      <c r="I291" s="58"/>
      <c r="J291" s="58"/>
      <c r="K291" s="58"/>
      <c r="L291" s="58"/>
      <c r="M291" s="81"/>
      <c r="N291" s="185"/>
      <c r="O291" s="2"/>
      <c r="P291" s="2"/>
      <c r="Q291" s="44"/>
      <c r="R291" s="45"/>
      <c r="S291" s="2"/>
      <c r="T291" s="2"/>
      <c r="U291" s="2"/>
      <c r="V291" s="2"/>
      <c r="W291" s="2"/>
      <c r="X291" s="2"/>
      <c r="Y291" s="145"/>
      <c r="Z291" s="71"/>
      <c r="AA291" s="169"/>
      <c r="AB291" s="220" t="s">
        <v>8023</v>
      </c>
      <c r="AC291" s="55" t="s">
        <v>8022</v>
      </c>
      <c r="AD291" s="141">
        <v>0.5</v>
      </c>
      <c r="AE291" s="141"/>
      <c r="AF291" s="141"/>
      <c r="AG291" s="142"/>
      <c r="AH291" s="98">
        <f>ROUND(ROUND(N277*Y290,0)*AD291,0)</f>
        <v>95</v>
      </c>
      <c r="AI291" s="16"/>
    </row>
    <row r="292" spans="1:35" ht="16.75" customHeight="1" x14ac:dyDescent="0.3">
      <c r="A292" s="11">
        <v>33</v>
      </c>
      <c r="B292" s="14">
        <v>3234</v>
      </c>
      <c r="C292" s="10" t="s">
        <v>8028</v>
      </c>
      <c r="D292" s="70"/>
      <c r="E292" s="58"/>
      <c r="F292" s="58"/>
      <c r="G292" s="58"/>
      <c r="H292" s="58"/>
      <c r="I292" s="58"/>
      <c r="J292" s="58"/>
      <c r="K292" s="58"/>
      <c r="L292" s="58"/>
      <c r="M292" s="81"/>
      <c r="N292" s="185"/>
      <c r="O292" s="2"/>
      <c r="P292" s="2"/>
      <c r="Q292" s="44"/>
      <c r="R292" s="45"/>
      <c r="S292" s="2"/>
      <c r="T292" s="2"/>
      <c r="U292" s="2"/>
      <c r="V292" s="2"/>
      <c r="W292" s="2"/>
      <c r="X292" s="2"/>
      <c r="Y292" s="145"/>
      <c r="Z292" s="71"/>
      <c r="AA292" s="2"/>
      <c r="AB292" s="201"/>
      <c r="AC292" s="55"/>
      <c r="AD292" s="141"/>
      <c r="AE292" s="268" t="s">
        <v>7356</v>
      </c>
      <c r="AF292" s="53">
        <v>5</v>
      </c>
      <c r="AG292" s="181" t="s">
        <v>7357</v>
      </c>
      <c r="AH292" s="98">
        <f>ROUND(N277*Y290-AF292,0)</f>
        <v>184</v>
      </c>
      <c r="AI292" s="16"/>
    </row>
    <row r="293" spans="1:35" ht="16.75" customHeight="1" x14ac:dyDescent="0.3">
      <c r="A293" s="11">
        <v>33</v>
      </c>
      <c r="B293" s="14">
        <v>3235</v>
      </c>
      <c r="C293" s="10" t="s">
        <v>8027</v>
      </c>
      <c r="D293" s="70"/>
      <c r="E293" s="58"/>
      <c r="F293" s="58"/>
      <c r="G293" s="58"/>
      <c r="H293" s="58"/>
      <c r="I293" s="58"/>
      <c r="J293" s="58"/>
      <c r="K293" s="58"/>
      <c r="L293" s="58"/>
      <c r="M293" s="81"/>
      <c r="N293" s="185"/>
      <c r="O293" s="2"/>
      <c r="P293" s="2"/>
      <c r="Q293" s="44"/>
      <c r="R293" s="45"/>
      <c r="S293" s="2"/>
      <c r="T293" s="2"/>
      <c r="U293" s="2"/>
      <c r="V293" s="2"/>
      <c r="W293" s="2"/>
      <c r="X293" s="2"/>
      <c r="Y293" s="145"/>
      <c r="Z293" s="71"/>
      <c r="AA293" s="183" t="s">
        <v>8026</v>
      </c>
      <c r="AB293" s="220" t="s">
        <v>8025</v>
      </c>
      <c r="AC293" s="55" t="s">
        <v>8022</v>
      </c>
      <c r="AD293" s="141">
        <v>0.7</v>
      </c>
      <c r="AE293" s="269"/>
      <c r="AF293" s="136"/>
      <c r="AG293" s="75"/>
      <c r="AH293" s="6">
        <f>ROUND(ROUND(N277*Y290,0)*AD293-AF292,0)</f>
        <v>127</v>
      </c>
      <c r="AI293" s="16"/>
    </row>
    <row r="294" spans="1:35" ht="16.75" customHeight="1" x14ac:dyDescent="0.3">
      <c r="A294" s="11">
        <v>33</v>
      </c>
      <c r="B294" s="14">
        <v>3236</v>
      </c>
      <c r="C294" s="10" t="s">
        <v>8024</v>
      </c>
      <c r="D294" s="21"/>
      <c r="E294" s="58"/>
      <c r="F294" s="58"/>
      <c r="G294" s="58"/>
      <c r="H294" s="58"/>
      <c r="I294" s="58"/>
      <c r="J294" s="58"/>
      <c r="K294" s="58"/>
      <c r="L294" s="58"/>
      <c r="M294" s="81"/>
      <c r="N294" s="164"/>
      <c r="O294" s="8"/>
      <c r="P294" s="8"/>
      <c r="Q294" s="24"/>
      <c r="R294" s="43"/>
      <c r="S294" s="8"/>
      <c r="T294" s="8"/>
      <c r="U294" s="8"/>
      <c r="V294" s="8"/>
      <c r="W294" s="8"/>
      <c r="X294" s="8"/>
      <c r="Y294" s="180"/>
      <c r="Z294" s="73"/>
      <c r="AA294" s="169"/>
      <c r="AB294" s="220" t="s">
        <v>8023</v>
      </c>
      <c r="AC294" s="55" t="s">
        <v>8022</v>
      </c>
      <c r="AD294" s="141">
        <v>0.5</v>
      </c>
      <c r="AE294" s="270"/>
      <c r="AF294" s="144"/>
      <c r="AG294" s="150"/>
      <c r="AH294" s="98">
        <f>ROUND(ROUND(N277*Y290,0)*AD294-AF292,0)</f>
        <v>90</v>
      </c>
      <c r="AI294" s="16"/>
    </row>
    <row r="295" spans="1:35" ht="16.75" customHeight="1" x14ac:dyDescent="0.3">
      <c r="A295" s="11">
        <v>33</v>
      </c>
      <c r="B295" s="14">
        <v>1421</v>
      </c>
      <c r="C295" s="10" t="s">
        <v>8021</v>
      </c>
      <c r="D295" s="45" t="s">
        <v>8020</v>
      </c>
      <c r="E295" s="36"/>
      <c r="F295" s="36"/>
      <c r="G295" s="36"/>
      <c r="H295" s="36"/>
      <c r="I295" s="36"/>
      <c r="J295" s="36"/>
      <c r="K295" s="36"/>
      <c r="L295" s="62"/>
      <c r="M295" s="168"/>
      <c r="N295" s="167" t="s">
        <v>7461</v>
      </c>
      <c r="O295" s="36"/>
      <c r="P295" s="36"/>
      <c r="Q295" s="50"/>
      <c r="R295" s="36"/>
      <c r="S295" s="36"/>
      <c r="T295" s="36"/>
      <c r="U295" s="36"/>
      <c r="V295" s="36"/>
      <c r="W295" s="36"/>
      <c r="X295" s="36"/>
      <c r="Y295" s="217"/>
      <c r="Z295" s="50"/>
      <c r="AA295" s="36"/>
      <c r="AB295" s="53"/>
      <c r="AC295" s="36"/>
      <c r="AD295" s="36"/>
      <c r="AE295" s="36"/>
      <c r="AF295" s="36"/>
      <c r="AG295" s="50"/>
      <c r="AH295" s="98">
        <f>ROUND(N301,0)</f>
        <v>582</v>
      </c>
      <c r="AI295" s="22" t="s">
        <v>8019</v>
      </c>
    </row>
    <row r="296" spans="1:35" ht="16.75" customHeight="1" x14ac:dyDescent="0.3">
      <c r="A296" s="11">
        <v>33</v>
      </c>
      <c r="B296" s="14">
        <v>1422</v>
      </c>
      <c r="C296" s="10" t="s">
        <v>8018</v>
      </c>
      <c r="D296" s="265" t="s">
        <v>8017</v>
      </c>
      <c r="E296" s="266"/>
      <c r="F296" s="266"/>
      <c r="G296" s="266"/>
      <c r="H296" s="266"/>
      <c r="I296" s="266"/>
      <c r="J296" s="266"/>
      <c r="K296" s="266"/>
      <c r="L296" s="266"/>
      <c r="M296" s="267"/>
      <c r="N296" s="185"/>
      <c r="O296" s="2"/>
      <c r="P296" s="2"/>
      <c r="Q296" s="44"/>
      <c r="R296" s="2"/>
      <c r="S296" s="2"/>
      <c r="T296" s="2"/>
      <c r="U296" s="2"/>
      <c r="V296" s="2"/>
      <c r="W296" s="2"/>
      <c r="X296" s="2"/>
      <c r="Y296" s="145"/>
      <c r="Z296" s="71"/>
      <c r="AA296" s="183" t="s">
        <v>7393</v>
      </c>
      <c r="AB296" s="220" t="s">
        <v>7358</v>
      </c>
      <c r="AC296" s="55" t="s">
        <v>7390</v>
      </c>
      <c r="AD296" s="141">
        <v>0.7</v>
      </c>
      <c r="AE296" s="141"/>
      <c r="AF296" s="141"/>
      <c r="AG296" s="142"/>
      <c r="AH296" s="98">
        <f>ROUND(N301*AD296,0)</f>
        <v>407</v>
      </c>
      <c r="AI296" s="16"/>
    </row>
    <row r="297" spans="1:35" ht="16.75" customHeight="1" x14ac:dyDescent="0.3">
      <c r="A297" s="11">
        <v>33</v>
      </c>
      <c r="B297" s="14">
        <v>3241</v>
      </c>
      <c r="C297" s="10" t="s">
        <v>8016</v>
      </c>
      <c r="D297" s="70"/>
      <c r="E297" s="58"/>
      <c r="F297" s="58"/>
      <c r="G297" s="58"/>
      <c r="H297" s="58"/>
      <c r="I297" s="58"/>
      <c r="J297" s="58"/>
      <c r="K297" s="58"/>
      <c r="L297" s="58"/>
      <c r="M297" s="81"/>
      <c r="N297" s="185"/>
      <c r="O297" s="2"/>
      <c r="P297" s="2"/>
      <c r="Q297" s="44"/>
      <c r="R297" s="45"/>
      <c r="S297" s="2"/>
      <c r="T297" s="2"/>
      <c r="U297" s="2"/>
      <c r="V297" s="2"/>
      <c r="W297" s="2"/>
      <c r="X297" s="2"/>
      <c r="Y297" s="145"/>
      <c r="Z297" s="71"/>
      <c r="AA297" s="169"/>
      <c r="AB297" s="220" t="s">
        <v>7391</v>
      </c>
      <c r="AC297" s="55" t="s">
        <v>7390</v>
      </c>
      <c r="AD297" s="141">
        <v>0.5</v>
      </c>
      <c r="AE297" s="141"/>
      <c r="AF297" s="141"/>
      <c r="AG297" s="142"/>
      <c r="AH297" s="98">
        <f>ROUND(N301*AD297,0)</f>
        <v>291</v>
      </c>
      <c r="AI297" s="16"/>
    </row>
    <row r="298" spans="1:35" ht="16.75" customHeight="1" x14ac:dyDescent="0.3">
      <c r="A298" s="11">
        <v>33</v>
      </c>
      <c r="B298" s="14">
        <v>3242</v>
      </c>
      <c r="C298" s="10" t="s">
        <v>8015</v>
      </c>
      <c r="D298" s="70"/>
      <c r="E298" s="58"/>
      <c r="F298" s="58"/>
      <c r="G298" s="58"/>
      <c r="H298" s="58"/>
      <c r="I298" s="58"/>
      <c r="J298" s="58"/>
      <c r="K298" s="58"/>
      <c r="L298" s="58"/>
      <c r="M298" s="81"/>
      <c r="N298" s="185"/>
      <c r="O298" s="2"/>
      <c r="P298" s="2"/>
      <c r="Q298" s="44"/>
      <c r="R298" s="45"/>
      <c r="S298" s="2"/>
      <c r="T298" s="2"/>
      <c r="U298" s="2"/>
      <c r="V298" s="2"/>
      <c r="W298" s="2"/>
      <c r="X298" s="2"/>
      <c r="Y298" s="145"/>
      <c r="Z298" s="71"/>
      <c r="AA298" s="2"/>
      <c r="AB298" s="201"/>
      <c r="AC298" s="55"/>
      <c r="AD298" s="141"/>
      <c r="AE298" s="268" t="s">
        <v>7356</v>
      </c>
      <c r="AF298" s="53">
        <v>5</v>
      </c>
      <c r="AG298" s="181" t="s">
        <v>7357</v>
      </c>
      <c r="AH298" s="98">
        <f>ROUND(N301-AF298,0)</f>
        <v>577</v>
      </c>
      <c r="AI298" s="16"/>
    </row>
    <row r="299" spans="1:35" ht="16.75" customHeight="1" x14ac:dyDescent="0.3">
      <c r="A299" s="11">
        <v>33</v>
      </c>
      <c r="B299" s="14">
        <v>3243</v>
      </c>
      <c r="C299" s="10" t="s">
        <v>8014</v>
      </c>
      <c r="D299" s="70"/>
      <c r="E299" s="58"/>
      <c r="F299" s="58"/>
      <c r="G299" s="58"/>
      <c r="H299" s="58"/>
      <c r="I299" s="58"/>
      <c r="J299" s="58"/>
      <c r="K299" s="58"/>
      <c r="L299" s="58"/>
      <c r="M299" s="81"/>
      <c r="N299" s="185"/>
      <c r="O299" s="2"/>
      <c r="P299" s="2"/>
      <c r="Q299" s="44"/>
      <c r="R299" s="45"/>
      <c r="S299" s="2"/>
      <c r="T299" s="2"/>
      <c r="U299" s="2"/>
      <c r="V299" s="2"/>
      <c r="W299" s="2"/>
      <c r="X299" s="2"/>
      <c r="Y299" s="145"/>
      <c r="Z299" s="71"/>
      <c r="AA299" s="183" t="s">
        <v>7393</v>
      </c>
      <c r="AB299" s="220" t="s">
        <v>7358</v>
      </c>
      <c r="AC299" s="55" t="s">
        <v>7390</v>
      </c>
      <c r="AD299" s="141">
        <v>0.7</v>
      </c>
      <c r="AE299" s="269"/>
      <c r="AF299" s="136"/>
      <c r="AG299" s="75"/>
      <c r="AH299" s="98">
        <f>ROUND(N301*AD299-AF298,0)</f>
        <v>402</v>
      </c>
      <c r="AI299" s="16"/>
    </row>
    <row r="300" spans="1:35" ht="16.75" customHeight="1" x14ac:dyDescent="0.3">
      <c r="A300" s="11">
        <v>33</v>
      </c>
      <c r="B300" s="14">
        <v>3244</v>
      </c>
      <c r="C300" s="10" t="s">
        <v>8013</v>
      </c>
      <c r="D300" s="70"/>
      <c r="E300" s="58"/>
      <c r="F300" s="58"/>
      <c r="G300" s="58"/>
      <c r="H300" s="58"/>
      <c r="I300" s="58"/>
      <c r="J300" s="58"/>
      <c r="K300" s="58"/>
      <c r="L300" s="58"/>
      <c r="M300" s="81"/>
      <c r="N300" s="185"/>
      <c r="O300" s="2"/>
      <c r="P300" s="2"/>
      <c r="Q300" s="44"/>
      <c r="R300" s="45"/>
      <c r="S300" s="2"/>
      <c r="T300" s="2"/>
      <c r="U300" s="2"/>
      <c r="V300" s="2"/>
      <c r="W300" s="2"/>
      <c r="X300" s="2"/>
      <c r="Y300" s="145"/>
      <c r="Z300" s="71"/>
      <c r="AA300" s="169"/>
      <c r="AB300" s="220" t="s">
        <v>7391</v>
      </c>
      <c r="AC300" s="55" t="s">
        <v>7390</v>
      </c>
      <c r="AD300" s="141">
        <v>0.5</v>
      </c>
      <c r="AE300" s="270"/>
      <c r="AF300" s="144"/>
      <c r="AG300" s="150"/>
      <c r="AH300" s="98">
        <f>ROUND(N301*AD300-AF298,0)</f>
        <v>286</v>
      </c>
      <c r="AI300" s="16"/>
    </row>
    <row r="301" spans="1:35" ht="16.75" customHeight="1" x14ac:dyDescent="0.3">
      <c r="A301" s="11">
        <v>33</v>
      </c>
      <c r="B301" s="14">
        <v>1423</v>
      </c>
      <c r="C301" s="10" t="s">
        <v>8012</v>
      </c>
      <c r="D301" s="45"/>
      <c r="E301" s="2"/>
      <c r="F301" s="2"/>
      <c r="G301" s="2"/>
      <c r="H301" s="2"/>
      <c r="I301" s="2"/>
      <c r="J301" s="2"/>
      <c r="K301" s="2"/>
      <c r="L301" s="58"/>
      <c r="M301" s="81"/>
      <c r="N301" s="271">
        <v>582</v>
      </c>
      <c r="O301" s="272"/>
      <c r="P301" s="2" t="s">
        <v>7388</v>
      </c>
      <c r="Q301" s="44"/>
      <c r="R301" s="202" t="s">
        <v>7387</v>
      </c>
      <c r="S301" s="36"/>
      <c r="T301" s="36"/>
      <c r="U301" s="36"/>
      <c r="V301" s="36"/>
      <c r="W301" s="36"/>
      <c r="X301" s="36"/>
      <c r="Y301" s="217"/>
      <c r="Z301" s="74"/>
      <c r="AB301" s="194"/>
      <c r="AC301" s="7"/>
      <c r="AD301" s="7"/>
      <c r="AE301" s="7"/>
      <c r="AF301" s="7"/>
      <c r="AG301" s="37"/>
      <c r="AH301" s="98">
        <f>ROUND(N301*Y302,0)</f>
        <v>553</v>
      </c>
      <c r="AI301" s="66"/>
    </row>
    <row r="302" spans="1:35" ht="16.75" customHeight="1" x14ac:dyDescent="0.3">
      <c r="A302" s="11">
        <v>33</v>
      </c>
      <c r="B302" s="14">
        <v>1424</v>
      </c>
      <c r="C302" s="10" t="s">
        <v>8011</v>
      </c>
      <c r="N302" s="72"/>
      <c r="O302" s="145"/>
      <c r="P302" s="2"/>
      <c r="Q302" s="44"/>
      <c r="R302" s="45"/>
      <c r="S302" s="2"/>
      <c r="T302" s="2"/>
      <c r="U302" s="59"/>
      <c r="V302" s="59"/>
      <c r="W302" s="135"/>
      <c r="X302" s="136" t="s">
        <v>8010</v>
      </c>
      <c r="Y302" s="273">
        <v>0.95</v>
      </c>
      <c r="Z302" s="274"/>
      <c r="AA302" s="183" t="s">
        <v>8009</v>
      </c>
      <c r="AB302" s="220" t="s">
        <v>8008</v>
      </c>
      <c r="AC302" s="55" t="s">
        <v>8007</v>
      </c>
      <c r="AD302" s="141">
        <v>0.7</v>
      </c>
      <c r="AE302" s="141"/>
      <c r="AF302" s="141"/>
      <c r="AG302" s="142"/>
      <c r="AH302" s="98">
        <f>ROUND(ROUND(N301*Y302,0)*AD302,0)</f>
        <v>387</v>
      </c>
      <c r="AI302" s="66"/>
    </row>
    <row r="303" spans="1:35" ht="16.75" customHeight="1" x14ac:dyDescent="0.3">
      <c r="A303" s="11">
        <v>33</v>
      </c>
      <c r="B303" s="14">
        <v>3245</v>
      </c>
      <c r="C303" s="10" t="s">
        <v>8006</v>
      </c>
      <c r="D303" s="70"/>
      <c r="E303" s="58"/>
      <c r="F303" s="58"/>
      <c r="G303" s="58"/>
      <c r="H303" s="58"/>
      <c r="I303" s="58"/>
      <c r="J303" s="58"/>
      <c r="K303" s="58"/>
      <c r="L303" s="58"/>
      <c r="M303" s="81"/>
      <c r="N303" s="185"/>
      <c r="O303" s="2"/>
      <c r="P303" s="2"/>
      <c r="Q303" s="44"/>
      <c r="R303" s="45"/>
      <c r="S303" s="2"/>
      <c r="T303" s="2"/>
      <c r="U303" s="2"/>
      <c r="V303" s="2"/>
      <c r="W303" s="2"/>
      <c r="X303" s="2"/>
      <c r="Y303" s="145"/>
      <c r="Z303" s="71"/>
      <c r="AA303" s="169"/>
      <c r="AB303" s="220" t="s">
        <v>8005</v>
      </c>
      <c r="AC303" s="55" t="s">
        <v>8004</v>
      </c>
      <c r="AD303" s="141">
        <v>0.5</v>
      </c>
      <c r="AE303" s="141"/>
      <c r="AF303" s="141"/>
      <c r="AG303" s="142"/>
      <c r="AH303" s="98">
        <f>ROUND(ROUND(N301*Y302,0)*AD303,0)</f>
        <v>277</v>
      </c>
      <c r="AI303" s="16"/>
    </row>
    <row r="304" spans="1:35" ht="16.75" customHeight="1" x14ac:dyDescent="0.3">
      <c r="A304" s="11">
        <v>33</v>
      </c>
      <c r="B304" s="14">
        <v>3246</v>
      </c>
      <c r="C304" s="10" t="s">
        <v>8003</v>
      </c>
      <c r="D304" s="70"/>
      <c r="E304" s="58"/>
      <c r="F304" s="58"/>
      <c r="G304" s="58"/>
      <c r="H304" s="58"/>
      <c r="I304" s="58"/>
      <c r="J304" s="58"/>
      <c r="K304" s="58"/>
      <c r="L304" s="58"/>
      <c r="M304" s="81"/>
      <c r="N304" s="185"/>
      <c r="O304" s="2"/>
      <c r="P304" s="2"/>
      <c r="Q304" s="44"/>
      <c r="R304" s="45"/>
      <c r="S304" s="2"/>
      <c r="T304" s="2"/>
      <c r="U304" s="2"/>
      <c r="V304" s="2"/>
      <c r="W304" s="2"/>
      <c r="X304" s="2"/>
      <c r="Y304" s="145"/>
      <c r="Z304" s="71"/>
      <c r="AA304" s="2"/>
      <c r="AB304" s="201"/>
      <c r="AC304" s="55"/>
      <c r="AD304" s="141"/>
      <c r="AE304" s="268" t="s">
        <v>7356</v>
      </c>
      <c r="AF304" s="53">
        <v>5</v>
      </c>
      <c r="AG304" s="181" t="s">
        <v>7357</v>
      </c>
      <c r="AH304" s="98">
        <f>ROUND(N301*Y302-AF304,0)</f>
        <v>548</v>
      </c>
      <c r="AI304" s="16"/>
    </row>
    <row r="305" spans="1:35" ht="16.75" customHeight="1" x14ac:dyDescent="0.3">
      <c r="A305" s="11">
        <v>33</v>
      </c>
      <c r="B305" s="14">
        <v>3247</v>
      </c>
      <c r="C305" s="10" t="s">
        <v>8002</v>
      </c>
      <c r="D305" s="70"/>
      <c r="E305" s="58"/>
      <c r="F305" s="58"/>
      <c r="G305" s="58"/>
      <c r="H305" s="58"/>
      <c r="I305" s="58"/>
      <c r="J305" s="58"/>
      <c r="K305" s="58"/>
      <c r="L305" s="58"/>
      <c r="M305" s="81"/>
      <c r="N305" s="185"/>
      <c r="O305" s="2"/>
      <c r="P305" s="2"/>
      <c r="Q305" s="44"/>
      <c r="R305" s="45"/>
      <c r="S305" s="2"/>
      <c r="T305" s="2"/>
      <c r="U305" s="2"/>
      <c r="V305" s="2"/>
      <c r="W305" s="2"/>
      <c r="X305" s="2"/>
      <c r="Y305" s="145"/>
      <c r="Z305" s="71"/>
      <c r="AA305" s="183" t="s">
        <v>7393</v>
      </c>
      <c r="AB305" s="220" t="s">
        <v>7358</v>
      </c>
      <c r="AC305" s="55" t="s">
        <v>7390</v>
      </c>
      <c r="AD305" s="141">
        <v>0.7</v>
      </c>
      <c r="AE305" s="269"/>
      <c r="AF305" s="136"/>
      <c r="AG305" s="75"/>
      <c r="AH305" s="98">
        <f>ROUND(ROUND(N301*Y302,0)*AD305-AF304,0)</f>
        <v>382</v>
      </c>
      <c r="AI305" s="16"/>
    </row>
    <row r="306" spans="1:35" ht="16.75" customHeight="1" x14ac:dyDescent="0.3">
      <c r="A306" s="11">
        <v>33</v>
      </c>
      <c r="B306" s="14">
        <v>3248</v>
      </c>
      <c r="C306" s="10" t="s">
        <v>8001</v>
      </c>
      <c r="D306" s="70"/>
      <c r="E306" s="58"/>
      <c r="F306" s="58"/>
      <c r="G306" s="58"/>
      <c r="H306" s="58"/>
      <c r="I306" s="58"/>
      <c r="J306" s="58"/>
      <c r="K306" s="58"/>
      <c r="L306" s="58"/>
      <c r="M306" s="81"/>
      <c r="N306" s="185"/>
      <c r="O306" s="2"/>
      <c r="P306" s="2"/>
      <c r="Q306" s="44"/>
      <c r="R306" s="43"/>
      <c r="S306" s="8"/>
      <c r="T306" s="8"/>
      <c r="U306" s="8"/>
      <c r="V306" s="8"/>
      <c r="W306" s="8"/>
      <c r="X306" s="8"/>
      <c r="Y306" s="180"/>
      <c r="Z306" s="73"/>
      <c r="AA306" s="169"/>
      <c r="AB306" s="220" t="s">
        <v>7391</v>
      </c>
      <c r="AC306" s="55" t="s">
        <v>7390</v>
      </c>
      <c r="AD306" s="141">
        <v>0.5</v>
      </c>
      <c r="AE306" s="270"/>
      <c r="AF306" s="144"/>
      <c r="AG306" s="150"/>
      <c r="AH306" s="98">
        <f>ROUND(ROUND(N301*Y302,0)*AD306-AF304,0)</f>
        <v>272</v>
      </c>
      <c r="AI306" s="16"/>
    </row>
    <row r="307" spans="1:35" ht="16.75" customHeight="1" x14ac:dyDescent="0.3">
      <c r="A307" s="11">
        <v>33</v>
      </c>
      <c r="B307" s="14">
        <v>1425</v>
      </c>
      <c r="C307" s="10" t="s">
        <v>8000</v>
      </c>
      <c r="D307" s="45"/>
      <c r="E307" s="2"/>
      <c r="F307" s="2"/>
      <c r="G307" s="2"/>
      <c r="H307" s="2"/>
      <c r="I307" s="2"/>
      <c r="J307" s="2"/>
      <c r="K307" s="2"/>
      <c r="L307" s="58"/>
      <c r="M307" s="81"/>
      <c r="N307" s="185"/>
      <c r="O307" s="2"/>
      <c r="P307" s="2"/>
      <c r="Q307" s="44"/>
      <c r="R307" s="202" t="s">
        <v>7380</v>
      </c>
      <c r="S307" s="36"/>
      <c r="T307" s="36"/>
      <c r="U307" s="36"/>
      <c r="V307" s="36"/>
      <c r="W307" s="36"/>
      <c r="X307" s="36"/>
      <c r="Y307" s="217"/>
      <c r="Z307" s="74"/>
      <c r="AB307" s="194"/>
      <c r="AC307" s="7"/>
      <c r="AD307" s="7"/>
      <c r="AE307" s="7"/>
      <c r="AF307" s="7"/>
      <c r="AG307" s="37"/>
      <c r="AH307" s="98">
        <f>ROUND(N301*Y308,0)</f>
        <v>541</v>
      </c>
      <c r="AI307" s="66"/>
    </row>
    <row r="308" spans="1:35" ht="16.75" customHeight="1" x14ac:dyDescent="0.3">
      <c r="A308" s="11">
        <v>33</v>
      </c>
      <c r="B308" s="14">
        <v>1426</v>
      </c>
      <c r="C308" s="10" t="s">
        <v>7999</v>
      </c>
      <c r="D308" s="45"/>
      <c r="E308" s="2"/>
      <c r="F308" s="2"/>
      <c r="G308" s="2"/>
      <c r="H308" s="2"/>
      <c r="I308" s="2"/>
      <c r="J308" s="2"/>
      <c r="K308" s="2"/>
      <c r="L308" s="58"/>
      <c r="M308" s="81"/>
      <c r="N308" s="185"/>
      <c r="O308" s="2"/>
      <c r="P308" s="2"/>
      <c r="Q308" s="44"/>
      <c r="R308" s="45"/>
      <c r="S308" s="2"/>
      <c r="T308" s="2"/>
      <c r="U308" s="135"/>
      <c r="V308" s="135"/>
      <c r="W308" s="135"/>
      <c r="X308" s="136" t="s">
        <v>7404</v>
      </c>
      <c r="Y308" s="273">
        <v>0.93</v>
      </c>
      <c r="Z308" s="274"/>
      <c r="AA308" s="183" t="s">
        <v>7393</v>
      </c>
      <c r="AB308" s="220" t="s">
        <v>7358</v>
      </c>
      <c r="AC308" s="55" t="s">
        <v>7390</v>
      </c>
      <c r="AD308" s="141">
        <v>0.7</v>
      </c>
      <c r="AE308" s="141"/>
      <c r="AF308" s="141"/>
      <c r="AG308" s="142"/>
      <c r="AH308" s="98">
        <f>ROUND(ROUND(N301*Y308,0)*AD308,0)</f>
        <v>379</v>
      </c>
      <c r="AI308" s="66"/>
    </row>
    <row r="309" spans="1:35" ht="16.75" customHeight="1" x14ac:dyDescent="0.3">
      <c r="A309" s="11">
        <v>33</v>
      </c>
      <c r="B309" s="14">
        <v>3249</v>
      </c>
      <c r="C309" s="10" t="s">
        <v>7998</v>
      </c>
      <c r="D309" s="70"/>
      <c r="E309" s="58"/>
      <c r="F309" s="58"/>
      <c r="G309" s="58"/>
      <c r="H309" s="58"/>
      <c r="I309" s="58"/>
      <c r="J309" s="58"/>
      <c r="K309" s="58"/>
      <c r="L309" s="58"/>
      <c r="M309" s="81"/>
      <c r="N309" s="185"/>
      <c r="O309" s="2"/>
      <c r="P309" s="2"/>
      <c r="Q309" s="44"/>
      <c r="R309" s="45"/>
      <c r="S309" s="2"/>
      <c r="T309" s="2"/>
      <c r="U309" s="2"/>
      <c r="V309" s="2"/>
      <c r="W309" s="2"/>
      <c r="X309" s="2"/>
      <c r="Y309" s="145"/>
      <c r="Z309" s="71"/>
      <c r="AA309" s="169"/>
      <c r="AB309" s="220" t="s">
        <v>7391</v>
      </c>
      <c r="AC309" s="55" t="s">
        <v>7390</v>
      </c>
      <c r="AD309" s="141">
        <v>0.5</v>
      </c>
      <c r="AE309" s="141"/>
      <c r="AF309" s="141"/>
      <c r="AG309" s="142"/>
      <c r="AH309" s="98">
        <f>ROUND(ROUND(N301*Y308,0)*AD309,0)</f>
        <v>271</v>
      </c>
      <c r="AI309" s="16"/>
    </row>
    <row r="310" spans="1:35" ht="16.75" customHeight="1" x14ac:dyDescent="0.3">
      <c r="A310" s="11">
        <v>33</v>
      </c>
      <c r="B310" s="14">
        <v>3250</v>
      </c>
      <c r="C310" s="10" t="s">
        <v>7997</v>
      </c>
      <c r="D310" s="70"/>
      <c r="E310" s="58"/>
      <c r="F310" s="58"/>
      <c r="G310" s="58"/>
      <c r="H310" s="58"/>
      <c r="I310" s="58"/>
      <c r="J310" s="58"/>
      <c r="K310" s="58"/>
      <c r="L310" s="58"/>
      <c r="M310" s="81"/>
      <c r="N310" s="185"/>
      <c r="O310" s="2"/>
      <c r="P310" s="2"/>
      <c r="Q310" s="44"/>
      <c r="R310" s="45"/>
      <c r="S310" s="2"/>
      <c r="T310" s="2"/>
      <c r="U310" s="2"/>
      <c r="V310" s="2"/>
      <c r="W310" s="2"/>
      <c r="X310" s="2"/>
      <c r="Y310" s="145"/>
      <c r="Z310" s="71"/>
      <c r="AA310" s="2"/>
      <c r="AB310" s="201"/>
      <c r="AC310" s="55"/>
      <c r="AD310" s="141"/>
      <c r="AE310" s="268" t="s">
        <v>7356</v>
      </c>
      <c r="AF310" s="53">
        <v>5</v>
      </c>
      <c r="AG310" s="181" t="s">
        <v>7357</v>
      </c>
      <c r="AH310" s="98">
        <f>ROUND(N301*Y308-AF310,0)</f>
        <v>536</v>
      </c>
      <c r="AI310" s="16"/>
    </row>
    <row r="311" spans="1:35" ht="16.75" customHeight="1" x14ac:dyDescent="0.3">
      <c r="A311" s="11">
        <v>33</v>
      </c>
      <c r="B311" s="14">
        <v>3251</v>
      </c>
      <c r="C311" s="10" t="s">
        <v>7996</v>
      </c>
      <c r="D311" s="70"/>
      <c r="E311" s="58"/>
      <c r="F311" s="58"/>
      <c r="G311" s="58"/>
      <c r="H311" s="58"/>
      <c r="I311" s="58"/>
      <c r="J311" s="58"/>
      <c r="K311" s="58"/>
      <c r="L311" s="58"/>
      <c r="M311" s="81"/>
      <c r="N311" s="185"/>
      <c r="O311" s="2"/>
      <c r="P311" s="2"/>
      <c r="Q311" s="44"/>
      <c r="R311" s="45"/>
      <c r="S311" s="2"/>
      <c r="T311" s="2"/>
      <c r="U311" s="2"/>
      <c r="V311" s="2"/>
      <c r="W311" s="2"/>
      <c r="X311" s="2"/>
      <c r="Y311" s="145"/>
      <c r="Z311" s="71"/>
      <c r="AA311" s="183" t="s">
        <v>7393</v>
      </c>
      <c r="AB311" s="220" t="s">
        <v>7358</v>
      </c>
      <c r="AC311" s="55" t="s">
        <v>7390</v>
      </c>
      <c r="AD311" s="141">
        <v>0.7</v>
      </c>
      <c r="AE311" s="269"/>
      <c r="AF311" s="136"/>
      <c r="AG311" s="75"/>
      <c r="AH311" s="98">
        <f>ROUND(ROUND(N301*Y308,0)*AD311-AF310,0)</f>
        <v>374</v>
      </c>
      <c r="AI311" s="16"/>
    </row>
    <row r="312" spans="1:35" ht="16.75" customHeight="1" x14ac:dyDescent="0.3">
      <c r="A312" s="11">
        <v>33</v>
      </c>
      <c r="B312" s="14">
        <v>3252</v>
      </c>
      <c r="C312" s="10" t="s">
        <v>7995</v>
      </c>
      <c r="D312" s="70"/>
      <c r="E312" s="58"/>
      <c r="F312" s="58"/>
      <c r="G312" s="58"/>
      <c r="H312" s="58"/>
      <c r="I312" s="58"/>
      <c r="J312" s="58"/>
      <c r="K312" s="58"/>
      <c r="L312" s="58"/>
      <c r="M312" s="81"/>
      <c r="N312" s="185"/>
      <c r="O312" s="2"/>
      <c r="P312" s="2"/>
      <c r="Q312" s="44"/>
      <c r="R312" s="43"/>
      <c r="S312" s="8"/>
      <c r="T312" s="8"/>
      <c r="U312" s="8"/>
      <c r="V312" s="8"/>
      <c r="W312" s="8"/>
      <c r="X312" s="8"/>
      <c r="Y312" s="180"/>
      <c r="Z312" s="73"/>
      <c r="AA312" s="169"/>
      <c r="AB312" s="220" t="s">
        <v>7391</v>
      </c>
      <c r="AC312" s="55" t="s">
        <v>7390</v>
      </c>
      <c r="AD312" s="141">
        <v>0.5</v>
      </c>
      <c r="AE312" s="270"/>
      <c r="AF312" s="144"/>
      <c r="AG312" s="150"/>
      <c r="AH312" s="98">
        <f>ROUND(ROUND(N301*Y308,0)*AD312-AF310,0)</f>
        <v>266</v>
      </c>
      <c r="AI312" s="16"/>
    </row>
    <row r="313" spans="1:35" ht="16.75" customHeight="1" x14ac:dyDescent="0.3">
      <c r="A313" s="11">
        <v>33</v>
      </c>
      <c r="B313" s="14">
        <v>1427</v>
      </c>
      <c r="C313" s="10" t="s">
        <v>7994</v>
      </c>
      <c r="D313" s="124"/>
      <c r="E313" s="125"/>
      <c r="F313" s="125"/>
      <c r="G313" s="125"/>
      <c r="H313" s="125"/>
      <c r="I313" s="125"/>
      <c r="J313" s="125"/>
      <c r="K313" s="125"/>
      <c r="L313" s="125"/>
      <c r="M313" s="126"/>
      <c r="N313" s="185"/>
      <c r="O313" s="2"/>
      <c r="P313" s="2"/>
      <c r="Q313" s="44"/>
      <c r="R313" s="56" t="s">
        <v>7373</v>
      </c>
      <c r="S313" s="2"/>
      <c r="T313" s="2"/>
      <c r="U313" s="2"/>
      <c r="V313" s="2"/>
      <c r="W313" s="2"/>
      <c r="X313" s="2"/>
      <c r="Y313" s="145"/>
      <c r="Z313" s="71"/>
      <c r="AB313" s="80"/>
      <c r="AC313" s="7"/>
      <c r="AD313" s="7"/>
      <c r="AE313" s="7"/>
      <c r="AF313" s="7"/>
      <c r="AG313" s="37"/>
      <c r="AH313" s="98">
        <f>ROUND(N301*Y314,0)</f>
        <v>553</v>
      </c>
      <c r="AI313" s="66"/>
    </row>
    <row r="314" spans="1:35" ht="16.75" customHeight="1" x14ac:dyDescent="0.3">
      <c r="A314" s="11">
        <v>33</v>
      </c>
      <c r="B314" s="14">
        <v>1428</v>
      </c>
      <c r="C314" s="10" t="s">
        <v>7993</v>
      </c>
      <c r="D314" s="124"/>
      <c r="E314" s="125"/>
      <c r="F314" s="125"/>
      <c r="G314" s="125"/>
      <c r="H314" s="125"/>
      <c r="I314" s="125"/>
      <c r="J314" s="125"/>
      <c r="K314" s="125"/>
      <c r="L314" s="125"/>
      <c r="M314" s="126"/>
      <c r="N314" s="185"/>
      <c r="O314" s="2"/>
      <c r="P314" s="2"/>
      <c r="Q314" s="44"/>
      <c r="R314" s="56" t="s">
        <v>7405</v>
      </c>
      <c r="S314" s="2"/>
      <c r="T314" s="2"/>
      <c r="U314" s="135"/>
      <c r="V314" s="135"/>
      <c r="W314" s="135"/>
      <c r="X314" s="136" t="s">
        <v>7404</v>
      </c>
      <c r="Y314" s="273">
        <v>0.95</v>
      </c>
      <c r="Z314" s="274"/>
      <c r="AA314" s="183" t="s">
        <v>7393</v>
      </c>
      <c r="AB314" s="220" t="s">
        <v>7358</v>
      </c>
      <c r="AC314" s="55" t="s">
        <v>7390</v>
      </c>
      <c r="AD314" s="141">
        <v>0.7</v>
      </c>
      <c r="AE314" s="141"/>
      <c r="AF314" s="141"/>
      <c r="AG314" s="142"/>
      <c r="AH314" s="98">
        <f>ROUND(ROUND(N301*Y314,0)*AD314,0)</f>
        <v>387</v>
      </c>
      <c r="AI314" s="66"/>
    </row>
    <row r="315" spans="1:35" ht="16.75" customHeight="1" x14ac:dyDescent="0.3">
      <c r="A315" s="11">
        <v>33</v>
      </c>
      <c r="B315" s="14">
        <v>3253</v>
      </c>
      <c r="C315" s="10" t="s">
        <v>7992</v>
      </c>
      <c r="D315" s="70"/>
      <c r="E315" s="58"/>
      <c r="F315" s="58"/>
      <c r="G315" s="58"/>
      <c r="H315" s="58"/>
      <c r="I315" s="58"/>
      <c r="J315" s="58"/>
      <c r="K315" s="58"/>
      <c r="L315" s="58"/>
      <c r="M315" s="81"/>
      <c r="N315" s="185"/>
      <c r="O315" s="2"/>
      <c r="P315" s="2"/>
      <c r="Q315" s="44"/>
      <c r="R315" s="45"/>
      <c r="S315" s="2"/>
      <c r="T315" s="2"/>
      <c r="U315" s="2"/>
      <c r="V315" s="2"/>
      <c r="W315" s="2"/>
      <c r="X315" s="2"/>
      <c r="Y315" s="145"/>
      <c r="Z315" s="71"/>
      <c r="AA315" s="169"/>
      <c r="AB315" s="220" t="s">
        <v>7391</v>
      </c>
      <c r="AC315" s="55" t="s">
        <v>7390</v>
      </c>
      <c r="AD315" s="141">
        <v>0.5</v>
      </c>
      <c r="AE315" s="141"/>
      <c r="AF315" s="141"/>
      <c r="AG315" s="142"/>
      <c r="AH315" s="98">
        <f>ROUND(ROUND(N301*Y314,0)*AD315,0)</f>
        <v>277</v>
      </c>
      <c r="AI315" s="16"/>
    </row>
    <row r="316" spans="1:35" ht="16.75" customHeight="1" x14ac:dyDescent="0.3">
      <c r="A316" s="11">
        <v>33</v>
      </c>
      <c r="B316" s="14">
        <v>3254</v>
      </c>
      <c r="C316" s="10" t="s">
        <v>7991</v>
      </c>
      <c r="D316" s="70"/>
      <c r="E316" s="58"/>
      <c r="F316" s="58"/>
      <c r="G316" s="58"/>
      <c r="H316" s="58"/>
      <c r="I316" s="58"/>
      <c r="J316" s="58"/>
      <c r="K316" s="58"/>
      <c r="L316" s="58"/>
      <c r="M316" s="81"/>
      <c r="N316" s="185"/>
      <c r="O316" s="2"/>
      <c r="P316" s="2"/>
      <c r="Q316" s="44"/>
      <c r="R316" s="45"/>
      <c r="S316" s="2"/>
      <c r="T316" s="2"/>
      <c r="U316" s="2"/>
      <c r="V316" s="2"/>
      <c r="W316" s="2"/>
      <c r="X316" s="2"/>
      <c r="Y316" s="145"/>
      <c r="Z316" s="71"/>
      <c r="AA316" s="2"/>
      <c r="AB316" s="201"/>
      <c r="AC316" s="55"/>
      <c r="AD316" s="141"/>
      <c r="AE316" s="268" t="s">
        <v>7356</v>
      </c>
      <c r="AF316" s="53">
        <v>5</v>
      </c>
      <c r="AG316" s="181" t="s">
        <v>7357</v>
      </c>
      <c r="AH316" s="98">
        <f>ROUND(N301*Y314-AF316,0)</f>
        <v>548</v>
      </c>
      <c r="AI316" s="16"/>
    </row>
    <row r="317" spans="1:35" ht="16.75" customHeight="1" x14ac:dyDescent="0.3">
      <c r="A317" s="11">
        <v>33</v>
      </c>
      <c r="B317" s="14">
        <v>3255</v>
      </c>
      <c r="C317" s="10" t="s">
        <v>7990</v>
      </c>
      <c r="D317" s="70"/>
      <c r="E317" s="58"/>
      <c r="F317" s="58"/>
      <c r="G317" s="58"/>
      <c r="H317" s="58"/>
      <c r="I317" s="58"/>
      <c r="J317" s="58"/>
      <c r="K317" s="58"/>
      <c r="L317" s="58"/>
      <c r="M317" s="81"/>
      <c r="N317" s="185"/>
      <c r="O317" s="2"/>
      <c r="P317" s="2"/>
      <c r="Q317" s="44"/>
      <c r="R317" s="45"/>
      <c r="S317" s="2"/>
      <c r="T317" s="2"/>
      <c r="U317" s="2"/>
      <c r="V317" s="2"/>
      <c r="W317" s="2"/>
      <c r="X317" s="2"/>
      <c r="Y317" s="145"/>
      <c r="Z317" s="71"/>
      <c r="AA317" s="183" t="s">
        <v>7393</v>
      </c>
      <c r="AB317" s="220" t="s">
        <v>7358</v>
      </c>
      <c r="AC317" s="55" t="s">
        <v>7390</v>
      </c>
      <c r="AD317" s="141">
        <v>0.7</v>
      </c>
      <c r="AE317" s="269"/>
      <c r="AF317" s="136"/>
      <c r="AG317" s="75"/>
      <c r="AH317" s="98">
        <f>ROUND(ROUND(N301*Y314,0)*AD317-AF316,0)</f>
        <v>382</v>
      </c>
      <c r="AI317" s="16"/>
    </row>
    <row r="318" spans="1:35" ht="16.75" customHeight="1" x14ac:dyDescent="0.3">
      <c r="A318" s="11">
        <v>33</v>
      </c>
      <c r="B318" s="14">
        <v>3256</v>
      </c>
      <c r="C318" s="10" t="s">
        <v>7989</v>
      </c>
      <c r="D318" s="70"/>
      <c r="E318" s="58"/>
      <c r="F318" s="58"/>
      <c r="G318" s="58"/>
      <c r="H318" s="58"/>
      <c r="I318" s="58"/>
      <c r="J318" s="58"/>
      <c r="K318" s="58"/>
      <c r="L318" s="58"/>
      <c r="M318" s="81"/>
      <c r="N318" s="185"/>
      <c r="O318" s="2"/>
      <c r="P318" s="2"/>
      <c r="Q318" s="44"/>
      <c r="R318" s="45"/>
      <c r="S318" s="2"/>
      <c r="T318" s="2"/>
      <c r="U318" s="2"/>
      <c r="V318" s="2"/>
      <c r="W318" s="2"/>
      <c r="X318" s="2"/>
      <c r="Y318" s="145"/>
      <c r="Z318" s="71"/>
      <c r="AA318" s="169"/>
      <c r="AB318" s="220" t="s">
        <v>7391</v>
      </c>
      <c r="AC318" s="55" t="s">
        <v>7390</v>
      </c>
      <c r="AD318" s="141">
        <v>0.5</v>
      </c>
      <c r="AE318" s="270"/>
      <c r="AF318" s="144"/>
      <c r="AG318" s="150"/>
      <c r="AH318" s="98">
        <f>ROUND(ROUND(N301*Y314,0)*AD318-AF316,0)</f>
        <v>272</v>
      </c>
      <c r="AI318" s="16"/>
    </row>
    <row r="319" spans="1:35" ht="16.75" customHeight="1" x14ac:dyDescent="0.3">
      <c r="A319" s="11">
        <v>33</v>
      </c>
      <c r="B319" s="14">
        <v>1431</v>
      </c>
      <c r="C319" s="10" t="s">
        <v>7988</v>
      </c>
      <c r="D319" s="45"/>
      <c r="E319" s="2"/>
      <c r="F319" s="2"/>
      <c r="G319" s="2"/>
      <c r="H319" s="2"/>
      <c r="I319" s="2"/>
      <c r="J319" s="2"/>
      <c r="K319" s="2"/>
      <c r="L319" s="58"/>
      <c r="M319" s="81"/>
      <c r="N319" s="167" t="s">
        <v>7425</v>
      </c>
      <c r="O319" s="36"/>
      <c r="P319" s="36"/>
      <c r="Q319" s="50"/>
      <c r="R319" s="36"/>
      <c r="S319" s="36"/>
      <c r="T319" s="36"/>
      <c r="U319" s="36"/>
      <c r="V319" s="36"/>
      <c r="W319" s="36"/>
      <c r="X319" s="36"/>
      <c r="Y319" s="217"/>
      <c r="Z319" s="50"/>
      <c r="AA319" s="36"/>
      <c r="AB319" s="53"/>
      <c r="AC319" s="36"/>
      <c r="AD319" s="36"/>
      <c r="AE319" s="36"/>
      <c r="AF319" s="36"/>
      <c r="AG319" s="50"/>
      <c r="AH319" s="98">
        <f>ROUND(N325,0)</f>
        <v>466</v>
      </c>
      <c r="AI319" s="16"/>
    </row>
    <row r="320" spans="1:35" ht="16.75" customHeight="1" x14ac:dyDescent="0.3">
      <c r="A320" s="11">
        <v>33</v>
      </c>
      <c r="B320" s="14">
        <v>1432</v>
      </c>
      <c r="C320" s="10" t="s">
        <v>7987</v>
      </c>
      <c r="D320" s="45"/>
      <c r="E320" s="2"/>
      <c r="F320" s="2"/>
      <c r="G320" s="2"/>
      <c r="H320" s="2"/>
      <c r="I320" s="2"/>
      <c r="J320" s="2"/>
      <c r="K320" s="2"/>
      <c r="L320" s="58"/>
      <c r="M320" s="81"/>
      <c r="N320" s="185"/>
      <c r="O320" s="2"/>
      <c r="P320" s="2"/>
      <c r="Q320" s="44"/>
      <c r="R320" s="2"/>
      <c r="S320" s="2"/>
      <c r="T320" s="2"/>
      <c r="U320" s="2"/>
      <c r="V320" s="2"/>
      <c r="W320" s="2"/>
      <c r="X320" s="2"/>
      <c r="Y320" s="145"/>
      <c r="Z320" s="71"/>
      <c r="AA320" s="183" t="s">
        <v>7393</v>
      </c>
      <c r="AB320" s="220" t="s">
        <v>7358</v>
      </c>
      <c r="AC320" s="55" t="s">
        <v>7390</v>
      </c>
      <c r="AD320" s="141">
        <v>0.7</v>
      </c>
      <c r="AE320" s="141"/>
      <c r="AF320" s="141"/>
      <c r="AG320" s="142"/>
      <c r="AH320" s="98">
        <f>ROUND(N325*AD320,0)</f>
        <v>326</v>
      </c>
      <c r="AI320" s="16"/>
    </row>
    <row r="321" spans="1:35" ht="16.75" customHeight="1" x14ac:dyDescent="0.3">
      <c r="A321" s="11">
        <v>33</v>
      </c>
      <c r="B321" s="14">
        <v>3261</v>
      </c>
      <c r="C321" s="10" t="s">
        <v>7986</v>
      </c>
      <c r="D321" s="70"/>
      <c r="E321" s="58"/>
      <c r="F321" s="58"/>
      <c r="G321" s="58"/>
      <c r="H321" s="58"/>
      <c r="I321" s="58"/>
      <c r="J321" s="58"/>
      <c r="K321" s="58"/>
      <c r="L321" s="58"/>
      <c r="M321" s="81"/>
      <c r="N321" s="185"/>
      <c r="O321" s="2"/>
      <c r="P321" s="2"/>
      <c r="Q321" s="44"/>
      <c r="R321" s="45"/>
      <c r="S321" s="2"/>
      <c r="T321" s="2"/>
      <c r="U321" s="2"/>
      <c r="V321" s="2"/>
      <c r="W321" s="2"/>
      <c r="X321" s="2"/>
      <c r="Y321" s="145"/>
      <c r="Z321" s="71"/>
      <c r="AA321" s="169"/>
      <c r="AB321" s="220" t="s">
        <v>7391</v>
      </c>
      <c r="AC321" s="55" t="s">
        <v>7390</v>
      </c>
      <c r="AD321" s="141">
        <v>0.5</v>
      </c>
      <c r="AE321" s="141"/>
      <c r="AF321" s="141"/>
      <c r="AG321" s="142"/>
      <c r="AH321" s="98">
        <f>ROUND(N325*AD321,0)</f>
        <v>233</v>
      </c>
      <c r="AI321" s="16"/>
    </row>
    <row r="322" spans="1:35" ht="16.75" customHeight="1" x14ac:dyDescent="0.3">
      <c r="A322" s="11">
        <v>33</v>
      </c>
      <c r="B322" s="14">
        <v>3262</v>
      </c>
      <c r="C322" s="10" t="s">
        <v>7985</v>
      </c>
      <c r="D322" s="70"/>
      <c r="E322" s="58"/>
      <c r="F322" s="58"/>
      <c r="G322" s="58"/>
      <c r="H322" s="58"/>
      <c r="I322" s="58"/>
      <c r="J322" s="58"/>
      <c r="K322" s="58"/>
      <c r="L322" s="58"/>
      <c r="M322" s="81"/>
      <c r="N322" s="185"/>
      <c r="O322" s="2"/>
      <c r="P322" s="2"/>
      <c r="Q322" s="44"/>
      <c r="R322" s="45"/>
      <c r="S322" s="2"/>
      <c r="T322" s="2"/>
      <c r="U322" s="2"/>
      <c r="V322" s="2"/>
      <c r="W322" s="2"/>
      <c r="X322" s="2"/>
      <c r="Y322" s="145"/>
      <c r="Z322" s="71"/>
      <c r="AA322" s="2"/>
      <c r="AB322" s="201"/>
      <c r="AC322" s="55"/>
      <c r="AD322" s="141"/>
      <c r="AE322" s="268" t="s">
        <v>7356</v>
      </c>
      <c r="AF322" s="53">
        <v>5</v>
      </c>
      <c r="AG322" s="181" t="s">
        <v>7357</v>
      </c>
      <c r="AH322" s="98">
        <f>ROUND(N325-AF322,0)</f>
        <v>461</v>
      </c>
      <c r="AI322" s="16"/>
    </row>
    <row r="323" spans="1:35" ht="16.75" customHeight="1" x14ac:dyDescent="0.3">
      <c r="A323" s="11">
        <v>33</v>
      </c>
      <c r="B323" s="14">
        <v>3263</v>
      </c>
      <c r="C323" s="10" t="s">
        <v>7984</v>
      </c>
      <c r="D323" s="70"/>
      <c r="E323" s="58"/>
      <c r="F323" s="58"/>
      <c r="G323" s="58"/>
      <c r="H323" s="58"/>
      <c r="I323" s="58"/>
      <c r="J323" s="58"/>
      <c r="K323" s="58"/>
      <c r="L323" s="58"/>
      <c r="M323" s="81"/>
      <c r="N323" s="185"/>
      <c r="O323" s="2"/>
      <c r="P323" s="2"/>
      <c r="Q323" s="44"/>
      <c r="R323" s="45"/>
      <c r="S323" s="2"/>
      <c r="T323" s="2"/>
      <c r="U323" s="2"/>
      <c r="V323" s="2"/>
      <c r="W323" s="2"/>
      <c r="X323" s="2"/>
      <c r="Y323" s="145"/>
      <c r="Z323" s="71"/>
      <c r="AA323" s="183" t="s">
        <v>7393</v>
      </c>
      <c r="AB323" s="220" t="s">
        <v>7358</v>
      </c>
      <c r="AC323" s="55" t="s">
        <v>7390</v>
      </c>
      <c r="AD323" s="141">
        <v>0.7</v>
      </c>
      <c r="AE323" s="269"/>
      <c r="AF323" s="136"/>
      <c r="AG323" s="75"/>
      <c r="AH323" s="98">
        <f>ROUND(N325*AD323-AF322,0)</f>
        <v>321</v>
      </c>
      <c r="AI323" s="16"/>
    </row>
    <row r="324" spans="1:35" ht="16.75" customHeight="1" x14ac:dyDescent="0.3">
      <c r="A324" s="11">
        <v>33</v>
      </c>
      <c r="B324" s="14">
        <v>3264</v>
      </c>
      <c r="C324" s="10" t="s">
        <v>7983</v>
      </c>
      <c r="D324" s="70"/>
      <c r="E324" s="58"/>
      <c r="F324" s="58"/>
      <c r="G324" s="58"/>
      <c r="H324" s="58"/>
      <c r="I324" s="58"/>
      <c r="J324" s="58"/>
      <c r="K324" s="58"/>
      <c r="L324" s="58"/>
      <c r="M324" s="81"/>
      <c r="N324" s="185"/>
      <c r="O324" s="2"/>
      <c r="P324" s="2"/>
      <c r="Q324" s="44"/>
      <c r="R324" s="45"/>
      <c r="S324" s="2"/>
      <c r="T324" s="2"/>
      <c r="U324" s="2"/>
      <c r="V324" s="2"/>
      <c r="W324" s="2"/>
      <c r="X324" s="2"/>
      <c r="Y324" s="145"/>
      <c r="Z324" s="71"/>
      <c r="AA324" s="169"/>
      <c r="AB324" s="220" t="s">
        <v>7391</v>
      </c>
      <c r="AC324" s="55" t="s">
        <v>7390</v>
      </c>
      <c r="AD324" s="141">
        <v>0.5</v>
      </c>
      <c r="AE324" s="270"/>
      <c r="AF324" s="144"/>
      <c r="AG324" s="150"/>
      <c r="AH324" s="98">
        <f>ROUND(N325*AD324-AF322,0)</f>
        <v>228</v>
      </c>
      <c r="AI324" s="16"/>
    </row>
    <row r="325" spans="1:35" ht="16.75" customHeight="1" x14ac:dyDescent="0.3">
      <c r="A325" s="11">
        <v>33</v>
      </c>
      <c r="B325" s="14">
        <v>1433</v>
      </c>
      <c r="C325" s="10" t="s">
        <v>7982</v>
      </c>
      <c r="D325" s="45"/>
      <c r="E325" s="2"/>
      <c r="F325" s="2"/>
      <c r="G325" s="2"/>
      <c r="H325" s="2"/>
      <c r="I325" s="2"/>
      <c r="J325" s="2"/>
      <c r="K325" s="2"/>
      <c r="L325" s="58"/>
      <c r="M325" s="81"/>
      <c r="N325" s="271">
        <v>466</v>
      </c>
      <c r="O325" s="272"/>
      <c r="P325" s="2" t="s">
        <v>7388</v>
      </c>
      <c r="Q325" s="44"/>
      <c r="R325" s="202" t="s">
        <v>7387</v>
      </c>
      <c r="S325" s="36"/>
      <c r="T325" s="36"/>
      <c r="U325" s="36"/>
      <c r="V325" s="36"/>
      <c r="W325" s="36"/>
      <c r="X325" s="36"/>
      <c r="Y325" s="217"/>
      <c r="Z325" s="74"/>
      <c r="AB325" s="194"/>
      <c r="AC325" s="7"/>
      <c r="AD325" s="7"/>
      <c r="AE325" s="7"/>
      <c r="AF325" s="7"/>
      <c r="AG325" s="37"/>
      <c r="AH325" s="98">
        <f>ROUND(N325*Y326,0)</f>
        <v>443</v>
      </c>
      <c r="AI325" s="66"/>
    </row>
    <row r="326" spans="1:35" ht="16.75" customHeight="1" x14ac:dyDescent="0.3">
      <c r="A326" s="11">
        <v>33</v>
      </c>
      <c r="B326" s="14">
        <v>1434</v>
      </c>
      <c r="C326" s="10" t="s">
        <v>7981</v>
      </c>
      <c r="D326" s="45"/>
      <c r="E326" s="2"/>
      <c r="F326" s="2"/>
      <c r="G326" s="2"/>
      <c r="H326" s="2"/>
      <c r="I326" s="2"/>
      <c r="J326" s="2"/>
      <c r="K326" s="2"/>
      <c r="L326" s="58"/>
      <c r="M326" s="81"/>
      <c r="N326" s="72"/>
      <c r="O326" s="145"/>
      <c r="P326" s="2"/>
      <c r="Q326" s="44"/>
      <c r="R326" s="45"/>
      <c r="S326" s="2"/>
      <c r="T326" s="2"/>
      <c r="U326" s="59"/>
      <c r="V326" s="59"/>
      <c r="W326" s="135"/>
      <c r="X326" s="136" t="s">
        <v>7404</v>
      </c>
      <c r="Y326" s="273">
        <v>0.95</v>
      </c>
      <c r="Z326" s="274"/>
      <c r="AA326" s="183" t="s">
        <v>7393</v>
      </c>
      <c r="AB326" s="220" t="s">
        <v>7358</v>
      </c>
      <c r="AC326" s="55" t="s">
        <v>7390</v>
      </c>
      <c r="AD326" s="141">
        <v>0.7</v>
      </c>
      <c r="AE326" s="141"/>
      <c r="AF326" s="141"/>
      <c r="AG326" s="142"/>
      <c r="AH326" s="98">
        <f>ROUND(ROUND(N325*Y326,0)*AD326,0)</f>
        <v>310</v>
      </c>
      <c r="AI326" s="66"/>
    </row>
    <row r="327" spans="1:35" ht="16.75" customHeight="1" x14ac:dyDescent="0.3">
      <c r="A327" s="11">
        <v>33</v>
      </c>
      <c r="B327" s="14">
        <v>3265</v>
      </c>
      <c r="C327" s="10" t="s">
        <v>7980</v>
      </c>
      <c r="D327" s="70"/>
      <c r="E327" s="58"/>
      <c r="F327" s="58"/>
      <c r="G327" s="58"/>
      <c r="H327" s="58"/>
      <c r="I327" s="58"/>
      <c r="J327" s="58"/>
      <c r="K327" s="58"/>
      <c r="L327" s="58"/>
      <c r="M327" s="81"/>
      <c r="N327" s="185"/>
      <c r="O327" s="2"/>
      <c r="P327" s="2"/>
      <c r="Q327" s="44"/>
      <c r="R327" s="45"/>
      <c r="S327" s="2"/>
      <c r="T327" s="2"/>
      <c r="U327" s="2"/>
      <c r="V327" s="2"/>
      <c r="W327" s="2"/>
      <c r="X327" s="2"/>
      <c r="Y327" s="145"/>
      <c r="Z327" s="71"/>
      <c r="AA327" s="169"/>
      <c r="AB327" s="220" t="s">
        <v>7391</v>
      </c>
      <c r="AC327" s="55" t="s">
        <v>7390</v>
      </c>
      <c r="AD327" s="141">
        <v>0.5</v>
      </c>
      <c r="AE327" s="141"/>
      <c r="AF327" s="141"/>
      <c r="AG327" s="142"/>
      <c r="AH327" s="98">
        <f>ROUND(ROUND(N325*Y326,0)*AD327,0)</f>
        <v>222</v>
      </c>
      <c r="AI327" s="16"/>
    </row>
    <row r="328" spans="1:35" ht="16.75" customHeight="1" x14ac:dyDescent="0.3">
      <c r="A328" s="11">
        <v>33</v>
      </c>
      <c r="B328" s="14">
        <v>3266</v>
      </c>
      <c r="C328" s="10" t="s">
        <v>7979</v>
      </c>
      <c r="D328" s="70"/>
      <c r="E328" s="58"/>
      <c r="F328" s="58"/>
      <c r="G328" s="58"/>
      <c r="H328" s="58"/>
      <c r="I328" s="58"/>
      <c r="J328" s="58"/>
      <c r="K328" s="58"/>
      <c r="L328" s="58"/>
      <c r="M328" s="81"/>
      <c r="N328" s="185"/>
      <c r="O328" s="2"/>
      <c r="P328" s="2"/>
      <c r="Q328" s="44"/>
      <c r="R328" s="45"/>
      <c r="S328" s="2"/>
      <c r="T328" s="2"/>
      <c r="U328" s="2"/>
      <c r="V328" s="2"/>
      <c r="W328" s="2"/>
      <c r="X328" s="2"/>
      <c r="Y328" s="145"/>
      <c r="Z328" s="71"/>
      <c r="AA328" s="2"/>
      <c r="AB328" s="201"/>
      <c r="AC328" s="55"/>
      <c r="AD328" s="141"/>
      <c r="AE328" s="268" t="s">
        <v>7356</v>
      </c>
      <c r="AF328" s="53">
        <v>5</v>
      </c>
      <c r="AG328" s="181" t="s">
        <v>7357</v>
      </c>
      <c r="AH328" s="98">
        <f>ROUND(N325*Y326-AF328,0)</f>
        <v>438</v>
      </c>
      <c r="AI328" s="16"/>
    </row>
    <row r="329" spans="1:35" ht="16.75" customHeight="1" x14ac:dyDescent="0.3">
      <c r="A329" s="11">
        <v>33</v>
      </c>
      <c r="B329" s="14">
        <v>3267</v>
      </c>
      <c r="C329" s="10" t="s">
        <v>7978</v>
      </c>
      <c r="D329" s="70"/>
      <c r="E329" s="58"/>
      <c r="F329" s="58"/>
      <c r="G329" s="58"/>
      <c r="H329" s="58"/>
      <c r="I329" s="58"/>
      <c r="J329" s="58"/>
      <c r="K329" s="58"/>
      <c r="L329" s="58"/>
      <c r="M329" s="81"/>
      <c r="N329" s="185"/>
      <c r="O329" s="2"/>
      <c r="P329" s="2"/>
      <c r="Q329" s="44"/>
      <c r="R329" s="45"/>
      <c r="S329" s="2"/>
      <c r="T329" s="2"/>
      <c r="U329" s="2"/>
      <c r="V329" s="2"/>
      <c r="W329" s="2"/>
      <c r="X329" s="2"/>
      <c r="Y329" s="145"/>
      <c r="Z329" s="71"/>
      <c r="AA329" s="183" t="s">
        <v>7393</v>
      </c>
      <c r="AB329" s="220" t="s">
        <v>7358</v>
      </c>
      <c r="AC329" s="55" t="s">
        <v>7390</v>
      </c>
      <c r="AD329" s="141">
        <v>0.7</v>
      </c>
      <c r="AE329" s="269"/>
      <c r="AF329" s="136"/>
      <c r="AG329" s="75"/>
      <c r="AH329" s="98">
        <f>ROUND(ROUND(N325*Y326,0)*AD329-AF328,0)</f>
        <v>305</v>
      </c>
      <c r="AI329" s="16"/>
    </row>
    <row r="330" spans="1:35" ht="16.75" customHeight="1" x14ac:dyDescent="0.3">
      <c r="A330" s="11">
        <v>33</v>
      </c>
      <c r="B330" s="14">
        <v>3268</v>
      </c>
      <c r="C330" s="10" t="s">
        <v>7977</v>
      </c>
      <c r="D330" s="70"/>
      <c r="E330" s="58"/>
      <c r="F330" s="58"/>
      <c r="G330" s="58"/>
      <c r="H330" s="58"/>
      <c r="I330" s="58"/>
      <c r="J330" s="58"/>
      <c r="K330" s="58"/>
      <c r="L330" s="58"/>
      <c r="M330" s="81"/>
      <c r="N330" s="185"/>
      <c r="O330" s="2"/>
      <c r="P330" s="2"/>
      <c r="Q330" s="44"/>
      <c r="R330" s="43"/>
      <c r="S330" s="8"/>
      <c r="T330" s="8"/>
      <c r="U330" s="8"/>
      <c r="V330" s="8"/>
      <c r="W330" s="8"/>
      <c r="X330" s="8"/>
      <c r="Y330" s="180"/>
      <c r="Z330" s="73"/>
      <c r="AA330" s="169"/>
      <c r="AB330" s="220" t="s">
        <v>7391</v>
      </c>
      <c r="AC330" s="55" t="s">
        <v>7390</v>
      </c>
      <c r="AD330" s="141">
        <v>0.5</v>
      </c>
      <c r="AE330" s="270"/>
      <c r="AF330" s="144"/>
      <c r="AG330" s="150"/>
      <c r="AH330" s="98">
        <f>ROUND(ROUND(N325*Y326,0)*AD330-AF328,0)</f>
        <v>217</v>
      </c>
      <c r="AI330" s="16"/>
    </row>
    <row r="331" spans="1:35" ht="16.75" customHeight="1" x14ac:dyDescent="0.3">
      <c r="A331" s="11">
        <v>33</v>
      </c>
      <c r="B331" s="14">
        <v>1435</v>
      </c>
      <c r="C331" s="10" t="s">
        <v>7976</v>
      </c>
      <c r="D331" s="45"/>
      <c r="E331" s="2"/>
      <c r="F331" s="2"/>
      <c r="G331" s="2"/>
      <c r="H331" s="2"/>
      <c r="I331" s="2"/>
      <c r="J331" s="2"/>
      <c r="K331" s="2"/>
      <c r="L331" s="58"/>
      <c r="M331" s="81"/>
      <c r="N331" s="185"/>
      <c r="O331" s="2"/>
      <c r="P331" s="2"/>
      <c r="Q331" s="44"/>
      <c r="R331" s="202" t="s">
        <v>7380</v>
      </c>
      <c r="S331" s="36"/>
      <c r="T331" s="36"/>
      <c r="U331" s="36"/>
      <c r="V331" s="36"/>
      <c r="W331" s="36"/>
      <c r="X331" s="36"/>
      <c r="Y331" s="217"/>
      <c r="Z331" s="74"/>
      <c r="AB331" s="194"/>
      <c r="AC331" s="7"/>
      <c r="AD331" s="7"/>
      <c r="AE331" s="7"/>
      <c r="AF331" s="7"/>
      <c r="AG331" s="37"/>
      <c r="AH331" s="98">
        <f>ROUND(N325*Y332,0)</f>
        <v>433</v>
      </c>
      <c r="AI331" s="66"/>
    </row>
    <row r="332" spans="1:35" ht="16.75" customHeight="1" x14ac:dyDescent="0.3">
      <c r="A332" s="11">
        <v>33</v>
      </c>
      <c r="B332" s="14">
        <v>1436</v>
      </c>
      <c r="C332" s="10" t="s">
        <v>7975</v>
      </c>
      <c r="D332" s="45"/>
      <c r="E332" s="2"/>
      <c r="F332" s="2"/>
      <c r="G332" s="2"/>
      <c r="H332" s="2"/>
      <c r="I332" s="2"/>
      <c r="J332" s="2"/>
      <c r="K332" s="2"/>
      <c r="L332" s="58"/>
      <c r="M332" s="81"/>
      <c r="N332" s="185"/>
      <c r="O332" s="2"/>
      <c r="P332" s="2"/>
      <c r="Q332" s="44"/>
      <c r="R332" s="45"/>
      <c r="S332" s="2"/>
      <c r="T332" s="2"/>
      <c r="U332" s="135"/>
      <c r="V332" s="135"/>
      <c r="W332" s="135"/>
      <c r="X332" s="136" t="s">
        <v>7404</v>
      </c>
      <c r="Y332" s="273">
        <v>0.93</v>
      </c>
      <c r="Z332" s="274"/>
      <c r="AA332" s="183" t="s">
        <v>7393</v>
      </c>
      <c r="AB332" s="220" t="s">
        <v>7358</v>
      </c>
      <c r="AC332" s="55" t="s">
        <v>7390</v>
      </c>
      <c r="AD332" s="141">
        <v>0.7</v>
      </c>
      <c r="AE332" s="141"/>
      <c r="AF332" s="141"/>
      <c r="AG332" s="142"/>
      <c r="AH332" s="98">
        <f>ROUND(ROUND(N325*Y332,0)*AD332,0)</f>
        <v>303</v>
      </c>
      <c r="AI332" s="66"/>
    </row>
    <row r="333" spans="1:35" ht="16.75" customHeight="1" x14ac:dyDescent="0.3">
      <c r="A333" s="11">
        <v>33</v>
      </c>
      <c r="B333" s="14">
        <v>3269</v>
      </c>
      <c r="C333" s="10" t="s">
        <v>7974</v>
      </c>
      <c r="D333" s="70"/>
      <c r="E333" s="58"/>
      <c r="F333" s="58"/>
      <c r="G333" s="58"/>
      <c r="H333" s="58"/>
      <c r="I333" s="58"/>
      <c r="J333" s="58"/>
      <c r="K333" s="58"/>
      <c r="L333" s="58"/>
      <c r="M333" s="81"/>
      <c r="N333" s="185"/>
      <c r="O333" s="2"/>
      <c r="P333" s="2"/>
      <c r="Q333" s="44"/>
      <c r="R333" s="45"/>
      <c r="S333" s="2"/>
      <c r="T333" s="2"/>
      <c r="U333" s="2"/>
      <c r="V333" s="2"/>
      <c r="W333" s="2"/>
      <c r="X333" s="2"/>
      <c r="Y333" s="145"/>
      <c r="Z333" s="71"/>
      <c r="AA333" s="169"/>
      <c r="AB333" s="220" t="s">
        <v>7391</v>
      </c>
      <c r="AC333" s="55" t="s">
        <v>7390</v>
      </c>
      <c r="AD333" s="141">
        <v>0.5</v>
      </c>
      <c r="AE333" s="141"/>
      <c r="AF333" s="141"/>
      <c r="AG333" s="142"/>
      <c r="AH333" s="98">
        <f>ROUND(ROUND(N325*Y332,0)*AD333,0)</f>
        <v>217</v>
      </c>
      <c r="AI333" s="16"/>
    </row>
    <row r="334" spans="1:35" ht="16.75" customHeight="1" x14ac:dyDescent="0.3">
      <c r="A334" s="11">
        <v>33</v>
      </c>
      <c r="B334" s="14">
        <v>3270</v>
      </c>
      <c r="C334" s="10" t="s">
        <v>7973</v>
      </c>
      <c r="D334" s="70"/>
      <c r="E334" s="58"/>
      <c r="F334" s="58"/>
      <c r="G334" s="58"/>
      <c r="H334" s="58"/>
      <c r="I334" s="58"/>
      <c r="J334" s="58"/>
      <c r="K334" s="58"/>
      <c r="L334" s="58"/>
      <c r="M334" s="81"/>
      <c r="N334" s="185"/>
      <c r="O334" s="2"/>
      <c r="P334" s="2"/>
      <c r="Q334" s="44"/>
      <c r="R334" s="45"/>
      <c r="S334" s="2"/>
      <c r="T334" s="2"/>
      <c r="U334" s="2"/>
      <c r="V334" s="2"/>
      <c r="W334" s="2"/>
      <c r="X334" s="2"/>
      <c r="Y334" s="145"/>
      <c r="Z334" s="71"/>
      <c r="AA334" s="2"/>
      <c r="AB334" s="201"/>
      <c r="AC334" s="55"/>
      <c r="AD334" s="141"/>
      <c r="AE334" s="268" t="s">
        <v>7356</v>
      </c>
      <c r="AF334" s="53">
        <v>5</v>
      </c>
      <c r="AG334" s="181" t="s">
        <v>7357</v>
      </c>
      <c r="AH334" s="98">
        <f>ROUND(N325*Y332-AF334,0)</f>
        <v>428</v>
      </c>
      <c r="AI334" s="16"/>
    </row>
    <row r="335" spans="1:35" ht="16.75" customHeight="1" x14ac:dyDescent="0.3">
      <c r="A335" s="11">
        <v>33</v>
      </c>
      <c r="B335" s="14">
        <v>3271</v>
      </c>
      <c r="C335" s="10" t="s">
        <v>7972</v>
      </c>
      <c r="D335" s="70"/>
      <c r="E335" s="58"/>
      <c r="F335" s="58"/>
      <c r="G335" s="58"/>
      <c r="H335" s="58"/>
      <c r="I335" s="58"/>
      <c r="J335" s="58"/>
      <c r="K335" s="58"/>
      <c r="L335" s="58"/>
      <c r="M335" s="81"/>
      <c r="N335" s="185"/>
      <c r="O335" s="2"/>
      <c r="P335" s="2"/>
      <c r="Q335" s="44"/>
      <c r="R335" s="45"/>
      <c r="S335" s="2"/>
      <c r="T335" s="2"/>
      <c r="U335" s="2"/>
      <c r="V335" s="2"/>
      <c r="W335" s="2"/>
      <c r="X335" s="2"/>
      <c r="Y335" s="145"/>
      <c r="Z335" s="71"/>
      <c r="AA335" s="183" t="s">
        <v>7393</v>
      </c>
      <c r="AB335" s="220" t="s">
        <v>7358</v>
      </c>
      <c r="AC335" s="55" t="s">
        <v>7390</v>
      </c>
      <c r="AD335" s="141">
        <v>0.7</v>
      </c>
      <c r="AE335" s="269"/>
      <c r="AF335" s="136"/>
      <c r="AG335" s="75"/>
      <c r="AH335" s="98">
        <f>ROUND(ROUND(N325*Y332,0)*AD335-AF334,0)</f>
        <v>298</v>
      </c>
      <c r="AI335" s="16"/>
    </row>
    <row r="336" spans="1:35" ht="16.75" customHeight="1" x14ac:dyDescent="0.3">
      <c r="A336" s="11">
        <v>33</v>
      </c>
      <c r="B336" s="14">
        <v>3272</v>
      </c>
      <c r="C336" s="10" t="s">
        <v>7971</v>
      </c>
      <c r="D336" s="70"/>
      <c r="E336" s="58"/>
      <c r="F336" s="58"/>
      <c r="G336" s="58"/>
      <c r="H336" s="58"/>
      <c r="I336" s="58"/>
      <c r="J336" s="58"/>
      <c r="K336" s="58"/>
      <c r="L336" s="58"/>
      <c r="M336" s="81"/>
      <c r="N336" s="185"/>
      <c r="O336" s="2"/>
      <c r="P336" s="2"/>
      <c r="Q336" s="44"/>
      <c r="R336" s="43"/>
      <c r="S336" s="8"/>
      <c r="T336" s="8"/>
      <c r="U336" s="8"/>
      <c r="V336" s="8"/>
      <c r="W336" s="8"/>
      <c r="X336" s="8"/>
      <c r="Y336" s="180"/>
      <c r="Z336" s="73"/>
      <c r="AA336" s="169"/>
      <c r="AB336" s="220" t="s">
        <v>7391</v>
      </c>
      <c r="AC336" s="55" t="s">
        <v>7390</v>
      </c>
      <c r="AD336" s="141">
        <v>0.5</v>
      </c>
      <c r="AE336" s="270"/>
      <c r="AF336" s="144"/>
      <c r="AG336" s="150"/>
      <c r="AH336" s="98">
        <f>ROUND(ROUND(N325*Y332,0)*AD336-AF334,0)</f>
        <v>212</v>
      </c>
      <c r="AI336" s="16"/>
    </row>
    <row r="337" spans="1:35" ht="16.75" customHeight="1" x14ac:dyDescent="0.3">
      <c r="A337" s="11">
        <v>33</v>
      </c>
      <c r="B337" s="14">
        <v>1437</v>
      </c>
      <c r="C337" s="10" t="s">
        <v>7970</v>
      </c>
      <c r="D337" s="124"/>
      <c r="E337" s="125"/>
      <c r="F337" s="125"/>
      <c r="G337" s="125"/>
      <c r="H337" s="125"/>
      <c r="I337" s="125"/>
      <c r="J337" s="125"/>
      <c r="K337" s="125"/>
      <c r="L337" s="125"/>
      <c r="M337" s="126"/>
      <c r="N337" s="185"/>
      <c r="O337" s="2"/>
      <c r="P337" s="2"/>
      <c r="Q337" s="44"/>
      <c r="R337" s="56" t="s">
        <v>7373</v>
      </c>
      <c r="S337" s="2"/>
      <c r="T337" s="2"/>
      <c r="U337" s="2"/>
      <c r="V337" s="2"/>
      <c r="W337" s="2"/>
      <c r="X337" s="2"/>
      <c r="Y337" s="145"/>
      <c r="Z337" s="71"/>
      <c r="AB337" s="80"/>
      <c r="AC337" s="7"/>
      <c r="AD337" s="7"/>
      <c r="AE337" s="7"/>
      <c r="AF337" s="7"/>
      <c r="AG337" s="37"/>
      <c r="AH337" s="98">
        <f>ROUND(N325*Y338,0)</f>
        <v>443</v>
      </c>
      <c r="AI337" s="66"/>
    </row>
    <row r="338" spans="1:35" ht="16.75" customHeight="1" x14ac:dyDescent="0.3">
      <c r="A338" s="11">
        <v>33</v>
      </c>
      <c r="B338" s="14">
        <v>1438</v>
      </c>
      <c r="C338" s="10" t="s">
        <v>7969</v>
      </c>
      <c r="D338" s="124"/>
      <c r="E338" s="125"/>
      <c r="F338" s="125"/>
      <c r="G338" s="125"/>
      <c r="H338" s="125"/>
      <c r="I338" s="125"/>
      <c r="J338" s="125"/>
      <c r="K338" s="125"/>
      <c r="L338" s="125"/>
      <c r="M338" s="126"/>
      <c r="N338" s="185"/>
      <c r="O338" s="2"/>
      <c r="P338" s="2"/>
      <c r="Q338" s="44"/>
      <c r="R338" s="56" t="s">
        <v>7405</v>
      </c>
      <c r="S338" s="2"/>
      <c r="T338" s="2"/>
      <c r="U338" s="135"/>
      <c r="V338" s="135"/>
      <c r="W338" s="135"/>
      <c r="X338" s="136" t="s">
        <v>7404</v>
      </c>
      <c r="Y338" s="273">
        <v>0.95</v>
      </c>
      <c r="Z338" s="274"/>
      <c r="AA338" s="183" t="s">
        <v>7393</v>
      </c>
      <c r="AB338" s="220" t="s">
        <v>7358</v>
      </c>
      <c r="AC338" s="55" t="s">
        <v>7390</v>
      </c>
      <c r="AD338" s="141">
        <v>0.7</v>
      </c>
      <c r="AE338" s="141"/>
      <c r="AF338" s="141"/>
      <c r="AG338" s="142"/>
      <c r="AH338" s="98">
        <f>ROUND(ROUND(N325*Y338,0)*AD338,0)</f>
        <v>310</v>
      </c>
      <c r="AI338" s="66"/>
    </row>
    <row r="339" spans="1:35" ht="16.75" customHeight="1" x14ac:dyDescent="0.3">
      <c r="A339" s="11">
        <v>33</v>
      </c>
      <c r="B339" s="14">
        <v>3273</v>
      </c>
      <c r="C339" s="10" t="s">
        <v>7968</v>
      </c>
      <c r="D339" s="70"/>
      <c r="E339" s="58"/>
      <c r="F339" s="58"/>
      <c r="G339" s="58"/>
      <c r="H339" s="58"/>
      <c r="I339" s="58"/>
      <c r="J339" s="58"/>
      <c r="K339" s="58"/>
      <c r="L339" s="58"/>
      <c r="M339" s="81"/>
      <c r="N339" s="185"/>
      <c r="O339" s="2"/>
      <c r="P339" s="2"/>
      <c r="Q339" s="44"/>
      <c r="R339" s="45"/>
      <c r="S339" s="2"/>
      <c r="T339" s="2"/>
      <c r="U339" s="2"/>
      <c r="V339" s="2"/>
      <c r="W339" s="2"/>
      <c r="X339" s="2"/>
      <c r="Y339" s="145"/>
      <c r="Z339" s="71"/>
      <c r="AA339" s="169"/>
      <c r="AB339" s="220" t="s">
        <v>7391</v>
      </c>
      <c r="AC339" s="55" t="s">
        <v>7390</v>
      </c>
      <c r="AD339" s="141">
        <v>0.5</v>
      </c>
      <c r="AE339" s="141"/>
      <c r="AF339" s="141"/>
      <c r="AG339" s="142"/>
      <c r="AH339" s="98">
        <f>ROUND(ROUND(N325*Y338,0)*AD339,0)</f>
        <v>222</v>
      </c>
      <c r="AI339" s="16"/>
    </row>
    <row r="340" spans="1:35" ht="16.75" customHeight="1" x14ac:dyDescent="0.3">
      <c r="A340" s="11">
        <v>33</v>
      </c>
      <c r="B340" s="14">
        <v>3274</v>
      </c>
      <c r="C340" s="10" t="s">
        <v>7967</v>
      </c>
      <c r="D340" s="70"/>
      <c r="E340" s="58"/>
      <c r="F340" s="58"/>
      <c r="G340" s="58"/>
      <c r="H340" s="58"/>
      <c r="I340" s="58"/>
      <c r="J340" s="58"/>
      <c r="K340" s="58"/>
      <c r="L340" s="58"/>
      <c r="M340" s="81"/>
      <c r="N340" s="185"/>
      <c r="O340" s="2"/>
      <c r="P340" s="2"/>
      <c r="Q340" s="44"/>
      <c r="R340" s="45"/>
      <c r="S340" s="2"/>
      <c r="T340" s="2"/>
      <c r="U340" s="2"/>
      <c r="V340" s="2"/>
      <c r="W340" s="2"/>
      <c r="X340" s="2"/>
      <c r="Y340" s="145"/>
      <c r="Z340" s="71"/>
      <c r="AA340" s="2"/>
      <c r="AB340" s="201"/>
      <c r="AC340" s="55"/>
      <c r="AD340" s="141"/>
      <c r="AE340" s="268" t="s">
        <v>7356</v>
      </c>
      <c r="AF340" s="53">
        <v>5</v>
      </c>
      <c r="AG340" s="181" t="s">
        <v>7357</v>
      </c>
      <c r="AH340" s="98">
        <f>ROUND(N325*Y338-AF340,0)</f>
        <v>438</v>
      </c>
      <c r="AI340" s="16"/>
    </row>
    <row r="341" spans="1:35" ht="16.75" customHeight="1" x14ac:dyDescent="0.3">
      <c r="A341" s="11">
        <v>33</v>
      </c>
      <c r="B341" s="14">
        <v>3275</v>
      </c>
      <c r="C341" s="10" t="s">
        <v>7966</v>
      </c>
      <c r="D341" s="70"/>
      <c r="E341" s="58"/>
      <c r="F341" s="58"/>
      <c r="G341" s="58"/>
      <c r="H341" s="58"/>
      <c r="I341" s="58"/>
      <c r="J341" s="58"/>
      <c r="K341" s="58"/>
      <c r="L341" s="58"/>
      <c r="M341" s="81"/>
      <c r="N341" s="185"/>
      <c r="O341" s="2"/>
      <c r="P341" s="2"/>
      <c r="Q341" s="44"/>
      <c r="R341" s="45"/>
      <c r="S341" s="2"/>
      <c r="T341" s="2"/>
      <c r="U341" s="2"/>
      <c r="V341" s="2"/>
      <c r="W341" s="2"/>
      <c r="X341" s="2"/>
      <c r="Y341" s="145"/>
      <c r="Z341" s="71"/>
      <c r="AA341" s="183" t="s">
        <v>7393</v>
      </c>
      <c r="AB341" s="220" t="s">
        <v>7358</v>
      </c>
      <c r="AC341" s="55" t="s">
        <v>7390</v>
      </c>
      <c r="AD341" s="141">
        <v>0.7</v>
      </c>
      <c r="AE341" s="269"/>
      <c r="AF341" s="136"/>
      <c r="AG341" s="75"/>
      <c r="AH341" s="98">
        <f>ROUND(ROUND(N325*Y338,0)*AD341-AF340,0)</f>
        <v>305</v>
      </c>
      <c r="AI341" s="16"/>
    </row>
    <row r="342" spans="1:35" ht="16.75" customHeight="1" x14ac:dyDescent="0.3">
      <c r="A342" s="11">
        <v>33</v>
      </c>
      <c r="B342" s="14">
        <v>3276</v>
      </c>
      <c r="C342" s="10" t="s">
        <v>7965</v>
      </c>
      <c r="D342" s="70"/>
      <c r="E342" s="58"/>
      <c r="F342" s="58"/>
      <c r="G342" s="58"/>
      <c r="H342" s="58"/>
      <c r="I342" s="58"/>
      <c r="J342" s="58"/>
      <c r="K342" s="58"/>
      <c r="L342" s="58"/>
      <c r="M342" s="81"/>
      <c r="N342" s="164"/>
      <c r="O342" s="8"/>
      <c r="P342" s="8"/>
      <c r="Q342" s="24"/>
      <c r="R342" s="43"/>
      <c r="S342" s="8"/>
      <c r="T342" s="8"/>
      <c r="U342" s="8"/>
      <c r="V342" s="8"/>
      <c r="W342" s="8"/>
      <c r="X342" s="8"/>
      <c r="Y342" s="180"/>
      <c r="Z342" s="73"/>
      <c r="AA342" s="169"/>
      <c r="AB342" s="220" t="s">
        <v>7391</v>
      </c>
      <c r="AC342" s="55" t="s">
        <v>7390</v>
      </c>
      <c r="AD342" s="141">
        <v>0.5</v>
      </c>
      <c r="AE342" s="270"/>
      <c r="AF342" s="144"/>
      <c r="AG342" s="150"/>
      <c r="AH342" s="98">
        <f>ROUND(ROUND(N325*Y338,0)*AD342-AF340,0)</f>
        <v>217</v>
      </c>
      <c r="AI342" s="16"/>
    </row>
    <row r="343" spans="1:35" ht="16.75" customHeight="1" x14ac:dyDescent="0.3">
      <c r="A343" s="11">
        <v>33</v>
      </c>
      <c r="B343" s="14">
        <v>1441</v>
      </c>
      <c r="C343" s="10" t="s">
        <v>7964</v>
      </c>
      <c r="D343" s="45"/>
      <c r="E343" s="2"/>
      <c r="F343" s="2"/>
      <c r="G343" s="2"/>
      <c r="H343" s="2"/>
      <c r="I343" s="2"/>
      <c r="J343" s="2"/>
      <c r="K343" s="2"/>
      <c r="L343" s="58"/>
      <c r="M343" s="81"/>
      <c r="N343" s="70" t="s">
        <v>7398</v>
      </c>
      <c r="O343" s="2"/>
      <c r="P343" s="2"/>
      <c r="Q343" s="44"/>
      <c r="R343" s="2"/>
      <c r="S343" s="2"/>
      <c r="T343" s="2"/>
      <c r="U343" s="2"/>
      <c r="V343" s="2"/>
      <c r="W343" s="2"/>
      <c r="X343" s="2"/>
      <c r="Y343" s="145"/>
      <c r="Z343" s="44"/>
      <c r="AA343" s="36"/>
      <c r="AB343" s="53"/>
      <c r="AC343" s="36"/>
      <c r="AD343" s="36"/>
      <c r="AE343" s="36"/>
      <c r="AF343" s="36"/>
      <c r="AG343" s="50"/>
      <c r="AH343" s="98">
        <f>ROUND(N349,0)</f>
        <v>386</v>
      </c>
      <c r="AI343" s="16"/>
    </row>
    <row r="344" spans="1:35" ht="16.75" customHeight="1" x14ac:dyDescent="0.3">
      <c r="A344" s="11">
        <v>33</v>
      </c>
      <c r="B344" s="14">
        <v>1442</v>
      </c>
      <c r="C344" s="10" t="s">
        <v>7963</v>
      </c>
      <c r="D344" s="45"/>
      <c r="E344" s="2"/>
      <c r="F344" s="2"/>
      <c r="G344" s="2"/>
      <c r="H344" s="2"/>
      <c r="I344" s="2"/>
      <c r="J344" s="2"/>
      <c r="K344" s="2"/>
      <c r="L344" s="58"/>
      <c r="M344" s="81"/>
      <c r="N344" s="185"/>
      <c r="O344" s="2"/>
      <c r="P344" s="2"/>
      <c r="Q344" s="44"/>
      <c r="R344" s="2"/>
      <c r="S344" s="2"/>
      <c r="T344" s="2"/>
      <c r="U344" s="2"/>
      <c r="V344" s="2"/>
      <c r="W344" s="2"/>
      <c r="X344" s="2"/>
      <c r="Y344" s="145"/>
      <c r="Z344" s="71"/>
      <c r="AA344" s="183" t="s">
        <v>7393</v>
      </c>
      <c r="AB344" s="220" t="s">
        <v>7358</v>
      </c>
      <c r="AC344" s="55" t="s">
        <v>7390</v>
      </c>
      <c r="AD344" s="141">
        <v>0.7</v>
      </c>
      <c r="AE344" s="141"/>
      <c r="AF344" s="141"/>
      <c r="AG344" s="142"/>
      <c r="AH344" s="98">
        <f>ROUND(N349*AD344,0)</f>
        <v>270</v>
      </c>
      <c r="AI344" s="16"/>
    </row>
    <row r="345" spans="1:35" ht="16.75" customHeight="1" x14ac:dyDescent="0.3">
      <c r="A345" s="11">
        <v>33</v>
      </c>
      <c r="B345" s="14">
        <v>3281</v>
      </c>
      <c r="C345" s="10" t="s">
        <v>7962</v>
      </c>
      <c r="D345" s="70"/>
      <c r="E345" s="58"/>
      <c r="F345" s="58"/>
      <c r="G345" s="58"/>
      <c r="H345" s="58"/>
      <c r="I345" s="58"/>
      <c r="J345" s="58"/>
      <c r="K345" s="58"/>
      <c r="L345" s="58"/>
      <c r="M345" s="81"/>
      <c r="N345" s="185"/>
      <c r="O345" s="2"/>
      <c r="P345" s="2"/>
      <c r="Q345" s="44"/>
      <c r="R345" s="45"/>
      <c r="S345" s="2"/>
      <c r="T345" s="2"/>
      <c r="U345" s="2"/>
      <c r="V345" s="2"/>
      <c r="W345" s="2"/>
      <c r="X345" s="2"/>
      <c r="Y345" s="145"/>
      <c r="Z345" s="71"/>
      <c r="AA345" s="169"/>
      <c r="AB345" s="220" t="s">
        <v>7391</v>
      </c>
      <c r="AC345" s="55" t="s">
        <v>7390</v>
      </c>
      <c r="AD345" s="141">
        <v>0.5</v>
      </c>
      <c r="AE345" s="141"/>
      <c r="AF345" s="141"/>
      <c r="AG345" s="142"/>
      <c r="AH345" s="98">
        <f>ROUND(N349*AD345,0)</f>
        <v>193</v>
      </c>
      <c r="AI345" s="16"/>
    </row>
    <row r="346" spans="1:35" ht="16.75" customHeight="1" x14ac:dyDescent="0.3">
      <c r="A346" s="11">
        <v>33</v>
      </c>
      <c r="B346" s="14">
        <v>3282</v>
      </c>
      <c r="C346" s="10" t="s">
        <v>7961</v>
      </c>
      <c r="D346" s="70"/>
      <c r="E346" s="58"/>
      <c r="F346" s="58"/>
      <c r="G346" s="58"/>
      <c r="H346" s="58"/>
      <c r="I346" s="58"/>
      <c r="J346" s="58"/>
      <c r="K346" s="58"/>
      <c r="L346" s="58"/>
      <c r="M346" s="81"/>
      <c r="N346" s="185"/>
      <c r="O346" s="2"/>
      <c r="P346" s="2"/>
      <c r="Q346" s="44"/>
      <c r="R346" s="45"/>
      <c r="S346" s="2"/>
      <c r="T346" s="2"/>
      <c r="U346" s="2"/>
      <c r="V346" s="2"/>
      <c r="W346" s="2"/>
      <c r="X346" s="2"/>
      <c r="Y346" s="145"/>
      <c r="Z346" s="71"/>
      <c r="AA346" s="2"/>
      <c r="AB346" s="201"/>
      <c r="AC346" s="55"/>
      <c r="AD346" s="141"/>
      <c r="AE346" s="268" t="s">
        <v>7356</v>
      </c>
      <c r="AF346" s="53">
        <v>5</v>
      </c>
      <c r="AG346" s="181" t="s">
        <v>7357</v>
      </c>
      <c r="AH346" s="98">
        <f>ROUND(N349-AF346,0)</f>
        <v>381</v>
      </c>
      <c r="AI346" s="16"/>
    </row>
    <row r="347" spans="1:35" ht="16.75" customHeight="1" x14ac:dyDescent="0.3">
      <c r="A347" s="11">
        <v>33</v>
      </c>
      <c r="B347" s="14">
        <v>3283</v>
      </c>
      <c r="C347" s="10" t="s">
        <v>7960</v>
      </c>
      <c r="D347" s="70"/>
      <c r="E347" s="58"/>
      <c r="F347" s="58"/>
      <c r="G347" s="58"/>
      <c r="H347" s="58"/>
      <c r="I347" s="58"/>
      <c r="J347" s="58"/>
      <c r="K347" s="58"/>
      <c r="L347" s="58"/>
      <c r="M347" s="81"/>
      <c r="N347" s="185"/>
      <c r="O347" s="2"/>
      <c r="P347" s="2"/>
      <c r="Q347" s="44"/>
      <c r="R347" s="45"/>
      <c r="S347" s="2"/>
      <c r="T347" s="2"/>
      <c r="U347" s="2"/>
      <c r="V347" s="2"/>
      <c r="W347" s="2"/>
      <c r="X347" s="2"/>
      <c r="Y347" s="145"/>
      <c r="Z347" s="71"/>
      <c r="AA347" s="183" t="s">
        <v>7393</v>
      </c>
      <c r="AB347" s="220" t="s">
        <v>7358</v>
      </c>
      <c r="AC347" s="55" t="s">
        <v>7390</v>
      </c>
      <c r="AD347" s="141">
        <v>0.7</v>
      </c>
      <c r="AE347" s="269"/>
      <c r="AF347" s="136"/>
      <c r="AG347" s="75"/>
      <c r="AH347" s="98">
        <f>ROUND(N349*AD347-AF346,0)</f>
        <v>265</v>
      </c>
      <c r="AI347" s="16"/>
    </row>
    <row r="348" spans="1:35" ht="16.75" customHeight="1" x14ac:dyDescent="0.3">
      <c r="A348" s="11">
        <v>33</v>
      </c>
      <c r="B348" s="14">
        <v>3284</v>
      </c>
      <c r="C348" s="10" t="s">
        <v>7959</v>
      </c>
      <c r="D348" s="70"/>
      <c r="E348" s="58"/>
      <c r="F348" s="58"/>
      <c r="G348" s="58"/>
      <c r="H348" s="58"/>
      <c r="I348" s="58"/>
      <c r="J348" s="58"/>
      <c r="K348" s="58"/>
      <c r="L348" s="58"/>
      <c r="M348" s="81"/>
      <c r="N348" s="185"/>
      <c r="O348" s="2"/>
      <c r="P348" s="2"/>
      <c r="Q348" s="44"/>
      <c r="R348" s="45"/>
      <c r="S348" s="2"/>
      <c r="T348" s="2"/>
      <c r="U348" s="2"/>
      <c r="V348" s="2"/>
      <c r="W348" s="2"/>
      <c r="X348" s="2"/>
      <c r="Y348" s="145"/>
      <c r="Z348" s="71"/>
      <c r="AA348" s="169"/>
      <c r="AB348" s="220" t="s">
        <v>7391</v>
      </c>
      <c r="AC348" s="55" t="s">
        <v>7390</v>
      </c>
      <c r="AD348" s="141">
        <v>0.5</v>
      </c>
      <c r="AE348" s="270"/>
      <c r="AF348" s="144"/>
      <c r="AG348" s="150"/>
      <c r="AH348" s="98">
        <f>ROUND(N349*AD348-AF346,0)</f>
        <v>188</v>
      </c>
      <c r="AI348" s="16"/>
    </row>
    <row r="349" spans="1:35" ht="16.75" customHeight="1" x14ac:dyDescent="0.3">
      <c r="A349" s="11">
        <v>33</v>
      </c>
      <c r="B349" s="14">
        <v>1443</v>
      </c>
      <c r="C349" s="10" t="s">
        <v>7958</v>
      </c>
      <c r="D349" s="45"/>
      <c r="E349" s="2"/>
      <c r="F349" s="2"/>
      <c r="G349" s="2"/>
      <c r="H349" s="2"/>
      <c r="I349" s="2"/>
      <c r="J349" s="2"/>
      <c r="K349" s="2"/>
      <c r="L349" s="58"/>
      <c r="M349" s="81"/>
      <c r="N349" s="271">
        <v>386</v>
      </c>
      <c r="O349" s="272"/>
      <c r="P349" s="2" t="s">
        <v>7388</v>
      </c>
      <c r="Q349" s="44"/>
      <c r="R349" s="202" t="s">
        <v>7387</v>
      </c>
      <c r="S349" s="36"/>
      <c r="T349" s="36"/>
      <c r="U349" s="36"/>
      <c r="V349" s="36"/>
      <c r="W349" s="36"/>
      <c r="X349" s="36"/>
      <c r="Y349" s="217"/>
      <c r="Z349" s="74"/>
      <c r="AB349" s="194"/>
      <c r="AC349" s="7"/>
      <c r="AD349" s="7"/>
      <c r="AE349" s="7"/>
      <c r="AF349" s="7"/>
      <c r="AG349" s="37"/>
      <c r="AH349" s="98">
        <f>ROUND(N349*Y350,0)</f>
        <v>367</v>
      </c>
      <c r="AI349" s="66"/>
    </row>
    <row r="350" spans="1:35" ht="16.75" customHeight="1" x14ac:dyDescent="0.3">
      <c r="A350" s="11">
        <v>33</v>
      </c>
      <c r="B350" s="14">
        <v>1444</v>
      </c>
      <c r="C350" s="10" t="s">
        <v>7957</v>
      </c>
      <c r="D350" s="45"/>
      <c r="E350" s="2"/>
      <c r="F350" s="2"/>
      <c r="G350" s="2"/>
      <c r="H350" s="2"/>
      <c r="I350" s="2"/>
      <c r="J350" s="2"/>
      <c r="K350" s="2"/>
      <c r="L350" s="58"/>
      <c r="M350" s="81"/>
      <c r="N350" s="72"/>
      <c r="O350" s="145"/>
      <c r="P350" s="2"/>
      <c r="Q350" s="44"/>
      <c r="R350" s="45"/>
      <c r="S350" s="2"/>
      <c r="T350" s="2"/>
      <c r="U350" s="59"/>
      <c r="V350" s="59"/>
      <c r="W350" s="135"/>
      <c r="X350" s="136" t="s">
        <v>7956</v>
      </c>
      <c r="Y350" s="273">
        <v>0.95</v>
      </c>
      <c r="Z350" s="274"/>
      <c r="AA350" s="183" t="s">
        <v>7955</v>
      </c>
      <c r="AB350" s="220" t="s">
        <v>7954</v>
      </c>
      <c r="AC350" s="55" t="s">
        <v>7953</v>
      </c>
      <c r="AD350" s="141">
        <v>0.7</v>
      </c>
      <c r="AE350" s="141"/>
      <c r="AF350" s="141"/>
      <c r="AG350" s="142"/>
      <c r="AH350" s="98">
        <f>ROUND(ROUND(N349*Y350,0)*AD350,0)</f>
        <v>257</v>
      </c>
      <c r="AI350" s="66"/>
    </row>
    <row r="351" spans="1:35" ht="16.75" customHeight="1" x14ac:dyDescent="0.3">
      <c r="A351" s="11">
        <v>33</v>
      </c>
      <c r="B351" s="14">
        <v>3285</v>
      </c>
      <c r="C351" s="10" t="s">
        <v>7952</v>
      </c>
      <c r="D351" s="70"/>
      <c r="E351" s="58"/>
      <c r="F351" s="58"/>
      <c r="G351" s="58"/>
      <c r="H351" s="58"/>
      <c r="I351" s="58"/>
      <c r="J351" s="58"/>
      <c r="K351" s="58"/>
      <c r="L351" s="58"/>
      <c r="M351" s="81"/>
      <c r="N351" s="185"/>
      <c r="O351" s="2"/>
      <c r="P351" s="2"/>
      <c r="Q351" s="44"/>
      <c r="R351" s="45"/>
      <c r="S351" s="2"/>
      <c r="T351" s="2"/>
      <c r="U351" s="2"/>
      <c r="V351" s="2"/>
      <c r="W351" s="2"/>
      <c r="X351" s="2"/>
      <c r="Y351" s="145"/>
      <c r="Z351" s="71"/>
      <c r="AA351" s="169"/>
      <c r="AB351" s="220" t="s">
        <v>7946</v>
      </c>
      <c r="AC351" s="55" t="s">
        <v>7945</v>
      </c>
      <c r="AD351" s="141">
        <v>0.5</v>
      </c>
      <c r="AE351" s="141"/>
      <c r="AF351" s="141"/>
      <c r="AG351" s="142"/>
      <c r="AH351" s="98">
        <f>ROUND(ROUND(N349*Y350,0)*AD351,0)</f>
        <v>184</v>
      </c>
      <c r="AI351" s="16"/>
    </row>
    <row r="352" spans="1:35" ht="16.75" customHeight="1" x14ac:dyDescent="0.3">
      <c r="A352" s="11">
        <v>33</v>
      </c>
      <c r="B352" s="14">
        <v>3286</v>
      </c>
      <c r="C352" s="10" t="s">
        <v>7951</v>
      </c>
      <c r="D352" s="70"/>
      <c r="E352" s="58"/>
      <c r="F352" s="58"/>
      <c r="G352" s="58"/>
      <c r="H352" s="58"/>
      <c r="I352" s="58"/>
      <c r="J352" s="58"/>
      <c r="K352" s="58"/>
      <c r="L352" s="58"/>
      <c r="M352" s="81"/>
      <c r="N352" s="185"/>
      <c r="O352" s="2"/>
      <c r="P352" s="2"/>
      <c r="Q352" s="44"/>
      <c r="R352" s="45"/>
      <c r="S352" s="2"/>
      <c r="T352" s="2"/>
      <c r="U352" s="2"/>
      <c r="V352" s="2"/>
      <c r="W352" s="2"/>
      <c r="X352" s="2"/>
      <c r="Y352" s="145"/>
      <c r="Z352" s="71"/>
      <c r="AA352" s="2"/>
      <c r="AB352" s="201"/>
      <c r="AC352" s="55"/>
      <c r="AD352" s="141"/>
      <c r="AE352" s="268" t="s">
        <v>7356</v>
      </c>
      <c r="AF352" s="53">
        <v>5</v>
      </c>
      <c r="AG352" s="181" t="s">
        <v>7357</v>
      </c>
      <c r="AH352" s="98">
        <f>ROUND(N349*Y350-AF352,0)</f>
        <v>362</v>
      </c>
      <c r="AI352" s="16"/>
    </row>
    <row r="353" spans="1:35" ht="16.75" customHeight="1" x14ac:dyDescent="0.3">
      <c r="A353" s="11">
        <v>33</v>
      </c>
      <c r="B353" s="14">
        <v>3287</v>
      </c>
      <c r="C353" s="10" t="s">
        <v>7950</v>
      </c>
      <c r="D353" s="70"/>
      <c r="E353" s="58"/>
      <c r="F353" s="58"/>
      <c r="G353" s="58"/>
      <c r="H353" s="58"/>
      <c r="I353" s="58"/>
      <c r="J353" s="58"/>
      <c r="K353" s="58"/>
      <c r="L353" s="58"/>
      <c r="M353" s="81"/>
      <c r="N353" s="185"/>
      <c r="O353" s="2"/>
      <c r="P353" s="2"/>
      <c r="Q353" s="44"/>
      <c r="R353" s="45"/>
      <c r="S353" s="2"/>
      <c r="T353" s="2"/>
      <c r="U353" s="2"/>
      <c r="V353" s="2"/>
      <c r="W353" s="2"/>
      <c r="X353" s="2"/>
      <c r="Y353" s="145"/>
      <c r="Z353" s="71"/>
      <c r="AA353" s="183" t="s">
        <v>7949</v>
      </c>
      <c r="AB353" s="220" t="s">
        <v>7948</v>
      </c>
      <c r="AC353" s="55" t="s">
        <v>7945</v>
      </c>
      <c r="AD353" s="141">
        <v>0.7</v>
      </c>
      <c r="AE353" s="269"/>
      <c r="AF353" s="136"/>
      <c r="AG353" s="75"/>
      <c r="AH353" s="98">
        <f>ROUND(ROUND(N349*Y350,0)*AD353-AF352,0)</f>
        <v>252</v>
      </c>
      <c r="AI353" s="16"/>
    </row>
    <row r="354" spans="1:35" ht="16.75" customHeight="1" x14ac:dyDescent="0.3">
      <c r="A354" s="11">
        <v>33</v>
      </c>
      <c r="B354" s="14">
        <v>3288</v>
      </c>
      <c r="C354" s="10" t="s">
        <v>7947</v>
      </c>
      <c r="D354" s="70"/>
      <c r="E354" s="58"/>
      <c r="F354" s="58"/>
      <c r="G354" s="58"/>
      <c r="H354" s="58"/>
      <c r="I354" s="58"/>
      <c r="J354" s="58"/>
      <c r="K354" s="58"/>
      <c r="L354" s="58"/>
      <c r="M354" s="81"/>
      <c r="N354" s="185"/>
      <c r="O354" s="2"/>
      <c r="P354" s="2"/>
      <c r="Q354" s="44"/>
      <c r="R354" s="43"/>
      <c r="S354" s="8"/>
      <c r="T354" s="8"/>
      <c r="U354" s="8"/>
      <c r="V354" s="8"/>
      <c r="W354" s="8"/>
      <c r="X354" s="8"/>
      <c r="Y354" s="180"/>
      <c r="Z354" s="73"/>
      <c r="AA354" s="169"/>
      <c r="AB354" s="220" t="s">
        <v>7946</v>
      </c>
      <c r="AC354" s="55" t="s">
        <v>7945</v>
      </c>
      <c r="AD354" s="141">
        <v>0.5</v>
      </c>
      <c r="AE354" s="270"/>
      <c r="AF354" s="144"/>
      <c r="AG354" s="150"/>
      <c r="AH354" s="98">
        <f>ROUND(ROUND(N349*Y350,0)*AD354-AF352,0)</f>
        <v>179</v>
      </c>
      <c r="AI354" s="16"/>
    </row>
    <row r="355" spans="1:35" ht="16.75" customHeight="1" x14ac:dyDescent="0.3">
      <c r="A355" s="11">
        <v>33</v>
      </c>
      <c r="B355" s="14">
        <v>1445</v>
      </c>
      <c r="C355" s="10" t="s">
        <v>7944</v>
      </c>
      <c r="D355" s="45"/>
      <c r="E355" s="2"/>
      <c r="F355" s="2"/>
      <c r="G355" s="2"/>
      <c r="H355" s="2"/>
      <c r="I355" s="2"/>
      <c r="J355" s="2"/>
      <c r="K355" s="2"/>
      <c r="L355" s="58"/>
      <c r="M355" s="81"/>
      <c r="N355" s="185"/>
      <c r="O355" s="2"/>
      <c r="P355" s="2"/>
      <c r="Q355" s="44"/>
      <c r="R355" s="202" t="s">
        <v>7380</v>
      </c>
      <c r="S355" s="36"/>
      <c r="T355" s="36"/>
      <c r="U355" s="36"/>
      <c r="V355" s="36"/>
      <c r="W355" s="36"/>
      <c r="X355" s="36"/>
      <c r="Y355" s="217"/>
      <c r="Z355" s="74"/>
      <c r="AB355" s="194"/>
      <c r="AC355" s="7"/>
      <c r="AD355" s="7"/>
      <c r="AE355" s="7"/>
      <c r="AF355" s="7"/>
      <c r="AG355" s="37"/>
      <c r="AH355" s="98">
        <f>ROUND(N349*Y356,0)</f>
        <v>359</v>
      </c>
      <c r="AI355" s="66"/>
    </row>
    <row r="356" spans="1:35" ht="16.75" customHeight="1" x14ac:dyDescent="0.3">
      <c r="A356" s="11">
        <v>33</v>
      </c>
      <c r="B356" s="14">
        <v>1446</v>
      </c>
      <c r="C356" s="10" t="s">
        <v>7943</v>
      </c>
      <c r="D356" s="45"/>
      <c r="E356" s="2"/>
      <c r="F356" s="2"/>
      <c r="G356" s="2"/>
      <c r="H356" s="2"/>
      <c r="I356" s="2"/>
      <c r="J356" s="2"/>
      <c r="K356" s="2"/>
      <c r="L356" s="58"/>
      <c r="M356" s="81"/>
      <c r="N356" s="185"/>
      <c r="O356" s="2"/>
      <c r="P356" s="2"/>
      <c r="Q356" s="44"/>
      <c r="R356" s="45"/>
      <c r="S356" s="2"/>
      <c r="T356" s="2"/>
      <c r="U356" s="135"/>
      <c r="V356" s="135"/>
      <c r="W356" s="135"/>
      <c r="X356" s="136" t="s">
        <v>7942</v>
      </c>
      <c r="Y356" s="273">
        <v>0.93</v>
      </c>
      <c r="Z356" s="274"/>
      <c r="AA356" s="183" t="s">
        <v>7941</v>
      </c>
      <c r="AB356" s="220" t="s">
        <v>7940</v>
      </c>
      <c r="AC356" s="55" t="s">
        <v>7937</v>
      </c>
      <c r="AD356" s="141">
        <v>0.7</v>
      </c>
      <c r="AE356" s="141"/>
      <c r="AF356" s="141"/>
      <c r="AG356" s="142"/>
      <c r="AH356" s="98">
        <f>ROUND(ROUND(N349*Y356,0)*AD356,0)</f>
        <v>251</v>
      </c>
      <c r="AI356" s="66"/>
    </row>
    <row r="357" spans="1:35" ht="16.75" customHeight="1" x14ac:dyDescent="0.3">
      <c r="A357" s="11">
        <v>33</v>
      </c>
      <c r="B357" s="14">
        <v>3289</v>
      </c>
      <c r="C357" s="10" t="s">
        <v>7939</v>
      </c>
      <c r="D357" s="70"/>
      <c r="E357" s="58"/>
      <c r="F357" s="58"/>
      <c r="G357" s="58"/>
      <c r="H357" s="58"/>
      <c r="I357" s="58"/>
      <c r="J357" s="58"/>
      <c r="K357" s="58"/>
      <c r="L357" s="58"/>
      <c r="M357" s="81"/>
      <c r="N357" s="185"/>
      <c r="O357" s="2"/>
      <c r="P357" s="2"/>
      <c r="Q357" s="44"/>
      <c r="R357" s="45"/>
      <c r="S357" s="2"/>
      <c r="T357" s="2"/>
      <c r="U357" s="2"/>
      <c r="V357" s="2"/>
      <c r="W357" s="2"/>
      <c r="X357" s="2"/>
      <c r="Y357" s="145"/>
      <c r="Z357" s="71"/>
      <c r="AA357" s="169"/>
      <c r="AB357" s="220" t="s">
        <v>7938</v>
      </c>
      <c r="AC357" s="55" t="s">
        <v>7937</v>
      </c>
      <c r="AD357" s="141">
        <v>0.5</v>
      </c>
      <c r="AE357" s="141"/>
      <c r="AF357" s="141"/>
      <c r="AG357" s="142"/>
      <c r="AH357" s="98">
        <f>ROUND(ROUND(N349*Y356,0)*AD357,0)</f>
        <v>180</v>
      </c>
      <c r="AI357" s="16"/>
    </row>
    <row r="358" spans="1:35" ht="16.75" customHeight="1" x14ac:dyDescent="0.3">
      <c r="A358" s="11">
        <v>33</v>
      </c>
      <c r="B358" s="14">
        <v>3290</v>
      </c>
      <c r="C358" s="10" t="s">
        <v>7936</v>
      </c>
      <c r="D358" s="70"/>
      <c r="E358" s="58"/>
      <c r="F358" s="58"/>
      <c r="G358" s="58"/>
      <c r="H358" s="58"/>
      <c r="I358" s="58"/>
      <c r="J358" s="58"/>
      <c r="K358" s="58"/>
      <c r="L358" s="58"/>
      <c r="M358" s="81"/>
      <c r="N358" s="185"/>
      <c r="O358" s="2"/>
      <c r="P358" s="2"/>
      <c r="Q358" s="44"/>
      <c r="R358" s="45"/>
      <c r="S358" s="2"/>
      <c r="T358" s="2"/>
      <c r="U358" s="2"/>
      <c r="V358" s="2"/>
      <c r="W358" s="2"/>
      <c r="X358" s="2"/>
      <c r="Y358" s="145"/>
      <c r="Z358" s="71"/>
      <c r="AA358" s="2"/>
      <c r="AB358" s="201"/>
      <c r="AC358" s="55"/>
      <c r="AD358" s="141"/>
      <c r="AE358" s="268" t="s">
        <v>7356</v>
      </c>
      <c r="AF358" s="53">
        <v>5</v>
      </c>
      <c r="AG358" s="181" t="s">
        <v>7357</v>
      </c>
      <c r="AH358" s="98">
        <f>ROUND(N349*Y356-AF358,0)</f>
        <v>354</v>
      </c>
      <c r="AI358" s="16"/>
    </row>
    <row r="359" spans="1:35" ht="16.75" customHeight="1" x14ac:dyDescent="0.3">
      <c r="A359" s="11">
        <v>33</v>
      </c>
      <c r="B359" s="14">
        <v>3291</v>
      </c>
      <c r="C359" s="10" t="s">
        <v>7935</v>
      </c>
      <c r="D359" s="70"/>
      <c r="E359" s="58"/>
      <c r="F359" s="58"/>
      <c r="G359" s="58"/>
      <c r="H359" s="58"/>
      <c r="I359" s="58"/>
      <c r="J359" s="58"/>
      <c r="K359" s="58"/>
      <c r="L359" s="58"/>
      <c r="M359" s="81"/>
      <c r="N359" s="185"/>
      <c r="O359" s="2"/>
      <c r="P359" s="2"/>
      <c r="Q359" s="44"/>
      <c r="R359" s="45"/>
      <c r="S359" s="2"/>
      <c r="T359" s="2"/>
      <c r="U359" s="2"/>
      <c r="V359" s="2"/>
      <c r="W359" s="2"/>
      <c r="X359" s="2"/>
      <c r="Y359" s="145"/>
      <c r="Z359" s="71"/>
      <c r="AA359" s="183" t="s">
        <v>7934</v>
      </c>
      <c r="AB359" s="220" t="s">
        <v>7933</v>
      </c>
      <c r="AC359" s="55" t="s">
        <v>7932</v>
      </c>
      <c r="AD359" s="141">
        <v>0.7</v>
      </c>
      <c r="AE359" s="269"/>
      <c r="AF359" s="136"/>
      <c r="AG359" s="75"/>
      <c r="AH359" s="98">
        <f>ROUND(ROUND(N349*Y356,0)*AD359-AF358,0)</f>
        <v>246</v>
      </c>
      <c r="AI359" s="16"/>
    </row>
    <row r="360" spans="1:35" ht="16.75" customHeight="1" x14ac:dyDescent="0.3">
      <c r="A360" s="11">
        <v>33</v>
      </c>
      <c r="B360" s="14">
        <v>3292</v>
      </c>
      <c r="C360" s="10" t="s">
        <v>7931</v>
      </c>
      <c r="D360" s="70"/>
      <c r="E360" s="58"/>
      <c r="F360" s="58"/>
      <c r="G360" s="58"/>
      <c r="H360" s="58"/>
      <c r="I360" s="58"/>
      <c r="J360" s="58"/>
      <c r="K360" s="58"/>
      <c r="L360" s="58"/>
      <c r="M360" s="81"/>
      <c r="N360" s="185"/>
      <c r="O360" s="2"/>
      <c r="P360" s="2"/>
      <c r="Q360" s="44"/>
      <c r="R360" s="43"/>
      <c r="S360" s="8"/>
      <c r="T360" s="8"/>
      <c r="U360" s="8"/>
      <c r="V360" s="8"/>
      <c r="W360" s="8"/>
      <c r="X360" s="8"/>
      <c r="Y360" s="180"/>
      <c r="Z360" s="73"/>
      <c r="AA360" s="169"/>
      <c r="AB360" s="220" t="s">
        <v>7930</v>
      </c>
      <c r="AC360" s="55" t="s">
        <v>7929</v>
      </c>
      <c r="AD360" s="141">
        <v>0.5</v>
      </c>
      <c r="AE360" s="270"/>
      <c r="AF360" s="144"/>
      <c r="AG360" s="150"/>
      <c r="AH360" s="98">
        <f>ROUND(ROUND(N349*Y356,0)*AD360-AF358,0)</f>
        <v>175</v>
      </c>
      <c r="AI360" s="16"/>
    </row>
    <row r="361" spans="1:35" ht="16.75" customHeight="1" x14ac:dyDescent="0.3">
      <c r="A361" s="11">
        <v>33</v>
      </c>
      <c r="B361" s="14">
        <v>1447</v>
      </c>
      <c r="C361" s="10" t="s">
        <v>7928</v>
      </c>
      <c r="D361" s="124"/>
      <c r="E361" s="125"/>
      <c r="F361" s="125"/>
      <c r="G361" s="125"/>
      <c r="H361" s="125"/>
      <c r="I361" s="125"/>
      <c r="J361" s="125"/>
      <c r="K361" s="125"/>
      <c r="L361" s="125"/>
      <c r="M361" s="126"/>
      <c r="N361" s="185"/>
      <c r="O361" s="2"/>
      <c r="P361" s="2"/>
      <c r="Q361" s="44"/>
      <c r="R361" s="56" t="s">
        <v>7373</v>
      </c>
      <c r="S361" s="2"/>
      <c r="T361" s="2"/>
      <c r="U361" s="2"/>
      <c r="V361" s="2"/>
      <c r="W361" s="2"/>
      <c r="X361" s="2"/>
      <c r="Y361" s="145"/>
      <c r="Z361" s="71"/>
      <c r="AB361" s="80"/>
      <c r="AC361" s="7"/>
      <c r="AD361" s="7"/>
      <c r="AE361" s="7"/>
      <c r="AF361" s="7"/>
      <c r="AG361" s="37"/>
      <c r="AH361" s="98">
        <f>ROUND(N349*Y362,0)</f>
        <v>367</v>
      </c>
      <c r="AI361" s="66"/>
    </row>
    <row r="362" spans="1:35" ht="16.75" customHeight="1" x14ac:dyDescent="0.3">
      <c r="A362" s="11">
        <v>33</v>
      </c>
      <c r="B362" s="14">
        <v>1448</v>
      </c>
      <c r="C362" s="10" t="s">
        <v>7927</v>
      </c>
      <c r="D362" s="124"/>
      <c r="E362" s="125"/>
      <c r="F362" s="125"/>
      <c r="G362" s="125"/>
      <c r="H362" s="125"/>
      <c r="I362" s="125"/>
      <c r="J362" s="125"/>
      <c r="K362" s="125"/>
      <c r="L362" s="125"/>
      <c r="M362" s="126"/>
      <c r="N362" s="185"/>
      <c r="O362" s="2"/>
      <c r="P362" s="2"/>
      <c r="Q362" s="44"/>
      <c r="R362" s="56" t="s">
        <v>7926</v>
      </c>
      <c r="S362" s="2"/>
      <c r="T362" s="2"/>
      <c r="U362" s="135"/>
      <c r="V362" s="135"/>
      <c r="W362" s="135"/>
      <c r="X362" s="136" t="s">
        <v>7925</v>
      </c>
      <c r="Y362" s="273">
        <v>0.95</v>
      </c>
      <c r="Z362" s="274"/>
      <c r="AA362" s="183" t="s">
        <v>7924</v>
      </c>
      <c r="AB362" s="220" t="s">
        <v>7923</v>
      </c>
      <c r="AC362" s="55" t="s">
        <v>7920</v>
      </c>
      <c r="AD362" s="141">
        <v>0.7</v>
      </c>
      <c r="AE362" s="141"/>
      <c r="AF362" s="141"/>
      <c r="AG362" s="142"/>
      <c r="AH362" s="98">
        <f>ROUND(ROUND(N349*Y362,0)*AD362,0)</f>
        <v>257</v>
      </c>
      <c r="AI362" s="66"/>
    </row>
    <row r="363" spans="1:35" ht="16.75" customHeight="1" x14ac:dyDescent="0.3">
      <c r="A363" s="11">
        <v>33</v>
      </c>
      <c r="B363" s="14">
        <v>3293</v>
      </c>
      <c r="C363" s="10" t="s">
        <v>7922</v>
      </c>
      <c r="D363" s="70"/>
      <c r="E363" s="58"/>
      <c r="F363" s="58"/>
      <c r="G363" s="58"/>
      <c r="H363" s="58"/>
      <c r="I363" s="58"/>
      <c r="J363" s="58"/>
      <c r="K363" s="58"/>
      <c r="L363" s="58"/>
      <c r="M363" s="81"/>
      <c r="N363" s="185"/>
      <c r="O363" s="2"/>
      <c r="P363" s="2"/>
      <c r="Q363" s="44"/>
      <c r="R363" s="45"/>
      <c r="S363" s="2"/>
      <c r="T363" s="2"/>
      <c r="U363" s="2"/>
      <c r="V363" s="2"/>
      <c r="W363" s="2"/>
      <c r="X363" s="2"/>
      <c r="Y363" s="145"/>
      <c r="Z363" s="71"/>
      <c r="AA363" s="169"/>
      <c r="AB363" s="220" t="s">
        <v>7921</v>
      </c>
      <c r="AC363" s="55" t="s">
        <v>7920</v>
      </c>
      <c r="AD363" s="141">
        <v>0.5</v>
      </c>
      <c r="AE363" s="141"/>
      <c r="AF363" s="141"/>
      <c r="AG363" s="142"/>
      <c r="AH363" s="98">
        <f>ROUND(ROUND(N349*Y362,0)*AD363,0)</f>
        <v>184</v>
      </c>
      <c r="AI363" s="16"/>
    </row>
    <row r="364" spans="1:35" ht="16.75" customHeight="1" x14ac:dyDescent="0.3">
      <c r="A364" s="11">
        <v>33</v>
      </c>
      <c r="B364" s="14">
        <v>3294</v>
      </c>
      <c r="C364" s="10" t="s">
        <v>7919</v>
      </c>
      <c r="D364" s="70"/>
      <c r="E364" s="58"/>
      <c r="F364" s="58"/>
      <c r="G364" s="58"/>
      <c r="H364" s="58"/>
      <c r="I364" s="58"/>
      <c r="J364" s="58"/>
      <c r="K364" s="58"/>
      <c r="L364" s="58"/>
      <c r="M364" s="81"/>
      <c r="N364" s="185"/>
      <c r="O364" s="2"/>
      <c r="P364" s="2"/>
      <c r="Q364" s="44"/>
      <c r="R364" s="45"/>
      <c r="S364" s="2"/>
      <c r="T364" s="2"/>
      <c r="U364" s="2"/>
      <c r="V364" s="2"/>
      <c r="W364" s="2"/>
      <c r="X364" s="2"/>
      <c r="Y364" s="145"/>
      <c r="Z364" s="71"/>
      <c r="AA364" s="2"/>
      <c r="AB364" s="201"/>
      <c r="AC364" s="55"/>
      <c r="AD364" s="141"/>
      <c r="AE364" s="268" t="s">
        <v>7356</v>
      </c>
      <c r="AF364" s="53">
        <v>5</v>
      </c>
      <c r="AG364" s="181" t="s">
        <v>7357</v>
      </c>
      <c r="AH364" s="98">
        <f>ROUND(N349*Y362-AF364,0)</f>
        <v>362</v>
      </c>
      <c r="AI364" s="16"/>
    </row>
    <row r="365" spans="1:35" ht="16.75" customHeight="1" x14ac:dyDescent="0.3">
      <c r="A365" s="11">
        <v>33</v>
      </c>
      <c r="B365" s="14">
        <v>3295</v>
      </c>
      <c r="C365" s="10" t="s">
        <v>7918</v>
      </c>
      <c r="D365" s="70"/>
      <c r="E365" s="58"/>
      <c r="F365" s="58"/>
      <c r="G365" s="58"/>
      <c r="H365" s="58"/>
      <c r="I365" s="58"/>
      <c r="J365" s="58"/>
      <c r="K365" s="58"/>
      <c r="L365" s="58"/>
      <c r="M365" s="81"/>
      <c r="N365" s="185"/>
      <c r="O365" s="2"/>
      <c r="P365" s="2"/>
      <c r="Q365" s="44"/>
      <c r="R365" s="45"/>
      <c r="S365" s="2"/>
      <c r="T365" s="2"/>
      <c r="U365" s="2"/>
      <c r="V365" s="2"/>
      <c r="W365" s="2"/>
      <c r="X365" s="2"/>
      <c r="Y365" s="145"/>
      <c r="Z365" s="71"/>
      <c r="AA365" s="183" t="s">
        <v>7393</v>
      </c>
      <c r="AB365" s="220" t="s">
        <v>7358</v>
      </c>
      <c r="AC365" s="55" t="s">
        <v>7390</v>
      </c>
      <c r="AD365" s="141">
        <v>0.7</v>
      </c>
      <c r="AE365" s="269"/>
      <c r="AF365" s="136"/>
      <c r="AG365" s="75"/>
      <c r="AH365" s="98">
        <f>ROUND(ROUND(N349*Y362,0)*AD365-AF364,0)</f>
        <v>252</v>
      </c>
      <c r="AI365" s="16"/>
    </row>
    <row r="366" spans="1:35" ht="16.75" customHeight="1" x14ac:dyDescent="0.3">
      <c r="A366" s="11">
        <v>33</v>
      </c>
      <c r="B366" s="14">
        <v>3296</v>
      </c>
      <c r="C366" s="10" t="s">
        <v>7917</v>
      </c>
      <c r="D366" s="70"/>
      <c r="E366" s="58"/>
      <c r="F366" s="58"/>
      <c r="G366" s="58"/>
      <c r="H366" s="58"/>
      <c r="I366" s="58"/>
      <c r="J366" s="58"/>
      <c r="K366" s="58"/>
      <c r="L366" s="58"/>
      <c r="M366" s="81"/>
      <c r="N366" s="185"/>
      <c r="O366" s="2"/>
      <c r="P366" s="2"/>
      <c r="Q366" s="44"/>
      <c r="R366" s="45"/>
      <c r="S366" s="2"/>
      <c r="T366" s="2"/>
      <c r="U366" s="2"/>
      <c r="V366" s="2"/>
      <c r="W366" s="2"/>
      <c r="X366" s="2"/>
      <c r="Y366" s="145"/>
      <c r="Z366" s="71"/>
      <c r="AA366" s="169"/>
      <c r="AB366" s="220" t="s">
        <v>7391</v>
      </c>
      <c r="AC366" s="55" t="s">
        <v>7390</v>
      </c>
      <c r="AD366" s="141">
        <v>0.5</v>
      </c>
      <c r="AE366" s="270"/>
      <c r="AF366" s="144"/>
      <c r="AG366" s="150"/>
      <c r="AH366" s="98">
        <f>ROUND(ROUND(N349*Y362,0)*AD366-AF364,0)</f>
        <v>179</v>
      </c>
      <c r="AI366" s="16"/>
    </row>
    <row r="367" spans="1:35" ht="16.75" customHeight="1" x14ac:dyDescent="0.3">
      <c r="A367" s="11">
        <v>33</v>
      </c>
      <c r="B367" s="14">
        <v>1451</v>
      </c>
      <c r="C367" s="10" t="s">
        <v>7916</v>
      </c>
      <c r="D367" s="45"/>
      <c r="E367" s="2"/>
      <c r="F367" s="2"/>
      <c r="G367" s="2"/>
      <c r="H367" s="2"/>
      <c r="I367" s="2"/>
      <c r="J367" s="2"/>
      <c r="K367" s="2"/>
      <c r="L367" s="58"/>
      <c r="M367" s="81"/>
      <c r="N367" s="167" t="s">
        <v>7734</v>
      </c>
      <c r="O367" s="36"/>
      <c r="P367" s="36"/>
      <c r="Q367" s="50"/>
      <c r="R367" s="36"/>
      <c r="S367" s="36"/>
      <c r="T367" s="36"/>
      <c r="U367" s="36"/>
      <c r="V367" s="36"/>
      <c r="W367" s="36"/>
      <c r="X367" s="36"/>
      <c r="Y367" s="217"/>
      <c r="Z367" s="50"/>
      <c r="AA367" s="36"/>
      <c r="AB367" s="53"/>
      <c r="AC367" s="36"/>
      <c r="AD367" s="36"/>
      <c r="AE367" s="36"/>
      <c r="AF367" s="36"/>
      <c r="AG367" s="50"/>
      <c r="AH367" s="98">
        <f>ROUND(N373,0)</f>
        <v>300</v>
      </c>
      <c r="AI367" s="16"/>
    </row>
    <row r="368" spans="1:35" ht="16.75" customHeight="1" x14ac:dyDescent="0.3">
      <c r="A368" s="11">
        <v>33</v>
      </c>
      <c r="B368" s="14">
        <v>1452</v>
      </c>
      <c r="C368" s="10" t="s">
        <v>7915</v>
      </c>
      <c r="D368" s="45"/>
      <c r="E368" s="2"/>
      <c r="F368" s="2"/>
      <c r="G368" s="2"/>
      <c r="H368" s="2"/>
      <c r="I368" s="2"/>
      <c r="J368" s="2"/>
      <c r="K368" s="2"/>
      <c r="L368" s="58"/>
      <c r="M368" s="81"/>
      <c r="N368" s="185"/>
      <c r="O368" s="2"/>
      <c r="P368" s="2"/>
      <c r="Q368" s="44"/>
      <c r="R368" s="2"/>
      <c r="S368" s="2"/>
      <c r="T368" s="2"/>
      <c r="U368" s="2"/>
      <c r="V368" s="2"/>
      <c r="W368" s="2"/>
      <c r="X368" s="2"/>
      <c r="Y368" s="145"/>
      <c r="Z368" s="71"/>
      <c r="AA368" s="183" t="s">
        <v>7393</v>
      </c>
      <c r="AB368" s="220" t="s">
        <v>7358</v>
      </c>
      <c r="AC368" s="55" t="s">
        <v>7390</v>
      </c>
      <c r="AD368" s="141">
        <v>0.7</v>
      </c>
      <c r="AE368" s="141"/>
      <c r="AF368" s="141"/>
      <c r="AG368" s="142"/>
      <c r="AH368" s="98">
        <f>ROUND(N373*AD368,0)</f>
        <v>210</v>
      </c>
      <c r="AI368" s="16"/>
    </row>
    <row r="369" spans="1:35" ht="16.75" customHeight="1" x14ac:dyDescent="0.3">
      <c r="A369" s="11">
        <v>33</v>
      </c>
      <c r="B369" s="14">
        <v>3301</v>
      </c>
      <c r="C369" s="10" t="s">
        <v>7914</v>
      </c>
      <c r="D369" s="70"/>
      <c r="E369" s="58"/>
      <c r="F369" s="58"/>
      <c r="G369" s="58"/>
      <c r="H369" s="58"/>
      <c r="I369" s="58"/>
      <c r="J369" s="58"/>
      <c r="K369" s="58"/>
      <c r="L369" s="58"/>
      <c r="M369" s="81"/>
      <c r="N369" s="185"/>
      <c r="O369" s="2"/>
      <c r="P369" s="2"/>
      <c r="Q369" s="44"/>
      <c r="R369" s="45"/>
      <c r="S369" s="2"/>
      <c r="T369" s="2"/>
      <c r="U369" s="2"/>
      <c r="V369" s="2"/>
      <c r="W369" s="2"/>
      <c r="X369" s="2"/>
      <c r="Y369" s="145"/>
      <c r="Z369" s="71"/>
      <c r="AA369" s="169"/>
      <c r="AB369" s="220" t="s">
        <v>7391</v>
      </c>
      <c r="AC369" s="55" t="s">
        <v>7390</v>
      </c>
      <c r="AD369" s="141">
        <v>0.5</v>
      </c>
      <c r="AE369" s="141"/>
      <c r="AF369" s="141"/>
      <c r="AG369" s="142"/>
      <c r="AH369" s="98">
        <f>ROUND(N373*AD369,0)</f>
        <v>150</v>
      </c>
      <c r="AI369" s="16"/>
    </row>
    <row r="370" spans="1:35" ht="16.75" customHeight="1" x14ac:dyDescent="0.3">
      <c r="A370" s="11">
        <v>33</v>
      </c>
      <c r="B370" s="14">
        <v>3302</v>
      </c>
      <c r="C370" s="10" t="s">
        <v>7913</v>
      </c>
      <c r="D370" s="70"/>
      <c r="E370" s="58"/>
      <c r="F370" s="58"/>
      <c r="G370" s="58"/>
      <c r="H370" s="58"/>
      <c r="I370" s="58"/>
      <c r="J370" s="58"/>
      <c r="K370" s="58"/>
      <c r="L370" s="58"/>
      <c r="M370" s="81"/>
      <c r="N370" s="185"/>
      <c r="O370" s="2"/>
      <c r="P370" s="2"/>
      <c r="Q370" s="44"/>
      <c r="R370" s="45"/>
      <c r="S370" s="2"/>
      <c r="T370" s="2"/>
      <c r="U370" s="2"/>
      <c r="V370" s="2"/>
      <c r="W370" s="2"/>
      <c r="X370" s="2"/>
      <c r="Y370" s="145"/>
      <c r="Z370" s="71"/>
      <c r="AA370" s="2"/>
      <c r="AB370" s="201"/>
      <c r="AC370" s="55"/>
      <c r="AD370" s="141"/>
      <c r="AE370" s="268" t="s">
        <v>7356</v>
      </c>
      <c r="AF370" s="53">
        <v>5</v>
      </c>
      <c r="AG370" s="181" t="s">
        <v>7357</v>
      </c>
      <c r="AH370" s="98">
        <f>ROUND(N373-AF370,0)</f>
        <v>295</v>
      </c>
      <c r="AI370" s="16"/>
    </row>
    <row r="371" spans="1:35" ht="16.75" customHeight="1" x14ac:dyDescent="0.3">
      <c r="A371" s="11">
        <v>33</v>
      </c>
      <c r="B371" s="14">
        <v>3303</v>
      </c>
      <c r="C371" s="10" t="s">
        <v>7912</v>
      </c>
      <c r="D371" s="70"/>
      <c r="E371" s="58"/>
      <c r="F371" s="58"/>
      <c r="G371" s="58"/>
      <c r="H371" s="58"/>
      <c r="I371" s="58"/>
      <c r="J371" s="58"/>
      <c r="K371" s="58"/>
      <c r="L371" s="58"/>
      <c r="M371" s="81"/>
      <c r="N371" s="185"/>
      <c r="O371" s="2"/>
      <c r="P371" s="2"/>
      <c r="Q371" s="44"/>
      <c r="R371" s="45"/>
      <c r="S371" s="2"/>
      <c r="T371" s="2"/>
      <c r="U371" s="2"/>
      <c r="V371" s="2"/>
      <c r="W371" s="2"/>
      <c r="X371" s="2"/>
      <c r="Y371" s="145"/>
      <c r="Z371" s="71"/>
      <c r="AA371" s="183" t="s">
        <v>7393</v>
      </c>
      <c r="AB371" s="220" t="s">
        <v>7358</v>
      </c>
      <c r="AC371" s="55" t="s">
        <v>7390</v>
      </c>
      <c r="AD371" s="141">
        <v>0.7</v>
      </c>
      <c r="AE371" s="269"/>
      <c r="AF371" s="136"/>
      <c r="AG371" s="75"/>
      <c r="AH371" s="98">
        <f>ROUND(N373*AD371-AF370,0)</f>
        <v>205</v>
      </c>
      <c r="AI371" s="16"/>
    </row>
    <row r="372" spans="1:35" ht="16.75" customHeight="1" x14ac:dyDescent="0.3">
      <c r="A372" s="11">
        <v>33</v>
      </c>
      <c r="B372" s="14">
        <v>3304</v>
      </c>
      <c r="C372" s="10" t="s">
        <v>7911</v>
      </c>
      <c r="D372" s="70"/>
      <c r="E372" s="58"/>
      <c r="F372" s="58"/>
      <c r="G372" s="58"/>
      <c r="H372" s="58"/>
      <c r="I372" s="58"/>
      <c r="J372" s="58"/>
      <c r="K372" s="58"/>
      <c r="L372" s="58"/>
      <c r="M372" s="81"/>
      <c r="N372" s="185"/>
      <c r="O372" s="2"/>
      <c r="P372" s="2"/>
      <c r="Q372" s="44"/>
      <c r="R372" s="45"/>
      <c r="S372" s="2"/>
      <c r="T372" s="2"/>
      <c r="U372" s="2"/>
      <c r="V372" s="2"/>
      <c r="W372" s="2"/>
      <c r="X372" s="2"/>
      <c r="Y372" s="145"/>
      <c r="Z372" s="71"/>
      <c r="AA372" s="169"/>
      <c r="AB372" s="220" t="s">
        <v>7391</v>
      </c>
      <c r="AC372" s="55" t="s">
        <v>7390</v>
      </c>
      <c r="AD372" s="141">
        <v>0.5</v>
      </c>
      <c r="AE372" s="270"/>
      <c r="AF372" s="144"/>
      <c r="AG372" s="150"/>
      <c r="AH372" s="98">
        <f>ROUND(N373*AD372-AF370,0)</f>
        <v>145</v>
      </c>
      <c r="AI372" s="16"/>
    </row>
    <row r="373" spans="1:35" ht="16.75" customHeight="1" x14ac:dyDescent="0.3">
      <c r="A373" s="11">
        <v>33</v>
      </c>
      <c r="B373" s="14">
        <v>1453</v>
      </c>
      <c r="C373" s="10" t="s">
        <v>7910</v>
      </c>
      <c r="D373" s="45"/>
      <c r="E373" s="2"/>
      <c r="F373" s="2"/>
      <c r="G373" s="2"/>
      <c r="H373" s="2"/>
      <c r="I373" s="2"/>
      <c r="J373" s="2"/>
      <c r="K373" s="2"/>
      <c r="L373" s="58"/>
      <c r="M373" s="81"/>
      <c r="N373" s="271">
        <v>300</v>
      </c>
      <c r="O373" s="272"/>
      <c r="P373" s="2" t="s">
        <v>7388</v>
      </c>
      <c r="Q373" s="44"/>
      <c r="R373" s="202" t="s">
        <v>7387</v>
      </c>
      <c r="S373" s="36"/>
      <c r="T373" s="36"/>
      <c r="U373" s="36"/>
      <c r="V373" s="36"/>
      <c r="W373" s="36"/>
      <c r="X373" s="36"/>
      <c r="Y373" s="217"/>
      <c r="Z373" s="74"/>
      <c r="AB373" s="194"/>
      <c r="AC373" s="7"/>
      <c r="AD373" s="7"/>
      <c r="AE373" s="7"/>
      <c r="AF373" s="7"/>
      <c r="AG373" s="37"/>
      <c r="AH373" s="98">
        <f>ROUND(N373*Y374,0)</f>
        <v>285</v>
      </c>
      <c r="AI373" s="66"/>
    </row>
    <row r="374" spans="1:35" ht="16.75" customHeight="1" x14ac:dyDescent="0.3">
      <c r="A374" s="11">
        <v>33</v>
      </c>
      <c r="B374" s="14">
        <v>1454</v>
      </c>
      <c r="C374" s="10" t="s">
        <v>7909</v>
      </c>
      <c r="D374" s="45"/>
      <c r="E374" s="2"/>
      <c r="F374" s="2"/>
      <c r="G374" s="2"/>
      <c r="H374" s="2"/>
      <c r="I374" s="2"/>
      <c r="J374" s="2"/>
      <c r="K374" s="2"/>
      <c r="L374" s="58"/>
      <c r="M374" s="81"/>
      <c r="N374" s="72"/>
      <c r="O374" s="145"/>
      <c r="P374" s="2"/>
      <c r="Q374" s="44"/>
      <c r="R374" s="45"/>
      <c r="S374" s="2"/>
      <c r="T374" s="2"/>
      <c r="U374" s="59"/>
      <c r="V374" s="59"/>
      <c r="W374" s="135"/>
      <c r="X374" s="136" t="s">
        <v>7908</v>
      </c>
      <c r="Y374" s="273">
        <v>0.95</v>
      </c>
      <c r="Z374" s="274"/>
      <c r="AA374" s="183" t="s">
        <v>7907</v>
      </c>
      <c r="AB374" s="220" t="s">
        <v>7906</v>
      </c>
      <c r="AC374" s="55" t="s">
        <v>7905</v>
      </c>
      <c r="AD374" s="141">
        <v>0.7</v>
      </c>
      <c r="AE374" s="141"/>
      <c r="AF374" s="141"/>
      <c r="AG374" s="142"/>
      <c r="AH374" s="98">
        <f>ROUND(ROUND(N373*Y374,0)*AD374,0)</f>
        <v>200</v>
      </c>
      <c r="AI374" s="66"/>
    </row>
    <row r="375" spans="1:35" ht="16.75" customHeight="1" x14ac:dyDescent="0.3">
      <c r="A375" s="11">
        <v>33</v>
      </c>
      <c r="B375" s="14">
        <v>3305</v>
      </c>
      <c r="C375" s="10" t="s">
        <v>7904</v>
      </c>
      <c r="D375" s="70"/>
      <c r="E375" s="58"/>
      <c r="F375" s="58"/>
      <c r="G375" s="58"/>
      <c r="H375" s="58"/>
      <c r="I375" s="58"/>
      <c r="J375" s="58"/>
      <c r="K375" s="58"/>
      <c r="L375" s="58"/>
      <c r="M375" s="81"/>
      <c r="N375" s="185"/>
      <c r="O375" s="2"/>
      <c r="P375" s="2"/>
      <c r="Q375" s="44"/>
      <c r="R375" s="45"/>
      <c r="S375" s="2"/>
      <c r="T375" s="2"/>
      <c r="U375" s="2"/>
      <c r="V375" s="2"/>
      <c r="W375" s="2"/>
      <c r="X375" s="2"/>
      <c r="Y375" s="145"/>
      <c r="Z375" s="71"/>
      <c r="AA375" s="169"/>
      <c r="AB375" s="220" t="s">
        <v>7898</v>
      </c>
      <c r="AC375" s="55" t="s">
        <v>7897</v>
      </c>
      <c r="AD375" s="141">
        <v>0.5</v>
      </c>
      <c r="AE375" s="141"/>
      <c r="AF375" s="141"/>
      <c r="AG375" s="142"/>
      <c r="AH375" s="98">
        <f>ROUND(ROUND(N373*Y374,0)*AD375,0)</f>
        <v>143</v>
      </c>
      <c r="AI375" s="16"/>
    </row>
    <row r="376" spans="1:35" ht="16.75" customHeight="1" x14ac:dyDescent="0.3">
      <c r="A376" s="11">
        <v>33</v>
      </c>
      <c r="B376" s="14">
        <v>3306</v>
      </c>
      <c r="C376" s="10" t="s">
        <v>7903</v>
      </c>
      <c r="D376" s="70"/>
      <c r="E376" s="58"/>
      <c r="F376" s="58"/>
      <c r="G376" s="58"/>
      <c r="H376" s="58"/>
      <c r="I376" s="58"/>
      <c r="J376" s="58"/>
      <c r="K376" s="58"/>
      <c r="L376" s="58"/>
      <c r="M376" s="81"/>
      <c r="N376" s="185"/>
      <c r="O376" s="2"/>
      <c r="P376" s="2"/>
      <c r="Q376" s="44"/>
      <c r="R376" s="45"/>
      <c r="S376" s="2"/>
      <c r="T376" s="2"/>
      <c r="U376" s="2"/>
      <c r="V376" s="2"/>
      <c r="W376" s="2"/>
      <c r="X376" s="2"/>
      <c r="Y376" s="145"/>
      <c r="Z376" s="71"/>
      <c r="AA376" s="2"/>
      <c r="AB376" s="201"/>
      <c r="AC376" s="55"/>
      <c r="AD376" s="141"/>
      <c r="AE376" s="268" t="s">
        <v>7356</v>
      </c>
      <c r="AF376" s="53">
        <v>5</v>
      </c>
      <c r="AG376" s="181" t="s">
        <v>7357</v>
      </c>
      <c r="AH376" s="98">
        <f>ROUND(N373*Y374-AF376,0)</f>
        <v>280</v>
      </c>
      <c r="AI376" s="16"/>
    </row>
    <row r="377" spans="1:35" ht="16.75" customHeight="1" x14ac:dyDescent="0.3">
      <c r="A377" s="11">
        <v>33</v>
      </c>
      <c r="B377" s="14">
        <v>3307</v>
      </c>
      <c r="C377" s="10" t="s">
        <v>7902</v>
      </c>
      <c r="D377" s="70"/>
      <c r="E377" s="58"/>
      <c r="F377" s="58"/>
      <c r="G377" s="58"/>
      <c r="H377" s="58"/>
      <c r="I377" s="58"/>
      <c r="J377" s="58"/>
      <c r="K377" s="58"/>
      <c r="L377" s="58"/>
      <c r="M377" s="81"/>
      <c r="N377" s="185"/>
      <c r="O377" s="2"/>
      <c r="P377" s="2"/>
      <c r="Q377" s="44"/>
      <c r="R377" s="45"/>
      <c r="S377" s="2"/>
      <c r="T377" s="2"/>
      <c r="U377" s="2"/>
      <c r="V377" s="2"/>
      <c r="W377" s="2"/>
      <c r="X377" s="2"/>
      <c r="Y377" s="145"/>
      <c r="Z377" s="71"/>
      <c r="AA377" s="183" t="s">
        <v>7901</v>
      </c>
      <c r="AB377" s="220" t="s">
        <v>7900</v>
      </c>
      <c r="AC377" s="55" t="s">
        <v>7897</v>
      </c>
      <c r="AD377" s="141">
        <v>0.7</v>
      </c>
      <c r="AE377" s="269"/>
      <c r="AF377" s="136"/>
      <c r="AG377" s="75"/>
      <c r="AH377" s="98">
        <f>ROUND(ROUND(N373*Y374,0)*AD377-AF376,0)</f>
        <v>195</v>
      </c>
      <c r="AI377" s="16"/>
    </row>
    <row r="378" spans="1:35" ht="16.75" customHeight="1" x14ac:dyDescent="0.3">
      <c r="A378" s="11">
        <v>33</v>
      </c>
      <c r="B378" s="14">
        <v>3308</v>
      </c>
      <c r="C378" s="10" t="s">
        <v>7899</v>
      </c>
      <c r="D378" s="70"/>
      <c r="E378" s="58"/>
      <c r="F378" s="58"/>
      <c r="G378" s="58"/>
      <c r="H378" s="58"/>
      <c r="I378" s="58"/>
      <c r="J378" s="58"/>
      <c r="K378" s="58"/>
      <c r="L378" s="58"/>
      <c r="M378" s="81"/>
      <c r="N378" s="185"/>
      <c r="O378" s="2"/>
      <c r="P378" s="2"/>
      <c r="Q378" s="44"/>
      <c r="R378" s="43"/>
      <c r="S378" s="8"/>
      <c r="T378" s="8"/>
      <c r="U378" s="8"/>
      <c r="V378" s="8"/>
      <c r="W378" s="8"/>
      <c r="X378" s="8"/>
      <c r="Y378" s="180"/>
      <c r="Z378" s="73"/>
      <c r="AA378" s="169"/>
      <c r="AB378" s="220" t="s">
        <v>7898</v>
      </c>
      <c r="AC378" s="55" t="s">
        <v>7897</v>
      </c>
      <c r="AD378" s="141">
        <v>0.5</v>
      </c>
      <c r="AE378" s="270"/>
      <c r="AF378" s="144"/>
      <c r="AG378" s="150"/>
      <c r="AH378" s="98">
        <f>ROUND(ROUND(N373*Y374,0)*AD378-AF376,0)</f>
        <v>138</v>
      </c>
      <c r="AI378" s="16"/>
    </row>
    <row r="379" spans="1:35" ht="16.75" customHeight="1" x14ac:dyDescent="0.3">
      <c r="A379" s="11">
        <v>33</v>
      </c>
      <c r="B379" s="14">
        <v>1455</v>
      </c>
      <c r="C379" s="10" t="s">
        <v>7896</v>
      </c>
      <c r="D379" s="45"/>
      <c r="E379" s="2"/>
      <c r="F379" s="2"/>
      <c r="G379" s="2"/>
      <c r="H379" s="2"/>
      <c r="I379" s="2"/>
      <c r="J379" s="2"/>
      <c r="K379" s="2"/>
      <c r="L379" s="58"/>
      <c r="M379" s="81"/>
      <c r="N379" s="185"/>
      <c r="O379" s="2"/>
      <c r="P379" s="2"/>
      <c r="Q379" s="44"/>
      <c r="R379" s="202" t="s">
        <v>7380</v>
      </c>
      <c r="S379" s="36"/>
      <c r="T379" s="36"/>
      <c r="U379" s="36"/>
      <c r="V379" s="36"/>
      <c r="W379" s="36"/>
      <c r="X379" s="36"/>
      <c r="Y379" s="217"/>
      <c r="Z379" s="74"/>
      <c r="AB379" s="194"/>
      <c r="AC379" s="7"/>
      <c r="AD379" s="7"/>
      <c r="AE379" s="7"/>
      <c r="AF379" s="7"/>
      <c r="AG379" s="37"/>
      <c r="AH379" s="98">
        <f>ROUND(N373*Y380,0)</f>
        <v>279</v>
      </c>
      <c r="AI379" s="66"/>
    </row>
    <row r="380" spans="1:35" ht="16.75" customHeight="1" x14ac:dyDescent="0.3">
      <c r="A380" s="11">
        <v>33</v>
      </c>
      <c r="B380" s="14">
        <v>1456</v>
      </c>
      <c r="C380" s="10" t="s">
        <v>7895</v>
      </c>
      <c r="D380" s="45"/>
      <c r="E380" s="2"/>
      <c r="F380" s="2"/>
      <c r="G380" s="2"/>
      <c r="H380" s="2"/>
      <c r="I380" s="2"/>
      <c r="J380" s="2"/>
      <c r="K380" s="2"/>
      <c r="L380" s="58"/>
      <c r="M380" s="81"/>
      <c r="N380" s="185"/>
      <c r="O380" s="2"/>
      <c r="P380" s="2"/>
      <c r="Q380" s="44"/>
      <c r="R380" s="45"/>
      <c r="S380" s="2"/>
      <c r="T380" s="2"/>
      <c r="U380" s="135"/>
      <c r="V380" s="135"/>
      <c r="W380" s="135"/>
      <c r="X380" s="136" t="s">
        <v>7404</v>
      </c>
      <c r="Y380" s="273">
        <v>0.93</v>
      </c>
      <c r="Z380" s="274"/>
      <c r="AA380" s="183" t="s">
        <v>7393</v>
      </c>
      <c r="AB380" s="220" t="s">
        <v>7358</v>
      </c>
      <c r="AC380" s="55" t="s">
        <v>7390</v>
      </c>
      <c r="AD380" s="141">
        <v>0.7</v>
      </c>
      <c r="AE380" s="141"/>
      <c r="AF380" s="141"/>
      <c r="AG380" s="142"/>
      <c r="AH380" s="98">
        <f>ROUND(ROUND(N373*Y380,0)*AD380,0)</f>
        <v>195</v>
      </c>
      <c r="AI380" s="66"/>
    </row>
    <row r="381" spans="1:35" ht="16.75" customHeight="1" x14ac:dyDescent="0.3">
      <c r="A381" s="11">
        <v>33</v>
      </c>
      <c r="B381" s="14">
        <v>3309</v>
      </c>
      <c r="C381" s="10" t="s">
        <v>7894</v>
      </c>
      <c r="D381" s="70"/>
      <c r="E381" s="58"/>
      <c r="F381" s="58"/>
      <c r="G381" s="58"/>
      <c r="H381" s="58"/>
      <c r="I381" s="58"/>
      <c r="J381" s="58"/>
      <c r="K381" s="58"/>
      <c r="L381" s="58"/>
      <c r="M381" s="81"/>
      <c r="N381" s="185"/>
      <c r="O381" s="2"/>
      <c r="P381" s="2"/>
      <c r="Q381" s="44"/>
      <c r="R381" s="45"/>
      <c r="S381" s="2"/>
      <c r="T381" s="2"/>
      <c r="U381" s="2"/>
      <c r="V381" s="2"/>
      <c r="W381" s="2"/>
      <c r="X381" s="2"/>
      <c r="Y381" s="145"/>
      <c r="Z381" s="71"/>
      <c r="AA381" s="169"/>
      <c r="AB381" s="220" t="s">
        <v>7391</v>
      </c>
      <c r="AC381" s="55" t="s">
        <v>7390</v>
      </c>
      <c r="AD381" s="141">
        <v>0.5</v>
      </c>
      <c r="AE381" s="141"/>
      <c r="AF381" s="141"/>
      <c r="AG381" s="142"/>
      <c r="AH381" s="98">
        <f>ROUND(ROUND(N373*Y380,0)*AD381,0)</f>
        <v>140</v>
      </c>
      <c r="AI381" s="16"/>
    </row>
    <row r="382" spans="1:35" ht="16.75" customHeight="1" x14ac:dyDescent="0.3">
      <c r="A382" s="11">
        <v>33</v>
      </c>
      <c r="B382" s="14">
        <v>3310</v>
      </c>
      <c r="C382" s="10" t="s">
        <v>7893</v>
      </c>
      <c r="D382" s="70"/>
      <c r="E382" s="58"/>
      <c r="F382" s="58"/>
      <c r="G382" s="58"/>
      <c r="H382" s="58"/>
      <c r="I382" s="58"/>
      <c r="J382" s="58"/>
      <c r="K382" s="58"/>
      <c r="L382" s="58"/>
      <c r="M382" s="81"/>
      <c r="N382" s="185"/>
      <c r="O382" s="2"/>
      <c r="P382" s="2"/>
      <c r="Q382" s="44"/>
      <c r="R382" s="45"/>
      <c r="S382" s="2"/>
      <c r="T382" s="2"/>
      <c r="U382" s="2"/>
      <c r="V382" s="2"/>
      <c r="W382" s="2"/>
      <c r="X382" s="2"/>
      <c r="Y382" s="145"/>
      <c r="Z382" s="71"/>
      <c r="AA382" s="2"/>
      <c r="AB382" s="201"/>
      <c r="AC382" s="55"/>
      <c r="AD382" s="141"/>
      <c r="AE382" s="268" t="s">
        <v>7356</v>
      </c>
      <c r="AF382" s="53">
        <v>5</v>
      </c>
      <c r="AG382" s="181" t="s">
        <v>7357</v>
      </c>
      <c r="AH382" s="98">
        <f>ROUND(N373*Y380-AF382,0)</f>
        <v>274</v>
      </c>
      <c r="AI382" s="16"/>
    </row>
    <row r="383" spans="1:35" ht="16.75" customHeight="1" x14ac:dyDescent="0.3">
      <c r="A383" s="11">
        <v>33</v>
      </c>
      <c r="B383" s="14">
        <v>3311</v>
      </c>
      <c r="C383" s="10" t="s">
        <v>7892</v>
      </c>
      <c r="D383" s="70"/>
      <c r="E383" s="58"/>
      <c r="F383" s="58"/>
      <c r="G383" s="58"/>
      <c r="H383" s="58"/>
      <c r="I383" s="58"/>
      <c r="J383" s="58"/>
      <c r="K383" s="58"/>
      <c r="L383" s="58"/>
      <c r="M383" s="81"/>
      <c r="N383" s="185"/>
      <c r="O383" s="2"/>
      <c r="P383" s="2"/>
      <c r="Q383" s="44"/>
      <c r="R383" s="45"/>
      <c r="S383" s="2"/>
      <c r="T383" s="2"/>
      <c r="U383" s="2"/>
      <c r="V383" s="2"/>
      <c r="W383" s="2"/>
      <c r="X383" s="2"/>
      <c r="Y383" s="145"/>
      <c r="Z383" s="71"/>
      <c r="AA383" s="183" t="s">
        <v>7393</v>
      </c>
      <c r="AB383" s="220" t="s">
        <v>7358</v>
      </c>
      <c r="AC383" s="55" t="s">
        <v>7390</v>
      </c>
      <c r="AD383" s="141">
        <v>0.7</v>
      </c>
      <c r="AE383" s="269"/>
      <c r="AF383" s="136"/>
      <c r="AG383" s="75"/>
      <c r="AH383" s="98">
        <f>ROUND(ROUND(N373*Y380,0)*AD383-AF382,0)</f>
        <v>190</v>
      </c>
      <c r="AI383" s="16"/>
    </row>
    <row r="384" spans="1:35" ht="16.75" customHeight="1" x14ac:dyDescent="0.3">
      <c r="A384" s="11">
        <v>33</v>
      </c>
      <c r="B384" s="14">
        <v>3312</v>
      </c>
      <c r="C384" s="10" t="s">
        <v>7891</v>
      </c>
      <c r="D384" s="70"/>
      <c r="E384" s="58"/>
      <c r="F384" s="58"/>
      <c r="G384" s="58"/>
      <c r="H384" s="58"/>
      <c r="I384" s="58"/>
      <c r="J384" s="58"/>
      <c r="K384" s="58"/>
      <c r="L384" s="58"/>
      <c r="M384" s="81"/>
      <c r="N384" s="185"/>
      <c r="O384" s="2"/>
      <c r="P384" s="2"/>
      <c r="Q384" s="44"/>
      <c r="R384" s="43"/>
      <c r="S384" s="8"/>
      <c r="T384" s="8"/>
      <c r="U384" s="8"/>
      <c r="V384" s="8"/>
      <c r="W384" s="8"/>
      <c r="X384" s="8"/>
      <c r="Y384" s="180"/>
      <c r="Z384" s="73"/>
      <c r="AA384" s="169"/>
      <c r="AB384" s="220" t="s">
        <v>7391</v>
      </c>
      <c r="AC384" s="55" t="s">
        <v>7390</v>
      </c>
      <c r="AD384" s="141">
        <v>0.5</v>
      </c>
      <c r="AE384" s="270"/>
      <c r="AF384" s="144"/>
      <c r="AG384" s="150"/>
      <c r="AH384" s="98">
        <f>ROUND(ROUND(N373*Y380,0)*AD384-AF382,0)</f>
        <v>135</v>
      </c>
      <c r="AI384" s="16"/>
    </row>
    <row r="385" spans="1:35" ht="16.75" customHeight="1" x14ac:dyDescent="0.3">
      <c r="A385" s="11">
        <v>33</v>
      </c>
      <c r="B385" s="14">
        <v>1457</v>
      </c>
      <c r="C385" s="10" t="s">
        <v>7890</v>
      </c>
      <c r="D385" s="124"/>
      <c r="E385" s="125"/>
      <c r="F385" s="125"/>
      <c r="G385" s="125"/>
      <c r="H385" s="125"/>
      <c r="I385" s="125"/>
      <c r="J385" s="125"/>
      <c r="K385" s="125"/>
      <c r="L385" s="125"/>
      <c r="M385" s="126"/>
      <c r="N385" s="185"/>
      <c r="O385" s="2"/>
      <c r="P385" s="2"/>
      <c r="Q385" s="44"/>
      <c r="R385" s="56" t="s">
        <v>7373</v>
      </c>
      <c r="S385" s="2"/>
      <c r="T385" s="2"/>
      <c r="U385" s="2"/>
      <c r="V385" s="2"/>
      <c r="W385" s="2"/>
      <c r="X385" s="2"/>
      <c r="Y385" s="145"/>
      <c r="Z385" s="71"/>
      <c r="AB385" s="80"/>
      <c r="AC385" s="7"/>
      <c r="AD385" s="7"/>
      <c r="AE385" s="7"/>
      <c r="AF385" s="7"/>
      <c r="AG385" s="37"/>
      <c r="AH385" s="98">
        <f>ROUND(N373*Y386,0)</f>
        <v>285</v>
      </c>
      <c r="AI385" s="66"/>
    </row>
    <row r="386" spans="1:35" ht="16.75" customHeight="1" x14ac:dyDescent="0.3">
      <c r="A386" s="11">
        <v>33</v>
      </c>
      <c r="B386" s="14">
        <v>1458</v>
      </c>
      <c r="C386" s="10" t="s">
        <v>7889</v>
      </c>
      <c r="D386" s="124"/>
      <c r="E386" s="125"/>
      <c r="F386" s="125"/>
      <c r="G386" s="125"/>
      <c r="H386" s="125"/>
      <c r="I386" s="125"/>
      <c r="J386" s="125"/>
      <c r="K386" s="125"/>
      <c r="L386" s="125"/>
      <c r="M386" s="126"/>
      <c r="N386" s="185"/>
      <c r="O386" s="2"/>
      <c r="P386" s="2"/>
      <c r="Q386" s="44"/>
      <c r="R386" s="56" t="s">
        <v>7405</v>
      </c>
      <c r="S386" s="2"/>
      <c r="T386" s="2"/>
      <c r="U386" s="135"/>
      <c r="V386" s="135"/>
      <c r="W386" s="135"/>
      <c r="X386" s="136" t="s">
        <v>7404</v>
      </c>
      <c r="Y386" s="273">
        <v>0.95</v>
      </c>
      <c r="Z386" s="274"/>
      <c r="AA386" s="183" t="s">
        <v>7393</v>
      </c>
      <c r="AB386" s="220" t="s">
        <v>7358</v>
      </c>
      <c r="AC386" s="55" t="s">
        <v>7390</v>
      </c>
      <c r="AD386" s="141">
        <v>0.7</v>
      </c>
      <c r="AE386" s="141"/>
      <c r="AF386" s="141"/>
      <c r="AG386" s="142"/>
      <c r="AH386" s="98">
        <f>ROUND(ROUND(N373*Y386,0)*AD386,0)</f>
        <v>200</v>
      </c>
      <c r="AI386" s="66"/>
    </row>
    <row r="387" spans="1:35" ht="16.75" customHeight="1" x14ac:dyDescent="0.3">
      <c r="A387" s="11">
        <v>33</v>
      </c>
      <c r="B387" s="14">
        <v>3313</v>
      </c>
      <c r="C387" s="10" t="s">
        <v>7888</v>
      </c>
      <c r="D387" s="70"/>
      <c r="E387" s="58"/>
      <c r="F387" s="58"/>
      <c r="G387" s="58"/>
      <c r="H387" s="58"/>
      <c r="I387" s="58"/>
      <c r="J387" s="58"/>
      <c r="K387" s="58"/>
      <c r="L387" s="58"/>
      <c r="M387" s="81"/>
      <c r="N387" s="185"/>
      <c r="O387" s="2"/>
      <c r="P387" s="2"/>
      <c r="Q387" s="44"/>
      <c r="R387" s="45"/>
      <c r="S387" s="2"/>
      <c r="T387" s="2"/>
      <c r="U387" s="2"/>
      <c r="V387" s="2"/>
      <c r="W387" s="2"/>
      <c r="X387" s="2"/>
      <c r="Y387" s="145"/>
      <c r="Z387" s="71"/>
      <c r="AA387" s="169"/>
      <c r="AB387" s="220" t="s">
        <v>7391</v>
      </c>
      <c r="AC387" s="55" t="s">
        <v>7390</v>
      </c>
      <c r="AD387" s="141">
        <v>0.5</v>
      </c>
      <c r="AE387" s="141"/>
      <c r="AF387" s="141"/>
      <c r="AG387" s="142"/>
      <c r="AH387" s="98">
        <f>ROUND(ROUND(N373*Y386,0)*AD387,0)</f>
        <v>143</v>
      </c>
      <c r="AI387" s="16"/>
    </row>
    <row r="388" spans="1:35" ht="16.75" customHeight="1" x14ac:dyDescent="0.3">
      <c r="A388" s="11">
        <v>33</v>
      </c>
      <c r="B388" s="14">
        <v>3314</v>
      </c>
      <c r="C388" s="10" t="s">
        <v>7887</v>
      </c>
      <c r="D388" s="70"/>
      <c r="E388" s="58"/>
      <c r="F388" s="58"/>
      <c r="G388" s="58"/>
      <c r="H388" s="58"/>
      <c r="I388" s="58"/>
      <c r="J388" s="58"/>
      <c r="K388" s="58"/>
      <c r="L388" s="58"/>
      <c r="M388" s="81"/>
      <c r="N388" s="185"/>
      <c r="O388" s="2"/>
      <c r="P388" s="2"/>
      <c r="Q388" s="44"/>
      <c r="R388" s="45"/>
      <c r="S388" s="2"/>
      <c r="T388" s="2"/>
      <c r="U388" s="2"/>
      <c r="V388" s="2"/>
      <c r="W388" s="2"/>
      <c r="X388" s="2"/>
      <c r="Y388" s="145"/>
      <c r="Z388" s="71"/>
      <c r="AA388" s="2"/>
      <c r="AB388" s="201"/>
      <c r="AC388" s="55"/>
      <c r="AD388" s="141"/>
      <c r="AE388" s="268" t="s">
        <v>7356</v>
      </c>
      <c r="AF388" s="53">
        <v>5</v>
      </c>
      <c r="AG388" s="181" t="s">
        <v>7357</v>
      </c>
      <c r="AH388" s="98">
        <f>ROUND(N373*Y386-AF388,0)</f>
        <v>280</v>
      </c>
      <c r="AI388" s="16"/>
    </row>
    <row r="389" spans="1:35" ht="16.75" customHeight="1" x14ac:dyDescent="0.3">
      <c r="A389" s="11">
        <v>33</v>
      </c>
      <c r="B389" s="14">
        <v>3315</v>
      </c>
      <c r="C389" s="10" t="s">
        <v>7886</v>
      </c>
      <c r="D389" s="70"/>
      <c r="E389" s="58"/>
      <c r="F389" s="58"/>
      <c r="G389" s="58"/>
      <c r="H389" s="58"/>
      <c r="I389" s="58"/>
      <c r="J389" s="58"/>
      <c r="K389" s="58"/>
      <c r="L389" s="58"/>
      <c r="M389" s="81"/>
      <c r="N389" s="185"/>
      <c r="O389" s="2"/>
      <c r="P389" s="2"/>
      <c r="Q389" s="44"/>
      <c r="R389" s="45"/>
      <c r="S389" s="2"/>
      <c r="T389" s="2"/>
      <c r="U389" s="2"/>
      <c r="V389" s="2"/>
      <c r="W389" s="2"/>
      <c r="X389" s="2"/>
      <c r="Y389" s="145"/>
      <c r="Z389" s="71"/>
      <c r="AA389" s="183" t="s">
        <v>7393</v>
      </c>
      <c r="AB389" s="220" t="s">
        <v>7358</v>
      </c>
      <c r="AC389" s="55" t="s">
        <v>7390</v>
      </c>
      <c r="AD389" s="141">
        <v>0.7</v>
      </c>
      <c r="AE389" s="269"/>
      <c r="AF389" s="136"/>
      <c r="AG389" s="75"/>
      <c r="AH389" s="98">
        <f>ROUND(ROUND(N373*Y386,0)*AD389-AF388,0)</f>
        <v>195</v>
      </c>
      <c r="AI389" s="16"/>
    </row>
    <row r="390" spans="1:35" ht="16.75" customHeight="1" x14ac:dyDescent="0.3">
      <c r="A390" s="11">
        <v>33</v>
      </c>
      <c r="B390" s="14">
        <v>3316</v>
      </c>
      <c r="C390" s="10" t="s">
        <v>7885</v>
      </c>
      <c r="D390" s="70"/>
      <c r="E390" s="58"/>
      <c r="F390" s="58"/>
      <c r="G390" s="58"/>
      <c r="H390" s="58"/>
      <c r="I390" s="58"/>
      <c r="J390" s="58"/>
      <c r="K390" s="58"/>
      <c r="L390" s="58"/>
      <c r="M390" s="81"/>
      <c r="N390" s="164"/>
      <c r="O390" s="8"/>
      <c r="P390" s="8"/>
      <c r="Q390" s="24"/>
      <c r="R390" s="43"/>
      <c r="S390" s="8"/>
      <c r="T390" s="8"/>
      <c r="U390" s="8"/>
      <c r="V390" s="8"/>
      <c r="W390" s="8"/>
      <c r="X390" s="8"/>
      <c r="Y390" s="180"/>
      <c r="Z390" s="73"/>
      <c r="AA390" s="169"/>
      <c r="AB390" s="220" t="s">
        <v>7391</v>
      </c>
      <c r="AC390" s="55" t="s">
        <v>7390</v>
      </c>
      <c r="AD390" s="141">
        <v>0.5</v>
      </c>
      <c r="AE390" s="270"/>
      <c r="AF390" s="144"/>
      <c r="AG390" s="150"/>
      <c r="AH390" s="98">
        <f>ROUND(ROUND(N373*Y386,0)*AD390-AF388,0)</f>
        <v>138</v>
      </c>
      <c r="AI390" s="16"/>
    </row>
    <row r="391" spans="1:35" ht="16.75" customHeight="1" x14ac:dyDescent="0.3">
      <c r="A391" s="11">
        <v>33</v>
      </c>
      <c r="B391" s="14">
        <v>1461</v>
      </c>
      <c r="C391" s="10" t="s">
        <v>7884</v>
      </c>
      <c r="D391" s="45"/>
      <c r="E391" s="2"/>
      <c r="F391" s="2"/>
      <c r="G391" s="2"/>
      <c r="H391" s="2"/>
      <c r="I391" s="2"/>
      <c r="J391" s="2"/>
      <c r="K391" s="2"/>
      <c r="L391" s="58"/>
      <c r="M391" s="81"/>
      <c r="N391" s="70" t="s">
        <v>7705</v>
      </c>
      <c r="O391" s="2"/>
      <c r="P391" s="2"/>
      <c r="Q391" s="44"/>
      <c r="R391" s="2"/>
      <c r="S391" s="2"/>
      <c r="T391" s="2"/>
      <c r="U391" s="2"/>
      <c r="V391" s="2"/>
      <c r="W391" s="2"/>
      <c r="X391" s="2"/>
      <c r="Y391" s="145"/>
      <c r="Z391" s="44"/>
      <c r="AA391" s="36"/>
      <c r="AB391" s="53"/>
      <c r="AC391" s="36"/>
      <c r="AD391" s="36"/>
      <c r="AE391" s="36"/>
      <c r="AF391" s="36"/>
      <c r="AG391" s="50"/>
      <c r="AH391" s="98">
        <f>ROUND(N397,0)</f>
        <v>210</v>
      </c>
      <c r="AI391" s="16"/>
    </row>
    <row r="392" spans="1:35" ht="16.75" customHeight="1" x14ac:dyDescent="0.3">
      <c r="A392" s="11">
        <v>33</v>
      </c>
      <c r="B392" s="14">
        <v>1462</v>
      </c>
      <c r="C392" s="10" t="s">
        <v>7883</v>
      </c>
      <c r="D392" s="45"/>
      <c r="E392" s="2"/>
      <c r="F392" s="2"/>
      <c r="G392" s="2"/>
      <c r="H392" s="2"/>
      <c r="I392" s="2"/>
      <c r="J392" s="2"/>
      <c r="K392" s="2"/>
      <c r="L392" s="58"/>
      <c r="M392" s="81"/>
      <c r="N392" s="185"/>
      <c r="O392" s="2"/>
      <c r="P392" s="2"/>
      <c r="Q392" s="44"/>
      <c r="R392" s="2"/>
      <c r="S392" s="2"/>
      <c r="T392" s="2"/>
      <c r="U392" s="2"/>
      <c r="V392" s="2"/>
      <c r="W392" s="2"/>
      <c r="X392" s="2"/>
      <c r="Y392" s="145"/>
      <c r="Z392" s="71"/>
      <c r="AA392" s="183" t="s">
        <v>7393</v>
      </c>
      <c r="AB392" s="220" t="s">
        <v>7358</v>
      </c>
      <c r="AC392" s="55" t="s">
        <v>7390</v>
      </c>
      <c r="AD392" s="141">
        <v>0.7</v>
      </c>
      <c r="AE392" s="141"/>
      <c r="AF392" s="141"/>
      <c r="AG392" s="142"/>
      <c r="AH392" s="98">
        <f>ROUND(N397*AD392,0)</f>
        <v>147</v>
      </c>
      <c r="AI392" s="16"/>
    </row>
    <row r="393" spans="1:35" ht="16.75" customHeight="1" x14ac:dyDescent="0.3">
      <c r="A393" s="11">
        <v>33</v>
      </c>
      <c r="B393" s="14">
        <v>3321</v>
      </c>
      <c r="C393" s="10" t="s">
        <v>7882</v>
      </c>
      <c r="D393" s="70"/>
      <c r="E393" s="58"/>
      <c r="F393" s="58"/>
      <c r="G393" s="58"/>
      <c r="H393" s="58"/>
      <c r="I393" s="58"/>
      <c r="J393" s="58"/>
      <c r="K393" s="58"/>
      <c r="L393" s="58"/>
      <c r="M393" s="81"/>
      <c r="N393" s="185"/>
      <c r="O393" s="2"/>
      <c r="P393" s="2"/>
      <c r="Q393" s="44"/>
      <c r="R393" s="45"/>
      <c r="S393" s="2"/>
      <c r="T393" s="2"/>
      <c r="U393" s="2"/>
      <c r="V393" s="2"/>
      <c r="W393" s="2"/>
      <c r="X393" s="2"/>
      <c r="Y393" s="145"/>
      <c r="Z393" s="71"/>
      <c r="AA393" s="169"/>
      <c r="AB393" s="220" t="s">
        <v>7391</v>
      </c>
      <c r="AC393" s="55" t="s">
        <v>7390</v>
      </c>
      <c r="AD393" s="141">
        <v>0.5</v>
      </c>
      <c r="AE393" s="141"/>
      <c r="AF393" s="141"/>
      <c r="AG393" s="142"/>
      <c r="AH393" s="6">
        <f>ROUND(N397*AD393,0)</f>
        <v>105</v>
      </c>
      <c r="AI393" s="16"/>
    </row>
    <row r="394" spans="1:35" ht="16.75" customHeight="1" x14ac:dyDescent="0.3">
      <c r="A394" s="11">
        <v>33</v>
      </c>
      <c r="B394" s="14">
        <v>3322</v>
      </c>
      <c r="C394" s="10" t="s">
        <v>7881</v>
      </c>
      <c r="D394" s="70"/>
      <c r="E394" s="58"/>
      <c r="F394" s="58"/>
      <c r="G394" s="58"/>
      <c r="H394" s="58"/>
      <c r="I394" s="58"/>
      <c r="J394" s="58"/>
      <c r="K394" s="58"/>
      <c r="L394" s="58"/>
      <c r="M394" s="81"/>
      <c r="N394" s="185"/>
      <c r="O394" s="2"/>
      <c r="P394" s="2"/>
      <c r="Q394" s="44"/>
      <c r="R394" s="45"/>
      <c r="S394" s="2"/>
      <c r="T394" s="2"/>
      <c r="U394" s="2"/>
      <c r="V394" s="2"/>
      <c r="W394" s="2"/>
      <c r="X394" s="2"/>
      <c r="Y394" s="145"/>
      <c r="Z394" s="71"/>
      <c r="AA394" s="2"/>
      <c r="AB394" s="201"/>
      <c r="AC394" s="55"/>
      <c r="AD394" s="141"/>
      <c r="AE394" s="268" t="s">
        <v>7356</v>
      </c>
      <c r="AF394" s="53">
        <v>5</v>
      </c>
      <c r="AG394" s="181" t="s">
        <v>7357</v>
      </c>
      <c r="AH394" s="98">
        <f>ROUND(N397-AF394,0)</f>
        <v>205</v>
      </c>
      <c r="AI394" s="16"/>
    </row>
    <row r="395" spans="1:35" ht="16.75" customHeight="1" x14ac:dyDescent="0.3">
      <c r="A395" s="11">
        <v>33</v>
      </c>
      <c r="B395" s="14">
        <v>3323</v>
      </c>
      <c r="C395" s="10" t="s">
        <v>7880</v>
      </c>
      <c r="D395" s="70"/>
      <c r="E395" s="58"/>
      <c r="F395" s="58"/>
      <c r="G395" s="58"/>
      <c r="H395" s="58"/>
      <c r="I395" s="58"/>
      <c r="J395" s="58"/>
      <c r="K395" s="58"/>
      <c r="L395" s="58"/>
      <c r="M395" s="81"/>
      <c r="N395" s="185"/>
      <c r="O395" s="2"/>
      <c r="P395" s="2"/>
      <c r="Q395" s="44"/>
      <c r="R395" s="45"/>
      <c r="S395" s="2"/>
      <c r="T395" s="2"/>
      <c r="U395" s="2"/>
      <c r="V395" s="2"/>
      <c r="W395" s="2"/>
      <c r="X395" s="2"/>
      <c r="Y395" s="145"/>
      <c r="Z395" s="71"/>
      <c r="AA395" s="183" t="s">
        <v>7393</v>
      </c>
      <c r="AB395" s="220" t="s">
        <v>7358</v>
      </c>
      <c r="AC395" s="55" t="s">
        <v>7390</v>
      </c>
      <c r="AD395" s="141">
        <v>0.7</v>
      </c>
      <c r="AE395" s="269"/>
      <c r="AF395" s="136"/>
      <c r="AG395" s="75"/>
      <c r="AH395" s="98">
        <f>ROUND(N397*AD395-AF394,0)</f>
        <v>142</v>
      </c>
      <c r="AI395" s="16"/>
    </row>
    <row r="396" spans="1:35" ht="16.75" customHeight="1" x14ac:dyDescent="0.3">
      <c r="A396" s="11">
        <v>33</v>
      </c>
      <c r="B396" s="14">
        <v>3324</v>
      </c>
      <c r="C396" s="10" t="s">
        <v>7879</v>
      </c>
      <c r="D396" s="70"/>
      <c r="E396" s="58"/>
      <c r="F396" s="58"/>
      <c r="G396" s="58"/>
      <c r="H396" s="58"/>
      <c r="I396" s="58"/>
      <c r="J396" s="58"/>
      <c r="K396" s="58"/>
      <c r="L396" s="58"/>
      <c r="M396" s="81"/>
      <c r="N396" s="185"/>
      <c r="O396" s="2"/>
      <c r="P396" s="2"/>
      <c r="Q396" s="44"/>
      <c r="R396" s="45"/>
      <c r="S396" s="2"/>
      <c r="T396" s="2"/>
      <c r="U396" s="2"/>
      <c r="V396" s="2"/>
      <c r="W396" s="2"/>
      <c r="X396" s="2"/>
      <c r="Y396" s="145"/>
      <c r="Z396" s="71"/>
      <c r="AA396" s="169"/>
      <c r="AB396" s="220" t="s">
        <v>7391</v>
      </c>
      <c r="AC396" s="55" t="s">
        <v>7390</v>
      </c>
      <c r="AD396" s="141">
        <v>0.5</v>
      </c>
      <c r="AE396" s="270"/>
      <c r="AF396" s="144"/>
      <c r="AG396" s="150"/>
      <c r="AH396" s="6">
        <f>ROUND(N397*AD396-AF394,0)</f>
        <v>100</v>
      </c>
      <c r="AI396" s="16"/>
    </row>
    <row r="397" spans="1:35" ht="16.75" customHeight="1" x14ac:dyDescent="0.3">
      <c r="A397" s="11">
        <v>33</v>
      </c>
      <c r="B397" s="14">
        <v>1463</v>
      </c>
      <c r="C397" s="10" t="s">
        <v>7878</v>
      </c>
      <c r="D397" s="45"/>
      <c r="E397" s="2"/>
      <c r="F397" s="2"/>
      <c r="G397" s="2"/>
      <c r="H397" s="2"/>
      <c r="I397" s="2"/>
      <c r="J397" s="2"/>
      <c r="K397" s="2"/>
      <c r="L397" s="58"/>
      <c r="M397" s="81"/>
      <c r="N397" s="271">
        <v>210</v>
      </c>
      <c r="O397" s="272"/>
      <c r="P397" s="2" t="s">
        <v>7388</v>
      </c>
      <c r="Q397" s="44"/>
      <c r="R397" s="202" t="s">
        <v>7387</v>
      </c>
      <c r="S397" s="36"/>
      <c r="T397" s="36"/>
      <c r="U397" s="36"/>
      <c r="V397" s="36"/>
      <c r="W397" s="36"/>
      <c r="X397" s="36"/>
      <c r="Y397" s="217"/>
      <c r="Z397" s="74"/>
      <c r="AB397" s="194"/>
      <c r="AC397" s="7"/>
      <c r="AD397" s="7"/>
      <c r="AE397" s="7"/>
      <c r="AF397" s="7"/>
      <c r="AG397" s="37"/>
      <c r="AH397" s="98">
        <f>ROUND(N397*Y398,0)</f>
        <v>200</v>
      </c>
      <c r="AI397" s="66"/>
    </row>
    <row r="398" spans="1:35" ht="16.75" customHeight="1" x14ac:dyDescent="0.3">
      <c r="A398" s="11">
        <v>33</v>
      </c>
      <c r="B398" s="14">
        <v>1464</v>
      </c>
      <c r="C398" s="10" t="s">
        <v>7877</v>
      </c>
      <c r="D398" s="45"/>
      <c r="E398" s="2"/>
      <c r="F398" s="2"/>
      <c r="G398" s="2"/>
      <c r="H398" s="2"/>
      <c r="I398" s="2"/>
      <c r="J398" s="2"/>
      <c r="K398" s="2"/>
      <c r="L398" s="58"/>
      <c r="M398" s="81"/>
      <c r="N398" s="72"/>
      <c r="O398" s="145"/>
      <c r="P398" s="2"/>
      <c r="Q398" s="44"/>
      <c r="R398" s="45"/>
      <c r="S398" s="2"/>
      <c r="T398" s="2"/>
      <c r="U398" s="59"/>
      <c r="V398" s="59"/>
      <c r="W398" s="135"/>
      <c r="X398" s="136" t="s">
        <v>7870</v>
      </c>
      <c r="Y398" s="273">
        <v>0.95</v>
      </c>
      <c r="Z398" s="274"/>
      <c r="AA398" s="183" t="s">
        <v>7869</v>
      </c>
      <c r="AB398" s="220" t="s">
        <v>7868</v>
      </c>
      <c r="AC398" s="55" t="s">
        <v>7865</v>
      </c>
      <c r="AD398" s="141">
        <v>0.7</v>
      </c>
      <c r="AE398" s="141"/>
      <c r="AF398" s="141"/>
      <c r="AG398" s="142"/>
      <c r="AH398" s="98">
        <f>ROUND(ROUND(N397*Y398,0)*AD398,0)</f>
        <v>140</v>
      </c>
      <c r="AI398" s="66"/>
    </row>
    <row r="399" spans="1:35" ht="16.75" customHeight="1" x14ac:dyDescent="0.3">
      <c r="A399" s="11">
        <v>33</v>
      </c>
      <c r="B399" s="14">
        <v>3325</v>
      </c>
      <c r="C399" s="10" t="s">
        <v>7876</v>
      </c>
      <c r="D399" s="70"/>
      <c r="E399" s="58"/>
      <c r="F399" s="58"/>
      <c r="G399" s="58"/>
      <c r="H399" s="58"/>
      <c r="I399" s="58"/>
      <c r="J399" s="58"/>
      <c r="K399" s="58"/>
      <c r="L399" s="58"/>
      <c r="M399" s="81"/>
      <c r="N399" s="185"/>
      <c r="O399" s="2"/>
      <c r="P399" s="2"/>
      <c r="Q399" s="44"/>
      <c r="R399" s="45"/>
      <c r="S399" s="2"/>
      <c r="T399" s="2"/>
      <c r="U399" s="2"/>
      <c r="V399" s="2"/>
      <c r="W399" s="2"/>
      <c r="X399" s="2"/>
      <c r="Y399" s="145"/>
      <c r="Z399" s="71"/>
      <c r="AA399" s="169"/>
      <c r="AB399" s="220" t="s">
        <v>7866</v>
      </c>
      <c r="AC399" s="55" t="s">
        <v>7865</v>
      </c>
      <c r="AD399" s="141">
        <v>0.5</v>
      </c>
      <c r="AE399" s="141"/>
      <c r="AF399" s="141"/>
      <c r="AG399" s="142"/>
      <c r="AH399" s="6">
        <f>ROUND(ROUND(N397*Y398,0)*AD399,0)</f>
        <v>100</v>
      </c>
      <c r="AI399" s="16"/>
    </row>
    <row r="400" spans="1:35" ht="16.75" customHeight="1" x14ac:dyDescent="0.3">
      <c r="A400" s="11">
        <v>33</v>
      </c>
      <c r="B400" s="14">
        <v>3326</v>
      </c>
      <c r="C400" s="10" t="s">
        <v>7875</v>
      </c>
      <c r="D400" s="70"/>
      <c r="E400" s="58"/>
      <c r="F400" s="58"/>
      <c r="G400" s="58"/>
      <c r="H400" s="58"/>
      <c r="I400" s="58"/>
      <c r="J400" s="58"/>
      <c r="K400" s="58"/>
      <c r="L400" s="58"/>
      <c r="M400" s="81"/>
      <c r="N400" s="185"/>
      <c r="O400" s="2"/>
      <c r="P400" s="2"/>
      <c r="Q400" s="44"/>
      <c r="R400" s="45"/>
      <c r="S400" s="2"/>
      <c r="T400" s="2"/>
      <c r="U400" s="2"/>
      <c r="V400" s="2"/>
      <c r="W400" s="2"/>
      <c r="X400" s="2"/>
      <c r="Y400" s="145"/>
      <c r="Z400" s="71"/>
      <c r="AA400" s="2"/>
      <c r="AB400" s="201"/>
      <c r="AC400" s="55"/>
      <c r="AD400" s="141"/>
      <c r="AE400" s="268" t="s">
        <v>7356</v>
      </c>
      <c r="AF400" s="53">
        <v>5</v>
      </c>
      <c r="AG400" s="181" t="s">
        <v>7357</v>
      </c>
      <c r="AH400" s="98">
        <f>ROUND(N397*Y398-AF400,0)</f>
        <v>195</v>
      </c>
      <c r="AI400" s="16"/>
    </row>
    <row r="401" spans="1:35" ht="16.75" customHeight="1" x14ac:dyDescent="0.3">
      <c r="A401" s="11">
        <v>33</v>
      </c>
      <c r="B401" s="14">
        <v>3327</v>
      </c>
      <c r="C401" s="10" t="s">
        <v>7874</v>
      </c>
      <c r="D401" s="70"/>
      <c r="E401" s="58"/>
      <c r="F401" s="58"/>
      <c r="G401" s="58"/>
      <c r="H401" s="58"/>
      <c r="I401" s="58"/>
      <c r="J401" s="58"/>
      <c r="K401" s="58"/>
      <c r="L401" s="58"/>
      <c r="M401" s="81"/>
      <c r="N401" s="185"/>
      <c r="O401" s="2"/>
      <c r="P401" s="2"/>
      <c r="Q401" s="44"/>
      <c r="R401" s="45"/>
      <c r="S401" s="2"/>
      <c r="T401" s="2"/>
      <c r="U401" s="2"/>
      <c r="V401" s="2"/>
      <c r="W401" s="2"/>
      <c r="X401" s="2"/>
      <c r="Y401" s="145"/>
      <c r="Z401" s="71"/>
      <c r="AA401" s="183" t="s">
        <v>7869</v>
      </c>
      <c r="AB401" s="220" t="s">
        <v>7868</v>
      </c>
      <c r="AC401" s="55" t="s">
        <v>7865</v>
      </c>
      <c r="AD401" s="141">
        <v>0.7</v>
      </c>
      <c r="AE401" s="269"/>
      <c r="AF401" s="136"/>
      <c r="AG401" s="75"/>
      <c r="AH401" s="98">
        <f>ROUND(ROUND(N397*Y398,0)*AD401-AF400,0)</f>
        <v>135</v>
      </c>
      <c r="AI401" s="16"/>
    </row>
    <row r="402" spans="1:35" ht="16.75" customHeight="1" x14ac:dyDescent="0.3">
      <c r="A402" s="11">
        <v>33</v>
      </c>
      <c r="B402" s="14">
        <v>3328</v>
      </c>
      <c r="C402" s="10" t="s">
        <v>7873</v>
      </c>
      <c r="D402" s="70"/>
      <c r="E402" s="58"/>
      <c r="F402" s="58"/>
      <c r="G402" s="58"/>
      <c r="H402" s="58"/>
      <c r="I402" s="58"/>
      <c r="J402" s="58"/>
      <c r="K402" s="58"/>
      <c r="L402" s="58"/>
      <c r="M402" s="81"/>
      <c r="N402" s="185"/>
      <c r="O402" s="2"/>
      <c r="P402" s="2"/>
      <c r="Q402" s="44"/>
      <c r="R402" s="43"/>
      <c r="S402" s="8"/>
      <c r="T402" s="8"/>
      <c r="U402" s="8"/>
      <c r="V402" s="8"/>
      <c r="W402" s="8"/>
      <c r="X402" s="8"/>
      <c r="Y402" s="180"/>
      <c r="Z402" s="73"/>
      <c r="AA402" s="169"/>
      <c r="AB402" s="220" t="s">
        <v>7866</v>
      </c>
      <c r="AC402" s="55" t="s">
        <v>7865</v>
      </c>
      <c r="AD402" s="141">
        <v>0.5</v>
      </c>
      <c r="AE402" s="270"/>
      <c r="AF402" s="144"/>
      <c r="AG402" s="150"/>
      <c r="AH402" s="6">
        <f>ROUND(ROUND(N397*Y398,0)*AD402-AF400,0)</f>
        <v>95</v>
      </c>
      <c r="AI402" s="16"/>
    </row>
    <row r="403" spans="1:35" ht="16.75" customHeight="1" x14ac:dyDescent="0.3">
      <c r="A403" s="11">
        <v>33</v>
      </c>
      <c r="B403" s="14">
        <v>1465</v>
      </c>
      <c r="C403" s="10" t="s">
        <v>7872</v>
      </c>
      <c r="D403" s="45"/>
      <c r="E403" s="2"/>
      <c r="F403" s="2"/>
      <c r="G403" s="2"/>
      <c r="H403" s="2"/>
      <c r="I403" s="2"/>
      <c r="J403" s="2"/>
      <c r="K403" s="2"/>
      <c r="L403" s="58"/>
      <c r="M403" s="81"/>
      <c r="N403" s="185"/>
      <c r="O403" s="2"/>
      <c r="P403" s="2"/>
      <c r="Q403" s="44"/>
      <c r="R403" s="202" t="s">
        <v>7380</v>
      </c>
      <c r="S403" s="36"/>
      <c r="T403" s="36"/>
      <c r="U403" s="36"/>
      <c r="V403" s="36"/>
      <c r="W403" s="36"/>
      <c r="X403" s="36"/>
      <c r="Y403" s="217"/>
      <c r="Z403" s="74"/>
      <c r="AB403" s="194"/>
      <c r="AC403" s="7"/>
      <c r="AD403" s="7"/>
      <c r="AE403" s="7"/>
      <c r="AF403" s="7"/>
      <c r="AG403" s="37"/>
      <c r="AH403" s="98">
        <f>ROUND(N397*Y404,0)</f>
        <v>195</v>
      </c>
      <c r="AI403" s="66"/>
    </row>
    <row r="404" spans="1:35" ht="16.75" customHeight="1" x14ac:dyDescent="0.3">
      <c r="A404" s="11">
        <v>33</v>
      </c>
      <c r="B404" s="14">
        <v>1466</v>
      </c>
      <c r="C404" s="10" t="s">
        <v>7871</v>
      </c>
      <c r="D404" s="45"/>
      <c r="E404" s="2"/>
      <c r="F404" s="2"/>
      <c r="G404" s="2"/>
      <c r="H404" s="2"/>
      <c r="I404" s="2"/>
      <c r="J404" s="2"/>
      <c r="K404" s="2"/>
      <c r="L404" s="58"/>
      <c r="M404" s="81"/>
      <c r="N404" s="185"/>
      <c r="O404" s="2"/>
      <c r="P404" s="2"/>
      <c r="Q404" s="44"/>
      <c r="R404" s="45"/>
      <c r="S404" s="2"/>
      <c r="T404" s="2"/>
      <c r="U404" s="135"/>
      <c r="V404" s="135"/>
      <c r="W404" s="135"/>
      <c r="X404" s="136" t="s">
        <v>7870</v>
      </c>
      <c r="Y404" s="273">
        <v>0.93</v>
      </c>
      <c r="Z404" s="274"/>
      <c r="AA404" s="183" t="s">
        <v>7869</v>
      </c>
      <c r="AB404" s="220" t="s">
        <v>7868</v>
      </c>
      <c r="AC404" s="55" t="s">
        <v>7865</v>
      </c>
      <c r="AD404" s="141">
        <v>0.7</v>
      </c>
      <c r="AE404" s="141"/>
      <c r="AF404" s="141"/>
      <c r="AG404" s="142"/>
      <c r="AH404" s="98">
        <f>ROUND(ROUND(N397*Y404,0)*AD404,0)</f>
        <v>137</v>
      </c>
      <c r="AI404" s="66"/>
    </row>
    <row r="405" spans="1:35" ht="16.75" customHeight="1" x14ac:dyDescent="0.3">
      <c r="A405" s="11">
        <v>33</v>
      </c>
      <c r="B405" s="14">
        <v>3329</v>
      </c>
      <c r="C405" s="10" t="s">
        <v>7867</v>
      </c>
      <c r="D405" s="70"/>
      <c r="E405" s="58"/>
      <c r="F405" s="58"/>
      <c r="G405" s="58"/>
      <c r="H405" s="58"/>
      <c r="I405" s="58"/>
      <c r="J405" s="58"/>
      <c r="K405" s="58"/>
      <c r="L405" s="58"/>
      <c r="M405" s="81"/>
      <c r="N405" s="185"/>
      <c r="O405" s="2"/>
      <c r="P405" s="2"/>
      <c r="Q405" s="44"/>
      <c r="R405" s="45"/>
      <c r="S405" s="2"/>
      <c r="T405" s="2"/>
      <c r="U405" s="2"/>
      <c r="V405" s="2"/>
      <c r="W405" s="2"/>
      <c r="X405" s="2"/>
      <c r="Y405" s="145"/>
      <c r="Z405" s="71"/>
      <c r="AA405" s="169"/>
      <c r="AB405" s="220" t="s">
        <v>7866</v>
      </c>
      <c r="AC405" s="55" t="s">
        <v>7865</v>
      </c>
      <c r="AD405" s="141">
        <v>0.5</v>
      </c>
      <c r="AE405" s="141"/>
      <c r="AF405" s="141"/>
      <c r="AG405" s="142"/>
      <c r="AH405" s="98">
        <f>ROUND(ROUND(N397*Y404,0)*AD405,0)</f>
        <v>98</v>
      </c>
      <c r="AI405" s="16"/>
    </row>
    <row r="406" spans="1:35" ht="16.75" customHeight="1" x14ac:dyDescent="0.3">
      <c r="A406" s="11">
        <v>33</v>
      </c>
      <c r="B406" s="14">
        <v>3330</v>
      </c>
      <c r="C406" s="10" t="s">
        <v>7864</v>
      </c>
      <c r="D406" s="70"/>
      <c r="E406" s="58"/>
      <c r="F406" s="58"/>
      <c r="G406" s="58"/>
      <c r="H406" s="58"/>
      <c r="I406" s="58"/>
      <c r="J406" s="58"/>
      <c r="K406" s="58"/>
      <c r="L406" s="58"/>
      <c r="M406" s="81"/>
      <c r="N406" s="185"/>
      <c r="O406" s="2"/>
      <c r="P406" s="2"/>
      <c r="Q406" s="44"/>
      <c r="R406" s="45"/>
      <c r="S406" s="2"/>
      <c r="T406" s="2"/>
      <c r="U406" s="2"/>
      <c r="V406" s="2"/>
      <c r="W406" s="2"/>
      <c r="X406" s="2"/>
      <c r="Y406" s="145"/>
      <c r="Z406" s="71"/>
      <c r="AA406" s="2"/>
      <c r="AB406" s="201"/>
      <c r="AC406" s="55"/>
      <c r="AD406" s="141"/>
      <c r="AE406" s="268" t="s">
        <v>7356</v>
      </c>
      <c r="AF406" s="53">
        <v>5</v>
      </c>
      <c r="AG406" s="181" t="s">
        <v>7357</v>
      </c>
      <c r="AH406" s="98">
        <f>ROUND(N397*Y404-AF406,0)</f>
        <v>190</v>
      </c>
      <c r="AI406" s="16"/>
    </row>
    <row r="407" spans="1:35" ht="16.75" customHeight="1" x14ac:dyDescent="0.3">
      <c r="A407" s="11">
        <v>33</v>
      </c>
      <c r="B407" s="14">
        <v>3331</v>
      </c>
      <c r="C407" s="10" t="s">
        <v>7863</v>
      </c>
      <c r="D407" s="70"/>
      <c r="E407" s="58"/>
      <c r="F407" s="58"/>
      <c r="G407" s="58"/>
      <c r="H407" s="58"/>
      <c r="I407" s="58"/>
      <c r="J407" s="58"/>
      <c r="K407" s="58"/>
      <c r="L407" s="58"/>
      <c r="M407" s="81"/>
      <c r="N407" s="185"/>
      <c r="O407" s="2"/>
      <c r="P407" s="2"/>
      <c r="Q407" s="44"/>
      <c r="R407" s="45"/>
      <c r="S407" s="2"/>
      <c r="T407" s="2"/>
      <c r="U407" s="2"/>
      <c r="V407" s="2"/>
      <c r="W407" s="2"/>
      <c r="X407" s="2"/>
      <c r="Y407" s="145"/>
      <c r="Z407" s="71"/>
      <c r="AA407" s="183" t="s">
        <v>7752</v>
      </c>
      <c r="AB407" s="220" t="s">
        <v>7751</v>
      </c>
      <c r="AC407" s="55" t="s">
        <v>7748</v>
      </c>
      <c r="AD407" s="141">
        <v>0.7</v>
      </c>
      <c r="AE407" s="269"/>
      <c r="AF407" s="136"/>
      <c r="AG407" s="75"/>
      <c r="AH407" s="98">
        <f>ROUND(ROUND(N397*Y404,0)*AD407-AF406,0)</f>
        <v>132</v>
      </c>
      <c r="AI407" s="16"/>
    </row>
    <row r="408" spans="1:35" ht="16.75" customHeight="1" x14ac:dyDescent="0.3">
      <c r="A408" s="11">
        <v>33</v>
      </c>
      <c r="B408" s="14">
        <v>3332</v>
      </c>
      <c r="C408" s="10" t="s">
        <v>7862</v>
      </c>
      <c r="D408" s="70"/>
      <c r="E408" s="58"/>
      <c r="F408" s="58"/>
      <c r="G408" s="58"/>
      <c r="H408" s="58"/>
      <c r="I408" s="58"/>
      <c r="J408" s="58"/>
      <c r="K408" s="58"/>
      <c r="L408" s="58"/>
      <c r="M408" s="81"/>
      <c r="N408" s="185"/>
      <c r="O408" s="2"/>
      <c r="P408" s="2"/>
      <c r="Q408" s="44"/>
      <c r="R408" s="43"/>
      <c r="S408" s="8"/>
      <c r="T408" s="8"/>
      <c r="U408" s="8"/>
      <c r="V408" s="8"/>
      <c r="W408" s="8"/>
      <c r="X408" s="8"/>
      <c r="Y408" s="180"/>
      <c r="Z408" s="73"/>
      <c r="AA408" s="169"/>
      <c r="AB408" s="220" t="s">
        <v>7749</v>
      </c>
      <c r="AC408" s="55" t="s">
        <v>7748</v>
      </c>
      <c r="AD408" s="141">
        <v>0.5</v>
      </c>
      <c r="AE408" s="270"/>
      <c r="AF408" s="144"/>
      <c r="AG408" s="150"/>
      <c r="AH408" s="98">
        <f>ROUND(ROUND(N397*Y404,0)*AD408-AF406,0)</f>
        <v>93</v>
      </c>
      <c r="AI408" s="16"/>
    </row>
    <row r="409" spans="1:35" ht="16.75" customHeight="1" x14ac:dyDescent="0.3">
      <c r="A409" s="11">
        <v>33</v>
      </c>
      <c r="B409" s="14">
        <v>1467</v>
      </c>
      <c r="C409" s="10" t="s">
        <v>7861</v>
      </c>
      <c r="D409" s="124"/>
      <c r="E409" s="125"/>
      <c r="F409" s="125"/>
      <c r="G409" s="125"/>
      <c r="H409" s="125"/>
      <c r="I409" s="125"/>
      <c r="J409" s="125"/>
      <c r="K409" s="125"/>
      <c r="L409" s="125"/>
      <c r="M409" s="126"/>
      <c r="N409" s="185"/>
      <c r="O409" s="2"/>
      <c r="P409" s="2"/>
      <c r="Q409" s="44"/>
      <c r="R409" s="56" t="s">
        <v>7373</v>
      </c>
      <c r="S409" s="2"/>
      <c r="T409" s="2"/>
      <c r="U409" s="2"/>
      <c r="V409" s="2"/>
      <c r="W409" s="2"/>
      <c r="X409" s="2"/>
      <c r="Y409" s="145"/>
      <c r="Z409" s="71"/>
      <c r="AB409" s="80"/>
      <c r="AC409" s="7"/>
      <c r="AD409" s="7"/>
      <c r="AE409" s="7"/>
      <c r="AF409" s="7"/>
      <c r="AG409" s="37"/>
      <c r="AH409" s="98">
        <f>ROUND(N397*Y410,0)</f>
        <v>200</v>
      </c>
      <c r="AI409" s="66"/>
    </row>
    <row r="410" spans="1:35" ht="16.75" customHeight="1" x14ac:dyDescent="0.3">
      <c r="A410" s="11">
        <v>33</v>
      </c>
      <c r="B410" s="14">
        <v>1468</v>
      </c>
      <c r="C410" s="10" t="s">
        <v>7860</v>
      </c>
      <c r="D410" s="124"/>
      <c r="E410" s="125"/>
      <c r="F410" s="125"/>
      <c r="G410" s="125"/>
      <c r="H410" s="125"/>
      <c r="I410" s="125"/>
      <c r="J410" s="125"/>
      <c r="K410" s="125"/>
      <c r="L410" s="125"/>
      <c r="M410" s="126"/>
      <c r="N410" s="185"/>
      <c r="O410" s="2"/>
      <c r="P410" s="2"/>
      <c r="Q410" s="44"/>
      <c r="R410" s="56" t="s">
        <v>7859</v>
      </c>
      <c r="S410" s="2"/>
      <c r="T410" s="2"/>
      <c r="U410" s="135"/>
      <c r="V410" s="135"/>
      <c r="W410" s="135"/>
      <c r="X410" s="136" t="s">
        <v>7858</v>
      </c>
      <c r="Y410" s="273">
        <v>0.95</v>
      </c>
      <c r="Z410" s="274"/>
      <c r="AA410" s="183" t="s">
        <v>7752</v>
      </c>
      <c r="AB410" s="220" t="s">
        <v>7751</v>
      </c>
      <c r="AC410" s="55" t="s">
        <v>7748</v>
      </c>
      <c r="AD410" s="141">
        <v>0.7</v>
      </c>
      <c r="AE410" s="141"/>
      <c r="AF410" s="141"/>
      <c r="AG410" s="142"/>
      <c r="AH410" s="98">
        <f>ROUND(ROUND(N397*Y410,0)*AD410,0)</f>
        <v>140</v>
      </c>
      <c r="AI410" s="66"/>
    </row>
    <row r="411" spans="1:35" ht="16.75" customHeight="1" x14ac:dyDescent="0.3">
      <c r="A411" s="11">
        <v>33</v>
      </c>
      <c r="B411" s="14">
        <v>3333</v>
      </c>
      <c r="C411" s="10" t="s">
        <v>7857</v>
      </c>
      <c r="D411" s="70"/>
      <c r="E411" s="58"/>
      <c r="F411" s="58"/>
      <c r="G411" s="58"/>
      <c r="H411" s="58"/>
      <c r="I411" s="58"/>
      <c r="J411" s="58"/>
      <c r="K411" s="58"/>
      <c r="L411" s="58"/>
      <c r="M411" s="81"/>
      <c r="N411" s="185"/>
      <c r="O411" s="2"/>
      <c r="P411" s="2"/>
      <c r="Q411" s="44"/>
      <c r="R411" s="45"/>
      <c r="S411" s="2"/>
      <c r="T411" s="2"/>
      <c r="U411" s="2"/>
      <c r="V411" s="2"/>
      <c r="W411" s="2"/>
      <c r="X411" s="2"/>
      <c r="Y411" s="145"/>
      <c r="Z411" s="71"/>
      <c r="AA411" s="169"/>
      <c r="AB411" s="220" t="s">
        <v>7749</v>
      </c>
      <c r="AC411" s="55" t="s">
        <v>7748</v>
      </c>
      <c r="AD411" s="141">
        <v>0.5</v>
      </c>
      <c r="AE411" s="141"/>
      <c r="AF411" s="141"/>
      <c r="AG411" s="142"/>
      <c r="AH411" s="6">
        <f>ROUND(ROUND(N397*Y410,0)*AD411,0)</f>
        <v>100</v>
      </c>
      <c r="AI411" s="16"/>
    </row>
    <row r="412" spans="1:35" ht="16.75" customHeight="1" x14ac:dyDescent="0.3">
      <c r="A412" s="11">
        <v>33</v>
      </c>
      <c r="B412" s="14">
        <v>3334</v>
      </c>
      <c r="C412" s="10" t="s">
        <v>7856</v>
      </c>
      <c r="D412" s="70"/>
      <c r="E412" s="58"/>
      <c r="F412" s="58"/>
      <c r="G412" s="58"/>
      <c r="H412" s="58"/>
      <c r="I412" s="58"/>
      <c r="J412" s="58"/>
      <c r="K412" s="58"/>
      <c r="L412" s="58"/>
      <c r="M412" s="81"/>
      <c r="N412" s="185"/>
      <c r="O412" s="2"/>
      <c r="P412" s="2"/>
      <c r="Q412" s="44"/>
      <c r="R412" s="45"/>
      <c r="S412" s="2"/>
      <c r="T412" s="2"/>
      <c r="U412" s="2"/>
      <c r="V412" s="2"/>
      <c r="W412" s="2"/>
      <c r="X412" s="2"/>
      <c r="Y412" s="145"/>
      <c r="Z412" s="71"/>
      <c r="AA412" s="2"/>
      <c r="AB412" s="201"/>
      <c r="AC412" s="55"/>
      <c r="AD412" s="141"/>
      <c r="AE412" s="268" t="s">
        <v>7356</v>
      </c>
      <c r="AF412" s="53">
        <v>5</v>
      </c>
      <c r="AG412" s="181" t="s">
        <v>7357</v>
      </c>
      <c r="AH412" s="98">
        <f>ROUND(N397*Y410-AF412,0)</f>
        <v>195</v>
      </c>
      <c r="AI412" s="16"/>
    </row>
    <row r="413" spans="1:35" ht="16.75" customHeight="1" x14ac:dyDescent="0.3">
      <c r="A413" s="11">
        <v>33</v>
      </c>
      <c r="B413" s="14">
        <v>3335</v>
      </c>
      <c r="C413" s="10" t="s">
        <v>7855</v>
      </c>
      <c r="D413" s="70"/>
      <c r="E413" s="58"/>
      <c r="F413" s="58"/>
      <c r="G413" s="58"/>
      <c r="H413" s="58"/>
      <c r="I413" s="58"/>
      <c r="J413" s="58"/>
      <c r="K413" s="58"/>
      <c r="L413" s="58"/>
      <c r="M413" s="81"/>
      <c r="N413" s="185"/>
      <c r="O413" s="2"/>
      <c r="P413" s="2"/>
      <c r="Q413" s="44"/>
      <c r="R413" s="45"/>
      <c r="S413" s="2"/>
      <c r="T413" s="2"/>
      <c r="U413" s="2"/>
      <c r="V413" s="2"/>
      <c r="W413" s="2"/>
      <c r="X413" s="2"/>
      <c r="Y413" s="145"/>
      <c r="Z413" s="71"/>
      <c r="AA413" s="183" t="s">
        <v>7393</v>
      </c>
      <c r="AB413" s="220" t="s">
        <v>7358</v>
      </c>
      <c r="AC413" s="55" t="s">
        <v>7390</v>
      </c>
      <c r="AD413" s="141">
        <v>0.7</v>
      </c>
      <c r="AE413" s="269"/>
      <c r="AF413" s="136"/>
      <c r="AG413" s="75"/>
      <c r="AH413" s="98">
        <f>ROUND(ROUND(N397*Y410,0)*AD413-AF412,0)</f>
        <v>135</v>
      </c>
      <c r="AI413" s="16"/>
    </row>
    <row r="414" spans="1:35" ht="16.75" customHeight="1" x14ac:dyDescent="0.3">
      <c r="A414" s="11">
        <v>33</v>
      </c>
      <c r="B414" s="14">
        <v>3336</v>
      </c>
      <c r="C414" s="10" t="s">
        <v>7854</v>
      </c>
      <c r="D414" s="70"/>
      <c r="E414" s="58"/>
      <c r="F414" s="58"/>
      <c r="G414" s="58"/>
      <c r="H414" s="58"/>
      <c r="I414" s="58"/>
      <c r="J414" s="58"/>
      <c r="K414" s="58"/>
      <c r="L414" s="58"/>
      <c r="M414" s="81"/>
      <c r="N414" s="185"/>
      <c r="O414" s="2"/>
      <c r="P414" s="2"/>
      <c r="Q414" s="44"/>
      <c r="R414" s="45"/>
      <c r="S414" s="2"/>
      <c r="T414" s="2"/>
      <c r="U414" s="2"/>
      <c r="V414" s="2"/>
      <c r="W414" s="2"/>
      <c r="X414" s="2"/>
      <c r="Y414" s="145"/>
      <c r="Z414" s="71"/>
      <c r="AA414" s="169"/>
      <c r="AB414" s="220" t="s">
        <v>7391</v>
      </c>
      <c r="AC414" s="55" t="s">
        <v>7390</v>
      </c>
      <c r="AD414" s="141">
        <v>0.5</v>
      </c>
      <c r="AE414" s="270"/>
      <c r="AF414" s="144"/>
      <c r="AG414" s="150"/>
      <c r="AH414" s="6">
        <f>ROUND(ROUND(N397*Y410,0)*AD414-AF412,0)</f>
        <v>95</v>
      </c>
      <c r="AI414" s="16"/>
    </row>
    <row r="415" spans="1:35" ht="16.75" customHeight="1" x14ac:dyDescent="0.3">
      <c r="A415" s="11">
        <v>33</v>
      </c>
      <c r="B415" s="14">
        <v>1471</v>
      </c>
      <c r="C415" s="10" t="s">
        <v>7853</v>
      </c>
      <c r="D415" s="45"/>
      <c r="E415" s="2"/>
      <c r="F415" s="2"/>
      <c r="G415" s="2"/>
      <c r="H415" s="2"/>
      <c r="I415" s="2"/>
      <c r="J415" s="2"/>
      <c r="K415" s="2"/>
      <c r="L415" s="58"/>
      <c r="M415" s="81"/>
      <c r="N415" s="275" t="s">
        <v>7664</v>
      </c>
      <c r="O415" s="276"/>
      <c r="P415" s="276"/>
      <c r="Q415" s="277"/>
      <c r="R415" s="36"/>
      <c r="S415" s="36"/>
      <c r="T415" s="36"/>
      <c r="U415" s="36"/>
      <c r="V415" s="36"/>
      <c r="W415" s="36"/>
      <c r="X415" s="36"/>
      <c r="Y415" s="217"/>
      <c r="Z415" s="50"/>
      <c r="AA415" s="36"/>
      <c r="AB415" s="53"/>
      <c r="AC415" s="36"/>
      <c r="AD415" s="36"/>
      <c r="AE415" s="36"/>
      <c r="AF415" s="36"/>
      <c r="AG415" s="50"/>
      <c r="AH415" s="98">
        <f>ROUND(N421,0)</f>
        <v>171</v>
      </c>
      <c r="AI415" s="16"/>
    </row>
    <row r="416" spans="1:35" ht="16.75" customHeight="1" x14ac:dyDescent="0.3">
      <c r="A416" s="11">
        <v>33</v>
      </c>
      <c r="B416" s="14">
        <v>1472</v>
      </c>
      <c r="C416" s="10" t="s">
        <v>7852</v>
      </c>
      <c r="D416" s="45"/>
      <c r="E416" s="2"/>
      <c r="F416" s="2"/>
      <c r="G416" s="2"/>
      <c r="H416" s="2"/>
      <c r="I416" s="2"/>
      <c r="J416" s="2"/>
      <c r="K416" s="2"/>
      <c r="L416" s="58"/>
      <c r="M416" s="81"/>
      <c r="N416" s="278"/>
      <c r="O416" s="279"/>
      <c r="P416" s="279"/>
      <c r="Q416" s="280"/>
      <c r="R416" s="2"/>
      <c r="S416" s="2"/>
      <c r="T416" s="2"/>
      <c r="U416" s="2"/>
      <c r="V416" s="2"/>
      <c r="W416" s="2"/>
      <c r="X416" s="2"/>
      <c r="Y416" s="145"/>
      <c r="Z416" s="71"/>
      <c r="AA416" s="183" t="s">
        <v>7393</v>
      </c>
      <c r="AB416" s="220" t="s">
        <v>7358</v>
      </c>
      <c r="AC416" s="55" t="s">
        <v>7390</v>
      </c>
      <c r="AD416" s="141">
        <v>0.7</v>
      </c>
      <c r="AE416" s="141"/>
      <c r="AF416" s="141"/>
      <c r="AG416" s="142"/>
      <c r="AH416" s="98">
        <f>ROUND(N421*AD416,0)</f>
        <v>120</v>
      </c>
      <c r="AI416" s="16"/>
    </row>
    <row r="417" spans="1:35" ht="16.75" customHeight="1" x14ac:dyDescent="0.3">
      <c r="A417" s="11">
        <v>33</v>
      </c>
      <c r="B417" s="14">
        <v>3341</v>
      </c>
      <c r="C417" s="10" t="s">
        <v>7851</v>
      </c>
      <c r="D417" s="70"/>
      <c r="E417" s="58"/>
      <c r="F417" s="58"/>
      <c r="G417" s="58"/>
      <c r="H417" s="58"/>
      <c r="I417" s="58"/>
      <c r="J417" s="58"/>
      <c r="K417" s="58"/>
      <c r="L417" s="58"/>
      <c r="M417" s="81"/>
      <c r="N417" s="185"/>
      <c r="O417" s="2"/>
      <c r="P417" s="2"/>
      <c r="Q417" s="44"/>
      <c r="R417" s="45"/>
      <c r="S417" s="2"/>
      <c r="T417" s="2"/>
      <c r="U417" s="2"/>
      <c r="V417" s="2"/>
      <c r="W417" s="2"/>
      <c r="X417" s="2"/>
      <c r="Y417" s="145"/>
      <c r="Z417" s="71"/>
      <c r="AA417" s="169"/>
      <c r="AB417" s="220" t="s">
        <v>7391</v>
      </c>
      <c r="AC417" s="55" t="s">
        <v>7390</v>
      </c>
      <c r="AD417" s="141">
        <v>0.5</v>
      </c>
      <c r="AE417" s="141"/>
      <c r="AF417" s="141"/>
      <c r="AG417" s="142"/>
      <c r="AH417" s="98">
        <f>ROUND(N421*AD417,0)</f>
        <v>86</v>
      </c>
      <c r="AI417" s="16"/>
    </row>
    <row r="418" spans="1:35" ht="16.75" customHeight="1" x14ac:dyDescent="0.3">
      <c r="A418" s="11">
        <v>33</v>
      </c>
      <c r="B418" s="14">
        <v>3342</v>
      </c>
      <c r="C418" s="10" t="s">
        <v>7850</v>
      </c>
      <c r="D418" s="70"/>
      <c r="E418" s="58"/>
      <c r="F418" s="58"/>
      <c r="G418" s="58"/>
      <c r="H418" s="58"/>
      <c r="I418" s="58"/>
      <c r="J418" s="58"/>
      <c r="K418" s="58"/>
      <c r="L418" s="58"/>
      <c r="M418" s="81"/>
      <c r="N418" s="185"/>
      <c r="O418" s="2"/>
      <c r="P418" s="2"/>
      <c r="Q418" s="44"/>
      <c r="R418" s="45"/>
      <c r="S418" s="2"/>
      <c r="T418" s="2"/>
      <c r="U418" s="2"/>
      <c r="V418" s="2"/>
      <c r="W418" s="2"/>
      <c r="X418" s="2"/>
      <c r="Y418" s="145"/>
      <c r="Z418" s="71"/>
      <c r="AA418" s="2"/>
      <c r="AB418" s="201"/>
      <c r="AC418" s="55"/>
      <c r="AD418" s="141"/>
      <c r="AE418" s="268" t="s">
        <v>7356</v>
      </c>
      <c r="AF418" s="53">
        <v>5</v>
      </c>
      <c r="AG418" s="181" t="s">
        <v>7357</v>
      </c>
      <c r="AH418" s="98">
        <f>ROUND(N421-AF418,0)</f>
        <v>166</v>
      </c>
      <c r="AI418" s="16"/>
    </row>
    <row r="419" spans="1:35" ht="16.75" customHeight="1" x14ac:dyDescent="0.3">
      <c r="A419" s="11">
        <v>33</v>
      </c>
      <c r="B419" s="14">
        <v>3343</v>
      </c>
      <c r="C419" s="10" t="s">
        <v>7849</v>
      </c>
      <c r="D419" s="70"/>
      <c r="E419" s="58"/>
      <c r="F419" s="58"/>
      <c r="G419" s="58"/>
      <c r="H419" s="58"/>
      <c r="I419" s="58"/>
      <c r="J419" s="58"/>
      <c r="K419" s="58"/>
      <c r="L419" s="58"/>
      <c r="M419" s="81"/>
      <c r="N419" s="185"/>
      <c r="O419" s="2"/>
      <c r="P419" s="2"/>
      <c r="Q419" s="44"/>
      <c r="R419" s="45"/>
      <c r="S419" s="2"/>
      <c r="T419" s="2"/>
      <c r="U419" s="2"/>
      <c r="V419" s="2"/>
      <c r="W419" s="2"/>
      <c r="X419" s="2"/>
      <c r="Y419" s="145"/>
      <c r="Z419" s="71"/>
      <c r="AA419" s="183" t="s">
        <v>7393</v>
      </c>
      <c r="AB419" s="220" t="s">
        <v>7358</v>
      </c>
      <c r="AC419" s="55" t="s">
        <v>7390</v>
      </c>
      <c r="AD419" s="141">
        <v>0.7</v>
      </c>
      <c r="AE419" s="269"/>
      <c r="AF419" s="136"/>
      <c r="AG419" s="75"/>
      <c r="AH419" s="98">
        <f>ROUND(N421*AD419-AF418,0)</f>
        <v>115</v>
      </c>
      <c r="AI419" s="16"/>
    </row>
    <row r="420" spans="1:35" ht="16.75" customHeight="1" x14ac:dyDescent="0.3">
      <c r="A420" s="11">
        <v>33</v>
      </c>
      <c r="B420" s="14">
        <v>3344</v>
      </c>
      <c r="C420" s="10" t="s">
        <v>7848</v>
      </c>
      <c r="D420" s="70"/>
      <c r="E420" s="58"/>
      <c r="F420" s="58"/>
      <c r="G420" s="58"/>
      <c r="H420" s="58"/>
      <c r="I420" s="58"/>
      <c r="J420" s="58"/>
      <c r="K420" s="58"/>
      <c r="L420" s="58"/>
      <c r="M420" s="81"/>
      <c r="N420" s="185"/>
      <c r="O420" s="2"/>
      <c r="P420" s="2"/>
      <c r="Q420" s="44"/>
      <c r="R420" s="45"/>
      <c r="S420" s="2"/>
      <c r="T420" s="2"/>
      <c r="U420" s="2"/>
      <c r="V420" s="2"/>
      <c r="W420" s="2"/>
      <c r="X420" s="2"/>
      <c r="Y420" s="145"/>
      <c r="Z420" s="71"/>
      <c r="AA420" s="169"/>
      <c r="AB420" s="220" t="s">
        <v>7391</v>
      </c>
      <c r="AC420" s="55" t="s">
        <v>7390</v>
      </c>
      <c r="AD420" s="141">
        <v>0.5</v>
      </c>
      <c r="AE420" s="270"/>
      <c r="AF420" s="144"/>
      <c r="AG420" s="150"/>
      <c r="AH420" s="98">
        <f>ROUND(N421*AD420-AF418,0)</f>
        <v>81</v>
      </c>
      <c r="AI420" s="16"/>
    </row>
    <row r="421" spans="1:35" ht="16.75" customHeight="1" x14ac:dyDescent="0.3">
      <c r="A421" s="11">
        <v>33</v>
      </c>
      <c r="B421" s="14">
        <v>1473</v>
      </c>
      <c r="C421" s="10" t="s">
        <v>7847</v>
      </c>
      <c r="D421" s="45"/>
      <c r="E421" s="2"/>
      <c r="F421" s="2"/>
      <c r="G421" s="2"/>
      <c r="H421" s="2"/>
      <c r="I421" s="2"/>
      <c r="J421" s="2"/>
      <c r="K421" s="2"/>
      <c r="L421" s="58"/>
      <c r="M421" s="81"/>
      <c r="N421" s="271">
        <v>171</v>
      </c>
      <c r="O421" s="272"/>
      <c r="P421" s="2" t="s">
        <v>7388</v>
      </c>
      <c r="Q421" s="44"/>
      <c r="R421" s="202" t="s">
        <v>7387</v>
      </c>
      <c r="S421" s="36"/>
      <c r="T421" s="36"/>
      <c r="U421" s="36"/>
      <c r="V421" s="36"/>
      <c r="W421" s="36"/>
      <c r="X421" s="36"/>
      <c r="Y421" s="217"/>
      <c r="Z421" s="74"/>
      <c r="AB421" s="194"/>
      <c r="AC421" s="7"/>
      <c r="AD421" s="7"/>
      <c r="AE421" s="7"/>
      <c r="AF421" s="7"/>
      <c r="AG421" s="37"/>
      <c r="AH421" s="6">
        <f>ROUND(N421*Y422,0)</f>
        <v>162</v>
      </c>
      <c r="AI421" s="66"/>
    </row>
    <row r="422" spans="1:35" ht="16.75" customHeight="1" x14ac:dyDescent="0.3">
      <c r="A422" s="11">
        <v>33</v>
      </c>
      <c r="B422" s="14">
        <v>1474</v>
      </c>
      <c r="C422" s="10" t="s">
        <v>7846</v>
      </c>
      <c r="D422" s="45"/>
      <c r="E422" s="2"/>
      <c r="F422" s="2"/>
      <c r="G422" s="2"/>
      <c r="H422" s="2"/>
      <c r="I422" s="2"/>
      <c r="J422" s="2"/>
      <c r="K422" s="2"/>
      <c r="L422" s="58"/>
      <c r="M422" s="81"/>
      <c r="N422" s="72"/>
      <c r="O422" s="145"/>
      <c r="P422" s="2"/>
      <c r="Q422" s="44"/>
      <c r="R422" s="45"/>
      <c r="S422" s="2"/>
      <c r="T422" s="2"/>
      <c r="U422" s="59"/>
      <c r="V422" s="59"/>
      <c r="W422" s="135"/>
      <c r="X422" s="136" t="s">
        <v>7404</v>
      </c>
      <c r="Y422" s="273">
        <v>0.95</v>
      </c>
      <c r="Z422" s="274"/>
      <c r="AA422" s="183" t="s">
        <v>7393</v>
      </c>
      <c r="AB422" s="220" t="s">
        <v>7358</v>
      </c>
      <c r="AC422" s="55" t="s">
        <v>7390</v>
      </c>
      <c r="AD422" s="141">
        <v>0.7</v>
      </c>
      <c r="AE422" s="141"/>
      <c r="AF422" s="141"/>
      <c r="AG422" s="142"/>
      <c r="AH422" s="6">
        <f>ROUND(ROUND(N421*Y422,0)*AD422,0)</f>
        <v>113</v>
      </c>
      <c r="AI422" s="66"/>
    </row>
    <row r="423" spans="1:35" ht="16.75" customHeight="1" x14ac:dyDescent="0.3">
      <c r="A423" s="11">
        <v>33</v>
      </c>
      <c r="B423" s="14">
        <v>3345</v>
      </c>
      <c r="C423" s="10" t="s">
        <v>7845</v>
      </c>
      <c r="D423" s="70"/>
      <c r="E423" s="58"/>
      <c r="F423" s="58"/>
      <c r="G423" s="58"/>
      <c r="H423" s="58"/>
      <c r="I423" s="58"/>
      <c r="J423" s="58"/>
      <c r="K423" s="58"/>
      <c r="L423" s="58"/>
      <c r="M423" s="81"/>
      <c r="N423" s="185"/>
      <c r="O423" s="2"/>
      <c r="P423" s="2"/>
      <c r="Q423" s="44"/>
      <c r="R423" s="45"/>
      <c r="S423" s="2"/>
      <c r="T423" s="2"/>
      <c r="U423" s="2"/>
      <c r="V423" s="2"/>
      <c r="W423" s="2"/>
      <c r="X423" s="2"/>
      <c r="Y423" s="145"/>
      <c r="Z423" s="71"/>
      <c r="AA423" s="169"/>
      <c r="AB423" s="220" t="s">
        <v>7391</v>
      </c>
      <c r="AC423" s="55" t="s">
        <v>7390</v>
      </c>
      <c r="AD423" s="141">
        <v>0.5</v>
      </c>
      <c r="AE423" s="141"/>
      <c r="AF423" s="141"/>
      <c r="AG423" s="142"/>
      <c r="AH423" s="6">
        <f>ROUND(ROUND(N421*Y422,0)*AD423,0)</f>
        <v>81</v>
      </c>
      <c r="AI423" s="16"/>
    </row>
    <row r="424" spans="1:35" ht="16.75" customHeight="1" x14ac:dyDescent="0.3">
      <c r="A424" s="11">
        <v>33</v>
      </c>
      <c r="B424" s="14">
        <v>3346</v>
      </c>
      <c r="C424" s="10" t="s">
        <v>7844</v>
      </c>
      <c r="D424" s="70"/>
      <c r="E424" s="58"/>
      <c r="F424" s="58"/>
      <c r="G424" s="58"/>
      <c r="H424" s="58"/>
      <c r="I424" s="58"/>
      <c r="J424" s="58"/>
      <c r="K424" s="58"/>
      <c r="L424" s="58"/>
      <c r="M424" s="81"/>
      <c r="N424" s="185"/>
      <c r="O424" s="2"/>
      <c r="P424" s="2"/>
      <c r="Q424" s="44"/>
      <c r="R424" s="45"/>
      <c r="S424" s="2"/>
      <c r="T424" s="2"/>
      <c r="U424" s="2"/>
      <c r="V424" s="2"/>
      <c r="W424" s="2"/>
      <c r="X424" s="2"/>
      <c r="Y424" s="145"/>
      <c r="Z424" s="71"/>
      <c r="AA424" s="2"/>
      <c r="AB424" s="201"/>
      <c r="AC424" s="55"/>
      <c r="AD424" s="141"/>
      <c r="AE424" s="268" t="s">
        <v>7356</v>
      </c>
      <c r="AF424" s="53">
        <v>5</v>
      </c>
      <c r="AG424" s="181" t="s">
        <v>7357</v>
      </c>
      <c r="AH424" s="6">
        <f>ROUND(N421*Y422-AF424,0)</f>
        <v>157</v>
      </c>
      <c r="AI424" s="16"/>
    </row>
    <row r="425" spans="1:35" ht="16.75" customHeight="1" x14ac:dyDescent="0.3">
      <c r="A425" s="11">
        <v>33</v>
      </c>
      <c r="B425" s="14">
        <v>3347</v>
      </c>
      <c r="C425" s="10" t="s">
        <v>7843</v>
      </c>
      <c r="D425" s="70"/>
      <c r="E425" s="58"/>
      <c r="F425" s="58"/>
      <c r="G425" s="58"/>
      <c r="H425" s="58"/>
      <c r="I425" s="58"/>
      <c r="J425" s="58"/>
      <c r="K425" s="58"/>
      <c r="L425" s="58"/>
      <c r="M425" s="81"/>
      <c r="N425" s="185"/>
      <c r="O425" s="2"/>
      <c r="P425" s="2"/>
      <c r="Q425" s="44"/>
      <c r="R425" s="45"/>
      <c r="S425" s="2"/>
      <c r="T425" s="2"/>
      <c r="U425" s="2"/>
      <c r="V425" s="2"/>
      <c r="W425" s="2"/>
      <c r="X425" s="2"/>
      <c r="Y425" s="145"/>
      <c r="Z425" s="71"/>
      <c r="AA425" s="183" t="s">
        <v>7393</v>
      </c>
      <c r="AB425" s="220" t="s">
        <v>7358</v>
      </c>
      <c r="AC425" s="55" t="s">
        <v>7390</v>
      </c>
      <c r="AD425" s="141">
        <v>0.7</v>
      </c>
      <c r="AE425" s="269"/>
      <c r="AF425" s="136"/>
      <c r="AG425" s="75"/>
      <c r="AH425" s="6">
        <f>ROUND(ROUND(N421*Y422,0)*AD425-AF424,0)</f>
        <v>108</v>
      </c>
      <c r="AI425" s="16"/>
    </row>
    <row r="426" spans="1:35" ht="16.75" customHeight="1" x14ac:dyDescent="0.3">
      <c r="A426" s="11">
        <v>33</v>
      </c>
      <c r="B426" s="14">
        <v>3348</v>
      </c>
      <c r="C426" s="10" t="s">
        <v>7842</v>
      </c>
      <c r="D426" s="70"/>
      <c r="E426" s="58"/>
      <c r="F426" s="58"/>
      <c r="G426" s="58"/>
      <c r="H426" s="58"/>
      <c r="I426" s="58"/>
      <c r="J426" s="58"/>
      <c r="K426" s="58"/>
      <c r="L426" s="58"/>
      <c r="M426" s="81"/>
      <c r="N426" s="185"/>
      <c r="O426" s="2"/>
      <c r="P426" s="2"/>
      <c r="Q426" s="44"/>
      <c r="R426" s="43"/>
      <c r="S426" s="8"/>
      <c r="T426" s="8"/>
      <c r="U426" s="8"/>
      <c r="V426" s="8"/>
      <c r="W426" s="8"/>
      <c r="X426" s="8"/>
      <c r="Y426" s="180"/>
      <c r="Z426" s="73"/>
      <c r="AA426" s="169"/>
      <c r="AB426" s="220" t="s">
        <v>7391</v>
      </c>
      <c r="AC426" s="55" t="s">
        <v>7390</v>
      </c>
      <c r="AD426" s="141">
        <v>0.5</v>
      </c>
      <c r="AE426" s="270"/>
      <c r="AF426" s="144"/>
      <c r="AG426" s="150"/>
      <c r="AH426" s="6">
        <f>ROUND(ROUND(N421*Y422,0)*AD426-AF424,0)</f>
        <v>76</v>
      </c>
      <c r="AI426" s="16"/>
    </row>
    <row r="427" spans="1:35" ht="16.75" customHeight="1" x14ac:dyDescent="0.3">
      <c r="A427" s="11">
        <v>33</v>
      </c>
      <c r="B427" s="14">
        <v>1475</v>
      </c>
      <c r="C427" s="10" t="s">
        <v>7841</v>
      </c>
      <c r="D427" s="45"/>
      <c r="E427" s="2"/>
      <c r="F427" s="2"/>
      <c r="G427" s="2"/>
      <c r="H427" s="2"/>
      <c r="I427" s="2"/>
      <c r="J427" s="2"/>
      <c r="K427" s="2"/>
      <c r="L427" s="58"/>
      <c r="M427" s="81"/>
      <c r="N427" s="185"/>
      <c r="O427" s="2"/>
      <c r="P427" s="2"/>
      <c r="Q427" s="44"/>
      <c r="R427" s="202" t="s">
        <v>7380</v>
      </c>
      <c r="S427" s="36"/>
      <c r="T427" s="36"/>
      <c r="U427" s="36"/>
      <c r="V427" s="36"/>
      <c r="W427" s="36"/>
      <c r="X427" s="36"/>
      <c r="Y427" s="217"/>
      <c r="Z427" s="74"/>
      <c r="AB427" s="194"/>
      <c r="AC427" s="7"/>
      <c r="AD427" s="7"/>
      <c r="AE427" s="7"/>
      <c r="AF427" s="7"/>
      <c r="AG427" s="37"/>
      <c r="AH427" s="98">
        <f>ROUND(N421*Y428,0)</f>
        <v>159</v>
      </c>
      <c r="AI427" s="66"/>
    </row>
    <row r="428" spans="1:35" ht="16.75" customHeight="1" x14ac:dyDescent="0.3">
      <c r="A428" s="11">
        <v>33</v>
      </c>
      <c r="B428" s="14">
        <v>1476</v>
      </c>
      <c r="C428" s="10" t="s">
        <v>7840</v>
      </c>
      <c r="D428" s="45"/>
      <c r="E428" s="2"/>
      <c r="F428" s="2"/>
      <c r="G428" s="2"/>
      <c r="H428" s="2"/>
      <c r="I428" s="2"/>
      <c r="J428" s="2"/>
      <c r="K428" s="2"/>
      <c r="L428" s="58"/>
      <c r="M428" s="81"/>
      <c r="N428" s="185"/>
      <c r="O428" s="2"/>
      <c r="P428" s="2"/>
      <c r="Q428" s="44"/>
      <c r="R428" s="45"/>
      <c r="S428" s="2"/>
      <c r="T428" s="2"/>
      <c r="U428" s="135"/>
      <c r="V428" s="135"/>
      <c r="W428" s="135"/>
      <c r="X428" s="136" t="s">
        <v>7404</v>
      </c>
      <c r="Y428" s="273">
        <v>0.93</v>
      </c>
      <c r="Z428" s="274"/>
      <c r="AA428" s="183" t="s">
        <v>7393</v>
      </c>
      <c r="AB428" s="220" t="s">
        <v>7358</v>
      </c>
      <c r="AC428" s="55" t="s">
        <v>7390</v>
      </c>
      <c r="AD428" s="141">
        <v>0.7</v>
      </c>
      <c r="AE428" s="141"/>
      <c r="AF428" s="141"/>
      <c r="AG428" s="142"/>
      <c r="AH428" s="6">
        <f>ROUND(ROUND(N421*Y428,0)*AD428,0)</f>
        <v>111</v>
      </c>
      <c r="AI428" s="66"/>
    </row>
    <row r="429" spans="1:35" ht="16.75" customHeight="1" x14ac:dyDescent="0.3">
      <c r="A429" s="11">
        <v>33</v>
      </c>
      <c r="B429" s="14">
        <v>3349</v>
      </c>
      <c r="C429" s="10" t="s">
        <v>7839</v>
      </c>
      <c r="D429" s="70"/>
      <c r="E429" s="58"/>
      <c r="F429" s="58"/>
      <c r="G429" s="58"/>
      <c r="H429" s="58"/>
      <c r="I429" s="58"/>
      <c r="J429" s="58"/>
      <c r="K429" s="58"/>
      <c r="L429" s="58"/>
      <c r="M429" s="81"/>
      <c r="N429" s="185"/>
      <c r="O429" s="2"/>
      <c r="P429" s="2"/>
      <c r="Q429" s="44"/>
      <c r="R429" s="45"/>
      <c r="S429" s="2"/>
      <c r="T429" s="2"/>
      <c r="U429" s="2"/>
      <c r="V429" s="2"/>
      <c r="W429" s="2"/>
      <c r="X429" s="2"/>
      <c r="Y429" s="145"/>
      <c r="Z429" s="71"/>
      <c r="AA429" s="169"/>
      <c r="AB429" s="220" t="s">
        <v>7391</v>
      </c>
      <c r="AC429" s="55" t="s">
        <v>7390</v>
      </c>
      <c r="AD429" s="141">
        <v>0.5</v>
      </c>
      <c r="AE429" s="141"/>
      <c r="AF429" s="141"/>
      <c r="AG429" s="142"/>
      <c r="AH429" s="98">
        <f>ROUND(ROUND(N421*Y428,0)*AD429,0)</f>
        <v>80</v>
      </c>
      <c r="AI429" s="16"/>
    </row>
    <row r="430" spans="1:35" ht="16.75" customHeight="1" x14ac:dyDescent="0.3">
      <c r="A430" s="11">
        <v>33</v>
      </c>
      <c r="B430" s="14">
        <v>3350</v>
      </c>
      <c r="C430" s="10" t="s">
        <v>7838</v>
      </c>
      <c r="D430" s="70"/>
      <c r="E430" s="58"/>
      <c r="F430" s="58"/>
      <c r="G430" s="58"/>
      <c r="H430" s="58"/>
      <c r="I430" s="58"/>
      <c r="J430" s="58"/>
      <c r="K430" s="58"/>
      <c r="L430" s="58"/>
      <c r="M430" s="81"/>
      <c r="N430" s="185"/>
      <c r="O430" s="2"/>
      <c r="P430" s="2"/>
      <c r="Q430" s="44"/>
      <c r="R430" s="45"/>
      <c r="S430" s="2"/>
      <c r="T430" s="2"/>
      <c r="U430" s="2"/>
      <c r="V430" s="2"/>
      <c r="W430" s="2"/>
      <c r="X430" s="2"/>
      <c r="Y430" s="145"/>
      <c r="Z430" s="71"/>
      <c r="AA430" s="2"/>
      <c r="AB430" s="201"/>
      <c r="AC430" s="55"/>
      <c r="AD430" s="141"/>
      <c r="AE430" s="268" t="s">
        <v>7356</v>
      </c>
      <c r="AF430" s="53">
        <v>5</v>
      </c>
      <c r="AG430" s="181" t="s">
        <v>7357</v>
      </c>
      <c r="AH430" s="98">
        <f>ROUND(N421*Y428-AF430,0)</f>
        <v>154</v>
      </c>
      <c r="AI430" s="16"/>
    </row>
    <row r="431" spans="1:35" ht="16.75" customHeight="1" x14ac:dyDescent="0.3">
      <c r="A431" s="11">
        <v>33</v>
      </c>
      <c r="B431" s="14">
        <v>3351</v>
      </c>
      <c r="C431" s="10" t="s">
        <v>7837</v>
      </c>
      <c r="D431" s="70"/>
      <c r="E431" s="58"/>
      <c r="F431" s="58"/>
      <c r="G431" s="58"/>
      <c r="H431" s="58"/>
      <c r="I431" s="58"/>
      <c r="J431" s="58"/>
      <c r="K431" s="58"/>
      <c r="L431" s="58"/>
      <c r="M431" s="81"/>
      <c r="N431" s="185"/>
      <c r="O431" s="2"/>
      <c r="P431" s="2"/>
      <c r="Q431" s="44"/>
      <c r="R431" s="45"/>
      <c r="S431" s="2"/>
      <c r="T431" s="2"/>
      <c r="U431" s="2"/>
      <c r="V431" s="2"/>
      <c r="W431" s="2"/>
      <c r="X431" s="2"/>
      <c r="Y431" s="145"/>
      <c r="Z431" s="71"/>
      <c r="AA431" s="183" t="s">
        <v>7393</v>
      </c>
      <c r="AB431" s="220" t="s">
        <v>7358</v>
      </c>
      <c r="AC431" s="55" t="s">
        <v>7390</v>
      </c>
      <c r="AD431" s="141">
        <v>0.7</v>
      </c>
      <c r="AE431" s="269"/>
      <c r="AF431" s="136"/>
      <c r="AG431" s="75"/>
      <c r="AH431" s="6">
        <f>ROUND(ROUND(N421*Y428,0)*AD431-AF430,0)</f>
        <v>106</v>
      </c>
      <c r="AI431" s="16"/>
    </row>
    <row r="432" spans="1:35" ht="16.75" customHeight="1" x14ac:dyDescent="0.3">
      <c r="A432" s="11">
        <v>33</v>
      </c>
      <c r="B432" s="14">
        <v>3352</v>
      </c>
      <c r="C432" s="10" t="s">
        <v>7836</v>
      </c>
      <c r="D432" s="70"/>
      <c r="E432" s="58"/>
      <c r="F432" s="58"/>
      <c r="G432" s="58"/>
      <c r="H432" s="58"/>
      <c r="I432" s="58"/>
      <c r="J432" s="58"/>
      <c r="K432" s="58"/>
      <c r="L432" s="58"/>
      <c r="M432" s="81"/>
      <c r="N432" s="185"/>
      <c r="O432" s="2"/>
      <c r="P432" s="2"/>
      <c r="Q432" s="44"/>
      <c r="R432" s="43"/>
      <c r="S432" s="8"/>
      <c r="T432" s="8"/>
      <c r="U432" s="8"/>
      <c r="V432" s="8"/>
      <c r="W432" s="8"/>
      <c r="X432" s="8"/>
      <c r="Y432" s="180"/>
      <c r="Z432" s="73"/>
      <c r="AA432" s="169"/>
      <c r="AB432" s="220" t="s">
        <v>7391</v>
      </c>
      <c r="AC432" s="55" t="s">
        <v>7390</v>
      </c>
      <c r="AD432" s="141">
        <v>0.5</v>
      </c>
      <c r="AE432" s="270"/>
      <c r="AF432" s="144"/>
      <c r="AG432" s="150"/>
      <c r="AH432" s="98">
        <f>ROUND(ROUND(N421*Y428,0)*AD432-AF430,0)</f>
        <v>75</v>
      </c>
      <c r="AI432" s="16"/>
    </row>
    <row r="433" spans="1:42" ht="16.75" customHeight="1" x14ac:dyDescent="0.3">
      <c r="A433" s="11">
        <v>33</v>
      </c>
      <c r="B433" s="14">
        <v>1477</v>
      </c>
      <c r="C433" s="10" t="s">
        <v>7835</v>
      </c>
      <c r="D433" s="124"/>
      <c r="E433" s="125"/>
      <c r="F433" s="125"/>
      <c r="G433" s="125"/>
      <c r="H433" s="125"/>
      <c r="I433" s="125"/>
      <c r="J433" s="125"/>
      <c r="K433" s="125"/>
      <c r="L433" s="125"/>
      <c r="M433" s="126"/>
      <c r="N433" s="185"/>
      <c r="O433" s="2"/>
      <c r="P433" s="2"/>
      <c r="Q433" s="44"/>
      <c r="R433" s="56" t="s">
        <v>7373</v>
      </c>
      <c r="S433" s="2"/>
      <c r="T433" s="2"/>
      <c r="U433" s="2"/>
      <c r="V433" s="2"/>
      <c r="W433" s="2"/>
      <c r="X433" s="2"/>
      <c r="Y433" s="145"/>
      <c r="Z433" s="71"/>
      <c r="AA433" s="135"/>
      <c r="AB433" s="80"/>
      <c r="AC433" s="7"/>
      <c r="AD433" s="7"/>
      <c r="AE433" s="7"/>
      <c r="AF433" s="7"/>
      <c r="AG433" s="37"/>
      <c r="AH433" s="6">
        <f>ROUND(N421*Y434,0)</f>
        <v>162</v>
      </c>
      <c r="AI433" s="66"/>
    </row>
    <row r="434" spans="1:42" ht="16.75" customHeight="1" x14ac:dyDescent="0.3">
      <c r="A434" s="11">
        <v>33</v>
      </c>
      <c r="B434" s="14">
        <v>1478</v>
      </c>
      <c r="C434" s="10" t="s">
        <v>7834</v>
      </c>
      <c r="D434" s="124"/>
      <c r="E434" s="125"/>
      <c r="F434" s="125"/>
      <c r="G434" s="125"/>
      <c r="H434" s="125"/>
      <c r="I434" s="125"/>
      <c r="J434" s="125"/>
      <c r="K434" s="125"/>
      <c r="L434" s="125"/>
      <c r="M434" s="126"/>
      <c r="N434" s="185"/>
      <c r="O434" s="2"/>
      <c r="P434" s="2"/>
      <c r="Q434" s="44"/>
      <c r="R434" s="56" t="s">
        <v>7405</v>
      </c>
      <c r="S434" s="2"/>
      <c r="T434" s="2"/>
      <c r="U434" s="135"/>
      <c r="V434" s="135"/>
      <c r="W434" s="135"/>
      <c r="X434" s="136" t="s">
        <v>7404</v>
      </c>
      <c r="Y434" s="273">
        <v>0.95</v>
      </c>
      <c r="Z434" s="274"/>
      <c r="AA434" s="183" t="s">
        <v>7393</v>
      </c>
      <c r="AB434" s="220" t="s">
        <v>7358</v>
      </c>
      <c r="AC434" s="55" t="s">
        <v>7390</v>
      </c>
      <c r="AD434" s="141">
        <v>0.7</v>
      </c>
      <c r="AE434" s="141"/>
      <c r="AF434" s="141"/>
      <c r="AG434" s="142"/>
      <c r="AH434" s="6">
        <f>ROUND(ROUND(N421*Y434,0)*AD434,0)</f>
        <v>113</v>
      </c>
      <c r="AI434" s="66"/>
    </row>
    <row r="435" spans="1:42" ht="16.75" customHeight="1" x14ac:dyDescent="0.3">
      <c r="A435" s="11">
        <v>33</v>
      </c>
      <c r="B435" s="14">
        <v>3353</v>
      </c>
      <c r="C435" s="10" t="s">
        <v>7833</v>
      </c>
      <c r="D435" s="70"/>
      <c r="E435" s="58"/>
      <c r="F435" s="58"/>
      <c r="G435" s="58"/>
      <c r="H435" s="58"/>
      <c r="I435" s="58"/>
      <c r="J435" s="58"/>
      <c r="K435" s="58"/>
      <c r="L435" s="58"/>
      <c r="M435" s="81"/>
      <c r="N435" s="185"/>
      <c r="O435" s="2"/>
      <c r="P435" s="2"/>
      <c r="Q435" s="44"/>
      <c r="R435" s="45"/>
      <c r="S435" s="2"/>
      <c r="T435" s="2"/>
      <c r="U435" s="2"/>
      <c r="V435" s="2"/>
      <c r="W435" s="2"/>
      <c r="X435" s="2"/>
      <c r="Y435" s="145"/>
      <c r="Z435" s="71"/>
      <c r="AA435" s="169"/>
      <c r="AB435" s="220" t="s">
        <v>7391</v>
      </c>
      <c r="AC435" s="55" t="s">
        <v>7390</v>
      </c>
      <c r="AD435" s="141">
        <v>0.5</v>
      </c>
      <c r="AE435" s="141"/>
      <c r="AF435" s="141"/>
      <c r="AG435" s="142"/>
      <c r="AH435" s="6">
        <f>ROUND(ROUND(N421*Y434,0)*AD435,0)</f>
        <v>81</v>
      </c>
      <c r="AI435" s="16"/>
    </row>
    <row r="436" spans="1:42" ht="16.75" customHeight="1" x14ac:dyDescent="0.3">
      <c r="A436" s="11">
        <v>33</v>
      </c>
      <c r="B436" s="14">
        <v>3354</v>
      </c>
      <c r="C436" s="10" t="s">
        <v>7832</v>
      </c>
      <c r="D436" s="70"/>
      <c r="E436" s="58"/>
      <c r="F436" s="58"/>
      <c r="G436" s="58"/>
      <c r="H436" s="58"/>
      <c r="I436" s="58"/>
      <c r="J436" s="58"/>
      <c r="K436" s="58"/>
      <c r="L436" s="58"/>
      <c r="M436" s="81"/>
      <c r="N436" s="185"/>
      <c r="O436" s="2"/>
      <c r="P436" s="2"/>
      <c r="Q436" s="44"/>
      <c r="R436" s="45"/>
      <c r="S436" s="2"/>
      <c r="T436" s="2"/>
      <c r="U436" s="2"/>
      <c r="V436" s="2"/>
      <c r="W436" s="2"/>
      <c r="X436" s="2"/>
      <c r="Y436" s="145"/>
      <c r="Z436" s="71"/>
      <c r="AA436" s="2"/>
      <c r="AB436" s="201"/>
      <c r="AC436" s="55"/>
      <c r="AD436" s="141"/>
      <c r="AE436" s="268" t="s">
        <v>7356</v>
      </c>
      <c r="AF436" s="53">
        <v>5</v>
      </c>
      <c r="AG436" s="181" t="s">
        <v>7357</v>
      </c>
      <c r="AH436" s="6">
        <f>ROUND(N421*Y434-AF436,0)</f>
        <v>157</v>
      </c>
      <c r="AI436" s="16"/>
    </row>
    <row r="437" spans="1:42" ht="16.75" customHeight="1" x14ac:dyDescent="0.3">
      <c r="A437" s="11">
        <v>33</v>
      </c>
      <c r="B437" s="14">
        <v>3355</v>
      </c>
      <c r="C437" s="10" t="s">
        <v>7831</v>
      </c>
      <c r="D437" s="70"/>
      <c r="E437" s="58"/>
      <c r="F437" s="58"/>
      <c r="G437" s="58"/>
      <c r="H437" s="58"/>
      <c r="I437" s="58"/>
      <c r="J437" s="58"/>
      <c r="K437" s="58"/>
      <c r="L437" s="58"/>
      <c r="M437" s="81"/>
      <c r="N437" s="185"/>
      <c r="O437" s="2"/>
      <c r="P437" s="2"/>
      <c r="Q437" s="44"/>
      <c r="R437" s="45"/>
      <c r="S437" s="2"/>
      <c r="T437" s="2"/>
      <c r="U437" s="2"/>
      <c r="V437" s="2"/>
      <c r="W437" s="2"/>
      <c r="X437" s="2"/>
      <c r="Y437" s="145"/>
      <c r="Z437" s="71"/>
      <c r="AA437" s="183" t="s">
        <v>7393</v>
      </c>
      <c r="AB437" s="220" t="s">
        <v>7358</v>
      </c>
      <c r="AC437" s="55" t="s">
        <v>7390</v>
      </c>
      <c r="AD437" s="141">
        <v>0.7</v>
      </c>
      <c r="AE437" s="269"/>
      <c r="AF437" s="136"/>
      <c r="AG437" s="75"/>
      <c r="AH437" s="6">
        <f>ROUND(ROUND(N421*Y434,0)*AD437-AF436,0)</f>
        <v>108</v>
      </c>
      <c r="AI437" s="16"/>
    </row>
    <row r="438" spans="1:42" ht="16.75" customHeight="1" x14ac:dyDescent="0.3">
      <c r="A438" s="11">
        <v>33</v>
      </c>
      <c r="B438" s="14">
        <v>3356</v>
      </c>
      <c r="C438" s="10" t="s">
        <v>7830</v>
      </c>
      <c r="D438" s="21"/>
      <c r="E438" s="58"/>
      <c r="F438" s="58"/>
      <c r="G438" s="58"/>
      <c r="H438" s="58"/>
      <c r="I438" s="58"/>
      <c r="J438" s="58"/>
      <c r="K438" s="58"/>
      <c r="L438" s="58"/>
      <c r="M438" s="81"/>
      <c r="N438" s="164"/>
      <c r="O438" s="8"/>
      <c r="P438" s="8"/>
      <c r="Q438" s="24"/>
      <c r="R438" s="43"/>
      <c r="S438" s="8"/>
      <c r="T438" s="8"/>
      <c r="U438" s="8"/>
      <c r="V438" s="8"/>
      <c r="W438" s="8"/>
      <c r="X438" s="8"/>
      <c r="Y438" s="180"/>
      <c r="Z438" s="73"/>
      <c r="AA438" s="169"/>
      <c r="AB438" s="220" t="s">
        <v>7391</v>
      </c>
      <c r="AC438" s="55" t="s">
        <v>7390</v>
      </c>
      <c r="AD438" s="141">
        <v>0.5</v>
      </c>
      <c r="AE438" s="270"/>
      <c r="AF438" s="144"/>
      <c r="AG438" s="150"/>
      <c r="AH438" s="6">
        <f>ROUND(ROUND(N421*Y434,0)*AD438-AF436,0)</f>
        <v>76</v>
      </c>
      <c r="AI438" s="16"/>
    </row>
    <row r="439" spans="1:42" s="135" customFormat="1" ht="16.75" customHeight="1" x14ac:dyDescent="0.3">
      <c r="A439" s="11">
        <v>33</v>
      </c>
      <c r="B439" s="14">
        <v>1521</v>
      </c>
      <c r="C439" s="10" t="s">
        <v>7829</v>
      </c>
      <c r="D439" s="45" t="s">
        <v>7828</v>
      </c>
      <c r="E439" s="36"/>
      <c r="F439" s="36"/>
      <c r="G439" s="36"/>
      <c r="H439" s="36"/>
      <c r="I439" s="36"/>
      <c r="J439" s="36"/>
      <c r="K439" s="36"/>
      <c r="L439" s="62"/>
      <c r="M439" s="168"/>
      <c r="N439" s="167" t="s">
        <v>7461</v>
      </c>
      <c r="O439" s="36"/>
      <c r="P439" s="36"/>
      <c r="Q439" s="50"/>
      <c r="R439" s="36"/>
      <c r="S439" s="36"/>
      <c r="T439" s="36"/>
      <c r="U439" s="36"/>
      <c r="V439" s="36"/>
      <c r="W439" s="36"/>
      <c r="X439" s="36"/>
      <c r="Y439" s="217"/>
      <c r="Z439" s="50"/>
      <c r="AA439" s="36"/>
      <c r="AB439" s="53"/>
      <c r="AC439" s="36"/>
      <c r="AD439" s="36"/>
      <c r="AE439" s="36"/>
      <c r="AF439" s="36"/>
      <c r="AG439" s="50"/>
      <c r="AH439" s="98">
        <f>ROUND(N445,0)</f>
        <v>696</v>
      </c>
      <c r="AI439" s="22" t="s">
        <v>7631</v>
      </c>
      <c r="AP439" s="194"/>
    </row>
    <row r="440" spans="1:42" s="135" customFormat="1" ht="16.75" customHeight="1" x14ac:dyDescent="0.3">
      <c r="A440" s="11">
        <v>33</v>
      </c>
      <c r="B440" s="14">
        <v>1522</v>
      </c>
      <c r="C440" s="10" t="s">
        <v>7827</v>
      </c>
      <c r="D440" s="265" t="s">
        <v>7826</v>
      </c>
      <c r="E440" s="266"/>
      <c r="F440" s="266"/>
      <c r="G440" s="266"/>
      <c r="H440" s="266"/>
      <c r="I440" s="266"/>
      <c r="J440" s="266"/>
      <c r="K440" s="266"/>
      <c r="L440" s="266"/>
      <c r="M440" s="267"/>
      <c r="N440" s="185"/>
      <c r="O440" s="2"/>
      <c r="P440" s="2"/>
      <c r="Q440" s="44"/>
      <c r="R440" s="2"/>
      <c r="S440" s="2"/>
      <c r="T440" s="2"/>
      <c r="U440" s="2"/>
      <c r="V440" s="2"/>
      <c r="W440" s="2"/>
      <c r="X440" s="2"/>
      <c r="Y440" s="145"/>
      <c r="Z440" s="71"/>
      <c r="AA440" s="183" t="s">
        <v>7393</v>
      </c>
      <c r="AB440" s="220" t="s">
        <v>7358</v>
      </c>
      <c r="AC440" s="55" t="s">
        <v>7390</v>
      </c>
      <c r="AD440" s="141">
        <v>0.7</v>
      </c>
      <c r="AE440" s="141"/>
      <c r="AF440" s="141"/>
      <c r="AG440" s="142"/>
      <c r="AH440" s="98">
        <f>ROUND(N445*AD440,0)</f>
        <v>487</v>
      </c>
      <c r="AI440" s="16"/>
      <c r="AP440" s="194"/>
    </row>
    <row r="441" spans="1:42" ht="16.75" customHeight="1" x14ac:dyDescent="0.3">
      <c r="A441" s="11">
        <v>33</v>
      </c>
      <c r="B441" s="14">
        <v>3361</v>
      </c>
      <c r="C441" s="10" t="s">
        <v>7825</v>
      </c>
      <c r="D441" s="70"/>
      <c r="E441" s="58"/>
      <c r="F441" s="58"/>
      <c r="G441" s="58"/>
      <c r="H441" s="58"/>
      <c r="I441" s="58"/>
      <c r="J441" s="58"/>
      <c r="K441" s="58"/>
      <c r="L441" s="58"/>
      <c r="M441" s="81"/>
      <c r="N441" s="185"/>
      <c r="O441" s="2"/>
      <c r="P441" s="2"/>
      <c r="Q441" s="44"/>
      <c r="R441" s="45"/>
      <c r="S441" s="2"/>
      <c r="T441" s="2"/>
      <c r="U441" s="2"/>
      <c r="V441" s="2"/>
      <c r="W441" s="2"/>
      <c r="X441" s="2"/>
      <c r="Y441" s="145"/>
      <c r="Z441" s="71"/>
      <c r="AA441" s="169"/>
      <c r="AB441" s="220" t="s">
        <v>7391</v>
      </c>
      <c r="AC441" s="55" t="s">
        <v>7390</v>
      </c>
      <c r="AD441" s="141">
        <v>0.5</v>
      </c>
      <c r="AE441" s="141"/>
      <c r="AF441" s="141"/>
      <c r="AG441" s="142"/>
      <c r="AH441" s="98">
        <f>ROUND(N445*AD441,0)</f>
        <v>348</v>
      </c>
      <c r="AI441" s="16"/>
    </row>
    <row r="442" spans="1:42" ht="16.75" customHeight="1" x14ac:dyDescent="0.3">
      <c r="A442" s="11">
        <v>33</v>
      </c>
      <c r="B442" s="14">
        <v>3362</v>
      </c>
      <c r="C442" s="10" t="s">
        <v>7824</v>
      </c>
      <c r="D442" s="70"/>
      <c r="E442" s="58"/>
      <c r="F442" s="58"/>
      <c r="G442" s="58"/>
      <c r="H442" s="58"/>
      <c r="I442" s="58"/>
      <c r="J442" s="58"/>
      <c r="K442" s="58"/>
      <c r="L442" s="58"/>
      <c r="M442" s="81"/>
      <c r="N442" s="185"/>
      <c r="O442" s="2"/>
      <c r="P442" s="2"/>
      <c r="Q442" s="44"/>
      <c r="R442" s="45"/>
      <c r="S442" s="2"/>
      <c r="T442" s="2"/>
      <c r="U442" s="2"/>
      <c r="V442" s="2"/>
      <c r="W442" s="2"/>
      <c r="X442" s="2"/>
      <c r="Y442" s="145"/>
      <c r="Z442" s="71"/>
      <c r="AA442" s="2"/>
      <c r="AB442" s="201"/>
      <c r="AC442" s="55"/>
      <c r="AD442" s="141"/>
      <c r="AE442" s="268" t="s">
        <v>7356</v>
      </c>
      <c r="AF442" s="53">
        <v>5</v>
      </c>
      <c r="AG442" s="181" t="s">
        <v>7357</v>
      </c>
      <c r="AH442" s="98">
        <f>ROUND(N445-AF442,0)</f>
        <v>691</v>
      </c>
      <c r="AI442" s="16"/>
    </row>
    <row r="443" spans="1:42" ht="16.75" customHeight="1" x14ac:dyDescent="0.3">
      <c r="A443" s="11">
        <v>33</v>
      </c>
      <c r="B443" s="14">
        <v>3363</v>
      </c>
      <c r="C443" s="10" t="s">
        <v>7823</v>
      </c>
      <c r="D443" s="70"/>
      <c r="E443" s="58"/>
      <c r="F443" s="58"/>
      <c r="G443" s="58"/>
      <c r="H443" s="58"/>
      <c r="I443" s="58"/>
      <c r="J443" s="58"/>
      <c r="K443" s="58"/>
      <c r="L443" s="58"/>
      <c r="M443" s="81"/>
      <c r="N443" s="185"/>
      <c r="O443" s="2"/>
      <c r="P443" s="2"/>
      <c r="Q443" s="44"/>
      <c r="R443" s="45"/>
      <c r="S443" s="2"/>
      <c r="T443" s="2"/>
      <c r="U443" s="2"/>
      <c r="V443" s="2"/>
      <c r="W443" s="2"/>
      <c r="X443" s="2"/>
      <c r="Y443" s="145"/>
      <c r="Z443" s="71"/>
      <c r="AA443" s="183" t="s">
        <v>7393</v>
      </c>
      <c r="AB443" s="220" t="s">
        <v>7358</v>
      </c>
      <c r="AC443" s="55" t="s">
        <v>7390</v>
      </c>
      <c r="AD443" s="141">
        <v>0.7</v>
      </c>
      <c r="AE443" s="269"/>
      <c r="AF443" s="136"/>
      <c r="AG443" s="75"/>
      <c r="AH443" s="98">
        <f>ROUND(N445*AD443-AF442,0)</f>
        <v>482</v>
      </c>
      <c r="AI443" s="16"/>
    </row>
    <row r="444" spans="1:42" ht="16.75" customHeight="1" x14ac:dyDescent="0.3">
      <c r="A444" s="11">
        <v>33</v>
      </c>
      <c r="B444" s="14">
        <v>3364</v>
      </c>
      <c r="C444" s="10" t="s">
        <v>7822</v>
      </c>
      <c r="D444" s="70"/>
      <c r="E444" s="58"/>
      <c r="F444" s="58"/>
      <c r="G444" s="58"/>
      <c r="H444" s="58"/>
      <c r="I444" s="58"/>
      <c r="J444" s="58"/>
      <c r="K444" s="58"/>
      <c r="L444" s="58"/>
      <c r="M444" s="81"/>
      <c r="N444" s="185"/>
      <c r="O444" s="2"/>
      <c r="P444" s="2"/>
      <c r="Q444" s="44"/>
      <c r="R444" s="45"/>
      <c r="S444" s="2"/>
      <c r="T444" s="2"/>
      <c r="U444" s="2"/>
      <c r="V444" s="2"/>
      <c r="W444" s="2"/>
      <c r="X444" s="2"/>
      <c r="Y444" s="145"/>
      <c r="Z444" s="71"/>
      <c r="AA444" s="169"/>
      <c r="AB444" s="220" t="s">
        <v>7391</v>
      </c>
      <c r="AC444" s="55" t="s">
        <v>7390</v>
      </c>
      <c r="AD444" s="141">
        <v>0.5</v>
      </c>
      <c r="AE444" s="270"/>
      <c r="AF444" s="144"/>
      <c r="AG444" s="150"/>
      <c r="AH444" s="98">
        <f>ROUND(N445*AD444-AF442,0)</f>
        <v>343</v>
      </c>
      <c r="AI444" s="16"/>
    </row>
    <row r="445" spans="1:42" ht="16.75" customHeight="1" x14ac:dyDescent="0.3">
      <c r="A445" s="11">
        <v>33</v>
      </c>
      <c r="B445" s="14">
        <v>1523</v>
      </c>
      <c r="C445" s="10" t="s">
        <v>7821</v>
      </c>
      <c r="D445" s="45"/>
      <c r="E445" s="2"/>
      <c r="F445" s="2"/>
      <c r="G445" s="2"/>
      <c r="H445" s="2"/>
      <c r="I445" s="2"/>
      <c r="J445" s="2"/>
      <c r="K445" s="2"/>
      <c r="L445" s="58"/>
      <c r="M445" s="81"/>
      <c r="N445" s="271">
        <v>696</v>
      </c>
      <c r="O445" s="272"/>
      <c r="P445" s="2" t="s">
        <v>7388</v>
      </c>
      <c r="Q445" s="44"/>
      <c r="R445" s="202" t="s">
        <v>7387</v>
      </c>
      <c r="S445" s="36"/>
      <c r="T445" s="36"/>
      <c r="U445" s="36"/>
      <c r="V445" s="36"/>
      <c r="W445" s="36"/>
      <c r="X445" s="36"/>
      <c r="Y445" s="217"/>
      <c r="Z445" s="74"/>
      <c r="AB445" s="194"/>
      <c r="AC445" s="7"/>
      <c r="AD445" s="7"/>
      <c r="AE445" s="7"/>
      <c r="AF445" s="7"/>
      <c r="AG445" s="37"/>
      <c r="AH445" s="98">
        <f>ROUND(N445*Y446,0)</f>
        <v>661</v>
      </c>
      <c r="AI445" s="66"/>
    </row>
    <row r="446" spans="1:42" ht="16.75" customHeight="1" x14ac:dyDescent="0.3">
      <c r="A446" s="11">
        <v>33</v>
      </c>
      <c r="B446" s="14">
        <v>1524</v>
      </c>
      <c r="C446" s="10" t="s">
        <v>7820</v>
      </c>
      <c r="N446" s="72"/>
      <c r="O446" s="145"/>
      <c r="P446" s="2"/>
      <c r="Q446" s="44"/>
      <c r="R446" s="45"/>
      <c r="S446" s="2"/>
      <c r="T446" s="2"/>
      <c r="U446" s="59"/>
      <c r="V446" s="59"/>
      <c r="W446" s="135"/>
      <c r="X446" s="136" t="s">
        <v>7819</v>
      </c>
      <c r="Y446" s="273">
        <v>0.95</v>
      </c>
      <c r="Z446" s="274"/>
      <c r="AA446" s="183" t="s">
        <v>7818</v>
      </c>
      <c r="AB446" s="220" t="s">
        <v>7817</v>
      </c>
      <c r="AC446" s="55" t="s">
        <v>7814</v>
      </c>
      <c r="AD446" s="141">
        <v>0.7</v>
      </c>
      <c r="AE446" s="141"/>
      <c r="AF446" s="141"/>
      <c r="AG446" s="142"/>
      <c r="AH446" s="98">
        <f>ROUND(ROUND(N445*Y446,0)*AD446,0)</f>
        <v>463</v>
      </c>
      <c r="AI446" s="66"/>
    </row>
    <row r="447" spans="1:42" ht="16.75" customHeight="1" x14ac:dyDescent="0.3">
      <c r="A447" s="11">
        <v>33</v>
      </c>
      <c r="B447" s="14">
        <v>3365</v>
      </c>
      <c r="C447" s="10" t="s">
        <v>7816</v>
      </c>
      <c r="D447" s="70"/>
      <c r="E447" s="58"/>
      <c r="F447" s="58"/>
      <c r="G447" s="58"/>
      <c r="H447" s="58"/>
      <c r="I447" s="58"/>
      <c r="J447" s="58"/>
      <c r="K447" s="58"/>
      <c r="L447" s="58"/>
      <c r="M447" s="81"/>
      <c r="N447" s="185"/>
      <c r="O447" s="2"/>
      <c r="P447" s="2"/>
      <c r="Q447" s="44"/>
      <c r="R447" s="45"/>
      <c r="S447" s="2"/>
      <c r="T447" s="2"/>
      <c r="U447" s="2"/>
      <c r="V447" s="2"/>
      <c r="W447" s="2"/>
      <c r="X447" s="2"/>
      <c r="Y447" s="145"/>
      <c r="Z447" s="71"/>
      <c r="AA447" s="169"/>
      <c r="AB447" s="220" t="s">
        <v>7815</v>
      </c>
      <c r="AC447" s="55" t="s">
        <v>7814</v>
      </c>
      <c r="AD447" s="141">
        <v>0.5</v>
      </c>
      <c r="AE447" s="141"/>
      <c r="AF447" s="141"/>
      <c r="AG447" s="142"/>
      <c r="AH447" s="98">
        <f>ROUND(ROUND(N445*Y446,0)*AD447,0)</f>
        <v>331</v>
      </c>
      <c r="AI447" s="16"/>
    </row>
    <row r="448" spans="1:42" ht="16.75" customHeight="1" x14ac:dyDescent="0.3">
      <c r="A448" s="11">
        <v>33</v>
      </c>
      <c r="B448" s="14">
        <v>3366</v>
      </c>
      <c r="C448" s="10" t="s">
        <v>7813</v>
      </c>
      <c r="D448" s="70"/>
      <c r="E448" s="58"/>
      <c r="F448" s="58"/>
      <c r="G448" s="58"/>
      <c r="H448" s="58"/>
      <c r="I448" s="58"/>
      <c r="J448" s="58"/>
      <c r="K448" s="58"/>
      <c r="L448" s="58"/>
      <c r="M448" s="81"/>
      <c r="N448" s="185"/>
      <c r="O448" s="2"/>
      <c r="P448" s="2"/>
      <c r="Q448" s="44"/>
      <c r="R448" s="45"/>
      <c r="S448" s="2"/>
      <c r="T448" s="2"/>
      <c r="U448" s="2"/>
      <c r="V448" s="2"/>
      <c r="W448" s="2"/>
      <c r="X448" s="2"/>
      <c r="Y448" s="145"/>
      <c r="Z448" s="71"/>
      <c r="AA448" s="2"/>
      <c r="AB448" s="201"/>
      <c r="AC448" s="55"/>
      <c r="AD448" s="141"/>
      <c r="AE448" s="268" t="s">
        <v>7356</v>
      </c>
      <c r="AF448" s="53">
        <v>5</v>
      </c>
      <c r="AG448" s="181" t="s">
        <v>7357</v>
      </c>
      <c r="AH448" s="98">
        <f>ROUND(N445*Y446-AF448,0)</f>
        <v>656</v>
      </c>
      <c r="AI448" s="16"/>
    </row>
    <row r="449" spans="1:35" ht="16.75" customHeight="1" x14ac:dyDescent="0.3">
      <c r="A449" s="11">
        <v>33</v>
      </c>
      <c r="B449" s="14">
        <v>3367</v>
      </c>
      <c r="C449" s="10" t="s">
        <v>7812</v>
      </c>
      <c r="D449" s="70"/>
      <c r="E449" s="58"/>
      <c r="F449" s="58"/>
      <c r="G449" s="58"/>
      <c r="H449" s="58"/>
      <c r="I449" s="58"/>
      <c r="J449" s="58"/>
      <c r="K449" s="58"/>
      <c r="L449" s="58"/>
      <c r="M449" s="81"/>
      <c r="N449" s="185"/>
      <c r="O449" s="2"/>
      <c r="P449" s="2"/>
      <c r="Q449" s="44"/>
      <c r="R449" s="45"/>
      <c r="S449" s="2"/>
      <c r="T449" s="2"/>
      <c r="U449" s="2"/>
      <c r="V449" s="2"/>
      <c r="W449" s="2"/>
      <c r="X449" s="2"/>
      <c r="Y449" s="145"/>
      <c r="Z449" s="71"/>
      <c r="AA449" s="183" t="s">
        <v>7393</v>
      </c>
      <c r="AB449" s="220" t="s">
        <v>7358</v>
      </c>
      <c r="AC449" s="55" t="s">
        <v>7390</v>
      </c>
      <c r="AD449" s="141">
        <v>0.7</v>
      </c>
      <c r="AE449" s="269"/>
      <c r="AF449" s="136"/>
      <c r="AG449" s="75"/>
      <c r="AH449" s="98">
        <f>ROUND(ROUND(N445*Y446,0)*AD449-AF448,0)</f>
        <v>458</v>
      </c>
      <c r="AI449" s="16"/>
    </row>
    <row r="450" spans="1:35" ht="16.75" customHeight="1" x14ac:dyDescent="0.3">
      <c r="A450" s="11">
        <v>33</v>
      </c>
      <c r="B450" s="14">
        <v>3368</v>
      </c>
      <c r="C450" s="10" t="s">
        <v>7811</v>
      </c>
      <c r="D450" s="70"/>
      <c r="E450" s="58"/>
      <c r="F450" s="58"/>
      <c r="G450" s="58"/>
      <c r="H450" s="58"/>
      <c r="I450" s="58"/>
      <c r="J450" s="58"/>
      <c r="K450" s="58"/>
      <c r="L450" s="58"/>
      <c r="M450" s="81"/>
      <c r="N450" s="185"/>
      <c r="O450" s="2"/>
      <c r="P450" s="2"/>
      <c r="Q450" s="44"/>
      <c r="R450" s="43"/>
      <c r="S450" s="8"/>
      <c r="T450" s="8"/>
      <c r="U450" s="8"/>
      <c r="V450" s="8"/>
      <c r="W450" s="8"/>
      <c r="X450" s="8"/>
      <c r="Y450" s="180"/>
      <c r="Z450" s="73"/>
      <c r="AA450" s="169"/>
      <c r="AB450" s="220" t="s">
        <v>7391</v>
      </c>
      <c r="AC450" s="55" t="s">
        <v>7390</v>
      </c>
      <c r="AD450" s="141">
        <v>0.5</v>
      </c>
      <c r="AE450" s="270"/>
      <c r="AF450" s="144"/>
      <c r="AG450" s="150"/>
      <c r="AH450" s="98">
        <f>ROUND(ROUND(N445*Y446,0)*AD450-AF448,0)</f>
        <v>326</v>
      </c>
      <c r="AI450" s="16"/>
    </row>
    <row r="451" spans="1:35" ht="16.75" customHeight="1" x14ac:dyDescent="0.3">
      <c r="A451" s="11">
        <v>33</v>
      </c>
      <c r="B451" s="14">
        <v>1525</v>
      </c>
      <c r="C451" s="10" t="s">
        <v>7810</v>
      </c>
      <c r="D451" s="45"/>
      <c r="E451" s="2"/>
      <c r="F451" s="2"/>
      <c r="G451" s="2"/>
      <c r="H451" s="2"/>
      <c r="I451" s="2"/>
      <c r="J451" s="2"/>
      <c r="K451" s="2"/>
      <c r="L451" s="58"/>
      <c r="M451" s="81"/>
      <c r="N451" s="185"/>
      <c r="O451" s="2"/>
      <c r="P451" s="2"/>
      <c r="Q451" s="44"/>
      <c r="R451" s="202" t="s">
        <v>7380</v>
      </c>
      <c r="S451" s="36"/>
      <c r="T451" s="36"/>
      <c r="U451" s="36"/>
      <c r="V451" s="36"/>
      <c r="W451" s="36"/>
      <c r="X451" s="36"/>
      <c r="Y451" s="217"/>
      <c r="Z451" s="74"/>
      <c r="AB451" s="194"/>
      <c r="AC451" s="7"/>
      <c r="AD451" s="7"/>
      <c r="AE451" s="7"/>
      <c r="AF451" s="7"/>
      <c r="AG451" s="37"/>
      <c r="AH451" s="98">
        <f>ROUND(N445*Y452,0)</f>
        <v>647</v>
      </c>
      <c r="AI451" s="66"/>
    </row>
    <row r="452" spans="1:35" ht="16.75" customHeight="1" x14ac:dyDescent="0.3">
      <c r="A452" s="11">
        <v>33</v>
      </c>
      <c r="B452" s="14">
        <v>1526</v>
      </c>
      <c r="C452" s="10" t="s">
        <v>7809</v>
      </c>
      <c r="D452" s="45"/>
      <c r="E452" s="2"/>
      <c r="F452" s="2"/>
      <c r="G452" s="2"/>
      <c r="H452" s="2"/>
      <c r="I452" s="2"/>
      <c r="J452" s="2"/>
      <c r="K452" s="2"/>
      <c r="L452" s="58"/>
      <c r="M452" s="81"/>
      <c r="N452" s="185"/>
      <c r="O452" s="2"/>
      <c r="P452" s="2"/>
      <c r="Q452" s="44"/>
      <c r="R452" s="45"/>
      <c r="S452" s="2"/>
      <c r="T452" s="2"/>
      <c r="U452" s="135"/>
      <c r="V452" s="135"/>
      <c r="W452" s="135"/>
      <c r="X452" s="136" t="s">
        <v>7404</v>
      </c>
      <c r="Y452" s="273">
        <v>0.93</v>
      </c>
      <c r="Z452" s="274"/>
      <c r="AA452" s="183" t="s">
        <v>7393</v>
      </c>
      <c r="AB452" s="220" t="s">
        <v>7358</v>
      </c>
      <c r="AC452" s="55" t="s">
        <v>7390</v>
      </c>
      <c r="AD452" s="141">
        <v>0.7</v>
      </c>
      <c r="AE452" s="141"/>
      <c r="AF452" s="141"/>
      <c r="AG452" s="142"/>
      <c r="AH452" s="98">
        <f>ROUND(ROUND(N445*Y452,0)*AD452,0)</f>
        <v>453</v>
      </c>
      <c r="AI452" s="66"/>
    </row>
    <row r="453" spans="1:35" ht="16.75" customHeight="1" x14ac:dyDescent="0.3">
      <c r="A453" s="11">
        <v>33</v>
      </c>
      <c r="B453" s="14">
        <v>3369</v>
      </c>
      <c r="C453" s="10" t="s">
        <v>7808</v>
      </c>
      <c r="D453" s="70"/>
      <c r="E453" s="58"/>
      <c r="F453" s="58"/>
      <c r="G453" s="58"/>
      <c r="H453" s="58"/>
      <c r="I453" s="58"/>
      <c r="J453" s="58"/>
      <c r="K453" s="58"/>
      <c r="L453" s="58"/>
      <c r="M453" s="81"/>
      <c r="N453" s="185"/>
      <c r="O453" s="2"/>
      <c r="P453" s="2"/>
      <c r="Q453" s="44"/>
      <c r="R453" s="45"/>
      <c r="S453" s="2"/>
      <c r="T453" s="2"/>
      <c r="U453" s="2"/>
      <c r="V453" s="2"/>
      <c r="W453" s="2"/>
      <c r="X453" s="2"/>
      <c r="Y453" s="145"/>
      <c r="Z453" s="71"/>
      <c r="AA453" s="169"/>
      <c r="AB453" s="220" t="s">
        <v>7391</v>
      </c>
      <c r="AC453" s="55" t="s">
        <v>7390</v>
      </c>
      <c r="AD453" s="141">
        <v>0.5</v>
      </c>
      <c r="AE453" s="141"/>
      <c r="AF453" s="141"/>
      <c r="AG453" s="142"/>
      <c r="AH453" s="98">
        <f>ROUND(ROUND(N445*Y452,0)*AD453,0)</f>
        <v>324</v>
      </c>
      <c r="AI453" s="16"/>
    </row>
    <row r="454" spans="1:35" ht="16.75" customHeight="1" x14ac:dyDescent="0.3">
      <c r="A454" s="11">
        <v>33</v>
      </c>
      <c r="B454" s="14">
        <v>3370</v>
      </c>
      <c r="C454" s="10" t="s">
        <v>7807</v>
      </c>
      <c r="D454" s="70"/>
      <c r="E454" s="58"/>
      <c r="F454" s="58"/>
      <c r="G454" s="58"/>
      <c r="H454" s="58"/>
      <c r="I454" s="58"/>
      <c r="J454" s="58"/>
      <c r="K454" s="58"/>
      <c r="L454" s="58"/>
      <c r="M454" s="81"/>
      <c r="N454" s="185"/>
      <c r="O454" s="2"/>
      <c r="P454" s="2"/>
      <c r="Q454" s="44"/>
      <c r="R454" s="45"/>
      <c r="S454" s="2"/>
      <c r="T454" s="2"/>
      <c r="U454" s="2"/>
      <c r="V454" s="2"/>
      <c r="W454" s="2"/>
      <c r="X454" s="2"/>
      <c r="Y454" s="145"/>
      <c r="Z454" s="71"/>
      <c r="AA454" s="2"/>
      <c r="AB454" s="201"/>
      <c r="AC454" s="55"/>
      <c r="AD454" s="141"/>
      <c r="AE454" s="268" t="s">
        <v>7356</v>
      </c>
      <c r="AF454" s="53">
        <v>5</v>
      </c>
      <c r="AG454" s="181" t="s">
        <v>7357</v>
      </c>
      <c r="AH454" s="98">
        <f>ROUND(N445*Y452-AF454,0)</f>
        <v>642</v>
      </c>
      <c r="AI454" s="16"/>
    </row>
    <row r="455" spans="1:35" ht="16.75" customHeight="1" x14ac:dyDescent="0.3">
      <c r="A455" s="11">
        <v>33</v>
      </c>
      <c r="B455" s="14">
        <v>3371</v>
      </c>
      <c r="C455" s="10" t="s">
        <v>7806</v>
      </c>
      <c r="D455" s="70"/>
      <c r="E455" s="58"/>
      <c r="F455" s="58"/>
      <c r="G455" s="58"/>
      <c r="H455" s="58"/>
      <c r="I455" s="58"/>
      <c r="J455" s="58"/>
      <c r="K455" s="58"/>
      <c r="L455" s="58"/>
      <c r="M455" s="81"/>
      <c r="N455" s="185"/>
      <c r="O455" s="2"/>
      <c r="P455" s="2"/>
      <c r="Q455" s="44"/>
      <c r="R455" s="45"/>
      <c r="S455" s="2"/>
      <c r="T455" s="2"/>
      <c r="U455" s="2"/>
      <c r="V455" s="2"/>
      <c r="W455" s="2"/>
      <c r="X455" s="2"/>
      <c r="Y455" s="145"/>
      <c r="Z455" s="71"/>
      <c r="AA455" s="183" t="s">
        <v>7393</v>
      </c>
      <c r="AB455" s="220" t="s">
        <v>7358</v>
      </c>
      <c r="AC455" s="55" t="s">
        <v>7390</v>
      </c>
      <c r="AD455" s="141">
        <v>0.7</v>
      </c>
      <c r="AE455" s="269"/>
      <c r="AF455" s="136"/>
      <c r="AG455" s="75"/>
      <c r="AH455" s="98">
        <f>ROUND(ROUND(N445*Y452,0)*AD455-AF454,0)</f>
        <v>448</v>
      </c>
      <c r="AI455" s="16"/>
    </row>
    <row r="456" spans="1:35" ht="16.75" customHeight="1" x14ac:dyDescent="0.3">
      <c r="A456" s="11">
        <v>33</v>
      </c>
      <c r="B456" s="14">
        <v>3372</v>
      </c>
      <c r="C456" s="10" t="s">
        <v>7805</v>
      </c>
      <c r="D456" s="70"/>
      <c r="E456" s="58"/>
      <c r="F456" s="58"/>
      <c r="G456" s="58"/>
      <c r="H456" s="58"/>
      <c r="I456" s="58"/>
      <c r="J456" s="58"/>
      <c r="K456" s="58"/>
      <c r="L456" s="58"/>
      <c r="M456" s="81"/>
      <c r="N456" s="185"/>
      <c r="O456" s="2"/>
      <c r="P456" s="2"/>
      <c r="Q456" s="44"/>
      <c r="R456" s="43"/>
      <c r="S456" s="8"/>
      <c r="T456" s="8"/>
      <c r="U456" s="8"/>
      <c r="V456" s="8"/>
      <c r="W456" s="8"/>
      <c r="X456" s="8"/>
      <c r="Y456" s="180"/>
      <c r="Z456" s="73"/>
      <c r="AA456" s="169"/>
      <c r="AB456" s="220" t="s">
        <v>7391</v>
      </c>
      <c r="AC456" s="55" t="s">
        <v>7390</v>
      </c>
      <c r="AD456" s="141">
        <v>0.5</v>
      </c>
      <c r="AE456" s="270"/>
      <c r="AF456" s="144"/>
      <c r="AG456" s="150"/>
      <c r="AH456" s="98">
        <f>ROUND(ROUND(N445*Y452,0)*AD456-AF454,0)</f>
        <v>319</v>
      </c>
      <c r="AI456" s="16"/>
    </row>
    <row r="457" spans="1:35" ht="16.75" customHeight="1" x14ac:dyDescent="0.3">
      <c r="A457" s="11">
        <v>33</v>
      </c>
      <c r="B457" s="14">
        <v>1527</v>
      </c>
      <c r="C457" s="10" t="s">
        <v>7804</v>
      </c>
      <c r="D457" s="124"/>
      <c r="E457" s="125"/>
      <c r="F457" s="125"/>
      <c r="G457" s="125"/>
      <c r="H457" s="125"/>
      <c r="I457" s="125"/>
      <c r="J457" s="125"/>
      <c r="K457" s="125"/>
      <c r="L457" s="125"/>
      <c r="M457" s="126"/>
      <c r="N457" s="185"/>
      <c r="O457" s="2"/>
      <c r="P457" s="2"/>
      <c r="Q457" s="44"/>
      <c r="R457" s="56" t="s">
        <v>7373</v>
      </c>
      <c r="S457" s="2"/>
      <c r="T457" s="2"/>
      <c r="U457" s="2"/>
      <c r="V457" s="2"/>
      <c r="W457" s="2"/>
      <c r="X457" s="2"/>
      <c r="Y457" s="145"/>
      <c r="Z457" s="71"/>
      <c r="AB457" s="80"/>
      <c r="AC457" s="7"/>
      <c r="AD457" s="7"/>
      <c r="AE457" s="7"/>
      <c r="AF457" s="7"/>
      <c r="AG457" s="37"/>
      <c r="AH457" s="98">
        <f>ROUND(N445*Y458,0)</f>
        <v>661</v>
      </c>
      <c r="AI457" s="66"/>
    </row>
    <row r="458" spans="1:35" ht="16.75" customHeight="1" x14ac:dyDescent="0.3">
      <c r="A458" s="11">
        <v>33</v>
      </c>
      <c r="B458" s="14">
        <v>1528</v>
      </c>
      <c r="C458" s="10" t="s">
        <v>7803</v>
      </c>
      <c r="D458" s="124"/>
      <c r="E458" s="125"/>
      <c r="F458" s="125"/>
      <c r="G458" s="125"/>
      <c r="H458" s="125"/>
      <c r="I458" s="125"/>
      <c r="J458" s="125"/>
      <c r="K458" s="125"/>
      <c r="L458" s="125"/>
      <c r="M458" s="126"/>
      <c r="N458" s="185"/>
      <c r="O458" s="2"/>
      <c r="P458" s="2"/>
      <c r="Q458" s="44"/>
      <c r="R458" s="56" t="s">
        <v>7405</v>
      </c>
      <c r="S458" s="2"/>
      <c r="T458" s="2"/>
      <c r="U458" s="135"/>
      <c r="V458" s="135"/>
      <c r="W458" s="135"/>
      <c r="X458" s="136" t="s">
        <v>7404</v>
      </c>
      <c r="Y458" s="273">
        <v>0.95</v>
      </c>
      <c r="Z458" s="274"/>
      <c r="AA458" s="183" t="s">
        <v>7393</v>
      </c>
      <c r="AB458" s="220" t="s">
        <v>7358</v>
      </c>
      <c r="AC458" s="55" t="s">
        <v>7390</v>
      </c>
      <c r="AD458" s="141">
        <v>0.7</v>
      </c>
      <c r="AE458" s="141"/>
      <c r="AF458" s="141"/>
      <c r="AG458" s="142"/>
      <c r="AH458" s="98">
        <f>ROUND(ROUND(N445*Y458,0)*AD458,0)</f>
        <v>463</v>
      </c>
      <c r="AI458" s="66"/>
    </row>
    <row r="459" spans="1:35" ht="16.75" customHeight="1" x14ac:dyDescent="0.3">
      <c r="A459" s="11">
        <v>33</v>
      </c>
      <c r="B459" s="14">
        <v>3373</v>
      </c>
      <c r="C459" s="10" t="s">
        <v>7802</v>
      </c>
      <c r="D459" s="70"/>
      <c r="E459" s="58"/>
      <c r="F459" s="58"/>
      <c r="G459" s="58"/>
      <c r="H459" s="58"/>
      <c r="I459" s="58"/>
      <c r="J459" s="58"/>
      <c r="K459" s="58"/>
      <c r="L459" s="58"/>
      <c r="M459" s="81"/>
      <c r="N459" s="185"/>
      <c r="O459" s="2"/>
      <c r="P459" s="2"/>
      <c r="Q459" s="44"/>
      <c r="R459" s="45"/>
      <c r="S459" s="2"/>
      <c r="T459" s="2"/>
      <c r="U459" s="2"/>
      <c r="V459" s="2"/>
      <c r="W459" s="2"/>
      <c r="X459" s="2"/>
      <c r="Y459" s="145"/>
      <c r="Z459" s="71"/>
      <c r="AA459" s="169"/>
      <c r="AB459" s="220" t="s">
        <v>7391</v>
      </c>
      <c r="AC459" s="55" t="s">
        <v>7390</v>
      </c>
      <c r="AD459" s="141">
        <v>0.5</v>
      </c>
      <c r="AE459" s="141"/>
      <c r="AF459" s="141"/>
      <c r="AG459" s="142"/>
      <c r="AH459" s="98">
        <f>ROUND(ROUND(N445*Y458,0)*AD459,0)</f>
        <v>331</v>
      </c>
      <c r="AI459" s="16"/>
    </row>
    <row r="460" spans="1:35" ht="16.75" customHeight="1" x14ac:dyDescent="0.3">
      <c r="A460" s="11">
        <v>33</v>
      </c>
      <c r="B460" s="14">
        <v>3374</v>
      </c>
      <c r="C460" s="10" t="s">
        <v>7801</v>
      </c>
      <c r="D460" s="70"/>
      <c r="E460" s="58"/>
      <c r="F460" s="58"/>
      <c r="G460" s="58"/>
      <c r="H460" s="58"/>
      <c r="I460" s="58"/>
      <c r="J460" s="58"/>
      <c r="K460" s="58"/>
      <c r="L460" s="58"/>
      <c r="M460" s="81"/>
      <c r="N460" s="185"/>
      <c r="O460" s="2"/>
      <c r="P460" s="2"/>
      <c r="Q460" s="44"/>
      <c r="R460" s="45"/>
      <c r="S460" s="2"/>
      <c r="T460" s="2"/>
      <c r="U460" s="2"/>
      <c r="V460" s="2"/>
      <c r="W460" s="2"/>
      <c r="X460" s="2"/>
      <c r="Y460" s="145"/>
      <c r="Z460" s="71"/>
      <c r="AA460" s="2"/>
      <c r="AB460" s="201"/>
      <c r="AC460" s="55"/>
      <c r="AD460" s="141"/>
      <c r="AE460" s="268" t="s">
        <v>7356</v>
      </c>
      <c r="AF460" s="53">
        <v>5</v>
      </c>
      <c r="AG460" s="181" t="s">
        <v>7357</v>
      </c>
      <c r="AH460" s="98">
        <f>ROUND(N445*Y458-AF460,0)</f>
        <v>656</v>
      </c>
      <c r="AI460" s="16"/>
    </row>
    <row r="461" spans="1:35" ht="16.75" customHeight="1" x14ac:dyDescent="0.3">
      <c r="A461" s="11">
        <v>33</v>
      </c>
      <c r="B461" s="14">
        <v>3375</v>
      </c>
      <c r="C461" s="10" t="s">
        <v>7800</v>
      </c>
      <c r="D461" s="70"/>
      <c r="E461" s="58"/>
      <c r="F461" s="58"/>
      <c r="G461" s="58"/>
      <c r="H461" s="58"/>
      <c r="I461" s="58"/>
      <c r="J461" s="58"/>
      <c r="K461" s="58"/>
      <c r="L461" s="58"/>
      <c r="M461" s="81"/>
      <c r="N461" s="185"/>
      <c r="O461" s="2"/>
      <c r="P461" s="2"/>
      <c r="Q461" s="44"/>
      <c r="R461" s="45"/>
      <c r="S461" s="2"/>
      <c r="T461" s="2"/>
      <c r="U461" s="2"/>
      <c r="V461" s="2"/>
      <c r="W461" s="2"/>
      <c r="X461" s="2"/>
      <c r="Y461" s="145"/>
      <c r="Z461" s="71"/>
      <c r="AA461" s="183" t="s">
        <v>7393</v>
      </c>
      <c r="AB461" s="220" t="s">
        <v>7358</v>
      </c>
      <c r="AC461" s="55" t="s">
        <v>7390</v>
      </c>
      <c r="AD461" s="141">
        <v>0.7</v>
      </c>
      <c r="AE461" s="269"/>
      <c r="AF461" s="136"/>
      <c r="AG461" s="75"/>
      <c r="AH461" s="98">
        <f>ROUND(ROUND(N445*Y458,0)*AD461-AF460,0)</f>
        <v>458</v>
      </c>
      <c r="AI461" s="16"/>
    </row>
    <row r="462" spans="1:35" ht="16.75" customHeight="1" x14ac:dyDescent="0.3">
      <c r="A462" s="11">
        <v>33</v>
      </c>
      <c r="B462" s="14">
        <v>3376</v>
      </c>
      <c r="C462" s="10" t="s">
        <v>7799</v>
      </c>
      <c r="D462" s="70"/>
      <c r="E462" s="58"/>
      <c r="F462" s="58"/>
      <c r="G462" s="58"/>
      <c r="H462" s="58"/>
      <c r="I462" s="58"/>
      <c r="J462" s="58"/>
      <c r="K462" s="58"/>
      <c r="L462" s="58"/>
      <c r="M462" s="81"/>
      <c r="N462" s="185"/>
      <c r="O462" s="2"/>
      <c r="P462" s="2"/>
      <c r="Q462" s="44"/>
      <c r="R462" s="45"/>
      <c r="S462" s="2"/>
      <c r="T462" s="2"/>
      <c r="U462" s="2"/>
      <c r="V462" s="2"/>
      <c r="W462" s="2"/>
      <c r="X462" s="2"/>
      <c r="Y462" s="145"/>
      <c r="Z462" s="71"/>
      <c r="AA462" s="169"/>
      <c r="AB462" s="220" t="s">
        <v>7391</v>
      </c>
      <c r="AC462" s="55" t="s">
        <v>7390</v>
      </c>
      <c r="AD462" s="141">
        <v>0.5</v>
      </c>
      <c r="AE462" s="270"/>
      <c r="AF462" s="144"/>
      <c r="AG462" s="150"/>
      <c r="AH462" s="98">
        <f>ROUND(ROUND(N445*Y458,0)*AD462-AF460,0)</f>
        <v>326</v>
      </c>
      <c r="AI462" s="16"/>
    </row>
    <row r="463" spans="1:35" ht="16.75" customHeight="1" x14ac:dyDescent="0.3">
      <c r="A463" s="11">
        <v>33</v>
      </c>
      <c r="B463" s="14">
        <v>1531</v>
      </c>
      <c r="C463" s="10" t="s">
        <v>7798</v>
      </c>
      <c r="D463" s="45"/>
      <c r="E463" s="2"/>
      <c r="F463" s="2"/>
      <c r="G463" s="2"/>
      <c r="H463" s="2"/>
      <c r="I463" s="2"/>
      <c r="J463" s="2"/>
      <c r="K463" s="2"/>
      <c r="L463" s="58"/>
      <c r="M463" s="81"/>
      <c r="N463" s="167" t="s">
        <v>7425</v>
      </c>
      <c r="O463" s="36"/>
      <c r="P463" s="36"/>
      <c r="Q463" s="50"/>
      <c r="R463" s="36"/>
      <c r="S463" s="36"/>
      <c r="T463" s="36"/>
      <c r="U463" s="36"/>
      <c r="V463" s="36"/>
      <c r="W463" s="36"/>
      <c r="X463" s="36"/>
      <c r="Y463" s="217"/>
      <c r="Z463" s="50"/>
      <c r="AA463" s="36"/>
      <c r="AB463" s="53"/>
      <c r="AC463" s="36"/>
      <c r="AD463" s="36"/>
      <c r="AE463" s="36"/>
      <c r="AF463" s="36"/>
      <c r="AG463" s="50"/>
      <c r="AH463" s="98">
        <f>ROUND(N469,0)</f>
        <v>581</v>
      </c>
      <c r="AI463" s="16"/>
    </row>
    <row r="464" spans="1:35" ht="16.75" customHeight="1" x14ac:dyDescent="0.3">
      <c r="A464" s="11">
        <v>33</v>
      </c>
      <c r="B464" s="14">
        <v>1532</v>
      </c>
      <c r="C464" s="10" t="s">
        <v>7797</v>
      </c>
      <c r="D464" s="45"/>
      <c r="E464" s="2"/>
      <c r="F464" s="2"/>
      <c r="G464" s="2"/>
      <c r="H464" s="2"/>
      <c r="I464" s="2"/>
      <c r="J464" s="2"/>
      <c r="K464" s="2"/>
      <c r="L464" s="58"/>
      <c r="M464" s="81"/>
      <c r="N464" s="185"/>
      <c r="O464" s="2"/>
      <c r="P464" s="2"/>
      <c r="Q464" s="44"/>
      <c r="R464" s="2"/>
      <c r="S464" s="2"/>
      <c r="T464" s="2"/>
      <c r="U464" s="2"/>
      <c r="V464" s="2"/>
      <c r="W464" s="2"/>
      <c r="X464" s="2"/>
      <c r="Y464" s="145"/>
      <c r="Z464" s="71"/>
      <c r="AA464" s="183" t="s">
        <v>7393</v>
      </c>
      <c r="AB464" s="220" t="s">
        <v>7358</v>
      </c>
      <c r="AC464" s="55" t="s">
        <v>7390</v>
      </c>
      <c r="AD464" s="141">
        <v>0.7</v>
      </c>
      <c r="AE464" s="141"/>
      <c r="AF464" s="141"/>
      <c r="AG464" s="142"/>
      <c r="AH464" s="98">
        <f>ROUND(N469*AD464,0)</f>
        <v>407</v>
      </c>
      <c r="AI464" s="16"/>
    </row>
    <row r="465" spans="1:35" ht="16.75" customHeight="1" x14ac:dyDescent="0.3">
      <c r="A465" s="11">
        <v>33</v>
      </c>
      <c r="B465" s="14">
        <v>3381</v>
      </c>
      <c r="C465" s="10" t="s">
        <v>7796</v>
      </c>
      <c r="D465" s="70"/>
      <c r="E465" s="58"/>
      <c r="F465" s="58"/>
      <c r="G465" s="58"/>
      <c r="H465" s="58"/>
      <c r="I465" s="58"/>
      <c r="J465" s="58"/>
      <c r="K465" s="58"/>
      <c r="L465" s="58"/>
      <c r="M465" s="81"/>
      <c r="N465" s="185"/>
      <c r="O465" s="2"/>
      <c r="P465" s="2"/>
      <c r="Q465" s="44"/>
      <c r="R465" s="45"/>
      <c r="S465" s="2"/>
      <c r="T465" s="2"/>
      <c r="U465" s="2"/>
      <c r="V465" s="2"/>
      <c r="W465" s="2"/>
      <c r="X465" s="2"/>
      <c r="Y465" s="145"/>
      <c r="Z465" s="71"/>
      <c r="AA465" s="169"/>
      <c r="AB465" s="220" t="s">
        <v>7391</v>
      </c>
      <c r="AC465" s="55" t="s">
        <v>7390</v>
      </c>
      <c r="AD465" s="141">
        <v>0.5</v>
      </c>
      <c r="AE465" s="141"/>
      <c r="AF465" s="141"/>
      <c r="AG465" s="142"/>
      <c r="AH465" s="98">
        <f>ROUND(N469*AD465,0)</f>
        <v>291</v>
      </c>
      <c r="AI465" s="16"/>
    </row>
    <row r="466" spans="1:35" ht="16.75" customHeight="1" x14ac:dyDescent="0.3">
      <c r="A466" s="11">
        <v>33</v>
      </c>
      <c r="B466" s="14">
        <v>3382</v>
      </c>
      <c r="C466" s="10" t="s">
        <v>7795</v>
      </c>
      <c r="D466" s="70"/>
      <c r="E466" s="58"/>
      <c r="F466" s="58"/>
      <c r="G466" s="58"/>
      <c r="H466" s="58"/>
      <c r="I466" s="58"/>
      <c r="J466" s="58"/>
      <c r="K466" s="58"/>
      <c r="L466" s="58"/>
      <c r="M466" s="81"/>
      <c r="N466" s="185"/>
      <c r="O466" s="2"/>
      <c r="P466" s="2"/>
      <c r="Q466" s="44"/>
      <c r="R466" s="45"/>
      <c r="S466" s="2"/>
      <c r="T466" s="2"/>
      <c r="U466" s="2"/>
      <c r="V466" s="2"/>
      <c r="W466" s="2"/>
      <c r="X466" s="2"/>
      <c r="Y466" s="145"/>
      <c r="Z466" s="71"/>
      <c r="AA466" s="2"/>
      <c r="AB466" s="201"/>
      <c r="AC466" s="55"/>
      <c r="AD466" s="141"/>
      <c r="AE466" s="268" t="s">
        <v>7356</v>
      </c>
      <c r="AF466" s="53">
        <v>5</v>
      </c>
      <c r="AG466" s="181" t="s">
        <v>7357</v>
      </c>
      <c r="AH466" s="98">
        <f>ROUND(N469-AF466,0)</f>
        <v>576</v>
      </c>
      <c r="AI466" s="16"/>
    </row>
    <row r="467" spans="1:35" ht="16.75" customHeight="1" x14ac:dyDescent="0.3">
      <c r="A467" s="11">
        <v>33</v>
      </c>
      <c r="B467" s="14">
        <v>3383</v>
      </c>
      <c r="C467" s="10" t="s">
        <v>7794</v>
      </c>
      <c r="D467" s="70"/>
      <c r="E467" s="58"/>
      <c r="F467" s="58"/>
      <c r="G467" s="58"/>
      <c r="H467" s="58"/>
      <c r="I467" s="58"/>
      <c r="J467" s="58"/>
      <c r="K467" s="58"/>
      <c r="L467" s="58"/>
      <c r="M467" s="81"/>
      <c r="N467" s="185"/>
      <c r="O467" s="2"/>
      <c r="P467" s="2"/>
      <c r="Q467" s="44"/>
      <c r="R467" s="45"/>
      <c r="S467" s="2"/>
      <c r="T467" s="2"/>
      <c r="U467" s="2"/>
      <c r="V467" s="2"/>
      <c r="W467" s="2"/>
      <c r="X467" s="2"/>
      <c r="Y467" s="145"/>
      <c r="Z467" s="71"/>
      <c r="AA467" s="183" t="s">
        <v>7393</v>
      </c>
      <c r="AB467" s="220" t="s">
        <v>7358</v>
      </c>
      <c r="AC467" s="55" t="s">
        <v>7390</v>
      </c>
      <c r="AD467" s="141">
        <v>0.7</v>
      </c>
      <c r="AE467" s="269"/>
      <c r="AF467" s="136"/>
      <c r="AG467" s="75"/>
      <c r="AH467" s="98">
        <f>ROUND(N469*AD467-AF466,0)</f>
        <v>402</v>
      </c>
      <c r="AI467" s="16"/>
    </row>
    <row r="468" spans="1:35" ht="16.75" customHeight="1" x14ac:dyDescent="0.3">
      <c r="A468" s="11">
        <v>33</v>
      </c>
      <c r="B468" s="14">
        <v>3384</v>
      </c>
      <c r="C468" s="10" t="s">
        <v>7793</v>
      </c>
      <c r="D468" s="70"/>
      <c r="E468" s="58"/>
      <c r="F468" s="58"/>
      <c r="G468" s="58"/>
      <c r="H468" s="58"/>
      <c r="I468" s="58"/>
      <c r="J468" s="58"/>
      <c r="K468" s="58"/>
      <c r="L468" s="58"/>
      <c r="M468" s="81"/>
      <c r="N468" s="185"/>
      <c r="O468" s="2"/>
      <c r="P468" s="2"/>
      <c r="Q468" s="44"/>
      <c r="R468" s="45"/>
      <c r="S468" s="2"/>
      <c r="T468" s="2"/>
      <c r="U468" s="2"/>
      <c r="V468" s="2"/>
      <c r="W468" s="2"/>
      <c r="X468" s="2"/>
      <c r="Y468" s="145"/>
      <c r="Z468" s="71"/>
      <c r="AA468" s="169"/>
      <c r="AB468" s="220" t="s">
        <v>7391</v>
      </c>
      <c r="AC468" s="55" t="s">
        <v>7390</v>
      </c>
      <c r="AD468" s="141">
        <v>0.5</v>
      </c>
      <c r="AE468" s="270"/>
      <c r="AF468" s="144"/>
      <c r="AG468" s="150"/>
      <c r="AH468" s="98">
        <f>ROUND(N469*AD468-AF466,0)</f>
        <v>286</v>
      </c>
      <c r="AI468" s="16"/>
    </row>
    <row r="469" spans="1:35" ht="16.75" customHeight="1" x14ac:dyDescent="0.3">
      <c r="A469" s="11">
        <v>33</v>
      </c>
      <c r="B469" s="14">
        <v>1533</v>
      </c>
      <c r="C469" s="10" t="s">
        <v>7792</v>
      </c>
      <c r="D469" s="45"/>
      <c r="E469" s="2"/>
      <c r="F469" s="2"/>
      <c r="G469" s="2"/>
      <c r="H469" s="2"/>
      <c r="I469" s="2"/>
      <c r="J469" s="2"/>
      <c r="K469" s="2"/>
      <c r="L469" s="58"/>
      <c r="M469" s="81"/>
      <c r="N469" s="271">
        <v>581</v>
      </c>
      <c r="O469" s="272"/>
      <c r="P469" s="2" t="s">
        <v>7388</v>
      </c>
      <c r="Q469" s="44"/>
      <c r="R469" s="202" t="s">
        <v>7387</v>
      </c>
      <c r="S469" s="36"/>
      <c r="T469" s="36"/>
      <c r="U469" s="36"/>
      <c r="V469" s="36"/>
      <c r="W469" s="36"/>
      <c r="X469" s="36"/>
      <c r="Y469" s="217"/>
      <c r="Z469" s="74"/>
      <c r="AB469" s="194"/>
      <c r="AC469" s="7"/>
      <c r="AD469" s="7"/>
      <c r="AE469" s="7"/>
      <c r="AF469" s="7"/>
      <c r="AG469" s="37"/>
      <c r="AH469" s="98">
        <f>ROUND(N469*Y470,0)</f>
        <v>552</v>
      </c>
      <c r="AI469" s="66"/>
    </row>
    <row r="470" spans="1:35" ht="16.75" customHeight="1" x14ac:dyDescent="0.3">
      <c r="A470" s="11">
        <v>33</v>
      </c>
      <c r="B470" s="14">
        <v>1534</v>
      </c>
      <c r="C470" s="10" t="s">
        <v>7791</v>
      </c>
      <c r="D470" s="45"/>
      <c r="E470" s="2"/>
      <c r="F470" s="2"/>
      <c r="G470" s="2"/>
      <c r="H470" s="2"/>
      <c r="I470" s="2"/>
      <c r="J470" s="2"/>
      <c r="K470" s="2"/>
      <c r="L470" s="58"/>
      <c r="M470" s="81"/>
      <c r="N470" s="72"/>
      <c r="O470" s="145"/>
      <c r="P470" s="2"/>
      <c r="Q470" s="44"/>
      <c r="R470" s="45"/>
      <c r="S470" s="2"/>
      <c r="T470" s="2"/>
      <c r="U470" s="59"/>
      <c r="V470" s="59"/>
      <c r="W470" s="135"/>
      <c r="X470" s="136" t="s">
        <v>7404</v>
      </c>
      <c r="Y470" s="273">
        <v>0.95</v>
      </c>
      <c r="Z470" s="274"/>
      <c r="AA470" s="183" t="s">
        <v>7393</v>
      </c>
      <c r="AB470" s="220" t="s">
        <v>7358</v>
      </c>
      <c r="AC470" s="55" t="s">
        <v>7390</v>
      </c>
      <c r="AD470" s="141">
        <v>0.7</v>
      </c>
      <c r="AE470" s="141"/>
      <c r="AF470" s="141"/>
      <c r="AG470" s="142"/>
      <c r="AH470" s="98">
        <f>ROUND(ROUND(N469*Y470,0)*AD470,0)</f>
        <v>386</v>
      </c>
      <c r="AI470" s="66"/>
    </row>
    <row r="471" spans="1:35" ht="16.75" customHeight="1" x14ac:dyDescent="0.3">
      <c r="A471" s="11">
        <v>33</v>
      </c>
      <c r="B471" s="14">
        <v>3385</v>
      </c>
      <c r="C471" s="10" t="s">
        <v>7790</v>
      </c>
      <c r="D471" s="70"/>
      <c r="E471" s="58"/>
      <c r="F471" s="58"/>
      <c r="G471" s="58"/>
      <c r="H471" s="58"/>
      <c r="I471" s="58"/>
      <c r="J471" s="58"/>
      <c r="K471" s="58"/>
      <c r="L471" s="58"/>
      <c r="M471" s="81"/>
      <c r="N471" s="185"/>
      <c r="O471" s="2"/>
      <c r="P471" s="2"/>
      <c r="Q471" s="44"/>
      <c r="R471" s="45"/>
      <c r="S471" s="2"/>
      <c r="T471" s="2"/>
      <c r="U471" s="2"/>
      <c r="V471" s="2"/>
      <c r="W471" s="2"/>
      <c r="X471" s="2"/>
      <c r="Y471" s="145"/>
      <c r="Z471" s="71"/>
      <c r="AA471" s="169"/>
      <c r="AB471" s="220" t="s">
        <v>7391</v>
      </c>
      <c r="AC471" s="55" t="s">
        <v>7390</v>
      </c>
      <c r="AD471" s="141">
        <v>0.5</v>
      </c>
      <c r="AE471" s="141"/>
      <c r="AF471" s="141"/>
      <c r="AG471" s="142"/>
      <c r="AH471" s="98">
        <f>ROUND(ROUND(N469*Y470,0)*AD471,0)</f>
        <v>276</v>
      </c>
      <c r="AI471" s="16"/>
    </row>
    <row r="472" spans="1:35" ht="16.75" customHeight="1" x14ac:dyDescent="0.3">
      <c r="A472" s="11">
        <v>33</v>
      </c>
      <c r="B472" s="14">
        <v>3386</v>
      </c>
      <c r="C472" s="10" t="s">
        <v>7789</v>
      </c>
      <c r="D472" s="70"/>
      <c r="E472" s="58"/>
      <c r="F472" s="58"/>
      <c r="G472" s="58"/>
      <c r="H472" s="58"/>
      <c r="I472" s="58"/>
      <c r="J472" s="58"/>
      <c r="K472" s="58"/>
      <c r="L472" s="58"/>
      <c r="M472" s="81"/>
      <c r="N472" s="185"/>
      <c r="O472" s="2"/>
      <c r="P472" s="2"/>
      <c r="Q472" s="44"/>
      <c r="R472" s="45"/>
      <c r="S472" s="2"/>
      <c r="T472" s="2"/>
      <c r="U472" s="2"/>
      <c r="V472" s="2"/>
      <c r="W472" s="2"/>
      <c r="X472" s="2"/>
      <c r="Y472" s="145"/>
      <c r="Z472" s="71"/>
      <c r="AA472" s="2"/>
      <c r="AB472" s="201"/>
      <c r="AC472" s="55"/>
      <c r="AD472" s="141"/>
      <c r="AE472" s="268" t="s">
        <v>7356</v>
      </c>
      <c r="AF472" s="53">
        <v>5</v>
      </c>
      <c r="AG472" s="181" t="s">
        <v>7357</v>
      </c>
      <c r="AH472" s="98">
        <f>ROUND(N469*Y470-AF472,0)</f>
        <v>547</v>
      </c>
      <c r="AI472" s="16"/>
    </row>
    <row r="473" spans="1:35" ht="16.75" customHeight="1" x14ac:dyDescent="0.3">
      <c r="A473" s="11">
        <v>33</v>
      </c>
      <c r="B473" s="14">
        <v>3387</v>
      </c>
      <c r="C473" s="10" t="s">
        <v>7788</v>
      </c>
      <c r="D473" s="70"/>
      <c r="E473" s="58"/>
      <c r="F473" s="58"/>
      <c r="G473" s="58"/>
      <c r="H473" s="58"/>
      <c r="I473" s="58"/>
      <c r="J473" s="58"/>
      <c r="K473" s="58"/>
      <c r="L473" s="58"/>
      <c r="M473" s="81"/>
      <c r="N473" s="185"/>
      <c r="O473" s="2"/>
      <c r="P473" s="2"/>
      <c r="Q473" s="44"/>
      <c r="R473" s="45"/>
      <c r="S473" s="2"/>
      <c r="T473" s="2"/>
      <c r="U473" s="2"/>
      <c r="V473" s="2"/>
      <c r="W473" s="2"/>
      <c r="X473" s="2"/>
      <c r="Y473" s="145"/>
      <c r="Z473" s="71"/>
      <c r="AA473" s="183" t="s">
        <v>7393</v>
      </c>
      <c r="AB473" s="220" t="s">
        <v>7358</v>
      </c>
      <c r="AC473" s="55" t="s">
        <v>7390</v>
      </c>
      <c r="AD473" s="141">
        <v>0.7</v>
      </c>
      <c r="AE473" s="269"/>
      <c r="AF473" s="136"/>
      <c r="AG473" s="75"/>
      <c r="AH473" s="98">
        <f>ROUND(ROUND(N469*Y470,0)*AD473-AF472,0)</f>
        <v>381</v>
      </c>
      <c r="AI473" s="16"/>
    </row>
    <row r="474" spans="1:35" ht="16.75" customHeight="1" x14ac:dyDescent="0.3">
      <c r="A474" s="11">
        <v>33</v>
      </c>
      <c r="B474" s="14">
        <v>3388</v>
      </c>
      <c r="C474" s="10" t="s">
        <v>7787</v>
      </c>
      <c r="D474" s="70"/>
      <c r="E474" s="58"/>
      <c r="F474" s="58"/>
      <c r="G474" s="58"/>
      <c r="H474" s="58"/>
      <c r="I474" s="58"/>
      <c r="J474" s="58"/>
      <c r="K474" s="58"/>
      <c r="L474" s="58"/>
      <c r="M474" s="81"/>
      <c r="N474" s="185"/>
      <c r="O474" s="2"/>
      <c r="P474" s="2"/>
      <c r="Q474" s="44"/>
      <c r="R474" s="43"/>
      <c r="S474" s="8"/>
      <c r="T474" s="8"/>
      <c r="U474" s="8"/>
      <c r="V474" s="8"/>
      <c r="W474" s="8"/>
      <c r="X474" s="8"/>
      <c r="Y474" s="180"/>
      <c r="Z474" s="73"/>
      <c r="AA474" s="169"/>
      <c r="AB474" s="220" t="s">
        <v>7391</v>
      </c>
      <c r="AC474" s="55" t="s">
        <v>7390</v>
      </c>
      <c r="AD474" s="141">
        <v>0.5</v>
      </c>
      <c r="AE474" s="270"/>
      <c r="AF474" s="144"/>
      <c r="AG474" s="150"/>
      <c r="AH474" s="98">
        <f>ROUND(ROUND(N469*Y470,0)*AD474-AF472,0)</f>
        <v>271</v>
      </c>
      <c r="AI474" s="16"/>
    </row>
    <row r="475" spans="1:35" ht="16.75" customHeight="1" x14ac:dyDescent="0.3">
      <c r="A475" s="11">
        <v>33</v>
      </c>
      <c r="B475" s="14">
        <v>1535</v>
      </c>
      <c r="C475" s="10" t="s">
        <v>7786</v>
      </c>
      <c r="D475" s="45"/>
      <c r="E475" s="2"/>
      <c r="F475" s="2"/>
      <c r="G475" s="2"/>
      <c r="H475" s="2"/>
      <c r="I475" s="2"/>
      <c r="J475" s="2"/>
      <c r="K475" s="2"/>
      <c r="L475" s="58"/>
      <c r="M475" s="81"/>
      <c r="N475" s="185"/>
      <c r="O475" s="2"/>
      <c r="P475" s="2"/>
      <c r="Q475" s="44"/>
      <c r="R475" s="202" t="s">
        <v>7380</v>
      </c>
      <c r="S475" s="36"/>
      <c r="T475" s="36"/>
      <c r="U475" s="36"/>
      <c r="V475" s="36"/>
      <c r="W475" s="36"/>
      <c r="X475" s="36"/>
      <c r="Y475" s="217"/>
      <c r="Z475" s="74"/>
      <c r="AB475" s="194"/>
      <c r="AC475" s="7"/>
      <c r="AD475" s="7"/>
      <c r="AE475" s="7"/>
      <c r="AF475" s="7"/>
      <c r="AG475" s="37"/>
      <c r="AH475" s="98">
        <f>ROUND(N469*Y476,0)</f>
        <v>540</v>
      </c>
      <c r="AI475" s="66"/>
    </row>
    <row r="476" spans="1:35" ht="16.75" customHeight="1" x14ac:dyDescent="0.3">
      <c r="A476" s="11">
        <v>33</v>
      </c>
      <c r="B476" s="14">
        <v>1536</v>
      </c>
      <c r="C476" s="10" t="s">
        <v>7785</v>
      </c>
      <c r="D476" s="45"/>
      <c r="E476" s="2"/>
      <c r="F476" s="2"/>
      <c r="G476" s="2"/>
      <c r="H476" s="2"/>
      <c r="I476" s="2"/>
      <c r="J476" s="2"/>
      <c r="K476" s="2"/>
      <c r="L476" s="58"/>
      <c r="M476" s="81"/>
      <c r="N476" s="185"/>
      <c r="O476" s="2"/>
      <c r="P476" s="2"/>
      <c r="Q476" s="44"/>
      <c r="R476" s="45"/>
      <c r="S476" s="2"/>
      <c r="T476" s="2"/>
      <c r="U476" s="135"/>
      <c r="V476" s="135"/>
      <c r="W476" s="135"/>
      <c r="X476" s="136" t="s">
        <v>7404</v>
      </c>
      <c r="Y476" s="273">
        <v>0.93</v>
      </c>
      <c r="Z476" s="274"/>
      <c r="AA476" s="183" t="s">
        <v>7393</v>
      </c>
      <c r="AB476" s="220" t="s">
        <v>7358</v>
      </c>
      <c r="AC476" s="55" t="s">
        <v>7390</v>
      </c>
      <c r="AD476" s="141">
        <v>0.7</v>
      </c>
      <c r="AE476" s="141"/>
      <c r="AF476" s="141"/>
      <c r="AG476" s="142"/>
      <c r="AH476" s="98">
        <f>ROUND(ROUND(N469*Y476,0)*AD476,0)</f>
        <v>378</v>
      </c>
      <c r="AI476" s="66"/>
    </row>
    <row r="477" spans="1:35" ht="16.75" customHeight="1" x14ac:dyDescent="0.3">
      <c r="A477" s="11">
        <v>33</v>
      </c>
      <c r="B477" s="14">
        <v>3389</v>
      </c>
      <c r="C477" s="10" t="s">
        <v>7784</v>
      </c>
      <c r="D477" s="70"/>
      <c r="E477" s="58"/>
      <c r="F477" s="58"/>
      <c r="G477" s="58"/>
      <c r="H477" s="58"/>
      <c r="I477" s="58"/>
      <c r="J477" s="58"/>
      <c r="K477" s="58"/>
      <c r="L477" s="58"/>
      <c r="M477" s="81"/>
      <c r="N477" s="185"/>
      <c r="O477" s="2"/>
      <c r="P477" s="2"/>
      <c r="Q477" s="44"/>
      <c r="R477" s="45"/>
      <c r="S477" s="2"/>
      <c r="T477" s="2"/>
      <c r="U477" s="2"/>
      <c r="V477" s="2"/>
      <c r="W477" s="2"/>
      <c r="X477" s="2"/>
      <c r="Y477" s="145"/>
      <c r="Z477" s="71"/>
      <c r="AA477" s="169"/>
      <c r="AB477" s="220" t="s">
        <v>7391</v>
      </c>
      <c r="AC477" s="55" t="s">
        <v>7390</v>
      </c>
      <c r="AD477" s="141">
        <v>0.5</v>
      </c>
      <c r="AE477" s="141"/>
      <c r="AF477" s="141"/>
      <c r="AG477" s="142"/>
      <c r="AH477" s="98">
        <f>ROUND(ROUND(N469*Y476,0)*AD477,0)</f>
        <v>270</v>
      </c>
      <c r="AI477" s="16"/>
    </row>
    <row r="478" spans="1:35" ht="16.75" customHeight="1" x14ac:dyDescent="0.3">
      <c r="A478" s="11">
        <v>33</v>
      </c>
      <c r="B478" s="14">
        <v>3390</v>
      </c>
      <c r="C478" s="10" t="s">
        <v>7783</v>
      </c>
      <c r="D478" s="70"/>
      <c r="E478" s="58"/>
      <c r="F478" s="58"/>
      <c r="G478" s="58"/>
      <c r="H478" s="58"/>
      <c r="I478" s="58"/>
      <c r="J478" s="58"/>
      <c r="K478" s="58"/>
      <c r="L478" s="58"/>
      <c r="M478" s="81"/>
      <c r="N478" s="185"/>
      <c r="O478" s="2"/>
      <c r="P478" s="2"/>
      <c r="Q478" s="44"/>
      <c r="R478" s="45"/>
      <c r="S478" s="2"/>
      <c r="T478" s="2"/>
      <c r="U478" s="2"/>
      <c r="V478" s="2"/>
      <c r="W478" s="2"/>
      <c r="X478" s="2"/>
      <c r="Y478" s="145"/>
      <c r="Z478" s="71"/>
      <c r="AA478" s="2"/>
      <c r="AB478" s="201"/>
      <c r="AC478" s="55"/>
      <c r="AD478" s="141"/>
      <c r="AE478" s="268" t="s">
        <v>7356</v>
      </c>
      <c r="AF478" s="53">
        <v>5</v>
      </c>
      <c r="AG478" s="181" t="s">
        <v>7357</v>
      </c>
      <c r="AH478" s="98">
        <f>ROUND(N469*Y476-AF478,0)</f>
        <v>535</v>
      </c>
      <c r="AI478" s="16"/>
    </row>
    <row r="479" spans="1:35" ht="16.75" customHeight="1" x14ac:dyDescent="0.3">
      <c r="A479" s="11">
        <v>33</v>
      </c>
      <c r="B479" s="14">
        <v>3391</v>
      </c>
      <c r="C479" s="10" t="s">
        <v>7782</v>
      </c>
      <c r="D479" s="70"/>
      <c r="E479" s="58"/>
      <c r="F479" s="58"/>
      <c r="G479" s="58"/>
      <c r="H479" s="58"/>
      <c r="I479" s="58"/>
      <c r="J479" s="58"/>
      <c r="K479" s="58"/>
      <c r="L479" s="58"/>
      <c r="M479" s="81"/>
      <c r="N479" s="185"/>
      <c r="O479" s="2"/>
      <c r="P479" s="2"/>
      <c r="Q479" s="44"/>
      <c r="R479" s="45"/>
      <c r="S479" s="2"/>
      <c r="T479" s="2"/>
      <c r="U479" s="2"/>
      <c r="V479" s="2"/>
      <c r="W479" s="2"/>
      <c r="X479" s="2"/>
      <c r="Y479" s="145"/>
      <c r="Z479" s="71"/>
      <c r="AA479" s="183" t="s">
        <v>7393</v>
      </c>
      <c r="AB479" s="220" t="s">
        <v>7358</v>
      </c>
      <c r="AC479" s="55" t="s">
        <v>7390</v>
      </c>
      <c r="AD479" s="141">
        <v>0.7</v>
      </c>
      <c r="AE479" s="269"/>
      <c r="AF479" s="136"/>
      <c r="AG479" s="75"/>
      <c r="AH479" s="98">
        <f>ROUND(ROUND(N469*Y476,0)*AD479-AF478,0)</f>
        <v>373</v>
      </c>
      <c r="AI479" s="16"/>
    </row>
    <row r="480" spans="1:35" ht="16.75" customHeight="1" x14ac:dyDescent="0.3">
      <c r="A480" s="11">
        <v>33</v>
      </c>
      <c r="B480" s="14">
        <v>3392</v>
      </c>
      <c r="C480" s="10" t="s">
        <v>7781</v>
      </c>
      <c r="D480" s="70"/>
      <c r="E480" s="58"/>
      <c r="F480" s="58"/>
      <c r="G480" s="58"/>
      <c r="H480" s="58"/>
      <c r="I480" s="58"/>
      <c r="J480" s="58"/>
      <c r="K480" s="58"/>
      <c r="L480" s="58"/>
      <c r="M480" s="81"/>
      <c r="N480" s="185"/>
      <c r="O480" s="2"/>
      <c r="P480" s="2"/>
      <c r="Q480" s="44"/>
      <c r="R480" s="43"/>
      <c r="S480" s="8"/>
      <c r="T480" s="8"/>
      <c r="U480" s="8"/>
      <c r="V480" s="8"/>
      <c r="W480" s="8"/>
      <c r="X480" s="8"/>
      <c r="Y480" s="180"/>
      <c r="Z480" s="73"/>
      <c r="AA480" s="169"/>
      <c r="AB480" s="220" t="s">
        <v>7391</v>
      </c>
      <c r="AC480" s="55" t="s">
        <v>7390</v>
      </c>
      <c r="AD480" s="141">
        <v>0.5</v>
      </c>
      <c r="AE480" s="270"/>
      <c r="AF480" s="144"/>
      <c r="AG480" s="150"/>
      <c r="AH480" s="98">
        <f>ROUND(ROUND(N469*Y476,0)*AD480-AF478,0)</f>
        <v>265</v>
      </c>
      <c r="AI480" s="16"/>
    </row>
    <row r="481" spans="1:35" ht="16.75" customHeight="1" x14ac:dyDescent="0.3">
      <c r="A481" s="11">
        <v>33</v>
      </c>
      <c r="B481" s="14">
        <v>1537</v>
      </c>
      <c r="C481" s="10" t="s">
        <v>7780</v>
      </c>
      <c r="D481" s="124"/>
      <c r="E481" s="125"/>
      <c r="F481" s="125"/>
      <c r="G481" s="125"/>
      <c r="H481" s="125"/>
      <c r="I481" s="125"/>
      <c r="J481" s="125"/>
      <c r="K481" s="125"/>
      <c r="L481" s="125"/>
      <c r="M481" s="126"/>
      <c r="N481" s="185"/>
      <c r="O481" s="2"/>
      <c r="P481" s="2"/>
      <c r="Q481" s="44"/>
      <c r="R481" s="56" t="s">
        <v>7373</v>
      </c>
      <c r="S481" s="2"/>
      <c r="T481" s="2"/>
      <c r="U481" s="2"/>
      <c r="V481" s="2"/>
      <c r="W481" s="2"/>
      <c r="X481" s="2"/>
      <c r="Y481" s="145"/>
      <c r="Z481" s="71"/>
      <c r="AB481" s="80"/>
      <c r="AC481" s="7"/>
      <c r="AD481" s="7"/>
      <c r="AE481" s="7"/>
      <c r="AF481" s="7"/>
      <c r="AG481" s="37"/>
      <c r="AH481" s="98">
        <f>ROUND(N469*Y482,0)</f>
        <v>552</v>
      </c>
      <c r="AI481" s="66"/>
    </row>
    <row r="482" spans="1:35" ht="16.75" customHeight="1" x14ac:dyDescent="0.3">
      <c r="A482" s="11">
        <v>33</v>
      </c>
      <c r="B482" s="14">
        <v>1538</v>
      </c>
      <c r="C482" s="10" t="s">
        <v>7779</v>
      </c>
      <c r="D482" s="124"/>
      <c r="E482" s="125"/>
      <c r="F482" s="125"/>
      <c r="G482" s="125"/>
      <c r="H482" s="125"/>
      <c r="I482" s="125"/>
      <c r="J482" s="125"/>
      <c r="K482" s="125"/>
      <c r="L482" s="125"/>
      <c r="M482" s="126"/>
      <c r="N482" s="185"/>
      <c r="O482" s="2"/>
      <c r="P482" s="2"/>
      <c r="Q482" s="44"/>
      <c r="R482" s="56" t="s">
        <v>7405</v>
      </c>
      <c r="S482" s="2"/>
      <c r="T482" s="2"/>
      <c r="U482" s="135"/>
      <c r="V482" s="135"/>
      <c r="W482" s="135"/>
      <c r="X482" s="136" t="s">
        <v>7404</v>
      </c>
      <c r="Y482" s="273">
        <v>0.95</v>
      </c>
      <c r="Z482" s="274"/>
      <c r="AA482" s="183" t="s">
        <v>7393</v>
      </c>
      <c r="AB482" s="220" t="s">
        <v>7358</v>
      </c>
      <c r="AC482" s="55" t="s">
        <v>7390</v>
      </c>
      <c r="AD482" s="141">
        <v>0.7</v>
      </c>
      <c r="AE482" s="141"/>
      <c r="AF482" s="141"/>
      <c r="AG482" s="142"/>
      <c r="AH482" s="98">
        <f>ROUND(ROUND(N469*Y482,0)*AD482,0)</f>
        <v>386</v>
      </c>
      <c r="AI482" s="66"/>
    </row>
    <row r="483" spans="1:35" ht="16.75" customHeight="1" x14ac:dyDescent="0.3">
      <c r="A483" s="11">
        <v>33</v>
      </c>
      <c r="B483" s="14">
        <v>3393</v>
      </c>
      <c r="C483" s="10" t="s">
        <v>7778</v>
      </c>
      <c r="D483" s="70"/>
      <c r="E483" s="58"/>
      <c r="F483" s="58"/>
      <c r="G483" s="58"/>
      <c r="H483" s="58"/>
      <c r="I483" s="58"/>
      <c r="J483" s="58"/>
      <c r="K483" s="58"/>
      <c r="L483" s="58"/>
      <c r="M483" s="81"/>
      <c r="N483" s="185"/>
      <c r="O483" s="2"/>
      <c r="P483" s="2"/>
      <c r="Q483" s="44"/>
      <c r="R483" s="45"/>
      <c r="S483" s="2"/>
      <c r="T483" s="2"/>
      <c r="U483" s="2"/>
      <c r="V483" s="2"/>
      <c r="W483" s="2"/>
      <c r="X483" s="2"/>
      <c r="Y483" s="145"/>
      <c r="Z483" s="71"/>
      <c r="AA483" s="169"/>
      <c r="AB483" s="220" t="s">
        <v>7391</v>
      </c>
      <c r="AC483" s="55" t="s">
        <v>7390</v>
      </c>
      <c r="AD483" s="141">
        <v>0.5</v>
      </c>
      <c r="AE483" s="141"/>
      <c r="AF483" s="141"/>
      <c r="AG483" s="142"/>
      <c r="AH483" s="98">
        <f>ROUND(ROUND(N469*Y482,0)*AD483,0)</f>
        <v>276</v>
      </c>
      <c r="AI483" s="16"/>
    </row>
    <row r="484" spans="1:35" ht="16.75" customHeight="1" x14ac:dyDescent="0.3">
      <c r="A484" s="11">
        <v>33</v>
      </c>
      <c r="B484" s="14">
        <v>3394</v>
      </c>
      <c r="C484" s="10" t="s">
        <v>7777</v>
      </c>
      <c r="D484" s="70"/>
      <c r="E484" s="58"/>
      <c r="F484" s="58"/>
      <c r="G484" s="58"/>
      <c r="H484" s="58"/>
      <c r="I484" s="58"/>
      <c r="J484" s="58"/>
      <c r="K484" s="58"/>
      <c r="L484" s="58"/>
      <c r="M484" s="81"/>
      <c r="N484" s="185"/>
      <c r="O484" s="2"/>
      <c r="P484" s="2"/>
      <c r="Q484" s="44"/>
      <c r="R484" s="45"/>
      <c r="S484" s="2"/>
      <c r="T484" s="2"/>
      <c r="U484" s="2"/>
      <c r="V484" s="2"/>
      <c r="W484" s="2"/>
      <c r="X484" s="2"/>
      <c r="Y484" s="145"/>
      <c r="Z484" s="71"/>
      <c r="AA484" s="2"/>
      <c r="AB484" s="201"/>
      <c r="AC484" s="55"/>
      <c r="AD484" s="141"/>
      <c r="AE484" s="268" t="s">
        <v>7356</v>
      </c>
      <c r="AF484" s="53">
        <v>5</v>
      </c>
      <c r="AG484" s="181" t="s">
        <v>7357</v>
      </c>
      <c r="AH484" s="98">
        <f>ROUND(N469*Y482-AF484,0)</f>
        <v>547</v>
      </c>
      <c r="AI484" s="16"/>
    </row>
    <row r="485" spans="1:35" ht="16.75" customHeight="1" x14ac:dyDescent="0.3">
      <c r="A485" s="11">
        <v>33</v>
      </c>
      <c r="B485" s="14">
        <v>3395</v>
      </c>
      <c r="C485" s="10" t="s">
        <v>7776</v>
      </c>
      <c r="D485" s="70"/>
      <c r="E485" s="58"/>
      <c r="F485" s="58"/>
      <c r="G485" s="58"/>
      <c r="H485" s="58"/>
      <c r="I485" s="58"/>
      <c r="J485" s="58"/>
      <c r="K485" s="58"/>
      <c r="L485" s="58"/>
      <c r="M485" s="81"/>
      <c r="N485" s="185"/>
      <c r="O485" s="2"/>
      <c r="P485" s="2"/>
      <c r="Q485" s="44"/>
      <c r="R485" s="45"/>
      <c r="S485" s="2"/>
      <c r="T485" s="2"/>
      <c r="U485" s="2"/>
      <c r="V485" s="2"/>
      <c r="W485" s="2"/>
      <c r="X485" s="2"/>
      <c r="Y485" s="145"/>
      <c r="Z485" s="71"/>
      <c r="AA485" s="183" t="s">
        <v>7393</v>
      </c>
      <c r="AB485" s="220" t="s">
        <v>7358</v>
      </c>
      <c r="AC485" s="55" t="s">
        <v>7390</v>
      </c>
      <c r="AD485" s="141">
        <v>0.7</v>
      </c>
      <c r="AE485" s="269"/>
      <c r="AF485" s="136"/>
      <c r="AG485" s="75"/>
      <c r="AH485" s="98">
        <f>ROUND(ROUND(N469*Y482,0)*AD485-AF484,0)</f>
        <v>381</v>
      </c>
      <c r="AI485" s="16"/>
    </row>
    <row r="486" spans="1:35" ht="16.75" customHeight="1" x14ac:dyDescent="0.3">
      <c r="A486" s="11">
        <v>33</v>
      </c>
      <c r="B486" s="14">
        <v>3396</v>
      </c>
      <c r="C486" s="10" t="s">
        <v>7775</v>
      </c>
      <c r="D486" s="70"/>
      <c r="E486" s="58"/>
      <c r="F486" s="58"/>
      <c r="G486" s="58"/>
      <c r="H486" s="58"/>
      <c r="I486" s="58"/>
      <c r="J486" s="58"/>
      <c r="K486" s="58"/>
      <c r="L486" s="58"/>
      <c r="M486" s="81"/>
      <c r="N486" s="164"/>
      <c r="O486" s="8"/>
      <c r="P486" s="8"/>
      <c r="Q486" s="24"/>
      <c r="R486" s="43"/>
      <c r="S486" s="8"/>
      <c r="T486" s="8"/>
      <c r="U486" s="8"/>
      <c r="V486" s="8"/>
      <c r="W486" s="8"/>
      <c r="X486" s="8"/>
      <c r="Y486" s="180"/>
      <c r="Z486" s="73"/>
      <c r="AA486" s="169"/>
      <c r="AB486" s="220" t="s">
        <v>7391</v>
      </c>
      <c r="AC486" s="55" t="s">
        <v>7390</v>
      </c>
      <c r="AD486" s="141">
        <v>0.5</v>
      </c>
      <c r="AE486" s="270"/>
      <c r="AF486" s="144"/>
      <c r="AG486" s="150"/>
      <c r="AH486" s="98">
        <f>ROUND(ROUND(N469*Y482,0)*AD486-AF484,0)</f>
        <v>271</v>
      </c>
      <c r="AI486" s="16"/>
    </row>
    <row r="487" spans="1:35" ht="16.75" customHeight="1" x14ac:dyDescent="0.3">
      <c r="A487" s="11">
        <v>33</v>
      </c>
      <c r="B487" s="14">
        <v>1541</v>
      </c>
      <c r="C487" s="10" t="s">
        <v>7774</v>
      </c>
      <c r="D487" s="45"/>
      <c r="E487" s="2"/>
      <c r="F487" s="2"/>
      <c r="G487" s="2"/>
      <c r="H487" s="2"/>
      <c r="I487" s="2"/>
      <c r="J487" s="2"/>
      <c r="K487" s="2"/>
      <c r="L487" s="58"/>
      <c r="M487" s="81"/>
      <c r="N487" s="70" t="s">
        <v>7398</v>
      </c>
      <c r="O487" s="2"/>
      <c r="P487" s="2"/>
      <c r="Q487" s="44"/>
      <c r="R487" s="2"/>
      <c r="S487" s="2"/>
      <c r="T487" s="2"/>
      <c r="U487" s="2"/>
      <c r="V487" s="2"/>
      <c r="W487" s="2"/>
      <c r="X487" s="2"/>
      <c r="Y487" s="145"/>
      <c r="Z487" s="44"/>
      <c r="AA487" s="36"/>
      <c r="AB487" s="53"/>
      <c r="AC487" s="36"/>
      <c r="AD487" s="36"/>
      <c r="AE487" s="36"/>
      <c r="AF487" s="36"/>
      <c r="AG487" s="50"/>
      <c r="AH487" s="98">
        <f>ROUND(N493,0)</f>
        <v>500</v>
      </c>
      <c r="AI487" s="16"/>
    </row>
    <row r="488" spans="1:35" ht="16.75" customHeight="1" x14ac:dyDescent="0.3">
      <c r="A488" s="11">
        <v>33</v>
      </c>
      <c r="B488" s="14">
        <v>1542</v>
      </c>
      <c r="C488" s="10" t="s">
        <v>7773</v>
      </c>
      <c r="D488" s="45"/>
      <c r="E488" s="2"/>
      <c r="F488" s="2"/>
      <c r="G488" s="2"/>
      <c r="H488" s="2"/>
      <c r="I488" s="2"/>
      <c r="J488" s="2"/>
      <c r="K488" s="2"/>
      <c r="L488" s="58"/>
      <c r="M488" s="81"/>
      <c r="N488" s="185"/>
      <c r="O488" s="2"/>
      <c r="P488" s="2"/>
      <c r="Q488" s="44"/>
      <c r="R488" s="2"/>
      <c r="S488" s="2"/>
      <c r="T488" s="2"/>
      <c r="U488" s="2"/>
      <c r="V488" s="2"/>
      <c r="W488" s="2"/>
      <c r="X488" s="2"/>
      <c r="Y488" s="145"/>
      <c r="Z488" s="71"/>
      <c r="AA488" s="183" t="s">
        <v>7393</v>
      </c>
      <c r="AB488" s="220" t="s">
        <v>7358</v>
      </c>
      <c r="AC488" s="55" t="s">
        <v>7390</v>
      </c>
      <c r="AD488" s="141">
        <v>0.7</v>
      </c>
      <c r="AE488" s="141"/>
      <c r="AF488" s="141"/>
      <c r="AG488" s="142"/>
      <c r="AH488" s="98">
        <f>ROUND(N493*AD488,0)</f>
        <v>350</v>
      </c>
      <c r="AI488" s="16"/>
    </row>
    <row r="489" spans="1:35" ht="16.75" customHeight="1" x14ac:dyDescent="0.3">
      <c r="A489" s="11">
        <v>33</v>
      </c>
      <c r="B489" s="14">
        <v>3401</v>
      </c>
      <c r="C489" s="10" t="s">
        <v>7772</v>
      </c>
      <c r="D489" s="70"/>
      <c r="E489" s="58"/>
      <c r="F489" s="58"/>
      <c r="G489" s="58"/>
      <c r="H489" s="58"/>
      <c r="I489" s="58"/>
      <c r="J489" s="58"/>
      <c r="K489" s="58"/>
      <c r="L489" s="58"/>
      <c r="M489" s="81"/>
      <c r="N489" s="185"/>
      <c r="O489" s="2"/>
      <c r="P489" s="2"/>
      <c r="Q489" s="44"/>
      <c r="R489" s="45"/>
      <c r="S489" s="2"/>
      <c r="T489" s="2"/>
      <c r="U489" s="2"/>
      <c r="V489" s="2"/>
      <c r="W489" s="2"/>
      <c r="X489" s="2"/>
      <c r="Y489" s="145"/>
      <c r="Z489" s="71"/>
      <c r="AA489" s="169"/>
      <c r="AB489" s="220" t="s">
        <v>7391</v>
      </c>
      <c r="AC489" s="55" t="s">
        <v>7390</v>
      </c>
      <c r="AD489" s="141">
        <v>0.5</v>
      </c>
      <c r="AE489" s="141"/>
      <c r="AF489" s="141"/>
      <c r="AG489" s="142"/>
      <c r="AH489" s="98">
        <f>ROUND(N493*AD489,0)</f>
        <v>250</v>
      </c>
      <c r="AI489" s="16"/>
    </row>
    <row r="490" spans="1:35" ht="16.75" customHeight="1" x14ac:dyDescent="0.3">
      <c r="A490" s="11">
        <v>33</v>
      </c>
      <c r="B490" s="14">
        <v>3402</v>
      </c>
      <c r="C490" s="10" t="s">
        <v>7771</v>
      </c>
      <c r="D490" s="70"/>
      <c r="E490" s="58"/>
      <c r="F490" s="58"/>
      <c r="G490" s="58"/>
      <c r="H490" s="58"/>
      <c r="I490" s="58"/>
      <c r="J490" s="58"/>
      <c r="K490" s="58"/>
      <c r="L490" s="58"/>
      <c r="M490" s="81"/>
      <c r="N490" s="185"/>
      <c r="O490" s="2"/>
      <c r="P490" s="2"/>
      <c r="Q490" s="44"/>
      <c r="R490" s="45"/>
      <c r="S490" s="2"/>
      <c r="T490" s="2"/>
      <c r="U490" s="2"/>
      <c r="V490" s="2"/>
      <c r="W490" s="2"/>
      <c r="X490" s="2"/>
      <c r="Y490" s="145"/>
      <c r="Z490" s="71"/>
      <c r="AA490" s="2"/>
      <c r="AB490" s="201"/>
      <c r="AC490" s="55"/>
      <c r="AD490" s="141"/>
      <c r="AE490" s="268" t="s">
        <v>7356</v>
      </c>
      <c r="AF490" s="53">
        <v>5</v>
      </c>
      <c r="AG490" s="181" t="s">
        <v>7357</v>
      </c>
      <c r="AH490" s="98">
        <f>ROUND(N493-AF490,0)</f>
        <v>495</v>
      </c>
      <c r="AI490" s="16"/>
    </row>
    <row r="491" spans="1:35" ht="16.75" customHeight="1" x14ac:dyDescent="0.3">
      <c r="A491" s="11">
        <v>33</v>
      </c>
      <c r="B491" s="14">
        <v>3403</v>
      </c>
      <c r="C491" s="10" t="s">
        <v>7770</v>
      </c>
      <c r="D491" s="70"/>
      <c r="E491" s="58"/>
      <c r="F491" s="58"/>
      <c r="G491" s="58"/>
      <c r="H491" s="58"/>
      <c r="I491" s="58"/>
      <c r="J491" s="58"/>
      <c r="K491" s="58"/>
      <c r="L491" s="58"/>
      <c r="M491" s="81"/>
      <c r="N491" s="185"/>
      <c r="O491" s="2"/>
      <c r="P491" s="2"/>
      <c r="Q491" s="44"/>
      <c r="R491" s="45"/>
      <c r="S491" s="2"/>
      <c r="T491" s="2"/>
      <c r="U491" s="2"/>
      <c r="V491" s="2"/>
      <c r="W491" s="2"/>
      <c r="X491" s="2"/>
      <c r="Y491" s="145"/>
      <c r="Z491" s="71"/>
      <c r="AA491" s="183" t="s">
        <v>7393</v>
      </c>
      <c r="AB491" s="220" t="s">
        <v>7358</v>
      </c>
      <c r="AC491" s="55" t="s">
        <v>7390</v>
      </c>
      <c r="AD491" s="141">
        <v>0.7</v>
      </c>
      <c r="AE491" s="269"/>
      <c r="AF491" s="136"/>
      <c r="AG491" s="75"/>
      <c r="AH491" s="98">
        <f>ROUND(N493*AD491-AF490,0)</f>
        <v>345</v>
      </c>
      <c r="AI491" s="16"/>
    </row>
    <row r="492" spans="1:35" ht="16.75" customHeight="1" x14ac:dyDescent="0.3">
      <c r="A492" s="11">
        <v>33</v>
      </c>
      <c r="B492" s="14">
        <v>3404</v>
      </c>
      <c r="C492" s="10" t="s">
        <v>7769</v>
      </c>
      <c r="D492" s="70"/>
      <c r="E492" s="58"/>
      <c r="F492" s="58"/>
      <c r="G492" s="58"/>
      <c r="H492" s="58"/>
      <c r="I492" s="58"/>
      <c r="J492" s="58"/>
      <c r="K492" s="58"/>
      <c r="L492" s="58"/>
      <c r="M492" s="81"/>
      <c r="N492" s="185"/>
      <c r="O492" s="2"/>
      <c r="P492" s="2"/>
      <c r="Q492" s="44"/>
      <c r="R492" s="45"/>
      <c r="S492" s="2"/>
      <c r="T492" s="2"/>
      <c r="U492" s="2"/>
      <c r="V492" s="2"/>
      <c r="W492" s="2"/>
      <c r="X492" s="2"/>
      <c r="Y492" s="145"/>
      <c r="Z492" s="71"/>
      <c r="AA492" s="169"/>
      <c r="AB492" s="220" t="s">
        <v>7391</v>
      </c>
      <c r="AC492" s="55" t="s">
        <v>7390</v>
      </c>
      <c r="AD492" s="141">
        <v>0.5</v>
      </c>
      <c r="AE492" s="270"/>
      <c r="AF492" s="144"/>
      <c r="AG492" s="150"/>
      <c r="AH492" s="98">
        <f>ROUND(N493*AD492-AF490,0)</f>
        <v>245</v>
      </c>
      <c r="AI492" s="16"/>
    </row>
    <row r="493" spans="1:35" ht="16.75" customHeight="1" x14ac:dyDescent="0.3">
      <c r="A493" s="11">
        <v>33</v>
      </c>
      <c r="B493" s="14">
        <v>1543</v>
      </c>
      <c r="C493" s="10" t="s">
        <v>7768</v>
      </c>
      <c r="D493" s="45"/>
      <c r="E493" s="2"/>
      <c r="F493" s="2"/>
      <c r="G493" s="2"/>
      <c r="H493" s="2"/>
      <c r="I493" s="2"/>
      <c r="J493" s="2"/>
      <c r="K493" s="2"/>
      <c r="L493" s="58"/>
      <c r="M493" s="81"/>
      <c r="N493" s="271">
        <v>500</v>
      </c>
      <c r="O493" s="272"/>
      <c r="P493" s="2" t="s">
        <v>7388</v>
      </c>
      <c r="Q493" s="44"/>
      <c r="R493" s="202" t="s">
        <v>7387</v>
      </c>
      <c r="S493" s="36"/>
      <c r="T493" s="36"/>
      <c r="U493" s="36"/>
      <c r="V493" s="36"/>
      <c r="W493" s="36"/>
      <c r="X493" s="36"/>
      <c r="Y493" s="217"/>
      <c r="Z493" s="74"/>
      <c r="AB493" s="194"/>
      <c r="AC493" s="7"/>
      <c r="AD493" s="7"/>
      <c r="AE493" s="7"/>
      <c r="AF493" s="7"/>
      <c r="AG493" s="37"/>
      <c r="AH493" s="98">
        <f>ROUND(N493*Y494,0)</f>
        <v>475</v>
      </c>
      <c r="AI493" s="66"/>
    </row>
    <row r="494" spans="1:35" ht="16.75" customHeight="1" x14ac:dyDescent="0.3">
      <c r="A494" s="11">
        <v>33</v>
      </c>
      <c r="B494" s="14">
        <v>1544</v>
      </c>
      <c r="C494" s="10" t="s">
        <v>7767</v>
      </c>
      <c r="D494" s="45"/>
      <c r="E494" s="2"/>
      <c r="F494" s="2"/>
      <c r="G494" s="2"/>
      <c r="H494" s="2"/>
      <c r="I494" s="2"/>
      <c r="J494" s="2"/>
      <c r="K494" s="2"/>
      <c r="L494" s="58"/>
      <c r="M494" s="81"/>
      <c r="N494" s="72"/>
      <c r="O494" s="145"/>
      <c r="P494" s="2"/>
      <c r="Q494" s="44"/>
      <c r="R494" s="45"/>
      <c r="S494" s="2"/>
      <c r="T494" s="2"/>
      <c r="U494" s="59"/>
      <c r="V494" s="59"/>
      <c r="W494" s="135"/>
      <c r="X494" s="136" t="s">
        <v>7760</v>
      </c>
      <c r="Y494" s="273">
        <v>0.95</v>
      </c>
      <c r="Z494" s="274"/>
      <c r="AA494" s="183" t="s">
        <v>7759</v>
      </c>
      <c r="AB494" s="220" t="s">
        <v>7758</v>
      </c>
      <c r="AC494" s="55" t="s">
        <v>7755</v>
      </c>
      <c r="AD494" s="141">
        <v>0.7</v>
      </c>
      <c r="AE494" s="141"/>
      <c r="AF494" s="141"/>
      <c r="AG494" s="142"/>
      <c r="AH494" s="98">
        <f>ROUND(ROUND(N493*Y494,0)*AD494,0)</f>
        <v>333</v>
      </c>
      <c r="AI494" s="66"/>
    </row>
    <row r="495" spans="1:35" ht="16.75" customHeight="1" x14ac:dyDescent="0.3">
      <c r="A495" s="11">
        <v>33</v>
      </c>
      <c r="B495" s="14">
        <v>3405</v>
      </c>
      <c r="C495" s="10" t="s">
        <v>7766</v>
      </c>
      <c r="D495" s="70"/>
      <c r="E495" s="58"/>
      <c r="F495" s="58"/>
      <c r="G495" s="58"/>
      <c r="H495" s="58"/>
      <c r="I495" s="58"/>
      <c r="J495" s="58"/>
      <c r="K495" s="58"/>
      <c r="L495" s="58"/>
      <c r="M495" s="81"/>
      <c r="N495" s="185"/>
      <c r="O495" s="2"/>
      <c r="P495" s="2"/>
      <c r="Q495" s="44"/>
      <c r="R495" s="45"/>
      <c r="S495" s="2"/>
      <c r="T495" s="2"/>
      <c r="U495" s="2"/>
      <c r="V495" s="2"/>
      <c r="W495" s="2"/>
      <c r="X495" s="2"/>
      <c r="Y495" s="145"/>
      <c r="Z495" s="71"/>
      <c r="AA495" s="169"/>
      <c r="AB495" s="220" t="s">
        <v>7756</v>
      </c>
      <c r="AC495" s="55" t="s">
        <v>7755</v>
      </c>
      <c r="AD495" s="141">
        <v>0.5</v>
      </c>
      <c r="AE495" s="141"/>
      <c r="AF495" s="141"/>
      <c r="AG495" s="142"/>
      <c r="AH495" s="98">
        <f>ROUND(ROUND(N493*Y494,0)*AD495,0)</f>
        <v>238</v>
      </c>
      <c r="AI495" s="16"/>
    </row>
    <row r="496" spans="1:35" ht="16.75" customHeight="1" x14ac:dyDescent="0.3">
      <c r="A496" s="11">
        <v>33</v>
      </c>
      <c r="B496" s="14">
        <v>3406</v>
      </c>
      <c r="C496" s="10" t="s">
        <v>7765</v>
      </c>
      <c r="D496" s="70"/>
      <c r="E496" s="58"/>
      <c r="F496" s="58"/>
      <c r="G496" s="58"/>
      <c r="H496" s="58"/>
      <c r="I496" s="58"/>
      <c r="J496" s="58"/>
      <c r="K496" s="58"/>
      <c r="L496" s="58"/>
      <c r="M496" s="81"/>
      <c r="N496" s="185"/>
      <c r="O496" s="2"/>
      <c r="P496" s="2"/>
      <c r="Q496" s="44"/>
      <c r="R496" s="45"/>
      <c r="S496" s="2"/>
      <c r="T496" s="2"/>
      <c r="U496" s="2"/>
      <c r="V496" s="2"/>
      <c r="W496" s="2"/>
      <c r="X496" s="2"/>
      <c r="Y496" s="145"/>
      <c r="Z496" s="71"/>
      <c r="AA496" s="2"/>
      <c r="AB496" s="201"/>
      <c r="AC496" s="55"/>
      <c r="AD496" s="141"/>
      <c r="AE496" s="268" t="s">
        <v>7356</v>
      </c>
      <c r="AF496" s="53">
        <v>5</v>
      </c>
      <c r="AG496" s="181" t="s">
        <v>7357</v>
      </c>
      <c r="AH496" s="98">
        <f>ROUND(N493*Y494-AF496,0)</f>
        <v>470</v>
      </c>
      <c r="AI496" s="16"/>
    </row>
    <row r="497" spans="1:35" ht="16.75" customHeight="1" x14ac:dyDescent="0.3">
      <c r="A497" s="11">
        <v>33</v>
      </c>
      <c r="B497" s="14">
        <v>3407</v>
      </c>
      <c r="C497" s="10" t="s">
        <v>7764</v>
      </c>
      <c r="D497" s="70"/>
      <c r="E497" s="58"/>
      <c r="F497" s="58"/>
      <c r="G497" s="58"/>
      <c r="H497" s="58"/>
      <c r="I497" s="58"/>
      <c r="J497" s="58"/>
      <c r="K497" s="58"/>
      <c r="L497" s="58"/>
      <c r="M497" s="81"/>
      <c r="N497" s="185"/>
      <c r="O497" s="2"/>
      <c r="P497" s="2"/>
      <c r="Q497" s="44"/>
      <c r="R497" s="45"/>
      <c r="S497" s="2"/>
      <c r="T497" s="2"/>
      <c r="U497" s="2"/>
      <c r="V497" s="2"/>
      <c r="W497" s="2"/>
      <c r="X497" s="2"/>
      <c r="Y497" s="145"/>
      <c r="Z497" s="71"/>
      <c r="AA497" s="183" t="s">
        <v>7759</v>
      </c>
      <c r="AB497" s="220" t="s">
        <v>7758</v>
      </c>
      <c r="AC497" s="55" t="s">
        <v>7755</v>
      </c>
      <c r="AD497" s="141">
        <v>0.7</v>
      </c>
      <c r="AE497" s="269"/>
      <c r="AF497" s="136"/>
      <c r="AG497" s="75"/>
      <c r="AH497" s="98">
        <f>ROUND(ROUND(N493*Y494,0)*AD497-AF496,0)</f>
        <v>328</v>
      </c>
      <c r="AI497" s="16"/>
    </row>
    <row r="498" spans="1:35" ht="16.75" customHeight="1" x14ac:dyDescent="0.3">
      <c r="A498" s="11">
        <v>33</v>
      </c>
      <c r="B498" s="14">
        <v>3408</v>
      </c>
      <c r="C498" s="10" t="s">
        <v>7763</v>
      </c>
      <c r="D498" s="70"/>
      <c r="E498" s="58"/>
      <c r="F498" s="58"/>
      <c r="G498" s="58"/>
      <c r="H498" s="58"/>
      <c r="I498" s="58"/>
      <c r="J498" s="58"/>
      <c r="K498" s="58"/>
      <c r="L498" s="58"/>
      <c r="M498" s="81"/>
      <c r="N498" s="185"/>
      <c r="O498" s="2"/>
      <c r="P498" s="2"/>
      <c r="Q498" s="44"/>
      <c r="R498" s="43"/>
      <c r="S498" s="8"/>
      <c r="T498" s="8"/>
      <c r="U498" s="8"/>
      <c r="V498" s="8"/>
      <c r="W498" s="8"/>
      <c r="X498" s="8"/>
      <c r="Y498" s="180"/>
      <c r="Z498" s="73"/>
      <c r="AA498" s="169"/>
      <c r="AB498" s="220" t="s">
        <v>7756</v>
      </c>
      <c r="AC498" s="55" t="s">
        <v>7755</v>
      </c>
      <c r="AD498" s="141">
        <v>0.5</v>
      </c>
      <c r="AE498" s="270"/>
      <c r="AF498" s="144"/>
      <c r="AG498" s="150"/>
      <c r="AH498" s="98">
        <f>ROUND(ROUND(N493*Y494,0)*AD498-AF496,0)</f>
        <v>233</v>
      </c>
      <c r="AI498" s="16"/>
    </row>
    <row r="499" spans="1:35" ht="16.75" customHeight="1" x14ac:dyDescent="0.3">
      <c r="A499" s="11">
        <v>33</v>
      </c>
      <c r="B499" s="14">
        <v>1545</v>
      </c>
      <c r="C499" s="10" t="s">
        <v>7762</v>
      </c>
      <c r="D499" s="45"/>
      <c r="E499" s="2"/>
      <c r="F499" s="2"/>
      <c r="G499" s="2"/>
      <c r="H499" s="2"/>
      <c r="I499" s="2"/>
      <c r="J499" s="2"/>
      <c r="K499" s="2"/>
      <c r="L499" s="58"/>
      <c r="M499" s="81"/>
      <c r="N499" s="185"/>
      <c r="O499" s="2"/>
      <c r="P499" s="2"/>
      <c r="Q499" s="44"/>
      <c r="R499" s="202" t="s">
        <v>7380</v>
      </c>
      <c r="S499" s="36"/>
      <c r="T499" s="36"/>
      <c r="U499" s="36"/>
      <c r="V499" s="36"/>
      <c r="W499" s="36"/>
      <c r="X499" s="36"/>
      <c r="Y499" s="217"/>
      <c r="Z499" s="74"/>
      <c r="AB499" s="194"/>
      <c r="AC499" s="7"/>
      <c r="AD499" s="7"/>
      <c r="AE499" s="7"/>
      <c r="AF499" s="7"/>
      <c r="AG499" s="37"/>
      <c r="AH499" s="98">
        <f>ROUND(N493*Y500,0)</f>
        <v>465</v>
      </c>
      <c r="AI499" s="66"/>
    </row>
    <row r="500" spans="1:35" ht="16.75" customHeight="1" x14ac:dyDescent="0.3">
      <c r="A500" s="11">
        <v>33</v>
      </c>
      <c r="B500" s="14">
        <v>1546</v>
      </c>
      <c r="C500" s="10" t="s">
        <v>7761</v>
      </c>
      <c r="D500" s="45"/>
      <c r="E500" s="2"/>
      <c r="F500" s="2"/>
      <c r="G500" s="2"/>
      <c r="H500" s="2"/>
      <c r="I500" s="2"/>
      <c r="J500" s="2"/>
      <c r="K500" s="2"/>
      <c r="L500" s="58"/>
      <c r="M500" s="81"/>
      <c r="N500" s="185"/>
      <c r="O500" s="2"/>
      <c r="P500" s="2"/>
      <c r="Q500" s="44"/>
      <c r="R500" s="45"/>
      <c r="S500" s="2"/>
      <c r="T500" s="2"/>
      <c r="U500" s="135"/>
      <c r="V500" s="135"/>
      <c r="W500" s="135"/>
      <c r="X500" s="136" t="s">
        <v>7760</v>
      </c>
      <c r="Y500" s="273">
        <v>0.93</v>
      </c>
      <c r="Z500" s="274"/>
      <c r="AA500" s="183" t="s">
        <v>7759</v>
      </c>
      <c r="AB500" s="220" t="s">
        <v>7758</v>
      </c>
      <c r="AC500" s="55" t="s">
        <v>7755</v>
      </c>
      <c r="AD500" s="141">
        <v>0.7</v>
      </c>
      <c r="AE500" s="141"/>
      <c r="AF500" s="141"/>
      <c r="AG500" s="142"/>
      <c r="AH500" s="98">
        <f>ROUND(ROUND(N493*Y500,0)*AD500,0)</f>
        <v>326</v>
      </c>
      <c r="AI500" s="66"/>
    </row>
    <row r="501" spans="1:35" ht="16.75" customHeight="1" x14ac:dyDescent="0.3">
      <c r="A501" s="11">
        <v>33</v>
      </c>
      <c r="B501" s="14">
        <v>3409</v>
      </c>
      <c r="C501" s="10" t="s">
        <v>7757</v>
      </c>
      <c r="D501" s="70"/>
      <c r="E501" s="58"/>
      <c r="F501" s="58"/>
      <c r="G501" s="58"/>
      <c r="H501" s="58"/>
      <c r="I501" s="58"/>
      <c r="J501" s="58"/>
      <c r="K501" s="58"/>
      <c r="L501" s="58"/>
      <c r="M501" s="81"/>
      <c r="N501" s="185"/>
      <c r="O501" s="2"/>
      <c r="P501" s="2"/>
      <c r="Q501" s="44"/>
      <c r="R501" s="45"/>
      <c r="S501" s="2"/>
      <c r="T501" s="2"/>
      <c r="U501" s="2"/>
      <c r="V501" s="2"/>
      <c r="W501" s="2"/>
      <c r="X501" s="2"/>
      <c r="Y501" s="145"/>
      <c r="Z501" s="71"/>
      <c r="AA501" s="169"/>
      <c r="AB501" s="220" t="s">
        <v>7756</v>
      </c>
      <c r="AC501" s="55" t="s">
        <v>7755</v>
      </c>
      <c r="AD501" s="141">
        <v>0.5</v>
      </c>
      <c r="AE501" s="141"/>
      <c r="AF501" s="141"/>
      <c r="AG501" s="142"/>
      <c r="AH501" s="98">
        <f>ROUND(ROUND(N493*Y500,0)*AD501,0)</f>
        <v>233</v>
      </c>
      <c r="AI501" s="16"/>
    </row>
    <row r="502" spans="1:35" ht="16.75" customHeight="1" x14ac:dyDescent="0.3">
      <c r="A502" s="11">
        <v>33</v>
      </c>
      <c r="B502" s="14">
        <v>3410</v>
      </c>
      <c r="C502" s="10" t="s">
        <v>7754</v>
      </c>
      <c r="D502" s="70"/>
      <c r="E502" s="58"/>
      <c r="F502" s="58"/>
      <c r="G502" s="58"/>
      <c r="H502" s="58"/>
      <c r="I502" s="58"/>
      <c r="J502" s="58"/>
      <c r="K502" s="58"/>
      <c r="L502" s="58"/>
      <c r="M502" s="81"/>
      <c r="N502" s="185"/>
      <c r="O502" s="2"/>
      <c r="P502" s="2"/>
      <c r="Q502" s="44"/>
      <c r="R502" s="45"/>
      <c r="S502" s="2"/>
      <c r="T502" s="2"/>
      <c r="U502" s="2"/>
      <c r="V502" s="2"/>
      <c r="W502" s="2"/>
      <c r="X502" s="2"/>
      <c r="Y502" s="145"/>
      <c r="Z502" s="71"/>
      <c r="AA502" s="2"/>
      <c r="AB502" s="201"/>
      <c r="AC502" s="55"/>
      <c r="AD502" s="141"/>
      <c r="AE502" s="268" t="s">
        <v>7356</v>
      </c>
      <c r="AF502" s="53">
        <v>5</v>
      </c>
      <c r="AG502" s="181" t="s">
        <v>7357</v>
      </c>
      <c r="AH502" s="98">
        <f>ROUND(N493*Y500-AF502,0)</f>
        <v>460</v>
      </c>
      <c r="AI502" s="16"/>
    </row>
    <row r="503" spans="1:35" ht="16.75" customHeight="1" x14ac:dyDescent="0.3">
      <c r="A503" s="11">
        <v>33</v>
      </c>
      <c r="B503" s="14">
        <v>3411</v>
      </c>
      <c r="C503" s="10" t="s">
        <v>7753</v>
      </c>
      <c r="D503" s="70"/>
      <c r="E503" s="58"/>
      <c r="F503" s="58"/>
      <c r="G503" s="58"/>
      <c r="H503" s="58"/>
      <c r="I503" s="58"/>
      <c r="J503" s="58"/>
      <c r="K503" s="58"/>
      <c r="L503" s="58"/>
      <c r="M503" s="81"/>
      <c r="N503" s="185"/>
      <c r="O503" s="2"/>
      <c r="P503" s="2"/>
      <c r="Q503" s="44"/>
      <c r="R503" s="45"/>
      <c r="S503" s="2"/>
      <c r="T503" s="2"/>
      <c r="U503" s="2"/>
      <c r="V503" s="2"/>
      <c r="W503" s="2"/>
      <c r="X503" s="2"/>
      <c r="Y503" s="145"/>
      <c r="Z503" s="71"/>
      <c r="AA503" s="183" t="s">
        <v>7752</v>
      </c>
      <c r="AB503" s="220" t="s">
        <v>7751</v>
      </c>
      <c r="AC503" s="55" t="s">
        <v>7748</v>
      </c>
      <c r="AD503" s="141">
        <v>0.7</v>
      </c>
      <c r="AE503" s="269"/>
      <c r="AF503" s="136"/>
      <c r="AG503" s="75"/>
      <c r="AH503" s="98">
        <f>ROUND(ROUND(N493*Y500,0)*AD503-AF502,0)</f>
        <v>321</v>
      </c>
      <c r="AI503" s="16"/>
    </row>
    <row r="504" spans="1:35" ht="16.75" customHeight="1" x14ac:dyDescent="0.3">
      <c r="A504" s="11">
        <v>33</v>
      </c>
      <c r="B504" s="14">
        <v>3412</v>
      </c>
      <c r="C504" s="10" t="s">
        <v>7750</v>
      </c>
      <c r="D504" s="70"/>
      <c r="E504" s="58"/>
      <c r="F504" s="58"/>
      <c r="G504" s="58"/>
      <c r="H504" s="58"/>
      <c r="I504" s="58"/>
      <c r="J504" s="58"/>
      <c r="K504" s="58"/>
      <c r="L504" s="58"/>
      <c r="M504" s="81"/>
      <c r="N504" s="185"/>
      <c r="O504" s="2"/>
      <c r="P504" s="2"/>
      <c r="Q504" s="44"/>
      <c r="R504" s="43"/>
      <c r="S504" s="8"/>
      <c r="T504" s="8"/>
      <c r="U504" s="8"/>
      <c r="V504" s="8"/>
      <c r="W504" s="8"/>
      <c r="X504" s="8"/>
      <c r="Y504" s="180"/>
      <c r="Z504" s="73"/>
      <c r="AA504" s="169"/>
      <c r="AB504" s="220" t="s">
        <v>7749</v>
      </c>
      <c r="AC504" s="55" t="s">
        <v>7748</v>
      </c>
      <c r="AD504" s="141">
        <v>0.5</v>
      </c>
      <c r="AE504" s="270"/>
      <c r="AF504" s="144"/>
      <c r="AG504" s="150"/>
      <c r="AH504" s="98">
        <f>ROUND(ROUND(N493*Y500,0)*AD504-AF502,0)</f>
        <v>228</v>
      </c>
      <c r="AI504" s="16"/>
    </row>
    <row r="505" spans="1:35" ht="16.75" customHeight="1" x14ac:dyDescent="0.3">
      <c r="A505" s="11">
        <v>33</v>
      </c>
      <c r="B505" s="14">
        <v>1547</v>
      </c>
      <c r="C505" s="10" t="s">
        <v>7747</v>
      </c>
      <c r="D505" s="124"/>
      <c r="E505" s="125"/>
      <c r="F505" s="125"/>
      <c r="G505" s="125"/>
      <c r="H505" s="125"/>
      <c r="I505" s="125"/>
      <c r="J505" s="125"/>
      <c r="K505" s="125"/>
      <c r="L505" s="125"/>
      <c r="M505" s="126"/>
      <c r="N505" s="185"/>
      <c r="O505" s="2"/>
      <c r="P505" s="2"/>
      <c r="Q505" s="44"/>
      <c r="R505" s="56" t="s">
        <v>7373</v>
      </c>
      <c r="S505" s="2"/>
      <c r="T505" s="2"/>
      <c r="U505" s="2"/>
      <c r="V505" s="2"/>
      <c r="W505" s="2"/>
      <c r="X505" s="2"/>
      <c r="Y505" s="145"/>
      <c r="Z505" s="71"/>
      <c r="AB505" s="80"/>
      <c r="AC505" s="7"/>
      <c r="AD505" s="7"/>
      <c r="AE505" s="7"/>
      <c r="AF505" s="7"/>
      <c r="AG505" s="37"/>
      <c r="AH505" s="98">
        <f>ROUND(N493*Y506,0)</f>
        <v>475</v>
      </c>
      <c r="AI505" s="66"/>
    </row>
    <row r="506" spans="1:35" ht="16.75" customHeight="1" x14ac:dyDescent="0.3">
      <c r="A506" s="11">
        <v>33</v>
      </c>
      <c r="B506" s="14">
        <v>1548</v>
      </c>
      <c r="C506" s="10" t="s">
        <v>7746</v>
      </c>
      <c r="D506" s="124"/>
      <c r="E506" s="125"/>
      <c r="F506" s="125"/>
      <c r="G506" s="125"/>
      <c r="H506" s="125"/>
      <c r="I506" s="125"/>
      <c r="J506" s="125"/>
      <c r="K506" s="125"/>
      <c r="L506" s="125"/>
      <c r="M506" s="126"/>
      <c r="N506" s="185"/>
      <c r="O506" s="2"/>
      <c r="P506" s="2"/>
      <c r="Q506" s="44"/>
      <c r="R506" s="56" t="s">
        <v>7745</v>
      </c>
      <c r="S506" s="2"/>
      <c r="T506" s="2"/>
      <c r="U506" s="135"/>
      <c r="V506" s="135"/>
      <c r="W506" s="135"/>
      <c r="X506" s="136" t="s">
        <v>7744</v>
      </c>
      <c r="Y506" s="273">
        <v>0.95</v>
      </c>
      <c r="Z506" s="274"/>
      <c r="AA506" s="183" t="s">
        <v>7740</v>
      </c>
      <c r="AB506" s="220" t="s">
        <v>7739</v>
      </c>
      <c r="AC506" s="55" t="s">
        <v>7736</v>
      </c>
      <c r="AD506" s="141">
        <v>0.7</v>
      </c>
      <c r="AE506" s="141"/>
      <c r="AF506" s="141"/>
      <c r="AG506" s="142"/>
      <c r="AH506" s="98">
        <f>ROUND(ROUND(N493*Y506,0)*AD506,0)</f>
        <v>333</v>
      </c>
      <c r="AI506" s="66"/>
    </row>
    <row r="507" spans="1:35" ht="16.75" customHeight="1" x14ac:dyDescent="0.3">
      <c r="A507" s="11">
        <v>33</v>
      </c>
      <c r="B507" s="14">
        <v>3413</v>
      </c>
      <c r="C507" s="10" t="s">
        <v>7743</v>
      </c>
      <c r="D507" s="70"/>
      <c r="E507" s="58"/>
      <c r="F507" s="58"/>
      <c r="G507" s="58"/>
      <c r="H507" s="58"/>
      <c r="I507" s="58"/>
      <c r="J507" s="58"/>
      <c r="K507" s="58"/>
      <c r="L507" s="58"/>
      <c r="M507" s="81"/>
      <c r="N507" s="185"/>
      <c r="O507" s="2"/>
      <c r="P507" s="2"/>
      <c r="Q507" s="44"/>
      <c r="R507" s="45"/>
      <c r="S507" s="2"/>
      <c r="T507" s="2"/>
      <c r="U507" s="2"/>
      <c r="V507" s="2"/>
      <c r="W507" s="2"/>
      <c r="X507" s="2"/>
      <c r="Y507" s="145"/>
      <c r="Z507" s="71"/>
      <c r="AA507" s="169"/>
      <c r="AB507" s="220" t="s">
        <v>7737</v>
      </c>
      <c r="AC507" s="55" t="s">
        <v>7736</v>
      </c>
      <c r="AD507" s="141">
        <v>0.5</v>
      </c>
      <c r="AE507" s="141"/>
      <c r="AF507" s="141"/>
      <c r="AG507" s="142"/>
      <c r="AH507" s="98">
        <f>ROUND(ROUND(N493*Y506,0)*AD507,0)</f>
        <v>238</v>
      </c>
      <c r="AI507" s="16"/>
    </row>
    <row r="508" spans="1:35" ht="16.75" customHeight="1" x14ac:dyDescent="0.3">
      <c r="A508" s="11">
        <v>33</v>
      </c>
      <c r="B508" s="14">
        <v>3414</v>
      </c>
      <c r="C508" s="10" t="s">
        <v>7742</v>
      </c>
      <c r="D508" s="70"/>
      <c r="E508" s="58"/>
      <c r="F508" s="58"/>
      <c r="G508" s="58"/>
      <c r="H508" s="58"/>
      <c r="I508" s="58"/>
      <c r="J508" s="58"/>
      <c r="K508" s="58"/>
      <c r="L508" s="58"/>
      <c r="M508" s="81"/>
      <c r="N508" s="185"/>
      <c r="O508" s="2"/>
      <c r="P508" s="2"/>
      <c r="Q508" s="44"/>
      <c r="R508" s="45"/>
      <c r="S508" s="2"/>
      <c r="T508" s="2"/>
      <c r="U508" s="2"/>
      <c r="V508" s="2"/>
      <c r="W508" s="2"/>
      <c r="X508" s="2"/>
      <c r="Y508" s="145"/>
      <c r="Z508" s="71"/>
      <c r="AA508" s="2"/>
      <c r="AB508" s="201"/>
      <c r="AC508" s="55"/>
      <c r="AD508" s="141"/>
      <c r="AE508" s="268" t="s">
        <v>7356</v>
      </c>
      <c r="AF508" s="53">
        <v>5</v>
      </c>
      <c r="AG508" s="181" t="s">
        <v>7357</v>
      </c>
      <c r="AH508" s="98">
        <f>ROUND(N493*Y506-AF508,0)</f>
        <v>470</v>
      </c>
      <c r="AI508" s="16"/>
    </row>
    <row r="509" spans="1:35" ht="16.75" customHeight="1" x14ac:dyDescent="0.3">
      <c r="A509" s="11">
        <v>33</v>
      </c>
      <c r="B509" s="14">
        <v>3415</v>
      </c>
      <c r="C509" s="10" t="s">
        <v>7741</v>
      </c>
      <c r="D509" s="70"/>
      <c r="E509" s="58"/>
      <c r="F509" s="58"/>
      <c r="G509" s="58"/>
      <c r="H509" s="58"/>
      <c r="I509" s="58"/>
      <c r="J509" s="58"/>
      <c r="K509" s="58"/>
      <c r="L509" s="58"/>
      <c r="M509" s="81"/>
      <c r="N509" s="185"/>
      <c r="O509" s="2"/>
      <c r="P509" s="2"/>
      <c r="Q509" s="44"/>
      <c r="R509" s="45"/>
      <c r="S509" s="2"/>
      <c r="T509" s="2"/>
      <c r="U509" s="2"/>
      <c r="V509" s="2"/>
      <c r="W509" s="2"/>
      <c r="X509" s="2"/>
      <c r="Y509" s="145"/>
      <c r="Z509" s="71"/>
      <c r="AA509" s="183" t="s">
        <v>7740</v>
      </c>
      <c r="AB509" s="220" t="s">
        <v>7739</v>
      </c>
      <c r="AC509" s="55" t="s">
        <v>7736</v>
      </c>
      <c r="AD509" s="141">
        <v>0.7</v>
      </c>
      <c r="AE509" s="269"/>
      <c r="AF509" s="136"/>
      <c r="AG509" s="75"/>
      <c r="AH509" s="98">
        <f>ROUND(ROUND(N493*Y506,0)*AD509-AF508,0)</f>
        <v>328</v>
      </c>
      <c r="AI509" s="16"/>
    </row>
    <row r="510" spans="1:35" ht="16.75" customHeight="1" x14ac:dyDescent="0.3">
      <c r="A510" s="11">
        <v>33</v>
      </c>
      <c r="B510" s="14">
        <v>3416</v>
      </c>
      <c r="C510" s="10" t="s">
        <v>7738</v>
      </c>
      <c r="D510" s="70"/>
      <c r="E510" s="58"/>
      <c r="F510" s="58"/>
      <c r="G510" s="58"/>
      <c r="H510" s="58"/>
      <c r="I510" s="58"/>
      <c r="J510" s="58"/>
      <c r="K510" s="58"/>
      <c r="L510" s="58"/>
      <c r="M510" s="81"/>
      <c r="N510" s="185"/>
      <c r="O510" s="2"/>
      <c r="P510" s="2"/>
      <c r="Q510" s="44"/>
      <c r="R510" s="45"/>
      <c r="S510" s="2"/>
      <c r="T510" s="2"/>
      <c r="U510" s="2"/>
      <c r="V510" s="2"/>
      <c r="W510" s="2"/>
      <c r="X510" s="2"/>
      <c r="Y510" s="145"/>
      <c r="Z510" s="71"/>
      <c r="AA510" s="169"/>
      <c r="AB510" s="220" t="s">
        <v>7737</v>
      </c>
      <c r="AC510" s="55" t="s">
        <v>7736</v>
      </c>
      <c r="AD510" s="141">
        <v>0.5</v>
      </c>
      <c r="AE510" s="270"/>
      <c r="AF510" s="144"/>
      <c r="AG510" s="150"/>
      <c r="AH510" s="98">
        <f>ROUND(ROUND(N493*Y506,0)*AD510-AF508,0)</f>
        <v>233</v>
      </c>
      <c r="AI510" s="16"/>
    </row>
    <row r="511" spans="1:35" ht="16.75" customHeight="1" x14ac:dyDescent="0.3">
      <c r="A511" s="11">
        <v>33</v>
      </c>
      <c r="B511" s="14">
        <v>1551</v>
      </c>
      <c r="C511" s="10" t="s">
        <v>7735</v>
      </c>
      <c r="D511" s="45"/>
      <c r="E511" s="2"/>
      <c r="F511" s="2"/>
      <c r="G511" s="2"/>
      <c r="H511" s="2"/>
      <c r="I511" s="2"/>
      <c r="J511" s="2"/>
      <c r="K511" s="2"/>
      <c r="L511" s="58"/>
      <c r="M511" s="81"/>
      <c r="N511" s="167" t="s">
        <v>7734</v>
      </c>
      <c r="O511" s="36"/>
      <c r="P511" s="36"/>
      <c r="Q511" s="50"/>
      <c r="R511" s="36"/>
      <c r="S511" s="36"/>
      <c r="T511" s="36"/>
      <c r="U511" s="36"/>
      <c r="V511" s="36"/>
      <c r="W511" s="36"/>
      <c r="X511" s="36"/>
      <c r="Y511" s="217"/>
      <c r="Z511" s="50"/>
      <c r="AA511" s="36"/>
      <c r="AB511" s="53"/>
      <c r="AC511" s="36"/>
      <c r="AD511" s="36"/>
      <c r="AE511" s="36"/>
      <c r="AF511" s="36"/>
      <c r="AG511" s="50"/>
      <c r="AH511" s="98">
        <f>ROUND(N517,0)</f>
        <v>414</v>
      </c>
      <c r="AI511" s="16"/>
    </row>
    <row r="512" spans="1:35" ht="16.75" customHeight="1" x14ac:dyDescent="0.3">
      <c r="A512" s="11">
        <v>33</v>
      </c>
      <c r="B512" s="14">
        <v>1552</v>
      </c>
      <c r="C512" s="10" t="s">
        <v>7733</v>
      </c>
      <c r="D512" s="45"/>
      <c r="E512" s="2"/>
      <c r="F512" s="2"/>
      <c r="G512" s="2"/>
      <c r="H512" s="2"/>
      <c r="I512" s="2"/>
      <c r="J512" s="2"/>
      <c r="K512" s="2"/>
      <c r="L512" s="58"/>
      <c r="M512" s="81"/>
      <c r="N512" s="185"/>
      <c r="O512" s="2"/>
      <c r="P512" s="2"/>
      <c r="Q512" s="44"/>
      <c r="R512" s="2"/>
      <c r="S512" s="2"/>
      <c r="T512" s="2"/>
      <c r="U512" s="2"/>
      <c r="V512" s="2"/>
      <c r="W512" s="2"/>
      <c r="X512" s="2"/>
      <c r="Y512" s="145"/>
      <c r="Z512" s="71"/>
      <c r="AA512" s="183" t="s">
        <v>7393</v>
      </c>
      <c r="AB512" s="220" t="s">
        <v>7358</v>
      </c>
      <c r="AC512" s="55" t="s">
        <v>7390</v>
      </c>
      <c r="AD512" s="141">
        <v>0.7</v>
      </c>
      <c r="AE512" s="141"/>
      <c r="AF512" s="141"/>
      <c r="AG512" s="142"/>
      <c r="AH512" s="98">
        <f>ROUND(N517*AD512,0)</f>
        <v>290</v>
      </c>
      <c r="AI512" s="16"/>
    </row>
    <row r="513" spans="1:35" ht="16.75" customHeight="1" x14ac:dyDescent="0.3">
      <c r="A513" s="11">
        <v>33</v>
      </c>
      <c r="B513" s="14">
        <v>3421</v>
      </c>
      <c r="C513" s="10" t="s">
        <v>7732</v>
      </c>
      <c r="D513" s="70"/>
      <c r="E513" s="58"/>
      <c r="F513" s="58"/>
      <c r="G513" s="58"/>
      <c r="H513" s="58"/>
      <c r="I513" s="58"/>
      <c r="J513" s="58"/>
      <c r="K513" s="58"/>
      <c r="L513" s="58"/>
      <c r="M513" s="81"/>
      <c r="N513" s="185"/>
      <c r="O513" s="2"/>
      <c r="P513" s="2"/>
      <c r="Q513" s="44"/>
      <c r="R513" s="45"/>
      <c r="S513" s="2"/>
      <c r="T513" s="2"/>
      <c r="U513" s="2"/>
      <c r="V513" s="2"/>
      <c r="W513" s="2"/>
      <c r="X513" s="2"/>
      <c r="Y513" s="145"/>
      <c r="Z513" s="71"/>
      <c r="AA513" s="169"/>
      <c r="AB513" s="220" t="s">
        <v>7391</v>
      </c>
      <c r="AC513" s="55" t="s">
        <v>7390</v>
      </c>
      <c r="AD513" s="141">
        <v>0.5</v>
      </c>
      <c r="AE513" s="141"/>
      <c r="AF513" s="141"/>
      <c r="AG513" s="142"/>
      <c r="AH513" s="98">
        <f>ROUND(N517*AD513,0)</f>
        <v>207</v>
      </c>
      <c r="AI513" s="16"/>
    </row>
    <row r="514" spans="1:35" ht="16.75" customHeight="1" x14ac:dyDescent="0.3">
      <c r="A514" s="11">
        <v>33</v>
      </c>
      <c r="B514" s="14">
        <v>3422</v>
      </c>
      <c r="C514" s="10" t="s">
        <v>7731</v>
      </c>
      <c r="D514" s="70"/>
      <c r="E514" s="58"/>
      <c r="F514" s="58"/>
      <c r="G514" s="58"/>
      <c r="H514" s="58"/>
      <c r="I514" s="58"/>
      <c r="J514" s="58"/>
      <c r="K514" s="58"/>
      <c r="L514" s="58"/>
      <c r="M514" s="81"/>
      <c r="N514" s="185"/>
      <c r="O514" s="2"/>
      <c r="P514" s="2"/>
      <c r="Q514" s="44"/>
      <c r="R514" s="45"/>
      <c r="S514" s="2"/>
      <c r="T514" s="2"/>
      <c r="U514" s="2"/>
      <c r="V514" s="2"/>
      <c r="W514" s="2"/>
      <c r="X514" s="2"/>
      <c r="Y514" s="145"/>
      <c r="Z514" s="71"/>
      <c r="AA514" s="2"/>
      <c r="AB514" s="201"/>
      <c r="AC514" s="55"/>
      <c r="AD514" s="141"/>
      <c r="AE514" s="268" t="s">
        <v>7356</v>
      </c>
      <c r="AF514" s="53">
        <v>5</v>
      </c>
      <c r="AG514" s="181" t="s">
        <v>7357</v>
      </c>
      <c r="AH514" s="98">
        <f>ROUND(N517-AF514,0)</f>
        <v>409</v>
      </c>
      <c r="AI514" s="16"/>
    </row>
    <row r="515" spans="1:35" ht="16.75" customHeight="1" x14ac:dyDescent="0.3">
      <c r="A515" s="11">
        <v>33</v>
      </c>
      <c r="B515" s="14">
        <v>3423</v>
      </c>
      <c r="C515" s="10" t="s">
        <v>7730</v>
      </c>
      <c r="D515" s="70"/>
      <c r="E515" s="58"/>
      <c r="F515" s="58"/>
      <c r="G515" s="58"/>
      <c r="H515" s="58"/>
      <c r="I515" s="58"/>
      <c r="J515" s="58"/>
      <c r="K515" s="58"/>
      <c r="L515" s="58"/>
      <c r="M515" s="81"/>
      <c r="N515" s="185"/>
      <c r="O515" s="2"/>
      <c r="P515" s="2"/>
      <c r="Q515" s="44"/>
      <c r="R515" s="45"/>
      <c r="S515" s="2"/>
      <c r="T515" s="2"/>
      <c r="U515" s="2"/>
      <c r="V515" s="2"/>
      <c r="W515" s="2"/>
      <c r="X515" s="2"/>
      <c r="Y515" s="145"/>
      <c r="Z515" s="71"/>
      <c r="AA515" s="183" t="s">
        <v>7393</v>
      </c>
      <c r="AB515" s="220" t="s">
        <v>7358</v>
      </c>
      <c r="AC515" s="55" t="s">
        <v>7390</v>
      </c>
      <c r="AD515" s="141">
        <v>0.7</v>
      </c>
      <c r="AE515" s="269"/>
      <c r="AF515" s="136"/>
      <c r="AG515" s="75"/>
      <c r="AH515" s="98">
        <f>ROUND(N517*AD515-AF514,0)</f>
        <v>285</v>
      </c>
      <c r="AI515" s="16"/>
    </row>
    <row r="516" spans="1:35" ht="16.75" customHeight="1" x14ac:dyDescent="0.3">
      <c r="A516" s="11">
        <v>33</v>
      </c>
      <c r="B516" s="14">
        <v>3424</v>
      </c>
      <c r="C516" s="10" t="s">
        <v>7729</v>
      </c>
      <c r="D516" s="70"/>
      <c r="E516" s="58"/>
      <c r="F516" s="58"/>
      <c r="G516" s="58"/>
      <c r="H516" s="58"/>
      <c r="I516" s="58"/>
      <c r="J516" s="58"/>
      <c r="K516" s="58"/>
      <c r="L516" s="58"/>
      <c r="M516" s="81"/>
      <c r="N516" s="185"/>
      <c r="O516" s="2"/>
      <c r="P516" s="2"/>
      <c r="Q516" s="44"/>
      <c r="R516" s="45"/>
      <c r="S516" s="2"/>
      <c r="T516" s="2"/>
      <c r="U516" s="2"/>
      <c r="V516" s="2"/>
      <c r="W516" s="2"/>
      <c r="X516" s="2"/>
      <c r="Y516" s="145"/>
      <c r="Z516" s="71"/>
      <c r="AA516" s="169"/>
      <c r="AB516" s="220" t="s">
        <v>7391</v>
      </c>
      <c r="AC516" s="55" t="s">
        <v>7390</v>
      </c>
      <c r="AD516" s="141">
        <v>0.5</v>
      </c>
      <c r="AE516" s="270"/>
      <c r="AF516" s="144"/>
      <c r="AG516" s="150"/>
      <c r="AH516" s="98">
        <f>ROUND(N517*AD516-AF514,0)</f>
        <v>202</v>
      </c>
      <c r="AI516" s="16"/>
    </row>
    <row r="517" spans="1:35" ht="16.75" customHeight="1" x14ac:dyDescent="0.3">
      <c r="A517" s="11">
        <v>33</v>
      </c>
      <c r="B517" s="14">
        <v>1553</v>
      </c>
      <c r="C517" s="10" t="s">
        <v>7728</v>
      </c>
      <c r="D517" s="45"/>
      <c r="E517" s="2"/>
      <c r="F517" s="2"/>
      <c r="G517" s="2"/>
      <c r="H517" s="2"/>
      <c r="I517" s="2"/>
      <c r="J517" s="2"/>
      <c r="K517" s="2"/>
      <c r="L517" s="58"/>
      <c r="M517" s="81"/>
      <c r="N517" s="271">
        <v>414</v>
      </c>
      <c r="O517" s="272"/>
      <c r="P517" s="2" t="s">
        <v>7388</v>
      </c>
      <c r="Q517" s="44"/>
      <c r="R517" s="202" t="s">
        <v>7387</v>
      </c>
      <c r="S517" s="36"/>
      <c r="T517" s="36"/>
      <c r="U517" s="36"/>
      <c r="V517" s="36"/>
      <c r="W517" s="36"/>
      <c r="X517" s="36"/>
      <c r="Y517" s="217"/>
      <c r="Z517" s="74"/>
      <c r="AB517" s="194"/>
      <c r="AC517" s="7"/>
      <c r="AD517" s="7"/>
      <c r="AE517" s="7"/>
      <c r="AF517" s="7"/>
      <c r="AG517" s="37"/>
      <c r="AH517" s="98">
        <f>ROUND(N517*Y518,0)</f>
        <v>393</v>
      </c>
      <c r="AI517" s="66"/>
    </row>
    <row r="518" spans="1:35" ht="16.75" customHeight="1" x14ac:dyDescent="0.3">
      <c r="A518" s="11">
        <v>33</v>
      </c>
      <c r="B518" s="14">
        <v>1554</v>
      </c>
      <c r="C518" s="10" t="s">
        <v>7727</v>
      </c>
      <c r="D518" s="45"/>
      <c r="E518" s="2"/>
      <c r="F518" s="2"/>
      <c r="G518" s="2"/>
      <c r="H518" s="2"/>
      <c r="I518" s="2"/>
      <c r="J518" s="2"/>
      <c r="K518" s="2"/>
      <c r="L518" s="58"/>
      <c r="M518" s="81"/>
      <c r="N518" s="72"/>
      <c r="O518" s="145"/>
      <c r="P518" s="2"/>
      <c r="Q518" s="44"/>
      <c r="R518" s="45"/>
      <c r="S518" s="2"/>
      <c r="T518" s="2"/>
      <c r="U518" s="59"/>
      <c r="V518" s="59"/>
      <c r="W518" s="135"/>
      <c r="X518" s="136" t="s">
        <v>7726</v>
      </c>
      <c r="Y518" s="273">
        <v>0.95</v>
      </c>
      <c r="Z518" s="274"/>
      <c r="AA518" s="183" t="s">
        <v>7725</v>
      </c>
      <c r="AB518" s="220" t="s">
        <v>7724</v>
      </c>
      <c r="AC518" s="55" t="s">
        <v>7723</v>
      </c>
      <c r="AD518" s="141">
        <v>0.7</v>
      </c>
      <c r="AE518" s="141"/>
      <c r="AF518" s="141"/>
      <c r="AG518" s="142"/>
      <c r="AH518" s="98">
        <f>ROUND(ROUND(N517*Y518,0)*AD518,0)</f>
        <v>275</v>
      </c>
      <c r="AI518" s="66"/>
    </row>
    <row r="519" spans="1:35" ht="16.75" customHeight="1" x14ac:dyDescent="0.3">
      <c r="A519" s="11">
        <v>33</v>
      </c>
      <c r="B519" s="14">
        <v>3425</v>
      </c>
      <c r="C519" s="10" t="s">
        <v>7722</v>
      </c>
      <c r="D519" s="70"/>
      <c r="E519" s="58"/>
      <c r="F519" s="58"/>
      <c r="G519" s="58"/>
      <c r="H519" s="58"/>
      <c r="I519" s="58"/>
      <c r="J519" s="58"/>
      <c r="K519" s="58"/>
      <c r="L519" s="58"/>
      <c r="M519" s="81"/>
      <c r="N519" s="185"/>
      <c r="O519" s="2"/>
      <c r="P519" s="2"/>
      <c r="Q519" s="44"/>
      <c r="R519" s="45"/>
      <c r="S519" s="2"/>
      <c r="T519" s="2"/>
      <c r="U519" s="2"/>
      <c r="V519" s="2"/>
      <c r="W519" s="2"/>
      <c r="X519" s="2"/>
      <c r="Y519" s="145"/>
      <c r="Z519" s="71"/>
      <c r="AA519" s="169"/>
      <c r="AB519" s="220" t="s">
        <v>7391</v>
      </c>
      <c r="AC519" s="55" t="s">
        <v>7390</v>
      </c>
      <c r="AD519" s="141">
        <v>0.5</v>
      </c>
      <c r="AE519" s="141"/>
      <c r="AF519" s="141"/>
      <c r="AG519" s="142"/>
      <c r="AH519" s="98">
        <f>ROUND(ROUND(N517*Y518,0)*AD519,0)</f>
        <v>197</v>
      </c>
      <c r="AI519" s="16"/>
    </row>
    <row r="520" spans="1:35" ht="16.75" customHeight="1" x14ac:dyDescent="0.3">
      <c r="A520" s="11">
        <v>33</v>
      </c>
      <c r="B520" s="14">
        <v>3426</v>
      </c>
      <c r="C520" s="10" t="s">
        <v>7721</v>
      </c>
      <c r="D520" s="70"/>
      <c r="E520" s="58"/>
      <c r="F520" s="58"/>
      <c r="G520" s="58"/>
      <c r="H520" s="58"/>
      <c r="I520" s="58"/>
      <c r="J520" s="58"/>
      <c r="K520" s="58"/>
      <c r="L520" s="58"/>
      <c r="M520" s="81"/>
      <c r="N520" s="185"/>
      <c r="O520" s="2"/>
      <c r="P520" s="2"/>
      <c r="Q520" s="44"/>
      <c r="R520" s="45"/>
      <c r="S520" s="2"/>
      <c r="T520" s="2"/>
      <c r="U520" s="2"/>
      <c r="V520" s="2"/>
      <c r="W520" s="2"/>
      <c r="X520" s="2"/>
      <c r="Y520" s="145"/>
      <c r="Z520" s="71"/>
      <c r="AA520" s="2"/>
      <c r="AB520" s="201"/>
      <c r="AC520" s="55"/>
      <c r="AD520" s="141"/>
      <c r="AE520" s="268" t="s">
        <v>7356</v>
      </c>
      <c r="AF520" s="53">
        <v>5</v>
      </c>
      <c r="AG520" s="181" t="s">
        <v>7357</v>
      </c>
      <c r="AH520" s="98">
        <f>ROUND(N517*Y518-AF520,0)</f>
        <v>388</v>
      </c>
      <c r="AI520" s="16"/>
    </row>
    <row r="521" spans="1:35" ht="16.75" customHeight="1" x14ac:dyDescent="0.3">
      <c r="A521" s="11">
        <v>33</v>
      </c>
      <c r="B521" s="14">
        <v>3427</v>
      </c>
      <c r="C521" s="10" t="s">
        <v>7720</v>
      </c>
      <c r="D521" s="70"/>
      <c r="E521" s="58"/>
      <c r="F521" s="58"/>
      <c r="G521" s="58"/>
      <c r="H521" s="58"/>
      <c r="I521" s="58"/>
      <c r="J521" s="58"/>
      <c r="K521" s="58"/>
      <c r="L521" s="58"/>
      <c r="M521" s="81"/>
      <c r="N521" s="185"/>
      <c r="O521" s="2"/>
      <c r="P521" s="2"/>
      <c r="Q521" s="44"/>
      <c r="R521" s="45"/>
      <c r="S521" s="2"/>
      <c r="T521" s="2"/>
      <c r="U521" s="2"/>
      <c r="V521" s="2"/>
      <c r="W521" s="2"/>
      <c r="X521" s="2"/>
      <c r="Y521" s="145"/>
      <c r="Z521" s="71"/>
      <c r="AA521" s="183" t="s">
        <v>7393</v>
      </c>
      <c r="AB521" s="220" t="s">
        <v>7358</v>
      </c>
      <c r="AC521" s="55" t="s">
        <v>7390</v>
      </c>
      <c r="AD521" s="141">
        <v>0.7</v>
      </c>
      <c r="AE521" s="269"/>
      <c r="AF521" s="136"/>
      <c r="AG521" s="75"/>
      <c r="AH521" s="98">
        <f>ROUND(ROUND(N517*Y518,0)*AD521-AF520,0)</f>
        <v>270</v>
      </c>
      <c r="AI521" s="16"/>
    </row>
    <row r="522" spans="1:35" ht="16.75" customHeight="1" x14ac:dyDescent="0.3">
      <c r="A522" s="11">
        <v>33</v>
      </c>
      <c r="B522" s="14">
        <v>3428</v>
      </c>
      <c r="C522" s="10" t="s">
        <v>7719</v>
      </c>
      <c r="D522" s="70"/>
      <c r="E522" s="58"/>
      <c r="F522" s="58"/>
      <c r="G522" s="58"/>
      <c r="H522" s="58"/>
      <c r="I522" s="58"/>
      <c r="J522" s="58"/>
      <c r="K522" s="58"/>
      <c r="L522" s="58"/>
      <c r="M522" s="81"/>
      <c r="N522" s="185"/>
      <c r="O522" s="2"/>
      <c r="P522" s="2"/>
      <c r="Q522" s="44"/>
      <c r="R522" s="43"/>
      <c r="S522" s="8"/>
      <c r="T522" s="8"/>
      <c r="U522" s="8"/>
      <c r="V522" s="8"/>
      <c r="W522" s="8"/>
      <c r="X522" s="8"/>
      <c r="Y522" s="180"/>
      <c r="Z522" s="73"/>
      <c r="AA522" s="169"/>
      <c r="AB522" s="220" t="s">
        <v>7391</v>
      </c>
      <c r="AC522" s="55" t="s">
        <v>7390</v>
      </c>
      <c r="AD522" s="141">
        <v>0.5</v>
      </c>
      <c r="AE522" s="270"/>
      <c r="AF522" s="144"/>
      <c r="AG522" s="150"/>
      <c r="AH522" s="98">
        <f>ROUND(ROUND(N517*Y518,0)*AD522-AF520,0)</f>
        <v>192</v>
      </c>
      <c r="AI522" s="16"/>
    </row>
    <row r="523" spans="1:35" ht="16.75" customHeight="1" x14ac:dyDescent="0.3">
      <c r="A523" s="11">
        <v>33</v>
      </c>
      <c r="B523" s="14">
        <v>1555</v>
      </c>
      <c r="C523" s="10" t="s">
        <v>7718</v>
      </c>
      <c r="D523" s="45"/>
      <c r="E523" s="2"/>
      <c r="F523" s="2"/>
      <c r="G523" s="2"/>
      <c r="H523" s="2"/>
      <c r="I523" s="2"/>
      <c r="J523" s="2"/>
      <c r="K523" s="2"/>
      <c r="L523" s="58"/>
      <c r="M523" s="81"/>
      <c r="N523" s="185"/>
      <c r="O523" s="2"/>
      <c r="P523" s="2"/>
      <c r="Q523" s="44"/>
      <c r="R523" s="202" t="s">
        <v>7380</v>
      </c>
      <c r="S523" s="36"/>
      <c r="T523" s="36"/>
      <c r="U523" s="36"/>
      <c r="V523" s="36"/>
      <c r="W523" s="36"/>
      <c r="X523" s="36"/>
      <c r="Y523" s="217"/>
      <c r="Z523" s="74"/>
      <c r="AB523" s="194"/>
      <c r="AC523" s="7"/>
      <c r="AD523" s="7"/>
      <c r="AE523" s="7"/>
      <c r="AF523" s="7"/>
      <c r="AG523" s="37"/>
      <c r="AH523" s="98">
        <f>ROUND(N517*Y524,0)</f>
        <v>385</v>
      </c>
      <c r="AI523" s="66"/>
    </row>
    <row r="524" spans="1:35" ht="16.75" customHeight="1" x14ac:dyDescent="0.3">
      <c r="A524" s="11">
        <v>33</v>
      </c>
      <c r="B524" s="14">
        <v>1556</v>
      </c>
      <c r="C524" s="10" t="s">
        <v>7717</v>
      </c>
      <c r="D524" s="45"/>
      <c r="E524" s="2"/>
      <c r="F524" s="2"/>
      <c r="G524" s="2"/>
      <c r="H524" s="2"/>
      <c r="I524" s="2"/>
      <c r="J524" s="2"/>
      <c r="K524" s="2"/>
      <c r="L524" s="58"/>
      <c r="M524" s="81"/>
      <c r="N524" s="185"/>
      <c r="O524" s="2"/>
      <c r="P524" s="2"/>
      <c r="Q524" s="44"/>
      <c r="R524" s="45"/>
      <c r="S524" s="2"/>
      <c r="T524" s="2"/>
      <c r="U524" s="135"/>
      <c r="V524" s="135"/>
      <c r="W524" s="135"/>
      <c r="X524" s="136" t="s">
        <v>7404</v>
      </c>
      <c r="Y524" s="273">
        <v>0.93</v>
      </c>
      <c r="Z524" s="274"/>
      <c r="AA524" s="183" t="s">
        <v>7393</v>
      </c>
      <c r="AB524" s="220" t="s">
        <v>7358</v>
      </c>
      <c r="AC524" s="55" t="s">
        <v>7390</v>
      </c>
      <c r="AD524" s="141">
        <v>0.7</v>
      </c>
      <c r="AE524" s="141"/>
      <c r="AF524" s="141"/>
      <c r="AG524" s="142"/>
      <c r="AH524" s="98">
        <f>ROUND(ROUND(N517*Y524,0)*AD524,0)</f>
        <v>270</v>
      </c>
      <c r="AI524" s="66"/>
    </row>
    <row r="525" spans="1:35" ht="16.75" customHeight="1" x14ac:dyDescent="0.3">
      <c r="A525" s="11">
        <v>33</v>
      </c>
      <c r="B525" s="14">
        <v>3429</v>
      </c>
      <c r="C525" s="10" t="s">
        <v>7716</v>
      </c>
      <c r="D525" s="70"/>
      <c r="E525" s="58"/>
      <c r="F525" s="58"/>
      <c r="G525" s="58"/>
      <c r="H525" s="58"/>
      <c r="I525" s="58"/>
      <c r="J525" s="58"/>
      <c r="K525" s="58"/>
      <c r="L525" s="58"/>
      <c r="M525" s="81"/>
      <c r="N525" s="185"/>
      <c r="O525" s="2"/>
      <c r="P525" s="2"/>
      <c r="Q525" s="44"/>
      <c r="R525" s="45"/>
      <c r="S525" s="2"/>
      <c r="T525" s="2"/>
      <c r="U525" s="2"/>
      <c r="V525" s="2"/>
      <c r="W525" s="2"/>
      <c r="X525" s="2"/>
      <c r="Y525" s="145"/>
      <c r="Z525" s="71"/>
      <c r="AA525" s="169"/>
      <c r="AB525" s="220" t="s">
        <v>7391</v>
      </c>
      <c r="AC525" s="55" t="s">
        <v>7390</v>
      </c>
      <c r="AD525" s="141">
        <v>0.5</v>
      </c>
      <c r="AE525" s="141"/>
      <c r="AF525" s="141"/>
      <c r="AG525" s="142"/>
      <c r="AH525" s="98">
        <f>ROUND(ROUND(N517*Y524,0)*AD525,0)</f>
        <v>193</v>
      </c>
      <c r="AI525" s="16"/>
    </row>
    <row r="526" spans="1:35" ht="16.75" customHeight="1" x14ac:dyDescent="0.3">
      <c r="A526" s="11">
        <v>33</v>
      </c>
      <c r="B526" s="14">
        <v>3430</v>
      </c>
      <c r="C526" s="10" t="s">
        <v>7715</v>
      </c>
      <c r="D526" s="70"/>
      <c r="E526" s="58"/>
      <c r="F526" s="58"/>
      <c r="G526" s="58"/>
      <c r="H526" s="58"/>
      <c r="I526" s="58"/>
      <c r="J526" s="58"/>
      <c r="K526" s="58"/>
      <c r="L526" s="58"/>
      <c r="M526" s="81"/>
      <c r="N526" s="185"/>
      <c r="O526" s="2"/>
      <c r="P526" s="2"/>
      <c r="Q526" s="44"/>
      <c r="R526" s="45"/>
      <c r="S526" s="2"/>
      <c r="T526" s="2"/>
      <c r="U526" s="2"/>
      <c r="V526" s="2"/>
      <c r="W526" s="2"/>
      <c r="X526" s="2"/>
      <c r="Y526" s="145"/>
      <c r="Z526" s="71"/>
      <c r="AA526" s="2"/>
      <c r="AB526" s="201"/>
      <c r="AC526" s="55"/>
      <c r="AD526" s="141"/>
      <c r="AE526" s="268" t="s">
        <v>7356</v>
      </c>
      <c r="AF526" s="53">
        <v>5</v>
      </c>
      <c r="AG526" s="181" t="s">
        <v>7357</v>
      </c>
      <c r="AH526" s="98">
        <f>ROUND(N517*Y524-AF526,0)</f>
        <v>380</v>
      </c>
      <c r="AI526" s="16"/>
    </row>
    <row r="527" spans="1:35" ht="16.75" customHeight="1" x14ac:dyDescent="0.3">
      <c r="A527" s="11">
        <v>33</v>
      </c>
      <c r="B527" s="14">
        <v>3431</v>
      </c>
      <c r="C527" s="10" t="s">
        <v>7714</v>
      </c>
      <c r="D527" s="70"/>
      <c r="E527" s="58"/>
      <c r="F527" s="58"/>
      <c r="G527" s="58"/>
      <c r="H527" s="58"/>
      <c r="I527" s="58"/>
      <c r="J527" s="58"/>
      <c r="K527" s="58"/>
      <c r="L527" s="58"/>
      <c r="M527" s="81"/>
      <c r="N527" s="185"/>
      <c r="O527" s="2"/>
      <c r="P527" s="2"/>
      <c r="Q527" s="44"/>
      <c r="R527" s="45"/>
      <c r="S527" s="2"/>
      <c r="T527" s="2"/>
      <c r="U527" s="2"/>
      <c r="V527" s="2"/>
      <c r="W527" s="2"/>
      <c r="X527" s="2"/>
      <c r="Y527" s="145"/>
      <c r="Z527" s="71"/>
      <c r="AA527" s="183" t="s">
        <v>7393</v>
      </c>
      <c r="AB527" s="220" t="s">
        <v>7358</v>
      </c>
      <c r="AC527" s="55" t="s">
        <v>7390</v>
      </c>
      <c r="AD527" s="141">
        <v>0.7</v>
      </c>
      <c r="AE527" s="269"/>
      <c r="AF527" s="136"/>
      <c r="AG527" s="75"/>
      <c r="AH527" s="98">
        <f>ROUND(ROUND(N517*Y524,0)*AD527-AF526,0)</f>
        <v>265</v>
      </c>
      <c r="AI527" s="16"/>
    </row>
    <row r="528" spans="1:35" ht="16.75" customHeight="1" x14ac:dyDescent="0.3">
      <c r="A528" s="11">
        <v>33</v>
      </c>
      <c r="B528" s="14">
        <v>3432</v>
      </c>
      <c r="C528" s="10" t="s">
        <v>7713</v>
      </c>
      <c r="D528" s="70"/>
      <c r="E528" s="58"/>
      <c r="F528" s="58"/>
      <c r="G528" s="58"/>
      <c r="H528" s="58"/>
      <c r="I528" s="58"/>
      <c r="J528" s="58"/>
      <c r="K528" s="58"/>
      <c r="L528" s="58"/>
      <c r="M528" s="81"/>
      <c r="N528" s="185"/>
      <c r="O528" s="2"/>
      <c r="P528" s="2"/>
      <c r="Q528" s="44"/>
      <c r="R528" s="43"/>
      <c r="S528" s="8"/>
      <c r="T528" s="8"/>
      <c r="U528" s="8"/>
      <c r="V528" s="8"/>
      <c r="W528" s="8"/>
      <c r="X528" s="8"/>
      <c r="Y528" s="180"/>
      <c r="Z528" s="73"/>
      <c r="AA528" s="169"/>
      <c r="AB528" s="220" t="s">
        <v>7391</v>
      </c>
      <c r="AC528" s="55" t="s">
        <v>7390</v>
      </c>
      <c r="AD528" s="141">
        <v>0.5</v>
      </c>
      <c r="AE528" s="270"/>
      <c r="AF528" s="144"/>
      <c r="AG528" s="150"/>
      <c r="AH528" s="98">
        <f>ROUND(ROUND(N517*Y524,0)*AD528-AF526,0)</f>
        <v>188</v>
      </c>
      <c r="AI528" s="16"/>
    </row>
    <row r="529" spans="1:35" ht="16.75" customHeight="1" x14ac:dyDescent="0.3">
      <c r="A529" s="11">
        <v>33</v>
      </c>
      <c r="B529" s="14">
        <v>1557</v>
      </c>
      <c r="C529" s="10" t="s">
        <v>7712</v>
      </c>
      <c r="D529" s="124"/>
      <c r="E529" s="125"/>
      <c r="F529" s="125"/>
      <c r="G529" s="125"/>
      <c r="H529" s="125"/>
      <c r="I529" s="125"/>
      <c r="J529" s="125"/>
      <c r="K529" s="125"/>
      <c r="L529" s="125"/>
      <c r="M529" s="126"/>
      <c r="N529" s="185"/>
      <c r="O529" s="2"/>
      <c r="P529" s="2"/>
      <c r="Q529" s="44"/>
      <c r="R529" s="56" t="s">
        <v>7373</v>
      </c>
      <c r="S529" s="2"/>
      <c r="T529" s="2"/>
      <c r="U529" s="2"/>
      <c r="V529" s="2"/>
      <c r="W529" s="2"/>
      <c r="X529" s="2"/>
      <c r="Y529" s="145"/>
      <c r="Z529" s="71"/>
      <c r="AB529" s="80"/>
      <c r="AC529" s="7"/>
      <c r="AD529" s="7"/>
      <c r="AE529" s="7"/>
      <c r="AF529" s="7"/>
      <c r="AG529" s="37"/>
      <c r="AH529" s="98">
        <f>ROUND(N517*Y530,0)</f>
        <v>393</v>
      </c>
      <c r="AI529" s="66"/>
    </row>
    <row r="530" spans="1:35" ht="16.75" customHeight="1" x14ac:dyDescent="0.3">
      <c r="A530" s="11">
        <v>33</v>
      </c>
      <c r="B530" s="14">
        <v>1558</v>
      </c>
      <c r="C530" s="10" t="s">
        <v>7711</v>
      </c>
      <c r="D530" s="124"/>
      <c r="E530" s="125"/>
      <c r="F530" s="125"/>
      <c r="G530" s="125"/>
      <c r="H530" s="125"/>
      <c r="I530" s="125"/>
      <c r="J530" s="125"/>
      <c r="K530" s="125"/>
      <c r="L530" s="125"/>
      <c r="M530" s="126"/>
      <c r="N530" s="185"/>
      <c r="O530" s="2"/>
      <c r="P530" s="2"/>
      <c r="Q530" s="44"/>
      <c r="R530" s="56" t="s">
        <v>7405</v>
      </c>
      <c r="S530" s="2"/>
      <c r="T530" s="2"/>
      <c r="U530" s="135"/>
      <c r="V530" s="135"/>
      <c r="W530" s="135"/>
      <c r="X530" s="136" t="s">
        <v>7404</v>
      </c>
      <c r="Y530" s="273">
        <v>0.95</v>
      </c>
      <c r="Z530" s="274"/>
      <c r="AA530" s="183" t="s">
        <v>7393</v>
      </c>
      <c r="AB530" s="220" t="s">
        <v>7358</v>
      </c>
      <c r="AC530" s="55" t="s">
        <v>7390</v>
      </c>
      <c r="AD530" s="141">
        <v>0.7</v>
      </c>
      <c r="AE530" s="141"/>
      <c r="AF530" s="141"/>
      <c r="AG530" s="142"/>
      <c r="AH530" s="98">
        <f>ROUND(ROUND(N517*Y530,0)*AD530,0)</f>
        <v>275</v>
      </c>
      <c r="AI530" s="66"/>
    </row>
    <row r="531" spans="1:35" ht="16.75" customHeight="1" x14ac:dyDescent="0.3">
      <c r="A531" s="11">
        <v>33</v>
      </c>
      <c r="B531" s="14">
        <v>3433</v>
      </c>
      <c r="C531" s="10" t="s">
        <v>7710</v>
      </c>
      <c r="D531" s="70"/>
      <c r="E531" s="58"/>
      <c r="F531" s="58"/>
      <c r="G531" s="58"/>
      <c r="H531" s="58"/>
      <c r="I531" s="58"/>
      <c r="J531" s="58"/>
      <c r="K531" s="58"/>
      <c r="L531" s="58"/>
      <c r="M531" s="81"/>
      <c r="N531" s="185"/>
      <c r="O531" s="2"/>
      <c r="P531" s="2"/>
      <c r="Q531" s="44"/>
      <c r="R531" s="45"/>
      <c r="S531" s="2"/>
      <c r="T531" s="2"/>
      <c r="U531" s="2"/>
      <c r="V531" s="2"/>
      <c r="W531" s="2"/>
      <c r="X531" s="2"/>
      <c r="Y531" s="145"/>
      <c r="Z531" s="71"/>
      <c r="AA531" s="169"/>
      <c r="AB531" s="220" t="s">
        <v>7391</v>
      </c>
      <c r="AC531" s="55" t="s">
        <v>7390</v>
      </c>
      <c r="AD531" s="141">
        <v>0.5</v>
      </c>
      <c r="AE531" s="141"/>
      <c r="AF531" s="141"/>
      <c r="AG531" s="142"/>
      <c r="AH531" s="98">
        <f>ROUND(ROUND(N517*Y530,0)*AD531,0)</f>
        <v>197</v>
      </c>
      <c r="AI531" s="16"/>
    </row>
    <row r="532" spans="1:35" ht="16.75" customHeight="1" x14ac:dyDescent="0.3">
      <c r="A532" s="11">
        <v>33</v>
      </c>
      <c r="B532" s="14">
        <v>3434</v>
      </c>
      <c r="C532" s="10" t="s">
        <v>7709</v>
      </c>
      <c r="D532" s="70"/>
      <c r="E532" s="58"/>
      <c r="F532" s="58"/>
      <c r="G532" s="58"/>
      <c r="H532" s="58"/>
      <c r="I532" s="58"/>
      <c r="J532" s="58"/>
      <c r="K532" s="58"/>
      <c r="L532" s="58"/>
      <c r="M532" s="81"/>
      <c r="N532" s="185"/>
      <c r="O532" s="2"/>
      <c r="P532" s="2"/>
      <c r="Q532" s="44"/>
      <c r="R532" s="45"/>
      <c r="S532" s="2"/>
      <c r="T532" s="2"/>
      <c r="U532" s="2"/>
      <c r="V532" s="2"/>
      <c r="W532" s="2"/>
      <c r="X532" s="2"/>
      <c r="Y532" s="145"/>
      <c r="Z532" s="71"/>
      <c r="AA532" s="2"/>
      <c r="AB532" s="201"/>
      <c r="AC532" s="55"/>
      <c r="AD532" s="141"/>
      <c r="AE532" s="268" t="s">
        <v>7356</v>
      </c>
      <c r="AF532" s="53">
        <v>5</v>
      </c>
      <c r="AG532" s="181" t="s">
        <v>7357</v>
      </c>
      <c r="AH532" s="98">
        <f>ROUND(N517*Y530-AF532,0)</f>
        <v>388</v>
      </c>
      <c r="AI532" s="16"/>
    </row>
    <row r="533" spans="1:35" ht="16.75" customHeight="1" x14ac:dyDescent="0.3">
      <c r="A533" s="11">
        <v>33</v>
      </c>
      <c r="B533" s="14">
        <v>3435</v>
      </c>
      <c r="C533" s="10" t="s">
        <v>7708</v>
      </c>
      <c r="D533" s="70"/>
      <c r="E533" s="58"/>
      <c r="F533" s="58"/>
      <c r="G533" s="58"/>
      <c r="H533" s="58"/>
      <c r="I533" s="58"/>
      <c r="J533" s="58"/>
      <c r="K533" s="58"/>
      <c r="L533" s="58"/>
      <c r="M533" s="81"/>
      <c r="N533" s="185"/>
      <c r="O533" s="2"/>
      <c r="P533" s="2"/>
      <c r="Q533" s="44"/>
      <c r="R533" s="45"/>
      <c r="S533" s="2"/>
      <c r="T533" s="2"/>
      <c r="U533" s="2"/>
      <c r="V533" s="2"/>
      <c r="W533" s="2"/>
      <c r="X533" s="2"/>
      <c r="Y533" s="145"/>
      <c r="Z533" s="71"/>
      <c r="AA533" s="183" t="s">
        <v>7393</v>
      </c>
      <c r="AB533" s="220" t="s">
        <v>7358</v>
      </c>
      <c r="AC533" s="55" t="s">
        <v>7390</v>
      </c>
      <c r="AD533" s="141">
        <v>0.7</v>
      </c>
      <c r="AE533" s="269"/>
      <c r="AF533" s="136"/>
      <c r="AG533" s="75"/>
      <c r="AH533" s="98">
        <f>ROUND(ROUND(N517*Y530,0)*AD533-AF532,0)</f>
        <v>270</v>
      </c>
      <c r="AI533" s="16"/>
    </row>
    <row r="534" spans="1:35" ht="16.75" customHeight="1" x14ac:dyDescent="0.3">
      <c r="A534" s="11">
        <v>33</v>
      </c>
      <c r="B534" s="14">
        <v>3436</v>
      </c>
      <c r="C534" s="10" t="s">
        <v>7707</v>
      </c>
      <c r="D534" s="70"/>
      <c r="E534" s="58"/>
      <c r="F534" s="58"/>
      <c r="G534" s="58"/>
      <c r="H534" s="58"/>
      <c r="I534" s="58"/>
      <c r="J534" s="58"/>
      <c r="K534" s="58"/>
      <c r="L534" s="58"/>
      <c r="M534" s="81"/>
      <c r="N534" s="164"/>
      <c r="O534" s="8"/>
      <c r="P534" s="8"/>
      <c r="Q534" s="24"/>
      <c r="R534" s="43"/>
      <c r="S534" s="8"/>
      <c r="T534" s="8"/>
      <c r="U534" s="8"/>
      <c r="V534" s="8"/>
      <c r="W534" s="8"/>
      <c r="X534" s="8"/>
      <c r="Y534" s="180"/>
      <c r="Z534" s="73"/>
      <c r="AA534" s="169"/>
      <c r="AB534" s="220" t="s">
        <v>7391</v>
      </c>
      <c r="AC534" s="55" t="s">
        <v>7390</v>
      </c>
      <c r="AD534" s="141">
        <v>0.5</v>
      </c>
      <c r="AE534" s="270"/>
      <c r="AF534" s="144"/>
      <c r="AG534" s="150"/>
      <c r="AH534" s="98">
        <f>ROUND(ROUND(N517*Y530,0)*AD534-AF532,0)</f>
        <v>192</v>
      </c>
      <c r="AI534" s="16"/>
    </row>
    <row r="535" spans="1:35" ht="16.75" customHeight="1" x14ac:dyDescent="0.3">
      <c r="A535" s="11">
        <v>33</v>
      </c>
      <c r="B535" s="14">
        <v>1561</v>
      </c>
      <c r="C535" s="10" t="s">
        <v>7706</v>
      </c>
      <c r="D535" s="45"/>
      <c r="E535" s="2"/>
      <c r="F535" s="2"/>
      <c r="G535" s="2"/>
      <c r="H535" s="2"/>
      <c r="I535" s="2"/>
      <c r="J535" s="2"/>
      <c r="K535" s="2"/>
      <c r="L535" s="58"/>
      <c r="M535" s="81"/>
      <c r="N535" s="70" t="s">
        <v>7705</v>
      </c>
      <c r="O535" s="2"/>
      <c r="P535" s="2"/>
      <c r="Q535" s="44"/>
      <c r="R535" s="2"/>
      <c r="S535" s="2"/>
      <c r="T535" s="2"/>
      <c r="U535" s="2"/>
      <c r="V535" s="2"/>
      <c r="W535" s="2"/>
      <c r="X535" s="2"/>
      <c r="Y535" s="145"/>
      <c r="Z535" s="44"/>
      <c r="AA535" s="36"/>
      <c r="AB535" s="53"/>
      <c r="AC535" s="36"/>
      <c r="AD535" s="36"/>
      <c r="AE535" s="36"/>
      <c r="AF535" s="36"/>
      <c r="AG535" s="50"/>
      <c r="AH535" s="98">
        <f>ROUND(N541,0)</f>
        <v>324</v>
      </c>
      <c r="AI535" s="16"/>
    </row>
    <row r="536" spans="1:35" ht="16.75" customHeight="1" x14ac:dyDescent="0.3">
      <c r="A536" s="11">
        <v>33</v>
      </c>
      <c r="B536" s="14">
        <v>1562</v>
      </c>
      <c r="C536" s="10" t="s">
        <v>7704</v>
      </c>
      <c r="D536" s="45"/>
      <c r="E536" s="2"/>
      <c r="F536" s="2"/>
      <c r="G536" s="2"/>
      <c r="H536" s="2"/>
      <c r="I536" s="2"/>
      <c r="J536" s="2"/>
      <c r="K536" s="2"/>
      <c r="L536" s="2"/>
      <c r="M536" s="44"/>
      <c r="N536" s="185"/>
      <c r="O536" s="2"/>
      <c r="P536" s="2"/>
      <c r="Q536" s="44"/>
      <c r="R536" s="2"/>
      <c r="S536" s="2"/>
      <c r="T536" s="2"/>
      <c r="U536" s="2"/>
      <c r="V536" s="2"/>
      <c r="W536" s="2"/>
      <c r="X536" s="2"/>
      <c r="Y536" s="145"/>
      <c r="Z536" s="71"/>
      <c r="AA536" s="183" t="s">
        <v>7393</v>
      </c>
      <c r="AB536" s="220" t="s">
        <v>7358</v>
      </c>
      <c r="AC536" s="55" t="s">
        <v>7390</v>
      </c>
      <c r="AD536" s="141">
        <v>0.7</v>
      </c>
      <c r="AE536" s="141"/>
      <c r="AF536" s="141"/>
      <c r="AG536" s="142"/>
      <c r="AH536" s="98">
        <f>ROUND(N541*AD536,0)</f>
        <v>227</v>
      </c>
      <c r="AI536" s="16"/>
    </row>
    <row r="537" spans="1:35" ht="16.75" customHeight="1" x14ac:dyDescent="0.3">
      <c r="A537" s="11">
        <v>33</v>
      </c>
      <c r="B537" s="14">
        <v>3441</v>
      </c>
      <c r="C537" s="10" t="s">
        <v>7703</v>
      </c>
      <c r="D537" s="70"/>
      <c r="E537" s="58"/>
      <c r="F537" s="58"/>
      <c r="G537" s="58"/>
      <c r="H537" s="58"/>
      <c r="I537" s="58"/>
      <c r="J537" s="58"/>
      <c r="K537" s="58"/>
      <c r="L537" s="58"/>
      <c r="M537" s="81"/>
      <c r="N537" s="185"/>
      <c r="O537" s="2"/>
      <c r="P537" s="2"/>
      <c r="Q537" s="44"/>
      <c r="R537" s="45"/>
      <c r="S537" s="2"/>
      <c r="T537" s="2"/>
      <c r="U537" s="2"/>
      <c r="V537" s="2"/>
      <c r="W537" s="2"/>
      <c r="X537" s="2"/>
      <c r="Y537" s="145"/>
      <c r="Z537" s="71"/>
      <c r="AA537" s="169"/>
      <c r="AB537" s="220" t="s">
        <v>7391</v>
      </c>
      <c r="AC537" s="55" t="s">
        <v>7390</v>
      </c>
      <c r="AD537" s="141">
        <v>0.5</v>
      </c>
      <c r="AE537" s="141"/>
      <c r="AF537" s="141"/>
      <c r="AG537" s="142"/>
      <c r="AH537" s="98">
        <f>ROUND(N541*AD537,0)</f>
        <v>162</v>
      </c>
      <c r="AI537" s="16"/>
    </row>
    <row r="538" spans="1:35" ht="16.75" customHeight="1" x14ac:dyDescent="0.3">
      <c r="A538" s="11">
        <v>33</v>
      </c>
      <c r="B538" s="14">
        <v>3442</v>
      </c>
      <c r="C538" s="10" t="s">
        <v>7702</v>
      </c>
      <c r="D538" s="70"/>
      <c r="E538" s="58"/>
      <c r="F538" s="58"/>
      <c r="G538" s="58"/>
      <c r="H538" s="58"/>
      <c r="I538" s="58"/>
      <c r="J538" s="58"/>
      <c r="K538" s="58"/>
      <c r="L538" s="58"/>
      <c r="M538" s="81"/>
      <c r="N538" s="185"/>
      <c r="O538" s="2"/>
      <c r="P538" s="2"/>
      <c r="Q538" s="44"/>
      <c r="R538" s="45"/>
      <c r="S538" s="2"/>
      <c r="T538" s="2"/>
      <c r="U538" s="2"/>
      <c r="V538" s="2"/>
      <c r="W538" s="2"/>
      <c r="X538" s="2"/>
      <c r="Y538" s="145"/>
      <c r="Z538" s="71"/>
      <c r="AA538" s="2"/>
      <c r="AB538" s="201"/>
      <c r="AC538" s="55"/>
      <c r="AD538" s="141"/>
      <c r="AE538" s="268" t="s">
        <v>7356</v>
      </c>
      <c r="AF538" s="53">
        <v>5</v>
      </c>
      <c r="AG538" s="181" t="s">
        <v>7357</v>
      </c>
      <c r="AH538" s="98">
        <f>ROUND(N541-AF538,0)</f>
        <v>319</v>
      </c>
      <c r="AI538" s="16"/>
    </row>
    <row r="539" spans="1:35" ht="16.75" customHeight="1" x14ac:dyDescent="0.3">
      <c r="A539" s="11">
        <v>33</v>
      </c>
      <c r="B539" s="14">
        <v>3443</v>
      </c>
      <c r="C539" s="10" t="s">
        <v>7701</v>
      </c>
      <c r="D539" s="70"/>
      <c r="E539" s="58"/>
      <c r="F539" s="58"/>
      <c r="G539" s="58"/>
      <c r="H539" s="58"/>
      <c r="I539" s="58"/>
      <c r="J539" s="58"/>
      <c r="K539" s="58"/>
      <c r="L539" s="58"/>
      <c r="M539" s="81"/>
      <c r="N539" s="185"/>
      <c r="O539" s="2"/>
      <c r="P539" s="2"/>
      <c r="Q539" s="44"/>
      <c r="R539" s="45"/>
      <c r="S539" s="2"/>
      <c r="T539" s="2"/>
      <c r="U539" s="2"/>
      <c r="V539" s="2"/>
      <c r="W539" s="2"/>
      <c r="X539" s="2"/>
      <c r="Y539" s="145"/>
      <c r="Z539" s="71"/>
      <c r="AA539" s="183" t="s">
        <v>7393</v>
      </c>
      <c r="AB539" s="220" t="s">
        <v>7358</v>
      </c>
      <c r="AC539" s="55" t="s">
        <v>7390</v>
      </c>
      <c r="AD539" s="141">
        <v>0.7</v>
      </c>
      <c r="AE539" s="269"/>
      <c r="AF539" s="136"/>
      <c r="AG539" s="75"/>
      <c r="AH539" s="98">
        <f>ROUND(N541*AD539-AF538,0)</f>
        <v>222</v>
      </c>
      <c r="AI539" s="16"/>
    </row>
    <row r="540" spans="1:35" ht="16.75" customHeight="1" x14ac:dyDescent="0.3">
      <c r="A540" s="11">
        <v>33</v>
      </c>
      <c r="B540" s="14">
        <v>3444</v>
      </c>
      <c r="C540" s="10" t="s">
        <v>7700</v>
      </c>
      <c r="D540" s="70"/>
      <c r="E540" s="58"/>
      <c r="F540" s="58"/>
      <c r="G540" s="58"/>
      <c r="H540" s="58"/>
      <c r="I540" s="58"/>
      <c r="J540" s="58"/>
      <c r="K540" s="58"/>
      <c r="L540" s="58"/>
      <c r="M540" s="81"/>
      <c r="N540" s="185"/>
      <c r="O540" s="2"/>
      <c r="P540" s="2"/>
      <c r="Q540" s="44"/>
      <c r="R540" s="45"/>
      <c r="S540" s="2"/>
      <c r="T540" s="2"/>
      <c r="U540" s="2"/>
      <c r="V540" s="2"/>
      <c r="W540" s="2"/>
      <c r="X540" s="2"/>
      <c r="Y540" s="145"/>
      <c r="Z540" s="71"/>
      <c r="AA540" s="169"/>
      <c r="AB540" s="220" t="s">
        <v>7391</v>
      </c>
      <c r="AC540" s="55" t="s">
        <v>7390</v>
      </c>
      <c r="AD540" s="141">
        <v>0.5</v>
      </c>
      <c r="AE540" s="270"/>
      <c r="AF540" s="144"/>
      <c r="AG540" s="150"/>
      <c r="AH540" s="98">
        <f>ROUND(N541*AD540-AF538,0)</f>
        <v>157</v>
      </c>
      <c r="AI540" s="16"/>
    </row>
    <row r="541" spans="1:35" ht="16.75" customHeight="1" x14ac:dyDescent="0.3">
      <c r="A541" s="11">
        <v>33</v>
      </c>
      <c r="B541" s="14">
        <v>1563</v>
      </c>
      <c r="C541" s="10" t="s">
        <v>7699</v>
      </c>
      <c r="D541" s="45"/>
      <c r="E541" s="2"/>
      <c r="F541" s="2"/>
      <c r="G541" s="2"/>
      <c r="H541" s="2"/>
      <c r="I541" s="2"/>
      <c r="J541" s="2"/>
      <c r="K541" s="2"/>
      <c r="L541" s="58"/>
      <c r="M541" s="81"/>
      <c r="N541" s="271">
        <v>324</v>
      </c>
      <c r="O541" s="272"/>
      <c r="P541" s="2" t="s">
        <v>7388</v>
      </c>
      <c r="Q541" s="44"/>
      <c r="R541" s="202" t="s">
        <v>7387</v>
      </c>
      <c r="S541" s="36"/>
      <c r="T541" s="36"/>
      <c r="U541" s="36"/>
      <c r="V541" s="36"/>
      <c r="W541" s="36"/>
      <c r="X541" s="36"/>
      <c r="Y541" s="217"/>
      <c r="Z541" s="74"/>
      <c r="AB541" s="194"/>
      <c r="AC541" s="7"/>
      <c r="AD541" s="7"/>
      <c r="AE541" s="7"/>
      <c r="AF541" s="7"/>
      <c r="AG541" s="37"/>
      <c r="AH541" s="98">
        <f>ROUND(N541*Y542,0)</f>
        <v>308</v>
      </c>
      <c r="AI541" s="66"/>
    </row>
    <row r="542" spans="1:35" ht="16.75" customHeight="1" x14ac:dyDescent="0.3">
      <c r="A542" s="11">
        <v>33</v>
      </c>
      <c r="B542" s="14">
        <v>1564</v>
      </c>
      <c r="C542" s="10" t="s">
        <v>7698</v>
      </c>
      <c r="D542" s="131"/>
      <c r="E542" s="132"/>
      <c r="F542" s="132"/>
      <c r="G542" s="132"/>
      <c r="H542" s="132"/>
      <c r="I542" s="132"/>
      <c r="J542" s="132"/>
      <c r="K542" s="132"/>
      <c r="L542" s="132"/>
      <c r="M542" s="133"/>
      <c r="N542" s="72"/>
      <c r="O542" s="145"/>
      <c r="P542" s="2"/>
      <c r="Q542" s="44"/>
      <c r="R542" s="45"/>
      <c r="S542" s="2"/>
      <c r="T542" s="2"/>
      <c r="U542" s="59"/>
      <c r="V542" s="59"/>
      <c r="W542" s="135"/>
      <c r="X542" s="136" t="s">
        <v>7697</v>
      </c>
      <c r="Y542" s="273">
        <v>0.95</v>
      </c>
      <c r="Z542" s="274"/>
      <c r="AA542" s="183" t="s">
        <v>7696</v>
      </c>
      <c r="AB542" s="220" t="s">
        <v>7695</v>
      </c>
      <c r="AC542" s="55" t="s">
        <v>7692</v>
      </c>
      <c r="AD542" s="141">
        <v>0.7</v>
      </c>
      <c r="AE542" s="141"/>
      <c r="AF542" s="141"/>
      <c r="AG542" s="142"/>
      <c r="AH542" s="98">
        <f>ROUND(ROUND(N541*Y542,0)*AD542,0)</f>
        <v>216</v>
      </c>
      <c r="AI542" s="66"/>
    </row>
    <row r="543" spans="1:35" ht="16.75" customHeight="1" x14ac:dyDescent="0.3">
      <c r="A543" s="11">
        <v>33</v>
      </c>
      <c r="B543" s="14">
        <v>3445</v>
      </c>
      <c r="C543" s="10" t="s">
        <v>7694</v>
      </c>
      <c r="D543" s="70"/>
      <c r="E543" s="58"/>
      <c r="F543" s="58"/>
      <c r="G543" s="58"/>
      <c r="H543" s="58"/>
      <c r="I543" s="58"/>
      <c r="J543" s="58"/>
      <c r="K543" s="58"/>
      <c r="L543" s="58"/>
      <c r="M543" s="81"/>
      <c r="N543" s="185"/>
      <c r="O543" s="2"/>
      <c r="P543" s="2"/>
      <c r="Q543" s="44"/>
      <c r="R543" s="45"/>
      <c r="S543" s="2"/>
      <c r="T543" s="2"/>
      <c r="U543" s="2"/>
      <c r="V543" s="2"/>
      <c r="W543" s="2"/>
      <c r="X543" s="2"/>
      <c r="Y543" s="145"/>
      <c r="Z543" s="71"/>
      <c r="AA543" s="169"/>
      <c r="AB543" s="220" t="s">
        <v>7693</v>
      </c>
      <c r="AC543" s="55" t="s">
        <v>7692</v>
      </c>
      <c r="AD543" s="141">
        <v>0.5</v>
      </c>
      <c r="AE543" s="141"/>
      <c r="AF543" s="141"/>
      <c r="AG543" s="142"/>
      <c r="AH543" s="98">
        <f>ROUND(ROUND(N541*Y542,0)*AD543,0)</f>
        <v>154</v>
      </c>
      <c r="AI543" s="16"/>
    </row>
    <row r="544" spans="1:35" ht="16.75" customHeight="1" x14ac:dyDescent="0.3">
      <c r="A544" s="11">
        <v>33</v>
      </c>
      <c r="B544" s="14">
        <v>3446</v>
      </c>
      <c r="C544" s="10" t="s">
        <v>7691</v>
      </c>
      <c r="D544" s="70"/>
      <c r="E544" s="58"/>
      <c r="F544" s="58"/>
      <c r="G544" s="58"/>
      <c r="H544" s="58"/>
      <c r="I544" s="58"/>
      <c r="J544" s="58"/>
      <c r="K544" s="58"/>
      <c r="L544" s="58"/>
      <c r="M544" s="81"/>
      <c r="N544" s="185"/>
      <c r="O544" s="2"/>
      <c r="P544" s="2"/>
      <c r="Q544" s="44"/>
      <c r="R544" s="45"/>
      <c r="S544" s="2"/>
      <c r="T544" s="2"/>
      <c r="U544" s="2"/>
      <c r="V544" s="2"/>
      <c r="W544" s="2"/>
      <c r="X544" s="2"/>
      <c r="Y544" s="145"/>
      <c r="Z544" s="71"/>
      <c r="AA544" s="2"/>
      <c r="AB544" s="201"/>
      <c r="AC544" s="55"/>
      <c r="AD544" s="141"/>
      <c r="AE544" s="268" t="s">
        <v>7356</v>
      </c>
      <c r="AF544" s="53">
        <v>5</v>
      </c>
      <c r="AG544" s="181" t="s">
        <v>7357</v>
      </c>
      <c r="AH544" s="98">
        <f>ROUND(N541*Y542-AF544,0)</f>
        <v>303</v>
      </c>
      <c r="AI544" s="16"/>
    </row>
    <row r="545" spans="1:35" ht="16.75" customHeight="1" x14ac:dyDescent="0.3">
      <c r="A545" s="11">
        <v>33</v>
      </c>
      <c r="B545" s="14">
        <v>3447</v>
      </c>
      <c r="C545" s="10" t="s">
        <v>7690</v>
      </c>
      <c r="D545" s="70"/>
      <c r="E545" s="58"/>
      <c r="F545" s="58"/>
      <c r="G545" s="58"/>
      <c r="H545" s="58"/>
      <c r="I545" s="58"/>
      <c r="J545" s="58"/>
      <c r="K545" s="58"/>
      <c r="L545" s="58"/>
      <c r="M545" s="81"/>
      <c r="N545" s="185"/>
      <c r="O545" s="2"/>
      <c r="P545" s="2"/>
      <c r="Q545" s="44"/>
      <c r="R545" s="45"/>
      <c r="S545" s="2"/>
      <c r="T545" s="2"/>
      <c r="U545" s="2"/>
      <c r="V545" s="2"/>
      <c r="W545" s="2"/>
      <c r="X545" s="2"/>
      <c r="Y545" s="145"/>
      <c r="Z545" s="71"/>
      <c r="AA545" s="183" t="s">
        <v>7685</v>
      </c>
      <c r="AB545" s="220" t="s">
        <v>7684</v>
      </c>
      <c r="AC545" s="55" t="s">
        <v>7681</v>
      </c>
      <c r="AD545" s="141">
        <v>0.7</v>
      </c>
      <c r="AE545" s="269"/>
      <c r="AF545" s="136"/>
      <c r="AG545" s="75"/>
      <c r="AH545" s="98">
        <f>ROUND(ROUND(N541*Y542,0)*AD545-AF544,0)</f>
        <v>211</v>
      </c>
      <c r="AI545" s="16"/>
    </row>
    <row r="546" spans="1:35" ht="16.75" customHeight="1" x14ac:dyDescent="0.3">
      <c r="A546" s="11">
        <v>33</v>
      </c>
      <c r="B546" s="14">
        <v>3448</v>
      </c>
      <c r="C546" s="10" t="s">
        <v>7689</v>
      </c>
      <c r="D546" s="70"/>
      <c r="E546" s="58"/>
      <c r="F546" s="58"/>
      <c r="G546" s="58"/>
      <c r="H546" s="58"/>
      <c r="I546" s="58"/>
      <c r="J546" s="58"/>
      <c r="K546" s="58"/>
      <c r="L546" s="58"/>
      <c r="M546" s="81"/>
      <c r="N546" s="185"/>
      <c r="O546" s="2"/>
      <c r="P546" s="2"/>
      <c r="Q546" s="44"/>
      <c r="R546" s="43"/>
      <c r="S546" s="8"/>
      <c r="T546" s="8"/>
      <c r="U546" s="8"/>
      <c r="V546" s="8"/>
      <c r="W546" s="8"/>
      <c r="X546" s="8"/>
      <c r="Y546" s="180"/>
      <c r="Z546" s="73"/>
      <c r="AA546" s="169"/>
      <c r="AB546" s="220" t="s">
        <v>7682</v>
      </c>
      <c r="AC546" s="55" t="s">
        <v>7681</v>
      </c>
      <c r="AD546" s="141">
        <v>0.5</v>
      </c>
      <c r="AE546" s="270"/>
      <c r="AF546" s="144"/>
      <c r="AG546" s="150"/>
      <c r="AH546" s="98">
        <f>ROUND(ROUND(N541*Y542,0)*AD546-AF544,0)</f>
        <v>149</v>
      </c>
      <c r="AI546" s="16"/>
    </row>
    <row r="547" spans="1:35" ht="16.75" customHeight="1" x14ac:dyDescent="0.3">
      <c r="A547" s="11">
        <v>33</v>
      </c>
      <c r="B547" s="14">
        <v>1565</v>
      </c>
      <c r="C547" s="10" t="s">
        <v>7688</v>
      </c>
      <c r="D547" s="45"/>
      <c r="E547" s="2"/>
      <c r="F547" s="2"/>
      <c r="G547" s="2"/>
      <c r="H547" s="2"/>
      <c r="I547" s="2"/>
      <c r="J547" s="2"/>
      <c r="K547" s="2"/>
      <c r="L547" s="58"/>
      <c r="M547" s="81"/>
      <c r="N547" s="185"/>
      <c r="O547" s="2"/>
      <c r="P547" s="2"/>
      <c r="Q547" s="44"/>
      <c r="R547" s="202" t="s">
        <v>7380</v>
      </c>
      <c r="S547" s="36"/>
      <c r="T547" s="36"/>
      <c r="U547" s="36"/>
      <c r="V547" s="36"/>
      <c r="W547" s="36"/>
      <c r="X547" s="36"/>
      <c r="Y547" s="217"/>
      <c r="Z547" s="74"/>
      <c r="AB547" s="194"/>
      <c r="AC547" s="7"/>
      <c r="AD547" s="7"/>
      <c r="AE547" s="7"/>
      <c r="AF547" s="7"/>
      <c r="AG547" s="37"/>
      <c r="AH547" s="98">
        <f>ROUND(N541*Y548,0)</f>
        <v>301</v>
      </c>
      <c r="AI547" s="66"/>
    </row>
    <row r="548" spans="1:35" ht="16.75" customHeight="1" x14ac:dyDescent="0.3">
      <c r="A548" s="11">
        <v>33</v>
      </c>
      <c r="B548" s="14">
        <v>1566</v>
      </c>
      <c r="C548" s="10" t="s">
        <v>7687</v>
      </c>
      <c r="D548" s="45"/>
      <c r="E548" s="2"/>
      <c r="F548" s="2"/>
      <c r="G548" s="2"/>
      <c r="H548" s="2"/>
      <c r="I548" s="2"/>
      <c r="J548" s="2"/>
      <c r="K548" s="2"/>
      <c r="L548" s="58"/>
      <c r="M548" s="81"/>
      <c r="N548" s="185"/>
      <c r="O548" s="2"/>
      <c r="P548" s="2"/>
      <c r="Q548" s="44"/>
      <c r="R548" s="45"/>
      <c r="S548" s="2"/>
      <c r="T548" s="2"/>
      <c r="U548" s="135"/>
      <c r="V548" s="135"/>
      <c r="W548" s="135"/>
      <c r="X548" s="136" t="s">
        <v>7686</v>
      </c>
      <c r="Y548" s="273">
        <v>0.93</v>
      </c>
      <c r="Z548" s="274"/>
      <c r="AA548" s="183" t="s">
        <v>7685</v>
      </c>
      <c r="AB548" s="220" t="s">
        <v>7684</v>
      </c>
      <c r="AC548" s="55" t="s">
        <v>7681</v>
      </c>
      <c r="AD548" s="141">
        <v>0.7</v>
      </c>
      <c r="AE548" s="141"/>
      <c r="AF548" s="141"/>
      <c r="AG548" s="142"/>
      <c r="AH548" s="98">
        <f>ROUND(ROUND(N541*Y548,0)*AD548,0)</f>
        <v>211</v>
      </c>
      <c r="AI548" s="66"/>
    </row>
    <row r="549" spans="1:35" ht="16.75" customHeight="1" x14ac:dyDescent="0.3">
      <c r="A549" s="11">
        <v>33</v>
      </c>
      <c r="B549" s="14">
        <v>3449</v>
      </c>
      <c r="C549" s="10" t="s">
        <v>7683</v>
      </c>
      <c r="D549" s="70"/>
      <c r="E549" s="58"/>
      <c r="F549" s="58"/>
      <c r="G549" s="58"/>
      <c r="H549" s="58"/>
      <c r="I549" s="58"/>
      <c r="J549" s="58"/>
      <c r="K549" s="58"/>
      <c r="L549" s="58"/>
      <c r="M549" s="81"/>
      <c r="N549" s="185"/>
      <c r="O549" s="2"/>
      <c r="P549" s="2"/>
      <c r="Q549" s="44"/>
      <c r="R549" s="45"/>
      <c r="S549" s="2"/>
      <c r="T549" s="2"/>
      <c r="U549" s="2"/>
      <c r="V549" s="2"/>
      <c r="W549" s="2"/>
      <c r="X549" s="2"/>
      <c r="Y549" s="145"/>
      <c r="Z549" s="71"/>
      <c r="AA549" s="169"/>
      <c r="AB549" s="220" t="s">
        <v>7682</v>
      </c>
      <c r="AC549" s="55" t="s">
        <v>7681</v>
      </c>
      <c r="AD549" s="141">
        <v>0.5</v>
      </c>
      <c r="AE549" s="141"/>
      <c r="AF549" s="141"/>
      <c r="AG549" s="142"/>
      <c r="AH549" s="98">
        <f>ROUND(ROUND(N541*Y548,0)*AD549,0)</f>
        <v>151</v>
      </c>
      <c r="AI549" s="16"/>
    </row>
    <row r="550" spans="1:35" ht="16.75" customHeight="1" x14ac:dyDescent="0.3">
      <c r="A550" s="11">
        <v>33</v>
      </c>
      <c r="B550" s="14">
        <v>3450</v>
      </c>
      <c r="C550" s="10" t="s">
        <v>7680</v>
      </c>
      <c r="D550" s="70"/>
      <c r="E550" s="58"/>
      <c r="F550" s="58"/>
      <c r="G550" s="58"/>
      <c r="H550" s="58"/>
      <c r="I550" s="58"/>
      <c r="J550" s="58"/>
      <c r="K550" s="58"/>
      <c r="L550" s="58"/>
      <c r="M550" s="81"/>
      <c r="N550" s="185"/>
      <c r="O550" s="2"/>
      <c r="P550" s="2"/>
      <c r="Q550" s="44"/>
      <c r="R550" s="45"/>
      <c r="S550" s="2"/>
      <c r="T550" s="2"/>
      <c r="U550" s="2"/>
      <c r="V550" s="2"/>
      <c r="W550" s="2"/>
      <c r="X550" s="2"/>
      <c r="Y550" s="145"/>
      <c r="Z550" s="71"/>
      <c r="AA550" s="2"/>
      <c r="AB550" s="201"/>
      <c r="AC550" s="55"/>
      <c r="AD550" s="141"/>
      <c r="AE550" s="268" t="s">
        <v>7356</v>
      </c>
      <c r="AF550" s="53">
        <v>5</v>
      </c>
      <c r="AG550" s="181" t="s">
        <v>7357</v>
      </c>
      <c r="AH550" s="98">
        <f>ROUND(N541*Y548-AF550,0)</f>
        <v>296</v>
      </c>
      <c r="AI550" s="16"/>
    </row>
    <row r="551" spans="1:35" ht="16.75" customHeight="1" x14ac:dyDescent="0.3">
      <c r="A551" s="11">
        <v>33</v>
      </c>
      <c r="B551" s="14">
        <v>3451</v>
      </c>
      <c r="C551" s="10" t="s">
        <v>7679</v>
      </c>
      <c r="D551" s="70"/>
      <c r="E551" s="58"/>
      <c r="F551" s="58"/>
      <c r="G551" s="58"/>
      <c r="H551" s="58"/>
      <c r="I551" s="58"/>
      <c r="J551" s="58"/>
      <c r="K551" s="58"/>
      <c r="L551" s="58"/>
      <c r="M551" s="81"/>
      <c r="N551" s="185"/>
      <c r="O551" s="2"/>
      <c r="P551" s="2"/>
      <c r="Q551" s="44"/>
      <c r="R551" s="45"/>
      <c r="S551" s="2"/>
      <c r="T551" s="2"/>
      <c r="U551" s="2"/>
      <c r="V551" s="2"/>
      <c r="W551" s="2"/>
      <c r="X551" s="2"/>
      <c r="Y551" s="145"/>
      <c r="Z551" s="71"/>
      <c r="AA551" s="183" t="s">
        <v>7669</v>
      </c>
      <c r="AB551" s="220" t="s">
        <v>7668</v>
      </c>
      <c r="AC551" s="55" t="s">
        <v>7667</v>
      </c>
      <c r="AD551" s="141">
        <v>0.7</v>
      </c>
      <c r="AE551" s="269"/>
      <c r="AF551" s="136"/>
      <c r="AG551" s="75"/>
      <c r="AH551" s="98">
        <f>ROUND(ROUND(N541*Y548,0)*AD551-AF550,0)</f>
        <v>206</v>
      </c>
      <c r="AI551" s="16"/>
    </row>
    <row r="552" spans="1:35" ht="16.75" customHeight="1" x14ac:dyDescent="0.3">
      <c r="A552" s="11">
        <v>33</v>
      </c>
      <c r="B552" s="14">
        <v>3452</v>
      </c>
      <c r="C552" s="10" t="s">
        <v>7678</v>
      </c>
      <c r="D552" s="70"/>
      <c r="E552" s="58"/>
      <c r="F552" s="58"/>
      <c r="G552" s="58"/>
      <c r="H552" s="58"/>
      <c r="I552" s="58"/>
      <c r="J552" s="58"/>
      <c r="K552" s="58"/>
      <c r="L552" s="58"/>
      <c r="M552" s="81"/>
      <c r="N552" s="185"/>
      <c r="O552" s="2"/>
      <c r="P552" s="2"/>
      <c r="Q552" s="44"/>
      <c r="R552" s="43"/>
      <c r="S552" s="8"/>
      <c r="T552" s="8"/>
      <c r="U552" s="8"/>
      <c r="V552" s="8"/>
      <c r="W552" s="8"/>
      <c r="X552" s="8"/>
      <c r="Y552" s="180"/>
      <c r="Z552" s="73"/>
      <c r="AA552" s="169"/>
      <c r="AB552" s="220" t="s">
        <v>7672</v>
      </c>
      <c r="AC552" s="55" t="s">
        <v>7667</v>
      </c>
      <c r="AD552" s="141">
        <v>0.5</v>
      </c>
      <c r="AE552" s="270"/>
      <c r="AF552" s="144"/>
      <c r="AG552" s="150"/>
      <c r="AH552" s="98">
        <f>ROUND(ROUND(N541*Y548,0)*AD552-AF550,0)</f>
        <v>146</v>
      </c>
      <c r="AI552" s="16"/>
    </row>
    <row r="553" spans="1:35" ht="16.75" customHeight="1" x14ac:dyDescent="0.3">
      <c r="A553" s="11">
        <v>33</v>
      </c>
      <c r="B553" s="14">
        <v>1567</v>
      </c>
      <c r="C553" s="10" t="s">
        <v>7677</v>
      </c>
      <c r="D553" s="124"/>
      <c r="E553" s="125"/>
      <c r="F553" s="125"/>
      <c r="G553" s="125"/>
      <c r="H553" s="125"/>
      <c r="I553" s="125"/>
      <c r="J553" s="125"/>
      <c r="K553" s="125"/>
      <c r="L553" s="125"/>
      <c r="M553" s="126"/>
      <c r="N553" s="185"/>
      <c r="O553" s="2"/>
      <c r="P553" s="2"/>
      <c r="Q553" s="44"/>
      <c r="R553" s="56" t="s">
        <v>7373</v>
      </c>
      <c r="S553" s="2"/>
      <c r="T553" s="2"/>
      <c r="U553" s="2"/>
      <c r="V553" s="2"/>
      <c r="W553" s="2"/>
      <c r="X553" s="2"/>
      <c r="Y553" s="145"/>
      <c r="Z553" s="71"/>
      <c r="AB553" s="80"/>
      <c r="AC553" s="7"/>
      <c r="AD553" s="7"/>
      <c r="AE553" s="7"/>
      <c r="AF553" s="7"/>
      <c r="AG553" s="37"/>
      <c r="AH553" s="98">
        <f>ROUND(N541*Y554,0)</f>
        <v>308</v>
      </c>
      <c r="AI553" s="66"/>
    </row>
    <row r="554" spans="1:35" ht="16.75" customHeight="1" x14ac:dyDescent="0.3">
      <c r="A554" s="11">
        <v>33</v>
      </c>
      <c r="B554" s="14">
        <v>1568</v>
      </c>
      <c r="C554" s="10" t="s">
        <v>7676</v>
      </c>
      <c r="D554" s="124"/>
      <c r="E554" s="125"/>
      <c r="F554" s="125"/>
      <c r="G554" s="125"/>
      <c r="H554" s="125"/>
      <c r="I554" s="125"/>
      <c r="J554" s="125"/>
      <c r="K554" s="125"/>
      <c r="L554" s="125"/>
      <c r="M554" s="126"/>
      <c r="N554" s="185"/>
      <c r="O554" s="2"/>
      <c r="P554" s="2"/>
      <c r="Q554" s="44"/>
      <c r="R554" s="56" t="s">
        <v>7675</v>
      </c>
      <c r="S554" s="2"/>
      <c r="T554" s="2"/>
      <c r="U554" s="135"/>
      <c r="V554" s="135"/>
      <c r="W554" s="135"/>
      <c r="X554" s="136" t="s">
        <v>7674</v>
      </c>
      <c r="Y554" s="273">
        <v>0.95</v>
      </c>
      <c r="Z554" s="274"/>
      <c r="AA554" s="183" t="s">
        <v>7669</v>
      </c>
      <c r="AB554" s="220" t="s">
        <v>7668</v>
      </c>
      <c r="AC554" s="55" t="s">
        <v>7667</v>
      </c>
      <c r="AD554" s="141">
        <v>0.7</v>
      </c>
      <c r="AE554" s="141"/>
      <c r="AF554" s="141"/>
      <c r="AG554" s="142"/>
      <c r="AH554" s="98">
        <f>ROUND(ROUND(N541*Y554,0)*AD554,0)</f>
        <v>216</v>
      </c>
      <c r="AI554" s="66"/>
    </row>
    <row r="555" spans="1:35" ht="16.75" customHeight="1" x14ac:dyDescent="0.3">
      <c r="A555" s="11">
        <v>33</v>
      </c>
      <c r="B555" s="14">
        <v>3453</v>
      </c>
      <c r="C555" s="10" t="s">
        <v>7673</v>
      </c>
      <c r="D555" s="70"/>
      <c r="E555" s="58"/>
      <c r="F555" s="58"/>
      <c r="G555" s="58"/>
      <c r="H555" s="58"/>
      <c r="I555" s="58"/>
      <c r="J555" s="58"/>
      <c r="K555" s="58"/>
      <c r="L555" s="58"/>
      <c r="M555" s="81"/>
      <c r="N555" s="185"/>
      <c r="O555" s="2"/>
      <c r="P555" s="2"/>
      <c r="Q555" s="44"/>
      <c r="R555" s="45"/>
      <c r="S555" s="2"/>
      <c r="T555" s="2"/>
      <c r="U555" s="2"/>
      <c r="V555" s="2"/>
      <c r="W555" s="2"/>
      <c r="X555" s="2"/>
      <c r="Y555" s="145"/>
      <c r="Z555" s="71"/>
      <c r="AA555" s="169"/>
      <c r="AB555" s="220" t="s">
        <v>7672</v>
      </c>
      <c r="AC555" s="55" t="s">
        <v>7667</v>
      </c>
      <c r="AD555" s="141">
        <v>0.5</v>
      </c>
      <c r="AE555" s="141"/>
      <c r="AF555" s="141"/>
      <c r="AG555" s="142"/>
      <c r="AH555" s="98">
        <f>ROUND(ROUND(N541*Y554,0)*AD555,0)</f>
        <v>154</v>
      </c>
      <c r="AI555" s="16"/>
    </row>
    <row r="556" spans="1:35" ht="16.75" customHeight="1" x14ac:dyDescent="0.3">
      <c r="A556" s="11">
        <v>33</v>
      </c>
      <c r="B556" s="14">
        <v>3454</v>
      </c>
      <c r="C556" s="10" t="s">
        <v>7671</v>
      </c>
      <c r="D556" s="70"/>
      <c r="E556" s="58"/>
      <c r="F556" s="58"/>
      <c r="G556" s="58"/>
      <c r="H556" s="58"/>
      <c r="I556" s="58"/>
      <c r="J556" s="58"/>
      <c r="K556" s="58"/>
      <c r="L556" s="58"/>
      <c r="M556" s="81"/>
      <c r="N556" s="185"/>
      <c r="O556" s="2"/>
      <c r="P556" s="2"/>
      <c r="Q556" s="44"/>
      <c r="R556" s="45"/>
      <c r="S556" s="2"/>
      <c r="T556" s="2"/>
      <c r="U556" s="2"/>
      <c r="V556" s="2"/>
      <c r="W556" s="2"/>
      <c r="X556" s="2"/>
      <c r="Y556" s="145"/>
      <c r="Z556" s="71"/>
      <c r="AA556" s="2"/>
      <c r="AB556" s="201"/>
      <c r="AC556" s="55"/>
      <c r="AD556" s="141"/>
      <c r="AE556" s="268" t="s">
        <v>7356</v>
      </c>
      <c r="AF556" s="53">
        <v>5</v>
      </c>
      <c r="AG556" s="181" t="s">
        <v>7357</v>
      </c>
      <c r="AH556" s="98">
        <f>ROUND(N541*Y554-AF556,0)</f>
        <v>303</v>
      </c>
      <c r="AI556" s="16"/>
    </row>
    <row r="557" spans="1:35" ht="16.75" customHeight="1" x14ac:dyDescent="0.3">
      <c r="A557" s="11">
        <v>33</v>
      </c>
      <c r="B557" s="14">
        <v>3455</v>
      </c>
      <c r="C557" s="10" t="s">
        <v>7670</v>
      </c>
      <c r="D557" s="70"/>
      <c r="E557" s="58"/>
      <c r="F557" s="58"/>
      <c r="G557" s="58"/>
      <c r="H557" s="58"/>
      <c r="I557" s="58"/>
      <c r="J557" s="58"/>
      <c r="K557" s="58"/>
      <c r="L557" s="58"/>
      <c r="M557" s="81"/>
      <c r="N557" s="185"/>
      <c r="O557" s="2"/>
      <c r="P557" s="2"/>
      <c r="Q557" s="44"/>
      <c r="R557" s="45"/>
      <c r="S557" s="2"/>
      <c r="T557" s="2"/>
      <c r="U557" s="2"/>
      <c r="V557" s="2"/>
      <c r="W557" s="2"/>
      <c r="X557" s="2"/>
      <c r="Y557" s="145"/>
      <c r="Z557" s="71"/>
      <c r="AA557" s="183" t="s">
        <v>7669</v>
      </c>
      <c r="AB557" s="220" t="s">
        <v>7668</v>
      </c>
      <c r="AC557" s="55" t="s">
        <v>7667</v>
      </c>
      <c r="AD557" s="141">
        <v>0.7</v>
      </c>
      <c r="AE557" s="269"/>
      <c r="AF557" s="136"/>
      <c r="AG557" s="75"/>
      <c r="AH557" s="98">
        <f>ROUND(ROUND(N541*Y554,0)*AD557-AF556,0)</f>
        <v>211</v>
      </c>
      <c r="AI557" s="16"/>
    </row>
    <row r="558" spans="1:35" ht="16.75" customHeight="1" x14ac:dyDescent="0.3">
      <c r="A558" s="11">
        <v>33</v>
      </c>
      <c r="B558" s="14">
        <v>3456</v>
      </c>
      <c r="C558" s="10" t="s">
        <v>7666</v>
      </c>
      <c r="D558" s="70"/>
      <c r="E558" s="58"/>
      <c r="F558" s="58"/>
      <c r="G558" s="58"/>
      <c r="H558" s="58"/>
      <c r="I558" s="58"/>
      <c r="J558" s="58"/>
      <c r="K558" s="58"/>
      <c r="L558" s="58"/>
      <c r="M558" s="81"/>
      <c r="N558" s="185"/>
      <c r="O558" s="2"/>
      <c r="P558" s="2"/>
      <c r="Q558" s="44"/>
      <c r="R558" s="45"/>
      <c r="S558" s="2"/>
      <c r="T558" s="2"/>
      <c r="U558" s="2"/>
      <c r="V558" s="2"/>
      <c r="W558" s="2"/>
      <c r="X558" s="2"/>
      <c r="Y558" s="145"/>
      <c r="Z558" s="71"/>
      <c r="AA558" s="169"/>
      <c r="AB558" s="220" t="s">
        <v>7391</v>
      </c>
      <c r="AC558" s="55" t="s">
        <v>7390</v>
      </c>
      <c r="AD558" s="141">
        <v>0.5</v>
      </c>
      <c r="AE558" s="270"/>
      <c r="AF558" s="144"/>
      <c r="AG558" s="150"/>
      <c r="AH558" s="98">
        <f>ROUND(ROUND(N541*Y554,0)*AD558-AF556,0)</f>
        <v>149</v>
      </c>
      <c r="AI558" s="16"/>
    </row>
    <row r="559" spans="1:35" ht="16.75" customHeight="1" x14ac:dyDescent="0.3">
      <c r="A559" s="11">
        <v>33</v>
      </c>
      <c r="B559" s="14">
        <v>1571</v>
      </c>
      <c r="C559" s="10" t="s">
        <v>7665</v>
      </c>
      <c r="D559" s="45"/>
      <c r="E559" s="2"/>
      <c r="F559" s="2"/>
      <c r="G559" s="2"/>
      <c r="H559" s="2"/>
      <c r="I559" s="2"/>
      <c r="J559" s="2"/>
      <c r="K559" s="2"/>
      <c r="L559" s="58"/>
      <c r="M559" s="81"/>
      <c r="N559" s="275" t="s">
        <v>7664</v>
      </c>
      <c r="O559" s="276"/>
      <c r="P559" s="276"/>
      <c r="Q559" s="277"/>
      <c r="R559" s="36"/>
      <c r="S559" s="36"/>
      <c r="T559" s="36"/>
      <c r="U559" s="36"/>
      <c r="V559" s="36"/>
      <c r="W559" s="36"/>
      <c r="X559" s="36"/>
      <c r="Y559" s="217"/>
      <c r="Z559" s="50"/>
      <c r="AA559" s="36"/>
      <c r="AB559" s="53"/>
      <c r="AC559" s="36"/>
      <c r="AD559" s="36"/>
      <c r="AE559" s="36"/>
      <c r="AF559" s="36"/>
      <c r="AG559" s="50"/>
      <c r="AH559" s="98">
        <f>ROUND(N565,0)</f>
        <v>274</v>
      </c>
      <c r="AI559" s="16"/>
    </row>
    <row r="560" spans="1:35" ht="16.75" customHeight="1" x14ac:dyDescent="0.3">
      <c r="A560" s="11">
        <v>33</v>
      </c>
      <c r="B560" s="14">
        <v>1572</v>
      </c>
      <c r="C560" s="10" t="s">
        <v>7663</v>
      </c>
      <c r="D560" s="45"/>
      <c r="E560" s="2"/>
      <c r="F560" s="2"/>
      <c r="G560" s="2"/>
      <c r="H560" s="2"/>
      <c r="I560" s="2"/>
      <c r="J560" s="2"/>
      <c r="K560" s="2"/>
      <c r="L560" s="58"/>
      <c r="M560" s="81"/>
      <c r="N560" s="278"/>
      <c r="O560" s="279"/>
      <c r="P560" s="279"/>
      <c r="Q560" s="280"/>
      <c r="R560" s="2"/>
      <c r="S560" s="2"/>
      <c r="T560" s="2"/>
      <c r="U560" s="2"/>
      <c r="V560" s="2"/>
      <c r="W560" s="2"/>
      <c r="X560" s="2"/>
      <c r="Y560" s="145"/>
      <c r="Z560" s="71"/>
      <c r="AA560" s="183" t="s">
        <v>7393</v>
      </c>
      <c r="AB560" s="220" t="s">
        <v>7358</v>
      </c>
      <c r="AC560" s="55" t="s">
        <v>7390</v>
      </c>
      <c r="AD560" s="141">
        <v>0.7</v>
      </c>
      <c r="AE560" s="141"/>
      <c r="AF560" s="141"/>
      <c r="AG560" s="142"/>
      <c r="AH560" s="98">
        <f>ROUND(N565*AD560,0)</f>
        <v>192</v>
      </c>
      <c r="AI560" s="16"/>
    </row>
    <row r="561" spans="1:35" ht="16.75" customHeight="1" x14ac:dyDescent="0.3">
      <c r="A561" s="11">
        <v>33</v>
      </c>
      <c r="B561" s="14">
        <v>3461</v>
      </c>
      <c r="C561" s="10" t="s">
        <v>7662</v>
      </c>
      <c r="D561" s="70"/>
      <c r="E561" s="58"/>
      <c r="F561" s="58"/>
      <c r="G561" s="58"/>
      <c r="H561" s="58"/>
      <c r="I561" s="58"/>
      <c r="J561" s="58"/>
      <c r="K561" s="58"/>
      <c r="L561" s="58"/>
      <c r="M561" s="81"/>
      <c r="N561" s="185"/>
      <c r="O561" s="2"/>
      <c r="P561" s="2"/>
      <c r="Q561" s="44"/>
      <c r="R561" s="45"/>
      <c r="S561" s="2"/>
      <c r="T561" s="2"/>
      <c r="U561" s="2"/>
      <c r="V561" s="2"/>
      <c r="W561" s="2"/>
      <c r="X561" s="2"/>
      <c r="Y561" s="145"/>
      <c r="Z561" s="71"/>
      <c r="AA561" s="169"/>
      <c r="AB561" s="220" t="s">
        <v>7391</v>
      </c>
      <c r="AC561" s="55" t="s">
        <v>7390</v>
      </c>
      <c r="AD561" s="141">
        <v>0.5</v>
      </c>
      <c r="AE561" s="141"/>
      <c r="AF561" s="141"/>
      <c r="AG561" s="142"/>
      <c r="AH561" s="98">
        <f>ROUND(N565*AD561,0)</f>
        <v>137</v>
      </c>
      <c r="AI561" s="16"/>
    </row>
    <row r="562" spans="1:35" ht="16.75" customHeight="1" x14ac:dyDescent="0.3">
      <c r="A562" s="11">
        <v>33</v>
      </c>
      <c r="B562" s="14">
        <v>3462</v>
      </c>
      <c r="C562" s="10" t="s">
        <v>7661</v>
      </c>
      <c r="D562" s="70"/>
      <c r="E562" s="58"/>
      <c r="F562" s="58"/>
      <c r="G562" s="58"/>
      <c r="H562" s="58"/>
      <c r="I562" s="58"/>
      <c r="J562" s="58"/>
      <c r="K562" s="58"/>
      <c r="L562" s="58"/>
      <c r="M562" s="81"/>
      <c r="N562" s="185"/>
      <c r="O562" s="2"/>
      <c r="P562" s="2"/>
      <c r="Q562" s="44"/>
      <c r="R562" s="45"/>
      <c r="S562" s="2"/>
      <c r="T562" s="2"/>
      <c r="U562" s="2"/>
      <c r="V562" s="2"/>
      <c r="W562" s="2"/>
      <c r="X562" s="2"/>
      <c r="Y562" s="145"/>
      <c r="Z562" s="71"/>
      <c r="AA562" s="2"/>
      <c r="AB562" s="201"/>
      <c r="AC562" s="55"/>
      <c r="AD562" s="141"/>
      <c r="AE562" s="268" t="s">
        <v>7356</v>
      </c>
      <c r="AF562" s="53">
        <v>5</v>
      </c>
      <c r="AG562" s="181" t="s">
        <v>7357</v>
      </c>
      <c r="AH562" s="98">
        <f>ROUND(N565-AF562,0)</f>
        <v>269</v>
      </c>
      <c r="AI562" s="16"/>
    </row>
    <row r="563" spans="1:35" ht="16.75" customHeight="1" x14ac:dyDescent="0.3">
      <c r="A563" s="11">
        <v>33</v>
      </c>
      <c r="B563" s="14">
        <v>3463</v>
      </c>
      <c r="C563" s="10" t="s">
        <v>7660</v>
      </c>
      <c r="D563" s="70"/>
      <c r="E563" s="58"/>
      <c r="F563" s="58"/>
      <c r="G563" s="58"/>
      <c r="H563" s="58"/>
      <c r="I563" s="58"/>
      <c r="J563" s="58"/>
      <c r="K563" s="58"/>
      <c r="L563" s="58"/>
      <c r="M563" s="81"/>
      <c r="N563" s="185"/>
      <c r="O563" s="2"/>
      <c r="P563" s="2"/>
      <c r="Q563" s="44"/>
      <c r="R563" s="45"/>
      <c r="S563" s="2"/>
      <c r="T563" s="2"/>
      <c r="U563" s="2"/>
      <c r="V563" s="2"/>
      <c r="W563" s="2"/>
      <c r="X563" s="2"/>
      <c r="Y563" s="145"/>
      <c r="Z563" s="71"/>
      <c r="AA563" s="183" t="s">
        <v>7393</v>
      </c>
      <c r="AB563" s="220" t="s">
        <v>7358</v>
      </c>
      <c r="AC563" s="55" t="s">
        <v>7390</v>
      </c>
      <c r="AD563" s="141">
        <v>0.7</v>
      </c>
      <c r="AE563" s="269"/>
      <c r="AF563" s="136"/>
      <c r="AG563" s="75"/>
      <c r="AH563" s="98">
        <f>ROUND(N565*AD563-AF562,0)</f>
        <v>187</v>
      </c>
      <c r="AI563" s="16"/>
    </row>
    <row r="564" spans="1:35" ht="16.75" customHeight="1" x14ac:dyDescent="0.3">
      <c r="A564" s="11">
        <v>33</v>
      </c>
      <c r="B564" s="14">
        <v>3464</v>
      </c>
      <c r="C564" s="10" t="s">
        <v>7659</v>
      </c>
      <c r="D564" s="70"/>
      <c r="E564" s="58"/>
      <c r="F564" s="58"/>
      <c r="G564" s="58"/>
      <c r="H564" s="58"/>
      <c r="I564" s="58"/>
      <c r="J564" s="58"/>
      <c r="K564" s="58"/>
      <c r="L564" s="58"/>
      <c r="M564" s="81"/>
      <c r="N564" s="185"/>
      <c r="O564" s="2"/>
      <c r="P564" s="2"/>
      <c r="Q564" s="44"/>
      <c r="R564" s="45"/>
      <c r="S564" s="2"/>
      <c r="T564" s="2"/>
      <c r="U564" s="2"/>
      <c r="V564" s="2"/>
      <c r="W564" s="2"/>
      <c r="X564" s="2"/>
      <c r="Y564" s="145"/>
      <c r="Z564" s="71"/>
      <c r="AA564" s="169"/>
      <c r="AB564" s="220" t="s">
        <v>7391</v>
      </c>
      <c r="AC564" s="55" t="s">
        <v>7390</v>
      </c>
      <c r="AD564" s="141">
        <v>0.5</v>
      </c>
      <c r="AE564" s="270"/>
      <c r="AF564" s="144"/>
      <c r="AG564" s="150"/>
      <c r="AH564" s="98">
        <f>ROUND(N565*AD564-AF562,0)</f>
        <v>132</v>
      </c>
      <c r="AI564" s="16"/>
    </row>
    <row r="565" spans="1:35" ht="16.75" customHeight="1" x14ac:dyDescent="0.3">
      <c r="A565" s="11">
        <v>33</v>
      </c>
      <c r="B565" s="14">
        <v>1573</v>
      </c>
      <c r="C565" s="10" t="s">
        <v>7658</v>
      </c>
      <c r="D565" s="45"/>
      <c r="E565" s="2"/>
      <c r="F565" s="2"/>
      <c r="G565" s="2"/>
      <c r="H565" s="2"/>
      <c r="I565" s="2"/>
      <c r="J565" s="2"/>
      <c r="K565" s="2"/>
      <c r="L565" s="58"/>
      <c r="M565" s="81"/>
      <c r="N565" s="271">
        <v>274</v>
      </c>
      <c r="O565" s="272"/>
      <c r="P565" s="2" t="s">
        <v>7388</v>
      </c>
      <c r="Q565" s="44"/>
      <c r="R565" s="202" t="s">
        <v>7387</v>
      </c>
      <c r="S565" s="36"/>
      <c r="T565" s="36"/>
      <c r="U565" s="36"/>
      <c r="V565" s="36"/>
      <c r="W565" s="36"/>
      <c r="X565" s="36"/>
      <c r="Y565" s="217"/>
      <c r="Z565" s="74"/>
      <c r="AB565" s="194"/>
      <c r="AC565" s="7"/>
      <c r="AD565" s="7"/>
      <c r="AE565" s="7"/>
      <c r="AF565" s="7"/>
      <c r="AG565" s="37"/>
      <c r="AH565" s="98">
        <f>ROUND(N565*Y566,0)</f>
        <v>260</v>
      </c>
      <c r="AI565" s="66"/>
    </row>
    <row r="566" spans="1:35" ht="16.75" customHeight="1" x14ac:dyDescent="0.3">
      <c r="A566" s="11">
        <v>33</v>
      </c>
      <c r="B566" s="14">
        <v>1574</v>
      </c>
      <c r="C566" s="10" t="s">
        <v>7657</v>
      </c>
      <c r="D566" s="45"/>
      <c r="E566" s="2"/>
      <c r="F566" s="2"/>
      <c r="G566" s="2"/>
      <c r="H566" s="2"/>
      <c r="I566" s="2"/>
      <c r="J566" s="2"/>
      <c r="K566" s="2"/>
      <c r="L566" s="58"/>
      <c r="M566" s="81"/>
      <c r="N566" s="72"/>
      <c r="O566" s="145"/>
      <c r="P566" s="2"/>
      <c r="Q566" s="44"/>
      <c r="R566" s="45"/>
      <c r="S566" s="2"/>
      <c r="T566" s="2"/>
      <c r="U566" s="59"/>
      <c r="V566" s="59"/>
      <c r="W566" s="135"/>
      <c r="X566" s="136" t="s">
        <v>7656</v>
      </c>
      <c r="Y566" s="273">
        <v>0.95</v>
      </c>
      <c r="Z566" s="274"/>
      <c r="AA566" s="183" t="s">
        <v>7652</v>
      </c>
      <c r="AB566" s="220" t="s">
        <v>7651</v>
      </c>
      <c r="AC566" s="55" t="s">
        <v>7648</v>
      </c>
      <c r="AD566" s="141">
        <v>0.7</v>
      </c>
      <c r="AE566" s="141"/>
      <c r="AF566" s="141"/>
      <c r="AG566" s="142"/>
      <c r="AH566" s="98">
        <f>ROUND(ROUND(N565*Y566,0)*AD566,0)</f>
        <v>182</v>
      </c>
      <c r="AI566" s="66"/>
    </row>
    <row r="567" spans="1:35" ht="16.75" customHeight="1" x14ac:dyDescent="0.3">
      <c r="A567" s="11">
        <v>33</v>
      </c>
      <c r="B567" s="14">
        <v>3465</v>
      </c>
      <c r="C567" s="10" t="s">
        <v>7655</v>
      </c>
      <c r="D567" s="70"/>
      <c r="E567" s="58"/>
      <c r="F567" s="58"/>
      <c r="G567" s="58"/>
      <c r="H567" s="58"/>
      <c r="I567" s="58"/>
      <c r="J567" s="58"/>
      <c r="K567" s="58"/>
      <c r="L567" s="58"/>
      <c r="M567" s="81"/>
      <c r="N567" s="185"/>
      <c r="O567" s="2"/>
      <c r="P567" s="2"/>
      <c r="Q567" s="44"/>
      <c r="R567" s="45"/>
      <c r="S567" s="2"/>
      <c r="T567" s="2"/>
      <c r="U567" s="2"/>
      <c r="V567" s="2"/>
      <c r="W567" s="2"/>
      <c r="X567" s="2"/>
      <c r="Y567" s="145"/>
      <c r="Z567" s="71"/>
      <c r="AA567" s="169"/>
      <c r="AB567" s="220" t="s">
        <v>7649</v>
      </c>
      <c r="AC567" s="55" t="s">
        <v>7648</v>
      </c>
      <c r="AD567" s="141">
        <v>0.5</v>
      </c>
      <c r="AE567" s="141"/>
      <c r="AF567" s="141"/>
      <c r="AG567" s="142"/>
      <c r="AH567" s="98">
        <f>ROUND(ROUND(N565*Y566,0)*AD567,0)</f>
        <v>130</v>
      </c>
      <c r="AI567" s="16"/>
    </row>
    <row r="568" spans="1:35" ht="16.75" customHeight="1" x14ac:dyDescent="0.3">
      <c r="A568" s="11">
        <v>33</v>
      </c>
      <c r="B568" s="14">
        <v>3466</v>
      </c>
      <c r="C568" s="10" t="s">
        <v>7654</v>
      </c>
      <c r="D568" s="70"/>
      <c r="E568" s="58"/>
      <c r="F568" s="58"/>
      <c r="G568" s="58"/>
      <c r="H568" s="58"/>
      <c r="I568" s="58"/>
      <c r="J568" s="58"/>
      <c r="K568" s="58"/>
      <c r="L568" s="58"/>
      <c r="M568" s="81"/>
      <c r="N568" s="185"/>
      <c r="O568" s="2"/>
      <c r="P568" s="2"/>
      <c r="Q568" s="44"/>
      <c r="R568" s="45"/>
      <c r="S568" s="2"/>
      <c r="T568" s="2"/>
      <c r="U568" s="2"/>
      <c r="V568" s="2"/>
      <c r="W568" s="2"/>
      <c r="X568" s="2"/>
      <c r="Y568" s="145"/>
      <c r="Z568" s="71"/>
      <c r="AA568" s="2"/>
      <c r="AB568" s="201"/>
      <c r="AC568" s="55"/>
      <c r="AD568" s="141"/>
      <c r="AE568" s="268" t="s">
        <v>7356</v>
      </c>
      <c r="AF568" s="53">
        <v>5</v>
      </c>
      <c r="AG568" s="181" t="s">
        <v>7357</v>
      </c>
      <c r="AH568" s="98">
        <f>ROUND(N565*Y566-AF568,0)</f>
        <v>255</v>
      </c>
      <c r="AI568" s="16"/>
    </row>
    <row r="569" spans="1:35" ht="16.75" customHeight="1" x14ac:dyDescent="0.3">
      <c r="A569" s="11">
        <v>33</v>
      </c>
      <c r="B569" s="14">
        <v>3467</v>
      </c>
      <c r="C569" s="10" t="s">
        <v>7653</v>
      </c>
      <c r="D569" s="70"/>
      <c r="E569" s="58"/>
      <c r="F569" s="58"/>
      <c r="G569" s="58"/>
      <c r="H569" s="58"/>
      <c r="I569" s="58"/>
      <c r="J569" s="58"/>
      <c r="K569" s="58"/>
      <c r="L569" s="58"/>
      <c r="M569" s="81"/>
      <c r="N569" s="185"/>
      <c r="O569" s="2"/>
      <c r="P569" s="2"/>
      <c r="Q569" s="44"/>
      <c r="R569" s="45"/>
      <c r="S569" s="2"/>
      <c r="T569" s="2"/>
      <c r="U569" s="2"/>
      <c r="V569" s="2"/>
      <c r="W569" s="2"/>
      <c r="X569" s="2"/>
      <c r="Y569" s="145"/>
      <c r="Z569" s="71"/>
      <c r="AA569" s="183" t="s">
        <v>7652</v>
      </c>
      <c r="AB569" s="220" t="s">
        <v>7651</v>
      </c>
      <c r="AC569" s="55" t="s">
        <v>7648</v>
      </c>
      <c r="AD569" s="141">
        <v>0.7</v>
      </c>
      <c r="AE569" s="269"/>
      <c r="AF569" s="136"/>
      <c r="AG569" s="75"/>
      <c r="AH569" s="98">
        <f>ROUND(ROUND(N565*Y566,0)*AD569-AF568,0)</f>
        <v>177</v>
      </c>
      <c r="AI569" s="16"/>
    </row>
    <row r="570" spans="1:35" ht="16.75" customHeight="1" x14ac:dyDescent="0.3">
      <c r="A570" s="11">
        <v>33</v>
      </c>
      <c r="B570" s="14">
        <v>3468</v>
      </c>
      <c r="C570" s="10" t="s">
        <v>7650</v>
      </c>
      <c r="D570" s="70"/>
      <c r="E570" s="58"/>
      <c r="F570" s="58"/>
      <c r="G570" s="58"/>
      <c r="H570" s="58"/>
      <c r="I570" s="58"/>
      <c r="J570" s="58"/>
      <c r="K570" s="58"/>
      <c r="L570" s="58"/>
      <c r="M570" s="81"/>
      <c r="N570" s="185"/>
      <c r="O570" s="2"/>
      <c r="P570" s="2"/>
      <c r="Q570" s="44"/>
      <c r="R570" s="43"/>
      <c r="S570" s="8"/>
      <c r="T570" s="8"/>
      <c r="U570" s="8"/>
      <c r="V570" s="8"/>
      <c r="W570" s="8"/>
      <c r="X570" s="8"/>
      <c r="Y570" s="180"/>
      <c r="Z570" s="73"/>
      <c r="AA570" s="169"/>
      <c r="AB570" s="220" t="s">
        <v>7649</v>
      </c>
      <c r="AC570" s="55" t="s">
        <v>7648</v>
      </c>
      <c r="AD570" s="141">
        <v>0.5</v>
      </c>
      <c r="AE570" s="270"/>
      <c r="AF570" s="144"/>
      <c r="AG570" s="150"/>
      <c r="AH570" s="98">
        <f>ROUND(ROUND(N565*Y566,0)*AD570-AF568,0)</f>
        <v>125</v>
      </c>
      <c r="AI570" s="16"/>
    </row>
    <row r="571" spans="1:35" ht="16.75" customHeight="1" x14ac:dyDescent="0.3">
      <c r="A571" s="11">
        <v>33</v>
      </c>
      <c r="B571" s="14">
        <v>1575</v>
      </c>
      <c r="C571" s="10" t="s">
        <v>7647</v>
      </c>
      <c r="D571" s="45"/>
      <c r="E571" s="2"/>
      <c r="F571" s="2"/>
      <c r="G571" s="2"/>
      <c r="H571" s="2"/>
      <c r="I571" s="2"/>
      <c r="J571" s="2"/>
      <c r="K571" s="2"/>
      <c r="L571" s="58"/>
      <c r="M571" s="81"/>
      <c r="N571" s="185"/>
      <c r="O571" s="2"/>
      <c r="P571" s="2"/>
      <c r="Q571" s="44"/>
      <c r="R571" s="202" t="s">
        <v>7380</v>
      </c>
      <c r="S571" s="36"/>
      <c r="T571" s="36"/>
      <c r="U571" s="36"/>
      <c r="V571" s="36"/>
      <c r="W571" s="36"/>
      <c r="X571" s="36"/>
      <c r="Y571" s="217"/>
      <c r="Z571" s="74"/>
      <c r="AB571" s="194"/>
      <c r="AC571" s="7"/>
      <c r="AD571" s="7"/>
      <c r="AE571" s="7"/>
      <c r="AF571" s="7"/>
      <c r="AG571" s="37"/>
      <c r="AH571" s="98">
        <f>ROUND(N565*Y572,0)</f>
        <v>255</v>
      </c>
      <c r="AI571" s="66"/>
    </row>
    <row r="572" spans="1:35" ht="16.75" customHeight="1" x14ac:dyDescent="0.3">
      <c r="A572" s="11">
        <v>33</v>
      </c>
      <c r="B572" s="14">
        <v>1576</v>
      </c>
      <c r="C572" s="10" t="s">
        <v>7646</v>
      </c>
      <c r="D572" s="45"/>
      <c r="E572" s="2"/>
      <c r="F572" s="2"/>
      <c r="G572" s="2"/>
      <c r="H572" s="2"/>
      <c r="I572" s="2"/>
      <c r="J572" s="2"/>
      <c r="K572" s="2"/>
      <c r="L572" s="58"/>
      <c r="M572" s="81"/>
      <c r="N572" s="185"/>
      <c r="O572" s="2"/>
      <c r="P572" s="2"/>
      <c r="Q572" s="44"/>
      <c r="R572" s="45"/>
      <c r="S572" s="2"/>
      <c r="T572" s="2"/>
      <c r="U572" s="135"/>
      <c r="V572" s="135"/>
      <c r="W572" s="135"/>
      <c r="X572" s="136" t="s">
        <v>7544</v>
      </c>
      <c r="Y572" s="273">
        <v>0.93</v>
      </c>
      <c r="Z572" s="274"/>
      <c r="AA572" s="183" t="s">
        <v>7543</v>
      </c>
      <c r="AB572" s="220" t="s">
        <v>7542</v>
      </c>
      <c r="AC572" s="55" t="s">
        <v>7539</v>
      </c>
      <c r="AD572" s="141">
        <v>0.7</v>
      </c>
      <c r="AE572" s="141"/>
      <c r="AF572" s="141"/>
      <c r="AG572" s="142"/>
      <c r="AH572" s="98">
        <f>ROUND(ROUND(N565*Y572,0)*AD572,0)</f>
        <v>179</v>
      </c>
      <c r="AI572" s="66"/>
    </row>
    <row r="573" spans="1:35" ht="16.75" customHeight="1" x14ac:dyDescent="0.3">
      <c r="A573" s="11">
        <v>33</v>
      </c>
      <c r="B573" s="14">
        <v>3469</v>
      </c>
      <c r="C573" s="10" t="s">
        <v>7645</v>
      </c>
      <c r="D573" s="70"/>
      <c r="E573" s="58"/>
      <c r="F573" s="58"/>
      <c r="G573" s="58"/>
      <c r="H573" s="58"/>
      <c r="I573" s="58"/>
      <c r="J573" s="58"/>
      <c r="K573" s="58"/>
      <c r="L573" s="58"/>
      <c r="M573" s="81"/>
      <c r="N573" s="185"/>
      <c r="O573" s="2"/>
      <c r="P573" s="2"/>
      <c r="Q573" s="44"/>
      <c r="R573" s="45"/>
      <c r="S573" s="2"/>
      <c r="T573" s="2"/>
      <c r="U573" s="2"/>
      <c r="V573" s="2"/>
      <c r="W573" s="2"/>
      <c r="X573" s="2"/>
      <c r="Y573" s="145"/>
      <c r="Z573" s="71"/>
      <c r="AA573" s="169"/>
      <c r="AB573" s="220" t="s">
        <v>7540</v>
      </c>
      <c r="AC573" s="55" t="s">
        <v>7539</v>
      </c>
      <c r="AD573" s="141">
        <v>0.5</v>
      </c>
      <c r="AE573" s="141"/>
      <c r="AF573" s="141"/>
      <c r="AG573" s="142"/>
      <c r="AH573" s="98">
        <f>ROUND(ROUND(N565*Y572,0)*AD573,0)</f>
        <v>128</v>
      </c>
      <c r="AI573" s="16"/>
    </row>
    <row r="574" spans="1:35" ht="16.75" customHeight="1" x14ac:dyDescent="0.3">
      <c r="A574" s="11">
        <v>33</v>
      </c>
      <c r="B574" s="14">
        <v>3470</v>
      </c>
      <c r="C574" s="10" t="s">
        <v>7644</v>
      </c>
      <c r="D574" s="70"/>
      <c r="E574" s="58"/>
      <c r="F574" s="58"/>
      <c r="G574" s="58"/>
      <c r="H574" s="58"/>
      <c r="I574" s="58"/>
      <c r="J574" s="58"/>
      <c r="K574" s="58"/>
      <c r="L574" s="58"/>
      <c r="M574" s="81"/>
      <c r="N574" s="185"/>
      <c r="O574" s="2"/>
      <c r="P574" s="2"/>
      <c r="Q574" s="44"/>
      <c r="R574" s="45"/>
      <c r="S574" s="2"/>
      <c r="T574" s="2"/>
      <c r="U574" s="2"/>
      <c r="V574" s="2"/>
      <c r="W574" s="2"/>
      <c r="X574" s="2"/>
      <c r="Y574" s="145"/>
      <c r="Z574" s="71"/>
      <c r="AA574" s="2"/>
      <c r="AB574" s="201"/>
      <c r="AC574" s="55"/>
      <c r="AD574" s="141"/>
      <c r="AE574" s="268" t="s">
        <v>7356</v>
      </c>
      <c r="AF574" s="53">
        <v>5</v>
      </c>
      <c r="AG574" s="181" t="s">
        <v>7357</v>
      </c>
      <c r="AH574" s="98">
        <f>ROUND(N565*Y572-AF574,0)</f>
        <v>250</v>
      </c>
      <c r="AI574" s="16"/>
    </row>
    <row r="575" spans="1:35" ht="16.75" customHeight="1" x14ac:dyDescent="0.3">
      <c r="A575" s="11">
        <v>33</v>
      </c>
      <c r="B575" s="14">
        <v>3471</v>
      </c>
      <c r="C575" s="10" t="s">
        <v>7643</v>
      </c>
      <c r="D575" s="70"/>
      <c r="E575" s="58"/>
      <c r="F575" s="58"/>
      <c r="G575" s="58"/>
      <c r="H575" s="58"/>
      <c r="I575" s="58"/>
      <c r="J575" s="58"/>
      <c r="K575" s="58"/>
      <c r="L575" s="58"/>
      <c r="M575" s="81"/>
      <c r="N575" s="185"/>
      <c r="O575" s="2"/>
      <c r="P575" s="2"/>
      <c r="Q575" s="44"/>
      <c r="R575" s="45"/>
      <c r="S575" s="2"/>
      <c r="T575" s="2"/>
      <c r="U575" s="2"/>
      <c r="V575" s="2"/>
      <c r="W575" s="2"/>
      <c r="X575" s="2"/>
      <c r="Y575" s="145"/>
      <c r="Z575" s="71"/>
      <c r="AA575" s="183" t="s">
        <v>7543</v>
      </c>
      <c r="AB575" s="220" t="s">
        <v>7542</v>
      </c>
      <c r="AC575" s="55" t="s">
        <v>7539</v>
      </c>
      <c r="AD575" s="141">
        <v>0.7</v>
      </c>
      <c r="AE575" s="269"/>
      <c r="AF575" s="136"/>
      <c r="AG575" s="75"/>
      <c r="AH575" s="98">
        <f>ROUND(ROUND(N565*Y572,0)*AD575-AF574,0)</f>
        <v>174</v>
      </c>
      <c r="AI575" s="16"/>
    </row>
    <row r="576" spans="1:35" ht="16.75" customHeight="1" x14ac:dyDescent="0.3">
      <c r="A576" s="11">
        <v>33</v>
      </c>
      <c r="B576" s="14">
        <v>3472</v>
      </c>
      <c r="C576" s="10" t="s">
        <v>7642</v>
      </c>
      <c r="D576" s="70"/>
      <c r="E576" s="58"/>
      <c r="F576" s="58"/>
      <c r="G576" s="58"/>
      <c r="H576" s="58"/>
      <c r="I576" s="58"/>
      <c r="J576" s="58"/>
      <c r="K576" s="58"/>
      <c r="L576" s="58"/>
      <c r="M576" s="81"/>
      <c r="N576" s="185"/>
      <c r="O576" s="2"/>
      <c r="P576" s="2"/>
      <c r="Q576" s="44"/>
      <c r="R576" s="43"/>
      <c r="S576" s="8"/>
      <c r="T576" s="8"/>
      <c r="U576" s="8"/>
      <c r="V576" s="8"/>
      <c r="W576" s="8"/>
      <c r="X576" s="8"/>
      <c r="Y576" s="180"/>
      <c r="Z576" s="73"/>
      <c r="AA576" s="169"/>
      <c r="AB576" s="220" t="s">
        <v>7540</v>
      </c>
      <c r="AC576" s="55" t="s">
        <v>7539</v>
      </c>
      <c r="AD576" s="141">
        <v>0.5</v>
      </c>
      <c r="AE576" s="270"/>
      <c r="AF576" s="144"/>
      <c r="AG576" s="150"/>
      <c r="AH576" s="98">
        <f>ROUND(ROUND(N565*Y572,0)*AD576-AF574,0)</f>
        <v>123</v>
      </c>
      <c r="AI576" s="16"/>
    </row>
    <row r="577" spans="1:35" ht="16.75" customHeight="1" x14ac:dyDescent="0.3">
      <c r="A577" s="11">
        <v>33</v>
      </c>
      <c r="B577" s="14">
        <v>1577</v>
      </c>
      <c r="C577" s="10" t="s">
        <v>7641</v>
      </c>
      <c r="D577" s="124"/>
      <c r="E577" s="125"/>
      <c r="F577" s="125"/>
      <c r="G577" s="125"/>
      <c r="H577" s="125"/>
      <c r="I577" s="125"/>
      <c r="J577" s="125"/>
      <c r="K577" s="125"/>
      <c r="L577" s="125"/>
      <c r="M577" s="126"/>
      <c r="N577" s="185"/>
      <c r="O577" s="2"/>
      <c r="P577" s="2"/>
      <c r="Q577" s="44"/>
      <c r="R577" s="56" t="s">
        <v>7373</v>
      </c>
      <c r="S577" s="2"/>
      <c r="T577" s="2"/>
      <c r="U577" s="2"/>
      <c r="V577" s="2"/>
      <c r="W577" s="2"/>
      <c r="X577" s="2"/>
      <c r="Y577" s="145"/>
      <c r="Z577" s="71"/>
      <c r="AB577" s="80"/>
      <c r="AC577" s="7"/>
      <c r="AD577" s="7"/>
      <c r="AE577" s="7"/>
      <c r="AF577" s="7"/>
      <c r="AG577" s="37"/>
      <c r="AH577" s="98">
        <f>ROUND(N565*Y578,0)</f>
        <v>260</v>
      </c>
      <c r="AI577" s="66"/>
    </row>
    <row r="578" spans="1:35" ht="16.75" customHeight="1" x14ac:dyDescent="0.3">
      <c r="A578" s="11">
        <v>33</v>
      </c>
      <c r="B578" s="14">
        <v>1578</v>
      </c>
      <c r="C578" s="10" t="s">
        <v>7640</v>
      </c>
      <c r="D578" s="124"/>
      <c r="E578" s="125"/>
      <c r="F578" s="125"/>
      <c r="G578" s="125"/>
      <c r="H578" s="125"/>
      <c r="I578" s="125"/>
      <c r="J578" s="125"/>
      <c r="K578" s="125"/>
      <c r="L578" s="125"/>
      <c r="M578" s="126"/>
      <c r="N578" s="185"/>
      <c r="O578" s="2"/>
      <c r="P578" s="2"/>
      <c r="Q578" s="44"/>
      <c r="R578" s="56" t="s">
        <v>7639</v>
      </c>
      <c r="S578" s="2"/>
      <c r="T578" s="2"/>
      <c r="U578" s="135"/>
      <c r="V578" s="135"/>
      <c r="W578" s="135"/>
      <c r="X578" s="136" t="s">
        <v>7544</v>
      </c>
      <c r="Y578" s="273">
        <v>0.95</v>
      </c>
      <c r="Z578" s="274"/>
      <c r="AA578" s="183" t="s">
        <v>7543</v>
      </c>
      <c r="AB578" s="220" t="s">
        <v>7542</v>
      </c>
      <c r="AC578" s="55" t="s">
        <v>7539</v>
      </c>
      <c r="AD578" s="141">
        <v>0.7</v>
      </c>
      <c r="AE578" s="141"/>
      <c r="AF578" s="141"/>
      <c r="AG578" s="142"/>
      <c r="AH578" s="98">
        <f>ROUND(ROUND(N565*Y578,0)*AD578,0)</f>
        <v>182</v>
      </c>
      <c r="AI578" s="66"/>
    </row>
    <row r="579" spans="1:35" ht="16.75" customHeight="1" x14ac:dyDescent="0.3">
      <c r="A579" s="11">
        <v>33</v>
      </c>
      <c r="B579" s="14">
        <v>3473</v>
      </c>
      <c r="C579" s="10" t="s">
        <v>7638</v>
      </c>
      <c r="D579" s="70"/>
      <c r="E579" s="58"/>
      <c r="F579" s="58"/>
      <c r="G579" s="58"/>
      <c r="H579" s="58"/>
      <c r="I579" s="58"/>
      <c r="J579" s="58"/>
      <c r="K579" s="58"/>
      <c r="L579" s="58"/>
      <c r="M579" s="81"/>
      <c r="N579" s="185"/>
      <c r="O579" s="2"/>
      <c r="P579" s="2"/>
      <c r="Q579" s="44"/>
      <c r="R579" s="45"/>
      <c r="S579" s="2"/>
      <c r="T579" s="2"/>
      <c r="U579" s="2"/>
      <c r="V579" s="2"/>
      <c r="W579" s="2"/>
      <c r="X579" s="2"/>
      <c r="Y579" s="145"/>
      <c r="Z579" s="71"/>
      <c r="AA579" s="169"/>
      <c r="AB579" s="220" t="s">
        <v>7540</v>
      </c>
      <c r="AC579" s="55" t="s">
        <v>7539</v>
      </c>
      <c r="AD579" s="141">
        <v>0.5</v>
      </c>
      <c r="AE579" s="141"/>
      <c r="AF579" s="141"/>
      <c r="AG579" s="142"/>
      <c r="AH579" s="98">
        <f>ROUND(ROUND(N565*Y578,0)*AD579,0)</f>
        <v>130</v>
      </c>
      <c r="AI579" s="16"/>
    </row>
    <row r="580" spans="1:35" ht="16.75" customHeight="1" x14ac:dyDescent="0.3">
      <c r="A580" s="11">
        <v>33</v>
      </c>
      <c r="B580" s="14">
        <v>3474</v>
      </c>
      <c r="C580" s="10" t="s">
        <v>7637</v>
      </c>
      <c r="D580" s="70"/>
      <c r="E580" s="58"/>
      <c r="F580" s="58"/>
      <c r="G580" s="58"/>
      <c r="H580" s="58"/>
      <c r="I580" s="58"/>
      <c r="J580" s="58"/>
      <c r="K580" s="58"/>
      <c r="L580" s="58"/>
      <c r="M580" s="81"/>
      <c r="N580" s="185"/>
      <c r="O580" s="2"/>
      <c r="P580" s="2"/>
      <c r="Q580" s="44"/>
      <c r="R580" s="45"/>
      <c r="S580" s="2"/>
      <c r="T580" s="2"/>
      <c r="U580" s="2"/>
      <c r="V580" s="2"/>
      <c r="W580" s="2"/>
      <c r="X580" s="2"/>
      <c r="Y580" s="145"/>
      <c r="Z580" s="71"/>
      <c r="AA580" s="2"/>
      <c r="AB580" s="201"/>
      <c r="AC580" s="55"/>
      <c r="AD580" s="141"/>
      <c r="AE580" s="268" t="s">
        <v>7356</v>
      </c>
      <c r="AF580" s="53">
        <v>5</v>
      </c>
      <c r="AG580" s="181" t="s">
        <v>7357</v>
      </c>
      <c r="AH580" s="98">
        <f>ROUND(N565*Y578-AF580,0)</f>
        <v>255</v>
      </c>
      <c r="AI580" s="16"/>
    </row>
    <row r="581" spans="1:35" ht="16.75" customHeight="1" x14ac:dyDescent="0.3">
      <c r="A581" s="11">
        <v>33</v>
      </c>
      <c r="B581" s="14">
        <v>3475</v>
      </c>
      <c r="C581" s="10" t="s">
        <v>7636</v>
      </c>
      <c r="D581" s="70"/>
      <c r="E581" s="58"/>
      <c r="F581" s="58"/>
      <c r="G581" s="58"/>
      <c r="H581" s="58"/>
      <c r="I581" s="58"/>
      <c r="J581" s="58"/>
      <c r="K581" s="58"/>
      <c r="L581" s="58"/>
      <c r="M581" s="81"/>
      <c r="N581" s="185"/>
      <c r="O581" s="2"/>
      <c r="P581" s="2"/>
      <c r="Q581" s="44"/>
      <c r="R581" s="45"/>
      <c r="S581" s="2"/>
      <c r="T581" s="2"/>
      <c r="U581" s="2"/>
      <c r="V581" s="2"/>
      <c r="W581" s="2"/>
      <c r="X581" s="2"/>
      <c r="Y581" s="145"/>
      <c r="Z581" s="71"/>
      <c r="AA581" s="183" t="s">
        <v>7543</v>
      </c>
      <c r="AB581" s="220" t="s">
        <v>7542</v>
      </c>
      <c r="AC581" s="55" t="s">
        <v>7539</v>
      </c>
      <c r="AD581" s="141">
        <v>0.7</v>
      </c>
      <c r="AE581" s="269"/>
      <c r="AF581" s="136"/>
      <c r="AG581" s="75"/>
      <c r="AH581" s="98">
        <f>ROUND(ROUND(N565*Y578,0)*AD581-AF580,0)</f>
        <v>177</v>
      </c>
      <c r="AI581" s="16"/>
    </row>
    <row r="582" spans="1:35" ht="16.75" customHeight="1" x14ac:dyDescent="0.3">
      <c r="A582" s="11">
        <v>33</v>
      </c>
      <c r="B582" s="14">
        <v>3476</v>
      </c>
      <c r="C582" s="10" t="s">
        <v>7635</v>
      </c>
      <c r="D582" s="21"/>
      <c r="E582" s="13"/>
      <c r="F582" s="13"/>
      <c r="G582" s="13"/>
      <c r="H582" s="13"/>
      <c r="I582" s="13"/>
      <c r="J582" s="13"/>
      <c r="K582" s="13"/>
      <c r="L582" s="13"/>
      <c r="M582" s="165"/>
      <c r="N582" s="164"/>
      <c r="O582" s="8"/>
      <c r="P582" s="8"/>
      <c r="Q582" s="24"/>
      <c r="R582" s="43"/>
      <c r="S582" s="8"/>
      <c r="T582" s="8"/>
      <c r="U582" s="8"/>
      <c r="V582" s="8"/>
      <c r="W582" s="8"/>
      <c r="X582" s="8"/>
      <c r="Y582" s="180"/>
      <c r="Z582" s="73"/>
      <c r="AA582" s="169"/>
      <c r="AB582" s="220" t="s">
        <v>7540</v>
      </c>
      <c r="AC582" s="55" t="s">
        <v>7539</v>
      </c>
      <c r="AD582" s="141">
        <v>0.5</v>
      </c>
      <c r="AE582" s="270"/>
      <c r="AF582" s="144"/>
      <c r="AG582" s="150"/>
      <c r="AH582" s="98">
        <f>ROUND(ROUND(N565*Y578,0)*AD582-AF580,0)</f>
        <v>125</v>
      </c>
      <c r="AI582" s="16"/>
    </row>
    <row r="583" spans="1:35" ht="16.75" customHeight="1" x14ac:dyDescent="0.3">
      <c r="A583" s="11">
        <v>33</v>
      </c>
      <c r="B583" s="14">
        <v>1711</v>
      </c>
      <c r="C583" s="10" t="s">
        <v>7634</v>
      </c>
      <c r="D583" s="281" t="s">
        <v>7633</v>
      </c>
      <c r="E583" s="282"/>
      <c r="F583" s="282"/>
      <c r="G583" s="282"/>
      <c r="H583" s="282"/>
      <c r="I583" s="283"/>
      <c r="J583" s="281" t="s">
        <v>7632</v>
      </c>
      <c r="K583" s="282"/>
      <c r="L583" s="282"/>
      <c r="M583" s="283"/>
      <c r="N583" s="167" t="s">
        <v>7461</v>
      </c>
      <c r="O583" s="36"/>
      <c r="P583" s="36"/>
      <c r="Q583" s="50"/>
      <c r="R583" s="36"/>
      <c r="S583" s="36"/>
      <c r="T583" s="36"/>
      <c r="U583" s="36"/>
      <c r="V583" s="36"/>
      <c r="W583" s="36"/>
      <c r="X583" s="36"/>
      <c r="Y583" s="217"/>
      <c r="Z583" s="50"/>
      <c r="AA583" s="36"/>
      <c r="AB583" s="53"/>
      <c r="AC583" s="36"/>
      <c r="AD583" s="36"/>
      <c r="AE583" s="36"/>
      <c r="AF583" s="36"/>
      <c r="AG583" s="50"/>
      <c r="AH583" s="98">
        <f>ROUND(N589,0)</f>
        <v>443</v>
      </c>
      <c r="AI583" s="22" t="s">
        <v>7631</v>
      </c>
    </row>
    <row r="584" spans="1:35" ht="16.75" customHeight="1" x14ac:dyDescent="0.3">
      <c r="A584" s="11">
        <v>33</v>
      </c>
      <c r="B584" s="14">
        <v>1712</v>
      </c>
      <c r="C584" s="10" t="s">
        <v>7630</v>
      </c>
      <c r="D584" s="284"/>
      <c r="E584" s="285"/>
      <c r="F584" s="285"/>
      <c r="G584" s="285"/>
      <c r="H584" s="285"/>
      <c r="I584" s="286"/>
      <c r="J584" s="284"/>
      <c r="K584" s="285"/>
      <c r="L584" s="285"/>
      <c r="M584" s="286"/>
      <c r="N584" s="185"/>
      <c r="O584" s="2"/>
      <c r="P584" s="2"/>
      <c r="Q584" s="44"/>
      <c r="R584" s="45"/>
      <c r="S584" s="2"/>
      <c r="T584" s="2"/>
      <c r="U584" s="2"/>
      <c r="V584" s="2"/>
      <c r="W584" s="2"/>
      <c r="X584" s="2"/>
      <c r="Y584" s="145"/>
      <c r="Z584" s="71"/>
      <c r="AA584" s="183" t="s">
        <v>7393</v>
      </c>
      <c r="AB584" s="220" t="s">
        <v>7358</v>
      </c>
      <c r="AC584" s="55" t="s">
        <v>7390</v>
      </c>
      <c r="AD584" s="141">
        <v>0.7</v>
      </c>
      <c r="AE584" s="141"/>
      <c r="AF584" s="141"/>
      <c r="AG584" s="142"/>
      <c r="AH584" s="98">
        <f>ROUND(N589*AD584,0)</f>
        <v>310</v>
      </c>
      <c r="AI584" s="66"/>
    </row>
    <row r="585" spans="1:35" ht="16.75" customHeight="1" x14ac:dyDescent="0.3">
      <c r="A585" s="11">
        <v>33</v>
      </c>
      <c r="B585" s="14">
        <v>3481</v>
      </c>
      <c r="C585" s="10" t="s">
        <v>7629</v>
      </c>
      <c r="D585" s="284"/>
      <c r="E585" s="285"/>
      <c r="F585" s="285"/>
      <c r="G585" s="285"/>
      <c r="H585" s="285"/>
      <c r="I585" s="286"/>
      <c r="J585" s="284"/>
      <c r="K585" s="285"/>
      <c r="L585" s="285"/>
      <c r="M585" s="286"/>
      <c r="N585" s="185"/>
      <c r="O585" s="2"/>
      <c r="P585" s="2"/>
      <c r="Q585" s="44"/>
      <c r="R585" s="45"/>
      <c r="S585" s="2"/>
      <c r="T585" s="2"/>
      <c r="U585" s="2"/>
      <c r="V585" s="2"/>
      <c r="W585" s="2"/>
      <c r="X585" s="2"/>
      <c r="Y585" s="145"/>
      <c r="Z585" s="71"/>
      <c r="AA585" s="169"/>
      <c r="AB585" s="220" t="s">
        <v>7391</v>
      </c>
      <c r="AC585" s="55" t="s">
        <v>7390</v>
      </c>
      <c r="AD585" s="141">
        <v>0.5</v>
      </c>
      <c r="AE585" s="141"/>
      <c r="AF585" s="141"/>
      <c r="AG585" s="142"/>
      <c r="AH585" s="98">
        <f>ROUND(N589*AD585,0)</f>
        <v>222</v>
      </c>
      <c r="AI585" s="66"/>
    </row>
    <row r="586" spans="1:35" ht="16.75" customHeight="1" x14ac:dyDescent="0.3">
      <c r="A586" s="11">
        <v>33</v>
      </c>
      <c r="B586" s="14">
        <v>3482</v>
      </c>
      <c r="C586" s="10" t="s">
        <v>7628</v>
      </c>
      <c r="D586" s="128"/>
      <c r="E586" s="129"/>
      <c r="F586" s="129"/>
      <c r="G586" s="129"/>
      <c r="H586" s="129"/>
      <c r="I586" s="130"/>
      <c r="J586" s="129"/>
      <c r="K586" s="199"/>
      <c r="L586" s="199"/>
      <c r="M586" s="197"/>
      <c r="N586" s="185"/>
      <c r="O586" s="2"/>
      <c r="P586" s="2"/>
      <c r="Q586" s="44"/>
      <c r="R586" s="2"/>
      <c r="S586" s="2"/>
      <c r="T586" s="2"/>
      <c r="U586" s="2"/>
      <c r="V586" s="2"/>
      <c r="W586" s="2"/>
      <c r="X586" s="2"/>
      <c r="Y586" s="145"/>
      <c r="Z586" s="71"/>
      <c r="AA586" s="2"/>
      <c r="AB586" s="201"/>
      <c r="AC586" s="55"/>
      <c r="AD586" s="141"/>
      <c r="AE586" s="268" t="s">
        <v>7356</v>
      </c>
      <c r="AF586" s="53">
        <v>5</v>
      </c>
      <c r="AG586" s="181" t="s">
        <v>7357</v>
      </c>
      <c r="AH586" s="98">
        <f>ROUND(N589-AF586,0)</f>
        <v>438</v>
      </c>
      <c r="AI586" s="66"/>
    </row>
    <row r="587" spans="1:35" ht="16.75" customHeight="1" x14ac:dyDescent="0.3">
      <c r="A587" s="11">
        <v>33</v>
      </c>
      <c r="B587" s="14">
        <v>3483</v>
      </c>
      <c r="C587" s="10" t="s">
        <v>7627</v>
      </c>
      <c r="D587" s="128"/>
      <c r="E587" s="129"/>
      <c r="F587" s="129"/>
      <c r="G587" s="129"/>
      <c r="H587" s="129"/>
      <c r="I587" s="130"/>
      <c r="J587" s="129"/>
      <c r="K587" s="199"/>
      <c r="L587" s="199"/>
      <c r="M587" s="197"/>
      <c r="N587" s="185"/>
      <c r="O587" s="2"/>
      <c r="P587" s="2"/>
      <c r="Q587" s="44"/>
      <c r="R587" s="2"/>
      <c r="S587" s="2"/>
      <c r="T587" s="2"/>
      <c r="U587" s="2"/>
      <c r="V587" s="2"/>
      <c r="W587" s="2"/>
      <c r="X587" s="2"/>
      <c r="Y587" s="145"/>
      <c r="Z587" s="71"/>
      <c r="AA587" s="183" t="s">
        <v>7393</v>
      </c>
      <c r="AB587" s="220" t="s">
        <v>7358</v>
      </c>
      <c r="AC587" s="55" t="s">
        <v>7390</v>
      </c>
      <c r="AD587" s="141">
        <v>0.7</v>
      </c>
      <c r="AE587" s="269"/>
      <c r="AF587" s="136"/>
      <c r="AG587" s="75"/>
      <c r="AH587" s="98">
        <f>ROUND(N589*AD587-AF586,0)</f>
        <v>305</v>
      </c>
      <c r="AI587" s="66"/>
    </row>
    <row r="588" spans="1:35" ht="16.75" customHeight="1" x14ac:dyDescent="0.3">
      <c r="A588" s="11">
        <v>33</v>
      </c>
      <c r="B588" s="14">
        <v>3484</v>
      </c>
      <c r="C588" s="10" t="s">
        <v>7626</v>
      </c>
      <c r="D588" s="128"/>
      <c r="E588" s="129"/>
      <c r="F588" s="129"/>
      <c r="G588" s="129"/>
      <c r="H588" s="129"/>
      <c r="I588" s="130"/>
      <c r="J588" s="129"/>
      <c r="K588" s="199"/>
      <c r="L588" s="199"/>
      <c r="M588" s="197"/>
      <c r="N588" s="185"/>
      <c r="O588" s="2"/>
      <c r="P588" s="2"/>
      <c r="Q588" s="44"/>
      <c r="R588" s="2"/>
      <c r="S588" s="2"/>
      <c r="T588" s="2"/>
      <c r="U588" s="2"/>
      <c r="V588" s="2"/>
      <c r="W588" s="2"/>
      <c r="X588" s="2"/>
      <c r="Y588" s="145"/>
      <c r="Z588" s="71"/>
      <c r="AA588" s="169"/>
      <c r="AB588" s="220" t="s">
        <v>7391</v>
      </c>
      <c r="AC588" s="55" t="s">
        <v>7390</v>
      </c>
      <c r="AD588" s="141">
        <v>0.5</v>
      </c>
      <c r="AE588" s="270"/>
      <c r="AF588" s="144"/>
      <c r="AG588" s="150"/>
      <c r="AH588" s="98">
        <f>ROUND(N589*AD588-AF586,0)</f>
        <v>217</v>
      </c>
      <c r="AI588" s="66"/>
    </row>
    <row r="589" spans="1:35" ht="16.75" customHeight="1" x14ac:dyDescent="0.3">
      <c r="A589" s="11">
        <v>33</v>
      </c>
      <c r="B589" s="14">
        <v>1713</v>
      </c>
      <c r="C589" s="10" t="s">
        <v>7625</v>
      </c>
      <c r="D589" s="128"/>
      <c r="E589" s="129"/>
      <c r="F589" s="129"/>
      <c r="G589" s="129"/>
      <c r="H589" s="129"/>
      <c r="I589" s="130"/>
      <c r="J589" s="199"/>
      <c r="K589" s="199"/>
      <c r="L589" s="199"/>
      <c r="M589" s="197"/>
      <c r="N589" s="271">
        <v>443</v>
      </c>
      <c r="O589" s="272"/>
      <c r="P589" s="2" t="s">
        <v>7388</v>
      </c>
      <c r="Q589" s="44"/>
      <c r="R589" s="202" t="s">
        <v>7387</v>
      </c>
      <c r="S589" s="36"/>
      <c r="T589" s="36"/>
      <c r="U589" s="36"/>
      <c r="V589" s="36"/>
      <c r="W589" s="36"/>
      <c r="X589" s="36"/>
      <c r="Y589" s="217"/>
      <c r="Z589" s="74"/>
      <c r="AA589" s="135"/>
      <c r="AB589" s="135"/>
      <c r="AC589" s="7"/>
      <c r="AD589" s="7"/>
      <c r="AE589" s="7"/>
      <c r="AF589" s="7"/>
      <c r="AG589" s="37"/>
      <c r="AH589" s="98">
        <f>ROUND(N589*Y590,0)</f>
        <v>421</v>
      </c>
      <c r="AI589" s="66"/>
    </row>
    <row r="590" spans="1:35" ht="16.75" customHeight="1" x14ac:dyDescent="0.3">
      <c r="A590" s="11">
        <v>33</v>
      </c>
      <c r="B590" s="14">
        <v>1714</v>
      </c>
      <c r="C590" s="10" t="s">
        <v>7624</v>
      </c>
      <c r="D590" s="128"/>
      <c r="E590" s="129"/>
      <c r="F590" s="129"/>
      <c r="G590" s="129"/>
      <c r="H590" s="129"/>
      <c r="I590" s="130"/>
      <c r="J590" s="2"/>
      <c r="K590" s="2"/>
      <c r="L590" s="58"/>
      <c r="M590" s="81"/>
      <c r="N590" s="72"/>
      <c r="O590" s="145"/>
      <c r="P590" s="2"/>
      <c r="Q590" s="44"/>
      <c r="R590" s="45"/>
      <c r="S590" s="2"/>
      <c r="T590" s="2"/>
      <c r="U590" s="59"/>
      <c r="V590" s="59"/>
      <c r="W590" s="135"/>
      <c r="X590" s="136" t="s">
        <v>7610</v>
      </c>
      <c r="Y590" s="273">
        <v>0.95</v>
      </c>
      <c r="Z590" s="274"/>
      <c r="AA590" s="183" t="s">
        <v>7609</v>
      </c>
      <c r="AB590" s="220" t="s">
        <v>7608</v>
      </c>
      <c r="AC590" s="55" t="s">
        <v>7605</v>
      </c>
      <c r="AD590" s="141">
        <v>0.7</v>
      </c>
      <c r="AE590" s="141"/>
      <c r="AF590" s="141"/>
      <c r="AG590" s="142"/>
      <c r="AH590" s="98">
        <f>ROUND(ROUND(N589*Y590,0)*AD590,0)</f>
        <v>295</v>
      </c>
      <c r="AI590" s="66"/>
    </row>
    <row r="591" spans="1:35" ht="16.75" customHeight="1" x14ac:dyDescent="0.3">
      <c r="A591" s="11">
        <v>33</v>
      </c>
      <c r="B591" s="14">
        <v>3485</v>
      </c>
      <c r="C591" s="10" t="s">
        <v>7623</v>
      </c>
      <c r="D591" s="128"/>
      <c r="E591" s="129"/>
      <c r="F591" s="129"/>
      <c r="G591" s="129"/>
      <c r="H591" s="129"/>
      <c r="I591" s="130"/>
      <c r="J591" s="2"/>
      <c r="K591" s="2"/>
      <c r="L591" s="58"/>
      <c r="M591" s="81"/>
      <c r="N591" s="185"/>
      <c r="O591" s="2"/>
      <c r="P591" s="2"/>
      <c r="Q591" s="44"/>
      <c r="R591" s="45"/>
      <c r="S591" s="2"/>
      <c r="T591" s="2"/>
      <c r="U591" s="2"/>
      <c r="V591" s="2"/>
      <c r="W591" s="2"/>
      <c r="X591" s="2"/>
      <c r="Y591" s="145"/>
      <c r="Z591" s="71"/>
      <c r="AA591" s="169"/>
      <c r="AB591" s="220" t="s">
        <v>7606</v>
      </c>
      <c r="AC591" s="55" t="s">
        <v>7605</v>
      </c>
      <c r="AD591" s="141">
        <v>0.5</v>
      </c>
      <c r="AE591" s="141"/>
      <c r="AF591" s="141"/>
      <c r="AG591" s="142"/>
      <c r="AH591" s="98">
        <f>ROUND(ROUND(N589*Y590,0)*AD591,0)</f>
        <v>211</v>
      </c>
      <c r="AI591" s="66"/>
    </row>
    <row r="592" spans="1:35" ht="16.75" customHeight="1" x14ac:dyDescent="0.3">
      <c r="A592" s="11">
        <v>33</v>
      </c>
      <c r="B592" s="14">
        <v>3486</v>
      </c>
      <c r="C592" s="10" t="s">
        <v>7622</v>
      </c>
      <c r="D592" s="128"/>
      <c r="E592" s="129"/>
      <c r="F592" s="129"/>
      <c r="G592" s="129"/>
      <c r="H592" s="129"/>
      <c r="I592" s="130"/>
      <c r="J592" s="2"/>
      <c r="K592" s="2"/>
      <c r="L592" s="58"/>
      <c r="M592" s="81"/>
      <c r="N592" s="185"/>
      <c r="O592" s="2"/>
      <c r="P592" s="2"/>
      <c r="Q592" s="44"/>
      <c r="R592" s="45"/>
      <c r="S592" s="2"/>
      <c r="T592" s="2"/>
      <c r="U592" s="2"/>
      <c r="V592" s="2"/>
      <c r="W592" s="2"/>
      <c r="X592" s="2"/>
      <c r="Y592" s="145"/>
      <c r="Z592" s="71"/>
      <c r="AA592" s="2"/>
      <c r="AB592" s="201"/>
      <c r="AC592" s="55"/>
      <c r="AD592" s="141"/>
      <c r="AE592" s="268" t="s">
        <v>7356</v>
      </c>
      <c r="AF592" s="53">
        <v>5</v>
      </c>
      <c r="AG592" s="181" t="s">
        <v>7357</v>
      </c>
      <c r="AH592" s="98">
        <f>ROUND(N589*Y590-AF592,0)</f>
        <v>416</v>
      </c>
      <c r="AI592" s="66"/>
    </row>
    <row r="593" spans="1:35" ht="16.75" customHeight="1" x14ac:dyDescent="0.3">
      <c r="A593" s="11">
        <v>33</v>
      </c>
      <c r="B593" s="14">
        <v>3487</v>
      </c>
      <c r="C593" s="10" t="s">
        <v>7621</v>
      </c>
      <c r="D593" s="128"/>
      <c r="E593" s="129"/>
      <c r="F593" s="129"/>
      <c r="G593" s="129"/>
      <c r="H593" s="129"/>
      <c r="I593" s="130"/>
      <c r="J593" s="2"/>
      <c r="K593" s="2"/>
      <c r="L593" s="58"/>
      <c r="M593" s="81"/>
      <c r="N593" s="185"/>
      <c r="O593" s="2"/>
      <c r="P593" s="2"/>
      <c r="Q593" s="44"/>
      <c r="R593" s="45"/>
      <c r="S593" s="2"/>
      <c r="T593" s="2"/>
      <c r="U593" s="2"/>
      <c r="V593" s="2"/>
      <c r="W593" s="2"/>
      <c r="X593" s="2"/>
      <c r="Y593" s="145"/>
      <c r="Z593" s="71"/>
      <c r="AA593" s="183" t="s">
        <v>7609</v>
      </c>
      <c r="AB593" s="220" t="s">
        <v>7608</v>
      </c>
      <c r="AC593" s="55" t="s">
        <v>7605</v>
      </c>
      <c r="AD593" s="141">
        <v>0.7</v>
      </c>
      <c r="AE593" s="269"/>
      <c r="AF593" s="136"/>
      <c r="AG593" s="75"/>
      <c r="AH593" s="98">
        <f>ROUND(ROUND(N589*Y590,0)*AD593-AF592,0)</f>
        <v>290</v>
      </c>
      <c r="AI593" s="66"/>
    </row>
    <row r="594" spans="1:35" ht="16.75" customHeight="1" x14ac:dyDescent="0.3">
      <c r="A594" s="11">
        <v>33</v>
      </c>
      <c r="B594" s="14">
        <v>3488</v>
      </c>
      <c r="C594" s="10" t="s">
        <v>7620</v>
      </c>
      <c r="D594" s="128"/>
      <c r="E594" s="129"/>
      <c r="F594" s="129"/>
      <c r="G594" s="129"/>
      <c r="H594" s="129"/>
      <c r="I594" s="130"/>
      <c r="J594" s="2"/>
      <c r="K594" s="2"/>
      <c r="L594" s="58"/>
      <c r="M594" s="81"/>
      <c r="N594" s="185"/>
      <c r="O594" s="2"/>
      <c r="P594" s="2"/>
      <c r="Q594" s="44"/>
      <c r="R594" s="43"/>
      <c r="S594" s="8"/>
      <c r="T594" s="8"/>
      <c r="U594" s="8"/>
      <c r="V594" s="8"/>
      <c r="W594" s="8"/>
      <c r="X594" s="8"/>
      <c r="Y594" s="180"/>
      <c r="Z594" s="73"/>
      <c r="AA594" s="169"/>
      <c r="AB594" s="220" t="s">
        <v>7606</v>
      </c>
      <c r="AC594" s="55" t="s">
        <v>7605</v>
      </c>
      <c r="AD594" s="141">
        <v>0.5</v>
      </c>
      <c r="AE594" s="270"/>
      <c r="AF594" s="144"/>
      <c r="AG594" s="150"/>
      <c r="AH594" s="98">
        <f>ROUND(ROUND(N589*Y590,0)*AD594-AF592,0)</f>
        <v>206</v>
      </c>
      <c r="AI594" s="66"/>
    </row>
    <row r="595" spans="1:35" ht="16.75" customHeight="1" x14ac:dyDescent="0.3">
      <c r="A595" s="11">
        <v>33</v>
      </c>
      <c r="B595" s="14">
        <v>1715</v>
      </c>
      <c r="C595" s="10" t="s">
        <v>7619</v>
      </c>
      <c r="D595" s="45"/>
      <c r="E595" s="2"/>
      <c r="F595" s="2"/>
      <c r="G595" s="2"/>
      <c r="H595" s="2"/>
      <c r="I595" s="44"/>
      <c r="J595" s="2"/>
      <c r="K595" s="2"/>
      <c r="L595" s="58"/>
      <c r="M595" s="81"/>
      <c r="N595" s="185"/>
      <c r="O595" s="2"/>
      <c r="P595" s="2"/>
      <c r="Q595" s="44"/>
      <c r="R595" s="202" t="s">
        <v>7380</v>
      </c>
      <c r="S595" s="36"/>
      <c r="T595" s="36"/>
      <c r="U595" s="36"/>
      <c r="V595" s="36"/>
      <c r="W595" s="36"/>
      <c r="X595" s="36"/>
      <c r="Y595" s="217"/>
      <c r="Z595" s="74"/>
      <c r="AB595" s="194"/>
      <c r="AC595" s="7"/>
      <c r="AD595" s="7"/>
      <c r="AE595" s="7"/>
      <c r="AF595" s="7"/>
      <c r="AG595" s="37"/>
      <c r="AH595" s="98">
        <f>ROUND(N589*Y596,0)</f>
        <v>412</v>
      </c>
      <c r="AI595" s="66"/>
    </row>
    <row r="596" spans="1:35" ht="16.75" customHeight="1" x14ac:dyDescent="0.3">
      <c r="A596" s="11">
        <v>33</v>
      </c>
      <c r="B596" s="14">
        <v>1716</v>
      </c>
      <c r="C596" s="10" t="s">
        <v>7618</v>
      </c>
      <c r="D596" s="45"/>
      <c r="E596" s="2"/>
      <c r="F596" s="2"/>
      <c r="G596" s="2"/>
      <c r="H596" s="2"/>
      <c r="I596" s="44"/>
      <c r="J596" s="2"/>
      <c r="K596" s="2"/>
      <c r="L596" s="58"/>
      <c r="M596" s="81"/>
      <c r="N596" s="185"/>
      <c r="O596" s="2"/>
      <c r="P596" s="2"/>
      <c r="Q596" s="44"/>
      <c r="R596" s="45"/>
      <c r="S596" s="2"/>
      <c r="T596" s="2"/>
      <c r="U596" s="135"/>
      <c r="V596" s="135"/>
      <c r="W596" s="135"/>
      <c r="X596" s="136" t="s">
        <v>7610</v>
      </c>
      <c r="Y596" s="273">
        <v>0.93</v>
      </c>
      <c r="Z596" s="274"/>
      <c r="AA596" s="183" t="s">
        <v>7609</v>
      </c>
      <c r="AB596" s="220" t="s">
        <v>7608</v>
      </c>
      <c r="AC596" s="55" t="s">
        <v>7605</v>
      </c>
      <c r="AD596" s="141">
        <v>0.7</v>
      </c>
      <c r="AE596" s="141"/>
      <c r="AF596" s="141"/>
      <c r="AG596" s="142"/>
      <c r="AH596" s="98">
        <f>ROUND(ROUND(N589*Y596,0)*AD596,0)</f>
        <v>288</v>
      </c>
      <c r="AI596" s="66"/>
    </row>
    <row r="597" spans="1:35" ht="16.75" customHeight="1" x14ac:dyDescent="0.3">
      <c r="A597" s="11">
        <v>33</v>
      </c>
      <c r="B597" s="14">
        <v>3489</v>
      </c>
      <c r="C597" s="10" t="s">
        <v>7617</v>
      </c>
      <c r="D597" s="128"/>
      <c r="E597" s="129"/>
      <c r="F597" s="129"/>
      <c r="G597" s="129"/>
      <c r="H597" s="129"/>
      <c r="I597" s="130"/>
      <c r="J597" s="2"/>
      <c r="K597" s="2"/>
      <c r="L597" s="58"/>
      <c r="M597" s="81"/>
      <c r="N597" s="185"/>
      <c r="O597" s="2"/>
      <c r="P597" s="2"/>
      <c r="Q597" s="44"/>
      <c r="R597" s="45"/>
      <c r="S597" s="2"/>
      <c r="T597" s="2"/>
      <c r="U597" s="2"/>
      <c r="V597" s="2"/>
      <c r="W597" s="2"/>
      <c r="X597" s="2"/>
      <c r="Y597" s="145"/>
      <c r="Z597" s="71"/>
      <c r="AA597" s="169"/>
      <c r="AB597" s="220" t="s">
        <v>7606</v>
      </c>
      <c r="AC597" s="55" t="s">
        <v>7605</v>
      </c>
      <c r="AD597" s="141">
        <v>0.5</v>
      </c>
      <c r="AE597" s="141"/>
      <c r="AF597" s="141"/>
      <c r="AG597" s="142"/>
      <c r="AH597" s="98">
        <f>ROUND(ROUND(N589*Y596,0)*AD597,0)</f>
        <v>206</v>
      </c>
      <c r="AI597" s="66"/>
    </row>
    <row r="598" spans="1:35" ht="16.75" customHeight="1" x14ac:dyDescent="0.3">
      <c r="A598" s="11">
        <v>33</v>
      </c>
      <c r="B598" s="14">
        <v>3490</v>
      </c>
      <c r="C598" s="10" t="s">
        <v>7616</v>
      </c>
      <c r="D598" s="128"/>
      <c r="E598" s="129"/>
      <c r="F598" s="129"/>
      <c r="G598" s="129"/>
      <c r="H598" s="129"/>
      <c r="I598" s="130"/>
      <c r="J598" s="2"/>
      <c r="K598" s="2"/>
      <c r="L598" s="58"/>
      <c r="M598" s="81"/>
      <c r="N598" s="185"/>
      <c r="O598" s="2"/>
      <c r="P598" s="2"/>
      <c r="Q598" s="44"/>
      <c r="R598" s="45"/>
      <c r="S598" s="2"/>
      <c r="T598" s="2"/>
      <c r="U598" s="2"/>
      <c r="V598" s="2"/>
      <c r="W598" s="2"/>
      <c r="X598" s="2"/>
      <c r="Y598" s="145"/>
      <c r="Z598" s="71"/>
      <c r="AA598" s="2"/>
      <c r="AB598" s="201"/>
      <c r="AC598" s="55"/>
      <c r="AD598" s="141"/>
      <c r="AE598" s="268" t="s">
        <v>7356</v>
      </c>
      <c r="AF598" s="53">
        <v>5</v>
      </c>
      <c r="AG598" s="181" t="s">
        <v>7357</v>
      </c>
      <c r="AH598" s="98">
        <f>ROUND(N589*Y596-AF598,0)</f>
        <v>407</v>
      </c>
      <c r="AI598" s="66"/>
    </row>
    <row r="599" spans="1:35" ht="16.75" customHeight="1" x14ac:dyDescent="0.3">
      <c r="A599" s="11">
        <v>33</v>
      </c>
      <c r="B599" s="14">
        <v>3491</v>
      </c>
      <c r="C599" s="10" t="s">
        <v>7615</v>
      </c>
      <c r="D599" s="128"/>
      <c r="E599" s="129"/>
      <c r="F599" s="129"/>
      <c r="G599" s="129"/>
      <c r="H599" s="129"/>
      <c r="I599" s="130"/>
      <c r="J599" s="2"/>
      <c r="K599" s="2"/>
      <c r="L599" s="58"/>
      <c r="M599" s="81"/>
      <c r="N599" s="185"/>
      <c r="O599" s="2"/>
      <c r="P599" s="2"/>
      <c r="Q599" s="44"/>
      <c r="R599" s="45"/>
      <c r="S599" s="2"/>
      <c r="T599" s="2"/>
      <c r="U599" s="2"/>
      <c r="V599" s="2"/>
      <c r="W599" s="2"/>
      <c r="X599" s="2"/>
      <c r="Y599" s="145"/>
      <c r="Z599" s="71"/>
      <c r="AA599" s="183" t="s">
        <v>7609</v>
      </c>
      <c r="AB599" s="220" t="s">
        <v>7608</v>
      </c>
      <c r="AC599" s="55" t="s">
        <v>7605</v>
      </c>
      <c r="AD599" s="141">
        <v>0.7</v>
      </c>
      <c r="AE599" s="269"/>
      <c r="AF599" s="136"/>
      <c r="AG599" s="75"/>
      <c r="AH599" s="98">
        <f>ROUND(ROUND(N589*Y596,0)*AD599-AF598,0)</f>
        <v>283</v>
      </c>
      <c r="AI599" s="66"/>
    </row>
    <row r="600" spans="1:35" ht="16.75" customHeight="1" x14ac:dyDescent="0.3">
      <c r="A600" s="11">
        <v>33</v>
      </c>
      <c r="B600" s="14">
        <v>3492</v>
      </c>
      <c r="C600" s="10" t="s">
        <v>7614</v>
      </c>
      <c r="D600" s="128"/>
      <c r="E600" s="129"/>
      <c r="F600" s="129"/>
      <c r="G600" s="129"/>
      <c r="H600" s="129"/>
      <c r="I600" s="130"/>
      <c r="J600" s="2"/>
      <c r="K600" s="2"/>
      <c r="L600" s="58"/>
      <c r="M600" s="81"/>
      <c r="N600" s="185"/>
      <c r="O600" s="2"/>
      <c r="P600" s="2"/>
      <c r="Q600" s="44"/>
      <c r="R600" s="43"/>
      <c r="S600" s="8"/>
      <c r="T600" s="8"/>
      <c r="U600" s="8"/>
      <c r="V600" s="8"/>
      <c r="W600" s="8"/>
      <c r="X600" s="8"/>
      <c r="Y600" s="180"/>
      <c r="Z600" s="73"/>
      <c r="AA600" s="169"/>
      <c r="AB600" s="220" t="s">
        <v>7606</v>
      </c>
      <c r="AC600" s="55" t="s">
        <v>7605</v>
      </c>
      <c r="AD600" s="141">
        <v>0.5</v>
      </c>
      <c r="AE600" s="270"/>
      <c r="AF600" s="144"/>
      <c r="AG600" s="150"/>
      <c r="AH600" s="98">
        <f>ROUND(ROUND(N589*Y596,0)*AD600-AF598,0)</f>
        <v>201</v>
      </c>
      <c r="AI600" s="66"/>
    </row>
    <row r="601" spans="1:35" ht="16.75" customHeight="1" x14ac:dyDescent="0.3">
      <c r="A601" s="11">
        <v>33</v>
      </c>
      <c r="B601" s="14">
        <v>1717</v>
      </c>
      <c r="C601" s="10" t="s">
        <v>7613</v>
      </c>
      <c r="D601" s="124"/>
      <c r="E601" s="125"/>
      <c r="F601" s="125"/>
      <c r="G601" s="125"/>
      <c r="H601" s="125"/>
      <c r="I601" s="126"/>
      <c r="J601" s="125"/>
      <c r="K601" s="125"/>
      <c r="L601" s="125"/>
      <c r="M601" s="126"/>
      <c r="N601" s="185"/>
      <c r="O601" s="2"/>
      <c r="P601" s="2"/>
      <c r="Q601" s="44"/>
      <c r="R601" s="56" t="s">
        <v>7373</v>
      </c>
      <c r="S601" s="2"/>
      <c r="T601" s="2"/>
      <c r="U601" s="2"/>
      <c r="V601" s="2"/>
      <c r="W601" s="2"/>
      <c r="X601" s="2"/>
      <c r="Y601" s="145"/>
      <c r="Z601" s="71"/>
      <c r="AB601" s="80"/>
      <c r="AC601" s="7"/>
      <c r="AD601" s="7"/>
      <c r="AE601" s="7"/>
      <c r="AF601" s="7"/>
      <c r="AG601" s="37"/>
      <c r="AH601" s="98">
        <f>ROUND(N589*Y602,0)</f>
        <v>421</v>
      </c>
      <c r="AI601" s="66"/>
    </row>
    <row r="602" spans="1:35" ht="16.75" customHeight="1" x14ac:dyDescent="0.3">
      <c r="A602" s="11">
        <v>33</v>
      </c>
      <c r="B602" s="14">
        <v>1718</v>
      </c>
      <c r="C602" s="10" t="s">
        <v>7612</v>
      </c>
      <c r="D602" s="124"/>
      <c r="E602" s="125"/>
      <c r="F602" s="125"/>
      <c r="G602" s="125"/>
      <c r="H602" s="125"/>
      <c r="I602" s="126"/>
      <c r="J602" s="125"/>
      <c r="K602" s="125"/>
      <c r="L602" s="125"/>
      <c r="M602" s="126"/>
      <c r="N602" s="185"/>
      <c r="O602" s="2"/>
      <c r="P602" s="2"/>
      <c r="Q602" s="44"/>
      <c r="R602" s="56" t="s">
        <v>7611</v>
      </c>
      <c r="S602" s="2"/>
      <c r="T602" s="2"/>
      <c r="U602" s="135"/>
      <c r="V602" s="135"/>
      <c r="W602" s="135"/>
      <c r="X602" s="136" t="s">
        <v>7610</v>
      </c>
      <c r="Y602" s="273">
        <v>0.95</v>
      </c>
      <c r="Z602" s="274"/>
      <c r="AA602" s="183" t="s">
        <v>7609</v>
      </c>
      <c r="AB602" s="220" t="s">
        <v>7608</v>
      </c>
      <c r="AC602" s="55" t="s">
        <v>7605</v>
      </c>
      <c r="AD602" s="141">
        <v>0.7</v>
      </c>
      <c r="AE602" s="141"/>
      <c r="AF602" s="141"/>
      <c r="AG602" s="142"/>
      <c r="AH602" s="98">
        <f>ROUND(ROUND(N589*Y602,0)*AD602,0)</f>
        <v>295</v>
      </c>
      <c r="AI602" s="66"/>
    </row>
    <row r="603" spans="1:35" ht="16.75" customHeight="1" x14ac:dyDescent="0.3">
      <c r="A603" s="11">
        <v>33</v>
      </c>
      <c r="B603" s="14">
        <v>3493</v>
      </c>
      <c r="C603" s="10" t="s">
        <v>7607</v>
      </c>
      <c r="D603" s="128"/>
      <c r="E603" s="129"/>
      <c r="F603" s="129"/>
      <c r="G603" s="129"/>
      <c r="H603" s="129"/>
      <c r="I603" s="130"/>
      <c r="J603" s="2"/>
      <c r="K603" s="2"/>
      <c r="L603" s="58"/>
      <c r="M603" s="81"/>
      <c r="N603" s="185"/>
      <c r="O603" s="2"/>
      <c r="P603" s="2"/>
      <c r="Q603" s="44"/>
      <c r="R603" s="45"/>
      <c r="S603" s="2"/>
      <c r="T603" s="2"/>
      <c r="U603" s="2"/>
      <c r="V603" s="2"/>
      <c r="W603" s="2"/>
      <c r="X603" s="2"/>
      <c r="Y603" s="145"/>
      <c r="Z603" s="71"/>
      <c r="AA603" s="169"/>
      <c r="AB603" s="220" t="s">
        <v>7606</v>
      </c>
      <c r="AC603" s="55" t="s">
        <v>7605</v>
      </c>
      <c r="AD603" s="141">
        <v>0.5</v>
      </c>
      <c r="AE603" s="141"/>
      <c r="AF603" s="141"/>
      <c r="AG603" s="142"/>
      <c r="AH603" s="98">
        <f>ROUND(ROUND(N589*Y602,0)*AD603,0)</f>
        <v>211</v>
      </c>
      <c r="AI603" s="66"/>
    </row>
    <row r="604" spans="1:35" ht="16.75" customHeight="1" x14ac:dyDescent="0.3">
      <c r="A604" s="11">
        <v>33</v>
      </c>
      <c r="B604" s="14">
        <v>3494</v>
      </c>
      <c r="C604" s="10" t="s">
        <v>7604</v>
      </c>
      <c r="D604" s="128"/>
      <c r="E604" s="129"/>
      <c r="F604" s="129"/>
      <c r="G604" s="129"/>
      <c r="H604" s="129"/>
      <c r="I604" s="130"/>
      <c r="J604" s="2"/>
      <c r="K604" s="2"/>
      <c r="L604" s="58"/>
      <c r="M604" s="81"/>
      <c r="N604" s="185"/>
      <c r="O604" s="2"/>
      <c r="P604" s="2"/>
      <c r="Q604" s="44"/>
      <c r="R604" s="2"/>
      <c r="S604" s="2"/>
      <c r="T604" s="2"/>
      <c r="U604" s="2"/>
      <c r="V604" s="2"/>
      <c r="W604" s="2"/>
      <c r="X604" s="2"/>
      <c r="Y604" s="145"/>
      <c r="Z604" s="71"/>
      <c r="AA604" s="2"/>
      <c r="AB604" s="201"/>
      <c r="AC604" s="55"/>
      <c r="AD604" s="141"/>
      <c r="AE604" s="268" t="s">
        <v>7356</v>
      </c>
      <c r="AF604" s="53">
        <v>5</v>
      </c>
      <c r="AG604" s="181" t="s">
        <v>7357</v>
      </c>
      <c r="AH604" s="98">
        <f>ROUND(N589*Y602-AF604,0)</f>
        <v>416</v>
      </c>
      <c r="AI604" s="66"/>
    </row>
    <row r="605" spans="1:35" ht="16.75" customHeight="1" x14ac:dyDescent="0.3">
      <c r="A605" s="11">
        <v>33</v>
      </c>
      <c r="B605" s="14">
        <v>3495</v>
      </c>
      <c r="C605" s="10" t="s">
        <v>7603</v>
      </c>
      <c r="D605" s="128"/>
      <c r="E605" s="129"/>
      <c r="F605" s="129"/>
      <c r="G605" s="129"/>
      <c r="H605" s="129"/>
      <c r="I605" s="130"/>
      <c r="J605" s="2"/>
      <c r="K605" s="2"/>
      <c r="L605" s="58"/>
      <c r="M605" s="81"/>
      <c r="N605" s="185"/>
      <c r="O605" s="2"/>
      <c r="P605" s="2"/>
      <c r="Q605" s="44"/>
      <c r="R605" s="2"/>
      <c r="S605" s="2"/>
      <c r="T605" s="2"/>
      <c r="U605" s="2"/>
      <c r="V605" s="2"/>
      <c r="W605" s="2"/>
      <c r="X605" s="2"/>
      <c r="Y605" s="145"/>
      <c r="Z605" s="71"/>
      <c r="AA605" s="183" t="s">
        <v>7393</v>
      </c>
      <c r="AB605" s="220" t="s">
        <v>7358</v>
      </c>
      <c r="AC605" s="55" t="s">
        <v>7390</v>
      </c>
      <c r="AD605" s="141">
        <v>0.7</v>
      </c>
      <c r="AE605" s="269"/>
      <c r="AF605" s="136"/>
      <c r="AG605" s="75"/>
      <c r="AH605" s="98">
        <f>ROUND(ROUND(N589*Y602,0)*AD605-AF604,0)</f>
        <v>290</v>
      </c>
      <c r="AI605" s="66"/>
    </row>
    <row r="606" spans="1:35" ht="16.75" customHeight="1" x14ac:dyDescent="0.3">
      <c r="A606" s="11">
        <v>33</v>
      </c>
      <c r="B606" s="14">
        <v>3496</v>
      </c>
      <c r="C606" s="10" t="s">
        <v>7602</v>
      </c>
      <c r="D606" s="128"/>
      <c r="E606" s="129"/>
      <c r="F606" s="129"/>
      <c r="G606" s="129"/>
      <c r="H606" s="129"/>
      <c r="I606" s="130"/>
      <c r="J606" s="2"/>
      <c r="K606" s="2"/>
      <c r="L606" s="58"/>
      <c r="M606" s="81"/>
      <c r="N606" s="164"/>
      <c r="O606" s="8"/>
      <c r="P606" s="8"/>
      <c r="Q606" s="24"/>
      <c r="R606" s="8"/>
      <c r="S606" s="8"/>
      <c r="T606" s="8"/>
      <c r="U606" s="8"/>
      <c r="V606" s="8"/>
      <c r="W606" s="8"/>
      <c r="X606" s="8"/>
      <c r="Y606" s="180"/>
      <c r="Z606" s="73"/>
      <c r="AA606" s="169"/>
      <c r="AB606" s="220" t="s">
        <v>7391</v>
      </c>
      <c r="AC606" s="55" t="s">
        <v>7390</v>
      </c>
      <c r="AD606" s="141">
        <v>0.5</v>
      </c>
      <c r="AE606" s="270"/>
      <c r="AF606" s="144"/>
      <c r="AG606" s="150"/>
      <c r="AH606" s="98">
        <f>ROUND(ROUND(N589*Y602,0)*AD606-AF604,0)</f>
        <v>206</v>
      </c>
      <c r="AI606" s="66"/>
    </row>
    <row r="607" spans="1:35" ht="16.75" customHeight="1" x14ac:dyDescent="0.3">
      <c r="A607" s="11">
        <v>33</v>
      </c>
      <c r="B607" s="14">
        <v>1721</v>
      </c>
      <c r="C607" s="10" t="s">
        <v>7601</v>
      </c>
      <c r="D607" s="45"/>
      <c r="E607" s="2"/>
      <c r="F607" s="2"/>
      <c r="G607" s="2"/>
      <c r="H607" s="2"/>
      <c r="I607" s="44"/>
      <c r="J607" s="2"/>
      <c r="K607" s="2"/>
      <c r="L607" s="58"/>
      <c r="M607" s="81"/>
      <c r="N607" s="167" t="s">
        <v>7425</v>
      </c>
      <c r="O607" s="36"/>
      <c r="P607" s="36"/>
      <c r="Q607" s="50"/>
      <c r="R607" s="36"/>
      <c r="S607" s="36"/>
      <c r="T607" s="36"/>
      <c r="U607" s="36"/>
      <c r="V607" s="36"/>
      <c r="W607" s="36"/>
      <c r="X607" s="36"/>
      <c r="Y607" s="217"/>
      <c r="Z607" s="50"/>
      <c r="AA607" s="36"/>
      <c r="AB607" s="53"/>
      <c r="AC607" s="36"/>
      <c r="AD607" s="36"/>
      <c r="AE607" s="36"/>
      <c r="AF607" s="36"/>
      <c r="AG607" s="50"/>
      <c r="AH607" s="98">
        <f>ROUND(N613,0)</f>
        <v>397</v>
      </c>
      <c r="AI607" s="66"/>
    </row>
    <row r="608" spans="1:35" ht="16.75" customHeight="1" x14ac:dyDescent="0.3">
      <c r="A608" s="11">
        <v>33</v>
      </c>
      <c r="B608" s="14">
        <v>1722</v>
      </c>
      <c r="C608" s="10" t="s">
        <v>7600</v>
      </c>
      <c r="D608" s="45"/>
      <c r="E608" s="2"/>
      <c r="F608" s="2"/>
      <c r="G608" s="2"/>
      <c r="H608" s="2"/>
      <c r="I608" s="44"/>
      <c r="J608" s="2"/>
      <c r="K608" s="2"/>
      <c r="L608" s="58"/>
      <c r="M608" s="81"/>
      <c r="N608" s="185"/>
      <c r="O608" s="2"/>
      <c r="P608" s="2"/>
      <c r="Q608" s="44"/>
      <c r="R608" s="2"/>
      <c r="S608" s="2"/>
      <c r="T608" s="2"/>
      <c r="U608" s="2"/>
      <c r="V608" s="2"/>
      <c r="W608" s="2"/>
      <c r="X608" s="2"/>
      <c r="Y608" s="145"/>
      <c r="Z608" s="71"/>
      <c r="AA608" s="183" t="s">
        <v>7393</v>
      </c>
      <c r="AB608" s="220" t="s">
        <v>7358</v>
      </c>
      <c r="AC608" s="55" t="s">
        <v>7390</v>
      </c>
      <c r="AD608" s="141">
        <v>0.7</v>
      </c>
      <c r="AE608" s="141"/>
      <c r="AF608" s="141"/>
      <c r="AG608" s="142"/>
      <c r="AH608" s="98">
        <f>ROUND(N613*AD608,0)</f>
        <v>278</v>
      </c>
      <c r="AI608" s="66"/>
    </row>
    <row r="609" spans="1:35" ht="16.75" customHeight="1" x14ac:dyDescent="0.3">
      <c r="A609" s="11">
        <v>33</v>
      </c>
      <c r="B609" s="14">
        <v>3501</v>
      </c>
      <c r="C609" s="10" t="s">
        <v>7599</v>
      </c>
      <c r="D609" s="128"/>
      <c r="E609" s="129"/>
      <c r="F609" s="129"/>
      <c r="G609" s="129"/>
      <c r="H609" s="129"/>
      <c r="I609" s="130"/>
      <c r="J609" s="2"/>
      <c r="K609" s="2"/>
      <c r="L609" s="58"/>
      <c r="M609" s="81"/>
      <c r="N609" s="185"/>
      <c r="O609" s="2"/>
      <c r="P609" s="2"/>
      <c r="Q609" s="44"/>
      <c r="R609" s="45"/>
      <c r="S609" s="2"/>
      <c r="T609" s="2"/>
      <c r="U609" s="2"/>
      <c r="V609" s="2"/>
      <c r="W609" s="2"/>
      <c r="X609" s="2"/>
      <c r="Y609" s="145"/>
      <c r="Z609" s="71"/>
      <c r="AA609" s="169"/>
      <c r="AB609" s="220" t="s">
        <v>7391</v>
      </c>
      <c r="AC609" s="55" t="s">
        <v>7390</v>
      </c>
      <c r="AD609" s="141">
        <v>0.5</v>
      </c>
      <c r="AE609" s="141"/>
      <c r="AF609" s="141"/>
      <c r="AG609" s="142"/>
      <c r="AH609" s="98">
        <f>ROUND(N613*AD609,0)</f>
        <v>199</v>
      </c>
      <c r="AI609" s="66"/>
    </row>
    <row r="610" spans="1:35" ht="16.75" customHeight="1" x14ac:dyDescent="0.3">
      <c r="A610" s="11">
        <v>33</v>
      </c>
      <c r="B610" s="14">
        <v>3502</v>
      </c>
      <c r="C610" s="10" t="s">
        <v>7598</v>
      </c>
      <c r="D610" s="128"/>
      <c r="E610" s="129"/>
      <c r="F610" s="129"/>
      <c r="G610" s="129"/>
      <c r="H610" s="129"/>
      <c r="I610" s="130"/>
      <c r="J610" s="2"/>
      <c r="K610" s="2"/>
      <c r="L610" s="58"/>
      <c r="M610" s="81"/>
      <c r="N610" s="185"/>
      <c r="O610" s="2"/>
      <c r="P610" s="2"/>
      <c r="Q610" s="44"/>
      <c r="R610" s="2"/>
      <c r="S610" s="2"/>
      <c r="T610" s="2"/>
      <c r="U610" s="2"/>
      <c r="V610" s="2"/>
      <c r="W610" s="2"/>
      <c r="X610" s="2"/>
      <c r="Y610" s="145"/>
      <c r="Z610" s="71"/>
      <c r="AA610" s="2"/>
      <c r="AB610" s="201"/>
      <c r="AC610" s="55"/>
      <c r="AD610" s="141"/>
      <c r="AE610" s="268" t="s">
        <v>7356</v>
      </c>
      <c r="AF610" s="53">
        <v>5</v>
      </c>
      <c r="AG610" s="181" t="s">
        <v>7357</v>
      </c>
      <c r="AH610" s="98">
        <f>ROUND(N613-AF610,0)</f>
        <v>392</v>
      </c>
      <c r="AI610" s="66"/>
    </row>
    <row r="611" spans="1:35" ht="16.75" customHeight="1" x14ac:dyDescent="0.3">
      <c r="A611" s="11">
        <v>33</v>
      </c>
      <c r="B611" s="14">
        <v>3503</v>
      </c>
      <c r="C611" s="10" t="s">
        <v>7597</v>
      </c>
      <c r="D611" s="128"/>
      <c r="E611" s="129"/>
      <c r="F611" s="129"/>
      <c r="G611" s="129"/>
      <c r="H611" s="129"/>
      <c r="I611" s="130"/>
      <c r="J611" s="2"/>
      <c r="K611" s="2"/>
      <c r="L611" s="58"/>
      <c r="M611" s="81"/>
      <c r="N611" s="185"/>
      <c r="O611" s="2"/>
      <c r="P611" s="2"/>
      <c r="Q611" s="44"/>
      <c r="R611" s="2"/>
      <c r="S611" s="2"/>
      <c r="T611" s="2"/>
      <c r="U611" s="2"/>
      <c r="V611" s="2"/>
      <c r="W611" s="2"/>
      <c r="X611" s="2"/>
      <c r="Y611" s="145"/>
      <c r="Z611" s="71"/>
      <c r="AA611" s="183" t="s">
        <v>7393</v>
      </c>
      <c r="AB611" s="220" t="s">
        <v>7358</v>
      </c>
      <c r="AC611" s="55" t="s">
        <v>7390</v>
      </c>
      <c r="AD611" s="141">
        <v>0.7</v>
      </c>
      <c r="AE611" s="269"/>
      <c r="AF611" s="136"/>
      <c r="AG611" s="75"/>
      <c r="AH611" s="98">
        <f>ROUND(N613*AD611-AF610,0)</f>
        <v>273</v>
      </c>
      <c r="AI611" s="66"/>
    </row>
    <row r="612" spans="1:35" ht="16.75" customHeight="1" x14ac:dyDescent="0.3">
      <c r="A612" s="11">
        <v>33</v>
      </c>
      <c r="B612" s="14">
        <v>3504</v>
      </c>
      <c r="C612" s="10" t="s">
        <v>7596</v>
      </c>
      <c r="D612" s="128"/>
      <c r="E612" s="129"/>
      <c r="F612" s="129"/>
      <c r="G612" s="129"/>
      <c r="H612" s="129"/>
      <c r="I612" s="130"/>
      <c r="J612" s="2"/>
      <c r="K612" s="2"/>
      <c r="L612" s="58"/>
      <c r="M612" s="81"/>
      <c r="N612" s="185"/>
      <c r="O612" s="2"/>
      <c r="P612" s="2"/>
      <c r="Q612" s="44"/>
      <c r="R612" s="2"/>
      <c r="S612" s="2"/>
      <c r="T612" s="2"/>
      <c r="U612" s="2"/>
      <c r="V612" s="2"/>
      <c r="W612" s="2"/>
      <c r="X612" s="2"/>
      <c r="Y612" s="145"/>
      <c r="Z612" s="71"/>
      <c r="AA612" s="169"/>
      <c r="AB612" s="220" t="s">
        <v>7391</v>
      </c>
      <c r="AC612" s="55" t="s">
        <v>7390</v>
      </c>
      <c r="AD612" s="141">
        <v>0.5</v>
      </c>
      <c r="AE612" s="270"/>
      <c r="AF612" s="144"/>
      <c r="AG612" s="150"/>
      <c r="AH612" s="98">
        <f>ROUND(N613*AD612-AF610,0)</f>
        <v>194</v>
      </c>
      <c r="AI612" s="66"/>
    </row>
    <row r="613" spans="1:35" ht="16.75" customHeight="1" x14ac:dyDescent="0.3">
      <c r="A613" s="11">
        <v>33</v>
      </c>
      <c r="B613" s="14">
        <v>1723</v>
      </c>
      <c r="C613" s="10" t="s">
        <v>7595</v>
      </c>
      <c r="D613" s="45"/>
      <c r="E613" s="2"/>
      <c r="F613" s="2"/>
      <c r="G613" s="2"/>
      <c r="H613" s="2"/>
      <c r="I613" s="44"/>
      <c r="J613" s="2"/>
      <c r="K613" s="2"/>
      <c r="L613" s="58"/>
      <c r="M613" s="81"/>
      <c r="N613" s="271">
        <v>397</v>
      </c>
      <c r="O613" s="272"/>
      <c r="P613" s="2" t="s">
        <v>7388</v>
      </c>
      <c r="Q613" s="44"/>
      <c r="R613" s="202" t="s">
        <v>7387</v>
      </c>
      <c r="S613" s="36"/>
      <c r="T613" s="36"/>
      <c r="U613" s="36"/>
      <c r="V613" s="36"/>
      <c r="W613" s="36"/>
      <c r="X613" s="36"/>
      <c r="Y613" s="217"/>
      <c r="Z613" s="74"/>
      <c r="AB613" s="194"/>
      <c r="AC613" s="7"/>
      <c r="AD613" s="7"/>
      <c r="AE613" s="7"/>
      <c r="AF613" s="7"/>
      <c r="AG613" s="37"/>
      <c r="AH613" s="98">
        <f>ROUND(N613*Y614,0)</f>
        <v>377</v>
      </c>
      <c r="AI613" s="66"/>
    </row>
    <row r="614" spans="1:35" ht="16.75" customHeight="1" x14ac:dyDescent="0.3">
      <c r="A614" s="11">
        <v>33</v>
      </c>
      <c r="B614" s="14">
        <v>1724</v>
      </c>
      <c r="C614" s="10" t="s">
        <v>7594</v>
      </c>
      <c r="D614" s="45"/>
      <c r="E614" s="2"/>
      <c r="F614" s="2"/>
      <c r="G614" s="2"/>
      <c r="H614" s="2"/>
      <c r="I614" s="44"/>
      <c r="J614" s="2"/>
      <c r="K614" s="2"/>
      <c r="L614" s="58"/>
      <c r="M614" s="81"/>
      <c r="N614" s="72"/>
      <c r="O614" s="145"/>
      <c r="P614" s="2"/>
      <c r="Q614" s="44"/>
      <c r="R614" s="45"/>
      <c r="S614" s="2"/>
      <c r="T614" s="2"/>
      <c r="U614" s="59"/>
      <c r="V614" s="59"/>
      <c r="W614" s="135"/>
      <c r="X614" s="136" t="s">
        <v>7404</v>
      </c>
      <c r="Y614" s="273">
        <v>0.95</v>
      </c>
      <c r="Z614" s="274"/>
      <c r="AA614" s="183" t="s">
        <v>7393</v>
      </c>
      <c r="AB614" s="220" t="s">
        <v>7358</v>
      </c>
      <c r="AC614" s="55" t="s">
        <v>7390</v>
      </c>
      <c r="AD614" s="141">
        <v>0.7</v>
      </c>
      <c r="AE614" s="141"/>
      <c r="AF614" s="141"/>
      <c r="AG614" s="142"/>
      <c r="AH614" s="98">
        <f>ROUND(ROUND(N613*Y614,0)*AD614,0)</f>
        <v>264</v>
      </c>
      <c r="AI614" s="66"/>
    </row>
    <row r="615" spans="1:35" ht="16.75" customHeight="1" x14ac:dyDescent="0.3">
      <c r="A615" s="11">
        <v>33</v>
      </c>
      <c r="B615" s="14">
        <v>3505</v>
      </c>
      <c r="C615" s="10" t="s">
        <v>7593</v>
      </c>
      <c r="D615" s="128"/>
      <c r="E615" s="129"/>
      <c r="F615" s="129"/>
      <c r="G615" s="129"/>
      <c r="H615" s="129"/>
      <c r="I615" s="130"/>
      <c r="J615" s="2"/>
      <c r="K615" s="2"/>
      <c r="L615" s="58"/>
      <c r="M615" s="81"/>
      <c r="N615" s="185"/>
      <c r="O615" s="2"/>
      <c r="P615" s="2"/>
      <c r="Q615" s="44"/>
      <c r="R615" s="45"/>
      <c r="S615" s="2"/>
      <c r="T615" s="2"/>
      <c r="U615" s="2"/>
      <c r="V615" s="2"/>
      <c r="W615" s="2"/>
      <c r="X615" s="2"/>
      <c r="Y615" s="145"/>
      <c r="Z615" s="71"/>
      <c r="AA615" s="169"/>
      <c r="AB615" s="220" t="s">
        <v>7391</v>
      </c>
      <c r="AC615" s="55" t="s">
        <v>7390</v>
      </c>
      <c r="AD615" s="141">
        <v>0.5</v>
      </c>
      <c r="AE615" s="141"/>
      <c r="AF615" s="141"/>
      <c r="AG615" s="142"/>
      <c r="AH615" s="98">
        <f>ROUND(ROUND(N613*Y614,0)*AD615,0)</f>
        <v>189</v>
      </c>
      <c r="AI615" s="66"/>
    </row>
    <row r="616" spans="1:35" ht="16.75" customHeight="1" x14ac:dyDescent="0.3">
      <c r="A616" s="11">
        <v>33</v>
      </c>
      <c r="B616" s="14">
        <v>3506</v>
      </c>
      <c r="C616" s="10" t="s">
        <v>7592</v>
      </c>
      <c r="D616" s="128"/>
      <c r="E616" s="129"/>
      <c r="F616" s="129"/>
      <c r="G616" s="129"/>
      <c r="H616" s="129"/>
      <c r="I616" s="130"/>
      <c r="J616" s="2"/>
      <c r="K616" s="2"/>
      <c r="L616" s="58"/>
      <c r="M616" s="81"/>
      <c r="N616" s="185"/>
      <c r="O616" s="2"/>
      <c r="P616" s="2"/>
      <c r="Q616" s="44"/>
      <c r="R616" s="45"/>
      <c r="S616" s="2"/>
      <c r="T616" s="2"/>
      <c r="U616" s="2"/>
      <c r="V616" s="2"/>
      <c r="W616" s="2"/>
      <c r="X616" s="2"/>
      <c r="Y616" s="145"/>
      <c r="Z616" s="71"/>
      <c r="AA616" s="2"/>
      <c r="AB616" s="201"/>
      <c r="AC616" s="55"/>
      <c r="AD616" s="141"/>
      <c r="AE616" s="268" t="s">
        <v>7356</v>
      </c>
      <c r="AF616" s="53">
        <v>5</v>
      </c>
      <c r="AG616" s="181" t="s">
        <v>7357</v>
      </c>
      <c r="AH616" s="98">
        <f>ROUND(N613*Y614-AF616,0)</f>
        <v>372</v>
      </c>
      <c r="AI616" s="66"/>
    </row>
    <row r="617" spans="1:35" ht="16.75" customHeight="1" x14ac:dyDescent="0.3">
      <c r="A617" s="11">
        <v>33</v>
      </c>
      <c r="B617" s="14">
        <v>3507</v>
      </c>
      <c r="C617" s="10" t="s">
        <v>7591</v>
      </c>
      <c r="D617" s="128"/>
      <c r="E617" s="129"/>
      <c r="F617" s="129"/>
      <c r="G617" s="129"/>
      <c r="H617" s="129"/>
      <c r="I617" s="130"/>
      <c r="J617" s="2"/>
      <c r="K617" s="2"/>
      <c r="L617" s="58"/>
      <c r="M617" s="81"/>
      <c r="N617" s="185"/>
      <c r="O617" s="2"/>
      <c r="P617" s="2"/>
      <c r="Q617" s="44"/>
      <c r="R617" s="45"/>
      <c r="S617" s="2"/>
      <c r="T617" s="2"/>
      <c r="U617" s="2"/>
      <c r="V617" s="2"/>
      <c r="W617" s="2"/>
      <c r="X617" s="2"/>
      <c r="Y617" s="145"/>
      <c r="Z617" s="71"/>
      <c r="AA617" s="183" t="s">
        <v>7393</v>
      </c>
      <c r="AB617" s="220" t="s">
        <v>7358</v>
      </c>
      <c r="AC617" s="55" t="s">
        <v>7390</v>
      </c>
      <c r="AD617" s="141">
        <v>0.7</v>
      </c>
      <c r="AE617" s="269"/>
      <c r="AF617" s="136"/>
      <c r="AG617" s="75"/>
      <c r="AH617" s="98">
        <f>ROUND(ROUND(N613*Y614,0)*AD617-AF616,0)</f>
        <v>259</v>
      </c>
      <c r="AI617" s="66"/>
    </row>
    <row r="618" spans="1:35" ht="16.75" customHeight="1" x14ac:dyDescent="0.3">
      <c r="A618" s="11">
        <v>33</v>
      </c>
      <c r="B618" s="14">
        <v>3508</v>
      </c>
      <c r="C618" s="10" t="s">
        <v>7590</v>
      </c>
      <c r="D618" s="128"/>
      <c r="E618" s="129"/>
      <c r="F618" s="129"/>
      <c r="G618" s="129"/>
      <c r="H618" s="129"/>
      <c r="I618" s="130"/>
      <c r="J618" s="2"/>
      <c r="K618" s="2"/>
      <c r="L618" s="58"/>
      <c r="M618" s="81"/>
      <c r="N618" s="185"/>
      <c r="O618" s="2"/>
      <c r="P618" s="2"/>
      <c r="Q618" s="44"/>
      <c r="R618" s="43"/>
      <c r="S618" s="8"/>
      <c r="T618" s="8"/>
      <c r="U618" s="8"/>
      <c r="V618" s="8"/>
      <c r="W618" s="8"/>
      <c r="X618" s="8"/>
      <c r="Y618" s="180"/>
      <c r="Z618" s="73"/>
      <c r="AA618" s="169"/>
      <c r="AB618" s="220" t="s">
        <v>7391</v>
      </c>
      <c r="AC618" s="55" t="s">
        <v>7390</v>
      </c>
      <c r="AD618" s="141">
        <v>0.5</v>
      </c>
      <c r="AE618" s="270"/>
      <c r="AF618" s="144"/>
      <c r="AG618" s="150"/>
      <c r="AH618" s="98">
        <f>ROUND(ROUND(N613*Y614,0)*AD618-AF616,0)</f>
        <v>184</v>
      </c>
      <c r="AI618" s="66"/>
    </row>
    <row r="619" spans="1:35" ht="16.75" customHeight="1" x14ac:dyDescent="0.3">
      <c r="A619" s="11">
        <v>33</v>
      </c>
      <c r="B619" s="14">
        <v>1725</v>
      </c>
      <c r="C619" s="10" t="s">
        <v>7589</v>
      </c>
      <c r="D619" s="45"/>
      <c r="E619" s="2"/>
      <c r="F619" s="2"/>
      <c r="G619" s="2"/>
      <c r="H619" s="2"/>
      <c r="I619" s="44"/>
      <c r="J619" s="2"/>
      <c r="K619" s="2"/>
      <c r="L619" s="58"/>
      <c r="M619" s="81"/>
      <c r="N619" s="185"/>
      <c r="O619" s="2"/>
      <c r="P619" s="2"/>
      <c r="Q619" s="44"/>
      <c r="R619" s="202" t="s">
        <v>7380</v>
      </c>
      <c r="S619" s="36"/>
      <c r="T619" s="36"/>
      <c r="U619" s="36"/>
      <c r="V619" s="36"/>
      <c r="W619" s="36"/>
      <c r="X619" s="36"/>
      <c r="Y619" s="217"/>
      <c r="Z619" s="74"/>
      <c r="AB619" s="194"/>
      <c r="AC619" s="7"/>
      <c r="AD619" s="7"/>
      <c r="AE619" s="7"/>
      <c r="AF619" s="7"/>
      <c r="AG619" s="37"/>
      <c r="AH619" s="98">
        <f>ROUND(N613*Y620,0)</f>
        <v>369</v>
      </c>
      <c r="AI619" s="66"/>
    </row>
    <row r="620" spans="1:35" ht="16.75" customHeight="1" x14ac:dyDescent="0.3">
      <c r="A620" s="11">
        <v>33</v>
      </c>
      <c r="B620" s="14">
        <v>1726</v>
      </c>
      <c r="C620" s="10" t="s">
        <v>7588</v>
      </c>
      <c r="D620" s="45"/>
      <c r="E620" s="2"/>
      <c r="F620" s="2"/>
      <c r="G620" s="2"/>
      <c r="H620" s="2"/>
      <c r="I620" s="44"/>
      <c r="J620" s="2"/>
      <c r="K620" s="2"/>
      <c r="L620" s="58"/>
      <c r="M620" s="81"/>
      <c r="N620" s="185"/>
      <c r="O620" s="2"/>
      <c r="P620" s="2"/>
      <c r="Q620" s="44"/>
      <c r="R620" s="45"/>
      <c r="S620" s="2"/>
      <c r="T620" s="2"/>
      <c r="U620" s="135"/>
      <c r="V620" s="135"/>
      <c r="W620" s="135"/>
      <c r="X620" s="136" t="s">
        <v>7404</v>
      </c>
      <c r="Y620" s="273">
        <v>0.93</v>
      </c>
      <c r="Z620" s="274"/>
      <c r="AA620" s="183" t="s">
        <v>7393</v>
      </c>
      <c r="AB620" s="220" t="s">
        <v>7358</v>
      </c>
      <c r="AC620" s="55" t="s">
        <v>7390</v>
      </c>
      <c r="AD620" s="141">
        <v>0.7</v>
      </c>
      <c r="AE620" s="141"/>
      <c r="AF620" s="141"/>
      <c r="AG620" s="142"/>
      <c r="AH620" s="98">
        <f>ROUND(ROUND(N613*Y620,0)*AD620,0)</f>
        <v>258</v>
      </c>
      <c r="AI620" s="66"/>
    </row>
    <row r="621" spans="1:35" ht="16.75" customHeight="1" x14ac:dyDescent="0.3">
      <c r="A621" s="11">
        <v>33</v>
      </c>
      <c r="B621" s="14">
        <v>3509</v>
      </c>
      <c r="C621" s="10" t="s">
        <v>7587</v>
      </c>
      <c r="D621" s="128"/>
      <c r="E621" s="129"/>
      <c r="F621" s="129"/>
      <c r="G621" s="129"/>
      <c r="H621" s="129"/>
      <c r="I621" s="130"/>
      <c r="J621" s="2"/>
      <c r="K621" s="2"/>
      <c r="L621" s="58"/>
      <c r="M621" s="81"/>
      <c r="N621" s="185"/>
      <c r="O621" s="2"/>
      <c r="P621" s="2"/>
      <c r="Q621" s="44"/>
      <c r="R621" s="45"/>
      <c r="S621" s="2"/>
      <c r="T621" s="2"/>
      <c r="U621" s="2"/>
      <c r="V621" s="2"/>
      <c r="W621" s="2"/>
      <c r="X621" s="2"/>
      <c r="Y621" s="145"/>
      <c r="Z621" s="71"/>
      <c r="AA621" s="169"/>
      <c r="AB621" s="220" t="s">
        <v>7391</v>
      </c>
      <c r="AC621" s="55" t="s">
        <v>7390</v>
      </c>
      <c r="AD621" s="141">
        <v>0.5</v>
      </c>
      <c r="AE621" s="141"/>
      <c r="AF621" s="141"/>
      <c r="AG621" s="142"/>
      <c r="AH621" s="98">
        <f>ROUND(ROUND(N613*Y620,0)*AD621,0)</f>
        <v>185</v>
      </c>
      <c r="AI621" s="66"/>
    </row>
    <row r="622" spans="1:35" ht="16.75" customHeight="1" x14ac:dyDescent="0.3">
      <c r="A622" s="11">
        <v>33</v>
      </c>
      <c r="B622" s="14">
        <v>3510</v>
      </c>
      <c r="C622" s="10" t="s">
        <v>7586</v>
      </c>
      <c r="D622" s="128"/>
      <c r="E622" s="129"/>
      <c r="F622" s="129"/>
      <c r="G622" s="129"/>
      <c r="H622" s="129"/>
      <c r="I622" s="130"/>
      <c r="J622" s="2"/>
      <c r="K622" s="2"/>
      <c r="L622" s="58"/>
      <c r="M622" s="81"/>
      <c r="N622" s="185"/>
      <c r="O622" s="2"/>
      <c r="P622" s="2"/>
      <c r="Q622" s="44"/>
      <c r="R622" s="45"/>
      <c r="S622" s="2"/>
      <c r="T622" s="2"/>
      <c r="U622" s="2"/>
      <c r="V622" s="2"/>
      <c r="W622" s="2"/>
      <c r="X622" s="2"/>
      <c r="Y622" s="145"/>
      <c r="Z622" s="71"/>
      <c r="AA622" s="2"/>
      <c r="AB622" s="201"/>
      <c r="AC622" s="55"/>
      <c r="AD622" s="141"/>
      <c r="AE622" s="268" t="s">
        <v>7356</v>
      </c>
      <c r="AF622" s="53">
        <v>5</v>
      </c>
      <c r="AG622" s="181" t="s">
        <v>7357</v>
      </c>
      <c r="AH622" s="98">
        <f>ROUND(N613*Y620-AF622,0)</f>
        <v>364</v>
      </c>
      <c r="AI622" s="66"/>
    </row>
    <row r="623" spans="1:35" ht="16.75" customHeight="1" x14ac:dyDescent="0.3">
      <c r="A623" s="11">
        <v>33</v>
      </c>
      <c r="B623" s="14">
        <v>3511</v>
      </c>
      <c r="C623" s="10" t="s">
        <v>7585</v>
      </c>
      <c r="D623" s="128"/>
      <c r="E623" s="129"/>
      <c r="F623" s="129"/>
      <c r="G623" s="129"/>
      <c r="H623" s="129"/>
      <c r="I623" s="130"/>
      <c r="J623" s="2"/>
      <c r="K623" s="2"/>
      <c r="L623" s="58"/>
      <c r="M623" s="81"/>
      <c r="N623" s="185"/>
      <c r="O623" s="2"/>
      <c r="P623" s="2"/>
      <c r="Q623" s="44"/>
      <c r="R623" s="45"/>
      <c r="S623" s="2"/>
      <c r="T623" s="2"/>
      <c r="U623" s="2"/>
      <c r="V623" s="2"/>
      <c r="W623" s="2"/>
      <c r="X623" s="2"/>
      <c r="Y623" s="145"/>
      <c r="Z623" s="71"/>
      <c r="AA623" s="183" t="s">
        <v>7393</v>
      </c>
      <c r="AB623" s="220" t="s">
        <v>7358</v>
      </c>
      <c r="AC623" s="55" t="s">
        <v>7390</v>
      </c>
      <c r="AD623" s="141">
        <v>0.7</v>
      </c>
      <c r="AE623" s="269"/>
      <c r="AF623" s="136"/>
      <c r="AG623" s="75"/>
      <c r="AH623" s="98">
        <f>ROUND(ROUND(N613*Y620,0)*AD623-AF622,0)</f>
        <v>253</v>
      </c>
      <c r="AI623" s="66"/>
    </row>
    <row r="624" spans="1:35" ht="16.75" customHeight="1" x14ac:dyDescent="0.3">
      <c r="A624" s="11">
        <v>33</v>
      </c>
      <c r="B624" s="14">
        <v>3512</v>
      </c>
      <c r="C624" s="10" t="s">
        <v>7584</v>
      </c>
      <c r="D624" s="128"/>
      <c r="E624" s="129"/>
      <c r="F624" s="129"/>
      <c r="G624" s="129"/>
      <c r="H624" s="129"/>
      <c r="I624" s="130"/>
      <c r="J624" s="2"/>
      <c r="K624" s="2"/>
      <c r="L624" s="58"/>
      <c r="M624" s="81"/>
      <c r="N624" s="185"/>
      <c r="O624" s="2"/>
      <c r="P624" s="2"/>
      <c r="Q624" s="44"/>
      <c r="R624" s="43"/>
      <c r="S624" s="8"/>
      <c r="T624" s="8"/>
      <c r="U624" s="8"/>
      <c r="V624" s="8"/>
      <c r="W624" s="8"/>
      <c r="X624" s="8"/>
      <c r="Y624" s="180"/>
      <c r="Z624" s="73"/>
      <c r="AA624" s="169"/>
      <c r="AB624" s="220" t="s">
        <v>7391</v>
      </c>
      <c r="AC624" s="55" t="s">
        <v>7390</v>
      </c>
      <c r="AD624" s="141">
        <v>0.5</v>
      </c>
      <c r="AE624" s="270"/>
      <c r="AF624" s="144"/>
      <c r="AG624" s="150"/>
      <c r="AH624" s="98">
        <f>ROUND(ROUND(N613*Y620,0)*AD624-AF622,0)</f>
        <v>180</v>
      </c>
      <c r="AI624" s="66"/>
    </row>
    <row r="625" spans="1:35" ht="16.75" customHeight="1" x14ac:dyDescent="0.3">
      <c r="A625" s="11">
        <v>33</v>
      </c>
      <c r="B625" s="14">
        <v>1727</v>
      </c>
      <c r="C625" s="10" t="s">
        <v>7583</v>
      </c>
      <c r="D625" s="124"/>
      <c r="E625" s="125"/>
      <c r="F625" s="125"/>
      <c r="G625" s="125"/>
      <c r="H625" s="125"/>
      <c r="I625" s="126"/>
      <c r="J625" s="125"/>
      <c r="K625" s="125"/>
      <c r="L625" s="125"/>
      <c r="M625" s="126"/>
      <c r="N625" s="185"/>
      <c r="O625" s="2"/>
      <c r="P625" s="2"/>
      <c r="Q625" s="44"/>
      <c r="R625" s="56" t="s">
        <v>7373</v>
      </c>
      <c r="S625" s="2"/>
      <c r="T625" s="2"/>
      <c r="U625" s="2"/>
      <c r="V625" s="2"/>
      <c r="W625" s="2"/>
      <c r="X625" s="2"/>
      <c r="Y625" s="145"/>
      <c r="Z625" s="71"/>
      <c r="AB625" s="80"/>
      <c r="AC625" s="7"/>
      <c r="AD625" s="7"/>
      <c r="AE625" s="7"/>
      <c r="AF625" s="7"/>
      <c r="AG625" s="37"/>
      <c r="AH625" s="98">
        <f>ROUND(N613*Y626,0)</f>
        <v>377</v>
      </c>
      <c r="AI625" s="66"/>
    </row>
    <row r="626" spans="1:35" ht="16.75" customHeight="1" x14ac:dyDescent="0.3">
      <c r="A626" s="11">
        <v>33</v>
      </c>
      <c r="B626" s="14">
        <v>1728</v>
      </c>
      <c r="C626" s="10" t="s">
        <v>7582</v>
      </c>
      <c r="D626" s="124"/>
      <c r="E626" s="125"/>
      <c r="F626" s="125"/>
      <c r="G626" s="125"/>
      <c r="H626" s="125"/>
      <c r="I626" s="126"/>
      <c r="J626" s="125"/>
      <c r="K626" s="125"/>
      <c r="L626" s="125"/>
      <c r="M626" s="126"/>
      <c r="N626" s="185"/>
      <c r="O626" s="2"/>
      <c r="P626" s="2"/>
      <c r="Q626" s="44"/>
      <c r="R626" s="56" t="s">
        <v>7405</v>
      </c>
      <c r="S626" s="2"/>
      <c r="T626" s="2"/>
      <c r="U626" s="135"/>
      <c r="V626" s="135"/>
      <c r="W626" s="135"/>
      <c r="X626" s="136" t="s">
        <v>7404</v>
      </c>
      <c r="Y626" s="273">
        <v>0.95</v>
      </c>
      <c r="Z626" s="274"/>
      <c r="AA626" s="183" t="s">
        <v>7393</v>
      </c>
      <c r="AB626" s="220" t="s">
        <v>7358</v>
      </c>
      <c r="AC626" s="55" t="s">
        <v>7390</v>
      </c>
      <c r="AD626" s="141">
        <v>0.7</v>
      </c>
      <c r="AE626" s="141"/>
      <c r="AF626" s="141"/>
      <c r="AG626" s="142"/>
      <c r="AH626" s="98">
        <f>ROUND(ROUND(N613*Y626,0)*AD626,0)</f>
        <v>264</v>
      </c>
      <c r="AI626" s="66"/>
    </row>
    <row r="627" spans="1:35" ht="16.75" customHeight="1" x14ac:dyDescent="0.3">
      <c r="A627" s="11">
        <v>33</v>
      </c>
      <c r="B627" s="14">
        <v>3513</v>
      </c>
      <c r="C627" s="10" t="s">
        <v>7581</v>
      </c>
      <c r="D627" s="128"/>
      <c r="E627" s="129"/>
      <c r="F627" s="129"/>
      <c r="G627" s="129"/>
      <c r="H627" s="129"/>
      <c r="I627" s="130"/>
      <c r="J627" s="2"/>
      <c r="K627" s="2"/>
      <c r="L627" s="58"/>
      <c r="M627" s="81"/>
      <c r="N627" s="185"/>
      <c r="O627" s="2"/>
      <c r="P627" s="2"/>
      <c r="Q627" s="44"/>
      <c r="R627" s="45"/>
      <c r="S627" s="2"/>
      <c r="T627" s="2"/>
      <c r="U627" s="2"/>
      <c r="V627" s="2"/>
      <c r="W627" s="2"/>
      <c r="X627" s="2"/>
      <c r="Y627" s="145"/>
      <c r="Z627" s="71"/>
      <c r="AA627" s="169"/>
      <c r="AB627" s="220" t="s">
        <v>7391</v>
      </c>
      <c r="AC627" s="55" t="s">
        <v>7390</v>
      </c>
      <c r="AD627" s="141">
        <v>0.5</v>
      </c>
      <c r="AE627" s="141"/>
      <c r="AF627" s="141"/>
      <c r="AG627" s="142"/>
      <c r="AH627" s="98">
        <f>ROUND(ROUND(N613*Y626,0)*AD627,0)</f>
        <v>189</v>
      </c>
      <c r="AI627" s="66"/>
    </row>
    <row r="628" spans="1:35" ht="16.75" customHeight="1" x14ac:dyDescent="0.3">
      <c r="A628" s="11">
        <v>33</v>
      </c>
      <c r="B628" s="14">
        <v>3514</v>
      </c>
      <c r="C628" s="10" t="s">
        <v>7580</v>
      </c>
      <c r="D628" s="128"/>
      <c r="E628" s="129"/>
      <c r="F628" s="129"/>
      <c r="G628" s="129"/>
      <c r="H628" s="129"/>
      <c r="I628" s="130"/>
      <c r="J628" s="2"/>
      <c r="K628" s="2"/>
      <c r="L628" s="58"/>
      <c r="M628" s="81"/>
      <c r="N628" s="185"/>
      <c r="O628" s="2"/>
      <c r="P628" s="2"/>
      <c r="Q628" s="44"/>
      <c r="R628" s="2"/>
      <c r="S628" s="2"/>
      <c r="T628" s="2"/>
      <c r="U628" s="2"/>
      <c r="V628" s="2"/>
      <c r="W628" s="2"/>
      <c r="X628" s="2"/>
      <c r="Y628" s="145"/>
      <c r="Z628" s="71"/>
      <c r="AA628" s="2"/>
      <c r="AB628" s="201"/>
      <c r="AC628" s="55"/>
      <c r="AD628" s="141"/>
      <c r="AE628" s="268" t="s">
        <v>7356</v>
      </c>
      <c r="AF628" s="53">
        <v>5</v>
      </c>
      <c r="AG628" s="181" t="s">
        <v>7357</v>
      </c>
      <c r="AH628" s="98">
        <f>ROUND(N613*Y626-AF628,0)</f>
        <v>372</v>
      </c>
      <c r="AI628" s="66"/>
    </row>
    <row r="629" spans="1:35" ht="16.75" customHeight="1" x14ac:dyDescent="0.3">
      <c r="A629" s="11">
        <v>33</v>
      </c>
      <c r="B629" s="14">
        <v>3515</v>
      </c>
      <c r="C629" s="10" t="s">
        <v>7579</v>
      </c>
      <c r="D629" s="128"/>
      <c r="E629" s="129"/>
      <c r="F629" s="129"/>
      <c r="G629" s="129"/>
      <c r="H629" s="129"/>
      <c r="I629" s="130"/>
      <c r="J629" s="2"/>
      <c r="K629" s="2"/>
      <c r="L629" s="58"/>
      <c r="M629" s="81"/>
      <c r="N629" s="185"/>
      <c r="O629" s="2"/>
      <c r="P629" s="2"/>
      <c r="Q629" s="44"/>
      <c r="R629" s="2"/>
      <c r="S629" s="2"/>
      <c r="T629" s="2"/>
      <c r="U629" s="2"/>
      <c r="V629" s="2"/>
      <c r="W629" s="2"/>
      <c r="X629" s="2"/>
      <c r="Y629" s="145"/>
      <c r="Z629" s="71"/>
      <c r="AA629" s="183" t="s">
        <v>7393</v>
      </c>
      <c r="AB629" s="220" t="s">
        <v>7358</v>
      </c>
      <c r="AC629" s="55" t="s">
        <v>7390</v>
      </c>
      <c r="AD629" s="141">
        <v>0.7</v>
      </c>
      <c r="AE629" s="269"/>
      <c r="AF629" s="136"/>
      <c r="AG629" s="75"/>
      <c r="AH629" s="98">
        <f>ROUND(ROUND(N613*Y626,0)*AD629-AF628,0)</f>
        <v>259</v>
      </c>
      <c r="AI629" s="66"/>
    </row>
    <row r="630" spans="1:35" ht="16.75" customHeight="1" x14ac:dyDescent="0.3">
      <c r="A630" s="11">
        <v>33</v>
      </c>
      <c r="B630" s="14">
        <v>3516</v>
      </c>
      <c r="C630" s="10" t="s">
        <v>7578</v>
      </c>
      <c r="D630" s="128"/>
      <c r="E630" s="129"/>
      <c r="F630" s="129"/>
      <c r="G630" s="129"/>
      <c r="H630" s="129"/>
      <c r="I630" s="130"/>
      <c r="J630" s="2"/>
      <c r="K630" s="2"/>
      <c r="L630" s="58"/>
      <c r="M630" s="81"/>
      <c r="N630" s="164"/>
      <c r="O630" s="8"/>
      <c r="P630" s="8"/>
      <c r="Q630" s="24"/>
      <c r="R630" s="8"/>
      <c r="S630" s="8"/>
      <c r="T630" s="8"/>
      <c r="U630" s="8"/>
      <c r="V630" s="8"/>
      <c r="W630" s="8"/>
      <c r="X630" s="8"/>
      <c r="Y630" s="180"/>
      <c r="Z630" s="73"/>
      <c r="AA630" s="169"/>
      <c r="AB630" s="220" t="s">
        <v>7391</v>
      </c>
      <c r="AC630" s="55" t="s">
        <v>7390</v>
      </c>
      <c r="AD630" s="141">
        <v>0.5</v>
      </c>
      <c r="AE630" s="270"/>
      <c r="AF630" s="144"/>
      <c r="AG630" s="150"/>
      <c r="AH630" s="98">
        <f>ROUND(ROUND(N613*Y626,0)*AD630-AF628,0)</f>
        <v>184</v>
      </c>
      <c r="AI630" s="66"/>
    </row>
    <row r="631" spans="1:35" ht="16.75" customHeight="1" x14ac:dyDescent="0.3">
      <c r="A631" s="11">
        <v>33</v>
      </c>
      <c r="B631" s="14">
        <v>1731</v>
      </c>
      <c r="C631" s="10" t="s">
        <v>7577</v>
      </c>
      <c r="D631" s="45"/>
      <c r="E631" s="2"/>
      <c r="F631" s="2"/>
      <c r="G631" s="2"/>
      <c r="H631" s="2"/>
      <c r="I631" s="44"/>
      <c r="J631" s="2"/>
      <c r="K631" s="2"/>
      <c r="L631" s="58"/>
      <c r="M631" s="81"/>
      <c r="N631" s="167" t="s">
        <v>7398</v>
      </c>
      <c r="O631" s="36"/>
      <c r="P631" s="36"/>
      <c r="Q631" s="50"/>
      <c r="R631" s="36"/>
      <c r="S631" s="36"/>
      <c r="T631" s="36"/>
      <c r="U631" s="36"/>
      <c r="V631" s="36"/>
      <c r="W631" s="36"/>
      <c r="X631" s="36"/>
      <c r="Y631" s="217"/>
      <c r="Z631" s="50"/>
      <c r="AA631" s="36"/>
      <c r="AB631" s="53"/>
      <c r="AC631" s="36"/>
      <c r="AD631" s="36"/>
      <c r="AE631" s="36"/>
      <c r="AF631" s="36"/>
      <c r="AG631" s="50"/>
      <c r="AH631" s="98">
        <f>ROUND(N637,0)</f>
        <v>363</v>
      </c>
      <c r="AI631" s="16"/>
    </row>
    <row r="632" spans="1:35" ht="16.75" customHeight="1" x14ac:dyDescent="0.3">
      <c r="A632" s="11">
        <v>33</v>
      </c>
      <c r="B632" s="14">
        <v>1732</v>
      </c>
      <c r="C632" s="10" t="s">
        <v>7576</v>
      </c>
      <c r="D632" s="45"/>
      <c r="E632" s="2"/>
      <c r="F632" s="2"/>
      <c r="G632" s="2"/>
      <c r="H632" s="2"/>
      <c r="I632" s="44"/>
      <c r="J632" s="2"/>
      <c r="K632" s="2"/>
      <c r="L632" s="58"/>
      <c r="M632" s="81"/>
      <c r="N632" s="185"/>
      <c r="O632" s="2"/>
      <c r="P632" s="2"/>
      <c r="Q632" s="44"/>
      <c r="R632" s="2"/>
      <c r="S632" s="2"/>
      <c r="T632" s="2"/>
      <c r="U632" s="2"/>
      <c r="V632" s="2"/>
      <c r="W632" s="2"/>
      <c r="X632" s="2"/>
      <c r="Y632" s="145"/>
      <c r="Z632" s="71"/>
      <c r="AA632" s="183" t="s">
        <v>7393</v>
      </c>
      <c r="AB632" s="220" t="s">
        <v>7358</v>
      </c>
      <c r="AC632" s="55" t="s">
        <v>7390</v>
      </c>
      <c r="AD632" s="141">
        <v>0.7</v>
      </c>
      <c r="AE632" s="141"/>
      <c r="AF632" s="141"/>
      <c r="AG632" s="142"/>
      <c r="AH632" s="98">
        <f>ROUND(N637*AD632,0)</f>
        <v>254</v>
      </c>
      <c r="AI632" s="16"/>
    </row>
    <row r="633" spans="1:35" ht="16.75" customHeight="1" x14ac:dyDescent="0.3">
      <c r="A633" s="11">
        <v>33</v>
      </c>
      <c r="B633" s="14">
        <v>3521</v>
      </c>
      <c r="C633" s="10" t="s">
        <v>7575</v>
      </c>
      <c r="D633" s="128"/>
      <c r="E633" s="129"/>
      <c r="F633" s="129"/>
      <c r="G633" s="129"/>
      <c r="H633" s="129"/>
      <c r="I633" s="130"/>
      <c r="J633" s="2"/>
      <c r="K633" s="2"/>
      <c r="L633" s="58"/>
      <c r="M633" s="81"/>
      <c r="N633" s="185"/>
      <c r="O633" s="2"/>
      <c r="P633" s="2"/>
      <c r="Q633" s="44"/>
      <c r="R633" s="45"/>
      <c r="S633" s="2"/>
      <c r="T633" s="2"/>
      <c r="U633" s="2"/>
      <c r="V633" s="2"/>
      <c r="W633" s="2"/>
      <c r="X633" s="2"/>
      <c r="Y633" s="145"/>
      <c r="Z633" s="71"/>
      <c r="AA633" s="169"/>
      <c r="AB633" s="220" t="s">
        <v>7391</v>
      </c>
      <c r="AC633" s="55" t="s">
        <v>7390</v>
      </c>
      <c r="AD633" s="141">
        <v>0.5</v>
      </c>
      <c r="AE633" s="141"/>
      <c r="AF633" s="141"/>
      <c r="AG633" s="142"/>
      <c r="AH633" s="98">
        <f>ROUND(N637*AD633,0)</f>
        <v>182</v>
      </c>
      <c r="AI633" s="66"/>
    </row>
    <row r="634" spans="1:35" ht="16.75" customHeight="1" x14ac:dyDescent="0.3">
      <c r="A634" s="11">
        <v>33</v>
      </c>
      <c r="B634" s="14">
        <v>3522</v>
      </c>
      <c r="C634" s="10" t="s">
        <v>7574</v>
      </c>
      <c r="D634" s="128"/>
      <c r="E634" s="129"/>
      <c r="F634" s="129"/>
      <c r="G634" s="129"/>
      <c r="H634" s="129"/>
      <c r="I634" s="130"/>
      <c r="J634" s="2"/>
      <c r="K634" s="2"/>
      <c r="L634" s="58"/>
      <c r="M634" s="81"/>
      <c r="N634" s="185"/>
      <c r="O634" s="2"/>
      <c r="P634" s="2"/>
      <c r="Q634" s="44"/>
      <c r="R634" s="2"/>
      <c r="S634" s="2"/>
      <c r="T634" s="2"/>
      <c r="U634" s="2"/>
      <c r="V634" s="2"/>
      <c r="W634" s="2"/>
      <c r="X634" s="2"/>
      <c r="Y634" s="145"/>
      <c r="Z634" s="71"/>
      <c r="AA634" s="2"/>
      <c r="AB634" s="201"/>
      <c r="AC634" s="55"/>
      <c r="AD634" s="141"/>
      <c r="AE634" s="268" t="s">
        <v>7356</v>
      </c>
      <c r="AF634" s="53">
        <v>5</v>
      </c>
      <c r="AG634" s="181" t="s">
        <v>7357</v>
      </c>
      <c r="AH634" s="98">
        <f>ROUND(N637-AF634,0)</f>
        <v>358</v>
      </c>
      <c r="AI634" s="66"/>
    </row>
    <row r="635" spans="1:35" ht="16.75" customHeight="1" x14ac:dyDescent="0.3">
      <c r="A635" s="11">
        <v>33</v>
      </c>
      <c r="B635" s="14">
        <v>3523</v>
      </c>
      <c r="C635" s="10" t="s">
        <v>7573</v>
      </c>
      <c r="D635" s="128"/>
      <c r="E635" s="129"/>
      <c r="F635" s="129"/>
      <c r="G635" s="129"/>
      <c r="H635" s="129"/>
      <c r="I635" s="130"/>
      <c r="J635" s="2"/>
      <c r="K635" s="2"/>
      <c r="L635" s="58"/>
      <c r="M635" s="81"/>
      <c r="N635" s="185"/>
      <c r="O635" s="2"/>
      <c r="P635" s="2"/>
      <c r="Q635" s="44"/>
      <c r="R635" s="2"/>
      <c r="S635" s="2"/>
      <c r="T635" s="2"/>
      <c r="U635" s="2"/>
      <c r="V635" s="2"/>
      <c r="W635" s="2"/>
      <c r="X635" s="2"/>
      <c r="Y635" s="145"/>
      <c r="Z635" s="71"/>
      <c r="AA635" s="183" t="s">
        <v>7393</v>
      </c>
      <c r="AB635" s="220" t="s">
        <v>7358</v>
      </c>
      <c r="AC635" s="55" t="s">
        <v>7390</v>
      </c>
      <c r="AD635" s="141">
        <v>0.7</v>
      </c>
      <c r="AE635" s="269"/>
      <c r="AF635" s="136"/>
      <c r="AG635" s="75"/>
      <c r="AH635" s="98">
        <f>ROUND(N637*AD635-AF634,0)</f>
        <v>249</v>
      </c>
      <c r="AI635" s="66"/>
    </row>
    <row r="636" spans="1:35" ht="16.75" customHeight="1" x14ac:dyDescent="0.3">
      <c r="A636" s="11">
        <v>33</v>
      </c>
      <c r="B636" s="14">
        <v>3524</v>
      </c>
      <c r="C636" s="10" t="s">
        <v>7572</v>
      </c>
      <c r="D636" s="128"/>
      <c r="E636" s="129"/>
      <c r="F636" s="129"/>
      <c r="G636" s="129"/>
      <c r="H636" s="129"/>
      <c r="I636" s="130"/>
      <c r="J636" s="2"/>
      <c r="K636" s="2"/>
      <c r="L636" s="58"/>
      <c r="M636" s="81"/>
      <c r="N636" s="185"/>
      <c r="O636" s="2"/>
      <c r="P636" s="2"/>
      <c r="Q636" s="44"/>
      <c r="R636" s="2"/>
      <c r="S636" s="2"/>
      <c r="T636" s="2"/>
      <c r="U636" s="2"/>
      <c r="V636" s="2"/>
      <c r="W636" s="2"/>
      <c r="X636" s="2"/>
      <c r="Y636" s="145"/>
      <c r="Z636" s="71"/>
      <c r="AA636" s="169"/>
      <c r="AB636" s="220" t="s">
        <v>7391</v>
      </c>
      <c r="AC636" s="55" t="s">
        <v>7390</v>
      </c>
      <c r="AD636" s="141">
        <v>0.5</v>
      </c>
      <c r="AE636" s="270"/>
      <c r="AF636" s="144"/>
      <c r="AG636" s="150"/>
      <c r="AH636" s="98">
        <f>ROUND(N637*AD636-AF634,0)</f>
        <v>177</v>
      </c>
      <c r="AI636" s="66"/>
    </row>
    <row r="637" spans="1:35" ht="16.75" customHeight="1" x14ac:dyDescent="0.3">
      <c r="A637" s="11">
        <v>33</v>
      </c>
      <c r="B637" s="14">
        <v>1733</v>
      </c>
      <c r="C637" s="10" t="s">
        <v>7571</v>
      </c>
      <c r="D637" s="45"/>
      <c r="E637" s="2"/>
      <c r="F637" s="2"/>
      <c r="G637" s="2"/>
      <c r="H637" s="2"/>
      <c r="I637" s="44"/>
      <c r="J637" s="2"/>
      <c r="K637" s="2"/>
      <c r="L637" s="58"/>
      <c r="M637" s="81"/>
      <c r="N637" s="271">
        <v>363</v>
      </c>
      <c r="O637" s="272"/>
      <c r="P637" s="2" t="s">
        <v>7388</v>
      </c>
      <c r="Q637" s="44"/>
      <c r="R637" s="202" t="s">
        <v>7387</v>
      </c>
      <c r="S637" s="36"/>
      <c r="T637" s="36"/>
      <c r="U637" s="36"/>
      <c r="V637" s="36"/>
      <c r="W637" s="36"/>
      <c r="X637" s="36"/>
      <c r="Y637" s="217"/>
      <c r="Z637" s="74"/>
      <c r="AB637" s="194"/>
      <c r="AC637" s="7"/>
      <c r="AD637" s="7"/>
      <c r="AE637" s="7"/>
      <c r="AF637" s="7"/>
      <c r="AG637" s="37"/>
      <c r="AH637" s="98">
        <f>ROUND(N637*Y638,0)</f>
        <v>345</v>
      </c>
      <c r="AI637" s="66"/>
    </row>
    <row r="638" spans="1:35" ht="16.75" customHeight="1" x14ac:dyDescent="0.3">
      <c r="A638" s="11">
        <v>33</v>
      </c>
      <c r="B638" s="14">
        <v>1734</v>
      </c>
      <c r="C638" s="10" t="s">
        <v>7570</v>
      </c>
      <c r="D638" s="45"/>
      <c r="E638" s="2"/>
      <c r="F638" s="2"/>
      <c r="G638" s="2"/>
      <c r="H638" s="2"/>
      <c r="I638" s="44"/>
      <c r="J638" s="2"/>
      <c r="K638" s="2"/>
      <c r="L638" s="58"/>
      <c r="M638" s="81"/>
      <c r="N638" s="72"/>
      <c r="O638" s="145"/>
      <c r="P638" s="2"/>
      <c r="Q638" s="44"/>
      <c r="R638" s="45"/>
      <c r="S638" s="2"/>
      <c r="T638" s="2"/>
      <c r="U638" s="59"/>
      <c r="V638" s="59"/>
      <c r="W638" s="135"/>
      <c r="X638" s="136" t="s">
        <v>7404</v>
      </c>
      <c r="Y638" s="273">
        <v>0.95</v>
      </c>
      <c r="Z638" s="274"/>
      <c r="AA638" s="183" t="s">
        <v>7393</v>
      </c>
      <c r="AB638" s="220" t="s">
        <v>7358</v>
      </c>
      <c r="AC638" s="55" t="s">
        <v>7390</v>
      </c>
      <c r="AD638" s="141">
        <v>0.7</v>
      </c>
      <c r="AE638" s="141"/>
      <c r="AF638" s="141"/>
      <c r="AG638" s="142"/>
      <c r="AH638" s="98">
        <f>ROUND(ROUND(N637*Y638,0)*AD638,0)</f>
        <v>242</v>
      </c>
      <c r="AI638" s="66"/>
    </row>
    <row r="639" spans="1:35" ht="16.75" customHeight="1" x14ac:dyDescent="0.3">
      <c r="A639" s="11">
        <v>33</v>
      </c>
      <c r="B639" s="14">
        <v>3525</v>
      </c>
      <c r="C639" s="10" t="s">
        <v>7569</v>
      </c>
      <c r="D639" s="128"/>
      <c r="E639" s="129"/>
      <c r="F639" s="129"/>
      <c r="G639" s="129"/>
      <c r="H639" s="129"/>
      <c r="I639" s="130"/>
      <c r="J639" s="2"/>
      <c r="K639" s="2"/>
      <c r="L639" s="58"/>
      <c r="M639" s="81"/>
      <c r="N639" s="185"/>
      <c r="O639" s="2"/>
      <c r="P639" s="2"/>
      <c r="Q639" s="44"/>
      <c r="R639" s="45"/>
      <c r="S639" s="2"/>
      <c r="T639" s="2"/>
      <c r="U639" s="2"/>
      <c r="V639" s="2"/>
      <c r="W639" s="2"/>
      <c r="X639" s="2"/>
      <c r="Y639" s="145"/>
      <c r="Z639" s="71"/>
      <c r="AA639" s="169"/>
      <c r="AB639" s="220" t="s">
        <v>7391</v>
      </c>
      <c r="AC639" s="55" t="s">
        <v>7390</v>
      </c>
      <c r="AD639" s="141">
        <v>0.5</v>
      </c>
      <c r="AE639" s="141"/>
      <c r="AF639" s="141"/>
      <c r="AG639" s="142"/>
      <c r="AH639" s="98">
        <f>ROUND(ROUND(N637*Y638,0)*AD639,0)</f>
        <v>173</v>
      </c>
      <c r="AI639" s="66"/>
    </row>
    <row r="640" spans="1:35" ht="16.75" customHeight="1" x14ac:dyDescent="0.3">
      <c r="A640" s="11">
        <v>33</v>
      </c>
      <c r="B640" s="14">
        <v>3526</v>
      </c>
      <c r="C640" s="10" t="s">
        <v>7568</v>
      </c>
      <c r="D640" s="128"/>
      <c r="E640" s="129"/>
      <c r="F640" s="129"/>
      <c r="G640" s="129"/>
      <c r="H640" s="129"/>
      <c r="I640" s="130"/>
      <c r="J640" s="2"/>
      <c r="K640" s="2"/>
      <c r="L640" s="58"/>
      <c r="M640" s="81"/>
      <c r="N640" s="185"/>
      <c r="O640" s="2"/>
      <c r="P640" s="2"/>
      <c r="Q640" s="44"/>
      <c r="R640" s="45"/>
      <c r="S640" s="2"/>
      <c r="T640" s="2"/>
      <c r="U640" s="2"/>
      <c r="V640" s="2"/>
      <c r="W640" s="2"/>
      <c r="X640" s="2"/>
      <c r="Y640" s="145"/>
      <c r="Z640" s="71"/>
      <c r="AA640" s="2"/>
      <c r="AB640" s="201"/>
      <c r="AC640" s="55"/>
      <c r="AD640" s="141"/>
      <c r="AE640" s="268" t="s">
        <v>7356</v>
      </c>
      <c r="AF640" s="53">
        <v>5</v>
      </c>
      <c r="AG640" s="181" t="s">
        <v>7357</v>
      </c>
      <c r="AH640" s="98">
        <f>ROUND(N637*Y638-AF640,0)</f>
        <v>340</v>
      </c>
      <c r="AI640" s="66"/>
    </row>
    <row r="641" spans="1:35" ht="16.75" customHeight="1" x14ac:dyDescent="0.3">
      <c r="A641" s="11">
        <v>33</v>
      </c>
      <c r="B641" s="14">
        <v>3527</v>
      </c>
      <c r="C641" s="10" t="s">
        <v>7567</v>
      </c>
      <c r="D641" s="128"/>
      <c r="E641" s="129"/>
      <c r="F641" s="129"/>
      <c r="G641" s="129"/>
      <c r="H641" s="129"/>
      <c r="I641" s="130"/>
      <c r="J641" s="2"/>
      <c r="K641" s="2"/>
      <c r="L641" s="58"/>
      <c r="M641" s="81"/>
      <c r="N641" s="185"/>
      <c r="O641" s="2"/>
      <c r="P641" s="2"/>
      <c r="Q641" s="44"/>
      <c r="R641" s="45"/>
      <c r="S641" s="2"/>
      <c r="T641" s="2"/>
      <c r="U641" s="2"/>
      <c r="V641" s="2"/>
      <c r="W641" s="2"/>
      <c r="X641" s="2"/>
      <c r="Y641" s="145"/>
      <c r="Z641" s="71"/>
      <c r="AA641" s="183" t="s">
        <v>7393</v>
      </c>
      <c r="AB641" s="220" t="s">
        <v>7358</v>
      </c>
      <c r="AC641" s="55" t="s">
        <v>7390</v>
      </c>
      <c r="AD641" s="141">
        <v>0.7</v>
      </c>
      <c r="AE641" s="269"/>
      <c r="AF641" s="136"/>
      <c r="AG641" s="75"/>
      <c r="AH641" s="98">
        <f>ROUND(ROUND(N637*Y638,0)*AD641-AF640,0)</f>
        <v>237</v>
      </c>
      <c r="AI641" s="66"/>
    </row>
    <row r="642" spans="1:35" ht="16.75" customHeight="1" x14ac:dyDescent="0.3">
      <c r="A642" s="11">
        <v>33</v>
      </c>
      <c r="B642" s="14">
        <v>3528</v>
      </c>
      <c r="C642" s="10" t="s">
        <v>7566</v>
      </c>
      <c r="D642" s="128"/>
      <c r="E642" s="129"/>
      <c r="F642" s="129"/>
      <c r="G642" s="129"/>
      <c r="H642" s="129"/>
      <c r="I642" s="130"/>
      <c r="J642" s="2"/>
      <c r="K642" s="2"/>
      <c r="L642" s="58"/>
      <c r="M642" s="81"/>
      <c r="N642" s="185"/>
      <c r="O642" s="2"/>
      <c r="P642" s="2"/>
      <c r="Q642" s="44"/>
      <c r="R642" s="43"/>
      <c r="S642" s="8"/>
      <c r="T642" s="8"/>
      <c r="U642" s="8"/>
      <c r="V642" s="8"/>
      <c r="W642" s="8"/>
      <c r="X642" s="8"/>
      <c r="Y642" s="180"/>
      <c r="Z642" s="73"/>
      <c r="AA642" s="169"/>
      <c r="AB642" s="220" t="s">
        <v>7391</v>
      </c>
      <c r="AC642" s="55" t="s">
        <v>7390</v>
      </c>
      <c r="AD642" s="141">
        <v>0.5</v>
      </c>
      <c r="AE642" s="270"/>
      <c r="AF642" s="144"/>
      <c r="AG642" s="150"/>
      <c r="AH642" s="98">
        <f>ROUND(ROUND(N637*Y638,0)*AD642-AF640,0)</f>
        <v>168</v>
      </c>
      <c r="AI642" s="66"/>
    </row>
    <row r="643" spans="1:35" ht="16.75" customHeight="1" x14ac:dyDescent="0.3">
      <c r="A643" s="11">
        <v>33</v>
      </c>
      <c r="B643" s="14">
        <v>1735</v>
      </c>
      <c r="C643" s="10" t="s">
        <v>7565</v>
      </c>
      <c r="D643" s="45"/>
      <c r="E643" s="2"/>
      <c r="F643" s="2"/>
      <c r="G643" s="2"/>
      <c r="H643" s="2"/>
      <c r="I643" s="44"/>
      <c r="J643" s="2"/>
      <c r="K643" s="2"/>
      <c r="L643" s="58"/>
      <c r="M643" s="81"/>
      <c r="N643" s="185"/>
      <c r="O643" s="2"/>
      <c r="P643" s="2"/>
      <c r="Q643" s="44"/>
      <c r="R643" s="202" t="s">
        <v>7380</v>
      </c>
      <c r="S643" s="36"/>
      <c r="T643" s="36"/>
      <c r="U643" s="36"/>
      <c r="V643" s="36"/>
      <c r="W643" s="36"/>
      <c r="X643" s="36"/>
      <c r="Y643" s="217"/>
      <c r="Z643" s="74"/>
      <c r="AB643" s="194"/>
      <c r="AC643" s="7"/>
      <c r="AD643" s="7"/>
      <c r="AE643" s="7"/>
      <c r="AF643" s="7"/>
      <c r="AG643" s="37"/>
      <c r="AH643" s="98">
        <f>ROUND(N637*Y644,0)</f>
        <v>338</v>
      </c>
      <c r="AI643" s="66"/>
    </row>
    <row r="644" spans="1:35" ht="16.75" customHeight="1" x14ac:dyDescent="0.3">
      <c r="A644" s="11">
        <v>33</v>
      </c>
      <c r="B644" s="14">
        <v>1736</v>
      </c>
      <c r="C644" s="10" t="s">
        <v>7564</v>
      </c>
      <c r="D644" s="45"/>
      <c r="E644" s="2"/>
      <c r="F644" s="2"/>
      <c r="G644" s="2"/>
      <c r="H644" s="2"/>
      <c r="I644" s="44"/>
      <c r="J644" s="2"/>
      <c r="K644" s="2"/>
      <c r="L644" s="58"/>
      <c r="M644" s="81"/>
      <c r="N644" s="185"/>
      <c r="O644" s="2"/>
      <c r="P644" s="2"/>
      <c r="Q644" s="44"/>
      <c r="R644" s="45"/>
      <c r="S644" s="2"/>
      <c r="T644" s="2"/>
      <c r="U644" s="135"/>
      <c r="V644" s="135"/>
      <c r="W644" s="135"/>
      <c r="X644" s="136" t="s">
        <v>7404</v>
      </c>
      <c r="Y644" s="273">
        <v>0.93</v>
      </c>
      <c r="Z644" s="274"/>
      <c r="AA644" s="183" t="s">
        <v>7393</v>
      </c>
      <c r="AB644" s="220" t="s">
        <v>7358</v>
      </c>
      <c r="AC644" s="55" t="s">
        <v>7390</v>
      </c>
      <c r="AD644" s="141">
        <v>0.7</v>
      </c>
      <c r="AE644" s="141"/>
      <c r="AF644" s="141"/>
      <c r="AG644" s="142"/>
      <c r="AH644" s="98">
        <f>ROUND(ROUND(N637*Y644,0)*AD644,0)</f>
        <v>237</v>
      </c>
      <c r="AI644" s="66"/>
    </row>
    <row r="645" spans="1:35" ht="16.75" customHeight="1" x14ac:dyDescent="0.3">
      <c r="A645" s="11">
        <v>33</v>
      </c>
      <c r="B645" s="14">
        <v>3529</v>
      </c>
      <c r="C645" s="10" t="s">
        <v>7563</v>
      </c>
      <c r="D645" s="128"/>
      <c r="E645" s="129"/>
      <c r="F645" s="129"/>
      <c r="G645" s="129"/>
      <c r="H645" s="129"/>
      <c r="I645" s="130"/>
      <c r="J645" s="2"/>
      <c r="K645" s="2"/>
      <c r="L645" s="58"/>
      <c r="M645" s="81"/>
      <c r="N645" s="185"/>
      <c r="O645" s="2"/>
      <c r="P645" s="2"/>
      <c r="Q645" s="44"/>
      <c r="R645" s="45"/>
      <c r="S645" s="2"/>
      <c r="T645" s="2"/>
      <c r="U645" s="2"/>
      <c r="V645" s="2"/>
      <c r="W645" s="2"/>
      <c r="X645" s="2"/>
      <c r="Y645" s="145"/>
      <c r="Z645" s="71"/>
      <c r="AA645" s="169"/>
      <c r="AB645" s="220" t="s">
        <v>7391</v>
      </c>
      <c r="AC645" s="55" t="s">
        <v>7390</v>
      </c>
      <c r="AD645" s="141">
        <v>0.5</v>
      </c>
      <c r="AE645" s="141"/>
      <c r="AF645" s="141"/>
      <c r="AG645" s="142"/>
      <c r="AH645" s="98">
        <f>ROUND(ROUND(N637*Y644,0)*AD645,0)</f>
        <v>169</v>
      </c>
      <c r="AI645" s="66"/>
    </row>
    <row r="646" spans="1:35" ht="16.75" customHeight="1" x14ac:dyDescent="0.3">
      <c r="A646" s="11">
        <v>33</v>
      </c>
      <c r="B646" s="14">
        <v>3530</v>
      </c>
      <c r="C646" s="10" t="s">
        <v>7562</v>
      </c>
      <c r="D646" s="128"/>
      <c r="E646" s="129"/>
      <c r="F646" s="129"/>
      <c r="G646" s="129"/>
      <c r="H646" s="129"/>
      <c r="I646" s="130"/>
      <c r="J646" s="2"/>
      <c r="K646" s="2"/>
      <c r="L646" s="58"/>
      <c r="M646" s="81"/>
      <c r="N646" s="185"/>
      <c r="O646" s="2"/>
      <c r="P646" s="2"/>
      <c r="Q646" s="44"/>
      <c r="R646" s="45"/>
      <c r="S646" s="2"/>
      <c r="T646" s="2"/>
      <c r="U646" s="2"/>
      <c r="V646" s="2"/>
      <c r="W646" s="2"/>
      <c r="X646" s="2"/>
      <c r="Y646" s="145"/>
      <c r="Z646" s="71"/>
      <c r="AA646" s="2"/>
      <c r="AB646" s="201"/>
      <c r="AC646" s="55"/>
      <c r="AD646" s="141"/>
      <c r="AE646" s="268" t="s">
        <v>7356</v>
      </c>
      <c r="AF646" s="53">
        <v>5</v>
      </c>
      <c r="AG646" s="181" t="s">
        <v>7357</v>
      </c>
      <c r="AH646" s="98">
        <f>ROUND(N637*Y644-AF646,0)</f>
        <v>333</v>
      </c>
      <c r="AI646" s="66"/>
    </row>
    <row r="647" spans="1:35" ht="16.75" customHeight="1" x14ac:dyDescent="0.3">
      <c r="A647" s="11">
        <v>33</v>
      </c>
      <c r="B647" s="14">
        <v>3531</v>
      </c>
      <c r="C647" s="10" t="s">
        <v>7561</v>
      </c>
      <c r="D647" s="128"/>
      <c r="E647" s="129"/>
      <c r="F647" s="129"/>
      <c r="G647" s="129"/>
      <c r="H647" s="129"/>
      <c r="I647" s="130"/>
      <c r="J647" s="2"/>
      <c r="K647" s="2"/>
      <c r="L647" s="58"/>
      <c r="M647" s="81"/>
      <c r="N647" s="185"/>
      <c r="O647" s="2"/>
      <c r="P647" s="2"/>
      <c r="Q647" s="44"/>
      <c r="R647" s="45"/>
      <c r="S647" s="2"/>
      <c r="T647" s="2"/>
      <c r="U647" s="2"/>
      <c r="V647" s="2"/>
      <c r="W647" s="2"/>
      <c r="X647" s="2"/>
      <c r="Y647" s="145"/>
      <c r="Z647" s="71"/>
      <c r="AA647" s="183" t="s">
        <v>7393</v>
      </c>
      <c r="AB647" s="220" t="s">
        <v>7358</v>
      </c>
      <c r="AC647" s="55" t="s">
        <v>7390</v>
      </c>
      <c r="AD647" s="141">
        <v>0.7</v>
      </c>
      <c r="AE647" s="269"/>
      <c r="AF647" s="136"/>
      <c r="AG647" s="75"/>
      <c r="AH647" s="98">
        <f>ROUND(ROUND(N637*Y644,0)*AD647-AF646,0)</f>
        <v>232</v>
      </c>
      <c r="AI647" s="66"/>
    </row>
    <row r="648" spans="1:35" ht="16.75" customHeight="1" x14ac:dyDescent="0.3">
      <c r="A648" s="11">
        <v>33</v>
      </c>
      <c r="B648" s="14">
        <v>3532</v>
      </c>
      <c r="C648" s="10" t="s">
        <v>7560</v>
      </c>
      <c r="D648" s="128"/>
      <c r="E648" s="129"/>
      <c r="F648" s="129"/>
      <c r="G648" s="129"/>
      <c r="H648" s="129"/>
      <c r="I648" s="130"/>
      <c r="J648" s="2"/>
      <c r="K648" s="2"/>
      <c r="L648" s="58"/>
      <c r="M648" s="81"/>
      <c r="N648" s="185"/>
      <c r="O648" s="2"/>
      <c r="P648" s="2"/>
      <c r="Q648" s="44"/>
      <c r="R648" s="43"/>
      <c r="S648" s="8"/>
      <c r="T648" s="8"/>
      <c r="U648" s="8"/>
      <c r="V648" s="8"/>
      <c r="W648" s="8"/>
      <c r="X648" s="8"/>
      <c r="Y648" s="180"/>
      <c r="Z648" s="73"/>
      <c r="AA648" s="169"/>
      <c r="AB648" s="220" t="s">
        <v>7391</v>
      </c>
      <c r="AC648" s="55" t="s">
        <v>7390</v>
      </c>
      <c r="AD648" s="141">
        <v>0.5</v>
      </c>
      <c r="AE648" s="270"/>
      <c r="AF648" s="144"/>
      <c r="AG648" s="150"/>
      <c r="AH648" s="98">
        <f>ROUND(ROUND(N637*Y644,0)*AD648-AF646,0)</f>
        <v>164</v>
      </c>
      <c r="AI648" s="66"/>
    </row>
    <row r="649" spans="1:35" ht="16.75" customHeight="1" x14ac:dyDescent="0.3">
      <c r="A649" s="11">
        <v>33</v>
      </c>
      <c r="B649" s="14">
        <v>1737</v>
      </c>
      <c r="C649" s="10" t="s">
        <v>7559</v>
      </c>
      <c r="D649" s="124"/>
      <c r="E649" s="125"/>
      <c r="F649" s="125"/>
      <c r="G649" s="125"/>
      <c r="H649" s="125"/>
      <c r="I649" s="126"/>
      <c r="J649" s="125"/>
      <c r="K649" s="125"/>
      <c r="L649" s="125"/>
      <c r="M649" s="126"/>
      <c r="N649" s="185"/>
      <c r="O649" s="2"/>
      <c r="P649" s="2"/>
      <c r="Q649" s="44"/>
      <c r="R649" s="56" t="s">
        <v>7373</v>
      </c>
      <c r="S649" s="2"/>
      <c r="T649" s="2"/>
      <c r="U649" s="2"/>
      <c r="V649" s="2"/>
      <c r="W649" s="2"/>
      <c r="X649" s="2"/>
      <c r="Y649" s="145"/>
      <c r="Z649" s="71"/>
      <c r="AB649" s="80"/>
      <c r="AC649" s="7"/>
      <c r="AD649" s="7"/>
      <c r="AE649" s="7"/>
      <c r="AF649" s="7"/>
      <c r="AG649" s="37"/>
      <c r="AH649" s="98">
        <f>ROUND(N637*Y650,0)</f>
        <v>345</v>
      </c>
      <c r="AI649" s="66"/>
    </row>
    <row r="650" spans="1:35" ht="16.75" customHeight="1" x14ac:dyDescent="0.3">
      <c r="A650" s="11">
        <v>33</v>
      </c>
      <c r="B650" s="14">
        <v>1738</v>
      </c>
      <c r="C650" s="10" t="s">
        <v>7558</v>
      </c>
      <c r="D650" s="124"/>
      <c r="E650" s="125"/>
      <c r="F650" s="125"/>
      <c r="G650" s="125"/>
      <c r="H650" s="125"/>
      <c r="I650" s="126"/>
      <c r="J650" s="124"/>
      <c r="K650" s="125"/>
      <c r="L650" s="125"/>
      <c r="M650" s="126"/>
      <c r="N650" s="185"/>
      <c r="O650" s="2"/>
      <c r="P650" s="2"/>
      <c r="Q650" s="44"/>
      <c r="R650" s="56" t="s">
        <v>7405</v>
      </c>
      <c r="S650" s="2"/>
      <c r="T650" s="2"/>
      <c r="U650" s="135"/>
      <c r="V650" s="135"/>
      <c r="W650" s="135"/>
      <c r="X650" s="136" t="s">
        <v>7404</v>
      </c>
      <c r="Y650" s="273">
        <v>0.95</v>
      </c>
      <c r="Z650" s="274"/>
      <c r="AA650" s="183" t="s">
        <v>7393</v>
      </c>
      <c r="AB650" s="220" t="s">
        <v>7358</v>
      </c>
      <c r="AC650" s="55" t="s">
        <v>7390</v>
      </c>
      <c r="AD650" s="141">
        <v>0.7</v>
      </c>
      <c r="AE650" s="141"/>
      <c r="AF650" s="141"/>
      <c r="AG650" s="142"/>
      <c r="AH650" s="98">
        <f>ROUND(ROUND(N637*Y650,0)*AD650,0)</f>
        <v>242</v>
      </c>
      <c r="AI650" s="66"/>
    </row>
    <row r="651" spans="1:35" ht="16.75" customHeight="1" x14ac:dyDescent="0.3">
      <c r="A651" s="11">
        <v>33</v>
      </c>
      <c r="B651" s="14">
        <v>3533</v>
      </c>
      <c r="C651" s="10" t="s">
        <v>7557</v>
      </c>
      <c r="D651" s="128"/>
      <c r="E651" s="129"/>
      <c r="F651" s="129"/>
      <c r="G651" s="129"/>
      <c r="H651" s="129"/>
      <c r="I651" s="130"/>
      <c r="J651" s="45"/>
      <c r="K651" s="2"/>
      <c r="L651" s="58"/>
      <c r="M651" s="81"/>
      <c r="N651" s="185"/>
      <c r="O651" s="2"/>
      <c r="P651" s="2"/>
      <c r="Q651" s="44"/>
      <c r="R651" s="45"/>
      <c r="S651" s="2"/>
      <c r="T651" s="2"/>
      <c r="U651" s="2"/>
      <c r="V651" s="2"/>
      <c r="W651" s="2"/>
      <c r="X651" s="2"/>
      <c r="Y651" s="145"/>
      <c r="Z651" s="71"/>
      <c r="AA651" s="169"/>
      <c r="AB651" s="220" t="s">
        <v>7391</v>
      </c>
      <c r="AC651" s="55" t="s">
        <v>7390</v>
      </c>
      <c r="AD651" s="141">
        <v>0.5</v>
      </c>
      <c r="AE651" s="141"/>
      <c r="AF651" s="141"/>
      <c r="AG651" s="142"/>
      <c r="AH651" s="98">
        <f>ROUND(ROUND(N637*Y650,0)*AD651,0)</f>
        <v>173</v>
      </c>
      <c r="AI651" s="66"/>
    </row>
    <row r="652" spans="1:35" ht="16.75" customHeight="1" x14ac:dyDescent="0.3">
      <c r="A652" s="11">
        <v>33</v>
      </c>
      <c r="B652" s="14">
        <v>3534</v>
      </c>
      <c r="C652" s="10" t="s">
        <v>7556</v>
      </c>
      <c r="D652" s="128"/>
      <c r="E652" s="129"/>
      <c r="F652" s="129"/>
      <c r="G652" s="129"/>
      <c r="H652" s="129"/>
      <c r="I652" s="130"/>
      <c r="J652" s="45"/>
      <c r="K652" s="2"/>
      <c r="L652" s="58"/>
      <c r="M652" s="81"/>
      <c r="N652" s="185"/>
      <c r="O652" s="2"/>
      <c r="P652" s="2"/>
      <c r="Q652" s="44"/>
      <c r="R652" s="2"/>
      <c r="S652" s="2"/>
      <c r="T652" s="2"/>
      <c r="U652" s="2"/>
      <c r="V652" s="2"/>
      <c r="W652" s="2"/>
      <c r="X652" s="2"/>
      <c r="Y652" s="145"/>
      <c r="Z652" s="71"/>
      <c r="AA652" s="2"/>
      <c r="AB652" s="201"/>
      <c r="AC652" s="55"/>
      <c r="AD652" s="141"/>
      <c r="AE652" s="268" t="s">
        <v>7356</v>
      </c>
      <c r="AF652" s="53">
        <v>5</v>
      </c>
      <c r="AG652" s="181" t="s">
        <v>7357</v>
      </c>
      <c r="AH652" s="98">
        <f>ROUND(N637*Y650-AF652,0)</f>
        <v>340</v>
      </c>
      <c r="AI652" s="66"/>
    </row>
    <row r="653" spans="1:35" ht="16.75" customHeight="1" x14ac:dyDescent="0.3">
      <c r="A653" s="11">
        <v>33</v>
      </c>
      <c r="B653" s="14">
        <v>3535</v>
      </c>
      <c r="C653" s="10" t="s">
        <v>7555</v>
      </c>
      <c r="D653" s="128"/>
      <c r="E653" s="129"/>
      <c r="F653" s="129"/>
      <c r="G653" s="129"/>
      <c r="H653" s="129"/>
      <c r="I653" s="130"/>
      <c r="J653" s="45"/>
      <c r="K653" s="2"/>
      <c r="L653" s="58"/>
      <c r="M653" s="81"/>
      <c r="N653" s="185"/>
      <c r="O653" s="2"/>
      <c r="P653" s="2"/>
      <c r="Q653" s="44"/>
      <c r="R653" s="2"/>
      <c r="S653" s="2"/>
      <c r="T653" s="2"/>
      <c r="U653" s="2"/>
      <c r="V653" s="2"/>
      <c r="W653" s="2"/>
      <c r="X653" s="2"/>
      <c r="Y653" s="145"/>
      <c r="Z653" s="71"/>
      <c r="AA653" s="183" t="s">
        <v>7393</v>
      </c>
      <c r="AB653" s="220" t="s">
        <v>7358</v>
      </c>
      <c r="AC653" s="55" t="s">
        <v>7390</v>
      </c>
      <c r="AD653" s="141">
        <v>0.7</v>
      </c>
      <c r="AE653" s="269"/>
      <c r="AF653" s="136"/>
      <c r="AG653" s="75"/>
      <c r="AH653" s="98">
        <f>ROUND(ROUND(N637*Y650,0)*AD653-AF652,0)</f>
        <v>237</v>
      </c>
      <c r="AI653" s="66"/>
    </row>
    <row r="654" spans="1:35" ht="16.75" customHeight="1" x14ac:dyDescent="0.3">
      <c r="A654" s="11">
        <v>33</v>
      </c>
      <c r="B654" s="14">
        <v>3536</v>
      </c>
      <c r="C654" s="10" t="s">
        <v>7554</v>
      </c>
      <c r="D654" s="128"/>
      <c r="E654" s="129"/>
      <c r="F654" s="129"/>
      <c r="G654" s="129"/>
      <c r="H654" s="129"/>
      <c r="I654" s="130"/>
      <c r="J654" s="43"/>
      <c r="K654" s="8"/>
      <c r="L654" s="13"/>
      <c r="M654" s="165"/>
      <c r="N654" s="164"/>
      <c r="O654" s="8"/>
      <c r="P654" s="8"/>
      <c r="Q654" s="24"/>
      <c r="R654" s="8"/>
      <c r="S654" s="8"/>
      <c r="T654" s="8"/>
      <c r="U654" s="8"/>
      <c r="V654" s="8"/>
      <c r="W654" s="8"/>
      <c r="X654" s="8"/>
      <c r="Y654" s="180"/>
      <c r="Z654" s="73"/>
      <c r="AA654" s="169"/>
      <c r="AB654" s="220" t="s">
        <v>7391</v>
      </c>
      <c r="AC654" s="55" t="s">
        <v>7390</v>
      </c>
      <c r="AD654" s="141">
        <v>0.5</v>
      </c>
      <c r="AE654" s="270"/>
      <c r="AF654" s="144"/>
      <c r="AG654" s="150"/>
      <c r="AH654" s="98">
        <f>ROUND(ROUND(N637*Y650,0)*AD654-AF652,0)</f>
        <v>168</v>
      </c>
      <c r="AI654" s="66"/>
    </row>
    <row r="655" spans="1:35" ht="16.75" customHeight="1" x14ac:dyDescent="0.3">
      <c r="A655" s="34">
        <v>33</v>
      </c>
      <c r="B655" s="33">
        <v>1741</v>
      </c>
      <c r="C655" s="169" t="s">
        <v>7553</v>
      </c>
      <c r="D655" s="45"/>
      <c r="E655" s="2"/>
      <c r="F655" s="2"/>
      <c r="G655" s="2"/>
      <c r="H655" s="2"/>
      <c r="I655" s="44"/>
      <c r="J655" s="281" t="s">
        <v>7552</v>
      </c>
      <c r="K655" s="282"/>
      <c r="L655" s="282"/>
      <c r="M655" s="283"/>
      <c r="N655" s="167" t="s">
        <v>7461</v>
      </c>
      <c r="O655" s="36"/>
      <c r="P655" s="36"/>
      <c r="Q655" s="50"/>
      <c r="R655" s="36"/>
      <c r="S655" s="36"/>
      <c r="T655" s="36"/>
      <c r="U655" s="36"/>
      <c r="V655" s="36"/>
      <c r="W655" s="36"/>
      <c r="X655" s="36"/>
      <c r="Y655" s="217"/>
      <c r="Z655" s="50"/>
      <c r="AA655" s="2"/>
      <c r="AB655" s="136"/>
      <c r="AC655" s="2"/>
      <c r="AD655" s="2"/>
      <c r="AE655" s="2"/>
      <c r="AF655" s="2"/>
      <c r="AG655" s="44"/>
      <c r="AH655" s="98">
        <f>ROUND(N661,0)</f>
        <v>392</v>
      </c>
      <c r="AI655" s="66"/>
    </row>
    <row r="656" spans="1:35" ht="16.75" customHeight="1" x14ac:dyDescent="0.3">
      <c r="A656" s="11">
        <v>33</v>
      </c>
      <c r="B656" s="14">
        <v>1742</v>
      </c>
      <c r="C656" s="10" t="s">
        <v>7551</v>
      </c>
      <c r="D656" s="128"/>
      <c r="E656" s="129"/>
      <c r="F656" s="129"/>
      <c r="G656" s="129"/>
      <c r="H656" s="129"/>
      <c r="I656" s="130"/>
      <c r="J656" s="284"/>
      <c r="K656" s="285"/>
      <c r="L656" s="285"/>
      <c r="M656" s="286"/>
      <c r="N656" s="185"/>
      <c r="O656" s="2"/>
      <c r="P656" s="2"/>
      <c r="Q656" s="44"/>
      <c r="R656" s="2"/>
      <c r="S656" s="2"/>
      <c r="T656" s="2"/>
      <c r="U656" s="2"/>
      <c r="V656" s="2"/>
      <c r="W656" s="2"/>
      <c r="X656" s="2"/>
      <c r="Y656" s="145"/>
      <c r="Z656" s="71"/>
      <c r="AA656" s="183" t="s">
        <v>7393</v>
      </c>
      <c r="AB656" s="220" t="s">
        <v>7358</v>
      </c>
      <c r="AC656" s="55" t="s">
        <v>7390</v>
      </c>
      <c r="AD656" s="141">
        <v>0.7</v>
      </c>
      <c r="AE656" s="141"/>
      <c r="AF656" s="141"/>
      <c r="AG656" s="142"/>
      <c r="AH656" s="98">
        <f>ROUND(N661*AD656,0)</f>
        <v>274</v>
      </c>
      <c r="AI656" s="66"/>
    </row>
    <row r="657" spans="1:35" ht="16.75" customHeight="1" x14ac:dyDescent="0.3">
      <c r="A657" s="11">
        <v>33</v>
      </c>
      <c r="B657" s="14">
        <v>3541</v>
      </c>
      <c r="C657" s="10" t="s">
        <v>7550</v>
      </c>
      <c r="D657" s="128"/>
      <c r="E657" s="129"/>
      <c r="F657" s="129"/>
      <c r="G657" s="129"/>
      <c r="H657" s="129"/>
      <c r="I657" s="130"/>
      <c r="J657" s="284"/>
      <c r="K657" s="285"/>
      <c r="L657" s="285"/>
      <c r="M657" s="286"/>
      <c r="N657" s="185"/>
      <c r="O657" s="2"/>
      <c r="P657" s="2"/>
      <c r="Q657" s="44"/>
      <c r="R657" s="45"/>
      <c r="S657" s="2"/>
      <c r="T657" s="2"/>
      <c r="U657" s="2"/>
      <c r="V657" s="2"/>
      <c r="W657" s="2"/>
      <c r="X657" s="2"/>
      <c r="Y657" s="145"/>
      <c r="Z657" s="71"/>
      <c r="AA657" s="169"/>
      <c r="AB657" s="220" t="s">
        <v>7391</v>
      </c>
      <c r="AC657" s="55" t="s">
        <v>7390</v>
      </c>
      <c r="AD657" s="141">
        <v>0.5</v>
      </c>
      <c r="AE657" s="141"/>
      <c r="AF657" s="141"/>
      <c r="AG657" s="142"/>
      <c r="AH657" s="98">
        <f>ROUND(N661*AD657,0)</f>
        <v>196</v>
      </c>
      <c r="AI657" s="66"/>
    </row>
    <row r="658" spans="1:35" ht="16.75" customHeight="1" x14ac:dyDescent="0.3">
      <c r="A658" s="11">
        <v>33</v>
      </c>
      <c r="B658" s="14">
        <v>3542</v>
      </c>
      <c r="C658" s="10" t="s">
        <v>7549</v>
      </c>
      <c r="D658" s="128"/>
      <c r="E658" s="129"/>
      <c r="F658" s="129"/>
      <c r="G658" s="129"/>
      <c r="H658" s="129"/>
      <c r="I658" s="130"/>
      <c r="J658" s="129"/>
      <c r="K658" s="195"/>
      <c r="L658" s="195"/>
      <c r="M658" s="197"/>
      <c r="N658" s="185"/>
      <c r="O658" s="2"/>
      <c r="P658" s="2"/>
      <c r="Q658" s="44"/>
      <c r="R658" s="2"/>
      <c r="S658" s="2"/>
      <c r="T658" s="2"/>
      <c r="U658" s="2"/>
      <c r="V658" s="2"/>
      <c r="W658" s="2"/>
      <c r="X658" s="2"/>
      <c r="Y658" s="145"/>
      <c r="Z658" s="71"/>
      <c r="AA658" s="2"/>
      <c r="AB658" s="201"/>
      <c r="AC658" s="55"/>
      <c r="AD658" s="141"/>
      <c r="AE658" s="268" t="s">
        <v>7356</v>
      </c>
      <c r="AF658" s="53">
        <v>5</v>
      </c>
      <c r="AG658" s="181" t="s">
        <v>7357</v>
      </c>
      <c r="AH658" s="98">
        <f>ROUND(N661-AF658,0)</f>
        <v>387</v>
      </c>
      <c r="AI658" s="66"/>
    </row>
    <row r="659" spans="1:35" ht="16.75" customHeight="1" x14ac:dyDescent="0.3">
      <c r="A659" s="11">
        <v>33</v>
      </c>
      <c r="B659" s="14">
        <v>3543</v>
      </c>
      <c r="C659" s="10" t="s">
        <v>7548</v>
      </c>
      <c r="D659" s="128"/>
      <c r="E659" s="129"/>
      <c r="F659" s="129"/>
      <c r="G659" s="129"/>
      <c r="H659" s="129"/>
      <c r="I659" s="130"/>
      <c r="J659" s="129"/>
      <c r="K659" s="195"/>
      <c r="L659" s="195"/>
      <c r="M659" s="197"/>
      <c r="N659" s="185"/>
      <c r="O659" s="2"/>
      <c r="P659" s="2"/>
      <c r="Q659" s="44"/>
      <c r="R659" s="2"/>
      <c r="S659" s="2"/>
      <c r="T659" s="2"/>
      <c r="U659" s="2"/>
      <c r="V659" s="2"/>
      <c r="W659" s="2"/>
      <c r="X659" s="2"/>
      <c r="Y659" s="145"/>
      <c r="Z659" s="71"/>
      <c r="AA659" s="183" t="s">
        <v>7393</v>
      </c>
      <c r="AB659" s="220" t="s">
        <v>7358</v>
      </c>
      <c r="AC659" s="55" t="s">
        <v>7390</v>
      </c>
      <c r="AD659" s="141">
        <v>0.7</v>
      </c>
      <c r="AE659" s="269"/>
      <c r="AF659" s="136"/>
      <c r="AG659" s="75"/>
      <c r="AH659" s="98">
        <f>ROUND(N661*AD659-AF658,0)</f>
        <v>269</v>
      </c>
      <c r="AI659" s="66"/>
    </row>
    <row r="660" spans="1:35" ht="16.75" customHeight="1" x14ac:dyDescent="0.3">
      <c r="A660" s="11">
        <v>33</v>
      </c>
      <c r="B660" s="14">
        <v>3544</v>
      </c>
      <c r="C660" s="10" t="s">
        <v>7547</v>
      </c>
      <c r="D660" s="128"/>
      <c r="E660" s="129"/>
      <c r="F660" s="129"/>
      <c r="G660" s="129"/>
      <c r="H660" s="129"/>
      <c r="I660" s="130"/>
      <c r="J660" s="129"/>
      <c r="K660" s="195"/>
      <c r="L660" s="195"/>
      <c r="M660" s="197"/>
      <c r="N660" s="185"/>
      <c r="O660" s="2"/>
      <c r="P660" s="2"/>
      <c r="Q660" s="44"/>
      <c r="R660" s="2"/>
      <c r="S660" s="2"/>
      <c r="T660" s="2"/>
      <c r="U660" s="2"/>
      <c r="V660" s="2"/>
      <c r="W660" s="2"/>
      <c r="X660" s="2"/>
      <c r="Y660" s="145"/>
      <c r="Z660" s="71"/>
      <c r="AA660" s="169"/>
      <c r="AB660" s="220" t="s">
        <v>7391</v>
      </c>
      <c r="AC660" s="55" t="s">
        <v>7390</v>
      </c>
      <c r="AD660" s="141">
        <v>0.5</v>
      </c>
      <c r="AE660" s="270"/>
      <c r="AF660" s="144"/>
      <c r="AG660" s="150"/>
      <c r="AH660" s="98">
        <f>ROUND(N661*AD660-AF658,0)</f>
        <v>191</v>
      </c>
      <c r="AI660" s="66"/>
    </row>
    <row r="661" spans="1:35" ht="16.75" customHeight="1" x14ac:dyDescent="0.3">
      <c r="A661" s="11">
        <v>33</v>
      </c>
      <c r="B661" s="14">
        <v>1743</v>
      </c>
      <c r="C661" s="10" t="s">
        <v>7546</v>
      </c>
      <c r="D661" s="128"/>
      <c r="E661" s="129"/>
      <c r="F661" s="129"/>
      <c r="G661" s="129"/>
      <c r="H661" s="129"/>
      <c r="I661" s="130"/>
      <c r="J661" s="199"/>
      <c r="K661" s="195"/>
      <c r="L661" s="195"/>
      <c r="M661" s="197"/>
      <c r="N661" s="271">
        <v>392</v>
      </c>
      <c r="O661" s="272"/>
      <c r="P661" s="2" t="s">
        <v>7388</v>
      </c>
      <c r="Q661" s="44"/>
      <c r="R661" s="202" t="s">
        <v>7387</v>
      </c>
      <c r="S661" s="36"/>
      <c r="T661" s="36"/>
      <c r="U661" s="36"/>
      <c r="V661" s="36"/>
      <c r="W661" s="36"/>
      <c r="X661" s="36"/>
      <c r="Y661" s="217"/>
      <c r="Z661" s="74"/>
      <c r="AB661" s="194"/>
      <c r="AC661" s="7"/>
      <c r="AD661" s="7"/>
      <c r="AE661" s="7"/>
      <c r="AF661" s="7"/>
      <c r="AG661" s="37"/>
      <c r="AH661" s="98">
        <f>ROUND(N661*Y662,0)</f>
        <v>372</v>
      </c>
      <c r="AI661" s="66"/>
    </row>
    <row r="662" spans="1:35" ht="16.75" customHeight="1" x14ac:dyDescent="0.3">
      <c r="A662" s="11">
        <v>33</v>
      </c>
      <c r="B662" s="14">
        <v>1744</v>
      </c>
      <c r="C662" s="10" t="s">
        <v>7545</v>
      </c>
      <c r="D662" s="128"/>
      <c r="E662" s="129"/>
      <c r="F662" s="129"/>
      <c r="G662" s="129"/>
      <c r="H662" s="129"/>
      <c r="I662" s="130"/>
      <c r="J662" s="2"/>
      <c r="K662" s="2"/>
      <c r="L662" s="58"/>
      <c r="M662" s="81"/>
      <c r="N662" s="72"/>
      <c r="O662" s="145"/>
      <c r="P662" s="2"/>
      <c r="Q662" s="44"/>
      <c r="R662" s="45"/>
      <c r="S662" s="2"/>
      <c r="T662" s="2"/>
      <c r="U662" s="59"/>
      <c r="V662" s="59"/>
      <c r="W662" s="135"/>
      <c r="X662" s="136" t="s">
        <v>7544</v>
      </c>
      <c r="Y662" s="273">
        <v>0.95</v>
      </c>
      <c r="Z662" s="274"/>
      <c r="AA662" s="183" t="s">
        <v>7543</v>
      </c>
      <c r="AB662" s="220" t="s">
        <v>7542</v>
      </c>
      <c r="AC662" s="55" t="s">
        <v>7539</v>
      </c>
      <c r="AD662" s="141">
        <v>0.7</v>
      </c>
      <c r="AE662" s="141"/>
      <c r="AF662" s="141"/>
      <c r="AG662" s="142"/>
      <c r="AH662" s="98">
        <f>ROUND(ROUND(N661*Y662,0)*AD662,0)</f>
        <v>260</v>
      </c>
      <c r="AI662" s="66"/>
    </row>
    <row r="663" spans="1:35" ht="16.75" customHeight="1" x14ac:dyDescent="0.3">
      <c r="A663" s="11">
        <v>33</v>
      </c>
      <c r="B663" s="14">
        <v>3545</v>
      </c>
      <c r="C663" s="10" t="s">
        <v>7541</v>
      </c>
      <c r="D663" s="128"/>
      <c r="E663" s="129"/>
      <c r="F663" s="129"/>
      <c r="G663" s="129"/>
      <c r="H663" s="129"/>
      <c r="I663" s="130"/>
      <c r="J663" s="2"/>
      <c r="K663" s="2"/>
      <c r="L663" s="58"/>
      <c r="M663" s="81"/>
      <c r="N663" s="185"/>
      <c r="O663" s="2"/>
      <c r="P663" s="2"/>
      <c r="Q663" s="44"/>
      <c r="R663" s="45"/>
      <c r="S663" s="2"/>
      <c r="T663" s="2"/>
      <c r="U663" s="2"/>
      <c r="V663" s="2"/>
      <c r="W663" s="2"/>
      <c r="X663" s="2"/>
      <c r="Y663" s="145"/>
      <c r="Z663" s="71"/>
      <c r="AA663" s="169"/>
      <c r="AB663" s="220" t="s">
        <v>7540</v>
      </c>
      <c r="AC663" s="55" t="s">
        <v>7539</v>
      </c>
      <c r="AD663" s="141">
        <v>0.5</v>
      </c>
      <c r="AE663" s="141"/>
      <c r="AF663" s="141"/>
      <c r="AG663" s="142"/>
      <c r="AH663" s="98">
        <f>ROUND(ROUND(N661*Y662,0)*AD663,0)</f>
        <v>186</v>
      </c>
      <c r="AI663" s="66"/>
    </row>
    <row r="664" spans="1:35" ht="16.75" customHeight="1" x14ac:dyDescent="0.3">
      <c r="A664" s="11">
        <v>33</v>
      </c>
      <c r="B664" s="14">
        <v>3546</v>
      </c>
      <c r="C664" s="10" t="s">
        <v>7538</v>
      </c>
      <c r="D664" s="128"/>
      <c r="E664" s="129"/>
      <c r="F664" s="129"/>
      <c r="G664" s="129"/>
      <c r="H664" s="129"/>
      <c r="I664" s="130"/>
      <c r="J664" s="2"/>
      <c r="K664" s="2"/>
      <c r="L664" s="58"/>
      <c r="M664" s="81"/>
      <c r="N664" s="185"/>
      <c r="O664" s="2"/>
      <c r="P664" s="2"/>
      <c r="Q664" s="44"/>
      <c r="R664" s="45"/>
      <c r="S664" s="2"/>
      <c r="T664" s="2"/>
      <c r="U664" s="2"/>
      <c r="V664" s="2"/>
      <c r="W664" s="2"/>
      <c r="X664" s="2"/>
      <c r="Y664" s="145"/>
      <c r="Z664" s="71"/>
      <c r="AA664" s="2"/>
      <c r="AB664" s="201"/>
      <c r="AC664" s="55"/>
      <c r="AD664" s="141"/>
      <c r="AE664" s="268" t="s">
        <v>7356</v>
      </c>
      <c r="AF664" s="53">
        <v>5</v>
      </c>
      <c r="AG664" s="181" t="s">
        <v>7357</v>
      </c>
      <c r="AH664" s="98">
        <f>ROUND(N661*Y662-AF664,0)</f>
        <v>367</v>
      </c>
      <c r="AI664" s="66"/>
    </row>
    <row r="665" spans="1:35" ht="16.75" customHeight="1" x14ac:dyDescent="0.3">
      <c r="A665" s="11">
        <v>33</v>
      </c>
      <c r="B665" s="14">
        <v>3547</v>
      </c>
      <c r="C665" s="10" t="s">
        <v>7537</v>
      </c>
      <c r="D665" s="128"/>
      <c r="E665" s="129"/>
      <c r="F665" s="129"/>
      <c r="G665" s="129"/>
      <c r="H665" s="129"/>
      <c r="I665" s="130"/>
      <c r="J665" s="2"/>
      <c r="K665" s="2"/>
      <c r="L665" s="58"/>
      <c r="M665" s="81"/>
      <c r="N665" s="185"/>
      <c r="O665" s="2"/>
      <c r="P665" s="2"/>
      <c r="Q665" s="44"/>
      <c r="R665" s="45"/>
      <c r="S665" s="2"/>
      <c r="T665" s="2"/>
      <c r="U665" s="2"/>
      <c r="V665" s="2"/>
      <c r="W665" s="2"/>
      <c r="X665" s="2"/>
      <c r="Y665" s="145"/>
      <c r="Z665" s="71"/>
      <c r="AA665" s="183" t="s">
        <v>7393</v>
      </c>
      <c r="AB665" s="220" t="s">
        <v>7358</v>
      </c>
      <c r="AC665" s="55" t="s">
        <v>7390</v>
      </c>
      <c r="AD665" s="141">
        <v>0.7</v>
      </c>
      <c r="AE665" s="269"/>
      <c r="AF665" s="136"/>
      <c r="AG665" s="75"/>
      <c r="AH665" s="98">
        <f>ROUND(ROUND(N661*Y662,0)*AD665-AF664,0)</f>
        <v>255</v>
      </c>
      <c r="AI665" s="66"/>
    </row>
    <row r="666" spans="1:35" ht="16.75" customHeight="1" x14ac:dyDescent="0.3">
      <c r="A666" s="11">
        <v>33</v>
      </c>
      <c r="B666" s="14">
        <v>3548</v>
      </c>
      <c r="C666" s="10" t="s">
        <v>7536</v>
      </c>
      <c r="D666" s="128"/>
      <c r="E666" s="129"/>
      <c r="F666" s="129"/>
      <c r="G666" s="129"/>
      <c r="H666" s="129"/>
      <c r="I666" s="130"/>
      <c r="J666" s="2"/>
      <c r="K666" s="2"/>
      <c r="L666" s="58"/>
      <c r="M666" s="81"/>
      <c r="N666" s="185"/>
      <c r="O666" s="2"/>
      <c r="P666" s="2"/>
      <c r="Q666" s="44"/>
      <c r="R666" s="43"/>
      <c r="S666" s="8"/>
      <c r="T666" s="8"/>
      <c r="U666" s="8"/>
      <c r="V666" s="8"/>
      <c r="W666" s="8"/>
      <c r="X666" s="8"/>
      <c r="Y666" s="180"/>
      <c r="Z666" s="73"/>
      <c r="AA666" s="169"/>
      <c r="AB666" s="220" t="s">
        <v>7391</v>
      </c>
      <c r="AC666" s="55" t="s">
        <v>7390</v>
      </c>
      <c r="AD666" s="141">
        <v>0.5</v>
      </c>
      <c r="AE666" s="270"/>
      <c r="AF666" s="144"/>
      <c r="AG666" s="150"/>
      <c r="AH666" s="98">
        <f>ROUND(ROUND(N661*Y662,0)*AD666-AF664,0)</f>
        <v>181</v>
      </c>
      <c r="AI666" s="66"/>
    </row>
    <row r="667" spans="1:35" ht="16.75" customHeight="1" x14ac:dyDescent="0.3">
      <c r="A667" s="11">
        <v>33</v>
      </c>
      <c r="B667" s="14">
        <v>1745</v>
      </c>
      <c r="C667" s="10" t="s">
        <v>7535</v>
      </c>
      <c r="D667" s="45"/>
      <c r="E667" s="2"/>
      <c r="F667" s="2"/>
      <c r="G667" s="2"/>
      <c r="H667" s="2"/>
      <c r="I667" s="44"/>
      <c r="J667" s="2"/>
      <c r="K667" s="2"/>
      <c r="L667" s="58"/>
      <c r="M667" s="81"/>
      <c r="N667" s="185"/>
      <c r="O667" s="2"/>
      <c r="P667" s="2"/>
      <c r="Q667" s="44"/>
      <c r="R667" s="202" t="s">
        <v>7380</v>
      </c>
      <c r="S667" s="36"/>
      <c r="T667" s="36"/>
      <c r="U667" s="36"/>
      <c r="V667" s="36"/>
      <c r="W667" s="36"/>
      <c r="X667" s="36"/>
      <c r="Y667" s="217"/>
      <c r="Z667" s="74"/>
      <c r="AB667" s="194"/>
      <c r="AC667" s="7"/>
      <c r="AD667" s="7"/>
      <c r="AE667" s="7"/>
      <c r="AF667" s="7"/>
      <c r="AG667" s="37"/>
      <c r="AH667" s="98">
        <f>ROUND(N661*Y668,0)</f>
        <v>365</v>
      </c>
      <c r="AI667" s="66"/>
    </row>
    <row r="668" spans="1:35" ht="16.75" customHeight="1" x14ac:dyDescent="0.3">
      <c r="A668" s="11">
        <v>33</v>
      </c>
      <c r="B668" s="14">
        <v>1746</v>
      </c>
      <c r="C668" s="10" t="s">
        <v>7534</v>
      </c>
      <c r="D668" s="45"/>
      <c r="E668" s="2"/>
      <c r="F668" s="2"/>
      <c r="G668" s="2"/>
      <c r="H668" s="2"/>
      <c r="I668" s="44"/>
      <c r="J668" s="2"/>
      <c r="K668" s="2"/>
      <c r="L668" s="58"/>
      <c r="M668" s="81"/>
      <c r="N668" s="185"/>
      <c r="O668" s="2"/>
      <c r="P668" s="2"/>
      <c r="Q668" s="44"/>
      <c r="R668" s="45"/>
      <c r="S668" s="2"/>
      <c r="T668" s="2"/>
      <c r="U668" s="135"/>
      <c r="V668" s="135"/>
      <c r="W668" s="135"/>
      <c r="X668" s="136" t="s">
        <v>7404</v>
      </c>
      <c r="Y668" s="273">
        <v>0.93</v>
      </c>
      <c r="Z668" s="274"/>
      <c r="AA668" s="183" t="s">
        <v>7393</v>
      </c>
      <c r="AB668" s="220" t="s">
        <v>7358</v>
      </c>
      <c r="AC668" s="55" t="s">
        <v>7390</v>
      </c>
      <c r="AD668" s="141">
        <v>0.7</v>
      </c>
      <c r="AE668" s="141"/>
      <c r="AF668" s="141"/>
      <c r="AG668" s="142"/>
      <c r="AH668" s="98">
        <f>ROUND(ROUND(N661*Y668,0)*AD668,0)</f>
        <v>256</v>
      </c>
      <c r="AI668" s="66"/>
    </row>
    <row r="669" spans="1:35" ht="16.75" customHeight="1" x14ac:dyDescent="0.3">
      <c r="A669" s="11">
        <v>33</v>
      </c>
      <c r="B669" s="14">
        <v>3549</v>
      </c>
      <c r="C669" s="10" t="s">
        <v>7533</v>
      </c>
      <c r="D669" s="128"/>
      <c r="E669" s="129"/>
      <c r="F669" s="129"/>
      <c r="G669" s="129"/>
      <c r="H669" s="129"/>
      <c r="I669" s="130"/>
      <c r="J669" s="2"/>
      <c r="K669" s="2"/>
      <c r="L669" s="58"/>
      <c r="M669" s="81"/>
      <c r="N669" s="185"/>
      <c r="O669" s="2"/>
      <c r="P669" s="2"/>
      <c r="Q669" s="44"/>
      <c r="R669" s="45"/>
      <c r="S669" s="2"/>
      <c r="T669" s="2"/>
      <c r="U669" s="2"/>
      <c r="V669" s="2"/>
      <c r="W669" s="2"/>
      <c r="X669" s="2"/>
      <c r="Y669" s="145"/>
      <c r="Z669" s="71"/>
      <c r="AA669" s="169"/>
      <c r="AB669" s="220" t="s">
        <v>7391</v>
      </c>
      <c r="AC669" s="55" t="s">
        <v>7390</v>
      </c>
      <c r="AD669" s="141">
        <v>0.5</v>
      </c>
      <c r="AE669" s="141"/>
      <c r="AF669" s="141"/>
      <c r="AG669" s="142"/>
      <c r="AH669" s="98">
        <f>ROUND(ROUND(N661*Y668,0)*AD669,0)</f>
        <v>183</v>
      </c>
      <c r="AI669" s="66"/>
    </row>
    <row r="670" spans="1:35" ht="16.75" customHeight="1" x14ac:dyDescent="0.3">
      <c r="A670" s="11">
        <v>33</v>
      </c>
      <c r="B670" s="14">
        <v>3550</v>
      </c>
      <c r="C670" s="10" t="s">
        <v>7532</v>
      </c>
      <c r="D670" s="128"/>
      <c r="E670" s="129"/>
      <c r="F670" s="129"/>
      <c r="G670" s="129"/>
      <c r="H670" s="129"/>
      <c r="I670" s="130"/>
      <c r="J670" s="2"/>
      <c r="K670" s="2"/>
      <c r="L670" s="58"/>
      <c r="M670" s="81"/>
      <c r="N670" s="185"/>
      <c r="O670" s="2"/>
      <c r="P670" s="2"/>
      <c r="Q670" s="44"/>
      <c r="R670" s="45"/>
      <c r="S670" s="2"/>
      <c r="T670" s="2"/>
      <c r="U670" s="2"/>
      <c r="V670" s="2"/>
      <c r="W670" s="2"/>
      <c r="X670" s="2"/>
      <c r="Y670" s="145"/>
      <c r="Z670" s="71"/>
      <c r="AA670" s="2"/>
      <c r="AB670" s="201"/>
      <c r="AC670" s="55"/>
      <c r="AD670" s="141"/>
      <c r="AE670" s="268" t="s">
        <v>7356</v>
      </c>
      <c r="AF670" s="53">
        <v>5</v>
      </c>
      <c r="AG670" s="181" t="s">
        <v>7357</v>
      </c>
      <c r="AH670" s="98">
        <f>ROUND(N661*Y668-AF670,0)</f>
        <v>360</v>
      </c>
      <c r="AI670" s="66"/>
    </row>
    <row r="671" spans="1:35" ht="16.75" customHeight="1" x14ac:dyDescent="0.3">
      <c r="A671" s="11">
        <v>33</v>
      </c>
      <c r="B671" s="14">
        <v>3551</v>
      </c>
      <c r="C671" s="10" t="s">
        <v>7531</v>
      </c>
      <c r="D671" s="128"/>
      <c r="E671" s="129"/>
      <c r="F671" s="129"/>
      <c r="G671" s="129"/>
      <c r="H671" s="129"/>
      <c r="I671" s="130"/>
      <c r="J671" s="2"/>
      <c r="K671" s="2"/>
      <c r="L671" s="58"/>
      <c r="M671" s="81"/>
      <c r="N671" s="185"/>
      <c r="O671" s="2"/>
      <c r="P671" s="2"/>
      <c r="Q671" s="44"/>
      <c r="R671" s="45"/>
      <c r="S671" s="2"/>
      <c r="T671" s="2"/>
      <c r="U671" s="2"/>
      <c r="V671" s="2"/>
      <c r="W671" s="2"/>
      <c r="X671" s="2"/>
      <c r="Y671" s="145"/>
      <c r="Z671" s="71"/>
      <c r="AA671" s="183" t="s">
        <v>7393</v>
      </c>
      <c r="AB671" s="220" t="s">
        <v>7358</v>
      </c>
      <c r="AC671" s="55" t="s">
        <v>7390</v>
      </c>
      <c r="AD671" s="141">
        <v>0.7</v>
      </c>
      <c r="AE671" s="269"/>
      <c r="AF671" s="136"/>
      <c r="AG671" s="75"/>
      <c r="AH671" s="98">
        <f>ROUND(ROUND(N661*Y668,0)*AD671-AF670,0)</f>
        <v>251</v>
      </c>
      <c r="AI671" s="66"/>
    </row>
    <row r="672" spans="1:35" ht="16.75" customHeight="1" x14ac:dyDescent="0.3">
      <c r="A672" s="11">
        <v>33</v>
      </c>
      <c r="B672" s="14">
        <v>3552</v>
      </c>
      <c r="C672" s="10" t="s">
        <v>7530</v>
      </c>
      <c r="D672" s="128"/>
      <c r="E672" s="129"/>
      <c r="F672" s="129"/>
      <c r="G672" s="129"/>
      <c r="H672" s="129"/>
      <c r="I672" s="130"/>
      <c r="J672" s="2"/>
      <c r="K672" s="2"/>
      <c r="L672" s="58"/>
      <c r="M672" s="81"/>
      <c r="N672" s="185"/>
      <c r="O672" s="2"/>
      <c r="P672" s="2"/>
      <c r="Q672" s="44"/>
      <c r="R672" s="43"/>
      <c r="S672" s="8"/>
      <c r="T672" s="8"/>
      <c r="U672" s="8"/>
      <c r="V672" s="8"/>
      <c r="W672" s="8"/>
      <c r="X672" s="8"/>
      <c r="Y672" s="180"/>
      <c r="Z672" s="73"/>
      <c r="AA672" s="169"/>
      <c r="AB672" s="220" t="s">
        <v>7391</v>
      </c>
      <c r="AC672" s="55" t="s">
        <v>7390</v>
      </c>
      <c r="AD672" s="141">
        <v>0.5</v>
      </c>
      <c r="AE672" s="270"/>
      <c r="AF672" s="144"/>
      <c r="AG672" s="150"/>
      <c r="AH672" s="98">
        <f>ROUND(ROUND(N661*Y668,0)*AD672-AF670,0)</f>
        <v>178</v>
      </c>
      <c r="AI672" s="66"/>
    </row>
    <row r="673" spans="1:35" ht="16.75" customHeight="1" x14ac:dyDescent="0.3">
      <c r="A673" s="11">
        <v>33</v>
      </c>
      <c r="B673" s="14">
        <v>1747</v>
      </c>
      <c r="C673" s="10" t="s">
        <v>7529</v>
      </c>
      <c r="D673" s="124"/>
      <c r="E673" s="125"/>
      <c r="F673" s="125"/>
      <c r="G673" s="125"/>
      <c r="H673" s="125"/>
      <c r="I673" s="126"/>
      <c r="J673" s="125"/>
      <c r="K673" s="125"/>
      <c r="L673" s="125"/>
      <c r="M673" s="126"/>
      <c r="N673" s="185"/>
      <c r="O673" s="2"/>
      <c r="P673" s="2"/>
      <c r="Q673" s="44"/>
      <c r="R673" s="56" t="s">
        <v>7373</v>
      </c>
      <c r="S673" s="2"/>
      <c r="T673" s="2"/>
      <c r="U673" s="2"/>
      <c r="V673" s="2"/>
      <c r="W673" s="2"/>
      <c r="X673" s="2"/>
      <c r="Y673" s="145"/>
      <c r="Z673" s="71"/>
      <c r="AB673" s="80"/>
      <c r="AC673" s="7"/>
      <c r="AD673" s="7"/>
      <c r="AE673" s="7"/>
      <c r="AF673" s="7"/>
      <c r="AG673" s="37"/>
      <c r="AH673" s="98">
        <f>ROUND(N661*Y674,0)</f>
        <v>372</v>
      </c>
      <c r="AI673" s="66"/>
    </row>
    <row r="674" spans="1:35" ht="16.75" customHeight="1" x14ac:dyDescent="0.3">
      <c r="A674" s="11">
        <v>33</v>
      </c>
      <c r="B674" s="14">
        <v>1748</v>
      </c>
      <c r="C674" s="10" t="s">
        <v>7528</v>
      </c>
      <c r="D674" s="124"/>
      <c r="E674" s="125"/>
      <c r="F674" s="125"/>
      <c r="G674" s="125"/>
      <c r="H674" s="125"/>
      <c r="I674" s="126"/>
      <c r="J674" s="125"/>
      <c r="K674" s="125"/>
      <c r="L674" s="125"/>
      <c r="M674" s="126"/>
      <c r="N674" s="185"/>
      <c r="O674" s="2"/>
      <c r="P674" s="2"/>
      <c r="Q674" s="44"/>
      <c r="R674" s="56" t="s">
        <v>7405</v>
      </c>
      <c r="S674" s="2"/>
      <c r="T674" s="2"/>
      <c r="U674" s="135"/>
      <c r="V674" s="135"/>
      <c r="W674" s="135"/>
      <c r="X674" s="136" t="s">
        <v>7404</v>
      </c>
      <c r="Y674" s="273">
        <v>0.95</v>
      </c>
      <c r="Z674" s="274"/>
      <c r="AA674" s="183" t="s">
        <v>7393</v>
      </c>
      <c r="AB674" s="220" t="s">
        <v>7358</v>
      </c>
      <c r="AC674" s="55" t="s">
        <v>7390</v>
      </c>
      <c r="AD674" s="141">
        <v>0.7</v>
      </c>
      <c r="AE674" s="141"/>
      <c r="AF674" s="141"/>
      <c r="AG674" s="142"/>
      <c r="AH674" s="98">
        <f>ROUND(ROUND(N661*Y674,0)*AD674,0)</f>
        <v>260</v>
      </c>
      <c r="AI674" s="66"/>
    </row>
    <row r="675" spans="1:35" ht="16.75" customHeight="1" x14ac:dyDescent="0.3">
      <c r="A675" s="11">
        <v>33</v>
      </c>
      <c r="B675" s="14">
        <v>3553</v>
      </c>
      <c r="C675" s="10" t="s">
        <v>7527</v>
      </c>
      <c r="D675" s="128"/>
      <c r="E675" s="129"/>
      <c r="F675" s="129"/>
      <c r="G675" s="129"/>
      <c r="H675" s="129"/>
      <c r="I675" s="130"/>
      <c r="J675" s="2"/>
      <c r="K675" s="2"/>
      <c r="L675" s="58"/>
      <c r="M675" s="81"/>
      <c r="N675" s="185"/>
      <c r="O675" s="2"/>
      <c r="P675" s="2"/>
      <c r="Q675" s="44"/>
      <c r="R675" s="45"/>
      <c r="S675" s="2"/>
      <c r="T675" s="2"/>
      <c r="U675" s="2"/>
      <c r="V675" s="2"/>
      <c r="W675" s="2"/>
      <c r="X675" s="2"/>
      <c r="Y675" s="145"/>
      <c r="Z675" s="71"/>
      <c r="AA675" s="169"/>
      <c r="AB675" s="220" t="s">
        <v>7391</v>
      </c>
      <c r="AC675" s="55" t="s">
        <v>7390</v>
      </c>
      <c r="AD675" s="141">
        <v>0.5</v>
      </c>
      <c r="AE675" s="141"/>
      <c r="AF675" s="141"/>
      <c r="AG675" s="142"/>
      <c r="AH675" s="98">
        <f>ROUND(ROUND(N661*Y674,0)*AD675,0)</f>
        <v>186</v>
      </c>
      <c r="AI675" s="66"/>
    </row>
    <row r="676" spans="1:35" ht="16.75" customHeight="1" x14ac:dyDescent="0.3">
      <c r="A676" s="11">
        <v>33</v>
      </c>
      <c r="B676" s="14">
        <v>3554</v>
      </c>
      <c r="C676" s="10" t="s">
        <v>7526</v>
      </c>
      <c r="D676" s="128"/>
      <c r="E676" s="129"/>
      <c r="F676" s="129"/>
      <c r="G676" s="129"/>
      <c r="H676" s="129"/>
      <c r="I676" s="130"/>
      <c r="J676" s="2"/>
      <c r="K676" s="2"/>
      <c r="L676" s="58"/>
      <c r="M676" s="81"/>
      <c r="N676" s="185"/>
      <c r="O676" s="2"/>
      <c r="P676" s="2"/>
      <c r="Q676" s="44"/>
      <c r="R676" s="2"/>
      <c r="S676" s="2"/>
      <c r="T676" s="2"/>
      <c r="U676" s="2"/>
      <c r="V676" s="2"/>
      <c r="W676" s="2"/>
      <c r="X676" s="2"/>
      <c r="Y676" s="145"/>
      <c r="Z676" s="71"/>
      <c r="AA676" s="2"/>
      <c r="AB676" s="201"/>
      <c r="AC676" s="55"/>
      <c r="AD676" s="141"/>
      <c r="AE676" s="268" t="s">
        <v>7356</v>
      </c>
      <c r="AF676" s="53">
        <v>5</v>
      </c>
      <c r="AG676" s="181" t="s">
        <v>7357</v>
      </c>
      <c r="AH676" s="98">
        <f>ROUND(N661*Y674-AF676,0)</f>
        <v>367</v>
      </c>
      <c r="AI676" s="66"/>
    </row>
    <row r="677" spans="1:35" ht="16.75" customHeight="1" x14ac:dyDescent="0.3">
      <c r="A677" s="11">
        <v>33</v>
      </c>
      <c r="B677" s="14">
        <v>3555</v>
      </c>
      <c r="C677" s="10" t="s">
        <v>7525</v>
      </c>
      <c r="D677" s="128"/>
      <c r="E677" s="129"/>
      <c r="F677" s="129"/>
      <c r="G677" s="129"/>
      <c r="H677" s="129"/>
      <c r="I677" s="130"/>
      <c r="J677" s="2"/>
      <c r="K677" s="2"/>
      <c r="L677" s="58"/>
      <c r="M677" s="81"/>
      <c r="N677" s="185"/>
      <c r="O677" s="2"/>
      <c r="P677" s="2"/>
      <c r="Q677" s="44"/>
      <c r="R677" s="2"/>
      <c r="S677" s="2"/>
      <c r="T677" s="2"/>
      <c r="U677" s="2"/>
      <c r="V677" s="2"/>
      <c r="W677" s="2"/>
      <c r="X677" s="2"/>
      <c r="Y677" s="145"/>
      <c r="Z677" s="71"/>
      <c r="AA677" s="183" t="s">
        <v>7393</v>
      </c>
      <c r="AB677" s="220" t="s">
        <v>7358</v>
      </c>
      <c r="AC677" s="55" t="s">
        <v>7390</v>
      </c>
      <c r="AD677" s="141">
        <v>0.7</v>
      </c>
      <c r="AE677" s="269"/>
      <c r="AF677" s="136"/>
      <c r="AG677" s="75"/>
      <c r="AH677" s="98">
        <f>ROUND(ROUND(N661*Y674,0)*AD677-AF676,0)</f>
        <v>255</v>
      </c>
      <c r="AI677" s="66"/>
    </row>
    <row r="678" spans="1:35" ht="16.75" customHeight="1" x14ac:dyDescent="0.3">
      <c r="A678" s="11">
        <v>33</v>
      </c>
      <c r="B678" s="14">
        <v>3556</v>
      </c>
      <c r="C678" s="10" t="s">
        <v>7524</v>
      </c>
      <c r="D678" s="128"/>
      <c r="E678" s="129"/>
      <c r="F678" s="129"/>
      <c r="G678" s="129"/>
      <c r="H678" s="129"/>
      <c r="I678" s="130"/>
      <c r="J678" s="2"/>
      <c r="K678" s="2"/>
      <c r="L678" s="58"/>
      <c r="M678" s="81"/>
      <c r="N678" s="164"/>
      <c r="O678" s="8"/>
      <c r="P678" s="8"/>
      <c r="Q678" s="24"/>
      <c r="R678" s="8"/>
      <c r="S678" s="8"/>
      <c r="T678" s="8"/>
      <c r="U678" s="8"/>
      <c r="V678" s="8"/>
      <c r="W678" s="8"/>
      <c r="X678" s="8"/>
      <c r="Y678" s="180"/>
      <c r="Z678" s="73"/>
      <c r="AA678" s="169"/>
      <c r="AB678" s="220" t="s">
        <v>7391</v>
      </c>
      <c r="AC678" s="55" t="s">
        <v>7390</v>
      </c>
      <c r="AD678" s="141">
        <v>0.5</v>
      </c>
      <c r="AE678" s="270"/>
      <c r="AF678" s="144"/>
      <c r="AG678" s="150"/>
      <c r="AH678" s="98">
        <f>ROUND(ROUND(N661*Y674,0)*AD678-AF676,0)</f>
        <v>181</v>
      </c>
      <c r="AI678" s="66"/>
    </row>
    <row r="679" spans="1:35" ht="16.75" customHeight="1" x14ac:dyDescent="0.3">
      <c r="A679" s="11">
        <v>33</v>
      </c>
      <c r="B679" s="14">
        <v>1751</v>
      </c>
      <c r="C679" s="10" t="s">
        <v>7523</v>
      </c>
      <c r="D679" s="45"/>
      <c r="E679" s="2"/>
      <c r="F679" s="2"/>
      <c r="G679" s="2"/>
      <c r="H679" s="2"/>
      <c r="I679" s="44"/>
      <c r="J679" s="2"/>
      <c r="K679" s="2"/>
      <c r="L679" s="58"/>
      <c r="M679" s="81"/>
      <c r="N679" s="167" t="s">
        <v>7425</v>
      </c>
      <c r="O679" s="36"/>
      <c r="P679" s="36"/>
      <c r="Q679" s="50"/>
      <c r="R679" s="36"/>
      <c r="S679" s="36"/>
      <c r="T679" s="36"/>
      <c r="U679" s="36"/>
      <c r="V679" s="36"/>
      <c r="W679" s="36"/>
      <c r="X679" s="36"/>
      <c r="Y679" s="217"/>
      <c r="Z679" s="50"/>
      <c r="AA679" s="36"/>
      <c r="AB679" s="53"/>
      <c r="AC679" s="36"/>
      <c r="AD679" s="36"/>
      <c r="AE679" s="36"/>
      <c r="AF679" s="36"/>
      <c r="AG679" s="50"/>
      <c r="AH679" s="98">
        <f>ROUND(N685,0)</f>
        <v>345</v>
      </c>
      <c r="AI679" s="66"/>
    </row>
    <row r="680" spans="1:35" ht="16.75" customHeight="1" x14ac:dyDescent="0.3">
      <c r="A680" s="11">
        <v>33</v>
      </c>
      <c r="B680" s="14">
        <v>1752</v>
      </c>
      <c r="C680" s="10" t="s">
        <v>7522</v>
      </c>
      <c r="D680" s="45"/>
      <c r="E680" s="2"/>
      <c r="F680" s="2"/>
      <c r="G680" s="2"/>
      <c r="H680" s="2"/>
      <c r="I680" s="44"/>
      <c r="J680" s="2"/>
      <c r="K680" s="2"/>
      <c r="L680" s="58"/>
      <c r="M680" s="81"/>
      <c r="N680" s="185"/>
      <c r="O680" s="2"/>
      <c r="P680" s="2"/>
      <c r="Q680" s="44"/>
      <c r="R680" s="2"/>
      <c r="S680" s="2"/>
      <c r="T680" s="2"/>
      <c r="U680" s="2"/>
      <c r="V680" s="2"/>
      <c r="W680" s="2"/>
      <c r="X680" s="2"/>
      <c r="Y680" s="145"/>
      <c r="Z680" s="71"/>
      <c r="AA680" s="183" t="s">
        <v>7393</v>
      </c>
      <c r="AB680" s="220" t="s">
        <v>7358</v>
      </c>
      <c r="AC680" s="55" t="s">
        <v>7390</v>
      </c>
      <c r="AD680" s="141">
        <v>0.7</v>
      </c>
      <c r="AE680" s="141"/>
      <c r="AF680" s="141"/>
      <c r="AG680" s="142"/>
      <c r="AH680" s="98">
        <f>ROUND(N685*AD680,0)</f>
        <v>242</v>
      </c>
      <c r="AI680" s="66"/>
    </row>
    <row r="681" spans="1:35" ht="16.75" customHeight="1" x14ac:dyDescent="0.3">
      <c r="A681" s="11">
        <v>33</v>
      </c>
      <c r="B681" s="14">
        <v>3561</v>
      </c>
      <c r="C681" s="10" t="s">
        <v>7521</v>
      </c>
      <c r="D681" s="128"/>
      <c r="E681" s="129"/>
      <c r="F681" s="129"/>
      <c r="G681" s="129"/>
      <c r="H681" s="129"/>
      <c r="I681" s="130"/>
      <c r="J681" s="2"/>
      <c r="K681" s="2"/>
      <c r="L681" s="58"/>
      <c r="M681" s="81"/>
      <c r="N681" s="185"/>
      <c r="O681" s="2"/>
      <c r="P681" s="2"/>
      <c r="Q681" s="44"/>
      <c r="R681" s="45"/>
      <c r="S681" s="2"/>
      <c r="T681" s="2"/>
      <c r="U681" s="2"/>
      <c r="V681" s="2"/>
      <c r="W681" s="2"/>
      <c r="X681" s="2"/>
      <c r="Y681" s="145"/>
      <c r="Z681" s="71"/>
      <c r="AA681" s="169"/>
      <c r="AB681" s="220" t="s">
        <v>7391</v>
      </c>
      <c r="AC681" s="55" t="s">
        <v>7390</v>
      </c>
      <c r="AD681" s="141">
        <v>0.5</v>
      </c>
      <c r="AE681" s="141"/>
      <c r="AF681" s="141"/>
      <c r="AG681" s="142"/>
      <c r="AH681" s="98">
        <f>ROUND(N685*AD681,0)</f>
        <v>173</v>
      </c>
      <c r="AI681" s="66"/>
    </row>
    <row r="682" spans="1:35" ht="16.75" customHeight="1" x14ac:dyDescent="0.3">
      <c r="A682" s="11">
        <v>33</v>
      </c>
      <c r="B682" s="14">
        <v>3562</v>
      </c>
      <c r="C682" s="10" t="s">
        <v>7520</v>
      </c>
      <c r="D682" s="128"/>
      <c r="E682" s="129"/>
      <c r="F682" s="129"/>
      <c r="G682" s="129"/>
      <c r="H682" s="129"/>
      <c r="I682" s="130"/>
      <c r="J682" s="2"/>
      <c r="K682" s="2"/>
      <c r="L682" s="58"/>
      <c r="M682" s="81"/>
      <c r="N682" s="185"/>
      <c r="O682" s="2"/>
      <c r="P682" s="2"/>
      <c r="Q682" s="44"/>
      <c r="R682" s="2"/>
      <c r="S682" s="2"/>
      <c r="T682" s="2"/>
      <c r="U682" s="2"/>
      <c r="V682" s="2"/>
      <c r="W682" s="2"/>
      <c r="X682" s="2"/>
      <c r="Y682" s="145"/>
      <c r="Z682" s="71"/>
      <c r="AA682" s="2"/>
      <c r="AB682" s="201"/>
      <c r="AC682" s="55"/>
      <c r="AD682" s="141"/>
      <c r="AE682" s="268" t="s">
        <v>7356</v>
      </c>
      <c r="AF682" s="53">
        <v>5</v>
      </c>
      <c r="AG682" s="181" t="s">
        <v>7357</v>
      </c>
      <c r="AH682" s="98">
        <f>ROUND(N685-AF682,0)</f>
        <v>340</v>
      </c>
      <c r="AI682" s="66"/>
    </row>
    <row r="683" spans="1:35" ht="16.75" customHeight="1" x14ac:dyDescent="0.3">
      <c r="A683" s="11">
        <v>33</v>
      </c>
      <c r="B683" s="14">
        <v>3563</v>
      </c>
      <c r="C683" s="10" t="s">
        <v>7519</v>
      </c>
      <c r="D683" s="128"/>
      <c r="E683" s="129"/>
      <c r="F683" s="129"/>
      <c r="G683" s="129"/>
      <c r="H683" s="129"/>
      <c r="I683" s="130"/>
      <c r="J683" s="2"/>
      <c r="K683" s="2"/>
      <c r="L683" s="58"/>
      <c r="M683" s="81"/>
      <c r="N683" s="185"/>
      <c r="O683" s="2"/>
      <c r="P683" s="2"/>
      <c r="Q683" s="44"/>
      <c r="R683" s="2"/>
      <c r="S683" s="2"/>
      <c r="T683" s="2"/>
      <c r="U683" s="2"/>
      <c r="V683" s="2"/>
      <c r="W683" s="2"/>
      <c r="X683" s="2"/>
      <c r="Y683" s="145"/>
      <c r="Z683" s="71"/>
      <c r="AA683" s="183" t="s">
        <v>7393</v>
      </c>
      <c r="AB683" s="220" t="s">
        <v>7358</v>
      </c>
      <c r="AC683" s="55" t="s">
        <v>7390</v>
      </c>
      <c r="AD683" s="141">
        <v>0.7</v>
      </c>
      <c r="AE683" s="269"/>
      <c r="AF683" s="136"/>
      <c r="AG683" s="75"/>
      <c r="AH683" s="98">
        <f>ROUND(N685*AD683-AF682,0)</f>
        <v>237</v>
      </c>
      <c r="AI683" s="66"/>
    </row>
    <row r="684" spans="1:35" ht="16.75" customHeight="1" x14ac:dyDescent="0.3">
      <c r="A684" s="11">
        <v>33</v>
      </c>
      <c r="B684" s="14">
        <v>3564</v>
      </c>
      <c r="C684" s="10" t="s">
        <v>7518</v>
      </c>
      <c r="D684" s="128"/>
      <c r="E684" s="129"/>
      <c r="F684" s="129"/>
      <c r="G684" s="129"/>
      <c r="H684" s="129"/>
      <c r="I684" s="130"/>
      <c r="J684" s="2"/>
      <c r="K684" s="2"/>
      <c r="L684" s="58"/>
      <c r="M684" s="81"/>
      <c r="N684" s="185"/>
      <c r="O684" s="2"/>
      <c r="P684" s="2"/>
      <c r="Q684" s="44"/>
      <c r="R684" s="2"/>
      <c r="S684" s="2"/>
      <c r="T684" s="2"/>
      <c r="U684" s="2"/>
      <c r="V684" s="2"/>
      <c r="W684" s="2"/>
      <c r="X684" s="2"/>
      <c r="Y684" s="145"/>
      <c r="Z684" s="71"/>
      <c r="AA684" s="169"/>
      <c r="AB684" s="220" t="s">
        <v>7391</v>
      </c>
      <c r="AC684" s="55" t="s">
        <v>7390</v>
      </c>
      <c r="AD684" s="141">
        <v>0.5</v>
      </c>
      <c r="AE684" s="270"/>
      <c r="AF684" s="144"/>
      <c r="AG684" s="150"/>
      <c r="AH684" s="98">
        <f>ROUND(N685*AD684-AF682,0)</f>
        <v>168</v>
      </c>
      <c r="AI684" s="66"/>
    </row>
    <row r="685" spans="1:35" ht="16.75" customHeight="1" x14ac:dyDescent="0.3">
      <c r="A685" s="11">
        <v>33</v>
      </c>
      <c r="B685" s="14">
        <v>1753</v>
      </c>
      <c r="C685" s="10" t="s">
        <v>7517</v>
      </c>
      <c r="D685" s="45"/>
      <c r="E685" s="2"/>
      <c r="F685" s="2"/>
      <c r="G685" s="2"/>
      <c r="H685" s="2"/>
      <c r="I685" s="44"/>
      <c r="J685" s="2"/>
      <c r="K685" s="2"/>
      <c r="L685" s="58"/>
      <c r="M685" s="81"/>
      <c r="N685" s="271">
        <v>345</v>
      </c>
      <c r="O685" s="272"/>
      <c r="P685" s="2" t="s">
        <v>7388</v>
      </c>
      <c r="Q685" s="44"/>
      <c r="R685" s="202" t="s">
        <v>7387</v>
      </c>
      <c r="S685" s="36"/>
      <c r="T685" s="36"/>
      <c r="U685" s="36"/>
      <c r="V685" s="36"/>
      <c r="W685" s="36"/>
      <c r="X685" s="36"/>
      <c r="Y685" s="217"/>
      <c r="Z685" s="74"/>
      <c r="AB685" s="194"/>
      <c r="AC685" s="7"/>
      <c r="AD685" s="7"/>
      <c r="AE685" s="7"/>
      <c r="AF685" s="7"/>
      <c r="AG685" s="37"/>
      <c r="AH685" s="98">
        <f>ROUND(N685*Y686,0)</f>
        <v>328</v>
      </c>
      <c r="AI685" s="66"/>
    </row>
    <row r="686" spans="1:35" ht="16.75" customHeight="1" x14ac:dyDescent="0.3">
      <c r="A686" s="11">
        <v>33</v>
      </c>
      <c r="B686" s="14">
        <v>1754</v>
      </c>
      <c r="C686" s="10" t="s">
        <v>7516</v>
      </c>
      <c r="D686" s="45"/>
      <c r="E686" s="2"/>
      <c r="F686" s="2"/>
      <c r="G686" s="2"/>
      <c r="H686" s="2"/>
      <c r="I686" s="44"/>
      <c r="J686" s="2"/>
      <c r="K686" s="2"/>
      <c r="L686" s="58"/>
      <c r="M686" s="81"/>
      <c r="N686" s="72"/>
      <c r="O686" s="145"/>
      <c r="P686" s="2"/>
      <c r="Q686" s="44"/>
      <c r="R686" s="45"/>
      <c r="S686" s="2"/>
      <c r="T686" s="2"/>
      <c r="U686" s="59"/>
      <c r="V686" s="59"/>
      <c r="W686" s="135"/>
      <c r="X686" s="136" t="s">
        <v>7515</v>
      </c>
      <c r="Y686" s="273">
        <v>0.95</v>
      </c>
      <c r="Z686" s="274"/>
      <c r="AA686" s="183" t="s">
        <v>7514</v>
      </c>
      <c r="AB686" s="220" t="s">
        <v>7513</v>
      </c>
      <c r="AC686" s="55" t="s">
        <v>7512</v>
      </c>
      <c r="AD686" s="141">
        <v>0.7</v>
      </c>
      <c r="AE686" s="141"/>
      <c r="AF686" s="141"/>
      <c r="AG686" s="142"/>
      <c r="AH686" s="98">
        <f>ROUND(ROUND(N685*Y686,0)*AD686,0)</f>
        <v>230</v>
      </c>
      <c r="AI686" s="66"/>
    </row>
    <row r="687" spans="1:35" ht="16.75" customHeight="1" x14ac:dyDescent="0.3">
      <c r="A687" s="11">
        <v>33</v>
      </c>
      <c r="B687" s="14">
        <v>3565</v>
      </c>
      <c r="C687" s="10" t="s">
        <v>7511</v>
      </c>
      <c r="D687" s="128"/>
      <c r="E687" s="129"/>
      <c r="F687" s="129"/>
      <c r="G687" s="129"/>
      <c r="H687" s="129"/>
      <c r="I687" s="130"/>
      <c r="J687" s="2"/>
      <c r="K687" s="2"/>
      <c r="L687" s="58"/>
      <c r="M687" s="81"/>
      <c r="N687" s="185"/>
      <c r="O687" s="2"/>
      <c r="P687" s="2"/>
      <c r="Q687" s="44"/>
      <c r="R687" s="45"/>
      <c r="S687" s="2"/>
      <c r="T687" s="2"/>
      <c r="U687" s="2"/>
      <c r="V687" s="2"/>
      <c r="W687" s="2"/>
      <c r="X687" s="2"/>
      <c r="Y687" s="145"/>
      <c r="Z687" s="71"/>
      <c r="AA687" s="169"/>
      <c r="AB687" s="220" t="s">
        <v>7505</v>
      </c>
      <c r="AC687" s="55" t="s">
        <v>7504</v>
      </c>
      <c r="AD687" s="141">
        <v>0.5</v>
      </c>
      <c r="AE687" s="141"/>
      <c r="AF687" s="141"/>
      <c r="AG687" s="142"/>
      <c r="AH687" s="98">
        <f>ROUND(ROUND(N685*Y686,0)*AD687,0)</f>
        <v>164</v>
      </c>
      <c r="AI687" s="66"/>
    </row>
    <row r="688" spans="1:35" ht="16.75" customHeight="1" x14ac:dyDescent="0.3">
      <c r="A688" s="11">
        <v>33</v>
      </c>
      <c r="B688" s="14">
        <v>3566</v>
      </c>
      <c r="C688" s="10" t="s">
        <v>7510</v>
      </c>
      <c r="D688" s="128"/>
      <c r="E688" s="129"/>
      <c r="F688" s="129"/>
      <c r="G688" s="129"/>
      <c r="H688" s="129"/>
      <c r="I688" s="130"/>
      <c r="J688" s="2"/>
      <c r="K688" s="2"/>
      <c r="L688" s="58"/>
      <c r="M688" s="81"/>
      <c r="N688" s="185"/>
      <c r="O688" s="2"/>
      <c r="P688" s="2"/>
      <c r="Q688" s="44"/>
      <c r="R688" s="45"/>
      <c r="S688" s="2"/>
      <c r="T688" s="2"/>
      <c r="U688" s="2"/>
      <c r="V688" s="2"/>
      <c r="W688" s="2"/>
      <c r="X688" s="2"/>
      <c r="Y688" s="145"/>
      <c r="Z688" s="71"/>
      <c r="AA688" s="2"/>
      <c r="AB688" s="201"/>
      <c r="AC688" s="55"/>
      <c r="AD688" s="141"/>
      <c r="AE688" s="268" t="s">
        <v>7356</v>
      </c>
      <c r="AF688" s="53">
        <v>5</v>
      </c>
      <c r="AG688" s="181" t="s">
        <v>7357</v>
      </c>
      <c r="AH688" s="98">
        <f>ROUND(N685*Y686-AF688,0)</f>
        <v>323</v>
      </c>
      <c r="AI688" s="66"/>
    </row>
    <row r="689" spans="1:35" ht="16.75" customHeight="1" x14ac:dyDescent="0.3">
      <c r="A689" s="11">
        <v>33</v>
      </c>
      <c r="B689" s="14">
        <v>3567</v>
      </c>
      <c r="C689" s="10" t="s">
        <v>7509</v>
      </c>
      <c r="D689" s="128"/>
      <c r="E689" s="129"/>
      <c r="F689" s="129"/>
      <c r="G689" s="129"/>
      <c r="H689" s="129"/>
      <c r="I689" s="130"/>
      <c r="J689" s="2"/>
      <c r="K689" s="2"/>
      <c r="L689" s="58"/>
      <c r="M689" s="81"/>
      <c r="N689" s="185"/>
      <c r="O689" s="2"/>
      <c r="P689" s="2"/>
      <c r="Q689" s="44"/>
      <c r="R689" s="45"/>
      <c r="S689" s="2"/>
      <c r="T689" s="2"/>
      <c r="U689" s="2"/>
      <c r="V689" s="2"/>
      <c r="W689" s="2"/>
      <c r="X689" s="2"/>
      <c r="Y689" s="145"/>
      <c r="Z689" s="71"/>
      <c r="AA689" s="183" t="s">
        <v>7508</v>
      </c>
      <c r="AB689" s="220" t="s">
        <v>7507</v>
      </c>
      <c r="AC689" s="55" t="s">
        <v>7504</v>
      </c>
      <c r="AD689" s="141">
        <v>0.7</v>
      </c>
      <c r="AE689" s="269"/>
      <c r="AF689" s="136"/>
      <c r="AG689" s="75"/>
      <c r="AH689" s="98">
        <f>ROUND(ROUND(N685*Y686,0)*AD689-AF688,0)</f>
        <v>225</v>
      </c>
      <c r="AI689" s="66"/>
    </row>
    <row r="690" spans="1:35" ht="16.75" customHeight="1" x14ac:dyDescent="0.3">
      <c r="A690" s="11">
        <v>33</v>
      </c>
      <c r="B690" s="14">
        <v>3568</v>
      </c>
      <c r="C690" s="10" t="s">
        <v>7506</v>
      </c>
      <c r="D690" s="128"/>
      <c r="E690" s="129"/>
      <c r="F690" s="129"/>
      <c r="G690" s="129"/>
      <c r="H690" s="129"/>
      <c r="I690" s="130"/>
      <c r="J690" s="2"/>
      <c r="K690" s="2"/>
      <c r="L690" s="58"/>
      <c r="M690" s="81"/>
      <c r="N690" s="185"/>
      <c r="O690" s="2"/>
      <c r="P690" s="2"/>
      <c r="Q690" s="44"/>
      <c r="R690" s="43"/>
      <c r="S690" s="8"/>
      <c r="T690" s="8"/>
      <c r="U690" s="8"/>
      <c r="V690" s="8"/>
      <c r="W690" s="8"/>
      <c r="X690" s="8"/>
      <c r="Y690" s="180"/>
      <c r="Z690" s="73"/>
      <c r="AA690" s="169"/>
      <c r="AB690" s="220" t="s">
        <v>7505</v>
      </c>
      <c r="AC690" s="55" t="s">
        <v>7504</v>
      </c>
      <c r="AD690" s="141">
        <v>0.5</v>
      </c>
      <c r="AE690" s="270"/>
      <c r="AF690" s="144"/>
      <c r="AG690" s="150"/>
      <c r="AH690" s="98">
        <f>ROUND(ROUND(N685*Y686,0)*AD690-AF688,0)</f>
        <v>159</v>
      </c>
      <c r="AI690" s="66"/>
    </row>
    <row r="691" spans="1:35" ht="16.75" customHeight="1" x14ac:dyDescent="0.3">
      <c r="A691" s="11">
        <v>33</v>
      </c>
      <c r="B691" s="14">
        <v>1755</v>
      </c>
      <c r="C691" s="10" t="s">
        <v>7503</v>
      </c>
      <c r="D691" s="45"/>
      <c r="E691" s="2"/>
      <c r="F691" s="2"/>
      <c r="G691" s="2"/>
      <c r="H691" s="2"/>
      <c r="I691" s="44"/>
      <c r="J691" s="2"/>
      <c r="K691" s="2"/>
      <c r="L691" s="58"/>
      <c r="M691" s="81"/>
      <c r="N691" s="185"/>
      <c r="O691" s="2"/>
      <c r="P691" s="2"/>
      <c r="Q691" s="44"/>
      <c r="R691" s="202" t="s">
        <v>7380</v>
      </c>
      <c r="S691" s="36"/>
      <c r="T691" s="36"/>
      <c r="U691" s="36"/>
      <c r="V691" s="36"/>
      <c r="W691" s="36"/>
      <c r="X691" s="36"/>
      <c r="Y691" s="217"/>
      <c r="Z691" s="74"/>
      <c r="AB691" s="194"/>
      <c r="AC691" s="7"/>
      <c r="AD691" s="7"/>
      <c r="AE691" s="7"/>
      <c r="AF691" s="7"/>
      <c r="AG691" s="37"/>
      <c r="AH691" s="98">
        <f>ROUND(N685*Y692,0)</f>
        <v>321</v>
      </c>
      <c r="AI691" s="66"/>
    </row>
    <row r="692" spans="1:35" ht="16.75" customHeight="1" x14ac:dyDescent="0.3">
      <c r="A692" s="11">
        <v>33</v>
      </c>
      <c r="B692" s="14">
        <v>1756</v>
      </c>
      <c r="C692" s="10" t="s">
        <v>7502</v>
      </c>
      <c r="D692" s="45"/>
      <c r="E692" s="2"/>
      <c r="F692" s="2"/>
      <c r="G692" s="2"/>
      <c r="H692" s="2"/>
      <c r="I692" s="44"/>
      <c r="J692" s="2"/>
      <c r="K692" s="2"/>
      <c r="L692" s="58"/>
      <c r="M692" s="81"/>
      <c r="N692" s="185"/>
      <c r="O692" s="2"/>
      <c r="P692" s="2"/>
      <c r="Q692" s="44"/>
      <c r="R692" s="45"/>
      <c r="S692" s="2"/>
      <c r="T692" s="2"/>
      <c r="U692" s="135"/>
      <c r="V692" s="135"/>
      <c r="W692" s="135"/>
      <c r="X692" s="136" t="s">
        <v>7501</v>
      </c>
      <c r="Y692" s="273">
        <v>0.93</v>
      </c>
      <c r="Z692" s="274"/>
      <c r="AA692" s="183" t="s">
        <v>7500</v>
      </c>
      <c r="AB692" s="220" t="s">
        <v>7499</v>
      </c>
      <c r="AC692" s="55" t="s">
        <v>7498</v>
      </c>
      <c r="AD692" s="141">
        <v>0.7</v>
      </c>
      <c r="AE692" s="141"/>
      <c r="AF692" s="141"/>
      <c r="AG692" s="142"/>
      <c r="AH692" s="98">
        <f>ROUND(ROUND(N685*Y692,0)*AD692,0)</f>
        <v>225</v>
      </c>
      <c r="AI692" s="66"/>
    </row>
    <row r="693" spans="1:35" ht="16.75" customHeight="1" x14ac:dyDescent="0.3">
      <c r="A693" s="11">
        <v>33</v>
      </c>
      <c r="B693" s="14">
        <v>3569</v>
      </c>
      <c r="C693" s="10" t="s">
        <v>7497</v>
      </c>
      <c r="D693" s="128"/>
      <c r="E693" s="129"/>
      <c r="F693" s="129"/>
      <c r="G693" s="129"/>
      <c r="H693" s="129"/>
      <c r="I693" s="130"/>
      <c r="J693" s="2"/>
      <c r="K693" s="2"/>
      <c r="L693" s="58"/>
      <c r="M693" s="81"/>
      <c r="N693" s="185"/>
      <c r="O693" s="2"/>
      <c r="P693" s="2"/>
      <c r="Q693" s="44"/>
      <c r="R693" s="45"/>
      <c r="S693" s="2"/>
      <c r="T693" s="2"/>
      <c r="U693" s="2"/>
      <c r="V693" s="2"/>
      <c r="W693" s="2"/>
      <c r="X693" s="2"/>
      <c r="Y693" s="145"/>
      <c r="Z693" s="71"/>
      <c r="AA693" s="169"/>
      <c r="AB693" s="220" t="s">
        <v>7391</v>
      </c>
      <c r="AC693" s="55" t="s">
        <v>7390</v>
      </c>
      <c r="AD693" s="141">
        <v>0.5</v>
      </c>
      <c r="AE693" s="141"/>
      <c r="AF693" s="141"/>
      <c r="AG693" s="142"/>
      <c r="AH693" s="98">
        <f>ROUND(ROUND(N685*Y692,0)*AD693,0)</f>
        <v>161</v>
      </c>
      <c r="AI693" s="66"/>
    </row>
    <row r="694" spans="1:35" ht="16.75" customHeight="1" x14ac:dyDescent="0.3">
      <c r="A694" s="11">
        <v>33</v>
      </c>
      <c r="B694" s="14">
        <v>3570</v>
      </c>
      <c r="C694" s="10" t="s">
        <v>7496</v>
      </c>
      <c r="D694" s="128"/>
      <c r="E694" s="129"/>
      <c r="F694" s="129"/>
      <c r="G694" s="129"/>
      <c r="H694" s="129"/>
      <c r="I694" s="130"/>
      <c r="J694" s="2"/>
      <c r="K694" s="2"/>
      <c r="L694" s="58"/>
      <c r="M694" s="81"/>
      <c r="N694" s="185"/>
      <c r="O694" s="2"/>
      <c r="P694" s="2"/>
      <c r="Q694" s="44"/>
      <c r="R694" s="45"/>
      <c r="S694" s="2"/>
      <c r="T694" s="2"/>
      <c r="U694" s="2"/>
      <c r="V694" s="2"/>
      <c r="W694" s="2"/>
      <c r="X694" s="2"/>
      <c r="Y694" s="145"/>
      <c r="Z694" s="71"/>
      <c r="AA694" s="2"/>
      <c r="AB694" s="201"/>
      <c r="AC694" s="55"/>
      <c r="AD694" s="141"/>
      <c r="AE694" s="268" t="s">
        <v>7356</v>
      </c>
      <c r="AF694" s="53">
        <v>5</v>
      </c>
      <c r="AG694" s="181" t="s">
        <v>7357</v>
      </c>
      <c r="AH694" s="98">
        <f>ROUND(N685*Y692-AF694,0)</f>
        <v>316</v>
      </c>
      <c r="AI694" s="66"/>
    </row>
    <row r="695" spans="1:35" ht="16.75" customHeight="1" x14ac:dyDescent="0.3">
      <c r="A695" s="11">
        <v>33</v>
      </c>
      <c r="B695" s="14">
        <v>3571</v>
      </c>
      <c r="C695" s="10" t="s">
        <v>7495</v>
      </c>
      <c r="D695" s="128"/>
      <c r="E695" s="129"/>
      <c r="F695" s="129"/>
      <c r="G695" s="129"/>
      <c r="H695" s="129"/>
      <c r="I695" s="130"/>
      <c r="J695" s="2"/>
      <c r="K695" s="2"/>
      <c r="L695" s="58"/>
      <c r="M695" s="81"/>
      <c r="N695" s="185"/>
      <c r="O695" s="2"/>
      <c r="P695" s="2"/>
      <c r="Q695" s="44"/>
      <c r="R695" s="45"/>
      <c r="S695" s="2"/>
      <c r="T695" s="2"/>
      <c r="U695" s="2"/>
      <c r="V695" s="2"/>
      <c r="W695" s="2"/>
      <c r="X695" s="2"/>
      <c r="Y695" s="145"/>
      <c r="Z695" s="71"/>
      <c r="AA695" s="183" t="s">
        <v>7393</v>
      </c>
      <c r="AB695" s="220" t="s">
        <v>7358</v>
      </c>
      <c r="AC695" s="55" t="s">
        <v>7390</v>
      </c>
      <c r="AD695" s="141">
        <v>0.7</v>
      </c>
      <c r="AE695" s="269"/>
      <c r="AF695" s="136"/>
      <c r="AG695" s="75"/>
      <c r="AH695" s="98">
        <f>ROUND(ROUND(N685*Y692,0)*AD695-AF694,0)</f>
        <v>220</v>
      </c>
      <c r="AI695" s="66"/>
    </row>
    <row r="696" spans="1:35" ht="16.75" customHeight="1" x14ac:dyDescent="0.3">
      <c r="A696" s="11">
        <v>33</v>
      </c>
      <c r="B696" s="14">
        <v>3572</v>
      </c>
      <c r="C696" s="10" t="s">
        <v>7494</v>
      </c>
      <c r="D696" s="128"/>
      <c r="E696" s="129"/>
      <c r="F696" s="129"/>
      <c r="G696" s="129"/>
      <c r="H696" s="129"/>
      <c r="I696" s="130"/>
      <c r="J696" s="2"/>
      <c r="K696" s="2"/>
      <c r="L696" s="58"/>
      <c r="M696" s="81"/>
      <c r="N696" s="185"/>
      <c r="O696" s="2"/>
      <c r="P696" s="2"/>
      <c r="Q696" s="44"/>
      <c r="R696" s="43"/>
      <c r="S696" s="8"/>
      <c r="T696" s="8"/>
      <c r="U696" s="8"/>
      <c r="V696" s="8"/>
      <c r="W696" s="8"/>
      <c r="X696" s="8"/>
      <c r="Y696" s="180"/>
      <c r="Z696" s="73"/>
      <c r="AA696" s="169"/>
      <c r="AB696" s="220" t="s">
        <v>7391</v>
      </c>
      <c r="AC696" s="55" t="s">
        <v>7390</v>
      </c>
      <c r="AD696" s="141">
        <v>0.5</v>
      </c>
      <c r="AE696" s="270"/>
      <c r="AF696" s="144"/>
      <c r="AG696" s="150"/>
      <c r="AH696" s="98">
        <f>ROUND(ROUND(N685*Y692,0)*AD696-AF694,0)</f>
        <v>156</v>
      </c>
      <c r="AI696" s="66"/>
    </row>
    <row r="697" spans="1:35" ht="16.75" customHeight="1" x14ac:dyDescent="0.3">
      <c r="A697" s="11">
        <v>33</v>
      </c>
      <c r="B697" s="14">
        <v>1757</v>
      </c>
      <c r="C697" s="10" t="s">
        <v>7493</v>
      </c>
      <c r="D697" s="124"/>
      <c r="E697" s="125"/>
      <c r="F697" s="125"/>
      <c r="G697" s="125"/>
      <c r="H697" s="125"/>
      <c r="I697" s="126"/>
      <c r="J697" s="125"/>
      <c r="K697" s="125"/>
      <c r="L697" s="125"/>
      <c r="M697" s="126"/>
      <c r="N697" s="185"/>
      <c r="O697" s="2"/>
      <c r="P697" s="2"/>
      <c r="Q697" s="44"/>
      <c r="R697" s="56" t="s">
        <v>7373</v>
      </c>
      <c r="S697" s="2"/>
      <c r="T697" s="2"/>
      <c r="U697" s="2"/>
      <c r="V697" s="2"/>
      <c r="W697" s="2"/>
      <c r="X697" s="2"/>
      <c r="Y697" s="145"/>
      <c r="Z697" s="71"/>
      <c r="AB697" s="80"/>
      <c r="AC697" s="7"/>
      <c r="AD697" s="7"/>
      <c r="AE697" s="7"/>
      <c r="AF697" s="7"/>
      <c r="AG697" s="37"/>
      <c r="AH697" s="98">
        <f>ROUND(N685*Y698,0)</f>
        <v>328</v>
      </c>
      <c r="AI697" s="66"/>
    </row>
    <row r="698" spans="1:35" ht="16.75" customHeight="1" x14ac:dyDescent="0.3">
      <c r="A698" s="11">
        <v>33</v>
      </c>
      <c r="B698" s="14">
        <v>1758</v>
      </c>
      <c r="C698" s="10" t="s">
        <v>7492</v>
      </c>
      <c r="D698" s="124"/>
      <c r="E698" s="125"/>
      <c r="F698" s="125"/>
      <c r="G698" s="125"/>
      <c r="H698" s="125"/>
      <c r="I698" s="126"/>
      <c r="J698" s="125"/>
      <c r="K698" s="125"/>
      <c r="L698" s="125"/>
      <c r="M698" s="126"/>
      <c r="N698" s="185"/>
      <c r="O698" s="2"/>
      <c r="P698" s="2"/>
      <c r="Q698" s="44"/>
      <c r="R698" s="56" t="s">
        <v>7405</v>
      </c>
      <c r="S698" s="2"/>
      <c r="T698" s="2"/>
      <c r="U698" s="135"/>
      <c r="V698" s="135"/>
      <c r="W698" s="135"/>
      <c r="X698" s="136" t="s">
        <v>7404</v>
      </c>
      <c r="Y698" s="273">
        <v>0.95</v>
      </c>
      <c r="Z698" s="274"/>
      <c r="AA698" s="183" t="s">
        <v>7393</v>
      </c>
      <c r="AB698" s="220" t="s">
        <v>7358</v>
      </c>
      <c r="AC698" s="55" t="s">
        <v>7390</v>
      </c>
      <c r="AD698" s="141">
        <v>0.7</v>
      </c>
      <c r="AE698" s="141"/>
      <c r="AF698" s="141"/>
      <c r="AG698" s="142"/>
      <c r="AH698" s="98">
        <f>ROUND(ROUND(N685*Y698,0)*AD698,0)</f>
        <v>230</v>
      </c>
      <c r="AI698" s="66"/>
    </row>
    <row r="699" spans="1:35" ht="16.75" customHeight="1" x14ac:dyDescent="0.3">
      <c r="A699" s="11">
        <v>33</v>
      </c>
      <c r="B699" s="14">
        <v>3573</v>
      </c>
      <c r="C699" s="10" t="s">
        <v>7491</v>
      </c>
      <c r="D699" s="128"/>
      <c r="E699" s="129"/>
      <c r="F699" s="129"/>
      <c r="G699" s="129"/>
      <c r="H699" s="129"/>
      <c r="I699" s="130"/>
      <c r="J699" s="2"/>
      <c r="K699" s="2"/>
      <c r="L699" s="58"/>
      <c r="M699" s="81"/>
      <c r="N699" s="185"/>
      <c r="O699" s="2"/>
      <c r="P699" s="2"/>
      <c r="Q699" s="44"/>
      <c r="R699" s="45"/>
      <c r="S699" s="2"/>
      <c r="T699" s="2"/>
      <c r="U699" s="2"/>
      <c r="V699" s="2"/>
      <c r="W699" s="2"/>
      <c r="X699" s="2"/>
      <c r="Y699" s="145"/>
      <c r="Z699" s="71"/>
      <c r="AA699" s="169"/>
      <c r="AB699" s="220" t="s">
        <v>7391</v>
      </c>
      <c r="AC699" s="55" t="s">
        <v>7390</v>
      </c>
      <c r="AD699" s="141">
        <v>0.5</v>
      </c>
      <c r="AE699" s="141"/>
      <c r="AF699" s="141"/>
      <c r="AG699" s="142"/>
      <c r="AH699" s="98">
        <f>ROUND(ROUND(N685*Y698,0)*AD699,0)</f>
        <v>164</v>
      </c>
      <c r="AI699" s="66"/>
    </row>
    <row r="700" spans="1:35" ht="16.75" customHeight="1" x14ac:dyDescent="0.3">
      <c r="A700" s="11">
        <v>33</v>
      </c>
      <c r="B700" s="14">
        <v>3574</v>
      </c>
      <c r="C700" s="10" t="s">
        <v>7490</v>
      </c>
      <c r="D700" s="128"/>
      <c r="E700" s="129"/>
      <c r="F700" s="129"/>
      <c r="G700" s="129"/>
      <c r="H700" s="129"/>
      <c r="I700" s="130"/>
      <c r="J700" s="2"/>
      <c r="K700" s="2"/>
      <c r="L700" s="58"/>
      <c r="M700" s="81"/>
      <c r="N700" s="185"/>
      <c r="O700" s="2"/>
      <c r="P700" s="2"/>
      <c r="Q700" s="44"/>
      <c r="R700" s="2"/>
      <c r="S700" s="2"/>
      <c r="T700" s="2"/>
      <c r="U700" s="2"/>
      <c r="V700" s="2"/>
      <c r="W700" s="2"/>
      <c r="X700" s="2"/>
      <c r="Y700" s="145"/>
      <c r="Z700" s="71"/>
      <c r="AA700" s="2"/>
      <c r="AB700" s="201"/>
      <c r="AC700" s="55"/>
      <c r="AD700" s="141"/>
      <c r="AE700" s="268" t="s">
        <v>7356</v>
      </c>
      <c r="AF700" s="53">
        <v>5</v>
      </c>
      <c r="AG700" s="181" t="s">
        <v>7357</v>
      </c>
      <c r="AH700" s="98">
        <f>ROUND(N685*Y698-AF700,0)</f>
        <v>323</v>
      </c>
      <c r="AI700" s="66"/>
    </row>
    <row r="701" spans="1:35" ht="16.75" customHeight="1" x14ac:dyDescent="0.3">
      <c r="A701" s="11">
        <v>33</v>
      </c>
      <c r="B701" s="14">
        <v>3575</v>
      </c>
      <c r="C701" s="10" t="s">
        <v>7489</v>
      </c>
      <c r="D701" s="128"/>
      <c r="E701" s="129"/>
      <c r="F701" s="129"/>
      <c r="G701" s="129"/>
      <c r="H701" s="129"/>
      <c r="I701" s="130"/>
      <c r="J701" s="2"/>
      <c r="K701" s="2"/>
      <c r="L701" s="58"/>
      <c r="M701" s="81"/>
      <c r="N701" s="185"/>
      <c r="O701" s="2"/>
      <c r="P701" s="2"/>
      <c r="Q701" s="44"/>
      <c r="R701" s="2"/>
      <c r="S701" s="2"/>
      <c r="T701" s="2"/>
      <c r="U701" s="2"/>
      <c r="V701" s="2"/>
      <c r="W701" s="2"/>
      <c r="X701" s="2"/>
      <c r="Y701" s="145"/>
      <c r="Z701" s="71"/>
      <c r="AA701" s="183" t="s">
        <v>7393</v>
      </c>
      <c r="AB701" s="220" t="s">
        <v>7358</v>
      </c>
      <c r="AC701" s="55" t="s">
        <v>7390</v>
      </c>
      <c r="AD701" s="141">
        <v>0.7</v>
      </c>
      <c r="AE701" s="269"/>
      <c r="AF701" s="136"/>
      <c r="AG701" s="75"/>
      <c r="AH701" s="98">
        <f>ROUND(ROUND(N685*Y698,0)*AD701-AF700,0)</f>
        <v>225</v>
      </c>
      <c r="AI701" s="66"/>
    </row>
    <row r="702" spans="1:35" ht="16.75" customHeight="1" x14ac:dyDescent="0.3">
      <c r="A702" s="11">
        <v>33</v>
      </c>
      <c r="B702" s="14">
        <v>3576</v>
      </c>
      <c r="C702" s="10" t="s">
        <v>7488</v>
      </c>
      <c r="D702" s="128"/>
      <c r="E702" s="129"/>
      <c r="F702" s="129"/>
      <c r="G702" s="129"/>
      <c r="H702" s="129"/>
      <c r="I702" s="130"/>
      <c r="J702" s="2"/>
      <c r="K702" s="2"/>
      <c r="L702" s="58"/>
      <c r="M702" s="81"/>
      <c r="N702" s="164"/>
      <c r="O702" s="8"/>
      <c r="P702" s="8"/>
      <c r="Q702" s="24"/>
      <c r="R702" s="8"/>
      <c r="S702" s="8"/>
      <c r="T702" s="8"/>
      <c r="U702" s="8"/>
      <c r="V702" s="8"/>
      <c r="W702" s="8"/>
      <c r="X702" s="8"/>
      <c r="Y702" s="180"/>
      <c r="Z702" s="73"/>
      <c r="AA702" s="169"/>
      <c r="AB702" s="220" t="s">
        <v>7391</v>
      </c>
      <c r="AC702" s="55" t="s">
        <v>7390</v>
      </c>
      <c r="AD702" s="141">
        <v>0.5</v>
      </c>
      <c r="AE702" s="270"/>
      <c r="AF702" s="144"/>
      <c r="AG702" s="150"/>
      <c r="AH702" s="98">
        <f>ROUND(ROUND(N685*Y698,0)*AD702-AF700,0)</f>
        <v>159</v>
      </c>
      <c r="AI702" s="66"/>
    </row>
    <row r="703" spans="1:35" ht="16.75" customHeight="1" x14ac:dyDescent="0.3">
      <c r="A703" s="11">
        <v>33</v>
      </c>
      <c r="B703" s="14">
        <v>1761</v>
      </c>
      <c r="C703" s="10" t="s">
        <v>7487</v>
      </c>
      <c r="D703" s="45"/>
      <c r="E703" s="2"/>
      <c r="F703" s="2"/>
      <c r="G703" s="2"/>
      <c r="H703" s="2"/>
      <c r="I703" s="44"/>
      <c r="J703" s="2"/>
      <c r="K703" s="2"/>
      <c r="L703" s="58"/>
      <c r="M703" s="81"/>
      <c r="N703" s="167" t="s">
        <v>7398</v>
      </c>
      <c r="O703" s="36"/>
      <c r="P703" s="36"/>
      <c r="Q703" s="50"/>
      <c r="R703" s="36"/>
      <c r="S703" s="36"/>
      <c r="T703" s="36"/>
      <c r="U703" s="36"/>
      <c r="V703" s="36"/>
      <c r="W703" s="36"/>
      <c r="X703" s="36"/>
      <c r="Y703" s="217"/>
      <c r="Z703" s="50"/>
      <c r="AA703" s="36"/>
      <c r="AB703" s="53"/>
      <c r="AC703" s="36"/>
      <c r="AD703" s="36"/>
      <c r="AE703" s="36"/>
      <c r="AF703" s="36"/>
      <c r="AG703" s="50"/>
      <c r="AH703" s="98">
        <f>ROUND(N709,0)</f>
        <v>313</v>
      </c>
      <c r="AI703" s="16"/>
    </row>
    <row r="704" spans="1:35" ht="16.75" customHeight="1" x14ac:dyDescent="0.3">
      <c r="A704" s="11">
        <v>33</v>
      </c>
      <c r="B704" s="14">
        <v>1762</v>
      </c>
      <c r="C704" s="10" t="s">
        <v>7486</v>
      </c>
      <c r="D704" s="45"/>
      <c r="E704" s="2"/>
      <c r="F704" s="2"/>
      <c r="G704" s="2"/>
      <c r="H704" s="2"/>
      <c r="I704" s="44"/>
      <c r="J704" s="2"/>
      <c r="K704" s="2"/>
      <c r="L704" s="58"/>
      <c r="M704" s="81"/>
      <c r="N704" s="185"/>
      <c r="O704" s="2"/>
      <c r="P704" s="2"/>
      <c r="Q704" s="44"/>
      <c r="R704" s="2"/>
      <c r="S704" s="2"/>
      <c r="T704" s="2"/>
      <c r="U704" s="2"/>
      <c r="V704" s="2"/>
      <c r="W704" s="2"/>
      <c r="X704" s="2"/>
      <c r="Y704" s="145"/>
      <c r="Z704" s="71"/>
      <c r="AA704" s="183" t="s">
        <v>7393</v>
      </c>
      <c r="AB704" s="220" t="s">
        <v>7358</v>
      </c>
      <c r="AC704" s="55" t="s">
        <v>7390</v>
      </c>
      <c r="AD704" s="141">
        <v>0.7</v>
      </c>
      <c r="AE704" s="141"/>
      <c r="AF704" s="141"/>
      <c r="AG704" s="142"/>
      <c r="AH704" s="98">
        <f>ROUND(N709*AD704,0)</f>
        <v>219</v>
      </c>
      <c r="AI704" s="16"/>
    </row>
    <row r="705" spans="1:35" ht="16.75" customHeight="1" x14ac:dyDescent="0.3">
      <c r="A705" s="11">
        <v>33</v>
      </c>
      <c r="B705" s="14">
        <v>3581</v>
      </c>
      <c r="C705" s="10" t="s">
        <v>7485</v>
      </c>
      <c r="D705" s="128"/>
      <c r="E705" s="129"/>
      <c r="F705" s="129"/>
      <c r="G705" s="129"/>
      <c r="H705" s="129"/>
      <c r="I705" s="130"/>
      <c r="J705" s="2"/>
      <c r="K705" s="2"/>
      <c r="L705" s="58"/>
      <c r="M705" s="81"/>
      <c r="N705" s="185"/>
      <c r="O705" s="2"/>
      <c r="P705" s="2"/>
      <c r="Q705" s="44"/>
      <c r="R705" s="45"/>
      <c r="S705" s="2"/>
      <c r="T705" s="2"/>
      <c r="U705" s="2"/>
      <c r="V705" s="2"/>
      <c r="W705" s="2"/>
      <c r="X705" s="2"/>
      <c r="Y705" s="145"/>
      <c r="Z705" s="71"/>
      <c r="AA705" s="169"/>
      <c r="AB705" s="220" t="s">
        <v>7391</v>
      </c>
      <c r="AC705" s="55" t="s">
        <v>7390</v>
      </c>
      <c r="AD705" s="141">
        <v>0.5</v>
      </c>
      <c r="AE705" s="141"/>
      <c r="AF705" s="141"/>
      <c r="AG705" s="142"/>
      <c r="AH705" s="98">
        <f>ROUND(N709*AD705,0)</f>
        <v>157</v>
      </c>
      <c r="AI705" s="66"/>
    </row>
    <row r="706" spans="1:35" ht="16.75" customHeight="1" x14ac:dyDescent="0.3">
      <c r="A706" s="11">
        <v>33</v>
      </c>
      <c r="B706" s="14">
        <v>3582</v>
      </c>
      <c r="C706" s="10" t="s">
        <v>7484</v>
      </c>
      <c r="D706" s="128"/>
      <c r="E706" s="129"/>
      <c r="F706" s="129"/>
      <c r="G706" s="129"/>
      <c r="H706" s="129"/>
      <c r="I706" s="130"/>
      <c r="J706" s="2"/>
      <c r="K706" s="2"/>
      <c r="L706" s="58"/>
      <c r="M706" s="81"/>
      <c r="N706" s="185"/>
      <c r="O706" s="2"/>
      <c r="P706" s="2"/>
      <c r="Q706" s="44"/>
      <c r="R706" s="2"/>
      <c r="S706" s="2"/>
      <c r="T706" s="2"/>
      <c r="U706" s="2"/>
      <c r="V706" s="2"/>
      <c r="W706" s="2"/>
      <c r="X706" s="2"/>
      <c r="Y706" s="145"/>
      <c r="Z706" s="71"/>
      <c r="AA706" s="2"/>
      <c r="AB706" s="201"/>
      <c r="AC706" s="55"/>
      <c r="AD706" s="141"/>
      <c r="AE706" s="268" t="s">
        <v>7356</v>
      </c>
      <c r="AF706" s="53">
        <v>5</v>
      </c>
      <c r="AG706" s="181" t="s">
        <v>7357</v>
      </c>
      <c r="AH706" s="98">
        <f>ROUND(N709-AF706,0)</f>
        <v>308</v>
      </c>
      <c r="AI706" s="66"/>
    </row>
    <row r="707" spans="1:35" ht="16.75" customHeight="1" x14ac:dyDescent="0.3">
      <c r="A707" s="11">
        <v>33</v>
      </c>
      <c r="B707" s="14">
        <v>3583</v>
      </c>
      <c r="C707" s="10" t="s">
        <v>7483</v>
      </c>
      <c r="D707" s="128"/>
      <c r="E707" s="129"/>
      <c r="F707" s="129"/>
      <c r="G707" s="129"/>
      <c r="H707" s="129"/>
      <c r="I707" s="130"/>
      <c r="J707" s="2"/>
      <c r="K707" s="2"/>
      <c r="L707" s="58"/>
      <c r="M707" s="81"/>
      <c r="N707" s="185"/>
      <c r="O707" s="2"/>
      <c r="P707" s="2"/>
      <c r="Q707" s="44"/>
      <c r="R707" s="2"/>
      <c r="S707" s="2"/>
      <c r="T707" s="2"/>
      <c r="U707" s="2"/>
      <c r="V707" s="2"/>
      <c r="W707" s="2"/>
      <c r="X707" s="2"/>
      <c r="Y707" s="145"/>
      <c r="Z707" s="71"/>
      <c r="AA707" s="183" t="s">
        <v>7393</v>
      </c>
      <c r="AB707" s="220" t="s">
        <v>7358</v>
      </c>
      <c r="AC707" s="55" t="s">
        <v>7390</v>
      </c>
      <c r="AD707" s="141">
        <v>0.7</v>
      </c>
      <c r="AE707" s="269"/>
      <c r="AF707" s="136"/>
      <c r="AG707" s="75"/>
      <c r="AH707" s="98">
        <f>ROUND(N709*AD707-AF706,0)</f>
        <v>214</v>
      </c>
      <c r="AI707" s="66"/>
    </row>
    <row r="708" spans="1:35" ht="16.75" customHeight="1" x14ac:dyDescent="0.3">
      <c r="A708" s="11">
        <v>33</v>
      </c>
      <c r="B708" s="14">
        <v>3584</v>
      </c>
      <c r="C708" s="10" t="s">
        <v>7482</v>
      </c>
      <c r="D708" s="128"/>
      <c r="E708" s="129"/>
      <c r="F708" s="129"/>
      <c r="G708" s="129"/>
      <c r="H708" s="129"/>
      <c r="I708" s="130"/>
      <c r="J708" s="2"/>
      <c r="K708" s="2"/>
      <c r="L708" s="58"/>
      <c r="M708" s="81"/>
      <c r="N708" s="185"/>
      <c r="O708" s="2"/>
      <c r="P708" s="2"/>
      <c r="Q708" s="44"/>
      <c r="R708" s="2"/>
      <c r="S708" s="2"/>
      <c r="T708" s="2"/>
      <c r="U708" s="2"/>
      <c r="V708" s="2"/>
      <c r="W708" s="2"/>
      <c r="X708" s="2"/>
      <c r="Y708" s="145"/>
      <c r="Z708" s="71"/>
      <c r="AA708" s="169"/>
      <c r="AB708" s="220" t="s">
        <v>7391</v>
      </c>
      <c r="AC708" s="55" t="s">
        <v>7390</v>
      </c>
      <c r="AD708" s="141">
        <v>0.5</v>
      </c>
      <c r="AE708" s="270"/>
      <c r="AF708" s="144"/>
      <c r="AG708" s="150"/>
      <c r="AH708" s="98">
        <f>ROUND(N709*AD708-AF706,0)</f>
        <v>152</v>
      </c>
      <c r="AI708" s="66"/>
    </row>
    <row r="709" spans="1:35" ht="16.75" customHeight="1" x14ac:dyDescent="0.3">
      <c r="A709" s="11">
        <v>33</v>
      </c>
      <c r="B709" s="14">
        <v>1763</v>
      </c>
      <c r="C709" s="10" t="s">
        <v>7481</v>
      </c>
      <c r="D709" s="45"/>
      <c r="E709" s="2"/>
      <c r="F709" s="2"/>
      <c r="G709" s="2"/>
      <c r="H709" s="2"/>
      <c r="I709" s="44"/>
      <c r="J709" s="2"/>
      <c r="K709" s="2"/>
      <c r="L709" s="58"/>
      <c r="M709" s="81"/>
      <c r="N709" s="271">
        <v>313</v>
      </c>
      <c r="O709" s="272"/>
      <c r="P709" s="2" t="s">
        <v>7388</v>
      </c>
      <c r="Q709" s="44"/>
      <c r="R709" s="202" t="s">
        <v>7387</v>
      </c>
      <c r="S709" s="36"/>
      <c r="T709" s="36"/>
      <c r="U709" s="36"/>
      <c r="V709" s="36"/>
      <c r="W709" s="36"/>
      <c r="X709" s="36"/>
      <c r="Y709" s="217"/>
      <c r="Z709" s="74"/>
      <c r="AB709" s="194"/>
      <c r="AC709" s="7"/>
      <c r="AD709" s="7"/>
      <c r="AE709" s="7"/>
      <c r="AF709" s="7"/>
      <c r="AG709" s="37"/>
      <c r="AH709" s="98">
        <f>ROUND(N709*Y710,0)</f>
        <v>297</v>
      </c>
      <c r="AI709" s="66"/>
    </row>
    <row r="710" spans="1:35" ht="16.75" customHeight="1" x14ac:dyDescent="0.3">
      <c r="A710" s="11">
        <v>33</v>
      </c>
      <c r="B710" s="14">
        <v>1764</v>
      </c>
      <c r="C710" s="10" t="s">
        <v>7480</v>
      </c>
      <c r="D710" s="45"/>
      <c r="E710" s="2"/>
      <c r="F710" s="2"/>
      <c r="G710" s="2"/>
      <c r="H710" s="2"/>
      <c r="I710" s="44"/>
      <c r="J710" s="2"/>
      <c r="K710" s="2"/>
      <c r="L710" s="58"/>
      <c r="M710" s="81"/>
      <c r="N710" s="72"/>
      <c r="O710" s="145"/>
      <c r="P710" s="2"/>
      <c r="Q710" s="44"/>
      <c r="R710" s="45"/>
      <c r="S710" s="2"/>
      <c r="T710" s="2"/>
      <c r="U710" s="59"/>
      <c r="V710" s="59"/>
      <c r="W710" s="135"/>
      <c r="X710" s="136" t="s">
        <v>7404</v>
      </c>
      <c r="Y710" s="273">
        <v>0.95</v>
      </c>
      <c r="Z710" s="274"/>
      <c r="AA710" s="183" t="s">
        <v>7393</v>
      </c>
      <c r="AB710" s="220" t="s">
        <v>7358</v>
      </c>
      <c r="AC710" s="55" t="s">
        <v>7390</v>
      </c>
      <c r="AD710" s="141">
        <v>0.7</v>
      </c>
      <c r="AE710" s="141"/>
      <c r="AF710" s="141"/>
      <c r="AG710" s="142"/>
      <c r="AH710" s="98">
        <f>ROUND(ROUND(N709*Y710,0)*AD710,0)</f>
        <v>208</v>
      </c>
      <c r="AI710" s="66"/>
    </row>
    <row r="711" spans="1:35" ht="16.75" customHeight="1" x14ac:dyDescent="0.3">
      <c r="A711" s="11">
        <v>33</v>
      </c>
      <c r="B711" s="14">
        <v>3585</v>
      </c>
      <c r="C711" s="10" t="s">
        <v>7479</v>
      </c>
      <c r="D711" s="128"/>
      <c r="E711" s="129"/>
      <c r="F711" s="129"/>
      <c r="G711" s="129"/>
      <c r="H711" s="129"/>
      <c r="I711" s="130"/>
      <c r="J711" s="2"/>
      <c r="K711" s="2"/>
      <c r="L711" s="58"/>
      <c r="M711" s="81"/>
      <c r="N711" s="185"/>
      <c r="O711" s="2"/>
      <c r="P711" s="2"/>
      <c r="Q711" s="44"/>
      <c r="R711" s="45"/>
      <c r="S711" s="2"/>
      <c r="T711" s="2"/>
      <c r="U711" s="2"/>
      <c r="V711" s="2"/>
      <c r="W711" s="2"/>
      <c r="X711" s="2"/>
      <c r="Y711" s="145"/>
      <c r="Z711" s="71"/>
      <c r="AA711" s="169"/>
      <c r="AB711" s="220" t="s">
        <v>7391</v>
      </c>
      <c r="AC711" s="55" t="s">
        <v>7390</v>
      </c>
      <c r="AD711" s="141">
        <v>0.5</v>
      </c>
      <c r="AE711" s="141"/>
      <c r="AF711" s="141"/>
      <c r="AG711" s="142"/>
      <c r="AH711" s="98">
        <f>ROUND(ROUND(N709*Y710,0)*AD711,0)</f>
        <v>149</v>
      </c>
      <c r="AI711" s="66"/>
    </row>
    <row r="712" spans="1:35" ht="16.75" customHeight="1" x14ac:dyDescent="0.3">
      <c r="A712" s="11">
        <v>33</v>
      </c>
      <c r="B712" s="14">
        <v>3586</v>
      </c>
      <c r="C712" s="10" t="s">
        <v>7478</v>
      </c>
      <c r="D712" s="128"/>
      <c r="E712" s="129"/>
      <c r="F712" s="129"/>
      <c r="G712" s="129"/>
      <c r="H712" s="129"/>
      <c r="I712" s="130"/>
      <c r="J712" s="2"/>
      <c r="K712" s="2"/>
      <c r="L712" s="58"/>
      <c r="M712" s="81"/>
      <c r="N712" s="185"/>
      <c r="O712" s="2"/>
      <c r="P712" s="2"/>
      <c r="Q712" s="44"/>
      <c r="R712" s="45"/>
      <c r="S712" s="2"/>
      <c r="T712" s="2"/>
      <c r="U712" s="2"/>
      <c r="V712" s="2"/>
      <c r="W712" s="2"/>
      <c r="X712" s="2"/>
      <c r="Y712" s="145"/>
      <c r="Z712" s="71"/>
      <c r="AA712" s="2"/>
      <c r="AB712" s="201"/>
      <c r="AC712" s="55"/>
      <c r="AD712" s="141"/>
      <c r="AE712" s="268" t="s">
        <v>7356</v>
      </c>
      <c r="AF712" s="53">
        <v>5</v>
      </c>
      <c r="AG712" s="181" t="s">
        <v>7357</v>
      </c>
      <c r="AH712" s="98">
        <f>ROUND(N709*Y710-AF712,0)</f>
        <v>292</v>
      </c>
      <c r="AI712" s="66"/>
    </row>
    <row r="713" spans="1:35" ht="16.75" customHeight="1" x14ac:dyDescent="0.3">
      <c r="A713" s="11">
        <v>33</v>
      </c>
      <c r="B713" s="14">
        <v>3587</v>
      </c>
      <c r="C713" s="10" t="s">
        <v>7477</v>
      </c>
      <c r="D713" s="128"/>
      <c r="E713" s="129"/>
      <c r="F713" s="129"/>
      <c r="G713" s="129"/>
      <c r="H713" s="129"/>
      <c r="I713" s="130"/>
      <c r="J713" s="2"/>
      <c r="K713" s="2"/>
      <c r="L713" s="58"/>
      <c r="M713" s="81"/>
      <c r="N713" s="185"/>
      <c r="O713" s="2"/>
      <c r="P713" s="2"/>
      <c r="Q713" s="44"/>
      <c r="R713" s="45"/>
      <c r="S713" s="2"/>
      <c r="T713" s="2"/>
      <c r="U713" s="2"/>
      <c r="V713" s="2"/>
      <c r="W713" s="2"/>
      <c r="X713" s="2"/>
      <c r="Y713" s="145"/>
      <c r="Z713" s="71"/>
      <c r="AA713" s="183" t="s">
        <v>7393</v>
      </c>
      <c r="AB713" s="220" t="s">
        <v>7358</v>
      </c>
      <c r="AC713" s="55" t="s">
        <v>7390</v>
      </c>
      <c r="AD713" s="141">
        <v>0.7</v>
      </c>
      <c r="AE713" s="269"/>
      <c r="AF713" s="136"/>
      <c r="AG713" s="75"/>
      <c r="AH713" s="98">
        <f>ROUND(ROUND(N709*Y710,0)*AD713-AF712,0)</f>
        <v>203</v>
      </c>
      <c r="AI713" s="66"/>
    </row>
    <row r="714" spans="1:35" ht="16.75" customHeight="1" x14ac:dyDescent="0.3">
      <c r="A714" s="11">
        <v>33</v>
      </c>
      <c r="B714" s="14">
        <v>3588</v>
      </c>
      <c r="C714" s="10" t="s">
        <v>7476</v>
      </c>
      <c r="D714" s="128"/>
      <c r="E714" s="129"/>
      <c r="F714" s="129"/>
      <c r="G714" s="129"/>
      <c r="H714" s="129"/>
      <c r="I714" s="130"/>
      <c r="J714" s="2"/>
      <c r="K714" s="2"/>
      <c r="L714" s="58"/>
      <c r="M714" s="81"/>
      <c r="N714" s="185"/>
      <c r="O714" s="2"/>
      <c r="P714" s="2"/>
      <c r="Q714" s="44"/>
      <c r="R714" s="43"/>
      <c r="S714" s="8"/>
      <c r="T714" s="8"/>
      <c r="U714" s="8"/>
      <c r="V714" s="8"/>
      <c r="W714" s="8"/>
      <c r="X714" s="8"/>
      <c r="Y714" s="180"/>
      <c r="Z714" s="73"/>
      <c r="AA714" s="169"/>
      <c r="AB714" s="220" t="s">
        <v>7391</v>
      </c>
      <c r="AC714" s="55" t="s">
        <v>7390</v>
      </c>
      <c r="AD714" s="141">
        <v>0.5</v>
      </c>
      <c r="AE714" s="270"/>
      <c r="AF714" s="144"/>
      <c r="AG714" s="150"/>
      <c r="AH714" s="98">
        <f>ROUND(ROUND(N709*Y710,0)*AD714-AF712,0)</f>
        <v>144</v>
      </c>
      <c r="AI714" s="66"/>
    </row>
    <row r="715" spans="1:35" ht="16.75" customHeight="1" x14ac:dyDescent="0.3">
      <c r="A715" s="11">
        <v>33</v>
      </c>
      <c r="B715" s="14">
        <v>1765</v>
      </c>
      <c r="C715" s="10" t="s">
        <v>7475</v>
      </c>
      <c r="D715" s="45"/>
      <c r="E715" s="2"/>
      <c r="F715" s="2"/>
      <c r="G715" s="2"/>
      <c r="H715" s="2"/>
      <c r="I715" s="44"/>
      <c r="J715" s="2"/>
      <c r="K715" s="2"/>
      <c r="L715" s="58"/>
      <c r="M715" s="81"/>
      <c r="N715" s="185"/>
      <c r="O715" s="2"/>
      <c r="P715" s="2"/>
      <c r="Q715" s="44"/>
      <c r="R715" s="202" t="s">
        <v>7380</v>
      </c>
      <c r="S715" s="36"/>
      <c r="T715" s="36"/>
      <c r="U715" s="36"/>
      <c r="V715" s="36"/>
      <c r="W715" s="36"/>
      <c r="X715" s="36"/>
      <c r="Y715" s="217"/>
      <c r="Z715" s="74"/>
      <c r="AB715" s="194"/>
      <c r="AC715" s="7"/>
      <c r="AD715" s="7"/>
      <c r="AE715" s="7"/>
      <c r="AF715" s="7"/>
      <c r="AG715" s="37"/>
      <c r="AH715" s="98">
        <f>ROUND(N709*Y716,0)</f>
        <v>291</v>
      </c>
      <c r="AI715" s="66"/>
    </row>
    <row r="716" spans="1:35" ht="16.75" customHeight="1" x14ac:dyDescent="0.3">
      <c r="A716" s="11">
        <v>33</v>
      </c>
      <c r="B716" s="14">
        <v>1766</v>
      </c>
      <c r="C716" s="10" t="s">
        <v>7474</v>
      </c>
      <c r="D716" s="45"/>
      <c r="E716" s="2"/>
      <c r="F716" s="2"/>
      <c r="G716" s="2"/>
      <c r="H716" s="2"/>
      <c r="I716" s="44"/>
      <c r="J716" s="2"/>
      <c r="K716" s="2"/>
      <c r="L716" s="58"/>
      <c r="M716" s="81"/>
      <c r="N716" s="185"/>
      <c r="O716" s="2"/>
      <c r="P716" s="2"/>
      <c r="Q716" s="44"/>
      <c r="R716" s="45"/>
      <c r="S716" s="2"/>
      <c r="T716" s="2"/>
      <c r="U716" s="135"/>
      <c r="V716" s="135"/>
      <c r="W716" s="135"/>
      <c r="X716" s="136" t="s">
        <v>7404</v>
      </c>
      <c r="Y716" s="273">
        <v>0.93</v>
      </c>
      <c r="Z716" s="274"/>
      <c r="AA716" s="183" t="s">
        <v>7393</v>
      </c>
      <c r="AB716" s="220" t="s">
        <v>7358</v>
      </c>
      <c r="AC716" s="55" t="s">
        <v>7390</v>
      </c>
      <c r="AD716" s="141">
        <v>0.7</v>
      </c>
      <c r="AE716" s="141"/>
      <c r="AF716" s="141"/>
      <c r="AG716" s="142"/>
      <c r="AH716" s="98">
        <f>ROUND(ROUND(N709*Y716,0)*AD716,0)</f>
        <v>204</v>
      </c>
      <c r="AI716" s="66"/>
    </row>
    <row r="717" spans="1:35" ht="16.75" customHeight="1" x14ac:dyDescent="0.3">
      <c r="A717" s="11">
        <v>33</v>
      </c>
      <c r="B717" s="14">
        <v>3589</v>
      </c>
      <c r="C717" s="10" t="s">
        <v>7473</v>
      </c>
      <c r="D717" s="128"/>
      <c r="E717" s="129"/>
      <c r="F717" s="129"/>
      <c r="G717" s="129"/>
      <c r="H717" s="129"/>
      <c r="I717" s="130"/>
      <c r="J717" s="2"/>
      <c r="K717" s="2"/>
      <c r="L717" s="58"/>
      <c r="M717" s="81"/>
      <c r="N717" s="185"/>
      <c r="O717" s="2"/>
      <c r="P717" s="2"/>
      <c r="Q717" s="44"/>
      <c r="R717" s="45"/>
      <c r="S717" s="2"/>
      <c r="T717" s="2"/>
      <c r="U717" s="2"/>
      <c r="V717" s="2"/>
      <c r="W717" s="2"/>
      <c r="X717" s="2"/>
      <c r="Y717" s="145"/>
      <c r="Z717" s="71"/>
      <c r="AA717" s="169"/>
      <c r="AB717" s="220" t="s">
        <v>7391</v>
      </c>
      <c r="AC717" s="55" t="s">
        <v>7390</v>
      </c>
      <c r="AD717" s="141">
        <v>0.5</v>
      </c>
      <c r="AE717" s="141"/>
      <c r="AF717" s="141"/>
      <c r="AG717" s="142"/>
      <c r="AH717" s="98">
        <f>ROUND(ROUND(N709*Y716,0)*AD717,0)</f>
        <v>146</v>
      </c>
      <c r="AI717" s="66"/>
    </row>
    <row r="718" spans="1:35" ht="16.75" customHeight="1" x14ac:dyDescent="0.3">
      <c r="A718" s="11">
        <v>33</v>
      </c>
      <c r="B718" s="14">
        <v>3590</v>
      </c>
      <c r="C718" s="10" t="s">
        <v>7472</v>
      </c>
      <c r="D718" s="128"/>
      <c r="E718" s="129"/>
      <c r="F718" s="129"/>
      <c r="G718" s="129"/>
      <c r="H718" s="129"/>
      <c r="I718" s="130"/>
      <c r="J718" s="2"/>
      <c r="K718" s="2"/>
      <c r="L718" s="58"/>
      <c r="M718" s="81"/>
      <c r="N718" s="185"/>
      <c r="O718" s="2"/>
      <c r="P718" s="2"/>
      <c r="Q718" s="44"/>
      <c r="R718" s="45"/>
      <c r="S718" s="2"/>
      <c r="T718" s="2"/>
      <c r="U718" s="2"/>
      <c r="V718" s="2"/>
      <c r="W718" s="2"/>
      <c r="X718" s="2"/>
      <c r="Y718" s="145"/>
      <c r="Z718" s="71"/>
      <c r="AA718" s="2"/>
      <c r="AB718" s="201"/>
      <c r="AC718" s="55"/>
      <c r="AD718" s="141"/>
      <c r="AE718" s="268" t="s">
        <v>7356</v>
      </c>
      <c r="AF718" s="53">
        <v>5</v>
      </c>
      <c r="AG718" s="181" t="s">
        <v>7357</v>
      </c>
      <c r="AH718" s="98">
        <f>ROUND(N709*Y716-AF718,0)</f>
        <v>286</v>
      </c>
      <c r="AI718" s="66"/>
    </row>
    <row r="719" spans="1:35" ht="16.75" customHeight="1" x14ac:dyDescent="0.3">
      <c r="A719" s="11">
        <v>33</v>
      </c>
      <c r="B719" s="14">
        <v>3591</v>
      </c>
      <c r="C719" s="10" t="s">
        <v>7471</v>
      </c>
      <c r="D719" s="128"/>
      <c r="E719" s="129"/>
      <c r="F719" s="129"/>
      <c r="G719" s="129"/>
      <c r="H719" s="129"/>
      <c r="I719" s="130"/>
      <c r="J719" s="2"/>
      <c r="K719" s="2"/>
      <c r="L719" s="58"/>
      <c r="M719" s="81"/>
      <c r="N719" s="185"/>
      <c r="O719" s="2"/>
      <c r="P719" s="2"/>
      <c r="Q719" s="44"/>
      <c r="R719" s="45"/>
      <c r="S719" s="2"/>
      <c r="T719" s="2"/>
      <c r="U719" s="2"/>
      <c r="V719" s="2"/>
      <c r="W719" s="2"/>
      <c r="X719" s="2"/>
      <c r="Y719" s="145"/>
      <c r="Z719" s="71"/>
      <c r="AA719" s="183" t="s">
        <v>7393</v>
      </c>
      <c r="AB719" s="220" t="s">
        <v>7358</v>
      </c>
      <c r="AC719" s="55" t="s">
        <v>7390</v>
      </c>
      <c r="AD719" s="141">
        <v>0.7</v>
      </c>
      <c r="AE719" s="269"/>
      <c r="AF719" s="136"/>
      <c r="AG719" s="75"/>
      <c r="AH719" s="98">
        <f>ROUND(ROUND(N709*Y716,0)*AD719-AF718,0)</f>
        <v>199</v>
      </c>
      <c r="AI719" s="66"/>
    </row>
    <row r="720" spans="1:35" ht="16.75" customHeight="1" x14ac:dyDescent="0.3">
      <c r="A720" s="11">
        <v>33</v>
      </c>
      <c r="B720" s="14">
        <v>3592</v>
      </c>
      <c r="C720" s="10" t="s">
        <v>7470</v>
      </c>
      <c r="D720" s="128"/>
      <c r="E720" s="129"/>
      <c r="F720" s="129"/>
      <c r="G720" s="129"/>
      <c r="H720" s="129"/>
      <c r="I720" s="130"/>
      <c r="J720" s="2"/>
      <c r="K720" s="2"/>
      <c r="L720" s="58"/>
      <c r="M720" s="81"/>
      <c r="N720" s="185"/>
      <c r="O720" s="2"/>
      <c r="P720" s="2"/>
      <c r="Q720" s="44"/>
      <c r="R720" s="43"/>
      <c r="S720" s="8"/>
      <c r="T720" s="8"/>
      <c r="U720" s="8"/>
      <c r="V720" s="8"/>
      <c r="W720" s="8"/>
      <c r="X720" s="8"/>
      <c r="Y720" s="180"/>
      <c r="Z720" s="73"/>
      <c r="AA720" s="169"/>
      <c r="AB720" s="220" t="s">
        <v>7391</v>
      </c>
      <c r="AC720" s="55" t="s">
        <v>7390</v>
      </c>
      <c r="AD720" s="141">
        <v>0.5</v>
      </c>
      <c r="AE720" s="270"/>
      <c r="AF720" s="144"/>
      <c r="AG720" s="150"/>
      <c r="AH720" s="98">
        <f>ROUND(ROUND(N709*Y716,0)*AD720-AF718,0)</f>
        <v>141</v>
      </c>
      <c r="AI720" s="66"/>
    </row>
    <row r="721" spans="1:35" ht="16.75" customHeight="1" x14ac:dyDescent="0.3">
      <c r="A721" s="11">
        <v>33</v>
      </c>
      <c r="B721" s="14">
        <v>1767</v>
      </c>
      <c r="C721" s="10" t="s">
        <v>7469</v>
      </c>
      <c r="D721" s="124"/>
      <c r="E721" s="125"/>
      <c r="F721" s="125"/>
      <c r="G721" s="125"/>
      <c r="H721" s="125"/>
      <c r="I721" s="126"/>
      <c r="J721" s="125"/>
      <c r="K721" s="125"/>
      <c r="L721" s="125"/>
      <c r="M721" s="126"/>
      <c r="N721" s="185"/>
      <c r="O721" s="2"/>
      <c r="P721" s="2"/>
      <c r="Q721" s="44"/>
      <c r="R721" s="56" t="s">
        <v>7373</v>
      </c>
      <c r="S721" s="2"/>
      <c r="T721" s="2"/>
      <c r="U721" s="2"/>
      <c r="V721" s="2"/>
      <c r="W721" s="2"/>
      <c r="X721" s="2"/>
      <c r="Y721" s="145"/>
      <c r="Z721" s="71"/>
      <c r="AB721" s="80"/>
      <c r="AC721" s="7"/>
      <c r="AD721" s="7"/>
      <c r="AE721" s="7"/>
      <c r="AF721" s="7"/>
      <c r="AG721" s="37"/>
      <c r="AH721" s="98">
        <f>ROUND(N709*Y722,0)</f>
        <v>297</v>
      </c>
      <c r="AI721" s="66"/>
    </row>
    <row r="722" spans="1:35" ht="16.75" customHeight="1" x14ac:dyDescent="0.3">
      <c r="A722" s="11">
        <v>33</v>
      </c>
      <c r="B722" s="14">
        <v>1768</v>
      </c>
      <c r="C722" s="10" t="s">
        <v>7468</v>
      </c>
      <c r="D722" s="124"/>
      <c r="E722" s="125"/>
      <c r="F722" s="125"/>
      <c r="G722" s="125"/>
      <c r="H722" s="125"/>
      <c r="I722" s="126"/>
      <c r="J722" s="125"/>
      <c r="K722" s="125"/>
      <c r="L722" s="125"/>
      <c r="M722" s="126"/>
      <c r="N722" s="185"/>
      <c r="O722" s="2"/>
      <c r="P722" s="2"/>
      <c r="Q722" s="44"/>
      <c r="R722" s="56" t="s">
        <v>7405</v>
      </c>
      <c r="S722" s="2"/>
      <c r="T722" s="2"/>
      <c r="U722" s="135"/>
      <c r="V722" s="135"/>
      <c r="W722" s="135"/>
      <c r="X722" s="136" t="s">
        <v>7404</v>
      </c>
      <c r="Y722" s="273">
        <v>0.95</v>
      </c>
      <c r="Z722" s="274"/>
      <c r="AA722" s="183" t="s">
        <v>7393</v>
      </c>
      <c r="AB722" s="220" t="s">
        <v>7358</v>
      </c>
      <c r="AC722" s="55" t="s">
        <v>7390</v>
      </c>
      <c r="AD722" s="141">
        <v>0.7</v>
      </c>
      <c r="AE722" s="141"/>
      <c r="AF722" s="141"/>
      <c r="AG722" s="142"/>
      <c r="AH722" s="98">
        <f>ROUND(ROUND(N709*Y722,0)*AD722,0)</f>
        <v>208</v>
      </c>
      <c r="AI722" s="66"/>
    </row>
    <row r="723" spans="1:35" ht="16.75" customHeight="1" x14ac:dyDescent="0.3">
      <c r="A723" s="11">
        <v>33</v>
      </c>
      <c r="B723" s="14">
        <v>3593</v>
      </c>
      <c r="C723" s="10" t="s">
        <v>7467</v>
      </c>
      <c r="D723" s="128"/>
      <c r="E723" s="129"/>
      <c r="F723" s="129"/>
      <c r="G723" s="129"/>
      <c r="H723" s="129"/>
      <c r="I723" s="130"/>
      <c r="J723" s="2"/>
      <c r="K723" s="2"/>
      <c r="L723" s="58"/>
      <c r="M723" s="81"/>
      <c r="N723" s="185"/>
      <c r="O723" s="2"/>
      <c r="P723" s="2"/>
      <c r="Q723" s="44"/>
      <c r="R723" s="45"/>
      <c r="S723" s="2"/>
      <c r="T723" s="2"/>
      <c r="U723" s="2"/>
      <c r="V723" s="2"/>
      <c r="W723" s="2"/>
      <c r="X723" s="2"/>
      <c r="Y723" s="145"/>
      <c r="Z723" s="71"/>
      <c r="AA723" s="169"/>
      <c r="AB723" s="220" t="s">
        <v>7391</v>
      </c>
      <c r="AC723" s="55" t="s">
        <v>7390</v>
      </c>
      <c r="AD723" s="141">
        <v>0.5</v>
      </c>
      <c r="AE723" s="141"/>
      <c r="AF723" s="141"/>
      <c r="AG723" s="142"/>
      <c r="AH723" s="98">
        <f>ROUND(ROUND(N709*Y722,0)*AD723,0)</f>
        <v>149</v>
      </c>
      <c r="AI723" s="66"/>
    </row>
    <row r="724" spans="1:35" ht="16.75" customHeight="1" x14ac:dyDescent="0.3">
      <c r="A724" s="11">
        <v>33</v>
      </c>
      <c r="B724" s="14">
        <v>3594</v>
      </c>
      <c r="C724" s="10" t="s">
        <v>7466</v>
      </c>
      <c r="D724" s="128"/>
      <c r="E724" s="129"/>
      <c r="F724" s="129"/>
      <c r="G724" s="129"/>
      <c r="H724" s="129"/>
      <c r="I724" s="130"/>
      <c r="J724" s="2"/>
      <c r="K724" s="2"/>
      <c r="L724" s="58"/>
      <c r="M724" s="81"/>
      <c r="N724" s="185"/>
      <c r="O724" s="2"/>
      <c r="P724" s="2"/>
      <c r="Q724" s="44"/>
      <c r="R724" s="2"/>
      <c r="S724" s="2"/>
      <c r="T724" s="2"/>
      <c r="U724" s="2"/>
      <c r="V724" s="2"/>
      <c r="W724" s="2"/>
      <c r="X724" s="2"/>
      <c r="Y724" s="145"/>
      <c r="Z724" s="71"/>
      <c r="AA724" s="2"/>
      <c r="AB724" s="201"/>
      <c r="AC724" s="55"/>
      <c r="AD724" s="141"/>
      <c r="AE724" s="268" t="s">
        <v>7356</v>
      </c>
      <c r="AF724" s="53">
        <v>5</v>
      </c>
      <c r="AG724" s="181" t="s">
        <v>7357</v>
      </c>
      <c r="AH724" s="98">
        <f>ROUND(N709*Y722-AF724,0)</f>
        <v>292</v>
      </c>
      <c r="AI724" s="66"/>
    </row>
    <row r="725" spans="1:35" ht="16.75" customHeight="1" x14ac:dyDescent="0.3">
      <c r="A725" s="11">
        <v>33</v>
      </c>
      <c r="B725" s="14">
        <v>3595</v>
      </c>
      <c r="C725" s="10" t="s">
        <v>7465</v>
      </c>
      <c r="D725" s="128"/>
      <c r="E725" s="129"/>
      <c r="F725" s="129"/>
      <c r="G725" s="129"/>
      <c r="H725" s="129"/>
      <c r="I725" s="130"/>
      <c r="J725" s="2"/>
      <c r="K725" s="2"/>
      <c r="L725" s="58"/>
      <c r="M725" s="81"/>
      <c r="N725" s="185"/>
      <c r="O725" s="2"/>
      <c r="P725" s="2"/>
      <c r="Q725" s="44"/>
      <c r="R725" s="2"/>
      <c r="S725" s="2"/>
      <c r="T725" s="2"/>
      <c r="U725" s="2"/>
      <c r="V725" s="2"/>
      <c r="W725" s="2"/>
      <c r="X725" s="2"/>
      <c r="Y725" s="145"/>
      <c r="Z725" s="71"/>
      <c r="AA725" s="183" t="s">
        <v>7393</v>
      </c>
      <c r="AB725" s="220" t="s">
        <v>7358</v>
      </c>
      <c r="AC725" s="55" t="s">
        <v>7390</v>
      </c>
      <c r="AD725" s="141">
        <v>0.7</v>
      </c>
      <c r="AE725" s="269"/>
      <c r="AF725" s="136"/>
      <c r="AG725" s="75"/>
      <c r="AH725" s="98">
        <f>ROUND(ROUND(N709*Y722,0)*AD725-AF724,0)</f>
        <v>203</v>
      </c>
      <c r="AI725" s="66"/>
    </row>
    <row r="726" spans="1:35" ht="16.75" customHeight="1" x14ac:dyDescent="0.3">
      <c r="A726" s="11">
        <v>33</v>
      </c>
      <c r="B726" s="14">
        <v>3596</v>
      </c>
      <c r="C726" s="10" t="s">
        <v>7464</v>
      </c>
      <c r="D726" s="128"/>
      <c r="E726" s="129"/>
      <c r="F726" s="129"/>
      <c r="G726" s="129"/>
      <c r="H726" s="129"/>
      <c r="I726" s="130"/>
      <c r="J726" s="2"/>
      <c r="K726" s="2"/>
      <c r="L726" s="58"/>
      <c r="M726" s="81"/>
      <c r="N726" s="164"/>
      <c r="O726" s="8"/>
      <c r="P726" s="8"/>
      <c r="Q726" s="24"/>
      <c r="R726" s="8"/>
      <c r="S726" s="8"/>
      <c r="T726" s="8"/>
      <c r="U726" s="8"/>
      <c r="V726" s="8"/>
      <c r="W726" s="8"/>
      <c r="X726" s="8"/>
      <c r="Y726" s="180"/>
      <c r="Z726" s="73"/>
      <c r="AA726" s="169"/>
      <c r="AB726" s="220" t="s">
        <v>7391</v>
      </c>
      <c r="AC726" s="55" t="s">
        <v>7390</v>
      </c>
      <c r="AD726" s="141">
        <v>0.5</v>
      </c>
      <c r="AE726" s="270"/>
      <c r="AF726" s="144"/>
      <c r="AG726" s="150"/>
      <c r="AH726" s="98">
        <f>ROUND(ROUND(N709*Y722,0)*AD726-AF724,0)</f>
        <v>144</v>
      </c>
      <c r="AI726" s="66"/>
    </row>
    <row r="727" spans="1:35" ht="16.75" customHeight="1" x14ac:dyDescent="0.3">
      <c r="A727" s="11">
        <v>33</v>
      </c>
      <c r="B727" s="14">
        <v>1771</v>
      </c>
      <c r="C727" s="10" t="s">
        <v>7463</v>
      </c>
      <c r="D727" s="45"/>
      <c r="E727" s="2"/>
      <c r="F727" s="2"/>
      <c r="G727" s="2"/>
      <c r="H727" s="2"/>
      <c r="I727" s="44"/>
      <c r="J727" s="281" t="s">
        <v>7462</v>
      </c>
      <c r="K727" s="282"/>
      <c r="L727" s="282"/>
      <c r="M727" s="283"/>
      <c r="N727" s="167" t="s">
        <v>7461</v>
      </c>
      <c r="O727" s="36"/>
      <c r="P727" s="36"/>
      <c r="Q727" s="50"/>
      <c r="R727" s="36"/>
      <c r="S727" s="36"/>
      <c r="T727" s="36"/>
      <c r="U727" s="36"/>
      <c r="V727" s="36"/>
      <c r="W727" s="36"/>
      <c r="X727" s="36"/>
      <c r="Y727" s="217"/>
      <c r="Z727" s="50"/>
      <c r="AA727" s="36"/>
      <c r="AB727" s="53"/>
      <c r="AC727" s="36"/>
      <c r="AD727" s="36"/>
      <c r="AE727" s="36"/>
      <c r="AF727" s="36"/>
      <c r="AG727" s="50"/>
      <c r="AH727" s="98">
        <f>ROUND(N733,0)</f>
        <v>358</v>
      </c>
      <c r="AI727" s="66"/>
    </row>
    <row r="728" spans="1:35" ht="16.75" customHeight="1" x14ac:dyDescent="0.3">
      <c r="A728" s="11">
        <v>33</v>
      </c>
      <c r="B728" s="14">
        <v>1772</v>
      </c>
      <c r="C728" s="10" t="s">
        <v>7460</v>
      </c>
      <c r="D728" s="128"/>
      <c r="E728" s="199"/>
      <c r="F728" s="199"/>
      <c r="G728" s="199"/>
      <c r="H728" s="199"/>
      <c r="I728" s="197"/>
      <c r="J728" s="284"/>
      <c r="K728" s="285"/>
      <c r="L728" s="285"/>
      <c r="M728" s="286"/>
      <c r="N728" s="185"/>
      <c r="O728" s="2"/>
      <c r="P728" s="2"/>
      <c r="Q728" s="44"/>
      <c r="R728" s="2"/>
      <c r="S728" s="2"/>
      <c r="T728" s="2"/>
      <c r="U728" s="2"/>
      <c r="V728" s="2"/>
      <c r="W728" s="2"/>
      <c r="X728" s="2"/>
      <c r="Y728" s="145"/>
      <c r="Z728" s="71"/>
      <c r="AA728" s="183" t="s">
        <v>7393</v>
      </c>
      <c r="AB728" s="220" t="s">
        <v>7358</v>
      </c>
      <c r="AC728" s="55" t="s">
        <v>7390</v>
      </c>
      <c r="AD728" s="141">
        <v>0.7</v>
      </c>
      <c r="AE728" s="141"/>
      <c r="AF728" s="141"/>
      <c r="AG728" s="142"/>
      <c r="AH728" s="98">
        <f>ROUND(N733*AD728,0)</f>
        <v>251</v>
      </c>
      <c r="AI728" s="66"/>
    </row>
    <row r="729" spans="1:35" ht="16.75" customHeight="1" x14ac:dyDescent="0.3">
      <c r="A729" s="11">
        <v>33</v>
      </c>
      <c r="B729" s="14">
        <v>3601</v>
      </c>
      <c r="C729" s="10" t="s">
        <v>7459</v>
      </c>
      <c r="D729" s="128"/>
      <c r="E729" s="199"/>
      <c r="F729" s="199"/>
      <c r="G729" s="199"/>
      <c r="H729" s="199"/>
      <c r="I729" s="197"/>
      <c r="J729" s="284"/>
      <c r="K729" s="285"/>
      <c r="L729" s="285"/>
      <c r="M729" s="286"/>
      <c r="N729" s="185"/>
      <c r="O729" s="2"/>
      <c r="P729" s="2"/>
      <c r="Q729" s="44"/>
      <c r="R729" s="45"/>
      <c r="S729" s="2"/>
      <c r="T729" s="2"/>
      <c r="U729" s="2"/>
      <c r="V729" s="2"/>
      <c r="W729" s="2"/>
      <c r="X729" s="2"/>
      <c r="Y729" s="145"/>
      <c r="Z729" s="71"/>
      <c r="AA729" s="169"/>
      <c r="AB729" s="220" t="s">
        <v>7391</v>
      </c>
      <c r="AC729" s="55" t="s">
        <v>7390</v>
      </c>
      <c r="AD729" s="141">
        <v>0.5</v>
      </c>
      <c r="AE729" s="141"/>
      <c r="AF729" s="141"/>
      <c r="AG729" s="142"/>
      <c r="AH729" s="98">
        <f>ROUND(N733*AD729,0)</f>
        <v>179</v>
      </c>
      <c r="AI729" s="66"/>
    </row>
    <row r="730" spans="1:35" ht="16.75" customHeight="1" x14ac:dyDescent="0.3">
      <c r="A730" s="11">
        <v>33</v>
      </c>
      <c r="B730" s="14">
        <v>3602</v>
      </c>
      <c r="C730" s="10" t="s">
        <v>7458</v>
      </c>
      <c r="D730" s="128"/>
      <c r="E730" s="199"/>
      <c r="F730" s="199"/>
      <c r="G730" s="199"/>
      <c r="H730" s="199"/>
      <c r="I730" s="197"/>
      <c r="J730" s="129"/>
      <c r="K730" s="195"/>
      <c r="L730" s="195"/>
      <c r="M730" s="197"/>
      <c r="N730" s="185"/>
      <c r="O730" s="2"/>
      <c r="P730" s="2"/>
      <c r="Q730" s="44"/>
      <c r="R730" s="2"/>
      <c r="S730" s="2"/>
      <c r="T730" s="2"/>
      <c r="U730" s="2"/>
      <c r="V730" s="2"/>
      <c r="W730" s="2"/>
      <c r="X730" s="2"/>
      <c r="Y730" s="145"/>
      <c r="Z730" s="71"/>
      <c r="AA730" s="2"/>
      <c r="AB730" s="201"/>
      <c r="AC730" s="55"/>
      <c r="AD730" s="141"/>
      <c r="AE730" s="268" t="s">
        <v>7356</v>
      </c>
      <c r="AF730" s="53">
        <v>5</v>
      </c>
      <c r="AG730" s="181" t="s">
        <v>7357</v>
      </c>
      <c r="AH730" s="98">
        <f>ROUND(N733-AF730,0)</f>
        <v>353</v>
      </c>
      <c r="AI730" s="66"/>
    </row>
    <row r="731" spans="1:35" ht="16.75" customHeight="1" x14ac:dyDescent="0.3">
      <c r="A731" s="11">
        <v>33</v>
      </c>
      <c r="B731" s="14">
        <v>3603</v>
      </c>
      <c r="C731" s="10" t="s">
        <v>7457</v>
      </c>
      <c r="D731" s="128"/>
      <c r="E731" s="199"/>
      <c r="F731" s="199"/>
      <c r="G731" s="199"/>
      <c r="H731" s="199"/>
      <c r="I731" s="197"/>
      <c r="J731" s="129"/>
      <c r="K731" s="195"/>
      <c r="L731" s="195"/>
      <c r="M731" s="197"/>
      <c r="N731" s="185"/>
      <c r="O731" s="2"/>
      <c r="P731" s="2"/>
      <c r="Q731" s="44"/>
      <c r="R731" s="2"/>
      <c r="S731" s="2"/>
      <c r="T731" s="2"/>
      <c r="U731" s="2"/>
      <c r="V731" s="2"/>
      <c r="W731" s="2"/>
      <c r="X731" s="2"/>
      <c r="Y731" s="145"/>
      <c r="Z731" s="71"/>
      <c r="AA731" s="183" t="s">
        <v>7393</v>
      </c>
      <c r="AB731" s="220" t="s">
        <v>7358</v>
      </c>
      <c r="AC731" s="55" t="s">
        <v>7390</v>
      </c>
      <c r="AD731" s="141">
        <v>0.7</v>
      </c>
      <c r="AE731" s="269"/>
      <c r="AF731" s="136"/>
      <c r="AG731" s="75"/>
      <c r="AH731" s="98">
        <f>ROUND(N733*AD731-AF730,0)</f>
        <v>246</v>
      </c>
      <c r="AI731" s="66"/>
    </row>
    <row r="732" spans="1:35" ht="16.75" customHeight="1" x14ac:dyDescent="0.3">
      <c r="A732" s="11">
        <v>33</v>
      </c>
      <c r="B732" s="14">
        <v>3604</v>
      </c>
      <c r="C732" s="10" t="s">
        <v>7456</v>
      </c>
      <c r="D732" s="128"/>
      <c r="E732" s="199"/>
      <c r="F732" s="199"/>
      <c r="G732" s="199"/>
      <c r="H732" s="199"/>
      <c r="I732" s="197"/>
      <c r="J732" s="129"/>
      <c r="K732" s="195"/>
      <c r="L732" s="195"/>
      <c r="M732" s="197"/>
      <c r="N732" s="185"/>
      <c r="O732" s="2"/>
      <c r="P732" s="2"/>
      <c r="Q732" s="44"/>
      <c r="R732" s="2"/>
      <c r="S732" s="2"/>
      <c r="T732" s="2"/>
      <c r="U732" s="2"/>
      <c r="V732" s="2"/>
      <c r="W732" s="2"/>
      <c r="X732" s="2"/>
      <c r="Y732" s="145"/>
      <c r="Z732" s="71"/>
      <c r="AA732" s="169"/>
      <c r="AB732" s="220" t="s">
        <v>7391</v>
      </c>
      <c r="AC732" s="55" t="s">
        <v>7390</v>
      </c>
      <c r="AD732" s="141">
        <v>0.5</v>
      </c>
      <c r="AE732" s="270"/>
      <c r="AF732" s="144"/>
      <c r="AG732" s="150"/>
      <c r="AH732" s="98">
        <f>ROUND(N733*AD732-AF730,0)</f>
        <v>174</v>
      </c>
      <c r="AI732" s="66"/>
    </row>
    <row r="733" spans="1:35" ht="16.75" customHeight="1" x14ac:dyDescent="0.3">
      <c r="A733" s="11">
        <v>33</v>
      </c>
      <c r="B733" s="14">
        <v>1773</v>
      </c>
      <c r="C733" s="10" t="s">
        <v>7455</v>
      </c>
      <c r="D733" s="198"/>
      <c r="E733" s="199"/>
      <c r="F733" s="199"/>
      <c r="G733" s="199"/>
      <c r="H733" s="199"/>
      <c r="I733" s="197"/>
      <c r="J733" s="199"/>
      <c r="K733" s="195"/>
      <c r="L733" s="195"/>
      <c r="M733" s="197"/>
      <c r="N733" s="271">
        <v>358</v>
      </c>
      <c r="O733" s="272"/>
      <c r="P733" s="2" t="s">
        <v>7388</v>
      </c>
      <c r="Q733" s="44"/>
      <c r="R733" s="202" t="s">
        <v>7387</v>
      </c>
      <c r="S733" s="36"/>
      <c r="T733" s="36"/>
      <c r="U733" s="36"/>
      <c r="V733" s="36"/>
      <c r="W733" s="36"/>
      <c r="X733" s="36"/>
      <c r="Y733" s="217"/>
      <c r="Z733" s="74"/>
      <c r="AB733" s="194"/>
      <c r="AC733" s="7"/>
      <c r="AD733" s="7"/>
      <c r="AE733" s="7"/>
      <c r="AF733" s="7"/>
      <c r="AG733" s="37"/>
      <c r="AH733" s="98">
        <f>ROUND(N733*Y734,0)</f>
        <v>340</v>
      </c>
      <c r="AI733" s="66"/>
    </row>
    <row r="734" spans="1:35" ht="16.75" customHeight="1" x14ac:dyDescent="0.3">
      <c r="A734" s="11">
        <v>33</v>
      </c>
      <c r="B734" s="14">
        <v>1774</v>
      </c>
      <c r="C734" s="10" t="s">
        <v>7454</v>
      </c>
      <c r="D734" s="198"/>
      <c r="E734" s="199"/>
      <c r="F734" s="199"/>
      <c r="G734" s="199"/>
      <c r="H734" s="199"/>
      <c r="I734" s="197"/>
      <c r="J734" s="2"/>
      <c r="K734" s="2"/>
      <c r="L734" s="58"/>
      <c r="M734" s="81"/>
      <c r="N734" s="72"/>
      <c r="O734" s="145"/>
      <c r="P734" s="2"/>
      <c r="Q734" s="44"/>
      <c r="R734" s="45"/>
      <c r="S734" s="2"/>
      <c r="T734" s="2"/>
      <c r="U734" s="59"/>
      <c r="V734" s="59"/>
      <c r="W734" s="135"/>
      <c r="X734" s="136" t="s">
        <v>7453</v>
      </c>
      <c r="Y734" s="273">
        <v>0.95</v>
      </c>
      <c r="Z734" s="274"/>
      <c r="AA734" s="183" t="s">
        <v>7452</v>
      </c>
      <c r="AB734" s="220" t="s">
        <v>7451</v>
      </c>
      <c r="AC734" s="55" t="s">
        <v>7448</v>
      </c>
      <c r="AD734" s="141">
        <v>0.7</v>
      </c>
      <c r="AE734" s="141"/>
      <c r="AF734" s="141"/>
      <c r="AG734" s="142"/>
      <c r="AH734" s="98">
        <f>ROUND(ROUND(N733*Y734,0)*AD734,0)</f>
        <v>238</v>
      </c>
      <c r="AI734" s="66"/>
    </row>
    <row r="735" spans="1:35" ht="16.75" customHeight="1" x14ac:dyDescent="0.3">
      <c r="A735" s="11">
        <v>33</v>
      </c>
      <c r="B735" s="14">
        <v>3605</v>
      </c>
      <c r="C735" s="10" t="s">
        <v>7450</v>
      </c>
      <c r="D735" s="198"/>
      <c r="E735" s="199"/>
      <c r="F735" s="199"/>
      <c r="G735" s="199"/>
      <c r="H735" s="199"/>
      <c r="I735" s="197"/>
      <c r="J735" s="2"/>
      <c r="K735" s="2"/>
      <c r="L735" s="58"/>
      <c r="M735" s="81"/>
      <c r="N735" s="185"/>
      <c r="O735" s="2"/>
      <c r="P735" s="2"/>
      <c r="Q735" s="44"/>
      <c r="R735" s="45"/>
      <c r="S735" s="2"/>
      <c r="T735" s="2"/>
      <c r="U735" s="2"/>
      <c r="V735" s="2"/>
      <c r="W735" s="2"/>
      <c r="X735" s="2"/>
      <c r="Y735" s="145"/>
      <c r="Z735" s="71"/>
      <c r="AA735" s="169"/>
      <c r="AB735" s="220" t="s">
        <v>7449</v>
      </c>
      <c r="AC735" s="55" t="s">
        <v>7448</v>
      </c>
      <c r="AD735" s="141">
        <v>0.5</v>
      </c>
      <c r="AE735" s="141"/>
      <c r="AF735" s="141"/>
      <c r="AG735" s="142"/>
      <c r="AH735" s="98">
        <f>ROUND(ROUND(N733*Y734,0)*AD735,0)</f>
        <v>170</v>
      </c>
      <c r="AI735" s="66"/>
    </row>
    <row r="736" spans="1:35" ht="16.75" customHeight="1" x14ac:dyDescent="0.3">
      <c r="A736" s="11">
        <v>33</v>
      </c>
      <c r="B736" s="14">
        <v>3606</v>
      </c>
      <c r="C736" s="10" t="s">
        <v>7447</v>
      </c>
      <c r="D736" s="198"/>
      <c r="E736" s="199"/>
      <c r="F736" s="199"/>
      <c r="G736" s="199"/>
      <c r="H736" s="199"/>
      <c r="I736" s="197"/>
      <c r="J736" s="2"/>
      <c r="K736" s="2"/>
      <c r="L736" s="58"/>
      <c r="M736" s="81"/>
      <c r="N736" s="185"/>
      <c r="O736" s="2"/>
      <c r="P736" s="2"/>
      <c r="Q736" s="44"/>
      <c r="R736" s="45"/>
      <c r="S736" s="2"/>
      <c r="T736" s="2"/>
      <c r="U736" s="2"/>
      <c r="V736" s="2"/>
      <c r="W736" s="2"/>
      <c r="X736" s="2"/>
      <c r="Y736" s="145"/>
      <c r="Z736" s="71"/>
      <c r="AA736" s="2"/>
      <c r="AB736" s="201"/>
      <c r="AC736" s="55"/>
      <c r="AD736" s="141"/>
      <c r="AE736" s="268" t="s">
        <v>7356</v>
      </c>
      <c r="AF736" s="53">
        <v>5</v>
      </c>
      <c r="AG736" s="181" t="s">
        <v>7357</v>
      </c>
      <c r="AH736" s="98">
        <f>ROUND(N733*Y734-AF736,0)</f>
        <v>335</v>
      </c>
      <c r="AI736" s="66"/>
    </row>
    <row r="737" spans="1:35" ht="16.75" customHeight="1" x14ac:dyDescent="0.3">
      <c r="A737" s="11">
        <v>33</v>
      </c>
      <c r="B737" s="14">
        <v>3607</v>
      </c>
      <c r="C737" s="10" t="s">
        <v>7446</v>
      </c>
      <c r="D737" s="198"/>
      <c r="E737" s="199"/>
      <c r="F737" s="199"/>
      <c r="G737" s="199"/>
      <c r="H737" s="199"/>
      <c r="I737" s="197"/>
      <c r="J737" s="2"/>
      <c r="K737" s="2"/>
      <c r="L737" s="58"/>
      <c r="M737" s="81"/>
      <c r="N737" s="185"/>
      <c r="O737" s="2"/>
      <c r="P737" s="2"/>
      <c r="Q737" s="44"/>
      <c r="R737" s="45"/>
      <c r="S737" s="2"/>
      <c r="T737" s="2"/>
      <c r="U737" s="2"/>
      <c r="V737" s="2"/>
      <c r="W737" s="2"/>
      <c r="X737" s="2"/>
      <c r="Y737" s="145"/>
      <c r="Z737" s="71"/>
      <c r="AA737" s="183" t="s">
        <v>7434</v>
      </c>
      <c r="AB737" s="220" t="s">
        <v>7433</v>
      </c>
      <c r="AC737" s="55" t="s">
        <v>7430</v>
      </c>
      <c r="AD737" s="141">
        <v>0.7</v>
      </c>
      <c r="AE737" s="269"/>
      <c r="AF737" s="136"/>
      <c r="AG737" s="75"/>
      <c r="AH737" s="98">
        <f>ROUND(ROUND(N733*Y734,0)*AD737-AF736,0)</f>
        <v>233</v>
      </c>
      <c r="AI737" s="66"/>
    </row>
    <row r="738" spans="1:35" ht="16.75" customHeight="1" x14ac:dyDescent="0.3">
      <c r="A738" s="11">
        <v>33</v>
      </c>
      <c r="B738" s="14">
        <v>3608</v>
      </c>
      <c r="C738" s="10" t="s">
        <v>7445</v>
      </c>
      <c r="D738" s="198"/>
      <c r="E738" s="199"/>
      <c r="F738" s="199"/>
      <c r="G738" s="199"/>
      <c r="H738" s="199"/>
      <c r="I738" s="197"/>
      <c r="J738" s="2"/>
      <c r="K738" s="2"/>
      <c r="L738" s="58"/>
      <c r="M738" s="81"/>
      <c r="N738" s="185"/>
      <c r="O738" s="2"/>
      <c r="P738" s="2"/>
      <c r="Q738" s="44"/>
      <c r="R738" s="43"/>
      <c r="S738" s="8"/>
      <c r="T738" s="8"/>
      <c r="U738" s="8"/>
      <c r="V738" s="8"/>
      <c r="W738" s="8"/>
      <c r="X738" s="8"/>
      <c r="Y738" s="180"/>
      <c r="Z738" s="73"/>
      <c r="AA738" s="169"/>
      <c r="AB738" s="220" t="s">
        <v>7431</v>
      </c>
      <c r="AC738" s="55" t="s">
        <v>7430</v>
      </c>
      <c r="AD738" s="141">
        <v>0.5</v>
      </c>
      <c r="AE738" s="270"/>
      <c r="AF738" s="144"/>
      <c r="AG738" s="150"/>
      <c r="AH738" s="98">
        <f>ROUND(ROUND(N733*Y734,0)*AD738-AF736,0)</f>
        <v>165</v>
      </c>
      <c r="AI738" s="66"/>
    </row>
    <row r="739" spans="1:35" ht="16.75" customHeight="1" x14ac:dyDescent="0.3">
      <c r="A739" s="11">
        <v>33</v>
      </c>
      <c r="B739" s="14">
        <v>1775</v>
      </c>
      <c r="C739" s="10" t="s">
        <v>7444</v>
      </c>
      <c r="D739" s="45"/>
      <c r="E739" s="2"/>
      <c r="F739" s="2"/>
      <c r="G739" s="2"/>
      <c r="H739" s="2"/>
      <c r="I739" s="44"/>
      <c r="J739" s="2"/>
      <c r="K739" s="2"/>
      <c r="L739" s="58"/>
      <c r="M739" s="81"/>
      <c r="N739" s="185"/>
      <c r="O739" s="2"/>
      <c r="P739" s="2"/>
      <c r="Q739" s="44"/>
      <c r="R739" s="202" t="s">
        <v>7380</v>
      </c>
      <c r="S739" s="36"/>
      <c r="T739" s="36"/>
      <c r="U739" s="36"/>
      <c r="V739" s="36"/>
      <c r="W739" s="36"/>
      <c r="X739" s="36"/>
      <c r="Y739" s="217"/>
      <c r="Z739" s="74"/>
      <c r="AB739" s="194"/>
      <c r="AC739" s="7"/>
      <c r="AD739" s="7"/>
      <c r="AE739" s="7"/>
      <c r="AF739" s="7"/>
      <c r="AG739" s="37"/>
      <c r="AH739" s="98">
        <f>ROUND(N733*Y740,0)</f>
        <v>333</v>
      </c>
      <c r="AI739" s="66"/>
    </row>
    <row r="740" spans="1:35" ht="16.75" customHeight="1" x14ac:dyDescent="0.3">
      <c r="A740" s="11">
        <v>33</v>
      </c>
      <c r="B740" s="14">
        <v>1776</v>
      </c>
      <c r="C740" s="10" t="s">
        <v>7443</v>
      </c>
      <c r="D740" s="45"/>
      <c r="E740" s="2"/>
      <c r="F740" s="2"/>
      <c r="G740" s="2"/>
      <c r="H740" s="2"/>
      <c r="I740" s="44"/>
      <c r="J740" s="2"/>
      <c r="K740" s="2"/>
      <c r="L740" s="58"/>
      <c r="M740" s="81"/>
      <c r="N740" s="185"/>
      <c r="O740" s="2"/>
      <c r="P740" s="2"/>
      <c r="Q740" s="44"/>
      <c r="R740" s="45"/>
      <c r="S740" s="2"/>
      <c r="T740" s="2"/>
      <c r="U740" s="135"/>
      <c r="V740" s="135"/>
      <c r="W740" s="135"/>
      <c r="X740" s="136" t="s">
        <v>7435</v>
      </c>
      <c r="Y740" s="273">
        <v>0.93</v>
      </c>
      <c r="Z740" s="274"/>
      <c r="AA740" s="183" t="s">
        <v>7434</v>
      </c>
      <c r="AB740" s="220" t="s">
        <v>7433</v>
      </c>
      <c r="AC740" s="55" t="s">
        <v>7430</v>
      </c>
      <c r="AD740" s="141">
        <v>0.7</v>
      </c>
      <c r="AE740" s="141"/>
      <c r="AF740" s="141"/>
      <c r="AG740" s="142"/>
      <c r="AH740" s="98">
        <f>ROUND(ROUND(N733*Y740,0)*AD740,0)</f>
        <v>233</v>
      </c>
      <c r="AI740" s="66"/>
    </row>
    <row r="741" spans="1:35" ht="16.75" customHeight="1" x14ac:dyDescent="0.3">
      <c r="A741" s="11">
        <v>33</v>
      </c>
      <c r="B741" s="14">
        <v>3609</v>
      </c>
      <c r="C741" s="10" t="s">
        <v>7442</v>
      </c>
      <c r="D741" s="198"/>
      <c r="E741" s="199"/>
      <c r="F741" s="199"/>
      <c r="G741" s="199"/>
      <c r="H741" s="199"/>
      <c r="I741" s="197"/>
      <c r="J741" s="2"/>
      <c r="K741" s="2"/>
      <c r="L741" s="58"/>
      <c r="M741" s="81"/>
      <c r="N741" s="185"/>
      <c r="O741" s="2"/>
      <c r="P741" s="2"/>
      <c r="Q741" s="44"/>
      <c r="R741" s="45"/>
      <c r="S741" s="2"/>
      <c r="T741" s="2"/>
      <c r="U741" s="2"/>
      <c r="V741" s="2"/>
      <c r="W741" s="2"/>
      <c r="X741" s="2"/>
      <c r="Y741" s="145"/>
      <c r="Z741" s="71"/>
      <c r="AA741" s="169"/>
      <c r="AB741" s="220" t="s">
        <v>7431</v>
      </c>
      <c r="AC741" s="55" t="s">
        <v>7430</v>
      </c>
      <c r="AD741" s="141">
        <v>0.5</v>
      </c>
      <c r="AE741" s="141"/>
      <c r="AF741" s="141"/>
      <c r="AG741" s="142"/>
      <c r="AH741" s="98">
        <f>ROUND(ROUND(N733*Y740,0)*AD741,0)</f>
        <v>167</v>
      </c>
      <c r="AI741" s="66"/>
    </row>
    <row r="742" spans="1:35" ht="16.75" customHeight="1" x14ac:dyDescent="0.3">
      <c r="A742" s="11">
        <v>33</v>
      </c>
      <c r="B742" s="14">
        <v>3610</v>
      </c>
      <c r="C742" s="10" t="s">
        <v>7441</v>
      </c>
      <c r="D742" s="198"/>
      <c r="E742" s="199"/>
      <c r="F742" s="199"/>
      <c r="G742" s="199"/>
      <c r="H742" s="199"/>
      <c r="I742" s="197"/>
      <c r="J742" s="2"/>
      <c r="K742" s="2"/>
      <c r="L742" s="58"/>
      <c r="M742" s="81"/>
      <c r="N742" s="185"/>
      <c r="O742" s="2"/>
      <c r="P742" s="2"/>
      <c r="Q742" s="44"/>
      <c r="R742" s="45"/>
      <c r="S742" s="2"/>
      <c r="T742" s="2"/>
      <c r="U742" s="2"/>
      <c r="V742" s="2"/>
      <c r="W742" s="2"/>
      <c r="X742" s="2"/>
      <c r="Y742" s="145"/>
      <c r="Z742" s="71"/>
      <c r="AA742" s="2"/>
      <c r="AB742" s="201"/>
      <c r="AC742" s="55"/>
      <c r="AD742" s="141"/>
      <c r="AE742" s="268" t="s">
        <v>7356</v>
      </c>
      <c r="AF742" s="53">
        <v>5</v>
      </c>
      <c r="AG742" s="181" t="s">
        <v>7357</v>
      </c>
      <c r="AH742" s="98">
        <f>ROUND(N733*Y740-AF742,0)</f>
        <v>328</v>
      </c>
      <c r="AI742" s="66"/>
    </row>
    <row r="743" spans="1:35" ht="16.75" customHeight="1" x14ac:dyDescent="0.3">
      <c r="A743" s="11">
        <v>33</v>
      </c>
      <c r="B743" s="14">
        <v>3611</v>
      </c>
      <c r="C743" s="10" t="s">
        <v>7440</v>
      </c>
      <c r="D743" s="198"/>
      <c r="E743" s="199"/>
      <c r="F743" s="199"/>
      <c r="G743" s="199"/>
      <c r="H743" s="199"/>
      <c r="I743" s="197"/>
      <c r="J743" s="2"/>
      <c r="K743" s="2"/>
      <c r="L743" s="58"/>
      <c r="M743" s="81"/>
      <c r="N743" s="185"/>
      <c r="O743" s="2"/>
      <c r="P743" s="2"/>
      <c r="Q743" s="44"/>
      <c r="R743" s="45"/>
      <c r="S743" s="2"/>
      <c r="T743" s="2"/>
      <c r="U743" s="2"/>
      <c r="V743" s="2"/>
      <c r="W743" s="2"/>
      <c r="X743" s="2"/>
      <c r="Y743" s="145"/>
      <c r="Z743" s="71"/>
      <c r="AA743" s="183" t="s">
        <v>7434</v>
      </c>
      <c r="AB743" s="220" t="s">
        <v>7433</v>
      </c>
      <c r="AC743" s="55" t="s">
        <v>7430</v>
      </c>
      <c r="AD743" s="141">
        <v>0.7</v>
      </c>
      <c r="AE743" s="269"/>
      <c r="AF743" s="136"/>
      <c r="AG743" s="75"/>
      <c r="AH743" s="98">
        <f>ROUND(ROUND(N733*Y740,0)*AD743-AF742,0)</f>
        <v>228</v>
      </c>
      <c r="AI743" s="66"/>
    </row>
    <row r="744" spans="1:35" ht="16.75" customHeight="1" x14ac:dyDescent="0.3">
      <c r="A744" s="11">
        <v>33</v>
      </c>
      <c r="B744" s="14">
        <v>3612</v>
      </c>
      <c r="C744" s="10" t="s">
        <v>7439</v>
      </c>
      <c r="D744" s="198"/>
      <c r="E744" s="199"/>
      <c r="F744" s="199"/>
      <c r="G744" s="199"/>
      <c r="H744" s="199"/>
      <c r="I744" s="197"/>
      <c r="J744" s="2"/>
      <c r="K744" s="2"/>
      <c r="L744" s="58"/>
      <c r="M744" s="81"/>
      <c r="N744" s="185"/>
      <c r="O744" s="2"/>
      <c r="P744" s="2"/>
      <c r="Q744" s="44"/>
      <c r="R744" s="43"/>
      <c r="S744" s="8"/>
      <c r="T744" s="8"/>
      <c r="U744" s="8"/>
      <c r="V744" s="8"/>
      <c r="W744" s="8"/>
      <c r="X744" s="8"/>
      <c r="Y744" s="180"/>
      <c r="Z744" s="73"/>
      <c r="AA744" s="169"/>
      <c r="AB744" s="220" t="s">
        <v>7431</v>
      </c>
      <c r="AC744" s="55" t="s">
        <v>7430</v>
      </c>
      <c r="AD744" s="141">
        <v>0.5</v>
      </c>
      <c r="AE744" s="270"/>
      <c r="AF744" s="144"/>
      <c r="AG744" s="150"/>
      <c r="AH744" s="98">
        <f>ROUND(ROUND(N733*Y740,0)*AD744-AF742,0)</f>
        <v>162</v>
      </c>
      <c r="AI744" s="66"/>
    </row>
    <row r="745" spans="1:35" ht="16.75" customHeight="1" x14ac:dyDescent="0.3">
      <c r="A745" s="11">
        <v>33</v>
      </c>
      <c r="B745" s="14">
        <v>1777</v>
      </c>
      <c r="C745" s="10" t="s">
        <v>7438</v>
      </c>
      <c r="D745" s="124"/>
      <c r="E745" s="125"/>
      <c r="F745" s="125"/>
      <c r="G745" s="125"/>
      <c r="H745" s="125"/>
      <c r="I745" s="126"/>
      <c r="J745" s="125"/>
      <c r="K745" s="125"/>
      <c r="L745" s="125"/>
      <c r="M745" s="126"/>
      <c r="N745" s="185"/>
      <c r="O745" s="2"/>
      <c r="P745" s="2"/>
      <c r="Q745" s="44"/>
      <c r="R745" s="56" t="s">
        <v>7373</v>
      </c>
      <c r="S745" s="2"/>
      <c r="T745" s="2"/>
      <c r="U745" s="2"/>
      <c r="V745" s="2"/>
      <c r="W745" s="2"/>
      <c r="X745" s="2"/>
      <c r="Y745" s="145"/>
      <c r="Z745" s="71"/>
      <c r="AB745" s="80"/>
      <c r="AC745" s="7"/>
      <c r="AD745" s="7"/>
      <c r="AE745" s="7"/>
      <c r="AF745" s="7"/>
      <c r="AG745" s="37"/>
      <c r="AH745" s="98">
        <f>ROUND(N733*Y746,0)</f>
        <v>340</v>
      </c>
      <c r="AI745" s="66"/>
    </row>
    <row r="746" spans="1:35" ht="16.75" customHeight="1" x14ac:dyDescent="0.3">
      <c r="A746" s="11">
        <v>33</v>
      </c>
      <c r="B746" s="14">
        <v>1778</v>
      </c>
      <c r="C746" s="10" t="s">
        <v>7437</v>
      </c>
      <c r="D746" s="124"/>
      <c r="E746" s="125"/>
      <c r="F746" s="125"/>
      <c r="G746" s="125"/>
      <c r="H746" s="125"/>
      <c r="I746" s="126"/>
      <c r="J746" s="125"/>
      <c r="K746" s="125"/>
      <c r="L746" s="125"/>
      <c r="M746" s="126"/>
      <c r="N746" s="185"/>
      <c r="O746" s="2"/>
      <c r="P746" s="2"/>
      <c r="Q746" s="44"/>
      <c r="R746" s="56" t="s">
        <v>7436</v>
      </c>
      <c r="S746" s="2"/>
      <c r="T746" s="2"/>
      <c r="U746" s="135"/>
      <c r="V746" s="135"/>
      <c r="W746" s="135"/>
      <c r="X746" s="136" t="s">
        <v>7435</v>
      </c>
      <c r="Y746" s="273">
        <v>0.95</v>
      </c>
      <c r="Z746" s="274"/>
      <c r="AA746" s="183" t="s">
        <v>7434</v>
      </c>
      <c r="AB746" s="220" t="s">
        <v>7433</v>
      </c>
      <c r="AC746" s="55" t="s">
        <v>7430</v>
      </c>
      <c r="AD746" s="141">
        <v>0.7</v>
      </c>
      <c r="AE746" s="141"/>
      <c r="AF746" s="141"/>
      <c r="AG746" s="142"/>
      <c r="AH746" s="98">
        <f>ROUND(ROUND(N733*Y746,0)*AD746,0)</f>
        <v>238</v>
      </c>
      <c r="AI746" s="66"/>
    </row>
    <row r="747" spans="1:35" ht="16.75" customHeight="1" x14ac:dyDescent="0.3">
      <c r="A747" s="11">
        <v>33</v>
      </c>
      <c r="B747" s="14">
        <v>3613</v>
      </c>
      <c r="C747" s="10" t="s">
        <v>7432</v>
      </c>
      <c r="D747" s="198"/>
      <c r="E747" s="199"/>
      <c r="F747" s="199"/>
      <c r="G747" s="199"/>
      <c r="H747" s="199"/>
      <c r="I747" s="197"/>
      <c r="J747" s="2"/>
      <c r="K747" s="2"/>
      <c r="L747" s="58"/>
      <c r="M747" s="81"/>
      <c r="N747" s="185"/>
      <c r="O747" s="2"/>
      <c r="P747" s="2"/>
      <c r="Q747" s="44"/>
      <c r="R747" s="45"/>
      <c r="S747" s="2"/>
      <c r="T747" s="2"/>
      <c r="U747" s="2"/>
      <c r="V747" s="2"/>
      <c r="W747" s="2"/>
      <c r="X747" s="2"/>
      <c r="Y747" s="145"/>
      <c r="Z747" s="71"/>
      <c r="AA747" s="169"/>
      <c r="AB747" s="220" t="s">
        <v>7431</v>
      </c>
      <c r="AC747" s="55" t="s">
        <v>7430</v>
      </c>
      <c r="AD747" s="141">
        <v>0.5</v>
      </c>
      <c r="AE747" s="141"/>
      <c r="AF747" s="141"/>
      <c r="AG747" s="142"/>
      <c r="AH747" s="98">
        <f>ROUND(ROUND(N733*Y746,0)*AD747,0)</f>
        <v>170</v>
      </c>
      <c r="AI747" s="66"/>
    </row>
    <row r="748" spans="1:35" ht="16.75" customHeight="1" x14ac:dyDescent="0.3">
      <c r="A748" s="11">
        <v>33</v>
      </c>
      <c r="B748" s="14">
        <v>3614</v>
      </c>
      <c r="C748" s="10" t="s">
        <v>7429</v>
      </c>
      <c r="D748" s="198"/>
      <c r="E748" s="199"/>
      <c r="F748" s="199"/>
      <c r="G748" s="199"/>
      <c r="H748" s="199"/>
      <c r="I748" s="197"/>
      <c r="J748" s="2"/>
      <c r="K748" s="2"/>
      <c r="L748" s="58"/>
      <c r="M748" s="81"/>
      <c r="N748" s="185"/>
      <c r="O748" s="2"/>
      <c r="P748" s="2"/>
      <c r="Q748" s="44"/>
      <c r="R748" s="2"/>
      <c r="S748" s="2"/>
      <c r="T748" s="2"/>
      <c r="U748" s="2"/>
      <c r="V748" s="2"/>
      <c r="W748" s="2"/>
      <c r="X748" s="2"/>
      <c r="Y748" s="145"/>
      <c r="Z748" s="71"/>
      <c r="AA748" s="2"/>
      <c r="AB748" s="201"/>
      <c r="AC748" s="55"/>
      <c r="AD748" s="141"/>
      <c r="AE748" s="268" t="s">
        <v>7356</v>
      </c>
      <c r="AF748" s="53">
        <v>5</v>
      </c>
      <c r="AG748" s="181" t="s">
        <v>7357</v>
      </c>
      <c r="AH748" s="98">
        <f>ROUND(N733*Y746-AF748,0)</f>
        <v>335</v>
      </c>
      <c r="AI748" s="66"/>
    </row>
    <row r="749" spans="1:35" ht="16.75" customHeight="1" x14ac:dyDescent="0.3">
      <c r="A749" s="11">
        <v>33</v>
      </c>
      <c r="B749" s="14">
        <v>3615</v>
      </c>
      <c r="C749" s="10" t="s">
        <v>7428</v>
      </c>
      <c r="D749" s="198"/>
      <c r="E749" s="199"/>
      <c r="F749" s="199"/>
      <c r="G749" s="199"/>
      <c r="H749" s="199"/>
      <c r="I749" s="197"/>
      <c r="J749" s="2"/>
      <c r="K749" s="2"/>
      <c r="L749" s="58"/>
      <c r="M749" s="81"/>
      <c r="N749" s="185"/>
      <c r="O749" s="2"/>
      <c r="P749" s="2"/>
      <c r="Q749" s="44"/>
      <c r="R749" s="2"/>
      <c r="S749" s="2"/>
      <c r="T749" s="2"/>
      <c r="U749" s="2"/>
      <c r="V749" s="2"/>
      <c r="W749" s="2"/>
      <c r="X749" s="2"/>
      <c r="Y749" s="145"/>
      <c r="Z749" s="71"/>
      <c r="AA749" s="183" t="s">
        <v>7393</v>
      </c>
      <c r="AB749" s="220" t="s">
        <v>7358</v>
      </c>
      <c r="AC749" s="55" t="s">
        <v>7390</v>
      </c>
      <c r="AD749" s="141">
        <v>0.7</v>
      </c>
      <c r="AE749" s="269"/>
      <c r="AF749" s="136"/>
      <c r="AG749" s="75"/>
      <c r="AH749" s="98">
        <f>ROUND(ROUND(N733*Y746,0)*AD749-AF748,0)</f>
        <v>233</v>
      </c>
      <c r="AI749" s="66"/>
    </row>
    <row r="750" spans="1:35" ht="16.75" customHeight="1" x14ac:dyDescent="0.3">
      <c r="A750" s="11">
        <v>33</v>
      </c>
      <c r="B750" s="14">
        <v>3616</v>
      </c>
      <c r="C750" s="10" t="s">
        <v>7427</v>
      </c>
      <c r="D750" s="198"/>
      <c r="E750" s="199"/>
      <c r="F750" s="199"/>
      <c r="G750" s="199"/>
      <c r="H750" s="199"/>
      <c r="I750" s="197"/>
      <c r="J750" s="2"/>
      <c r="K750" s="2"/>
      <c r="L750" s="58"/>
      <c r="M750" s="81"/>
      <c r="N750" s="164"/>
      <c r="O750" s="8"/>
      <c r="P750" s="8"/>
      <c r="Q750" s="24"/>
      <c r="R750" s="8"/>
      <c r="S750" s="8"/>
      <c r="T750" s="8"/>
      <c r="U750" s="8"/>
      <c r="V750" s="8"/>
      <c r="W750" s="8"/>
      <c r="X750" s="8"/>
      <c r="Y750" s="180"/>
      <c r="Z750" s="73"/>
      <c r="AA750" s="169"/>
      <c r="AB750" s="220" t="s">
        <v>7391</v>
      </c>
      <c r="AC750" s="55" t="s">
        <v>7390</v>
      </c>
      <c r="AD750" s="141">
        <v>0.5</v>
      </c>
      <c r="AE750" s="270"/>
      <c r="AF750" s="144"/>
      <c r="AG750" s="150"/>
      <c r="AH750" s="98">
        <f>ROUND(ROUND(N733*Y746,0)*AD750-AF748,0)</f>
        <v>165</v>
      </c>
      <c r="AI750" s="66"/>
    </row>
    <row r="751" spans="1:35" ht="16.75" customHeight="1" x14ac:dyDescent="0.3">
      <c r="A751" s="11">
        <v>33</v>
      </c>
      <c r="B751" s="14">
        <v>1781</v>
      </c>
      <c r="C751" s="10" t="s">
        <v>7426</v>
      </c>
      <c r="D751" s="45"/>
      <c r="E751" s="2"/>
      <c r="F751" s="2"/>
      <c r="G751" s="2"/>
      <c r="H751" s="2"/>
      <c r="I751" s="44"/>
      <c r="J751" s="2"/>
      <c r="K751" s="2"/>
      <c r="L751" s="58"/>
      <c r="M751" s="81"/>
      <c r="N751" s="167" t="s">
        <v>7425</v>
      </c>
      <c r="O751" s="36"/>
      <c r="P751" s="36"/>
      <c r="Q751" s="50"/>
      <c r="R751" s="36"/>
      <c r="S751" s="36"/>
      <c r="T751" s="36"/>
      <c r="U751" s="36"/>
      <c r="V751" s="36"/>
      <c r="W751" s="36"/>
      <c r="X751" s="36"/>
      <c r="Y751" s="217"/>
      <c r="Z751" s="50"/>
      <c r="AA751" s="36"/>
      <c r="AB751" s="53"/>
      <c r="AC751" s="36"/>
      <c r="AD751" s="36"/>
      <c r="AE751" s="36"/>
      <c r="AF751" s="36"/>
      <c r="AG751" s="50"/>
      <c r="AH751" s="98">
        <f>ROUND(N757,0)</f>
        <v>312</v>
      </c>
      <c r="AI751" s="66"/>
    </row>
    <row r="752" spans="1:35" ht="16.75" customHeight="1" x14ac:dyDescent="0.3">
      <c r="A752" s="11">
        <v>33</v>
      </c>
      <c r="B752" s="14">
        <v>1782</v>
      </c>
      <c r="C752" s="10" t="s">
        <v>7424</v>
      </c>
      <c r="D752" s="45"/>
      <c r="E752" s="2"/>
      <c r="F752" s="2"/>
      <c r="G752" s="2"/>
      <c r="H752" s="2"/>
      <c r="I752" s="44"/>
      <c r="J752" s="2"/>
      <c r="K752" s="2"/>
      <c r="L752" s="58"/>
      <c r="M752" s="81"/>
      <c r="N752" s="185"/>
      <c r="O752" s="2"/>
      <c r="P752" s="2"/>
      <c r="Q752" s="44"/>
      <c r="R752" s="2"/>
      <c r="S752" s="2"/>
      <c r="T752" s="2"/>
      <c r="U752" s="2"/>
      <c r="V752" s="2"/>
      <c r="W752" s="2"/>
      <c r="X752" s="2"/>
      <c r="Y752" s="145"/>
      <c r="Z752" s="71"/>
      <c r="AA752" s="183" t="s">
        <v>7393</v>
      </c>
      <c r="AB752" s="220" t="s">
        <v>7358</v>
      </c>
      <c r="AC752" s="55" t="s">
        <v>7390</v>
      </c>
      <c r="AD752" s="141">
        <v>0.7</v>
      </c>
      <c r="AE752" s="141"/>
      <c r="AF752" s="141"/>
      <c r="AG752" s="142"/>
      <c r="AH752" s="98">
        <f>ROUND(N757*AD752,0)</f>
        <v>218</v>
      </c>
      <c r="AI752" s="66"/>
    </row>
    <row r="753" spans="1:35" ht="16.75" customHeight="1" x14ac:dyDescent="0.3">
      <c r="A753" s="11">
        <v>33</v>
      </c>
      <c r="B753" s="14">
        <v>3621</v>
      </c>
      <c r="C753" s="10" t="s">
        <v>7423</v>
      </c>
      <c r="D753" s="198"/>
      <c r="E753" s="199"/>
      <c r="F753" s="199"/>
      <c r="G753" s="199"/>
      <c r="H753" s="199"/>
      <c r="I753" s="197"/>
      <c r="J753" s="2"/>
      <c r="K753" s="2"/>
      <c r="L753" s="58"/>
      <c r="M753" s="81"/>
      <c r="N753" s="185"/>
      <c r="O753" s="2"/>
      <c r="P753" s="2"/>
      <c r="Q753" s="44"/>
      <c r="R753" s="45"/>
      <c r="S753" s="2"/>
      <c r="T753" s="2"/>
      <c r="U753" s="2"/>
      <c r="V753" s="2"/>
      <c r="W753" s="2"/>
      <c r="X753" s="2"/>
      <c r="Y753" s="145"/>
      <c r="Z753" s="71"/>
      <c r="AA753" s="169"/>
      <c r="AB753" s="220" t="s">
        <v>7391</v>
      </c>
      <c r="AC753" s="55" t="s">
        <v>7390</v>
      </c>
      <c r="AD753" s="141">
        <v>0.5</v>
      </c>
      <c r="AE753" s="141"/>
      <c r="AF753" s="141"/>
      <c r="AG753" s="142"/>
      <c r="AH753" s="98">
        <f>ROUND(N757*AD753,0)</f>
        <v>156</v>
      </c>
      <c r="AI753" s="66"/>
    </row>
    <row r="754" spans="1:35" ht="16.75" customHeight="1" x14ac:dyDescent="0.3">
      <c r="A754" s="11">
        <v>33</v>
      </c>
      <c r="B754" s="14">
        <v>3622</v>
      </c>
      <c r="C754" s="10" t="s">
        <v>7422</v>
      </c>
      <c r="D754" s="198"/>
      <c r="E754" s="199"/>
      <c r="F754" s="199"/>
      <c r="G754" s="199"/>
      <c r="H754" s="199"/>
      <c r="I754" s="197"/>
      <c r="J754" s="2"/>
      <c r="K754" s="2"/>
      <c r="L754" s="58"/>
      <c r="M754" s="81"/>
      <c r="N754" s="185"/>
      <c r="O754" s="2"/>
      <c r="P754" s="2"/>
      <c r="Q754" s="44"/>
      <c r="R754" s="2"/>
      <c r="S754" s="2"/>
      <c r="T754" s="2"/>
      <c r="U754" s="2"/>
      <c r="V754" s="2"/>
      <c r="W754" s="2"/>
      <c r="X754" s="2"/>
      <c r="Y754" s="145"/>
      <c r="Z754" s="71"/>
      <c r="AA754" s="2"/>
      <c r="AB754" s="201"/>
      <c r="AC754" s="55"/>
      <c r="AD754" s="141"/>
      <c r="AE754" s="268" t="s">
        <v>7356</v>
      </c>
      <c r="AF754" s="53">
        <v>5</v>
      </c>
      <c r="AG754" s="181" t="s">
        <v>7357</v>
      </c>
      <c r="AH754" s="98">
        <f>ROUND(N757-AF754,0)</f>
        <v>307</v>
      </c>
      <c r="AI754" s="66"/>
    </row>
    <row r="755" spans="1:35" ht="16.75" customHeight="1" x14ac:dyDescent="0.3">
      <c r="A755" s="11">
        <v>33</v>
      </c>
      <c r="B755" s="14">
        <v>3623</v>
      </c>
      <c r="C755" s="10" t="s">
        <v>7421</v>
      </c>
      <c r="D755" s="198"/>
      <c r="E755" s="199"/>
      <c r="F755" s="199"/>
      <c r="G755" s="199"/>
      <c r="H755" s="199"/>
      <c r="I755" s="197"/>
      <c r="J755" s="2"/>
      <c r="K755" s="2"/>
      <c r="L755" s="58"/>
      <c r="M755" s="81"/>
      <c r="N755" s="185"/>
      <c r="O755" s="2"/>
      <c r="P755" s="2"/>
      <c r="Q755" s="44"/>
      <c r="R755" s="2"/>
      <c r="S755" s="2"/>
      <c r="T755" s="2"/>
      <c r="U755" s="2"/>
      <c r="V755" s="2"/>
      <c r="W755" s="2"/>
      <c r="X755" s="2"/>
      <c r="Y755" s="145"/>
      <c r="Z755" s="71"/>
      <c r="AA755" s="183" t="s">
        <v>7393</v>
      </c>
      <c r="AB755" s="220" t="s">
        <v>7358</v>
      </c>
      <c r="AC755" s="55" t="s">
        <v>7390</v>
      </c>
      <c r="AD755" s="141">
        <v>0.7</v>
      </c>
      <c r="AE755" s="269"/>
      <c r="AF755" s="136"/>
      <c r="AG755" s="75"/>
      <c r="AH755" s="98">
        <f>ROUND(N757*AD755-AF754,0)</f>
        <v>213</v>
      </c>
      <c r="AI755" s="66"/>
    </row>
    <row r="756" spans="1:35" ht="16.75" customHeight="1" x14ac:dyDescent="0.3">
      <c r="A756" s="11">
        <v>33</v>
      </c>
      <c r="B756" s="14">
        <v>3624</v>
      </c>
      <c r="C756" s="10" t="s">
        <v>7420</v>
      </c>
      <c r="D756" s="198"/>
      <c r="E756" s="199"/>
      <c r="F756" s="199"/>
      <c r="G756" s="199"/>
      <c r="H756" s="199"/>
      <c r="I756" s="197"/>
      <c r="J756" s="2"/>
      <c r="K756" s="2"/>
      <c r="L756" s="58"/>
      <c r="M756" s="81"/>
      <c r="N756" s="185"/>
      <c r="O756" s="2"/>
      <c r="P756" s="2"/>
      <c r="Q756" s="44"/>
      <c r="R756" s="2"/>
      <c r="S756" s="2"/>
      <c r="T756" s="2"/>
      <c r="U756" s="2"/>
      <c r="V756" s="2"/>
      <c r="W756" s="2"/>
      <c r="X756" s="2"/>
      <c r="Y756" s="145"/>
      <c r="Z756" s="71"/>
      <c r="AA756" s="169"/>
      <c r="AB756" s="220" t="s">
        <v>7391</v>
      </c>
      <c r="AC756" s="55" t="s">
        <v>7390</v>
      </c>
      <c r="AD756" s="141">
        <v>0.5</v>
      </c>
      <c r="AE756" s="270"/>
      <c r="AF756" s="144"/>
      <c r="AG756" s="150"/>
      <c r="AH756" s="98">
        <f>ROUND(N757*AD756-AF754,0)</f>
        <v>151</v>
      </c>
      <c r="AI756" s="66"/>
    </row>
    <row r="757" spans="1:35" ht="16.75" customHeight="1" x14ac:dyDescent="0.3">
      <c r="A757" s="11">
        <v>33</v>
      </c>
      <c r="B757" s="14">
        <v>1783</v>
      </c>
      <c r="C757" s="10" t="s">
        <v>7419</v>
      </c>
      <c r="D757" s="45"/>
      <c r="E757" s="2"/>
      <c r="F757" s="2"/>
      <c r="G757" s="2"/>
      <c r="H757" s="2"/>
      <c r="I757" s="44"/>
      <c r="J757" s="2"/>
      <c r="K757" s="2"/>
      <c r="L757" s="58"/>
      <c r="M757" s="81"/>
      <c r="N757" s="271">
        <v>312</v>
      </c>
      <c r="O757" s="272"/>
      <c r="P757" s="2" t="s">
        <v>7388</v>
      </c>
      <c r="Q757" s="44"/>
      <c r="R757" s="202" t="s">
        <v>7387</v>
      </c>
      <c r="S757" s="36"/>
      <c r="T757" s="36"/>
      <c r="U757" s="36"/>
      <c r="V757" s="36"/>
      <c r="W757" s="36"/>
      <c r="X757" s="36"/>
      <c r="Y757" s="217"/>
      <c r="Z757" s="74"/>
      <c r="AB757" s="194"/>
      <c r="AC757" s="7"/>
      <c r="AD757" s="7"/>
      <c r="AE757" s="7"/>
      <c r="AF757" s="7"/>
      <c r="AG757" s="37"/>
      <c r="AH757" s="98">
        <f>ROUND(N757*Y758,0)</f>
        <v>296</v>
      </c>
      <c r="AI757" s="66"/>
    </row>
    <row r="758" spans="1:35" ht="16.75" customHeight="1" x14ac:dyDescent="0.3">
      <c r="A758" s="11">
        <v>33</v>
      </c>
      <c r="B758" s="14">
        <v>1784</v>
      </c>
      <c r="C758" s="10" t="s">
        <v>7418</v>
      </c>
      <c r="D758" s="45"/>
      <c r="E758" s="2"/>
      <c r="F758" s="2"/>
      <c r="G758" s="2"/>
      <c r="H758" s="2"/>
      <c r="I758" s="44"/>
      <c r="J758" s="2"/>
      <c r="K758" s="2"/>
      <c r="L758" s="58"/>
      <c r="M758" s="81"/>
      <c r="N758" s="72"/>
      <c r="O758" s="145"/>
      <c r="P758" s="2"/>
      <c r="Q758" s="44"/>
      <c r="R758" s="45"/>
      <c r="S758" s="2"/>
      <c r="T758" s="2"/>
      <c r="U758" s="59"/>
      <c r="V758" s="59"/>
      <c r="W758" s="135"/>
      <c r="X758" s="136" t="s">
        <v>7404</v>
      </c>
      <c r="Y758" s="273">
        <v>0.95</v>
      </c>
      <c r="Z758" s="274"/>
      <c r="AA758" s="183" t="s">
        <v>7393</v>
      </c>
      <c r="AB758" s="220" t="s">
        <v>7358</v>
      </c>
      <c r="AC758" s="55" t="s">
        <v>7390</v>
      </c>
      <c r="AD758" s="141">
        <v>0.7</v>
      </c>
      <c r="AE758" s="141"/>
      <c r="AF758" s="141"/>
      <c r="AG758" s="142"/>
      <c r="AH758" s="6">
        <f>ROUND(ROUND(N757*Y758,0)*AD758,0)</f>
        <v>207</v>
      </c>
      <c r="AI758" s="66"/>
    </row>
    <row r="759" spans="1:35" ht="16.75" customHeight="1" x14ac:dyDescent="0.3">
      <c r="A759" s="11">
        <v>33</v>
      </c>
      <c r="B759" s="14">
        <v>3625</v>
      </c>
      <c r="C759" s="10" t="s">
        <v>7417</v>
      </c>
      <c r="D759" s="198"/>
      <c r="E759" s="199"/>
      <c r="F759" s="199"/>
      <c r="G759" s="199"/>
      <c r="H759" s="199"/>
      <c r="I759" s="197"/>
      <c r="J759" s="2"/>
      <c r="K759" s="2"/>
      <c r="L759" s="58"/>
      <c r="M759" s="81"/>
      <c r="N759" s="185"/>
      <c r="O759" s="2"/>
      <c r="P759" s="2"/>
      <c r="Q759" s="44"/>
      <c r="R759" s="45"/>
      <c r="S759" s="2"/>
      <c r="T759" s="2"/>
      <c r="U759" s="2"/>
      <c r="V759" s="2"/>
      <c r="W759" s="2"/>
      <c r="X759" s="2"/>
      <c r="Y759" s="145"/>
      <c r="Z759" s="71"/>
      <c r="AA759" s="169"/>
      <c r="AB759" s="220" t="s">
        <v>7391</v>
      </c>
      <c r="AC759" s="55" t="s">
        <v>7390</v>
      </c>
      <c r="AD759" s="141">
        <v>0.5</v>
      </c>
      <c r="AE759" s="141"/>
      <c r="AF759" s="141"/>
      <c r="AG759" s="142"/>
      <c r="AH759" s="6">
        <f>ROUND(ROUND(N757*Y758,0)*AD759,0)</f>
        <v>148</v>
      </c>
      <c r="AI759" s="66"/>
    </row>
    <row r="760" spans="1:35" ht="16.75" customHeight="1" x14ac:dyDescent="0.3">
      <c r="A760" s="11">
        <v>33</v>
      </c>
      <c r="B760" s="14">
        <v>3626</v>
      </c>
      <c r="C760" s="10" t="s">
        <v>7416</v>
      </c>
      <c r="D760" s="198"/>
      <c r="E760" s="199"/>
      <c r="F760" s="199"/>
      <c r="G760" s="199"/>
      <c r="H760" s="199"/>
      <c r="I760" s="197"/>
      <c r="J760" s="2"/>
      <c r="K760" s="2"/>
      <c r="L760" s="58"/>
      <c r="M760" s="81"/>
      <c r="N760" s="185"/>
      <c r="O760" s="2"/>
      <c r="P760" s="2"/>
      <c r="Q760" s="44"/>
      <c r="R760" s="45"/>
      <c r="S760" s="2"/>
      <c r="T760" s="2"/>
      <c r="U760" s="2"/>
      <c r="V760" s="2"/>
      <c r="W760" s="2"/>
      <c r="X760" s="2"/>
      <c r="Y760" s="145"/>
      <c r="Z760" s="71"/>
      <c r="AA760" s="2"/>
      <c r="AB760" s="201"/>
      <c r="AC760" s="55"/>
      <c r="AD760" s="141"/>
      <c r="AE760" s="268" t="s">
        <v>7356</v>
      </c>
      <c r="AF760" s="53">
        <v>5</v>
      </c>
      <c r="AG760" s="181" t="s">
        <v>7357</v>
      </c>
      <c r="AH760" s="98">
        <f>ROUND(N757*Y758-AF760,0)</f>
        <v>291</v>
      </c>
      <c r="AI760" s="66"/>
    </row>
    <row r="761" spans="1:35" ht="16.75" customHeight="1" x14ac:dyDescent="0.3">
      <c r="A761" s="11">
        <v>33</v>
      </c>
      <c r="B761" s="14">
        <v>3627</v>
      </c>
      <c r="C761" s="10" t="s">
        <v>7415</v>
      </c>
      <c r="D761" s="198"/>
      <c r="E761" s="199"/>
      <c r="F761" s="199"/>
      <c r="G761" s="199"/>
      <c r="H761" s="199"/>
      <c r="I761" s="197"/>
      <c r="J761" s="2"/>
      <c r="K761" s="2"/>
      <c r="L761" s="58"/>
      <c r="M761" s="81"/>
      <c r="N761" s="185"/>
      <c r="O761" s="2"/>
      <c r="P761" s="2"/>
      <c r="Q761" s="44"/>
      <c r="R761" s="45"/>
      <c r="S761" s="2"/>
      <c r="T761" s="2"/>
      <c r="U761" s="2"/>
      <c r="V761" s="2"/>
      <c r="W761" s="2"/>
      <c r="X761" s="2"/>
      <c r="Y761" s="145"/>
      <c r="Z761" s="71"/>
      <c r="AA761" s="183" t="s">
        <v>7393</v>
      </c>
      <c r="AB761" s="220" t="s">
        <v>7358</v>
      </c>
      <c r="AC761" s="55" t="s">
        <v>7390</v>
      </c>
      <c r="AD761" s="141">
        <v>0.7</v>
      </c>
      <c r="AE761" s="269"/>
      <c r="AF761" s="136"/>
      <c r="AG761" s="75"/>
      <c r="AH761" s="6">
        <f>ROUND(ROUND(N757*Y758,0)*AD761-AF760,0)</f>
        <v>202</v>
      </c>
      <c r="AI761" s="66"/>
    </row>
    <row r="762" spans="1:35" ht="16.75" customHeight="1" x14ac:dyDescent="0.3">
      <c r="A762" s="11">
        <v>33</v>
      </c>
      <c r="B762" s="14">
        <v>3628</v>
      </c>
      <c r="C762" s="10" t="s">
        <v>7414</v>
      </c>
      <c r="D762" s="198"/>
      <c r="E762" s="199"/>
      <c r="F762" s="199"/>
      <c r="G762" s="199"/>
      <c r="H762" s="199"/>
      <c r="I762" s="197"/>
      <c r="J762" s="2"/>
      <c r="K762" s="2"/>
      <c r="L762" s="58"/>
      <c r="M762" s="81"/>
      <c r="N762" s="185"/>
      <c r="O762" s="2"/>
      <c r="P762" s="2"/>
      <c r="Q762" s="44"/>
      <c r="R762" s="43"/>
      <c r="S762" s="8"/>
      <c r="T762" s="8"/>
      <c r="U762" s="8"/>
      <c r="V762" s="8"/>
      <c r="W762" s="8"/>
      <c r="X762" s="8"/>
      <c r="Y762" s="180"/>
      <c r="Z762" s="73"/>
      <c r="AA762" s="169"/>
      <c r="AB762" s="220" t="s">
        <v>7391</v>
      </c>
      <c r="AC762" s="55" t="s">
        <v>7390</v>
      </c>
      <c r="AD762" s="141">
        <v>0.5</v>
      </c>
      <c r="AE762" s="270"/>
      <c r="AF762" s="144"/>
      <c r="AG762" s="150"/>
      <c r="AH762" s="6">
        <f>ROUND(ROUND(N757*Y758,0)*AD762-AF760,0)</f>
        <v>143</v>
      </c>
      <c r="AI762" s="66"/>
    </row>
    <row r="763" spans="1:35" ht="16.75" customHeight="1" x14ac:dyDescent="0.3">
      <c r="A763" s="11">
        <v>33</v>
      </c>
      <c r="B763" s="14">
        <v>1785</v>
      </c>
      <c r="C763" s="10" t="s">
        <v>7413</v>
      </c>
      <c r="D763" s="45"/>
      <c r="E763" s="2"/>
      <c r="F763" s="2"/>
      <c r="G763" s="2"/>
      <c r="H763" s="2"/>
      <c r="I763" s="44"/>
      <c r="J763" s="2"/>
      <c r="K763" s="2"/>
      <c r="L763" s="58"/>
      <c r="M763" s="81"/>
      <c r="N763" s="185"/>
      <c r="O763" s="2"/>
      <c r="P763" s="2"/>
      <c r="Q763" s="44"/>
      <c r="R763" s="202" t="s">
        <v>7380</v>
      </c>
      <c r="S763" s="36"/>
      <c r="T763" s="36"/>
      <c r="U763" s="36"/>
      <c r="V763" s="36"/>
      <c r="W763" s="36"/>
      <c r="X763" s="36"/>
      <c r="Y763" s="217"/>
      <c r="Z763" s="74"/>
      <c r="AB763" s="194"/>
      <c r="AC763" s="7"/>
      <c r="AD763" s="7"/>
      <c r="AE763" s="7"/>
      <c r="AF763" s="7"/>
      <c r="AG763" s="37"/>
      <c r="AH763" s="98">
        <f>ROUND(N757*Y764,0)</f>
        <v>290</v>
      </c>
      <c r="AI763" s="66"/>
    </row>
    <row r="764" spans="1:35" ht="16.75" customHeight="1" x14ac:dyDescent="0.3">
      <c r="A764" s="11">
        <v>33</v>
      </c>
      <c r="B764" s="14">
        <v>1786</v>
      </c>
      <c r="C764" s="10" t="s">
        <v>7412</v>
      </c>
      <c r="D764" s="45"/>
      <c r="E764" s="2"/>
      <c r="F764" s="2"/>
      <c r="G764" s="2"/>
      <c r="H764" s="2"/>
      <c r="I764" s="44"/>
      <c r="J764" s="2"/>
      <c r="K764" s="2"/>
      <c r="L764" s="58"/>
      <c r="M764" s="81"/>
      <c r="N764" s="185"/>
      <c r="O764" s="2"/>
      <c r="P764" s="2"/>
      <c r="Q764" s="44"/>
      <c r="R764" s="45"/>
      <c r="S764" s="2"/>
      <c r="T764" s="2"/>
      <c r="U764" s="135"/>
      <c r="V764" s="135"/>
      <c r="W764" s="135"/>
      <c r="X764" s="136" t="s">
        <v>7404</v>
      </c>
      <c r="Y764" s="273">
        <v>0.93</v>
      </c>
      <c r="Z764" s="274"/>
      <c r="AA764" s="183" t="s">
        <v>7393</v>
      </c>
      <c r="AB764" s="220" t="s">
        <v>7358</v>
      </c>
      <c r="AC764" s="55" t="s">
        <v>7390</v>
      </c>
      <c r="AD764" s="141">
        <v>0.7</v>
      </c>
      <c r="AE764" s="141"/>
      <c r="AF764" s="141"/>
      <c r="AG764" s="142"/>
      <c r="AH764" s="98">
        <f>ROUND(ROUND(N757*Y764,0)*AD764,0)</f>
        <v>203</v>
      </c>
      <c r="AI764" s="66"/>
    </row>
    <row r="765" spans="1:35" ht="16.75" customHeight="1" x14ac:dyDescent="0.3">
      <c r="A765" s="11">
        <v>33</v>
      </c>
      <c r="B765" s="14">
        <v>3629</v>
      </c>
      <c r="C765" s="10" t="s">
        <v>7411</v>
      </c>
      <c r="D765" s="198"/>
      <c r="E765" s="199"/>
      <c r="F765" s="199"/>
      <c r="G765" s="199"/>
      <c r="H765" s="199"/>
      <c r="I765" s="197"/>
      <c r="J765" s="2"/>
      <c r="K765" s="2"/>
      <c r="L765" s="58"/>
      <c r="M765" s="81"/>
      <c r="N765" s="185"/>
      <c r="O765" s="2"/>
      <c r="P765" s="2"/>
      <c r="Q765" s="44"/>
      <c r="R765" s="45"/>
      <c r="S765" s="2"/>
      <c r="T765" s="2"/>
      <c r="U765" s="2"/>
      <c r="V765" s="2"/>
      <c r="W765" s="2"/>
      <c r="X765" s="2"/>
      <c r="Y765" s="145"/>
      <c r="Z765" s="71"/>
      <c r="AA765" s="169"/>
      <c r="AB765" s="220" t="s">
        <v>7391</v>
      </c>
      <c r="AC765" s="55" t="s">
        <v>7390</v>
      </c>
      <c r="AD765" s="141">
        <v>0.5</v>
      </c>
      <c r="AE765" s="141"/>
      <c r="AF765" s="141"/>
      <c r="AG765" s="142"/>
      <c r="AH765" s="98">
        <f>ROUND(ROUND(N757*Y764,0)*AD765,0)</f>
        <v>145</v>
      </c>
      <c r="AI765" s="66"/>
    </row>
    <row r="766" spans="1:35" ht="16.75" customHeight="1" x14ac:dyDescent="0.3">
      <c r="A766" s="11">
        <v>33</v>
      </c>
      <c r="B766" s="14">
        <v>3630</v>
      </c>
      <c r="C766" s="10" t="s">
        <v>7410</v>
      </c>
      <c r="D766" s="198"/>
      <c r="E766" s="199"/>
      <c r="F766" s="199"/>
      <c r="G766" s="199"/>
      <c r="H766" s="199"/>
      <c r="I766" s="197"/>
      <c r="J766" s="2"/>
      <c r="K766" s="2"/>
      <c r="L766" s="58"/>
      <c r="M766" s="81"/>
      <c r="N766" s="185"/>
      <c r="O766" s="2"/>
      <c r="P766" s="2"/>
      <c r="Q766" s="44"/>
      <c r="R766" s="45"/>
      <c r="S766" s="2"/>
      <c r="T766" s="2"/>
      <c r="U766" s="2"/>
      <c r="V766" s="2"/>
      <c r="W766" s="2"/>
      <c r="X766" s="2"/>
      <c r="Y766" s="145"/>
      <c r="Z766" s="71"/>
      <c r="AA766" s="2"/>
      <c r="AB766" s="201"/>
      <c r="AC766" s="55"/>
      <c r="AD766" s="141"/>
      <c r="AE766" s="268" t="s">
        <v>7356</v>
      </c>
      <c r="AF766" s="53">
        <v>5</v>
      </c>
      <c r="AG766" s="181" t="s">
        <v>7357</v>
      </c>
      <c r="AH766" s="98">
        <f>ROUND(N757*Y764-AF766,0)</f>
        <v>285</v>
      </c>
      <c r="AI766" s="66"/>
    </row>
    <row r="767" spans="1:35" ht="16.75" customHeight="1" x14ac:dyDescent="0.3">
      <c r="A767" s="11">
        <v>33</v>
      </c>
      <c r="B767" s="14">
        <v>3631</v>
      </c>
      <c r="C767" s="10" t="s">
        <v>7409</v>
      </c>
      <c r="D767" s="198"/>
      <c r="E767" s="199"/>
      <c r="F767" s="199"/>
      <c r="G767" s="199"/>
      <c r="H767" s="199"/>
      <c r="I767" s="197"/>
      <c r="J767" s="2"/>
      <c r="K767" s="2"/>
      <c r="L767" s="58"/>
      <c r="M767" s="81"/>
      <c r="N767" s="185"/>
      <c r="O767" s="2"/>
      <c r="P767" s="2"/>
      <c r="Q767" s="44"/>
      <c r="R767" s="45"/>
      <c r="S767" s="2"/>
      <c r="T767" s="2"/>
      <c r="U767" s="2"/>
      <c r="V767" s="2"/>
      <c r="W767" s="2"/>
      <c r="X767" s="2"/>
      <c r="Y767" s="145"/>
      <c r="Z767" s="71"/>
      <c r="AA767" s="183" t="s">
        <v>7393</v>
      </c>
      <c r="AB767" s="220" t="s">
        <v>7358</v>
      </c>
      <c r="AC767" s="55" t="s">
        <v>7390</v>
      </c>
      <c r="AD767" s="141">
        <v>0.7</v>
      </c>
      <c r="AE767" s="269"/>
      <c r="AF767" s="136"/>
      <c r="AG767" s="75"/>
      <c r="AH767" s="98">
        <f>ROUND(ROUND(N757*Y764,0)*AD767-AF766,0)</f>
        <v>198</v>
      </c>
      <c r="AI767" s="66"/>
    </row>
    <row r="768" spans="1:35" ht="16.75" customHeight="1" x14ac:dyDescent="0.3">
      <c r="A768" s="11">
        <v>33</v>
      </c>
      <c r="B768" s="14">
        <v>3632</v>
      </c>
      <c r="C768" s="10" t="s">
        <v>7408</v>
      </c>
      <c r="D768" s="198"/>
      <c r="E768" s="199"/>
      <c r="F768" s="199"/>
      <c r="G768" s="199"/>
      <c r="H768" s="199"/>
      <c r="I768" s="197"/>
      <c r="J768" s="2"/>
      <c r="K768" s="2"/>
      <c r="L768" s="58"/>
      <c r="M768" s="81"/>
      <c r="N768" s="185"/>
      <c r="O768" s="2"/>
      <c r="P768" s="2"/>
      <c r="Q768" s="44"/>
      <c r="R768" s="43"/>
      <c r="S768" s="8"/>
      <c r="T768" s="8"/>
      <c r="U768" s="8"/>
      <c r="V768" s="8"/>
      <c r="W768" s="8"/>
      <c r="X768" s="8"/>
      <c r="Y768" s="180"/>
      <c r="Z768" s="73"/>
      <c r="AA768" s="169"/>
      <c r="AB768" s="220" t="s">
        <v>7391</v>
      </c>
      <c r="AC768" s="55" t="s">
        <v>7390</v>
      </c>
      <c r="AD768" s="141">
        <v>0.5</v>
      </c>
      <c r="AE768" s="270"/>
      <c r="AF768" s="144"/>
      <c r="AG768" s="150"/>
      <c r="AH768" s="98">
        <f>ROUND(ROUND(N757*Y764,0)*AD768-AF766,0)</f>
        <v>140</v>
      </c>
      <c r="AI768" s="66"/>
    </row>
    <row r="769" spans="1:35" ht="16.75" customHeight="1" x14ac:dyDescent="0.3">
      <c r="A769" s="11">
        <v>33</v>
      </c>
      <c r="B769" s="14">
        <v>1787</v>
      </c>
      <c r="C769" s="10" t="s">
        <v>7407</v>
      </c>
      <c r="D769" s="124"/>
      <c r="E769" s="125"/>
      <c r="F769" s="125"/>
      <c r="G769" s="125"/>
      <c r="H769" s="125"/>
      <c r="I769" s="126"/>
      <c r="J769" s="125"/>
      <c r="K769" s="125"/>
      <c r="L769" s="125"/>
      <c r="M769" s="126"/>
      <c r="N769" s="185"/>
      <c r="O769" s="2"/>
      <c r="P769" s="2"/>
      <c r="Q769" s="44"/>
      <c r="R769" s="56" t="s">
        <v>7373</v>
      </c>
      <c r="S769" s="2"/>
      <c r="T769" s="2"/>
      <c r="U769" s="2"/>
      <c r="V769" s="2"/>
      <c r="W769" s="2"/>
      <c r="X769" s="2"/>
      <c r="Y769" s="145"/>
      <c r="Z769" s="71"/>
      <c r="AB769" s="80"/>
      <c r="AC769" s="7"/>
      <c r="AD769" s="7"/>
      <c r="AE769" s="7"/>
      <c r="AF769" s="7"/>
      <c r="AG769" s="37"/>
      <c r="AH769" s="98">
        <f>ROUND(N757*Y770,0)</f>
        <v>296</v>
      </c>
      <c r="AI769" s="66"/>
    </row>
    <row r="770" spans="1:35" ht="16.75" customHeight="1" x14ac:dyDescent="0.3">
      <c r="A770" s="11">
        <v>33</v>
      </c>
      <c r="B770" s="14">
        <v>1788</v>
      </c>
      <c r="C770" s="10" t="s">
        <v>7406</v>
      </c>
      <c r="D770" s="124"/>
      <c r="E770" s="125"/>
      <c r="F770" s="125"/>
      <c r="G770" s="125"/>
      <c r="H770" s="125"/>
      <c r="I770" s="126"/>
      <c r="J770" s="125"/>
      <c r="K770" s="125"/>
      <c r="L770" s="125"/>
      <c r="M770" s="126"/>
      <c r="N770" s="185"/>
      <c r="O770" s="2"/>
      <c r="P770" s="2"/>
      <c r="Q770" s="44"/>
      <c r="R770" s="56" t="s">
        <v>7405</v>
      </c>
      <c r="S770" s="2"/>
      <c r="T770" s="2"/>
      <c r="U770" s="135"/>
      <c r="V770" s="135"/>
      <c r="W770" s="135"/>
      <c r="X770" s="136" t="s">
        <v>7404</v>
      </c>
      <c r="Y770" s="273">
        <v>0.95</v>
      </c>
      <c r="Z770" s="274"/>
      <c r="AA770" s="183" t="s">
        <v>7393</v>
      </c>
      <c r="AB770" s="220" t="s">
        <v>7358</v>
      </c>
      <c r="AC770" s="55" t="s">
        <v>7390</v>
      </c>
      <c r="AD770" s="141">
        <v>0.7</v>
      </c>
      <c r="AE770" s="141"/>
      <c r="AF770" s="141"/>
      <c r="AG770" s="142"/>
      <c r="AH770" s="6">
        <f>ROUND(ROUND(N757*Y770,0)*AD770,0)</f>
        <v>207</v>
      </c>
      <c r="AI770" s="66"/>
    </row>
    <row r="771" spans="1:35" ht="16.75" customHeight="1" x14ac:dyDescent="0.3">
      <c r="A771" s="11">
        <v>33</v>
      </c>
      <c r="B771" s="14">
        <v>3633</v>
      </c>
      <c r="C771" s="10" t="s">
        <v>7403</v>
      </c>
      <c r="D771" s="198"/>
      <c r="E771" s="199"/>
      <c r="F771" s="199"/>
      <c r="G771" s="199"/>
      <c r="H771" s="199"/>
      <c r="I771" s="197"/>
      <c r="J771" s="2"/>
      <c r="K771" s="2"/>
      <c r="L771" s="58"/>
      <c r="M771" s="81"/>
      <c r="N771" s="185"/>
      <c r="O771" s="2"/>
      <c r="P771" s="2"/>
      <c r="Q771" s="44"/>
      <c r="R771" s="45"/>
      <c r="S771" s="2"/>
      <c r="T771" s="2"/>
      <c r="U771" s="2"/>
      <c r="V771" s="2"/>
      <c r="W771" s="2"/>
      <c r="X771" s="2"/>
      <c r="Y771" s="145"/>
      <c r="Z771" s="71"/>
      <c r="AA771" s="169"/>
      <c r="AB771" s="220" t="s">
        <v>7391</v>
      </c>
      <c r="AC771" s="55" t="s">
        <v>7390</v>
      </c>
      <c r="AD771" s="141">
        <v>0.5</v>
      </c>
      <c r="AE771" s="141"/>
      <c r="AF771" s="141"/>
      <c r="AG771" s="142"/>
      <c r="AH771" s="6">
        <f>ROUND(ROUND(N757*Y770,0)*AD771,0)</f>
        <v>148</v>
      </c>
      <c r="AI771" s="66"/>
    </row>
    <row r="772" spans="1:35" ht="16.75" customHeight="1" x14ac:dyDescent="0.3">
      <c r="A772" s="11">
        <v>33</v>
      </c>
      <c r="B772" s="14">
        <v>3634</v>
      </c>
      <c r="C772" s="10" t="s">
        <v>7402</v>
      </c>
      <c r="D772" s="198"/>
      <c r="E772" s="199"/>
      <c r="F772" s="199"/>
      <c r="G772" s="199"/>
      <c r="H772" s="199"/>
      <c r="I772" s="197"/>
      <c r="J772" s="2"/>
      <c r="K772" s="2"/>
      <c r="L772" s="58"/>
      <c r="M772" s="81"/>
      <c r="N772" s="185"/>
      <c r="O772" s="2"/>
      <c r="P772" s="2"/>
      <c r="Q772" s="44"/>
      <c r="R772" s="2"/>
      <c r="S772" s="2"/>
      <c r="T772" s="2"/>
      <c r="U772" s="2"/>
      <c r="V772" s="2"/>
      <c r="W772" s="2"/>
      <c r="X772" s="2"/>
      <c r="Y772" s="145"/>
      <c r="Z772" s="71"/>
      <c r="AA772" s="2"/>
      <c r="AB772" s="201"/>
      <c r="AC772" s="55"/>
      <c r="AD772" s="141"/>
      <c r="AE772" s="268" t="s">
        <v>7356</v>
      </c>
      <c r="AF772" s="53">
        <v>5</v>
      </c>
      <c r="AG772" s="181" t="s">
        <v>7357</v>
      </c>
      <c r="AH772" s="98">
        <f>ROUND(N757*Y770-AF772,0)</f>
        <v>291</v>
      </c>
      <c r="AI772" s="66"/>
    </row>
    <row r="773" spans="1:35" ht="16.75" customHeight="1" x14ac:dyDescent="0.3">
      <c r="A773" s="11">
        <v>33</v>
      </c>
      <c r="B773" s="14">
        <v>3635</v>
      </c>
      <c r="C773" s="10" t="s">
        <v>7401</v>
      </c>
      <c r="D773" s="198"/>
      <c r="E773" s="199"/>
      <c r="F773" s="199"/>
      <c r="G773" s="199"/>
      <c r="H773" s="199"/>
      <c r="I773" s="197"/>
      <c r="J773" s="2"/>
      <c r="K773" s="2"/>
      <c r="L773" s="58"/>
      <c r="M773" s="81"/>
      <c r="N773" s="185"/>
      <c r="O773" s="2"/>
      <c r="P773" s="2"/>
      <c r="Q773" s="44"/>
      <c r="R773" s="2"/>
      <c r="S773" s="2"/>
      <c r="T773" s="2"/>
      <c r="U773" s="2"/>
      <c r="V773" s="2"/>
      <c r="W773" s="2"/>
      <c r="X773" s="2"/>
      <c r="Y773" s="145"/>
      <c r="Z773" s="71"/>
      <c r="AA773" s="183" t="s">
        <v>7393</v>
      </c>
      <c r="AB773" s="220" t="s">
        <v>7358</v>
      </c>
      <c r="AC773" s="55" t="s">
        <v>7390</v>
      </c>
      <c r="AD773" s="141">
        <v>0.7</v>
      </c>
      <c r="AE773" s="269"/>
      <c r="AF773" s="136"/>
      <c r="AG773" s="75"/>
      <c r="AH773" s="6">
        <f>ROUND(ROUND(N757*Y770,0)*AD773-AF772,0)</f>
        <v>202</v>
      </c>
      <c r="AI773" s="66"/>
    </row>
    <row r="774" spans="1:35" ht="16.75" customHeight="1" x14ac:dyDescent="0.3">
      <c r="A774" s="11">
        <v>33</v>
      </c>
      <c r="B774" s="14">
        <v>3636</v>
      </c>
      <c r="C774" s="10" t="s">
        <v>7400</v>
      </c>
      <c r="D774" s="198"/>
      <c r="E774" s="199"/>
      <c r="F774" s="199"/>
      <c r="G774" s="199"/>
      <c r="H774" s="199"/>
      <c r="I774" s="197"/>
      <c r="J774" s="2"/>
      <c r="K774" s="2"/>
      <c r="L774" s="58"/>
      <c r="M774" s="81"/>
      <c r="N774" s="164"/>
      <c r="O774" s="8"/>
      <c r="P774" s="8"/>
      <c r="Q774" s="24"/>
      <c r="R774" s="8"/>
      <c r="S774" s="8"/>
      <c r="T774" s="8"/>
      <c r="U774" s="8"/>
      <c r="V774" s="8"/>
      <c r="W774" s="8"/>
      <c r="X774" s="8"/>
      <c r="Y774" s="180"/>
      <c r="Z774" s="73"/>
      <c r="AA774" s="169"/>
      <c r="AB774" s="220" t="s">
        <v>7391</v>
      </c>
      <c r="AC774" s="55" t="s">
        <v>7390</v>
      </c>
      <c r="AD774" s="141">
        <v>0.5</v>
      </c>
      <c r="AE774" s="270"/>
      <c r="AF774" s="144"/>
      <c r="AG774" s="150"/>
      <c r="AH774" s="6">
        <f>ROUND(ROUND(N757*Y770,0)*AD774-AF772,0)</f>
        <v>143</v>
      </c>
      <c r="AI774" s="66"/>
    </row>
    <row r="775" spans="1:35" ht="16.75" customHeight="1" x14ac:dyDescent="0.3">
      <c r="A775" s="11">
        <v>33</v>
      </c>
      <c r="B775" s="14">
        <v>1791</v>
      </c>
      <c r="C775" s="10" t="s">
        <v>7399</v>
      </c>
      <c r="D775" s="45"/>
      <c r="E775" s="2"/>
      <c r="F775" s="2"/>
      <c r="G775" s="2"/>
      <c r="H775" s="2"/>
      <c r="I775" s="44"/>
      <c r="J775" s="2"/>
      <c r="K775" s="2"/>
      <c r="L775" s="58"/>
      <c r="M775" s="81"/>
      <c r="N775" s="167" t="s">
        <v>7398</v>
      </c>
      <c r="O775" s="36"/>
      <c r="P775" s="36"/>
      <c r="Q775" s="50"/>
      <c r="R775" s="36"/>
      <c r="S775" s="36"/>
      <c r="T775" s="36"/>
      <c r="U775" s="36"/>
      <c r="V775" s="36"/>
      <c r="W775" s="36"/>
      <c r="X775" s="36"/>
      <c r="Y775" s="217"/>
      <c r="Z775" s="50"/>
      <c r="AA775" s="36"/>
      <c r="AB775" s="53"/>
      <c r="AC775" s="36"/>
      <c r="AD775" s="36"/>
      <c r="AE775" s="36"/>
      <c r="AF775" s="36"/>
      <c r="AG775" s="50"/>
      <c r="AH775" s="98">
        <f>ROUND(N781,0)</f>
        <v>280</v>
      </c>
      <c r="AI775" s="16"/>
    </row>
    <row r="776" spans="1:35" ht="16.75" customHeight="1" x14ac:dyDescent="0.3">
      <c r="A776" s="11">
        <v>33</v>
      </c>
      <c r="B776" s="14">
        <v>1792</v>
      </c>
      <c r="C776" s="10" t="s">
        <v>7397</v>
      </c>
      <c r="D776" s="45"/>
      <c r="E776" s="2"/>
      <c r="F776" s="2"/>
      <c r="G776" s="2"/>
      <c r="H776" s="2"/>
      <c r="I776" s="44"/>
      <c r="J776" s="2"/>
      <c r="K776" s="2"/>
      <c r="L776" s="58"/>
      <c r="M776" s="81"/>
      <c r="N776" s="185"/>
      <c r="O776" s="2"/>
      <c r="P776" s="2"/>
      <c r="Q776" s="44"/>
      <c r="R776" s="2"/>
      <c r="S776" s="2"/>
      <c r="T776" s="2"/>
      <c r="U776" s="2"/>
      <c r="V776" s="2"/>
      <c r="W776" s="2"/>
      <c r="X776" s="2"/>
      <c r="Y776" s="145"/>
      <c r="Z776" s="71"/>
      <c r="AA776" s="183" t="s">
        <v>7393</v>
      </c>
      <c r="AB776" s="220" t="s">
        <v>7358</v>
      </c>
      <c r="AC776" s="55" t="s">
        <v>7390</v>
      </c>
      <c r="AD776" s="141">
        <v>0.7</v>
      </c>
      <c r="AE776" s="141"/>
      <c r="AF776" s="141"/>
      <c r="AG776" s="142"/>
      <c r="AH776" s="98">
        <f>ROUND(N781*AD776,0)</f>
        <v>196</v>
      </c>
      <c r="AI776" s="16"/>
    </row>
    <row r="777" spans="1:35" ht="16.75" customHeight="1" x14ac:dyDescent="0.3">
      <c r="A777" s="11">
        <v>33</v>
      </c>
      <c r="B777" s="14">
        <v>3641</v>
      </c>
      <c r="C777" s="10" t="s">
        <v>7396</v>
      </c>
      <c r="D777" s="198"/>
      <c r="E777" s="199"/>
      <c r="F777" s="199"/>
      <c r="G777" s="199"/>
      <c r="H777" s="199"/>
      <c r="I777" s="197"/>
      <c r="J777" s="2"/>
      <c r="K777" s="2"/>
      <c r="L777" s="58"/>
      <c r="M777" s="81"/>
      <c r="N777" s="185"/>
      <c r="O777" s="2"/>
      <c r="P777" s="2"/>
      <c r="Q777" s="44"/>
      <c r="R777" s="45"/>
      <c r="S777" s="2"/>
      <c r="T777" s="2"/>
      <c r="U777" s="2"/>
      <c r="V777" s="2"/>
      <c r="W777" s="2"/>
      <c r="X777" s="2"/>
      <c r="Y777" s="145"/>
      <c r="Z777" s="71"/>
      <c r="AA777" s="169"/>
      <c r="AB777" s="220" t="s">
        <v>7391</v>
      </c>
      <c r="AC777" s="55" t="s">
        <v>7390</v>
      </c>
      <c r="AD777" s="141">
        <v>0.5</v>
      </c>
      <c r="AE777" s="141"/>
      <c r="AF777" s="141"/>
      <c r="AG777" s="142"/>
      <c r="AH777" s="98">
        <f>ROUND(N781*AD777,0)</f>
        <v>140</v>
      </c>
      <c r="AI777" s="66"/>
    </row>
    <row r="778" spans="1:35" ht="16.75" customHeight="1" x14ac:dyDescent="0.3">
      <c r="A778" s="11">
        <v>33</v>
      </c>
      <c r="B778" s="14">
        <v>3642</v>
      </c>
      <c r="C778" s="10" t="s">
        <v>7395</v>
      </c>
      <c r="D778" s="198"/>
      <c r="E778" s="199"/>
      <c r="F778" s="199"/>
      <c r="G778" s="199"/>
      <c r="H778" s="199"/>
      <c r="I778" s="197"/>
      <c r="J778" s="2"/>
      <c r="K778" s="2"/>
      <c r="L778" s="58"/>
      <c r="M778" s="81"/>
      <c r="N778" s="185"/>
      <c r="O778" s="2"/>
      <c r="P778" s="2"/>
      <c r="Q778" s="44"/>
      <c r="R778" s="2"/>
      <c r="S778" s="2"/>
      <c r="T778" s="2"/>
      <c r="U778" s="2"/>
      <c r="V778" s="2"/>
      <c r="W778" s="2"/>
      <c r="X778" s="2"/>
      <c r="Y778" s="145"/>
      <c r="Z778" s="71"/>
      <c r="AA778" s="2"/>
      <c r="AB778" s="201"/>
      <c r="AC778" s="55"/>
      <c r="AD778" s="141"/>
      <c r="AE778" s="268" t="s">
        <v>7356</v>
      </c>
      <c r="AF778" s="53">
        <v>5</v>
      </c>
      <c r="AG778" s="181" t="s">
        <v>7357</v>
      </c>
      <c r="AH778" s="98">
        <f>ROUND(N781-AF778,0)</f>
        <v>275</v>
      </c>
      <c r="AI778" s="66"/>
    </row>
    <row r="779" spans="1:35" ht="16.75" customHeight="1" x14ac:dyDescent="0.3">
      <c r="A779" s="11">
        <v>33</v>
      </c>
      <c r="B779" s="14">
        <v>3643</v>
      </c>
      <c r="C779" s="10" t="s">
        <v>7394</v>
      </c>
      <c r="D779" s="198"/>
      <c r="E779" s="199"/>
      <c r="F779" s="199"/>
      <c r="G779" s="199"/>
      <c r="H779" s="199"/>
      <c r="I779" s="197"/>
      <c r="J779" s="2"/>
      <c r="K779" s="2"/>
      <c r="L779" s="58"/>
      <c r="M779" s="81"/>
      <c r="N779" s="185"/>
      <c r="O779" s="2"/>
      <c r="P779" s="2"/>
      <c r="Q779" s="44"/>
      <c r="R779" s="2"/>
      <c r="S779" s="2"/>
      <c r="T779" s="2"/>
      <c r="U779" s="2"/>
      <c r="V779" s="2"/>
      <c r="W779" s="2"/>
      <c r="X779" s="2"/>
      <c r="Y779" s="145"/>
      <c r="Z779" s="71"/>
      <c r="AA779" s="183" t="s">
        <v>7393</v>
      </c>
      <c r="AB779" s="220" t="s">
        <v>7358</v>
      </c>
      <c r="AC779" s="55" t="s">
        <v>7390</v>
      </c>
      <c r="AD779" s="141">
        <v>0.7</v>
      </c>
      <c r="AE779" s="269"/>
      <c r="AF779" s="136"/>
      <c r="AG779" s="75"/>
      <c r="AH779" s="98">
        <f>ROUND(N781*AD779-AF778,0)</f>
        <v>191</v>
      </c>
      <c r="AI779" s="66"/>
    </row>
    <row r="780" spans="1:35" ht="16.75" customHeight="1" x14ac:dyDescent="0.3">
      <c r="A780" s="11">
        <v>33</v>
      </c>
      <c r="B780" s="14">
        <v>3644</v>
      </c>
      <c r="C780" s="10" t="s">
        <v>7392</v>
      </c>
      <c r="D780" s="198"/>
      <c r="E780" s="199"/>
      <c r="F780" s="199"/>
      <c r="G780" s="199"/>
      <c r="H780" s="199"/>
      <c r="I780" s="197"/>
      <c r="J780" s="2"/>
      <c r="K780" s="2"/>
      <c r="L780" s="58"/>
      <c r="M780" s="81"/>
      <c r="N780" s="185"/>
      <c r="O780" s="2"/>
      <c r="P780" s="2"/>
      <c r="Q780" s="44"/>
      <c r="R780" s="2"/>
      <c r="S780" s="2"/>
      <c r="T780" s="2"/>
      <c r="U780" s="2"/>
      <c r="V780" s="2"/>
      <c r="W780" s="2"/>
      <c r="X780" s="2"/>
      <c r="Y780" s="145"/>
      <c r="Z780" s="71"/>
      <c r="AA780" s="169"/>
      <c r="AB780" s="220" t="s">
        <v>7391</v>
      </c>
      <c r="AC780" s="55" t="s">
        <v>7390</v>
      </c>
      <c r="AD780" s="141">
        <v>0.5</v>
      </c>
      <c r="AE780" s="270"/>
      <c r="AF780" s="144"/>
      <c r="AG780" s="150"/>
      <c r="AH780" s="98">
        <f>ROUND(N781*AD780-AF778,0)</f>
        <v>135</v>
      </c>
      <c r="AI780" s="66"/>
    </row>
    <row r="781" spans="1:35" ht="16.75" customHeight="1" x14ac:dyDescent="0.3">
      <c r="A781" s="11">
        <v>33</v>
      </c>
      <c r="B781" s="14">
        <v>1793</v>
      </c>
      <c r="C781" s="10" t="s">
        <v>7389</v>
      </c>
      <c r="D781" s="45"/>
      <c r="E781" s="2"/>
      <c r="F781" s="2"/>
      <c r="G781" s="2"/>
      <c r="H781" s="2"/>
      <c r="I781" s="44"/>
      <c r="J781" s="2"/>
      <c r="K781" s="2"/>
      <c r="L781" s="58"/>
      <c r="M781" s="81"/>
      <c r="N781" s="271">
        <v>280</v>
      </c>
      <c r="O781" s="272"/>
      <c r="P781" s="2" t="s">
        <v>7388</v>
      </c>
      <c r="Q781" s="44"/>
      <c r="R781" s="202" t="s">
        <v>7387</v>
      </c>
      <c r="S781" s="36"/>
      <c r="T781" s="36"/>
      <c r="U781" s="36"/>
      <c r="V781" s="36"/>
      <c r="W781" s="36"/>
      <c r="X781" s="36"/>
      <c r="Y781" s="217"/>
      <c r="Z781" s="74"/>
      <c r="AB781" s="194"/>
      <c r="AC781" s="7"/>
      <c r="AD781" s="7"/>
      <c r="AE781" s="7"/>
      <c r="AF781" s="7"/>
      <c r="AG781" s="37"/>
      <c r="AH781" s="98">
        <f>ROUND(N781*Y782,0)</f>
        <v>266</v>
      </c>
      <c r="AI781" s="66"/>
    </row>
    <row r="782" spans="1:35" ht="16.75" customHeight="1" x14ac:dyDescent="0.3">
      <c r="A782" s="11">
        <v>33</v>
      </c>
      <c r="B782" s="14">
        <v>1794</v>
      </c>
      <c r="C782" s="10" t="s">
        <v>7386</v>
      </c>
      <c r="D782" s="45"/>
      <c r="E782" s="2"/>
      <c r="F782" s="2"/>
      <c r="G782" s="2"/>
      <c r="H782" s="2"/>
      <c r="I782" s="44"/>
      <c r="J782" s="2"/>
      <c r="K782" s="2"/>
      <c r="L782" s="58"/>
      <c r="M782" s="81"/>
      <c r="N782" s="72"/>
      <c r="O782" s="145"/>
      <c r="P782" s="2"/>
      <c r="Q782" s="44"/>
      <c r="R782" s="45"/>
      <c r="S782" s="2"/>
      <c r="T782" s="2"/>
      <c r="U782" s="59"/>
      <c r="V782" s="59"/>
      <c r="W782" s="135"/>
      <c r="X782" s="136" t="s">
        <v>7370</v>
      </c>
      <c r="Y782" s="273">
        <v>0.95</v>
      </c>
      <c r="Z782" s="274"/>
      <c r="AA782" s="183" t="s">
        <v>7366</v>
      </c>
      <c r="AB782" s="220" t="s">
        <v>7365</v>
      </c>
      <c r="AC782" s="55" t="s">
        <v>7362</v>
      </c>
      <c r="AD782" s="141">
        <v>0.7</v>
      </c>
      <c r="AE782" s="141"/>
      <c r="AF782" s="141"/>
      <c r="AG782" s="142"/>
      <c r="AH782" s="98">
        <f>ROUND(ROUND(N781*Y782,0)*AD782,0)</f>
        <v>186</v>
      </c>
      <c r="AI782" s="66"/>
    </row>
    <row r="783" spans="1:35" ht="16.75" customHeight="1" x14ac:dyDescent="0.3">
      <c r="A783" s="11">
        <v>33</v>
      </c>
      <c r="B783" s="14">
        <v>3645</v>
      </c>
      <c r="C783" s="10" t="s">
        <v>7385</v>
      </c>
      <c r="D783" s="198"/>
      <c r="E783" s="199"/>
      <c r="F783" s="199"/>
      <c r="G783" s="199"/>
      <c r="H783" s="199"/>
      <c r="I783" s="197"/>
      <c r="J783" s="2"/>
      <c r="K783" s="2"/>
      <c r="L783" s="58"/>
      <c r="M783" s="81"/>
      <c r="N783" s="185"/>
      <c r="O783" s="2"/>
      <c r="P783" s="2"/>
      <c r="Q783" s="44"/>
      <c r="R783" s="45"/>
      <c r="S783" s="2"/>
      <c r="T783" s="2"/>
      <c r="U783" s="2"/>
      <c r="V783" s="2"/>
      <c r="W783" s="2"/>
      <c r="X783" s="2"/>
      <c r="Y783" s="145"/>
      <c r="Z783" s="71"/>
      <c r="AA783" s="169"/>
      <c r="AB783" s="220" t="s">
        <v>7363</v>
      </c>
      <c r="AC783" s="55" t="s">
        <v>7362</v>
      </c>
      <c r="AD783" s="141">
        <v>0.5</v>
      </c>
      <c r="AE783" s="141"/>
      <c r="AF783" s="141"/>
      <c r="AG783" s="142"/>
      <c r="AH783" s="98">
        <f>ROUND(ROUND(N781*Y782,0)*AD783,0)</f>
        <v>133</v>
      </c>
      <c r="AI783" s="66"/>
    </row>
    <row r="784" spans="1:35" ht="16.75" customHeight="1" x14ac:dyDescent="0.3">
      <c r="A784" s="11">
        <v>33</v>
      </c>
      <c r="B784" s="14">
        <v>3646</v>
      </c>
      <c r="C784" s="10" t="s">
        <v>7384</v>
      </c>
      <c r="D784" s="198"/>
      <c r="E784" s="199"/>
      <c r="F784" s="199"/>
      <c r="G784" s="199"/>
      <c r="H784" s="199"/>
      <c r="I784" s="197"/>
      <c r="J784" s="2"/>
      <c r="K784" s="2"/>
      <c r="L784" s="58"/>
      <c r="M784" s="81"/>
      <c r="N784" s="185"/>
      <c r="O784" s="2"/>
      <c r="P784" s="2"/>
      <c r="Q784" s="44"/>
      <c r="R784" s="45"/>
      <c r="S784" s="2"/>
      <c r="T784" s="2"/>
      <c r="U784" s="2"/>
      <c r="V784" s="2"/>
      <c r="W784" s="2"/>
      <c r="X784" s="2"/>
      <c r="Y784" s="145"/>
      <c r="Z784" s="71"/>
      <c r="AA784" s="2"/>
      <c r="AB784" s="201"/>
      <c r="AC784" s="55"/>
      <c r="AD784" s="141"/>
      <c r="AE784" s="268" t="s">
        <v>7356</v>
      </c>
      <c r="AF784" s="53">
        <v>5</v>
      </c>
      <c r="AG784" s="181" t="s">
        <v>7357</v>
      </c>
      <c r="AH784" s="98">
        <f>ROUND(N781*Y782-AF784,0)</f>
        <v>261</v>
      </c>
      <c r="AI784" s="66"/>
    </row>
    <row r="785" spans="1:35" ht="16.75" customHeight="1" x14ac:dyDescent="0.3">
      <c r="A785" s="11">
        <v>33</v>
      </c>
      <c r="B785" s="14">
        <v>3647</v>
      </c>
      <c r="C785" s="10" t="s">
        <v>7383</v>
      </c>
      <c r="D785" s="198"/>
      <c r="E785" s="199"/>
      <c r="F785" s="199"/>
      <c r="G785" s="199"/>
      <c r="H785" s="199"/>
      <c r="I785" s="197"/>
      <c r="J785" s="2"/>
      <c r="K785" s="2"/>
      <c r="L785" s="58"/>
      <c r="M785" s="81"/>
      <c r="N785" s="185"/>
      <c r="O785" s="2"/>
      <c r="P785" s="2"/>
      <c r="Q785" s="44"/>
      <c r="R785" s="45"/>
      <c r="S785" s="2"/>
      <c r="T785" s="2"/>
      <c r="U785" s="2"/>
      <c r="V785" s="2"/>
      <c r="W785" s="2"/>
      <c r="X785" s="2"/>
      <c r="Y785" s="145"/>
      <c r="Z785" s="71"/>
      <c r="AA785" s="183" t="s">
        <v>7366</v>
      </c>
      <c r="AB785" s="220" t="s">
        <v>7365</v>
      </c>
      <c r="AC785" s="55" t="s">
        <v>7362</v>
      </c>
      <c r="AD785" s="141">
        <v>0.7</v>
      </c>
      <c r="AE785" s="269"/>
      <c r="AF785" s="136"/>
      <c r="AG785" s="75"/>
      <c r="AH785" s="98">
        <f>ROUND(ROUND(N781*Y782,0)*AD785-AF784,0)</f>
        <v>181</v>
      </c>
      <c r="AI785" s="66"/>
    </row>
    <row r="786" spans="1:35" ht="16.75" customHeight="1" x14ac:dyDescent="0.3">
      <c r="A786" s="11">
        <v>33</v>
      </c>
      <c r="B786" s="14">
        <v>3648</v>
      </c>
      <c r="C786" s="10" t="s">
        <v>7382</v>
      </c>
      <c r="D786" s="198"/>
      <c r="E786" s="199"/>
      <c r="F786" s="199"/>
      <c r="G786" s="199"/>
      <c r="H786" s="199"/>
      <c r="I786" s="197"/>
      <c r="J786" s="2"/>
      <c r="K786" s="2"/>
      <c r="L786" s="58"/>
      <c r="M786" s="81"/>
      <c r="N786" s="185"/>
      <c r="O786" s="2"/>
      <c r="P786" s="2"/>
      <c r="Q786" s="44"/>
      <c r="R786" s="43"/>
      <c r="S786" s="8"/>
      <c r="T786" s="8"/>
      <c r="U786" s="8"/>
      <c r="V786" s="8"/>
      <c r="W786" s="8"/>
      <c r="X786" s="8"/>
      <c r="Y786" s="180"/>
      <c r="Z786" s="73"/>
      <c r="AA786" s="169"/>
      <c r="AB786" s="220" t="s">
        <v>7363</v>
      </c>
      <c r="AC786" s="55" t="s">
        <v>7362</v>
      </c>
      <c r="AD786" s="141">
        <v>0.5</v>
      </c>
      <c r="AE786" s="270"/>
      <c r="AF786" s="144"/>
      <c r="AG786" s="150"/>
      <c r="AH786" s="98">
        <f>ROUND(ROUND(N781*Y782,0)*AD786-AF784,0)</f>
        <v>128</v>
      </c>
      <c r="AI786" s="66"/>
    </row>
    <row r="787" spans="1:35" ht="16.75" customHeight="1" x14ac:dyDescent="0.3">
      <c r="A787" s="11">
        <v>33</v>
      </c>
      <c r="B787" s="14">
        <v>1795</v>
      </c>
      <c r="C787" s="10" t="s">
        <v>7381</v>
      </c>
      <c r="D787" s="45"/>
      <c r="E787" s="2"/>
      <c r="F787" s="2"/>
      <c r="G787" s="2"/>
      <c r="H787" s="2"/>
      <c r="I787" s="44"/>
      <c r="J787" s="2"/>
      <c r="K787" s="2"/>
      <c r="L787" s="58"/>
      <c r="M787" s="81"/>
      <c r="N787" s="185"/>
      <c r="O787" s="2"/>
      <c r="P787" s="2"/>
      <c r="Q787" s="44"/>
      <c r="R787" s="202" t="s">
        <v>7380</v>
      </c>
      <c r="S787" s="36"/>
      <c r="T787" s="36"/>
      <c r="U787" s="36"/>
      <c r="V787" s="36"/>
      <c r="W787" s="36"/>
      <c r="X787" s="36"/>
      <c r="Y787" s="217"/>
      <c r="Z787" s="74"/>
      <c r="AB787" s="194"/>
      <c r="AC787" s="7"/>
      <c r="AD787" s="7"/>
      <c r="AE787" s="7"/>
      <c r="AF787" s="7"/>
      <c r="AG787" s="37"/>
      <c r="AH787" s="98">
        <f>ROUND(N781*Y788,0)</f>
        <v>260</v>
      </c>
      <c r="AI787" s="66"/>
    </row>
    <row r="788" spans="1:35" ht="16.75" customHeight="1" x14ac:dyDescent="0.3">
      <c r="A788" s="11">
        <v>33</v>
      </c>
      <c r="B788" s="14">
        <v>1796</v>
      </c>
      <c r="C788" s="10" t="s">
        <v>7379</v>
      </c>
      <c r="D788" s="45"/>
      <c r="E788" s="2"/>
      <c r="F788" s="2"/>
      <c r="G788" s="2"/>
      <c r="H788" s="2"/>
      <c r="I788" s="44"/>
      <c r="J788" s="2"/>
      <c r="K788" s="2"/>
      <c r="L788" s="58"/>
      <c r="M788" s="81"/>
      <c r="N788" s="185"/>
      <c r="O788" s="2"/>
      <c r="P788" s="2"/>
      <c r="Q788" s="44"/>
      <c r="R788" s="45"/>
      <c r="S788" s="2"/>
      <c r="T788" s="2"/>
      <c r="U788" s="135"/>
      <c r="V788" s="135"/>
      <c r="W788" s="135"/>
      <c r="X788" s="136" t="s">
        <v>7370</v>
      </c>
      <c r="Y788" s="273">
        <v>0.93</v>
      </c>
      <c r="Z788" s="274"/>
      <c r="AA788" s="183" t="s">
        <v>7366</v>
      </c>
      <c r="AB788" s="220" t="s">
        <v>7365</v>
      </c>
      <c r="AC788" s="55" t="s">
        <v>7362</v>
      </c>
      <c r="AD788" s="141">
        <v>0.7</v>
      </c>
      <c r="AE788" s="141"/>
      <c r="AF788" s="141"/>
      <c r="AG788" s="142"/>
      <c r="AH788" s="98">
        <f>ROUND(ROUND(N781*Y788,0)*AD788,0)</f>
        <v>182</v>
      </c>
      <c r="AI788" s="66"/>
    </row>
    <row r="789" spans="1:35" ht="16.75" customHeight="1" x14ac:dyDescent="0.3">
      <c r="A789" s="11">
        <v>33</v>
      </c>
      <c r="B789" s="14">
        <v>3649</v>
      </c>
      <c r="C789" s="10" t="s">
        <v>7378</v>
      </c>
      <c r="D789" s="198"/>
      <c r="E789" s="199"/>
      <c r="F789" s="199"/>
      <c r="G789" s="199"/>
      <c r="H789" s="199"/>
      <c r="I789" s="197"/>
      <c r="J789" s="2"/>
      <c r="K789" s="2"/>
      <c r="L789" s="58"/>
      <c r="M789" s="81"/>
      <c r="N789" s="185"/>
      <c r="O789" s="2"/>
      <c r="P789" s="2"/>
      <c r="Q789" s="44"/>
      <c r="R789" s="45"/>
      <c r="S789" s="2"/>
      <c r="T789" s="2"/>
      <c r="U789" s="2"/>
      <c r="V789" s="2"/>
      <c r="W789" s="2"/>
      <c r="X789" s="2"/>
      <c r="Y789" s="145"/>
      <c r="Z789" s="71"/>
      <c r="AA789" s="169"/>
      <c r="AB789" s="220" t="s">
        <v>7363</v>
      </c>
      <c r="AC789" s="55" t="s">
        <v>7362</v>
      </c>
      <c r="AD789" s="141">
        <v>0.5</v>
      </c>
      <c r="AE789" s="141"/>
      <c r="AF789" s="141"/>
      <c r="AG789" s="142"/>
      <c r="AH789" s="6">
        <f>ROUND(ROUND(N781*Y788,0)*AD789,0)</f>
        <v>130</v>
      </c>
      <c r="AI789" s="66"/>
    </row>
    <row r="790" spans="1:35" ht="16.75" customHeight="1" x14ac:dyDescent="0.3">
      <c r="A790" s="11">
        <v>33</v>
      </c>
      <c r="B790" s="14">
        <v>3650</v>
      </c>
      <c r="C790" s="10" t="s">
        <v>7377</v>
      </c>
      <c r="D790" s="198"/>
      <c r="E790" s="199"/>
      <c r="F790" s="199"/>
      <c r="G790" s="199"/>
      <c r="H790" s="199"/>
      <c r="I790" s="197"/>
      <c r="J790" s="2"/>
      <c r="K790" s="2"/>
      <c r="L790" s="58"/>
      <c r="M790" s="81"/>
      <c r="N790" s="185"/>
      <c r="O790" s="2"/>
      <c r="P790" s="2"/>
      <c r="Q790" s="44"/>
      <c r="R790" s="45"/>
      <c r="S790" s="2"/>
      <c r="T790" s="2"/>
      <c r="U790" s="2"/>
      <c r="V790" s="2"/>
      <c r="W790" s="2"/>
      <c r="X790" s="2"/>
      <c r="Y790" s="145"/>
      <c r="Z790" s="71"/>
      <c r="AA790" s="2"/>
      <c r="AB790" s="201"/>
      <c r="AC790" s="55"/>
      <c r="AD790" s="141"/>
      <c r="AE790" s="268" t="s">
        <v>7356</v>
      </c>
      <c r="AF790" s="53">
        <v>5</v>
      </c>
      <c r="AG790" s="181" t="s">
        <v>7357</v>
      </c>
      <c r="AH790" s="98">
        <f>ROUND(N781*Y788-AF790,0)</f>
        <v>255</v>
      </c>
      <c r="AI790" s="66"/>
    </row>
    <row r="791" spans="1:35" ht="16.75" customHeight="1" x14ac:dyDescent="0.3">
      <c r="A791" s="11">
        <v>33</v>
      </c>
      <c r="B791" s="14">
        <v>3651</v>
      </c>
      <c r="C791" s="10" t="s">
        <v>7376</v>
      </c>
      <c r="D791" s="198"/>
      <c r="E791" s="199"/>
      <c r="F791" s="199"/>
      <c r="G791" s="199"/>
      <c r="H791" s="199"/>
      <c r="I791" s="197"/>
      <c r="J791" s="2"/>
      <c r="K791" s="2"/>
      <c r="L791" s="58"/>
      <c r="M791" s="81"/>
      <c r="N791" s="185"/>
      <c r="O791" s="2"/>
      <c r="P791" s="2"/>
      <c r="Q791" s="44"/>
      <c r="R791" s="45"/>
      <c r="S791" s="2"/>
      <c r="T791" s="2"/>
      <c r="U791" s="2"/>
      <c r="V791" s="2"/>
      <c r="W791" s="2"/>
      <c r="X791" s="2"/>
      <c r="Y791" s="145"/>
      <c r="Z791" s="71"/>
      <c r="AA791" s="183" t="s">
        <v>7366</v>
      </c>
      <c r="AB791" s="220" t="s">
        <v>7365</v>
      </c>
      <c r="AC791" s="55" t="s">
        <v>7362</v>
      </c>
      <c r="AD791" s="141">
        <v>0.7</v>
      </c>
      <c r="AE791" s="269"/>
      <c r="AF791" s="136"/>
      <c r="AG791" s="75"/>
      <c r="AH791" s="98">
        <f>ROUND(ROUND(N781*Y788,0)*AD791-AF790,0)</f>
        <v>177</v>
      </c>
      <c r="AI791" s="66"/>
    </row>
    <row r="792" spans="1:35" ht="16.75" customHeight="1" x14ac:dyDescent="0.3">
      <c r="A792" s="11">
        <v>33</v>
      </c>
      <c r="B792" s="14">
        <v>3652</v>
      </c>
      <c r="C792" s="10" t="s">
        <v>7375</v>
      </c>
      <c r="D792" s="198"/>
      <c r="E792" s="199"/>
      <c r="F792" s="199"/>
      <c r="G792" s="199"/>
      <c r="H792" s="199"/>
      <c r="I792" s="197"/>
      <c r="J792" s="2"/>
      <c r="K792" s="2"/>
      <c r="L792" s="58"/>
      <c r="M792" s="81"/>
      <c r="N792" s="185"/>
      <c r="O792" s="2"/>
      <c r="P792" s="2"/>
      <c r="Q792" s="44"/>
      <c r="R792" s="43"/>
      <c r="S792" s="8"/>
      <c r="T792" s="8"/>
      <c r="U792" s="8"/>
      <c r="V792" s="8"/>
      <c r="W792" s="8"/>
      <c r="X792" s="8"/>
      <c r="Y792" s="180"/>
      <c r="Z792" s="73"/>
      <c r="AA792" s="169"/>
      <c r="AB792" s="220" t="s">
        <v>7363</v>
      </c>
      <c r="AC792" s="55" t="s">
        <v>7362</v>
      </c>
      <c r="AD792" s="141">
        <v>0.5</v>
      </c>
      <c r="AE792" s="270"/>
      <c r="AF792" s="144"/>
      <c r="AG792" s="150"/>
      <c r="AH792" s="6">
        <f>ROUND(ROUND(N781*Y788,0)*AD792-AF790,0)</f>
        <v>125</v>
      </c>
      <c r="AI792" s="66"/>
    </row>
    <row r="793" spans="1:35" ht="16.75" customHeight="1" x14ac:dyDescent="0.3">
      <c r="A793" s="11">
        <v>33</v>
      </c>
      <c r="B793" s="14">
        <v>1797</v>
      </c>
      <c r="C793" s="10" t="s">
        <v>7374</v>
      </c>
      <c r="D793" s="124"/>
      <c r="E793" s="125"/>
      <c r="F793" s="125"/>
      <c r="G793" s="125"/>
      <c r="H793" s="125"/>
      <c r="I793" s="126"/>
      <c r="J793" s="125"/>
      <c r="K793" s="125"/>
      <c r="L793" s="125"/>
      <c r="M793" s="126"/>
      <c r="N793" s="185"/>
      <c r="O793" s="2"/>
      <c r="P793" s="2"/>
      <c r="Q793" s="44"/>
      <c r="R793" s="56" t="s">
        <v>7373</v>
      </c>
      <c r="S793" s="2"/>
      <c r="T793" s="2"/>
      <c r="U793" s="2"/>
      <c r="V793" s="2"/>
      <c r="W793" s="2"/>
      <c r="X793" s="2"/>
      <c r="Y793" s="145"/>
      <c r="Z793" s="71"/>
      <c r="AB793" s="80"/>
      <c r="AC793" s="7"/>
      <c r="AD793" s="7"/>
      <c r="AE793" s="7"/>
      <c r="AF793" s="7"/>
      <c r="AG793" s="37"/>
      <c r="AH793" s="98">
        <f>ROUND(N781*Y794,0)</f>
        <v>266</v>
      </c>
      <c r="AI793" s="66"/>
    </row>
    <row r="794" spans="1:35" ht="16.75" customHeight="1" x14ac:dyDescent="0.3">
      <c r="A794" s="11">
        <v>33</v>
      </c>
      <c r="B794" s="14">
        <v>1798</v>
      </c>
      <c r="C794" s="10" t="s">
        <v>7372</v>
      </c>
      <c r="D794" s="124"/>
      <c r="E794" s="125"/>
      <c r="F794" s="125"/>
      <c r="G794" s="125"/>
      <c r="H794" s="125"/>
      <c r="I794" s="126"/>
      <c r="J794" s="124"/>
      <c r="K794" s="125"/>
      <c r="L794" s="125"/>
      <c r="M794" s="126"/>
      <c r="N794" s="185"/>
      <c r="O794" s="2"/>
      <c r="P794" s="2"/>
      <c r="Q794" s="44"/>
      <c r="R794" s="56" t="s">
        <v>7371</v>
      </c>
      <c r="S794" s="2"/>
      <c r="T794" s="2"/>
      <c r="U794" s="135"/>
      <c r="V794" s="135"/>
      <c r="W794" s="135"/>
      <c r="X794" s="136" t="s">
        <v>7370</v>
      </c>
      <c r="Y794" s="273">
        <v>0.95</v>
      </c>
      <c r="Z794" s="274"/>
      <c r="AA794" s="183" t="s">
        <v>7366</v>
      </c>
      <c r="AB794" s="220" t="s">
        <v>7365</v>
      </c>
      <c r="AC794" s="55" t="s">
        <v>7362</v>
      </c>
      <c r="AD794" s="141">
        <v>0.7</v>
      </c>
      <c r="AE794" s="141"/>
      <c r="AF794" s="141"/>
      <c r="AG794" s="142"/>
      <c r="AH794" s="98">
        <f>ROUND(ROUND(N781*Y794,0)*AD794,0)</f>
        <v>186</v>
      </c>
      <c r="AI794" s="66"/>
    </row>
    <row r="795" spans="1:35" ht="16.75" customHeight="1" x14ac:dyDescent="0.3">
      <c r="A795" s="11">
        <v>33</v>
      </c>
      <c r="B795" s="14">
        <v>3653</v>
      </c>
      <c r="C795" s="10" t="s">
        <v>7369</v>
      </c>
      <c r="D795" s="198"/>
      <c r="E795" s="199"/>
      <c r="F795" s="199"/>
      <c r="G795" s="199"/>
      <c r="H795" s="199"/>
      <c r="I795" s="197"/>
      <c r="J795" s="45"/>
      <c r="K795" s="2"/>
      <c r="L795" s="58"/>
      <c r="M795" s="81"/>
      <c r="N795" s="185"/>
      <c r="O795" s="2"/>
      <c r="P795" s="2"/>
      <c r="Q795" s="44"/>
      <c r="R795" s="45"/>
      <c r="S795" s="2"/>
      <c r="T795" s="2"/>
      <c r="U795" s="2"/>
      <c r="V795" s="2"/>
      <c r="W795" s="2"/>
      <c r="X795" s="2"/>
      <c r="Y795" s="145"/>
      <c r="Z795" s="71"/>
      <c r="AA795" s="169"/>
      <c r="AB795" s="220" t="s">
        <v>7363</v>
      </c>
      <c r="AC795" s="55" t="s">
        <v>7362</v>
      </c>
      <c r="AD795" s="141">
        <v>0.5</v>
      </c>
      <c r="AE795" s="141"/>
      <c r="AF795" s="141"/>
      <c r="AG795" s="142"/>
      <c r="AH795" s="98">
        <f>ROUND(ROUND(N781*Y794,0)*AD795,0)</f>
        <v>133</v>
      </c>
      <c r="AI795" s="66"/>
    </row>
    <row r="796" spans="1:35" ht="16.75" customHeight="1" x14ac:dyDescent="0.3">
      <c r="A796" s="11">
        <v>33</v>
      </c>
      <c r="B796" s="14">
        <v>3654</v>
      </c>
      <c r="C796" s="10" t="s">
        <v>7368</v>
      </c>
      <c r="D796" s="198"/>
      <c r="E796" s="199"/>
      <c r="F796" s="199"/>
      <c r="G796" s="199"/>
      <c r="H796" s="199"/>
      <c r="I796" s="197"/>
      <c r="J796" s="2"/>
      <c r="K796" s="2"/>
      <c r="L796" s="58"/>
      <c r="M796" s="81"/>
      <c r="N796" s="185"/>
      <c r="O796" s="2"/>
      <c r="P796" s="2"/>
      <c r="Q796" s="44"/>
      <c r="R796" s="2"/>
      <c r="S796" s="2"/>
      <c r="T796" s="2"/>
      <c r="U796" s="2"/>
      <c r="V796" s="2"/>
      <c r="W796" s="2"/>
      <c r="X796" s="2"/>
      <c r="Y796" s="145"/>
      <c r="Z796" s="71"/>
      <c r="AA796" s="2"/>
      <c r="AB796" s="201"/>
      <c r="AC796" s="55"/>
      <c r="AD796" s="141"/>
      <c r="AE796" s="268" t="s">
        <v>7356</v>
      </c>
      <c r="AF796" s="53">
        <v>5</v>
      </c>
      <c r="AG796" s="181" t="s">
        <v>7357</v>
      </c>
      <c r="AH796" s="98">
        <f>ROUND(N781*Y794-AF796,0)</f>
        <v>261</v>
      </c>
      <c r="AI796" s="66"/>
    </row>
    <row r="797" spans="1:35" ht="16.75" customHeight="1" x14ac:dyDescent="0.3">
      <c r="A797" s="11">
        <v>33</v>
      </c>
      <c r="B797" s="14">
        <v>3655</v>
      </c>
      <c r="C797" s="10" t="s">
        <v>7367</v>
      </c>
      <c r="D797" s="198"/>
      <c r="E797" s="199"/>
      <c r="F797" s="199"/>
      <c r="G797" s="199"/>
      <c r="H797" s="199"/>
      <c r="I797" s="197"/>
      <c r="J797" s="2"/>
      <c r="K797" s="2"/>
      <c r="L797" s="58"/>
      <c r="M797" s="81"/>
      <c r="N797" s="185"/>
      <c r="O797" s="2"/>
      <c r="P797" s="2"/>
      <c r="Q797" s="44"/>
      <c r="R797" s="2"/>
      <c r="S797" s="2"/>
      <c r="T797" s="2"/>
      <c r="U797" s="2"/>
      <c r="V797" s="2"/>
      <c r="W797" s="2"/>
      <c r="X797" s="2"/>
      <c r="Y797" s="145"/>
      <c r="Z797" s="71"/>
      <c r="AA797" s="183" t="s">
        <v>7366</v>
      </c>
      <c r="AB797" s="220" t="s">
        <v>7365</v>
      </c>
      <c r="AC797" s="55" t="s">
        <v>7362</v>
      </c>
      <c r="AD797" s="141">
        <v>0.7</v>
      </c>
      <c r="AE797" s="269"/>
      <c r="AF797" s="136"/>
      <c r="AG797" s="75"/>
      <c r="AH797" s="98">
        <f>ROUND(ROUND(N781*Y794,0)*AD797-AF796,0)</f>
        <v>181</v>
      </c>
      <c r="AI797" s="66"/>
    </row>
    <row r="798" spans="1:35" ht="16.75" customHeight="1" x14ac:dyDescent="0.3">
      <c r="A798" s="11">
        <v>33</v>
      </c>
      <c r="B798" s="14">
        <v>3656</v>
      </c>
      <c r="C798" s="10" t="s">
        <v>7364</v>
      </c>
      <c r="D798" s="219"/>
      <c r="E798" s="86"/>
      <c r="F798" s="86"/>
      <c r="G798" s="86"/>
      <c r="H798" s="86"/>
      <c r="I798" s="87"/>
      <c r="J798" s="8"/>
      <c r="K798" s="8"/>
      <c r="L798" s="13"/>
      <c r="M798" s="165"/>
      <c r="N798" s="164"/>
      <c r="O798" s="8"/>
      <c r="P798" s="8"/>
      <c r="Q798" s="24"/>
      <c r="R798" s="8"/>
      <c r="S798" s="8"/>
      <c r="T798" s="8"/>
      <c r="U798" s="8"/>
      <c r="V798" s="8"/>
      <c r="W798" s="8"/>
      <c r="X798" s="8"/>
      <c r="Y798" s="180"/>
      <c r="Z798" s="73"/>
      <c r="AA798" s="169"/>
      <c r="AB798" s="220" t="s">
        <v>7363</v>
      </c>
      <c r="AC798" s="55" t="s">
        <v>7362</v>
      </c>
      <c r="AD798" s="141">
        <v>0.5</v>
      </c>
      <c r="AE798" s="270"/>
      <c r="AF798" s="144"/>
      <c r="AG798" s="150"/>
      <c r="AH798" s="98">
        <f>ROUND(ROUND(N781*Y794,0)*AD798-AF796,0)</f>
        <v>128</v>
      </c>
      <c r="AI798" s="65"/>
    </row>
  </sheetData>
  <mergeCells count="277">
    <mergeCell ref="AE760:AE762"/>
    <mergeCell ref="Y764:Z764"/>
    <mergeCell ref="AE766:AE768"/>
    <mergeCell ref="Y770:Z770"/>
    <mergeCell ref="AE772:AE774"/>
    <mergeCell ref="AE778:AE780"/>
    <mergeCell ref="AE796:AE798"/>
    <mergeCell ref="N781:O781"/>
    <mergeCell ref="Y782:Z782"/>
    <mergeCell ref="AE784:AE786"/>
    <mergeCell ref="Y788:Z788"/>
    <mergeCell ref="AE790:AE792"/>
    <mergeCell ref="Y794:Z794"/>
    <mergeCell ref="N757:O757"/>
    <mergeCell ref="Y758:Z758"/>
    <mergeCell ref="J727:M729"/>
    <mergeCell ref="AE730:AE732"/>
    <mergeCell ref="N733:O733"/>
    <mergeCell ref="Y734:Z734"/>
    <mergeCell ref="AE736:AE738"/>
    <mergeCell ref="Y740:Z740"/>
    <mergeCell ref="AE700:AE702"/>
    <mergeCell ref="AE706:AE708"/>
    <mergeCell ref="AE742:AE744"/>
    <mergeCell ref="Y746:Z746"/>
    <mergeCell ref="AE748:AE750"/>
    <mergeCell ref="AE754:AE756"/>
    <mergeCell ref="Y710:Z710"/>
    <mergeCell ref="AE712:AE714"/>
    <mergeCell ref="Y716:Z716"/>
    <mergeCell ref="AE718:AE720"/>
    <mergeCell ref="Y722:Z722"/>
    <mergeCell ref="AE724:AE726"/>
    <mergeCell ref="AE658:AE660"/>
    <mergeCell ref="N661:O661"/>
    <mergeCell ref="Y662:Z662"/>
    <mergeCell ref="AE664:AE666"/>
    <mergeCell ref="Y668:Z668"/>
    <mergeCell ref="AE670:AE672"/>
    <mergeCell ref="N709:O709"/>
    <mergeCell ref="Y674:Z674"/>
    <mergeCell ref="AE676:AE678"/>
    <mergeCell ref="AE682:AE684"/>
    <mergeCell ref="N685:O685"/>
    <mergeCell ref="Y686:Z686"/>
    <mergeCell ref="AE688:AE690"/>
    <mergeCell ref="Y692:Z692"/>
    <mergeCell ref="AE694:AE696"/>
    <mergeCell ref="Y698:Z698"/>
    <mergeCell ref="Y650:Z650"/>
    <mergeCell ref="AE652:AE654"/>
    <mergeCell ref="J655:M657"/>
    <mergeCell ref="N589:O589"/>
    <mergeCell ref="Y590:Z590"/>
    <mergeCell ref="AE592:AE594"/>
    <mergeCell ref="Y596:Z596"/>
    <mergeCell ref="AE598:AE600"/>
    <mergeCell ref="Y602:Z602"/>
    <mergeCell ref="AE604:AE606"/>
    <mergeCell ref="AE610:AE612"/>
    <mergeCell ref="N613:O613"/>
    <mergeCell ref="Y614:Z614"/>
    <mergeCell ref="AE616:AE618"/>
    <mergeCell ref="Y620:Z620"/>
    <mergeCell ref="AE622:AE624"/>
    <mergeCell ref="Y626:Z626"/>
    <mergeCell ref="AE628:AE630"/>
    <mergeCell ref="AE634:AE636"/>
    <mergeCell ref="N637:O637"/>
    <mergeCell ref="Y638:Z638"/>
    <mergeCell ref="AE640:AE642"/>
    <mergeCell ref="Y644:Z644"/>
    <mergeCell ref="AE646:AE648"/>
    <mergeCell ref="D583:I585"/>
    <mergeCell ref="J583:M585"/>
    <mergeCell ref="AE586:AE588"/>
    <mergeCell ref="AE544:AE546"/>
    <mergeCell ref="Y548:Z548"/>
    <mergeCell ref="AE550:AE552"/>
    <mergeCell ref="Y554:Z554"/>
    <mergeCell ref="AE556:AE558"/>
    <mergeCell ref="Y524:Z524"/>
    <mergeCell ref="AE526:AE528"/>
    <mergeCell ref="Y530:Z530"/>
    <mergeCell ref="AE532:AE534"/>
    <mergeCell ref="AE538:AE540"/>
    <mergeCell ref="N559:Q560"/>
    <mergeCell ref="AE562:AE564"/>
    <mergeCell ref="N565:O565"/>
    <mergeCell ref="Y566:Z566"/>
    <mergeCell ref="AE568:AE570"/>
    <mergeCell ref="Y572:Z572"/>
    <mergeCell ref="AE574:AE576"/>
    <mergeCell ref="Y578:Z578"/>
    <mergeCell ref="AE580:AE582"/>
    <mergeCell ref="N493:O493"/>
    <mergeCell ref="Y494:Z494"/>
    <mergeCell ref="AE496:AE498"/>
    <mergeCell ref="Y500:Z500"/>
    <mergeCell ref="AE502:AE504"/>
    <mergeCell ref="Y542:Z542"/>
    <mergeCell ref="AE460:AE462"/>
    <mergeCell ref="AE466:AE468"/>
    <mergeCell ref="N541:O541"/>
    <mergeCell ref="Y506:Z506"/>
    <mergeCell ref="AE508:AE510"/>
    <mergeCell ref="AE514:AE516"/>
    <mergeCell ref="N517:O517"/>
    <mergeCell ref="Y518:Z518"/>
    <mergeCell ref="AE520:AE522"/>
    <mergeCell ref="AE490:AE492"/>
    <mergeCell ref="Y470:Z470"/>
    <mergeCell ref="AE472:AE474"/>
    <mergeCell ref="Y476:Z476"/>
    <mergeCell ref="AE478:AE480"/>
    <mergeCell ref="Y482:Z482"/>
    <mergeCell ref="AE484:AE486"/>
    <mergeCell ref="N421:O421"/>
    <mergeCell ref="Y422:Z422"/>
    <mergeCell ref="AE424:AE426"/>
    <mergeCell ref="Y428:Z428"/>
    <mergeCell ref="AE430:AE432"/>
    <mergeCell ref="Y434:Z434"/>
    <mergeCell ref="N469:O469"/>
    <mergeCell ref="AE436:AE438"/>
    <mergeCell ref="D440:M440"/>
    <mergeCell ref="AE442:AE444"/>
    <mergeCell ref="N445:O445"/>
    <mergeCell ref="Y446:Z446"/>
    <mergeCell ref="AE448:AE450"/>
    <mergeCell ref="Y452:Z452"/>
    <mergeCell ref="AE454:AE456"/>
    <mergeCell ref="Y458:Z458"/>
    <mergeCell ref="AE412:AE414"/>
    <mergeCell ref="N415:Q416"/>
    <mergeCell ref="AE418:AE420"/>
    <mergeCell ref="Y350:Z350"/>
    <mergeCell ref="AE352:AE354"/>
    <mergeCell ref="Y356:Z356"/>
    <mergeCell ref="AE358:AE360"/>
    <mergeCell ref="Y362:Z362"/>
    <mergeCell ref="AE364:AE366"/>
    <mergeCell ref="AE370:AE372"/>
    <mergeCell ref="N373:O373"/>
    <mergeCell ref="Y374:Z374"/>
    <mergeCell ref="AE376:AE378"/>
    <mergeCell ref="Y380:Z380"/>
    <mergeCell ref="AE382:AE384"/>
    <mergeCell ref="Y386:Z386"/>
    <mergeCell ref="AE388:AE390"/>
    <mergeCell ref="AE394:AE396"/>
    <mergeCell ref="N397:O397"/>
    <mergeCell ref="Y398:Z398"/>
    <mergeCell ref="AE400:AE402"/>
    <mergeCell ref="Y404:Z404"/>
    <mergeCell ref="AE406:AE408"/>
    <mergeCell ref="Y410:Z410"/>
    <mergeCell ref="AE346:AE348"/>
    <mergeCell ref="N349:O349"/>
    <mergeCell ref="Y314:Z314"/>
    <mergeCell ref="AE316:AE318"/>
    <mergeCell ref="AE322:AE324"/>
    <mergeCell ref="N325:O325"/>
    <mergeCell ref="Y326:Z326"/>
    <mergeCell ref="AE328:AE330"/>
    <mergeCell ref="Y290:Z290"/>
    <mergeCell ref="AE292:AE294"/>
    <mergeCell ref="Y332:Z332"/>
    <mergeCell ref="AE334:AE336"/>
    <mergeCell ref="Y338:Z338"/>
    <mergeCell ref="AE340:AE342"/>
    <mergeCell ref="AE298:AE300"/>
    <mergeCell ref="N301:O301"/>
    <mergeCell ref="Y302:Z302"/>
    <mergeCell ref="AE304:AE306"/>
    <mergeCell ref="Y308:Z308"/>
    <mergeCell ref="AE310:AE312"/>
    <mergeCell ref="AE250:AE252"/>
    <mergeCell ref="N253:O253"/>
    <mergeCell ref="Y254:Z254"/>
    <mergeCell ref="AE256:AE258"/>
    <mergeCell ref="Y260:Z260"/>
    <mergeCell ref="AE262:AE264"/>
    <mergeCell ref="D296:M296"/>
    <mergeCell ref="Y266:Z266"/>
    <mergeCell ref="AE268:AE270"/>
    <mergeCell ref="N271:Q272"/>
    <mergeCell ref="AE274:AE276"/>
    <mergeCell ref="N277:O277"/>
    <mergeCell ref="Y278:Z278"/>
    <mergeCell ref="AE280:AE282"/>
    <mergeCell ref="Y284:Z284"/>
    <mergeCell ref="AE286:AE288"/>
    <mergeCell ref="AE232:AE234"/>
    <mergeCell ref="Y236:Z236"/>
    <mergeCell ref="AE238:AE240"/>
    <mergeCell ref="Y242:Z242"/>
    <mergeCell ref="AE244:AE246"/>
    <mergeCell ref="Y212:Z212"/>
    <mergeCell ref="AE214:AE216"/>
    <mergeCell ref="Y218:Z218"/>
    <mergeCell ref="AE220:AE222"/>
    <mergeCell ref="AE226:AE228"/>
    <mergeCell ref="N181:O181"/>
    <mergeCell ref="Y182:Z182"/>
    <mergeCell ref="AE184:AE186"/>
    <mergeCell ref="Y188:Z188"/>
    <mergeCell ref="AE190:AE192"/>
    <mergeCell ref="Y230:Z230"/>
    <mergeCell ref="Y146:Z146"/>
    <mergeCell ref="AE148:AE150"/>
    <mergeCell ref="N229:O229"/>
    <mergeCell ref="Y194:Z194"/>
    <mergeCell ref="AE196:AE198"/>
    <mergeCell ref="AE202:AE204"/>
    <mergeCell ref="N205:O205"/>
    <mergeCell ref="Y206:Z206"/>
    <mergeCell ref="AE208:AE210"/>
    <mergeCell ref="AE178:AE180"/>
    <mergeCell ref="Y158:Z158"/>
    <mergeCell ref="AE160:AE162"/>
    <mergeCell ref="Y164:Z164"/>
    <mergeCell ref="AE166:AE168"/>
    <mergeCell ref="Y170:Z170"/>
    <mergeCell ref="AE172:AE174"/>
    <mergeCell ref="D152:M152"/>
    <mergeCell ref="AE154:AE156"/>
    <mergeCell ref="N157:O157"/>
    <mergeCell ref="N127:Q128"/>
    <mergeCell ref="AE130:AE132"/>
    <mergeCell ref="N133:O133"/>
    <mergeCell ref="Y134:Z134"/>
    <mergeCell ref="AE136:AE138"/>
    <mergeCell ref="Y140:Z140"/>
    <mergeCell ref="AE142:AE144"/>
    <mergeCell ref="AE112:AE114"/>
    <mergeCell ref="Y116:Z116"/>
    <mergeCell ref="AE118:AE120"/>
    <mergeCell ref="Y122:Z122"/>
    <mergeCell ref="AE124:AE126"/>
    <mergeCell ref="Y92:Z92"/>
    <mergeCell ref="AE94:AE96"/>
    <mergeCell ref="Y98:Z98"/>
    <mergeCell ref="AE100:AE102"/>
    <mergeCell ref="AE106:AE108"/>
    <mergeCell ref="N61:O61"/>
    <mergeCell ref="Y62:Z62"/>
    <mergeCell ref="AE64:AE66"/>
    <mergeCell ref="Y68:Z68"/>
    <mergeCell ref="AE70:AE72"/>
    <mergeCell ref="Y110:Z110"/>
    <mergeCell ref="AE28:AE30"/>
    <mergeCell ref="AE34:AE36"/>
    <mergeCell ref="N109:O109"/>
    <mergeCell ref="Y74:Z74"/>
    <mergeCell ref="AE76:AE78"/>
    <mergeCell ref="AE82:AE84"/>
    <mergeCell ref="N85:O85"/>
    <mergeCell ref="Y86:Z86"/>
    <mergeCell ref="AE88:AE90"/>
    <mergeCell ref="AE58:AE60"/>
    <mergeCell ref="Y38:Z38"/>
    <mergeCell ref="AE40:AE42"/>
    <mergeCell ref="Y44:Z44"/>
    <mergeCell ref="AE46:AE48"/>
    <mergeCell ref="Y50:Z50"/>
    <mergeCell ref="AE52:AE54"/>
    <mergeCell ref="N37:O37"/>
    <mergeCell ref="D5:AG5"/>
    <mergeCell ref="D8:M8"/>
    <mergeCell ref="AE10:AE12"/>
    <mergeCell ref="N13:O13"/>
    <mergeCell ref="Y14:Z14"/>
    <mergeCell ref="AE16:AE18"/>
    <mergeCell ref="Y20:Z20"/>
    <mergeCell ref="AE22:AE24"/>
    <mergeCell ref="Y26:Z26"/>
  </mergeCells>
  <phoneticPr fontId="1"/>
  <printOptions horizontalCentered="1"/>
  <pageMargins left="0.39370078740157483" right="0.39370078740157483" top="0.62992125984251968" bottom="0.39370078740157483" header="0.51181102362204722" footer="0.31496062992125984"/>
  <pageSetup paperSize="9" scale="47" orientation="portrait" r:id="rId1"/>
  <headerFooter>
    <oddHeader>&amp;R&amp;9共同生活援助
（グループホーム）</oddHeader>
    <oddFooter>&amp;C&amp;14&amp;P</oddFooter>
  </headerFooter>
  <rowBreaks count="8" manualBreakCount="8">
    <brk id="102" max="34" man="1"/>
    <brk id="198" max="34" man="1"/>
    <brk id="294" max="34" man="1"/>
    <brk id="390" max="34" man="1"/>
    <brk id="486" max="34" man="1"/>
    <brk id="582" max="34" man="1"/>
    <brk id="678" max="34" man="1"/>
    <brk id="774" max="3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  <pageSetUpPr autoPageBreaks="0" fitToPage="1"/>
  </sheetPr>
  <dimension ref="A1:AP1590"/>
  <sheetViews>
    <sheetView zoomScaleNormal="100" zoomScaleSheetLayoutView="100" workbookViewId="0"/>
  </sheetViews>
  <sheetFormatPr defaultColWidth="9" defaultRowHeight="16.75" customHeight="1" x14ac:dyDescent="0.3"/>
  <cols>
    <col min="1" max="1" width="4.62890625" style="194" customWidth="1"/>
    <col min="2" max="2" width="7.62890625" style="194" customWidth="1"/>
    <col min="3" max="3" width="35" style="29" bestFit="1" customWidth="1"/>
    <col min="4" max="9" width="2.3671875" style="194" customWidth="1"/>
    <col min="10" max="15" width="2.3671875" style="29" customWidth="1"/>
    <col min="16" max="19" width="2.3671875" style="194" customWidth="1"/>
    <col min="20" max="21" width="2.3671875" style="214" customWidth="1"/>
    <col min="22" max="22" width="2.3671875" style="194" customWidth="1"/>
    <col min="23" max="24" width="8.62890625" style="194" customWidth="1"/>
    <col min="25" max="25" width="4.1015625" style="194" bestFit="1" customWidth="1"/>
    <col min="26" max="26" width="2.3671875" style="194" customWidth="1"/>
    <col min="27" max="27" width="31.26171875" style="214" bestFit="1" customWidth="1"/>
    <col min="28" max="28" width="25.3671875" style="214" bestFit="1" customWidth="1"/>
    <col min="29" max="29" width="3" style="194" bestFit="1" customWidth="1"/>
    <col min="30" max="30" width="4.89453125" style="194" bestFit="1" customWidth="1"/>
    <col min="31" max="31" width="18.89453125" style="194" bestFit="1" customWidth="1"/>
    <col min="32" max="32" width="3.1015625" style="194" bestFit="1" customWidth="1"/>
    <col min="33" max="33" width="4.734375" style="194" bestFit="1" customWidth="1"/>
    <col min="34" max="35" width="8.62890625" style="194" customWidth="1"/>
    <col min="36" max="36" width="2.734375" style="194" customWidth="1"/>
    <col min="37" max="16384" width="9" style="194"/>
  </cols>
  <sheetData>
    <row r="1" spans="1:36" ht="16.75" customHeight="1" x14ac:dyDescent="0.3">
      <c r="A1" s="41"/>
    </row>
    <row r="2" spans="1:36" ht="16.75" customHeight="1" x14ac:dyDescent="0.3">
      <c r="A2" s="41"/>
    </row>
    <row r="3" spans="1:36" ht="16.75" customHeight="1" x14ac:dyDescent="0.3">
      <c r="A3" s="41"/>
    </row>
    <row r="4" spans="1:36" ht="16.75" customHeight="1" x14ac:dyDescent="0.3">
      <c r="A4" s="41"/>
      <c r="B4" s="41" t="s">
        <v>10589</v>
      </c>
    </row>
    <row r="5" spans="1:36" ht="16.75" customHeight="1" x14ac:dyDescent="0.3">
      <c r="A5" s="28" t="s">
        <v>8364</v>
      </c>
      <c r="B5" s="82"/>
      <c r="C5" s="149" t="s">
        <v>8363</v>
      </c>
      <c r="D5" s="262" t="s">
        <v>8362</v>
      </c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263"/>
      <c r="AG5" s="264"/>
      <c r="AH5" s="27" t="s">
        <v>8361</v>
      </c>
      <c r="AI5" s="27" t="s">
        <v>8360</v>
      </c>
      <c r="AJ5" s="135"/>
    </row>
    <row r="6" spans="1:36" ht="16.75" customHeight="1" x14ac:dyDescent="0.3">
      <c r="A6" s="26" t="s">
        <v>8359</v>
      </c>
      <c r="B6" s="25" t="s">
        <v>8358</v>
      </c>
      <c r="C6" s="24"/>
      <c r="D6" s="79"/>
      <c r="E6" s="77"/>
      <c r="F6" s="77"/>
      <c r="G6" s="77"/>
      <c r="H6" s="77"/>
      <c r="I6" s="77"/>
      <c r="J6" s="8"/>
      <c r="K6" s="8"/>
      <c r="L6" s="8"/>
      <c r="M6" s="8"/>
      <c r="N6" s="8"/>
      <c r="O6" s="8"/>
      <c r="P6" s="77"/>
      <c r="Q6" s="77"/>
      <c r="R6" s="77"/>
      <c r="S6" s="77"/>
      <c r="T6" s="78"/>
      <c r="U6" s="78"/>
      <c r="V6" s="77"/>
      <c r="W6" s="77"/>
      <c r="X6" s="77"/>
      <c r="Y6" s="77"/>
      <c r="Z6" s="77"/>
      <c r="AA6" s="78"/>
      <c r="AB6" s="78"/>
      <c r="AC6" s="77"/>
      <c r="AD6" s="77"/>
      <c r="AE6" s="77"/>
      <c r="AF6" s="77"/>
      <c r="AG6" s="77"/>
      <c r="AH6" s="23" t="s">
        <v>4140</v>
      </c>
      <c r="AI6" s="23" t="s">
        <v>0</v>
      </c>
      <c r="AJ6" s="135"/>
    </row>
    <row r="7" spans="1:36" ht="16.75" customHeight="1" x14ac:dyDescent="0.3">
      <c r="A7" s="11">
        <v>33</v>
      </c>
      <c r="B7" s="14">
        <v>9121</v>
      </c>
      <c r="C7" s="52" t="s">
        <v>10588</v>
      </c>
      <c r="D7" s="281" t="s">
        <v>10587</v>
      </c>
      <c r="E7" s="282"/>
      <c r="F7" s="282"/>
      <c r="G7" s="282"/>
      <c r="H7" s="282"/>
      <c r="I7" s="282"/>
      <c r="J7" s="283"/>
      <c r="K7" s="167" t="s">
        <v>7461</v>
      </c>
      <c r="L7" s="36"/>
      <c r="M7" s="36"/>
      <c r="N7" s="36"/>
      <c r="O7" s="202"/>
      <c r="P7" s="36"/>
      <c r="Q7" s="36"/>
      <c r="R7" s="36"/>
      <c r="S7" s="36"/>
      <c r="T7" s="36"/>
      <c r="U7" s="36"/>
      <c r="V7" s="50"/>
      <c r="W7" s="257" t="s">
        <v>9251</v>
      </c>
      <c r="X7" s="259" t="s">
        <v>7358</v>
      </c>
      <c r="Y7" s="36"/>
      <c r="Z7" s="50"/>
      <c r="AA7" s="54"/>
      <c r="AB7" s="53"/>
      <c r="AC7" s="36"/>
      <c r="AD7" s="36"/>
      <c r="AE7" s="36"/>
      <c r="AF7" s="36"/>
      <c r="AG7" s="50"/>
      <c r="AH7" s="98">
        <f>ROUND(K13*Y$11,0)</f>
        <v>466</v>
      </c>
      <c r="AI7" s="16" t="s">
        <v>8355</v>
      </c>
    </row>
    <row r="8" spans="1:36" ht="16.75" customHeight="1" x14ac:dyDescent="0.3">
      <c r="A8" s="11">
        <v>33</v>
      </c>
      <c r="B8" s="14">
        <v>9122</v>
      </c>
      <c r="C8" s="52" t="s">
        <v>10586</v>
      </c>
      <c r="D8" s="284"/>
      <c r="E8" s="285"/>
      <c r="F8" s="285"/>
      <c r="G8" s="285"/>
      <c r="H8" s="285"/>
      <c r="I8" s="285"/>
      <c r="J8" s="286"/>
      <c r="K8" s="185"/>
      <c r="L8" s="2"/>
      <c r="M8" s="2"/>
      <c r="N8" s="2"/>
      <c r="O8" s="56"/>
      <c r="P8" s="2"/>
      <c r="Q8" s="2"/>
      <c r="R8" s="2"/>
      <c r="S8" s="2"/>
      <c r="T8" s="2"/>
      <c r="U8" s="2"/>
      <c r="V8" s="71"/>
      <c r="W8" s="258"/>
      <c r="X8" s="287"/>
      <c r="Y8" s="145"/>
      <c r="Z8" s="71"/>
      <c r="AA8" s="183" t="s">
        <v>7393</v>
      </c>
      <c r="AB8" s="220" t="s">
        <v>7358</v>
      </c>
      <c r="AC8" s="55" t="s">
        <v>7390</v>
      </c>
      <c r="AD8" s="141">
        <v>0.7</v>
      </c>
      <c r="AE8" s="141"/>
      <c r="AF8" s="141"/>
      <c r="AG8" s="142"/>
      <c r="AH8" s="98">
        <f>ROUND(ROUND(K13*Y$11,0)*AD8,0)</f>
        <v>326</v>
      </c>
      <c r="AI8" s="16"/>
    </row>
    <row r="9" spans="1:36" ht="16.75" customHeight="1" x14ac:dyDescent="0.3">
      <c r="A9" s="11">
        <v>33</v>
      </c>
      <c r="B9" s="14">
        <v>4001</v>
      </c>
      <c r="C9" s="52" t="s">
        <v>10585</v>
      </c>
      <c r="D9" s="284"/>
      <c r="E9" s="285"/>
      <c r="F9" s="285"/>
      <c r="G9" s="285"/>
      <c r="H9" s="285"/>
      <c r="I9" s="285"/>
      <c r="J9" s="286"/>
      <c r="K9" s="185"/>
      <c r="L9" s="2"/>
      <c r="M9" s="2"/>
      <c r="N9" s="2"/>
      <c r="O9" s="56"/>
      <c r="P9" s="2"/>
      <c r="Q9" s="2"/>
      <c r="R9" s="2"/>
      <c r="S9" s="2"/>
      <c r="T9" s="2"/>
      <c r="U9" s="2"/>
      <c r="V9" s="71"/>
      <c r="W9" s="258"/>
      <c r="X9" s="287"/>
      <c r="Y9" s="145"/>
      <c r="Z9" s="71"/>
      <c r="AA9" s="169"/>
      <c r="AB9" s="220" t="s">
        <v>7391</v>
      </c>
      <c r="AC9" s="55" t="s">
        <v>7390</v>
      </c>
      <c r="AD9" s="141">
        <v>0.5</v>
      </c>
      <c r="AE9" s="141"/>
      <c r="AF9" s="141"/>
      <c r="AG9" s="142"/>
      <c r="AH9" s="98">
        <f>ROUND(ROUND(K13*Y$11,0)*AD9,0)</f>
        <v>233</v>
      </c>
      <c r="AI9" s="16"/>
    </row>
    <row r="10" spans="1:36" ht="16.75" customHeight="1" x14ac:dyDescent="0.3">
      <c r="A10" s="11">
        <v>33</v>
      </c>
      <c r="B10" s="14">
        <v>4002</v>
      </c>
      <c r="C10" s="52" t="s">
        <v>10584</v>
      </c>
      <c r="D10" s="128"/>
      <c r="E10" s="129"/>
      <c r="F10" s="129"/>
      <c r="G10" s="129"/>
      <c r="H10" s="129"/>
      <c r="I10" s="129"/>
      <c r="J10" s="130"/>
      <c r="K10" s="185"/>
      <c r="L10" s="2"/>
      <c r="M10" s="2"/>
      <c r="N10" s="2"/>
      <c r="O10" s="56"/>
      <c r="P10" s="2"/>
      <c r="Q10" s="2"/>
      <c r="R10" s="2"/>
      <c r="S10" s="2"/>
      <c r="T10" s="2"/>
      <c r="U10" s="2"/>
      <c r="V10" s="71"/>
      <c r="W10" s="258"/>
      <c r="X10" s="72"/>
      <c r="Y10" s="145"/>
      <c r="Z10" s="71"/>
      <c r="AA10" s="2"/>
      <c r="AB10" s="201"/>
      <c r="AC10" s="55"/>
      <c r="AD10" s="141"/>
      <c r="AE10" s="187" t="s">
        <v>7356</v>
      </c>
      <c r="AF10" s="53">
        <v>5</v>
      </c>
      <c r="AG10" s="181" t="s">
        <v>7357</v>
      </c>
      <c r="AH10" s="98">
        <f>ROUND(K13*Y$11-AF10,0)</f>
        <v>461</v>
      </c>
      <c r="AI10" s="16"/>
    </row>
    <row r="11" spans="1:36" ht="16.75" customHeight="1" x14ac:dyDescent="0.3">
      <c r="A11" s="11">
        <v>33</v>
      </c>
      <c r="B11" s="14">
        <v>4003</v>
      </c>
      <c r="C11" s="52" t="s">
        <v>10583</v>
      </c>
      <c r="D11" s="128"/>
      <c r="E11" s="129"/>
      <c r="F11" s="129"/>
      <c r="G11" s="129"/>
      <c r="H11" s="129"/>
      <c r="I11" s="129"/>
      <c r="J11" s="130"/>
      <c r="K11" s="185"/>
      <c r="L11" s="2"/>
      <c r="M11" s="2"/>
      <c r="N11" s="2"/>
      <c r="O11" s="56"/>
      <c r="P11" s="2"/>
      <c r="Q11" s="2"/>
      <c r="R11" s="2"/>
      <c r="S11" s="2"/>
      <c r="T11" s="2"/>
      <c r="U11" s="2"/>
      <c r="V11" s="71"/>
      <c r="W11" s="258"/>
      <c r="X11" s="72" t="s">
        <v>1</v>
      </c>
      <c r="Y11" s="155">
        <v>0.7</v>
      </c>
      <c r="Z11" s="71"/>
      <c r="AA11" s="183" t="s">
        <v>7393</v>
      </c>
      <c r="AB11" s="220" t="s">
        <v>7358</v>
      </c>
      <c r="AC11" s="55" t="s">
        <v>7390</v>
      </c>
      <c r="AD11" s="141">
        <v>0.7</v>
      </c>
      <c r="AE11" s="221"/>
      <c r="AF11" s="136"/>
      <c r="AG11" s="75"/>
      <c r="AH11" s="98">
        <f>ROUND(ROUND(K13*Y$11,0)*AD11-AF10,0)</f>
        <v>321</v>
      </c>
      <c r="AI11" s="16"/>
    </row>
    <row r="12" spans="1:36" ht="16.75" customHeight="1" x14ac:dyDescent="0.3">
      <c r="A12" s="11">
        <v>33</v>
      </c>
      <c r="B12" s="14">
        <v>4004</v>
      </c>
      <c r="C12" s="52" t="s">
        <v>10582</v>
      </c>
      <c r="D12" s="128"/>
      <c r="E12" s="129"/>
      <c r="F12" s="129"/>
      <c r="G12" s="129"/>
      <c r="H12" s="129"/>
      <c r="I12" s="129"/>
      <c r="J12" s="130"/>
      <c r="K12" s="185"/>
      <c r="L12" s="2"/>
      <c r="M12" s="2"/>
      <c r="N12" s="2"/>
      <c r="O12" s="56"/>
      <c r="P12" s="2"/>
      <c r="Q12" s="2"/>
      <c r="R12" s="2"/>
      <c r="S12" s="2"/>
      <c r="T12" s="2"/>
      <c r="U12" s="2"/>
      <c r="V12" s="71"/>
      <c r="W12" s="72"/>
      <c r="X12" s="72"/>
      <c r="Y12" s="145"/>
      <c r="Z12" s="71"/>
      <c r="AA12" s="169"/>
      <c r="AB12" s="220" t="s">
        <v>7391</v>
      </c>
      <c r="AC12" s="55" t="s">
        <v>7390</v>
      </c>
      <c r="AD12" s="141">
        <v>0.5</v>
      </c>
      <c r="AE12" s="196"/>
      <c r="AF12" s="144"/>
      <c r="AG12" s="150"/>
      <c r="AH12" s="98">
        <f>ROUND(ROUND(K13*Y$11,0)*AD12-AF10,0)</f>
        <v>228</v>
      </c>
      <c r="AI12" s="16"/>
    </row>
    <row r="13" spans="1:36" ht="16.75" customHeight="1" x14ac:dyDescent="0.25">
      <c r="A13" s="11">
        <v>33</v>
      </c>
      <c r="B13" s="14">
        <v>9123</v>
      </c>
      <c r="C13" s="52" t="s">
        <v>10581</v>
      </c>
      <c r="D13" s="128"/>
      <c r="E13" s="129"/>
      <c r="F13" s="129"/>
      <c r="G13" s="129"/>
      <c r="H13" s="129"/>
      <c r="I13" s="129"/>
      <c r="J13" s="130"/>
      <c r="K13" s="271">
        <f>'21共同生活援助（包括型・基本）'!N13</f>
        <v>666</v>
      </c>
      <c r="L13" s="272"/>
      <c r="M13" s="2" t="s">
        <v>7388</v>
      </c>
      <c r="N13" s="2"/>
      <c r="O13" s="204" t="s">
        <v>7387</v>
      </c>
      <c r="P13" s="36"/>
      <c r="Q13" s="36"/>
      <c r="R13" s="36"/>
      <c r="S13" s="36"/>
      <c r="T13" s="36"/>
      <c r="U13" s="36"/>
      <c r="V13" s="74"/>
      <c r="W13" s="72"/>
      <c r="X13" s="72"/>
      <c r="Y13" s="178"/>
      <c r="Z13" s="179"/>
      <c r="AA13" s="83"/>
      <c r="AB13" s="194"/>
      <c r="AC13" s="7"/>
      <c r="AD13" s="7"/>
      <c r="AE13" s="7"/>
      <c r="AF13" s="7"/>
      <c r="AG13" s="37"/>
      <c r="AH13" s="98">
        <f>ROUND(ROUND(K13*U14,0)*Y$11,0)</f>
        <v>443</v>
      </c>
      <c r="AI13" s="66"/>
    </row>
    <row r="14" spans="1:36" ht="16.75" customHeight="1" x14ac:dyDescent="0.25">
      <c r="A14" s="11">
        <v>33</v>
      </c>
      <c r="B14" s="14">
        <v>9124</v>
      </c>
      <c r="C14" s="52" t="s">
        <v>10580</v>
      </c>
      <c r="D14" s="190"/>
      <c r="E14" s="211"/>
      <c r="F14" s="211"/>
      <c r="G14" s="211"/>
      <c r="H14" s="211"/>
      <c r="I14" s="211"/>
      <c r="J14" s="210"/>
      <c r="K14" s="72"/>
      <c r="L14" s="145"/>
      <c r="M14" s="2"/>
      <c r="N14" s="2"/>
      <c r="O14" s="45"/>
      <c r="P14" s="2"/>
      <c r="Q14" s="135"/>
      <c r="R14" s="135"/>
      <c r="S14" s="135"/>
      <c r="T14" s="136" t="s">
        <v>7404</v>
      </c>
      <c r="U14" s="273">
        <v>0.95</v>
      </c>
      <c r="V14" s="274"/>
      <c r="W14" s="182"/>
      <c r="X14" s="182"/>
      <c r="Y14" s="178"/>
      <c r="Z14" s="179"/>
      <c r="AA14" s="183" t="s">
        <v>7393</v>
      </c>
      <c r="AB14" s="220" t="s">
        <v>7358</v>
      </c>
      <c r="AC14" s="55" t="s">
        <v>7390</v>
      </c>
      <c r="AD14" s="141">
        <v>0.7</v>
      </c>
      <c r="AE14" s="141"/>
      <c r="AF14" s="141"/>
      <c r="AG14" s="142"/>
      <c r="AH14" s="98">
        <f>ROUND(ROUND(ROUND(K13*U14,0)*Y$11,0)*AD14,0)</f>
        <v>310</v>
      </c>
      <c r="AI14" s="66"/>
    </row>
    <row r="15" spans="1:36" ht="16.75" customHeight="1" x14ac:dyDescent="0.25">
      <c r="A15" s="11">
        <v>33</v>
      </c>
      <c r="B15" s="14">
        <v>4005</v>
      </c>
      <c r="C15" s="52" t="s">
        <v>10579</v>
      </c>
      <c r="D15" s="190"/>
      <c r="E15" s="211"/>
      <c r="F15" s="211"/>
      <c r="G15" s="211"/>
      <c r="H15" s="211"/>
      <c r="I15" s="211"/>
      <c r="J15" s="210"/>
      <c r="K15" s="185"/>
      <c r="L15" s="2"/>
      <c r="M15" s="2"/>
      <c r="N15" s="2"/>
      <c r="O15" s="56"/>
      <c r="P15" s="2"/>
      <c r="Q15" s="2"/>
      <c r="R15" s="2"/>
      <c r="S15" s="2"/>
      <c r="T15" s="2"/>
      <c r="U15" s="2"/>
      <c r="V15" s="71"/>
      <c r="W15" s="182"/>
      <c r="X15" s="182"/>
      <c r="Y15" s="178"/>
      <c r="Z15" s="179"/>
      <c r="AA15" s="169"/>
      <c r="AB15" s="220" t="s">
        <v>7391</v>
      </c>
      <c r="AC15" s="55" t="s">
        <v>7390</v>
      </c>
      <c r="AD15" s="141">
        <v>0.5</v>
      </c>
      <c r="AE15" s="141"/>
      <c r="AF15" s="141"/>
      <c r="AG15" s="142"/>
      <c r="AH15" s="98">
        <f>ROUND(ROUND(ROUND(K13*U14,0)*Y$11,0)*AD15,0)</f>
        <v>222</v>
      </c>
      <c r="AI15" s="16"/>
    </row>
    <row r="16" spans="1:36" ht="16.75" customHeight="1" x14ac:dyDescent="0.25">
      <c r="A16" s="11">
        <v>33</v>
      </c>
      <c r="B16" s="14">
        <v>4006</v>
      </c>
      <c r="C16" s="52" t="s">
        <v>10578</v>
      </c>
      <c r="D16" s="190"/>
      <c r="E16" s="211"/>
      <c r="F16" s="211"/>
      <c r="G16" s="211"/>
      <c r="H16" s="211"/>
      <c r="I16" s="211"/>
      <c r="J16" s="210"/>
      <c r="K16" s="185"/>
      <c r="L16" s="2"/>
      <c r="M16" s="2"/>
      <c r="N16" s="2"/>
      <c r="O16" s="56"/>
      <c r="P16" s="2"/>
      <c r="Q16" s="2"/>
      <c r="R16" s="2"/>
      <c r="S16" s="2"/>
      <c r="T16" s="2"/>
      <c r="U16" s="2"/>
      <c r="V16" s="71"/>
      <c r="W16" s="182"/>
      <c r="X16" s="182"/>
      <c r="Y16" s="178"/>
      <c r="Z16" s="179"/>
      <c r="AA16" s="2"/>
      <c r="AB16" s="201"/>
      <c r="AC16" s="55"/>
      <c r="AD16" s="141"/>
      <c r="AE16" s="187" t="s">
        <v>7356</v>
      </c>
      <c r="AF16" s="53">
        <v>5</v>
      </c>
      <c r="AG16" s="181" t="s">
        <v>7357</v>
      </c>
      <c r="AH16" s="98">
        <f>ROUND(ROUND(K13*U14,0)*Y$11-AF16,0)</f>
        <v>438</v>
      </c>
      <c r="AI16" s="16"/>
    </row>
    <row r="17" spans="1:35" ht="16.75" customHeight="1" x14ac:dyDescent="0.25">
      <c r="A17" s="11">
        <v>33</v>
      </c>
      <c r="B17" s="14">
        <v>4007</v>
      </c>
      <c r="C17" s="52" t="s">
        <v>10577</v>
      </c>
      <c r="D17" s="190"/>
      <c r="E17" s="211"/>
      <c r="F17" s="211"/>
      <c r="G17" s="211"/>
      <c r="H17" s="211"/>
      <c r="I17" s="211"/>
      <c r="J17" s="210"/>
      <c r="K17" s="185"/>
      <c r="L17" s="2"/>
      <c r="M17" s="2"/>
      <c r="N17" s="2"/>
      <c r="O17" s="56"/>
      <c r="P17" s="2"/>
      <c r="Q17" s="2"/>
      <c r="R17" s="2"/>
      <c r="S17" s="2"/>
      <c r="T17" s="2"/>
      <c r="U17" s="2"/>
      <c r="V17" s="71"/>
      <c r="W17" s="182"/>
      <c r="X17" s="182"/>
      <c r="Y17" s="178"/>
      <c r="Z17" s="179"/>
      <c r="AA17" s="183" t="s">
        <v>7393</v>
      </c>
      <c r="AB17" s="220" t="s">
        <v>7358</v>
      </c>
      <c r="AC17" s="55" t="s">
        <v>7390</v>
      </c>
      <c r="AD17" s="141">
        <v>0.7</v>
      </c>
      <c r="AE17" s="221"/>
      <c r="AF17" s="136"/>
      <c r="AG17" s="75"/>
      <c r="AH17" s="98">
        <f>ROUND(ROUND(ROUND(K13*U14,0)*Y$11,0)*AD17-AF16,0)</f>
        <v>305</v>
      </c>
      <c r="AI17" s="16"/>
    </row>
    <row r="18" spans="1:35" ht="16.75" customHeight="1" x14ac:dyDescent="0.25">
      <c r="A18" s="11">
        <v>33</v>
      </c>
      <c r="B18" s="14">
        <v>4008</v>
      </c>
      <c r="C18" s="52" t="s">
        <v>10576</v>
      </c>
      <c r="D18" s="190"/>
      <c r="E18" s="211"/>
      <c r="F18" s="211"/>
      <c r="G18" s="211"/>
      <c r="H18" s="211"/>
      <c r="I18" s="211"/>
      <c r="J18" s="210"/>
      <c r="K18" s="185"/>
      <c r="L18" s="2"/>
      <c r="M18" s="2"/>
      <c r="N18" s="2"/>
      <c r="O18" s="203"/>
      <c r="P18" s="8"/>
      <c r="Q18" s="8"/>
      <c r="R18" s="8"/>
      <c r="S18" s="8"/>
      <c r="T18" s="8"/>
      <c r="U18" s="8"/>
      <c r="V18" s="73"/>
      <c r="W18" s="182"/>
      <c r="X18" s="182"/>
      <c r="Y18" s="178"/>
      <c r="Z18" s="179"/>
      <c r="AA18" s="169"/>
      <c r="AB18" s="220" t="s">
        <v>7391</v>
      </c>
      <c r="AC18" s="55" t="s">
        <v>7390</v>
      </c>
      <c r="AD18" s="141">
        <v>0.5</v>
      </c>
      <c r="AE18" s="196"/>
      <c r="AF18" s="144"/>
      <c r="AG18" s="150"/>
      <c r="AH18" s="98">
        <f>ROUND(ROUND(ROUND(K13*U14,0)*Y$11,0)*AD18-AF16,0)</f>
        <v>217</v>
      </c>
      <c r="AI18" s="16"/>
    </row>
    <row r="19" spans="1:35" ht="16.75" customHeight="1" x14ac:dyDescent="0.25">
      <c r="A19" s="11">
        <v>33</v>
      </c>
      <c r="B19" s="14">
        <v>9125</v>
      </c>
      <c r="C19" s="52" t="s">
        <v>10575</v>
      </c>
      <c r="D19" s="190"/>
      <c r="E19" s="211"/>
      <c r="F19" s="211"/>
      <c r="G19" s="211"/>
      <c r="H19" s="211"/>
      <c r="I19" s="211"/>
      <c r="J19" s="210"/>
      <c r="K19" s="185"/>
      <c r="L19" s="2"/>
      <c r="M19" s="2"/>
      <c r="N19" s="44"/>
      <c r="O19" s="204" t="s">
        <v>7380</v>
      </c>
      <c r="P19" s="36"/>
      <c r="Q19" s="36"/>
      <c r="R19" s="36"/>
      <c r="S19" s="36"/>
      <c r="T19" s="36"/>
      <c r="U19" s="36"/>
      <c r="V19" s="74"/>
      <c r="W19" s="182"/>
      <c r="X19" s="182"/>
      <c r="Y19" s="178"/>
      <c r="Z19" s="179"/>
      <c r="AA19" s="83"/>
      <c r="AB19" s="194"/>
      <c r="AC19" s="7"/>
      <c r="AD19" s="7"/>
      <c r="AE19" s="7"/>
      <c r="AF19" s="7"/>
      <c r="AG19" s="37"/>
      <c r="AH19" s="98">
        <f>ROUND(ROUND(K13*U20,0)*Y$11,0)</f>
        <v>433</v>
      </c>
      <c r="AI19" s="66"/>
    </row>
    <row r="20" spans="1:35" ht="16.75" customHeight="1" x14ac:dyDescent="0.25">
      <c r="A20" s="11">
        <v>33</v>
      </c>
      <c r="B20" s="14">
        <v>9126</v>
      </c>
      <c r="C20" s="52" t="s">
        <v>10574</v>
      </c>
      <c r="D20" s="190"/>
      <c r="E20" s="211"/>
      <c r="F20" s="211"/>
      <c r="G20" s="211"/>
      <c r="H20" s="211"/>
      <c r="I20" s="211"/>
      <c r="J20" s="210"/>
      <c r="K20" s="185"/>
      <c r="L20" s="2"/>
      <c r="M20" s="2"/>
      <c r="N20" s="44"/>
      <c r="O20" s="45"/>
      <c r="P20" s="135"/>
      <c r="Q20" s="135"/>
      <c r="R20" s="135"/>
      <c r="S20" s="135"/>
      <c r="T20" s="136" t="s">
        <v>7404</v>
      </c>
      <c r="U20" s="273">
        <v>0.93</v>
      </c>
      <c r="V20" s="274"/>
      <c r="W20" s="182"/>
      <c r="X20" s="182"/>
      <c r="Y20" s="178"/>
      <c r="Z20" s="179"/>
      <c r="AA20" s="183" t="s">
        <v>7393</v>
      </c>
      <c r="AB20" s="220" t="s">
        <v>7358</v>
      </c>
      <c r="AC20" s="55" t="s">
        <v>7390</v>
      </c>
      <c r="AD20" s="141">
        <v>0.7</v>
      </c>
      <c r="AE20" s="141"/>
      <c r="AF20" s="141"/>
      <c r="AG20" s="142"/>
      <c r="AH20" s="98">
        <f>ROUND(ROUND(ROUND(K13*U20,0)*Y$11,0)*AD20,0)</f>
        <v>303</v>
      </c>
      <c r="AI20" s="66"/>
    </row>
    <row r="21" spans="1:35" ht="16.75" customHeight="1" x14ac:dyDescent="0.25">
      <c r="A21" s="11">
        <v>33</v>
      </c>
      <c r="B21" s="14">
        <v>4009</v>
      </c>
      <c r="C21" s="52" t="s">
        <v>10573</v>
      </c>
      <c r="D21" s="190"/>
      <c r="E21" s="211"/>
      <c r="F21" s="211"/>
      <c r="G21" s="211"/>
      <c r="H21" s="211"/>
      <c r="I21" s="211"/>
      <c r="J21" s="210"/>
      <c r="K21" s="185"/>
      <c r="L21" s="2"/>
      <c r="M21" s="2"/>
      <c r="N21" s="2"/>
      <c r="O21" s="56"/>
      <c r="P21" s="2"/>
      <c r="Q21" s="2"/>
      <c r="R21" s="2"/>
      <c r="S21" s="2"/>
      <c r="T21" s="2"/>
      <c r="U21" s="2"/>
      <c r="V21" s="71"/>
      <c r="W21" s="182"/>
      <c r="X21" s="182"/>
      <c r="Y21" s="178"/>
      <c r="Z21" s="179"/>
      <c r="AA21" s="169"/>
      <c r="AB21" s="220" t="s">
        <v>7391</v>
      </c>
      <c r="AC21" s="55" t="s">
        <v>7390</v>
      </c>
      <c r="AD21" s="141">
        <v>0.5</v>
      </c>
      <c r="AE21" s="141"/>
      <c r="AF21" s="141"/>
      <c r="AG21" s="142"/>
      <c r="AH21" s="98">
        <f>ROUND(ROUND(ROUND(K13*U20,0)*Y$11,0)*AD21,0)</f>
        <v>217</v>
      </c>
      <c r="AI21" s="16"/>
    </row>
    <row r="22" spans="1:35" ht="16.75" customHeight="1" x14ac:dyDescent="0.25">
      <c r="A22" s="11">
        <v>33</v>
      </c>
      <c r="B22" s="14">
        <v>4010</v>
      </c>
      <c r="C22" s="52" t="s">
        <v>10572</v>
      </c>
      <c r="D22" s="190"/>
      <c r="E22" s="211"/>
      <c r="F22" s="211"/>
      <c r="G22" s="211"/>
      <c r="H22" s="211"/>
      <c r="I22" s="211"/>
      <c r="J22" s="210"/>
      <c r="K22" s="185"/>
      <c r="L22" s="2"/>
      <c r="M22" s="2"/>
      <c r="N22" s="2"/>
      <c r="O22" s="56"/>
      <c r="P22" s="2"/>
      <c r="Q22" s="2"/>
      <c r="R22" s="2"/>
      <c r="S22" s="2"/>
      <c r="T22" s="2"/>
      <c r="U22" s="2"/>
      <c r="V22" s="71"/>
      <c r="W22" s="182"/>
      <c r="X22" s="182"/>
      <c r="Y22" s="178"/>
      <c r="Z22" s="179"/>
      <c r="AA22" s="2"/>
      <c r="AB22" s="201"/>
      <c r="AC22" s="55"/>
      <c r="AD22" s="141"/>
      <c r="AE22" s="187" t="s">
        <v>7356</v>
      </c>
      <c r="AF22" s="53">
        <v>5</v>
      </c>
      <c r="AG22" s="181" t="s">
        <v>7357</v>
      </c>
      <c r="AH22" s="98">
        <f>ROUND(ROUND(K13*U20,0)*Y$11-AF22,0)</f>
        <v>428</v>
      </c>
      <c r="AI22" s="16"/>
    </row>
    <row r="23" spans="1:35" ht="16.75" customHeight="1" x14ac:dyDescent="0.25">
      <c r="A23" s="11">
        <v>33</v>
      </c>
      <c r="B23" s="14">
        <v>4011</v>
      </c>
      <c r="C23" s="52" t="s">
        <v>10571</v>
      </c>
      <c r="D23" s="190"/>
      <c r="E23" s="211"/>
      <c r="F23" s="211"/>
      <c r="G23" s="211"/>
      <c r="H23" s="211"/>
      <c r="I23" s="211"/>
      <c r="J23" s="210"/>
      <c r="K23" s="185"/>
      <c r="L23" s="2"/>
      <c r="M23" s="2"/>
      <c r="N23" s="2"/>
      <c r="O23" s="56"/>
      <c r="P23" s="2"/>
      <c r="Q23" s="2"/>
      <c r="R23" s="2"/>
      <c r="S23" s="2"/>
      <c r="T23" s="2"/>
      <c r="U23" s="2"/>
      <c r="V23" s="71"/>
      <c r="W23" s="182"/>
      <c r="X23" s="182"/>
      <c r="Y23" s="178"/>
      <c r="Z23" s="179"/>
      <c r="AA23" s="183" t="s">
        <v>7393</v>
      </c>
      <c r="AB23" s="220" t="s">
        <v>7358</v>
      </c>
      <c r="AC23" s="55" t="s">
        <v>7390</v>
      </c>
      <c r="AD23" s="141">
        <v>0.7</v>
      </c>
      <c r="AE23" s="221"/>
      <c r="AF23" s="136"/>
      <c r="AG23" s="75"/>
      <c r="AH23" s="98">
        <f>ROUND(ROUND(ROUND(K13*U20,0)*Y$11,0)*AD23-AF22,0)</f>
        <v>298</v>
      </c>
      <c r="AI23" s="16"/>
    </row>
    <row r="24" spans="1:35" ht="16.75" customHeight="1" x14ac:dyDescent="0.25">
      <c r="A24" s="11">
        <v>33</v>
      </c>
      <c r="B24" s="14">
        <v>4012</v>
      </c>
      <c r="C24" s="52" t="s">
        <v>10570</v>
      </c>
      <c r="D24" s="190"/>
      <c r="E24" s="211"/>
      <c r="F24" s="211"/>
      <c r="G24" s="211"/>
      <c r="H24" s="211"/>
      <c r="I24" s="211"/>
      <c r="J24" s="210"/>
      <c r="K24" s="185"/>
      <c r="L24" s="2"/>
      <c r="M24" s="2"/>
      <c r="N24" s="2"/>
      <c r="O24" s="203"/>
      <c r="P24" s="8"/>
      <c r="Q24" s="8"/>
      <c r="R24" s="8"/>
      <c r="S24" s="8"/>
      <c r="T24" s="8"/>
      <c r="U24" s="8"/>
      <c r="V24" s="73"/>
      <c r="W24" s="182"/>
      <c r="X24" s="182"/>
      <c r="Y24" s="178"/>
      <c r="Z24" s="179"/>
      <c r="AA24" s="169"/>
      <c r="AB24" s="220" t="s">
        <v>7391</v>
      </c>
      <c r="AC24" s="55" t="s">
        <v>7390</v>
      </c>
      <c r="AD24" s="141">
        <v>0.5</v>
      </c>
      <c r="AE24" s="196"/>
      <c r="AF24" s="144"/>
      <c r="AG24" s="150"/>
      <c r="AH24" s="98">
        <f>ROUND(ROUND(ROUND(K13*U20,0)*Y$11,0)*AD24-AF22,0)</f>
        <v>212</v>
      </c>
      <c r="AI24" s="16"/>
    </row>
    <row r="25" spans="1:35" ht="16.75" customHeight="1" x14ac:dyDescent="0.25">
      <c r="A25" s="11">
        <v>33</v>
      </c>
      <c r="B25" s="14">
        <v>9127</v>
      </c>
      <c r="C25" s="52" t="s">
        <v>10569</v>
      </c>
      <c r="D25" s="190"/>
      <c r="E25" s="211"/>
      <c r="F25" s="211"/>
      <c r="G25" s="211"/>
      <c r="H25" s="211"/>
      <c r="I25" s="211"/>
      <c r="J25" s="210"/>
      <c r="K25" s="185"/>
      <c r="L25" s="2"/>
      <c r="M25" s="2"/>
      <c r="N25" s="44"/>
      <c r="O25" s="222" t="s">
        <v>7373</v>
      </c>
      <c r="P25" s="2"/>
      <c r="Q25" s="2"/>
      <c r="R25" s="2"/>
      <c r="S25" s="2"/>
      <c r="T25" s="2"/>
      <c r="U25" s="2"/>
      <c r="V25" s="71"/>
      <c r="W25" s="182"/>
      <c r="X25" s="182"/>
      <c r="Y25" s="178"/>
      <c r="Z25" s="179"/>
      <c r="AA25" s="83"/>
      <c r="AB25" s="80"/>
      <c r="AC25" s="7"/>
      <c r="AD25" s="7"/>
      <c r="AE25" s="7"/>
      <c r="AF25" s="7"/>
      <c r="AG25" s="37"/>
      <c r="AH25" s="98">
        <f>ROUND(ROUND(K13*U26,0)*Y$11,0)</f>
        <v>443</v>
      </c>
      <c r="AI25" s="66"/>
    </row>
    <row r="26" spans="1:35" ht="16.75" customHeight="1" x14ac:dyDescent="0.25">
      <c r="A26" s="11">
        <v>33</v>
      </c>
      <c r="B26" s="14">
        <v>9128</v>
      </c>
      <c r="C26" s="52" t="s">
        <v>10568</v>
      </c>
      <c r="D26" s="190"/>
      <c r="E26" s="211"/>
      <c r="F26" s="211"/>
      <c r="G26" s="211"/>
      <c r="H26" s="211"/>
      <c r="I26" s="211"/>
      <c r="J26" s="210"/>
      <c r="K26" s="185"/>
      <c r="L26" s="2"/>
      <c r="M26" s="2"/>
      <c r="N26" s="44"/>
      <c r="O26" s="222" t="s">
        <v>7405</v>
      </c>
      <c r="P26" s="135"/>
      <c r="Q26" s="135"/>
      <c r="R26" s="135"/>
      <c r="S26" s="135"/>
      <c r="T26" s="136" t="s">
        <v>7404</v>
      </c>
      <c r="U26" s="273">
        <v>0.95</v>
      </c>
      <c r="V26" s="274"/>
      <c r="W26" s="182"/>
      <c r="X26" s="182"/>
      <c r="Y26" s="178"/>
      <c r="Z26" s="179"/>
      <c r="AA26" s="183" t="s">
        <v>7393</v>
      </c>
      <c r="AB26" s="220" t="s">
        <v>7358</v>
      </c>
      <c r="AC26" s="55" t="s">
        <v>7390</v>
      </c>
      <c r="AD26" s="141">
        <v>0.7</v>
      </c>
      <c r="AE26" s="141"/>
      <c r="AF26" s="141"/>
      <c r="AG26" s="142"/>
      <c r="AH26" s="98">
        <f>ROUND(ROUND(ROUND(K13*U26,0)*Y$11,0)*AD26,0)</f>
        <v>310</v>
      </c>
      <c r="AI26" s="66"/>
    </row>
    <row r="27" spans="1:35" ht="16.75" customHeight="1" x14ac:dyDescent="0.25">
      <c r="A27" s="11">
        <v>33</v>
      </c>
      <c r="B27" s="14">
        <v>4013</v>
      </c>
      <c r="C27" s="52" t="s">
        <v>10567</v>
      </c>
      <c r="D27" s="190"/>
      <c r="E27" s="211"/>
      <c r="F27" s="211"/>
      <c r="G27" s="211"/>
      <c r="H27" s="211"/>
      <c r="I27" s="211"/>
      <c r="J27" s="210"/>
      <c r="K27" s="185"/>
      <c r="L27" s="2"/>
      <c r="M27" s="2"/>
      <c r="N27" s="2"/>
      <c r="O27" s="56"/>
      <c r="P27" s="2"/>
      <c r="Q27" s="2"/>
      <c r="R27" s="2"/>
      <c r="S27" s="2"/>
      <c r="T27" s="2"/>
      <c r="U27" s="2"/>
      <c r="V27" s="71"/>
      <c r="W27" s="182"/>
      <c r="X27" s="182"/>
      <c r="Y27" s="178"/>
      <c r="Z27" s="179"/>
      <c r="AA27" s="169"/>
      <c r="AB27" s="220" t="s">
        <v>7391</v>
      </c>
      <c r="AC27" s="55" t="s">
        <v>7390</v>
      </c>
      <c r="AD27" s="141">
        <v>0.5</v>
      </c>
      <c r="AE27" s="141"/>
      <c r="AF27" s="141"/>
      <c r="AG27" s="142"/>
      <c r="AH27" s="98">
        <f>ROUND(ROUND(ROUND(K13*U26,0)*Y$11,0)*AD27,0)</f>
        <v>222</v>
      </c>
      <c r="AI27" s="16"/>
    </row>
    <row r="28" spans="1:35" ht="16.75" customHeight="1" x14ac:dyDescent="0.25">
      <c r="A28" s="11">
        <v>33</v>
      </c>
      <c r="B28" s="14">
        <v>4014</v>
      </c>
      <c r="C28" s="52" t="s">
        <v>10566</v>
      </c>
      <c r="D28" s="190"/>
      <c r="E28" s="211"/>
      <c r="F28" s="211"/>
      <c r="G28" s="211"/>
      <c r="H28" s="211"/>
      <c r="I28" s="211"/>
      <c r="J28" s="210"/>
      <c r="K28" s="185"/>
      <c r="L28" s="2"/>
      <c r="M28" s="2"/>
      <c r="N28" s="2"/>
      <c r="O28" s="56"/>
      <c r="P28" s="2"/>
      <c r="Q28" s="2"/>
      <c r="R28" s="2"/>
      <c r="S28" s="2"/>
      <c r="T28" s="2"/>
      <c r="U28" s="2"/>
      <c r="V28" s="71"/>
      <c r="W28" s="182"/>
      <c r="X28" s="182"/>
      <c r="Y28" s="178"/>
      <c r="Z28" s="179"/>
      <c r="AA28" s="2"/>
      <c r="AB28" s="201"/>
      <c r="AC28" s="55"/>
      <c r="AD28" s="141"/>
      <c r="AE28" s="187" t="s">
        <v>7356</v>
      </c>
      <c r="AF28" s="53">
        <v>5</v>
      </c>
      <c r="AG28" s="181" t="s">
        <v>7357</v>
      </c>
      <c r="AH28" s="98">
        <f>ROUND(ROUND(K13*U26,0)*Y$11-AF28,0)</f>
        <v>438</v>
      </c>
      <c r="AI28" s="16"/>
    </row>
    <row r="29" spans="1:35" ht="16.75" customHeight="1" x14ac:dyDescent="0.25">
      <c r="A29" s="11">
        <v>33</v>
      </c>
      <c r="B29" s="14">
        <v>4015</v>
      </c>
      <c r="C29" s="52" t="s">
        <v>10565</v>
      </c>
      <c r="D29" s="190"/>
      <c r="E29" s="211"/>
      <c r="F29" s="211"/>
      <c r="G29" s="211"/>
      <c r="H29" s="211"/>
      <c r="I29" s="211"/>
      <c r="J29" s="210"/>
      <c r="K29" s="185"/>
      <c r="L29" s="2"/>
      <c r="M29" s="2"/>
      <c r="N29" s="2"/>
      <c r="O29" s="56"/>
      <c r="P29" s="2"/>
      <c r="Q29" s="2"/>
      <c r="R29" s="2"/>
      <c r="S29" s="2"/>
      <c r="T29" s="2"/>
      <c r="U29" s="2"/>
      <c r="V29" s="71"/>
      <c r="W29" s="182"/>
      <c r="X29" s="182"/>
      <c r="Y29" s="178"/>
      <c r="Z29" s="179"/>
      <c r="AA29" s="183" t="s">
        <v>7393</v>
      </c>
      <c r="AB29" s="220" t="s">
        <v>7358</v>
      </c>
      <c r="AC29" s="55" t="s">
        <v>7390</v>
      </c>
      <c r="AD29" s="141">
        <v>0.7</v>
      </c>
      <c r="AE29" s="221"/>
      <c r="AF29" s="136"/>
      <c r="AG29" s="75"/>
      <c r="AH29" s="98">
        <f>ROUND(ROUND(ROUND(K13*U26,0)*Y$11,0)*AD29-AF28,0)</f>
        <v>305</v>
      </c>
      <c r="AI29" s="16"/>
    </row>
    <row r="30" spans="1:35" ht="16.75" customHeight="1" x14ac:dyDescent="0.25">
      <c r="A30" s="11">
        <v>33</v>
      </c>
      <c r="B30" s="14">
        <v>4016</v>
      </c>
      <c r="C30" s="52" t="s">
        <v>10564</v>
      </c>
      <c r="D30" s="190"/>
      <c r="E30" s="211"/>
      <c r="F30" s="211"/>
      <c r="G30" s="211"/>
      <c r="H30" s="211"/>
      <c r="I30" s="211"/>
      <c r="J30" s="210"/>
      <c r="K30" s="164"/>
      <c r="L30" s="8"/>
      <c r="M30" s="8"/>
      <c r="N30" s="8"/>
      <c r="O30" s="203"/>
      <c r="P30" s="8"/>
      <c r="Q30" s="8"/>
      <c r="R30" s="8"/>
      <c r="S30" s="8"/>
      <c r="T30" s="8"/>
      <c r="U30" s="8"/>
      <c r="V30" s="73"/>
      <c r="W30" s="182"/>
      <c r="X30" s="182"/>
      <c r="Y30" s="178"/>
      <c r="Z30" s="179"/>
      <c r="AA30" s="169"/>
      <c r="AB30" s="220" t="s">
        <v>7391</v>
      </c>
      <c r="AC30" s="55" t="s">
        <v>7390</v>
      </c>
      <c r="AD30" s="141">
        <v>0.5</v>
      </c>
      <c r="AE30" s="196"/>
      <c r="AF30" s="144"/>
      <c r="AG30" s="150"/>
      <c r="AH30" s="98">
        <f>ROUND(ROUND(ROUND(K13*U26,0)*Y$11,0)*AD30-AF28,0)</f>
        <v>217</v>
      </c>
      <c r="AI30" s="16"/>
    </row>
    <row r="31" spans="1:35" ht="16.75" customHeight="1" x14ac:dyDescent="0.25">
      <c r="A31" s="11">
        <v>33</v>
      </c>
      <c r="B31" s="14">
        <v>9131</v>
      </c>
      <c r="C31" s="52" t="s">
        <v>10563</v>
      </c>
      <c r="D31" s="190"/>
      <c r="E31" s="211"/>
      <c r="F31" s="211"/>
      <c r="G31" s="211"/>
      <c r="H31" s="211"/>
      <c r="I31" s="211"/>
      <c r="J31" s="210"/>
      <c r="K31" s="167" t="s">
        <v>7425</v>
      </c>
      <c r="L31" s="36"/>
      <c r="M31" s="36"/>
      <c r="N31" s="50"/>
      <c r="O31" s="54"/>
      <c r="P31" s="36"/>
      <c r="Q31" s="36"/>
      <c r="R31" s="36"/>
      <c r="S31" s="36"/>
      <c r="T31" s="36"/>
      <c r="U31" s="36"/>
      <c r="V31" s="50"/>
      <c r="W31" s="182"/>
      <c r="X31" s="182"/>
      <c r="Y31" s="178"/>
      <c r="Z31" s="179"/>
      <c r="AA31" s="54"/>
      <c r="AB31" s="53"/>
      <c r="AC31" s="36"/>
      <c r="AD31" s="36"/>
      <c r="AE31" s="36"/>
      <c r="AF31" s="36"/>
      <c r="AG31" s="50"/>
      <c r="AH31" s="98">
        <f>ROUND(K37*Y$11,0)</f>
        <v>386</v>
      </c>
      <c r="AI31" s="16"/>
    </row>
    <row r="32" spans="1:35" ht="16.75" customHeight="1" x14ac:dyDescent="0.25">
      <c r="A32" s="11">
        <v>33</v>
      </c>
      <c r="B32" s="14">
        <v>9132</v>
      </c>
      <c r="C32" s="52" t="s">
        <v>10562</v>
      </c>
      <c r="D32" s="190"/>
      <c r="E32" s="211"/>
      <c r="F32" s="211"/>
      <c r="G32" s="211"/>
      <c r="H32" s="211"/>
      <c r="I32" s="211"/>
      <c r="J32" s="210"/>
      <c r="K32" s="185"/>
      <c r="L32" s="2"/>
      <c r="M32" s="2"/>
      <c r="N32" s="44"/>
      <c r="O32" s="3"/>
      <c r="P32" s="2"/>
      <c r="Q32" s="2"/>
      <c r="R32" s="2"/>
      <c r="S32" s="2"/>
      <c r="T32" s="2"/>
      <c r="U32" s="2"/>
      <c r="V32" s="71"/>
      <c r="W32" s="72"/>
      <c r="X32" s="182"/>
      <c r="Z32" s="157"/>
      <c r="AA32" s="183" t="s">
        <v>7393</v>
      </c>
      <c r="AB32" s="220" t="s">
        <v>7358</v>
      </c>
      <c r="AC32" s="55" t="s">
        <v>7390</v>
      </c>
      <c r="AD32" s="141">
        <v>0.7</v>
      </c>
      <c r="AE32" s="141"/>
      <c r="AF32" s="141"/>
      <c r="AG32" s="142"/>
      <c r="AH32" s="98">
        <f>ROUND(ROUND(K37*Y$11,0)*AD32,0)</f>
        <v>270</v>
      </c>
      <c r="AI32" s="16"/>
    </row>
    <row r="33" spans="1:35" ht="16.75" customHeight="1" x14ac:dyDescent="0.3">
      <c r="A33" s="11">
        <v>33</v>
      </c>
      <c r="B33" s="14">
        <v>4021</v>
      </c>
      <c r="C33" s="52" t="s">
        <v>10561</v>
      </c>
      <c r="D33" s="190"/>
      <c r="E33" s="211"/>
      <c r="F33" s="211"/>
      <c r="G33" s="211"/>
      <c r="H33" s="211"/>
      <c r="I33" s="211"/>
      <c r="J33" s="210"/>
      <c r="K33" s="185"/>
      <c r="L33" s="2"/>
      <c r="M33" s="2"/>
      <c r="N33" s="2"/>
      <c r="O33" s="56"/>
      <c r="P33" s="2"/>
      <c r="Q33" s="2"/>
      <c r="R33" s="2"/>
      <c r="S33" s="2"/>
      <c r="T33" s="2"/>
      <c r="U33" s="2"/>
      <c r="V33" s="71"/>
      <c r="W33" s="72"/>
      <c r="X33" s="72"/>
      <c r="Y33" s="155"/>
      <c r="Z33" s="157"/>
      <c r="AA33" s="169"/>
      <c r="AB33" s="220" t="s">
        <v>7391</v>
      </c>
      <c r="AC33" s="55" t="s">
        <v>7390</v>
      </c>
      <c r="AD33" s="141">
        <v>0.5</v>
      </c>
      <c r="AE33" s="141"/>
      <c r="AF33" s="141"/>
      <c r="AG33" s="142"/>
      <c r="AH33" s="98">
        <f>ROUND(ROUND(K37*Y$11,0)*AD33,0)</f>
        <v>193</v>
      </c>
      <c r="AI33" s="16"/>
    </row>
    <row r="34" spans="1:35" ht="16.75" customHeight="1" x14ac:dyDescent="0.3">
      <c r="A34" s="11">
        <v>33</v>
      </c>
      <c r="B34" s="14">
        <v>4022</v>
      </c>
      <c r="C34" s="52" t="s">
        <v>10560</v>
      </c>
      <c r="D34" s="190"/>
      <c r="E34" s="211"/>
      <c r="F34" s="211"/>
      <c r="G34" s="211"/>
      <c r="H34" s="211"/>
      <c r="I34" s="211"/>
      <c r="J34" s="210"/>
      <c r="K34" s="185"/>
      <c r="L34" s="2"/>
      <c r="M34" s="2"/>
      <c r="N34" s="2"/>
      <c r="O34" s="56"/>
      <c r="P34" s="2"/>
      <c r="Q34" s="2"/>
      <c r="R34" s="2"/>
      <c r="S34" s="2"/>
      <c r="T34" s="2"/>
      <c r="U34" s="2"/>
      <c r="V34" s="71"/>
      <c r="W34" s="72"/>
      <c r="X34" s="72"/>
      <c r="Y34" s="155"/>
      <c r="Z34" s="157"/>
      <c r="AA34" s="2"/>
      <c r="AB34" s="201"/>
      <c r="AC34" s="55"/>
      <c r="AD34" s="141"/>
      <c r="AE34" s="187" t="s">
        <v>7356</v>
      </c>
      <c r="AF34" s="53">
        <v>5</v>
      </c>
      <c r="AG34" s="181" t="s">
        <v>7357</v>
      </c>
      <c r="AH34" s="98">
        <f>ROUND(K37*Y$11-AF34,0)</f>
        <v>381</v>
      </c>
      <c r="AI34" s="16"/>
    </row>
    <row r="35" spans="1:35" ht="16.75" customHeight="1" x14ac:dyDescent="0.3">
      <c r="A35" s="11">
        <v>33</v>
      </c>
      <c r="B35" s="14">
        <v>4023</v>
      </c>
      <c r="C35" s="52" t="s">
        <v>10559</v>
      </c>
      <c r="D35" s="190"/>
      <c r="E35" s="211"/>
      <c r="F35" s="211"/>
      <c r="G35" s="211"/>
      <c r="H35" s="211"/>
      <c r="I35" s="211"/>
      <c r="J35" s="210"/>
      <c r="K35" s="185"/>
      <c r="L35" s="2"/>
      <c r="M35" s="2"/>
      <c r="N35" s="2"/>
      <c r="O35" s="56"/>
      <c r="P35" s="2"/>
      <c r="Q35" s="2"/>
      <c r="R35" s="2"/>
      <c r="S35" s="2"/>
      <c r="T35" s="2"/>
      <c r="U35" s="2"/>
      <c r="V35" s="71"/>
      <c r="W35" s="72"/>
      <c r="X35" s="72"/>
      <c r="Y35" s="155"/>
      <c r="Z35" s="157"/>
      <c r="AA35" s="183" t="s">
        <v>7393</v>
      </c>
      <c r="AB35" s="220" t="s">
        <v>7358</v>
      </c>
      <c r="AC35" s="55" t="s">
        <v>7390</v>
      </c>
      <c r="AD35" s="141">
        <v>0.7</v>
      </c>
      <c r="AE35" s="221"/>
      <c r="AF35" s="136"/>
      <c r="AG35" s="75"/>
      <c r="AH35" s="98">
        <f>ROUND(ROUND(K37*Y$11,0)*AD35-AF34,0)</f>
        <v>265</v>
      </c>
      <c r="AI35" s="16"/>
    </row>
    <row r="36" spans="1:35" ht="16.75" customHeight="1" x14ac:dyDescent="0.3">
      <c r="A36" s="11">
        <v>33</v>
      </c>
      <c r="B36" s="14">
        <v>4024</v>
      </c>
      <c r="C36" s="52" t="s">
        <v>10558</v>
      </c>
      <c r="D36" s="190"/>
      <c r="E36" s="211"/>
      <c r="F36" s="211"/>
      <c r="G36" s="211"/>
      <c r="H36" s="211"/>
      <c r="I36" s="211"/>
      <c r="J36" s="210"/>
      <c r="K36" s="185"/>
      <c r="L36" s="2"/>
      <c r="M36" s="2"/>
      <c r="N36" s="2"/>
      <c r="O36" s="56"/>
      <c r="P36" s="2"/>
      <c r="Q36" s="2"/>
      <c r="R36" s="2"/>
      <c r="S36" s="2"/>
      <c r="T36" s="2"/>
      <c r="U36" s="2"/>
      <c r="V36" s="71"/>
      <c r="W36" s="72"/>
      <c r="X36" s="72"/>
      <c r="Y36" s="155"/>
      <c r="Z36" s="157"/>
      <c r="AA36" s="169"/>
      <c r="AB36" s="220" t="s">
        <v>7391</v>
      </c>
      <c r="AC36" s="55" t="s">
        <v>7390</v>
      </c>
      <c r="AD36" s="141">
        <v>0.5</v>
      </c>
      <c r="AE36" s="196"/>
      <c r="AF36" s="144"/>
      <c r="AG36" s="150"/>
      <c r="AH36" s="98">
        <f>ROUND(ROUND(K37*Y$11,0)*AD36-AF34,0)</f>
        <v>188</v>
      </c>
      <c r="AI36" s="16"/>
    </row>
    <row r="37" spans="1:35" ht="16.75" customHeight="1" x14ac:dyDescent="0.3">
      <c r="A37" s="11">
        <v>33</v>
      </c>
      <c r="B37" s="14">
        <v>9133</v>
      </c>
      <c r="C37" s="52" t="s">
        <v>10557</v>
      </c>
      <c r="D37" s="190"/>
      <c r="E37" s="211"/>
      <c r="F37" s="211"/>
      <c r="G37" s="211"/>
      <c r="H37" s="211"/>
      <c r="I37" s="211"/>
      <c r="J37" s="210"/>
      <c r="K37" s="271">
        <f>'21共同生活援助（包括型・基本）'!N37</f>
        <v>551</v>
      </c>
      <c r="L37" s="272"/>
      <c r="M37" s="2" t="s">
        <v>7388</v>
      </c>
      <c r="N37" s="2"/>
      <c r="O37" s="204" t="s">
        <v>7387</v>
      </c>
      <c r="P37" s="36"/>
      <c r="Q37" s="36"/>
      <c r="R37" s="36"/>
      <c r="S37" s="36"/>
      <c r="T37" s="36"/>
      <c r="U37" s="36"/>
      <c r="V37" s="74"/>
      <c r="W37" s="72"/>
      <c r="X37" s="72"/>
      <c r="Y37" s="145"/>
      <c r="Z37" s="71"/>
      <c r="AA37" s="83"/>
      <c r="AB37" s="194"/>
      <c r="AC37" s="7"/>
      <c r="AD37" s="7"/>
      <c r="AE37" s="7"/>
      <c r="AF37" s="7"/>
      <c r="AG37" s="37"/>
      <c r="AH37" s="98">
        <f>ROUND(ROUND(K37*U38,0)*Y$11,0)</f>
        <v>366</v>
      </c>
      <c r="AI37" s="66"/>
    </row>
    <row r="38" spans="1:35" ht="16.75" customHeight="1" x14ac:dyDescent="0.3">
      <c r="A38" s="11">
        <v>33</v>
      </c>
      <c r="B38" s="14">
        <v>9134</v>
      </c>
      <c r="C38" s="52" t="s">
        <v>10556</v>
      </c>
      <c r="D38" s="190"/>
      <c r="E38" s="211"/>
      <c r="F38" s="211"/>
      <c r="G38" s="211"/>
      <c r="H38" s="211"/>
      <c r="I38" s="211"/>
      <c r="J38" s="210"/>
      <c r="K38" s="72"/>
      <c r="L38" s="145"/>
      <c r="M38" s="2"/>
      <c r="N38" s="2"/>
      <c r="O38" s="45"/>
      <c r="P38" s="2"/>
      <c r="Q38" s="135"/>
      <c r="R38" s="135"/>
      <c r="S38" s="135"/>
      <c r="T38" s="136" t="s">
        <v>10541</v>
      </c>
      <c r="U38" s="273">
        <v>0.95</v>
      </c>
      <c r="V38" s="274"/>
      <c r="X38" s="68"/>
      <c r="Y38" s="135"/>
      <c r="Z38" s="67"/>
      <c r="AA38" s="183" t="s">
        <v>10540</v>
      </c>
      <c r="AB38" s="220" t="s">
        <v>10539</v>
      </c>
      <c r="AC38" s="55" t="s">
        <v>10538</v>
      </c>
      <c r="AD38" s="141">
        <v>0.7</v>
      </c>
      <c r="AE38" s="141"/>
      <c r="AF38" s="141"/>
      <c r="AG38" s="142"/>
      <c r="AH38" s="98">
        <f>ROUND(ROUND(ROUND(K37*U38,0)*Y$11,0)*AD38,0)</f>
        <v>256</v>
      </c>
      <c r="AI38" s="66"/>
    </row>
    <row r="39" spans="1:35" ht="16.75" customHeight="1" x14ac:dyDescent="0.3">
      <c r="A39" s="11">
        <v>33</v>
      </c>
      <c r="B39" s="14">
        <v>4025</v>
      </c>
      <c r="C39" s="52" t="s">
        <v>10555</v>
      </c>
      <c r="D39" s="190"/>
      <c r="E39" s="211"/>
      <c r="F39" s="211"/>
      <c r="G39" s="211"/>
      <c r="H39" s="211"/>
      <c r="I39" s="211"/>
      <c r="J39" s="210"/>
      <c r="K39" s="185"/>
      <c r="L39" s="2"/>
      <c r="M39" s="2"/>
      <c r="N39" s="2"/>
      <c r="O39" s="56"/>
      <c r="P39" s="2"/>
      <c r="Q39" s="2"/>
      <c r="R39" s="2"/>
      <c r="S39" s="2"/>
      <c r="T39" s="2"/>
      <c r="U39" s="2"/>
      <c r="V39" s="71"/>
      <c r="W39" s="72"/>
      <c r="X39" s="72"/>
      <c r="Y39" s="155"/>
      <c r="Z39" s="157"/>
      <c r="AA39" s="169"/>
      <c r="AB39" s="220" t="s">
        <v>10545</v>
      </c>
      <c r="AC39" s="55" t="s">
        <v>10538</v>
      </c>
      <c r="AD39" s="141">
        <v>0.5</v>
      </c>
      <c r="AE39" s="141"/>
      <c r="AF39" s="141"/>
      <c r="AG39" s="142"/>
      <c r="AH39" s="98">
        <f>ROUND(ROUND(ROUND(K37*U38,0)*Y$11,0)*AD39,0)</f>
        <v>183</v>
      </c>
      <c r="AI39" s="16"/>
    </row>
    <row r="40" spans="1:35" ht="16.75" customHeight="1" x14ac:dyDescent="0.3">
      <c r="A40" s="11">
        <v>33</v>
      </c>
      <c r="B40" s="14">
        <v>4026</v>
      </c>
      <c r="C40" s="52" t="s">
        <v>10554</v>
      </c>
      <c r="D40" s="190"/>
      <c r="E40" s="211"/>
      <c r="F40" s="211"/>
      <c r="G40" s="211"/>
      <c r="H40" s="211"/>
      <c r="I40" s="211"/>
      <c r="J40" s="210"/>
      <c r="K40" s="185"/>
      <c r="L40" s="2"/>
      <c r="M40" s="2"/>
      <c r="N40" s="2"/>
      <c r="O40" s="56"/>
      <c r="P40" s="2"/>
      <c r="Q40" s="2"/>
      <c r="R40" s="2"/>
      <c r="S40" s="2"/>
      <c r="T40" s="2"/>
      <c r="U40" s="2"/>
      <c r="V40" s="71"/>
      <c r="W40" s="72"/>
      <c r="X40" s="72"/>
      <c r="Y40" s="155"/>
      <c r="Z40" s="157"/>
      <c r="AA40" s="2"/>
      <c r="AB40" s="201"/>
      <c r="AC40" s="55"/>
      <c r="AD40" s="141"/>
      <c r="AE40" s="187" t="s">
        <v>7356</v>
      </c>
      <c r="AF40" s="53">
        <v>5</v>
      </c>
      <c r="AG40" s="181" t="s">
        <v>7357</v>
      </c>
      <c r="AH40" s="98">
        <f>ROUND(ROUND(K37*U38,0)*Y$11-AF40,0)</f>
        <v>361</v>
      </c>
      <c r="AI40" s="16"/>
    </row>
    <row r="41" spans="1:35" ht="16.75" customHeight="1" x14ac:dyDescent="0.3">
      <c r="A41" s="11">
        <v>33</v>
      </c>
      <c r="B41" s="14">
        <v>4027</v>
      </c>
      <c r="C41" s="52" t="s">
        <v>10553</v>
      </c>
      <c r="D41" s="190"/>
      <c r="E41" s="211"/>
      <c r="F41" s="211"/>
      <c r="G41" s="211"/>
      <c r="H41" s="211"/>
      <c r="I41" s="211"/>
      <c r="J41" s="210"/>
      <c r="K41" s="185"/>
      <c r="L41" s="2"/>
      <c r="M41" s="2"/>
      <c r="N41" s="2"/>
      <c r="O41" s="56"/>
      <c r="P41" s="2"/>
      <c r="Q41" s="2"/>
      <c r="R41" s="2"/>
      <c r="S41" s="2"/>
      <c r="T41" s="2"/>
      <c r="U41" s="2"/>
      <c r="V41" s="71"/>
      <c r="W41" s="72"/>
      <c r="X41" s="72"/>
      <c r="Y41" s="155"/>
      <c r="Z41" s="157"/>
      <c r="AA41" s="183" t="s">
        <v>10540</v>
      </c>
      <c r="AB41" s="220" t="s">
        <v>10539</v>
      </c>
      <c r="AC41" s="55" t="s">
        <v>10538</v>
      </c>
      <c r="AD41" s="141">
        <v>0.7</v>
      </c>
      <c r="AE41" s="221"/>
      <c r="AF41" s="136"/>
      <c r="AG41" s="75"/>
      <c r="AH41" s="98">
        <f>ROUND(ROUND(ROUND(K37*U38,0)*Y$11,0)*AD41-AF40,0)</f>
        <v>251</v>
      </c>
      <c r="AI41" s="16"/>
    </row>
    <row r="42" spans="1:35" ht="16.75" customHeight="1" x14ac:dyDescent="0.3">
      <c r="A42" s="11">
        <v>33</v>
      </c>
      <c r="B42" s="14">
        <v>4028</v>
      </c>
      <c r="C42" s="52" t="s">
        <v>10552</v>
      </c>
      <c r="D42" s="190"/>
      <c r="E42" s="211"/>
      <c r="F42" s="211"/>
      <c r="G42" s="211"/>
      <c r="H42" s="211"/>
      <c r="I42" s="211"/>
      <c r="J42" s="210"/>
      <c r="K42" s="185"/>
      <c r="L42" s="2"/>
      <c r="M42" s="2"/>
      <c r="N42" s="2"/>
      <c r="O42" s="203"/>
      <c r="P42" s="8"/>
      <c r="Q42" s="8"/>
      <c r="R42" s="8"/>
      <c r="S42" s="8"/>
      <c r="T42" s="8"/>
      <c r="U42" s="8"/>
      <c r="V42" s="73"/>
      <c r="W42" s="72"/>
      <c r="X42" s="72"/>
      <c r="Y42" s="155"/>
      <c r="Z42" s="157"/>
      <c r="AA42" s="169"/>
      <c r="AB42" s="220" t="s">
        <v>10545</v>
      </c>
      <c r="AC42" s="55" t="s">
        <v>10538</v>
      </c>
      <c r="AD42" s="141">
        <v>0.5</v>
      </c>
      <c r="AE42" s="196"/>
      <c r="AF42" s="144"/>
      <c r="AG42" s="150"/>
      <c r="AH42" s="98">
        <f>ROUND(ROUND(ROUND(K37*U38,0)*Y$11,0)*AD42-AF40,0)</f>
        <v>178</v>
      </c>
      <c r="AI42" s="16"/>
    </row>
    <row r="43" spans="1:35" ht="16.75" customHeight="1" x14ac:dyDescent="0.3">
      <c r="A43" s="11">
        <v>33</v>
      </c>
      <c r="B43" s="14">
        <v>9135</v>
      </c>
      <c r="C43" s="52" t="s">
        <v>10551</v>
      </c>
      <c r="D43" s="190"/>
      <c r="E43" s="211"/>
      <c r="F43" s="211"/>
      <c r="G43" s="211"/>
      <c r="H43" s="211"/>
      <c r="I43" s="211"/>
      <c r="J43" s="210"/>
      <c r="K43" s="185"/>
      <c r="L43" s="2"/>
      <c r="M43" s="2"/>
      <c r="N43" s="44"/>
      <c r="O43" s="204" t="s">
        <v>7380</v>
      </c>
      <c r="P43" s="36"/>
      <c r="Q43" s="36"/>
      <c r="R43" s="36"/>
      <c r="S43" s="36"/>
      <c r="T43" s="36"/>
      <c r="U43" s="36"/>
      <c r="V43" s="74"/>
      <c r="W43" s="72"/>
      <c r="X43" s="72"/>
      <c r="Y43" s="145"/>
      <c r="Z43" s="71"/>
      <c r="AA43" s="83"/>
      <c r="AB43" s="194"/>
      <c r="AC43" s="7"/>
      <c r="AD43" s="7"/>
      <c r="AE43" s="7"/>
      <c r="AF43" s="7"/>
      <c r="AG43" s="37"/>
      <c r="AH43" s="98">
        <f>ROUND(ROUND(K37*U44,0)*Y$11,0)</f>
        <v>358</v>
      </c>
      <c r="AI43" s="66"/>
    </row>
    <row r="44" spans="1:35" ht="16.75" customHeight="1" x14ac:dyDescent="0.3">
      <c r="A44" s="11">
        <v>33</v>
      </c>
      <c r="B44" s="14">
        <v>9136</v>
      </c>
      <c r="C44" s="52" t="s">
        <v>10550</v>
      </c>
      <c r="D44" s="190"/>
      <c r="E44" s="211"/>
      <c r="F44" s="211"/>
      <c r="G44" s="211"/>
      <c r="H44" s="211"/>
      <c r="I44" s="211"/>
      <c r="J44" s="210"/>
      <c r="K44" s="185"/>
      <c r="L44" s="2"/>
      <c r="M44" s="2"/>
      <c r="N44" s="44"/>
      <c r="O44" s="45"/>
      <c r="P44" s="135"/>
      <c r="Q44" s="135"/>
      <c r="R44" s="135"/>
      <c r="S44" s="135"/>
      <c r="T44" s="136" t="s">
        <v>10541</v>
      </c>
      <c r="U44" s="273">
        <v>0.93</v>
      </c>
      <c r="V44" s="274"/>
      <c r="W44" s="72"/>
      <c r="X44" s="72"/>
      <c r="Y44" s="145"/>
      <c r="Z44" s="71"/>
      <c r="AA44" s="183" t="s">
        <v>10540</v>
      </c>
      <c r="AB44" s="220" t="s">
        <v>10539</v>
      </c>
      <c r="AC44" s="55" t="s">
        <v>10538</v>
      </c>
      <c r="AD44" s="141">
        <v>0.7</v>
      </c>
      <c r="AE44" s="141"/>
      <c r="AF44" s="141"/>
      <c r="AG44" s="142"/>
      <c r="AH44" s="98">
        <f>ROUND(ROUND(ROUND(K37*U44,0)*Y$11,0)*AD44,0)</f>
        <v>251</v>
      </c>
      <c r="AI44" s="66"/>
    </row>
    <row r="45" spans="1:35" ht="16.75" customHeight="1" x14ac:dyDescent="0.3">
      <c r="A45" s="11">
        <v>33</v>
      </c>
      <c r="B45" s="14">
        <v>4029</v>
      </c>
      <c r="C45" s="52" t="s">
        <v>10549</v>
      </c>
      <c r="D45" s="190"/>
      <c r="E45" s="211"/>
      <c r="F45" s="211"/>
      <c r="G45" s="211"/>
      <c r="H45" s="211"/>
      <c r="I45" s="211"/>
      <c r="J45" s="210"/>
      <c r="K45" s="185"/>
      <c r="L45" s="2"/>
      <c r="M45" s="2"/>
      <c r="N45" s="2"/>
      <c r="O45" s="56"/>
      <c r="P45" s="2"/>
      <c r="Q45" s="2"/>
      <c r="R45" s="2"/>
      <c r="S45" s="2"/>
      <c r="T45" s="2"/>
      <c r="U45" s="2"/>
      <c r="V45" s="71"/>
      <c r="W45" s="72"/>
      <c r="X45" s="72"/>
      <c r="Y45" s="155"/>
      <c r="Z45" s="157"/>
      <c r="AA45" s="169"/>
      <c r="AB45" s="220" t="s">
        <v>10545</v>
      </c>
      <c r="AC45" s="55" t="s">
        <v>10538</v>
      </c>
      <c r="AD45" s="141">
        <v>0.5</v>
      </c>
      <c r="AE45" s="141"/>
      <c r="AF45" s="141"/>
      <c r="AG45" s="142"/>
      <c r="AH45" s="98">
        <f>ROUND(ROUND(ROUND(K37*U44,0)*Y$11,0)*AD45,0)</f>
        <v>179</v>
      </c>
      <c r="AI45" s="16"/>
    </row>
    <row r="46" spans="1:35" ht="16.75" customHeight="1" x14ac:dyDescent="0.3">
      <c r="A46" s="11">
        <v>33</v>
      </c>
      <c r="B46" s="14">
        <v>4030</v>
      </c>
      <c r="C46" s="52" t="s">
        <v>10548</v>
      </c>
      <c r="D46" s="190"/>
      <c r="E46" s="211"/>
      <c r="F46" s="211"/>
      <c r="G46" s="211"/>
      <c r="H46" s="211"/>
      <c r="I46" s="211"/>
      <c r="J46" s="210"/>
      <c r="K46" s="185"/>
      <c r="L46" s="2"/>
      <c r="M46" s="2"/>
      <c r="N46" s="2"/>
      <c r="O46" s="56"/>
      <c r="P46" s="2"/>
      <c r="Q46" s="2"/>
      <c r="R46" s="2"/>
      <c r="S46" s="2"/>
      <c r="T46" s="2"/>
      <c r="U46" s="2"/>
      <c r="V46" s="71"/>
      <c r="W46" s="72"/>
      <c r="X46" s="72"/>
      <c r="Y46" s="155"/>
      <c r="Z46" s="157"/>
      <c r="AA46" s="2"/>
      <c r="AB46" s="201"/>
      <c r="AC46" s="55"/>
      <c r="AD46" s="141"/>
      <c r="AE46" s="187" t="s">
        <v>7356</v>
      </c>
      <c r="AF46" s="53">
        <v>5</v>
      </c>
      <c r="AG46" s="181" t="s">
        <v>7357</v>
      </c>
      <c r="AH46" s="98">
        <f>ROUND(ROUND(K37*U44,0)*Y$11-AF46,0)</f>
        <v>353</v>
      </c>
      <c r="AI46" s="16"/>
    </row>
    <row r="47" spans="1:35" ht="16.75" customHeight="1" x14ac:dyDescent="0.3">
      <c r="A47" s="11">
        <v>33</v>
      </c>
      <c r="B47" s="14">
        <v>4031</v>
      </c>
      <c r="C47" s="52" t="s">
        <v>10547</v>
      </c>
      <c r="D47" s="190"/>
      <c r="E47" s="211"/>
      <c r="F47" s="211"/>
      <c r="G47" s="211"/>
      <c r="H47" s="211"/>
      <c r="I47" s="211"/>
      <c r="J47" s="210"/>
      <c r="K47" s="185"/>
      <c r="L47" s="2"/>
      <c r="M47" s="2"/>
      <c r="N47" s="2"/>
      <c r="O47" s="56"/>
      <c r="P47" s="2"/>
      <c r="Q47" s="2"/>
      <c r="R47" s="2"/>
      <c r="S47" s="2"/>
      <c r="T47" s="2"/>
      <c r="U47" s="2"/>
      <c r="V47" s="71"/>
      <c r="W47" s="72"/>
      <c r="X47" s="72"/>
      <c r="Y47" s="155"/>
      <c r="Z47" s="157"/>
      <c r="AA47" s="183" t="s">
        <v>10540</v>
      </c>
      <c r="AB47" s="220" t="s">
        <v>10539</v>
      </c>
      <c r="AC47" s="55" t="s">
        <v>10538</v>
      </c>
      <c r="AD47" s="141">
        <v>0.7</v>
      </c>
      <c r="AE47" s="221"/>
      <c r="AF47" s="136"/>
      <c r="AG47" s="75"/>
      <c r="AH47" s="98">
        <f>ROUND(ROUND(ROUND(K37*U44,0)*Y$11,0)*AD47-AF46,0)</f>
        <v>246</v>
      </c>
      <c r="AI47" s="16"/>
    </row>
    <row r="48" spans="1:35" ht="16.75" customHeight="1" x14ac:dyDescent="0.3">
      <c r="A48" s="11">
        <v>33</v>
      </c>
      <c r="B48" s="14">
        <v>4032</v>
      </c>
      <c r="C48" s="52" t="s">
        <v>10546</v>
      </c>
      <c r="D48" s="190"/>
      <c r="E48" s="211"/>
      <c r="F48" s="211"/>
      <c r="G48" s="211"/>
      <c r="H48" s="211"/>
      <c r="I48" s="211"/>
      <c r="J48" s="210"/>
      <c r="K48" s="185"/>
      <c r="L48" s="2"/>
      <c r="M48" s="2"/>
      <c r="N48" s="2"/>
      <c r="O48" s="203"/>
      <c r="P48" s="8"/>
      <c r="Q48" s="8"/>
      <c r="R48" s="8"/>
      <c r="S48" s="8"/>
      <c r="T48" s="8"/>
      <c r="U48" s="8"/>
      <c r="V48" s="73"/>
      <c r="W48" s="72"/>
      <c r="X48" s="72"/>
      <c r="Y48" s="155"/>
      <c r="Z48" s="157"/>
      <c r="AA48" s="169"/>
      <c r="AB48" s="220" t="s">
        <v>10545</v>
      </c>
      <c r="AC48" s="55" t="s">
        <v>10538</v>
      </c>
      <c r="AD48" s="141">
        <v>0.5</v>
      </c>
      <c r="AE48" s="196"/>
      <c r="AF48" s="144"/>
      <c r="AG48" s="150"/>
      <c r="AH48" s="98">
        <f>ROUND(ROUND(ROUND(K37*U44,0)*Y$11,0)*AD48-AF46,0)</f>
        <v>174</v>
      </c>
      <c r="AI48" s="16"/>
    </row>
    <row r="49" spans="1:35" ht="16.75" customHeight="1" x14ac:dyDescent="0.3">
      <c r="A49" s="11">
        <v>33</v>
      </c>
      <c r="B49" s="14">
        <v>9137</v>
      </c>
      <c r="C49" s="52" t="s">
        <v>10544</v>
      </c>
      <c r="D49" s="190"/>
      <c r="E49" s="211"/>
      <c r="F49" s="211"/>
      <c r="G49" s="211"/>
      <c r="H49" s="211"/>
      <c r="I49" s="211"/>
      <c r="J49" s="210"/>
      <c r="K49" s="185"/>
      <c r="L49" s="2"/>
      <c r="M49" s="2"/>
      <c r="N49" s="44"/>
      <c r="O49" s="222" t="s">
        <v>7373</v>
      </c>
      <c r="P49" s="2"/>
      <c r="Q49" s="2"/>
      <c r="R49" s="2"/>
      <c r="S49" s="2"/>
      <c r="T49" s="2"/>
      <c r="U49" s="2"/>
      <c r="V49" s="71"/>
      <c r="W49" s="72"/>
      <c r="X49" s="72"/>
      <c r="Y49" s="145"/>
      <c r="Z49" s="71"/>
      <c r="AA49" s="83"/>
      <c r="AB49" s="80"/>
      <c r="AC49" s="7"/>
      <c r="AD49" s="7"/>
      <c r="AE49" s="7"/>
      <c r="AF49" s="7"/>
      <c r="AG49" s="37"/>
      <c r="AH49" s="98">
        <f>ROUND(ROUND(K37*U50,0)*Y$11,0)</f>
        <v>366</v>
      </c>
      <c r="AI49" s="66"/>
    </row>
    <row r="50" spans="1:35" ht="16.75" customHeight="1" x14ac:dyDescent="0.3">
      <c r="A50" s="11">
        <v>33</v>
      </c>
      <c r="B50" s="14">
        <v>9138</v>
      </c>
      <c r="C50" s="52" t="s">
        <v>10543</v>
      </c>
      <c r="D50" s="190"/>
      <c r="E50" s="211"/>
      <c r="F50" s="211"/>
      <c r="G50" s="211"/>
      <c r="H50" s="211"/>
      <c r="I50" s="211"/>
      <c r="J50" s="210"/>
      <c r="K50" s="185"/>
      <c r="L50" s="2"/>
      <c r="M50" s="2"/>
      <c r="N50" s="44"/>
      <c r="O50" s="222" t="s">
        <v>10542</v>
      </c>
      <c r="P50" s="135"/>
      <c r="Q50" s="135"/>
      <c r="R50" s="135"/>
      <c r="S50" s="135"/>
      <c r="T50" s="136" t="s">
        <v>10541</v>
      </c>
      <c r="U50" s="273">
        <v>0.95</v>
      </c>
      <c r="V50" s="274"/>
      <c r="W50" s="72"/>
      <c r="X50" s="72"/>
      <c r="Y50" s="145"/>
      <c r="Z50" s="71"/>
      <c r="AA50" s="183" t="s">
        <v>10540</v>
      </c>
      <c r="AB50" s="220" t="s">
        <v>10539</v>
      </c>
      <c r="AC50" s="55" t="s">
        <v>10538</v>
      </c>
      <c r="AD50" s="141">
        <v>0.7</v>
      </c>
      <c r="AE50" s="141"/>
      <c r="AF50" s="141"/>
      <c r="AG50" s="142"/>
      <c r="AH50" s="98">
        <f>ROUND(ROUND(ROUND(K37*U50,0)*Y$11,0)*AD50,0)</f>
        <v>256</v>
      </c>
      <c r="AI50" s="66"/>
    </row>
    <row r="51" spans="1:35" ht="16.75" customHeight="1" x14ac:dyDescent="0.3">
      <c r="A51" s="11">
        <v>33</v>
      </c>
      <c r="B51" s="14">
        <v>4033</v>
      </c>
      <c r="C51" s="52" t="s">
        <v>10537</v>
      </c>
      <c r="D51" s="190"/>
      <c r="E51" s="211"/>
      <c r="F51" s="211"/>
      <c r="G51" s="211"/>
      <c r="H51" s="211"/>
      <c r="I51" s="211"/>
      <c r="J51" s="210"/>
      <c r="K51" s="185"/>
      <c r="L51" s="2"/>
      <c r="M51" s="2"/>
      <c r="N51" s="2"/>
      <c r="O51" s="56"/>
      <c r="P51" s="2"/>
      <c r="Q51" s="2"/>
      <c r="R51" s="2"/>
      <c r="S51" s="2"/>
      <c r="T51" s="2"/>
      <c r="U51" s="2"/>
      <c r="V51" s="71"/>
      <c r="W51" s="72"/>
      <c r="X51" s="72"/>
      <c r="Y51" s="155"/>
      <c r="Z51" s="157"/>
      <c r="AA51" s="169"/>
      <c r="AB51" s="220" t="s">
        <v>10533</v>
      </c>
      <c r="AC51" s="55" t="s">
        <v>10528</v>
      </c>
      <c r="AD51" s="141">
        <v>0.5</v>
      </c>
      <c r="AE51" s="141"/>
      <c r="AF51" s="141"/>
      <c r="AG51" s="142"/>
      <c r="AH51" s="98">
        <f>ROUND(ROUND(ROUND(K37*U50,0)*Y$11,0)*AD51,0)</f>
        <v>183</v>
      </c>
      <c r="AI51" s="16"/>
    </row>
    <row r="52" spans="1:35" ht="16.75" customHeight="1" x14ac:dyDescent="0.3">
      <c r="A52" s="11">
        <v>33</v>
      </c>
      <c r="B52" s="14">
        <v>4034</v>
      </c>
      <c r="C52" s="52" t="s">
        <v>10536</v>
      </c>
      <c r="D52" s="190"/>
      <c r="E52" s="211"/>
      <c r="F52" s="211"/>
      <c r="G52" s="211"/>
      <c r="H52" s="211"/>
      <c r="I52" s="211"/>
      <c r="J52" s="210"/>
      <c r="K52" s="185"/>
      <c r="L52" s="2"/>
      <c r="M52" s="2"/>
      <c r="N52" s="2"/>
      <c r="O52" s="56"/>
      <c r="P52" s="2"/>
      <c r="Q52" s="2"/>
      <c r="R52" s="2"/>
      <c r="S52" s="2"/>
      <c r="T52" s="2"/>
      <c r="U52" s="2"/>
      <c r="V52" s="71"/>
      <c r="W52" s="72"/>
      <c r="X52" s="72"/>
      <c r="Y52" s="155"/>
      <c r="Z52" s="157"/>
      <c r="AA52" s="2"/>
      <c r="AB52" s="201"/>
      <c r="AC52" s="55"/>
      <c r="AD52" s="141"/>
      <c r="AE52" s="187" t="s">
        <v>7356</v>
      </c>
      <c r="AF52" s="53">
        <v>5</v>
      </c>
      <c r="AG52" s="181" t="s">
        <v>7357</v>
      </c>
      <c r="AH52" s="98">
        <f>ROUND(ROUND(K37*U50,0)*Y$11-AF52,0)</f>
        <v>361</v>
      </c>
      <c r="AI52" s="16"/>
    </row>
    <row r="53" spans="1:35" ht="16.75" customHeight="1" x14ac:dyDescent="0.3">
      <c r="A53" s="11">
        <v>33</v>
      </c>
      <c r="B53" s="14">
        <v>4035</v>
      </c>
      <c r="C53" s="52" t="s">
        <v>10535</v>
      </c>
      <c r="D53" s="190"/>
      <c r="E53" s="211"/>
      <c r="F53" s="211"/>
      <c r="G53" s="211"/>
      <c r="H53" s="211"/>
      <c r="I53" s="211"/>
      <c r="J53" s="210"/>
      <c r="K53" s="185"/>
      <c r="L53" s="2"/>
      <c r="M53" s="2"/>
      <c r="N53" s="2"/>
      <c r="O53" s="56"/>
      <c r="P53" s="2"/>
      <c r="Q53" s="2"/>
      <c r="R53" s="2"/>
      <c r="S53" s="2"/>
      <c r="T53" s="2"/>
      <c r="U53" s="2"/>
      <c r="V53" s="71"/>
      <c r="W53" s="72"/>
      <c r="X53" s="72"/>
      <c r="Y53" s="155"/>
      <c r="Z53" s="157"/>
      <c r="AA53" s="183" t="s">
        <v>10530</v>
      </c>
      <c r="AB53" s="220" t="s">
        <v>10529</v>
      </c>
      <c r="AC53" s="55" t="s">
        <v>10528</v>
      </c>
      <c r="AD53" s="141">
        <v>0.7</v>
      </c>
      <c r="AE53" s="221"/>
      <c r="AF53" s="136"/>
      <c r="AG53" s="75"/>
      <c r="AH53" s="98">
        <f>ROUND(ROUND(ROUND(K37*U50,0)*Y$11,0)*AD53-AF52,0)</f>
        <v>251</v>
      </c>
      <c r="AI53" s="16"/>
    </row>
    <row r="54" spans="1:35" ht="16.75" customHeight="1" x14ac:dyDescent="0.3">
      <c r="A54" s="11">
        <v>33</v>
      </c>
      <c r="B54" s="14">
        <v>4036</v>
      </c>
      <c r="C54" s="52" t="s">
        <v>10534</v>
      </c>
      <c r="D54" s="190"/>
      <c r="E54" s="211"/>
      <c r="F54" s="211"/>
      <c r="G54" s="211"/>
      <c r="H54" s="211"/>
      <c r="I54" s="211"/>
      <c r="J54" s="210"/>
      <c r="K54" s="164"/>
      <c r="L54" s="8"/>
      <c r="M54" s="8"/>
      <c r="N54" s="8"/>
      <c r="O54" s="203"/>
      <c r="P54" s="8"/>
      <c r="Q54" s="8"/>
      <c r="R54" s="8"/>
      <c r="S54" s="8"/>
      <c r="T54" s="8"/>
      <c r="U54" s="8"/>
      <c r="V54" s="73"/>
      <c r="W54" s="72"/>
      <c r="X54" s="72"/>
      <c r="Y54" s="155"/>
      <c r="Z54" s="157"/>
      <c r="AA54" s="169"/>
      <c r="AB54" s="220" t="s">
        <v>10533</v>
      </c>
      <c r="AC54" s="55" t="s">
        <v>10528</v>
      </c>
      <c r="AD54" s="141">
        <v>0.5</v>
      </c>
      <c r="AE54" s="196"/>
      <c r="AF54" s="144"/>
      <c r="AG54" s="150"/>
      <c r="AH54" s="98">
        <f>ROUND(ROUND(ROUND(K37*U50,0)*Y$11,0)*AD54-AF52,0)</f>
        <v>178</v>
      </c>
      <c r="AI54" s="16"/>
    </row>
    <row r="55" spans="1:35" ht="16.75" customHeight="1" x14ac:dyDescent="0.3">
      <c r="A55" s="11">
        <v>33</v>
      </c>
      <c r="B55" s="14">
        <v>9141</v>
      </c>
      <c r="C55" s="52" t="s">
        <v>10532</v>
      </c>
      <c r="D55" s="190"/>
      <c r="E55" s="211"/>
      <c r="F55" s="211"/>
      <c r="G55" s="211"/>
      <c r="H55" s="211"/>
      <c r="I55" s="211"/>
      <c r="J55" s="210"/>
      <c r="K55" s="167" t="s">
        <v>7398</v>
      </c>
      <c r="L55" s="36"/>
      <c r="M55" s="36"/>
      <c r="N55" s="50"/>
      <c r="O55" s="54"/>
      <c r="P55" s="36"/>
      <c r="Q55" s="36"/>
      <c r="R55" s="36"/>
      <c r="S55" s="36"/>
      <c r="T55" s="36"/>
      <c r="U55" s="36"/>
      <c r="V55" s="50"/>
      <c r="W55" s="45"/>
      <c r="X55" s="45"/>
      <c r="Y55" s="2"/>
      <c r="Z55" s="44"/>
      <c r="AA55" s="54"/>
      <c r="AB55" s="53"/>
      <c r="AC55" s="36"/>
      <c r="AD55" s="36"/>
      <c r="AE55" s="36"/>
      <c r="AF55" s="36"/>
      <c r="AG55" s="50"/>
      <c r="AH55" s="98">
        <f>ROUND(K61*Y$11,0)</f>
        <v>329</v>
      </c>
      <c r="AI55" s="16"/>
    </row>
    <row r="56" spans="1:35" ht="16.75" customHeight="1" x14ac:dyDescent="0.3">
      <c r="A56" s="11">
        <v>33</v>
      </c>
      <c r="B56" s="14">
        <v>9142</v>
      </c>
      <c r="C56" s="52" t="s">
        <v>10531</v>
      </c>
      <c r="D56" s="190"/>
      <c r="E56" s="211"/>
      <c r="F56" s="211"/>
      <c r="G56" s="211"/>
      <c r="H56" s="211"/>
      <c r="I56" s="211"/>
      <c r="J56" s="210"/>
      <c r="K56" s="185"/>
      <c r="L56" s="2"/>
      <c r="M56" s="2"/>
      <c r="N56" s="44"/>
      <c r="O56" s="3"/>
      <c r="P56" s="2"/>
      <c r="Q56" s="2"/>
      <c r="R56" s="2"/>
      <c r="S56" s="2"/>
      <c r="T56" s="2"/>
      <c r="U56" s="2"/>
      <c r="V56" s="71"/>
      <c r="W56" s="72"/>
      <c r="X56" s="72"/>
      <c r="Y56" s="145"/>
      <c r="Z56" s="71"/>
      <c r="AA56" s="183" t="s">
        <v>10530</v>
      </c>
      <c r="AB56" s="220" t="s">
        <v>10529</v>
      </c>
      <c r="AC56" s="55" t="s">
        <v>10528</v>
      </c>
      <c r="AD56" s="141">
        <v>0.7</v>
      </c>
      <c r="AE56" s="141"/>
      <c r="AF56" s="141"/>
      <c r="AG56" s="142"/>
      <c r="AH56" s="98">
        <f>ROUND(ROUND(K61*Y$11,0)*AD56,0)</f>
        <v>230</v>
      </c>
      <c r="AI56" s="16"/>
    </row>
    <row r="57" spans="1:35" ht="16.75" customHeight="1" x14ac:dyDescent="0.3">
      <c r="A57" s="11">
        <v>33</v>
      </c>
      <c r="B57" s="14">
        <v>4041</v>
      </c>
      <c r="C57" s="52" t="s">
        <v>10527</v>
      </c>
      <c r="D57" s="190"/>
      <c r="E57" s="211"/>
      <c r="F57" s="211"/>
      <c r="G57" s="211"/>
      <c r="H57" s="211"/>
      <c r="I57" s="211"/>
      <c r="J57" s="210"/>
      <c r="K57" s="185"/>
      <c r="L57" s="2"/>
      <c r="M57" s="2"/>
      <c r="N57" s="2"/>
      <c r="O57" s="56"/>
      <c r="P57" s="2"/>
      <c r="Q57" s="2"/>
      <c r="R57" s="2"/>
      <c r="S57" s="2"/>
      <c r="T57" s="2"/>
      <c r="U57" s="2"/>
      <c r="V57" s="71"/>
      <c r="W57" s="72"/>
      <c r="X57" s="72"/>
      <c r="Y57" s="155"/>
      <c r="Z57" s="157"/>
      <c r="AA57" s="169"/>
      <c r="AB57" s="220" t="s">
        <v>7391</v>
      </c>
      <c r="AC57" s="55" t="s">
        <v>7390</v>
      </c>
      <c r="AD57" s="141">
        <v>0.5</v>
      </c>
      <c r="AE57" s="141"/>
      <c r="AF57" s="141"/>
      <c r="AG57" s="142"/>
      <c r="AH57" s="98">
        <f>ROUND(ROUND(K61*Y$11,0)*AD57,0)</f>
        <v>165</v>
      </c>
      <c r="AI57" s="16"/>
    </row>
    <row r="58" spans="1:35" ht="16.75" customHeight="1" x14ac:dyDescent="0.3">
      <c r="A58" s="11">
        <v>33</v>
      </c>
      <c r="B58" s="14">
        <v>4042</v>
      </c>
      <c r="C58" s="52" t="s">
        <v>10526</v>
      </c>
      <c r="D58" s="190"/>
      <c r="E58" s="211"/>
      <c r="F58" s="211"/>
      <c r="G58" s="211"/>
      <c r="H58" s="211"/>
      <c r="I58" s="211"/>
      <c r="J58" s="210"/>
      <c r="K58" s="185"/>
      <c r="L58" s="2"/>
      <c r="M58" s="2"/>
      <c r="N58" s="2"/>
      <c r="O58" s="56"/>
      <c r="P58" s="2"/>
      <c r="Q58" s="2"/>
      <c r="R58" s="2"/>
      <c r="S58" s="2"/>
      <c r="T58" s="2"/>
      <c r="U58" s="2"/>
      <c r="V58" s="71"/>
      <c r="W58" s="72"/>
      <c r="X58" s="72"/>
      <c r="Y58" s="155"/>
      <c r="Z58" s="157"/>
      <c r="AA58" s="2"/>
      <c r="AB58" s="201"/>
      <c r="AC58" s="55"/>
      <c r="AD58" s="141"/>
      <c r="AE58" s="187" t="s">
        <v>7356</v>
      </c>
      <c r="AF58" s="53">
        <v>5</v>
      </c>
      <c r="AG58" s="181" t="s">
        <v>7357</v>
      </c>
      <c r="AH58" s="98">
        <f>ROUND(K61*Y$11-AF58,0)</f>
        <v>324</v>
      </c>
      <c r="AI58" s="16"/>
    </row>
    <row r="59" spans="1:35" ht="16.75" customHeight="1" x14ac:dyDescent="0.3">
      <c r="A59" s="11">
        <v>33</v>
      </c>
      <c r="B59" s="14">
        <v>4043</v>
      </c>
      <c r="C59" s="52" t="s">
        <v>10525</v>
      </c>
      <c r="D59" s="190"/>
      <c r="E59" s="211"/>
      <c r="F59" s="211"/>
      <c r="G59" s="211"/>
      <c r="H59" s="211"/>
      <c r="I59" s="211"/>
      <c r="J59" s="210"/>
      <c r="K59" s="185"/>
      <c r="L59" s="2"/>
      <c r="M59" s="2"/>
      <c r="N59" s="2"/>
      <c r="O59" s="56"/>
      <c r="P59" s="2"/>
      <c r="Q59" s="2"/>
      <c r="R59" s="2"/>
      <c r="S59" s="2"/>
      <c r="T59" s="2"/>
      <c r="U59" s="2"/>
      <c r="V59" s="71"/>
      <c r="W59" s="72"/>
      <c r="X59" s="72"/>
      <c r="Y59" s="155"/>
      <c r="Z59" s="157"/>
      <c r="AA59" s="183" t="s">
        <v>7393</v>
      </c>
      <c r="AB59" s="220" t="s">
        <v>7358</v>
      </c>
      <c r="AC59" s="55" t="s">
        <v>7390</v>
      </c>
      <c r="AD59" s="141">
        <v>0.7</v>
      </c>
      <c r="AE59" s="221"/>
      <c r="AF59" s="136"/>
      <c r="AG59" s="75"/>
      <c r="AH59" s="98">
        <f>ROUND(ROUND(K61*Y$11,0)*AD59-AF58,0)</f>
        <v>225</v>
      </c>
      <c r="AI59" s="16"/>
    </row>
    <row r="60" spans="1:35" ht="16.75" customHeight="1" x14ac:dyDescent="0.3">
      <c r="A60" s="11">
        <v>33</v>
      </c>
      <c r="B60" s="14">
        <v>4044</v>
      </c>
      <c r="C60" s="52" t="s">
        <v>10524</v>
      </c>
      <c r="D60" s="190"/>
      <c r="E60" s="211"/>
      <c r="F60" s="211"/>
      <c r="G60" s="211"/>
      <c r="H60" s="211"/>
      <c r="I60" s="211"/>
      <c r="J60" s="210"/>
      <c r="K60" s="185"/>
      <c r="L60" s="2"/>
      <c r="M60" s="2"/>
      <c r="N60" s="2"/>
      <c r="O60" s="56"/>
      <c r="P60" s="2"/>
      <c r="Q60" s="2"/>
      <c r="R60" s="2"/>
      <c r="S60" s="2"/>
      <c r="T60" s="2"/>
      <c r="U60" s="2"/>
      <c r="V60" s="71"/>
      <c r="W60" s="72"/>
      <c r="X60" s="72"/>
      <c r="Y60" s="155"/>
      <c r="Z60" s="157"/>
      <c r="AA60" s="169"/>
      <c r="AB60" s="220" t="s">
        <v>7391</v>
      </c>
      <c r="AC60" s="55" t="s">
        <v>7390</v>
      </c>
      <c r="AD60" s="141">
        <v>0.5</v>
      </c>
      <c r="AE60" s="196"/>
      <c r="AF60" s="144"/>
      <c r="AG60" s="150"/>
      <c r="AH60" s="98">
        <f>ROUND(ROUND(K61*Y$11,0)*AD60-AF58,0)</f>
        <v>160</v>
      </c>
      <c r="AI60" s="16"/>
    </row>
    <row r="61" spans="1:35" ht="16.75" customHeight="1" x14ac:dyDescent="0.3">
      <c r="A61" s="11">
        <v>33</v>
      </c>
      <c r="B61" s="14">
        <v>9143</v>
      </c>
      <c r="C61" s="52" t="s">
        <v>10523</v>
      </c>
      <c r="D61" s="190"/>
      <c r="E61" s="211"/>
      <c r="F61" s="211"/>
      <c r="G61" s="211"/>
      <c r="H61" s="211"/>
      <c r="I61" s="211"/>
      <c r="J61" s="210"/>
      <c r="K61" s="271">
        <f>'21共同生活援助（包括型・基本）'!N61</f>
        <v>470</v>
      </c>
      <c r="L61" s="272"/>
      <c r="M61" s="2" t="s">
        <v>7388</v>
      </c>
      <c r="N61" s="2"/>
      <c r="O61" s="204" t="s">
        <v>7387</v>
      </c>
      <c r="P61" s="36"/>
      <c r="Q61" s="36"/>
      <c r="R61" s="36"/>
      <c r="S61" s="36"/>
      <c r="T61" s="36"/>
      <c r="U61" s="36"/>
      <c r="V61" s="74"/>
      <c r="W61" s="72"/>
      <c r="X61" s="72"/>
      <c r="Y61" s="145"/>
      <c r="Z61" s="71"/>
      <c r="AA61" s="83"/>
      <c r="AB61" s="194"/>
      <c r="AC61" s="7"/>
      <c r="AD61" s="7"/>
      <c r="AE61" s="7"/>
      <c r="AF61" s="7"/>
      <c r="AG61" s="37"/>
      <c r="AH61" s="98">
        <f>ROUND(ROUND(K61*U62,0)*Y$11,0)</f>
        <v>313</v>
      </c>
      <c r="AI61" s="66"/>
    </row>
    <row r="62" spans="1:35" ht="16.75" customHeight="1" x14ac:dyDescent="0.3">
      <c r="A62" s="11">
        <v>33</v>
      </c>
      <c r="B62" s="14">
        <v>9144</v>
      </c>
      <c r="C62" s="52" t="s">
        <v>10522</v>
      </c>
      <c r="D62" s="190"/>
      <c r="E62" s="211"/>
      <c r="F62" s="211"/>
      <c r="G62" s="211"/>
      <c r="H62" s="211"/>
      <c r="I62" s="211"/>
      <c r="J62" s="210"/>
      <c r="K62" s="72"/>
      <c r="L62" s="145"/>
      <c r="M62" s="2"/>
      <c r="N62" s="2"/>
      <c r="O62" s="45"/>
      <c r="P62" s="2"/>
      <c r="Q62" s="135"/>
      <c r="R62" s="135"/>
      <c r="S62" s="135"/>
      <c r="T62" s="136" t="s">
        <v>10515</v>
      </c>
      <c r="U62" s="273">
        <v>0.95</v>
      </c>
      <c r="V62" s="274"/>
      <c r="W62" s="72"/>
      <c r="X62" s="72"/>
      <c r="Y62" s="145"/>
      <c r="Z62" s="71"/>
      <c r="AA62" s="183" t="s">
        <v>10514</v>
      </c>
      <c r="AB62" s="220" t="s">
        <v>10513</v>
      </c>
      <c r="AC62" s="55" t="s">
        <v>10510</v>
      </c>
      <c r="AD62" s="141">
        <v>0.7</v>
      </c>
      <c r="AE62" s="141"/>
      <c r="AF62" s="141"/>
      <c r="AG62" s="142"/>
      <c r="AH62" s="98">
        <f>ROUND(ROUND(ROUND(K61*U62,0)*Y$11,0)*AD62,0)</f>
        <v>219</v>
      </c>
      <c r="AI62" s="66"/>
    </row>
    <row r="63" spans="1:35" ht="16.75" customHeight="1" x14ac:dyDescent="0.3">
      <c r="A63" s="11">
        <v>33</v>
      </c>
      <c r="B63" s="14">
        <v>4045</v>
      </c>
      <c r="C63" s="52" t="s">
        <v>10521</v>
      </c>
      <c r="D63" s="190"/>
      <c r="E63" s="211"/>
      <c r="F63" s="211"/>
      <c r="G63" s="211"/>
      <c r="H63" s="211"/>
      <c r="I63" s="211"/>
      <c r="J63" s="210"/>
      <c r="K63" s="185"/>
      <c r="L63" s="2"/>
      <c r="M63" s="2"/>
      <c r="N63" s="2"/>
      <c r="O63" s="56"/>
      <c r="P63" s="2"/>
      <c r="Q63" s="2"/>
      <c r="R63" s="2"/>
      <c r="S63" s="2"/>
      <c r="T63" s="2"/>
      <c r="U63" s="2"/>
      <c r="V63" s="71"/>
      <c r="W63" s="72"/>
      <c r="X63" s="72"/>
      <c r="Y63" s="155"/>
      <c r="Z63" s="157"/>
      <c r="AA63" s="169"/>
      <c r="AB63" s="220" t="s">
        <v>10511</v>
      </c>
      <c r="AC63" s="55" t="s">
        <v>10510</v>
      </c>
      <c r="AD63" s="141">
        <v>0.5</v>
      </c>
      <c r="AE63" s="141"/>
      <c r="AF63" s="141"/>
      <c r="AG63" s="142"/>
      <c r="AH63" s="98">
        <f>ROUND(ROUND(ROUND(K61*U62,0)*Y$11,0)*AD63,0)</f>
        <v>157</v>
      </c>
      <c r="AI63" s="16"/>
    </row>
    <row r="64" spans="1:35" ht="16.75" customHeight="1" x14ac:dyDescent="0.3">
      <c r="A64" s="11">
        <v>33</v>
      </c>
      <c r="B64" s="14">
        <v>4046</v>
      </c>
      <c r="C64" s="52" t="s">
        <v>10520</v>
      </c>
      <c r="D64" s="190"/>
      <c r="E64" s="211"/>
      <c r="F64" s="211"/>
      <c r="G64" s="211"/>
      <c r="H64" s="211"/>
      <c r="I64" s="211"/>
      <c r="J64" s="210"/>
      <c r="K64" s="185"/>
      <c r="L64" s="2"/>
      <c r="M64" s="2"/>
      <c r="N64" s="2"/>
      <c r="O64" s="56"/>
      <c r="P64" s="2"/>
      <c r="Q64" s="2"/>
      <c r="R64" s="2"/>
      <c r="S64" s="2"/>
      <c r="T64" s="2"/>
      <c r="U64" s="2"/>
      <c r="V64" s="71"/>
      <c r="W64" s="72"/>
      <c r="X64" s="72"/>
      <c r="Y64" s="155"/>
      <c r="Z64" s="157"/>
      <c r="AA64" s="2"/>
      <c r="AB64" s="201"/>
      <c r="AC64" s="55"/>
      <c r="AD64" s="141"/>
      <c r="AE64" s="187" t="s">
        <v>7356</v>
      </c>
      <c r="AF64" s="53">
        <v>5</v>
      </c>
      <c r="AG64" s="181" t="s">
        <v>7357</v>
      </c>
      <c r="AH64" s="98">
        <f>ROUND(ROUND(K61*U62,0)*Y$11-AF64,0)</f>
        <v>308</v>
      </c>
      <c r="AI64" s="16"/>
    </row>
    <row r="65" spans="1:35" ht="16.75" customHeight="1" x14ac:dyDescent="0.3">
      <c r="A65" s="11">
        <v>33</v>
      </c>
      <c r="B65" s="14">
        <v>4047</v>
      </c>
      <c r="C65" s="52" t="s">
        <v>10519</v>
      </c>
      <c r="D65" s="190"/>
      <c r="E65" s="211"/>
      <c r="F65" s="211"/>
      <c r="G65" s="211"/>
      <c r="H65" s="211"/>
      <c r="I65" s="211"/>
      <c r="J65" s="210"/>
      <c r="K65" s="185"/>
      <c r="L65" s="2"/>
      <c r="M65" s="2"/>
      <c r="N65" s="2"/>
      <c r="O65" s="56"/>
      <c r="P65" s="2"/>
      <c r="Q65" s="2"/>
      <c r="R65" s="2"/>
      <c r="S65" s="2"/>
      <c r="T65" s="2"/>
      <c r="U65" s="2"/>
      <c r="V65" s="71"/>
      <c r="W65" s="72"/>
      <c r="X65" s="72"/>
      <c r="Y65" s="155"/>
      <c r="Z65" s="157"/>
      <c r="AA65" s="183" t="s">
        <v>10514</v>
      </c>
      <c r="AB65" s="220" t="s">
        <v>10513</v>
      </c>
      <c r="AC65" s="55" t="s">
        <v>10510</v>
      </c>
      <c r="AD65" s="141">
        <v>0.7</v>
      </c>
      <c r="AE65" s="221"/>
      <c r="AF65" s="136"/>
      <c r="AG65" s="75"/>
      <c r="AH65" s="98">
        <f>ROUND(ROUND(ROUND(K61*U62,0)*Y$11,0)*AD65-AF64,0)</f>
        <v>214</v>
      </c>
      <c r="AI65" s="16"/>
    </row>
    <row r="66" spans="1:35" ht="16.75" customHeight="1" x14ac:dyDescent="0.3">
      <c r="A66" s="11">
        <v>33</v>
      </c>
      <c r="B66" s="14">
        <v>4048</v>
      </c>
      <c r="C66" s="52" t="s">
        <v>10518</v>
      </c>
      <c r="D66" s="190"/>
      <c r="E66" s="211"/>
      <c r="F66" s="211"/>
      <c r="G66" s="211"/>
      <c r="H66" s="211"/>
      <c r="I66" s="211"/>
      <c r="J66" s="210"/>
      <c r="K66" s="185"/>
      <c r="L66" s="2"/>
      <c r="M66" s="2"/>
      <c r="N66" s="2"/>
      <c r="O66" s="203"/>
      <c r="P66" s="8"/>
      <c r="Q66" s="8"/>
      <c r="R66" s="8"/>
      <c r="S66" s="8"/>
      <c r="T66" s="8"/>
      <c r="U66" s="8"/>
      <c r="V66" s="73"/>
      <c r="W66" s="72"/>
      <c r="X66" s="72"/>
      <c r="Y66" s="155"/>
      <c r="Z66" s="157"/>
      <c r="AA66" s="169"/>
      <c r="AB66" s="220" t="s">
        <v>10511</v>
      </c>
      <c r="AC66" s="55" t="s">
        <v>10510</v>
      </c>
      <c r="AD66" s="141">
        <v>0.5</v>
      </c>
      <c r="AE66" s="196"/>
      <c r="AF66" s="144"/>
      <c r="AG66" s="150"/>
      <c r="AH66" s="98">
        <f>ROUND(ROUND(ROUND(K61*U62,0)*Y$11,0)*AD66-AF64,0)</f>
        <v>152</v>
      </c>
      <c r="AI66" s="16"/>
    </row>
    <row r="67" spans="1:35" ht="16.75" customHeight="1" x14ac:dyDescent="0.3">
      <c r="A67" s="11">
        <v>33</v>
      </c>
      <c r="B67" s="14">
        <v>9145</v>
      </c>
      <c r="C67" s="52" t="s">
        <v>10517</v>
      </c>
      <c r="D67" s="190"/>
      <c r="E67" s="211"/>
      <c r="F67" s="211"/>
      <c r="G67" s="211"/>
      <c r="H67" s="211"/>
      <c r="I67" s="211"/>
      <c r="J67" s="210"/>
      <c r="K67" s="185"/>
      <c r="L67" s="2"/>
      <c r="M67" s="2"/>
      <c r="N67" s="44"/>
      <c r="O67" s="204" t="s">
        <v>7380</v>
      </c>
      <c r="P67" s="36"/>
      <c r="Q67" s="36"/>
      <c r="R67" s="36"/>
      <c r="S67" s="36"/>
      <c r="T67" s="36"/>
      <c r="U67" s="36"/>
      <c r="V67" s="74"/>
      <c r="W67" s="72"/>
      <c r="X67" s="72"/>
      <c r="Y67" s="145"/>
      <c r="Z67" s="71"/>
      <c r="AA67" s="83"/>
      <c r="AB67" s="194"/>
      <c r="AC67" s="7"/>
      <c r="AD67" s="7"/>
      <c r="AE67" s="7"/>
      <c r="AF67" s="7"/>
      <c r="AG67" s="37"/>
      <c r="AH67" s="98">
        <f>ROUND(ROUND(K61*U68,0)*Y$11,0)</f>
        <v>306</v>
      </c>
      <c r="AI67" s="66"/>
    </row>
    <row r="68" spans="1:35" ht="16.75" customHeight="1" x14ac:dyDescent="0.3">
      <c r="A68" s="11">
        <v>33</v>
      </c>
      <c r="B68" s="14">
        <v>9146</v>
      </c>
      <c r="C68" s="52" t="s">
        <v>10516</v>
      </c>
      <c r="D68" s="190"/>
      <c r="E68" s="211"/>
      <c r="F68" s="211"/>
      <c r="G68" s="211"/>
      <c r="H68" s="211"/>
      <c r="I68" s="211"/>
      <c r="J68" s="210"/>
      <c r="K68" s="185"/>
      <c r="L68" s="2"/>
      <c r="M68" s="2"/>
      <c r="N68" s="44"/>
      <c r="O68" s="45"/>
      <c r="P68" s="135"/>
      <c r="Q68" s="135"/>
      <c r="R68" s="135"/>
      <c r="S68" s="135"/>
      <c r="T68" s="136" t="s">
        <v>10515</v>
      </c>
      <c r="U68" s="273">
        <v>0.93</v>
      </c>
      <c r="V68" s="274"/>
      <c r="W68" s="72"/>
      <c r="X68" s="72"/>
      <c r="Y68" s="145"/>
      <c r="Z68" s="71"/>
      <c r="AA68" s="183" t="s">
        <v>10514</v>
      </c>
      <c r="AB68" s="220" t="s">
        <v>10513</v>
      </c>
      <c r="AC68" s="55" t="s">
        <v>10510</v>
      </c>
      <c r="AD68" s="141">
        <v>0.7</v>
      </c>
      <c r="AE68" s="141"/>
      <c r="AF68" s="141"/>
      <c r="AG68" s="142"/>
      <c r="AH68" s="98">
        <f>ROUND(ROUND(ROUND(K61*U68,0)*Y$11,0)*AD68,0)</f>
        <v>214</v>
      </c>
      <c r="AI68" s="66"/>
    </row>
    <row r="69" spans="1:35" ht="16.75" customHeight="1" x14ac:dyDescent="0.3">
      <c r="A69" s="11">
        <v>33</v>
      </c>
      <c r="B69" s="14">
        <v>4049</v>
      </c>
      <c r="C69" s="52" t="s">
        <v>10512</v>
      </c>
      <c r="D69" s="190"/>
      <c r="E69" s="211"/>
      <c r="F69" s="211"/>
      <c r="G69" s="211"/>
      <c r="H69" s="211"/>
      <c r="I69" s="211"/>
      <c r="J69" s="210"/>
      <c r="K69" s="185"/>
      <c r="L69" s="2"/>
      <c r="M69" s="2"/>
      <c r="N69" s="2"/>
      <c r="O69" s="56"/>
      <c r="P69" s="2"/>
      <c r="Q69" s="2"/>
      <c r="R69" s="2"/>
      <c r="S69" s="2"/>
      <c r="T69" s="2"/>
      <c r="U69" s="2"/>
      <c r="V69" s="71"/>
      <c r="W69" s="72"/>
      <c r="X69" s="72"/>
      <c r="Y69" s="155"/>
      <c r="Z69" s="157"/>
      <c r="AA69" s="169"/>
      <c r="AB69" s="220" t="s">
        <v>10511</v>
      </c>
      <c r="AC69" s="55" t="s">
        <v>10510</v>
      </c>
      <c r="AD69" s="141">
        <v>0.5</v>
      </c>
      <c r="AE69" s="141"/>
      <c r="AF69" s="141"/>
      <c r="AG69" s="142"/>
      <c r="AH69" s="98">
        <f>ROUND(ROUND(ROUND(K61*U68,0)*Y$11,0)*AD69,0)</f>
        <v>153</v>
      </c>
      <c r="AI69" s="16"/>
    </row>
    <row r="70" spans="1:35" ht="16.75" customHeight="1" x14ac:dyDescent="0.3">
      <c r="A70" s="11">
        <v>33</v>
      </c>
      <c r="B70" s="14">
        <v>4050</v>
      </c>
      <c r="C70" s="52" t="s">
        <v>10509</v>
      </c>
      <c r="D70" s="190"/>
      <c r="E70" s="211"/>
      <c r="F70" s="211"/>
      <c r="G70" s="211"/>
      <c r="H70" s="211"/>
      <c r="I70" s="211"/>
      <c r="J70" s="210"/>
      <c r="K70" s="185"/>
      <c r="L70" s="2"/>
      <c r="M70" s="2"/>
      <c r="N70" s="2"/>
      <c r="O70" s="56"/>
      <c r="P70" s="2"/>
      <c r="Q70" s="2"/>
      <c r="R70" s="2"/>
      <c r="S70" s="2"/>
      <c r="T70" s="2"/>
      <c r="U70" s="2"/>
      <c r="V70" s="71"/>
      <c r="W70" s="72"/>
      <c r="X70" s="72"/>
      <c r="Y70" s="155"/>
      <c r="Z70" s="157"/>
      <c r="AA70" s="2"/>
      <c r="AB70" s="201"/>
      <c r="AC70" s="55"/>
      <c r="AD70" s="141"/>
      <c r="AE70" s="187" t="s">
        <v>7356</v>
      </c>
      <c r="AF70" s="53">
        <v>5</v>
      </c>
      <c r="AG70" s="181" t="s">
        <v>7357</v>
      </c>
      <c r="AH70" s="98">
        <f>ROUND(ROUND(K61*U68,0)*Y$11-AF70,0)</f>
        <v>301</v>
      </c>
      <c r="AI70" s="16"/>
    </row>
    <row r="71" spans="1:35" ht="16.75" customHeight="1" x14ac:dyDescent="0.3">
      <c r="A71" s="11">
        <v>33</v>
      </c>
      <c r="B71" s="14">
        <v>4051</v>
      </c>
      <c r="C71" s="52" t="s">
        <v>10508</v>
      </c>
      <c r="D71" s="190"/>
      <c r="E71" s="211"/>
      <c r="F71" s="211"/>
      <c r="G71" s="211"/>
      <c r="H71" s="211"/>
      <c r="I71" s="211"/>
      <c r="J71" s="210"/>
      <c r="K71" s="185"/>
      <c r="L71" s="2"/>
      <c r="M71" s="2"/>
      <c r="N71" s="2"/>
      <c r="O71" s="56"/>
      <c r="P71" s="2"/>
      <c r="Q71" s="2"/>
      <c r="R71" s="2"/>
      <c r="S71" s="2"/>
      <c r="T71" s="2"/>
      <c r="U71" s="2"/>
      <c r="V71" s="71"/>
      <c r="W71" s="72"/>
      <c r="X71" s="72"/>
      <c r="Y71" s="155"/>
      <c r="Z71" s="157"/>
      <c r="AA71" s="183" t="s">
        <v>7949</v>
      </c>
      <c r="AB71" s="220" t="s">
        <v>7948</v>
      </c>
      <c r="AC71" s="55" t="s">
        <v>7945</v>
      </c>
      <c r="AD71" s="141">
        <v>0.7</v>
      </c>
      <c r="AE71" s="221"/>
      <c r="AF71" s="136"/>
      <c r="AG71" s="75"/>
      <c r="AH71" s="98">
        <f>ROUND(ROUND(ROUND(K61*U68,0)*Y$11,0)*AD71-AF70,0)</f>
        <v>209</v>
      </c>
      <c r="AI71" s="16"/>
    </row>
    <row r="72" spans="1:35" ht="16.75" customHeight="1" x14ac:dyDescent="0.3">
      <c r="A72" s="11">
        <v>33</v>
      </c>
      <c r="B72" s="14">
        <v>4052</v>
      </c>
      <c r="C72" s="52" t="s">
        <v>10507</v>
      </c>
      <c r="D72" s="190"/>
      <c r="E72" s="211"/>
      <c r="F72" s="211"/>
      <c r="G72" s="211"/>
      <c r="H72" s="211"/>
      <c r="I72" s="211"/>
      <c r="J72" s="210"/>
      <c r="K72" s="185"/>
      <c r="L72" s="2"/>
      <c r="M72" s="2"/>
      <c r="N72" s="2"/>
      <c r="O72" s="203"/>
      <c r="P72" s="8"/>
      <c r="Q72" s="8"/>
      <c r="R72" s="8"/>
      <c r="S72" s="8"/>
      <c r="T72" s="8"/>
      <c r="U72" s="8"/>
      <c r="V72" s="73"/>
      <c r="W72" s="72"/>
      <c r="X72" s="72"/>
      <c r="Y72" s="155"/>
      <c r="Z72" s="157"/>
      <c r="AA72" s="169"/>
      <c r="AB72" s="220" t="s">
        <v>7946</v>
      </c>
      <c r="AC72" s="55" t="s">
        <v>7945</v>
      </c>
      <c r="AD72" s="141">
        <v>0.5</v>
      </c>
      <c r="AE72" s="196"/>
      <c r="AF72" s="144"/>
      <c r="AG72" s="150"/>
      <c r="AH72" s="98">
        <f>ROUND(ROUND(ROUND(K61*U68,0)*Y$11,0)*AD72-AF70,0)</f>
        <v>148</v>
      </c>
      <c r="AI72" s="16"/>
    </row>
    <row r="73" spans="1:35" ht="16.75" customHeight="1" x14ac:dyDescent="0.3">
      <c r="A73" s="11">
        <v>33</v>
      </c>
      <c r="B73" s="14">
        <v>9147</v>
      </c>
      <c r="C73" s="52" t="s">
        <v>10506</v>
      </c>
      <c r="D73" s="190"/>
      <c r="E73" s="211"/>
      <c r="F73" s="211"/>
      <c r="G73" s="211"/>
      <c r="H73" s="211"/>
      <c r="I73" s="211"/>
      <c r="J73" s="210"/>
      <c r="K73" s="185"/>
      <c r="L73" s="2"/>
      <c r="M73" s="2"/>
      <c r="N73" s="44"/>
      <c r="O73" s="222" t="s">
        <v>7373</v>
      </c>
      <c r="P73" s="2"/>
      <c r="Q73" s="2"/>
      <c r="R73" s="2"/>
      <c r="S73" s="2"/>
      <c r="T73" s="2"/>
      <c r="U73" s="2"/>
      <c r="V73" s="71"/>
      <c r="W73" s="72"/>
      <c r="X73" s="72"/>
      <c r="Y73" s="145"/>
      <c r="Z73" s="71"/>
      <c r="AA73" s="83"/>
      <c r="AB73" s="80"/>
      <c r="AC73" s="7"/>
      <c r="AD73" s="7"/>
      <c r="AE73" s="7"/>
      <c r="AF73" s="7"/>
      <c r="AG73" s="37"/>
      <c r="AH73" s="98">
        <f>ROUND(ROUND(K61*U74,0)*Y$11,0)</f>
        <v>313</v>
      </c>
      <c r="AI73" s="66"/>
    </row>
    <row r="74" spans="1:35" ht="16.75" customHeight="1" x14ac:dyDescent="0.3">
      <c r="A74" s="11">
        <v>33</v>
      </c>
      <c r="B74" s="14">
        <v>9148</v>
      </c>
      <c r="C74" s="52" t="s">
        <v>10505</v>
      </c>
      <c r="D74" s="190"/>
      <c r="E74" s="211"/>
      <c r="F74" s="211"/>
      <c r="G74" s="211"/>
      <c r="H74" s="211"/>
      <c r="I74" s="211"/>
      <c r="J74" s="210"/>
      <c r="K74" s="185"/>
      <c r="L74" s="2"/>
      <c r="M74" s="2"/>
      <c r="N74" s="44"/>
      <c r="O74" s="222" t="s">
        <v>10504</v>
      </c>
      <c r="P74" s="135"/>
      <c r="Q74" s="135"/>
      <c r="R74" s="135"/>
      <c r="S74" s="135"/>
      <c r="T74" s="136" t="s">
        <v>8201</v>
      </c>
      <c r="U74" s="273">
        <v>0.95</v>
      </c>
      <c r="V74" s="274"/>
      <c r="W74" s="72"/>
      <c r="X74" s="72"/>
      <c r="Y74" s="145"/>
      <c r="Z74" s="71"/>
      <c r="AA74" s="183" t="s">
        <v>7949</v>
      </c>
      <c r="AB74" s="220" t="s">
        <v>7948</v>
      </c>
      <c r="AC74" s="55" t="s">
        <v>7945</v>
      </c>
      <c r="AD74" s="141">
        <v>0.7</v>
      </c>
      <c r="AE74" s="141"/>
      <c r="AF74" s="141"/>
      <c r="AG74" s="142"/>
      <c r="AH74" s="98">
        <f>ROUND(ROUND(ROUND(K61*U74,0)*Y$11,0)*AD74,0)</f>
        <v>219</v>
      </c>
      <c r="AI74" s="66"/>
    </row>
    <row r="75" spans="1:35" ht="16.75" customHeight="1" x14ac:dyDescent="0.3">
      <c r="A75" s="11">
        <v>33</v>
      </c>
      <c r="B75" s="14">
        <v>4053</v>
      </c>
      <c r="C75" s="52" t="s">
        <v>10503</v>
      </c>
      <c r="D75" s="190"/>
      <c r="E75" s="211"/>
      <c r="F75" s="211"/>
      <c r="G75" s="211"/>
      <c r="H75" s="211"/>
      <c r="I75" s="211"/>
      <c r="J75" s="210"/>
      <c r="K75" s="185"/>
      <c r="L75" s="2"/>
      <c r="M75" s="2"/>
      <c r="N75" s="2"/>
      <c r="O75" s="56"/>
      <c r="P75" s="2"/>
      <c r="Q75" s="2"/>
      <c r="R75" s="2"/>
      <c r="S75" s="2"/>
      <c r="T75" s="2"/>
      <c r="U75" s="2"/>
      <c r="V75" s="71"/>
      <c r="W75" s="72"/>
      <c r="X75" s="72"/>
      <c r="Y75" s="155"/>
      <c r="Z75" s="157"/>
      <c r="AA75" s="169"/>
      <c r="AB75" s="220" t="s">
        <v>7946</v>
      </c>
      <c r="AC75" s="55" t="s">
        <v>7945</v>
      </c>
      <c r="AD75" s="141">
        <v>0.5</v>
      </c>
      <c r="AE75" s="141"/>
      <c r="AF75" s="141"/>
      <c r="AG75" s="142"/>
      <c r="AH75" s="98">
        <f>ROUND(ROUND(ROUND(K61*U74,0)*Y$11,0)*AD75,0)</f>
        <v>157</v>
      </c>
      <c r="AI75" s="16"/>
    </row>
    <row r="76" spans="1:35" ht="16.75" customHeight="1" x14ac:dyDescent="0.3">
      <c r="A76" s="11">
        <v>33</v>
      </c>
      <c r="B76" s="14">
        <v>4054</v>
      </c>
      <c r="C76" s="52" t="s">
        <v>10502</v>
      </c>
      <c r="D76" s="190"/>
      <c r="E76" s="211"/>
      <c r="F76" s="211"/>
      <c r="G76" s="211"/>
      <c r="H76" s="211"/>
      <c r="I76" s="211"/>
      <c r="J76" s="210"/>
      <c r="K76" s="185"/>
      <c r="L76" s="2"/>
      <c r="M76" s="2"/>
      <c r="N76" s="2"/>
      <c r="O76" s="56"/>
      <c r="P76" s="2"/>
      <c r="Q76" s="2"/>
      <c r="R76" s="2"/>
      <c r="S76" s="2"/>
      <c r="T76" s="2"/>
      <c r="U76" s="2"/>
      <c r="V76" s="71"/>
      <c r="W76" s="72"/>
      <c r="X76" s="72"/>
      <c r="Y76" s="155"/>
      <c r="Z76" s="157"/>
      <c r="AA76" s="2"/>
      <c r="AB76" s="201"/>
      <c r="AC76" s="55"/>
      <c r="AD76" s="141"/>
      <c r="AE76" s="187" t="s">
        <v>7356</v>
      </c>
      <c r="AF76" s="53">
        <v>5</v>
      </c>
      <c r="AG76" s="181" t="s">
        <v>7357</v>
      </c>
      <c r="AH76" s="98">
        <f>ROUND(ROUND(K61*U74,0)*Y$11-AF76,0)</f>
        <v>308</v>
      </c>
      <c r="AI76" s="16"/>
    </row>
    <row r="77" spans="1:35" ht="16.75" customHeight="1" x14ac:dyDescent="0.3">
      <c r="A77" s="11">
        <v>33</v>
      </c>
      <c r="B77" s="14">
        <v>4055</v>
      </c>
      <c r="C77" s="52" t="s">
        <v>10501</v>
      </c>
      <c r="D77" s="190"/>
      <c r="E77" s="211"/>
      <c r="F77" s="211"/>
      <c r="G77" s="211"/>
      <c r="H77" s="211"/>
      <c r="I77" s="211"/>
      <c r="J77" s="210"/>
      <c r="K77" s="185"/>
      <c r="L77" s="2"/>
      <c r="M77" s="2"/>
      <c r="N77" s="2"/>
      <c r="O77" s="56"/>
      <c r="P77" s="2"/>
      <c r="Q77" s="2"/>
      <c r="R77" s="2"/>
      <c r="S77" s="2"/>
      <c r="T77" s="2"/>
      <c r="U77" s="2"/>
      <c r="V77" s="71"/>
      <c r="W77" s="72"/>
      <c r="X77" s="72"/>
      <c r="Y77" s="155"/>
      <c r="Z77" s="157"/>
      <c r="AA77" s="183" t="s">
        <v>7949</v>
      </c>
      <c r="AB77" s="220" t="s">
        <v>7948</v>
      </c>
      <c r="AC77" s="55" t="s">
        <v>7945</v>
      </c>
      <c r="AD77" s="141">
        <v>0.7</v>
      </c>
      <c r="AE77" s="221"/>
      <c r="AF77" s="136"/>
      <c r="AG77" s="75"/>
      <c r="AH77" s="98">
        <f>ROUND(ROUND(ROUND(K61*U74,0)*Y$11,0)*AD77-AF76,0)</f>
        <v>214</v>
      </c>
      <c r="AI77" s="16"/>
    </row>
    <row r="78" spans="1:35" ht="16.75" customHeight="1" x14ac:dyDescent="0.3">
      <c r="A78" s="11">
        <v>33</v>
      </c>
      <c r="B78" s="14">
        <v>4056</v>
      </c>
      <c r="C78" s="52" t="s">
        <v>10500</v>
      </c>
      <c r="D78" s="190"/>
      <c r="E78" s="211"/>
      <c r="F78" s="211"/>
      <c r="G78" s="211"/>
      <c r="H78" s="211"/>
      <c r="I78" s="211"/>
      <c r="J78" s="210"/>
      <c r="K78" s="164"/>
      <c r="L78" s="8"/>
      <c r="M78" s="8"/>
      <c r="N78" s="8"/>
      <c r="O78" s="203"/>
      <c r="P78" s="8"/>
      <c r="Q78" s="8"/>
      <c r="R78" s="8"/>
      <c r="S78" s="8"/>
      <c r="T78" s="8"/>
      <c r="U78" s="8"/>
      <c r="V78" s="73"/>
      <c r="W78" s="72"/>
      <c r="X78" s="72"/>
      <c r="Y78" s="155"/>
      <c r="Z78" s="157"/>
      <c r="AA78" s="169"/>
      <c r="AB78" s="220" t="s">
        <v>7898</v>
      </c>
      <c r="AC78" s="55" t="s">
        <v>7897</v>
      </c>
      <c r="AD78" s="141">
        <v>0.5</v>
      </c>
      <c r="AE78" s="196"/>
      <c r="AF78" s="144"/>
      <c r="AG78" s="150"/>
      <c r="AH78" s="98">
        <f>ROUND(ROUND(ROUND(K61*U74,0)*Y$11,0)*AD78-AF76,0)</f>
        <v>152</v>
      </c>
      <c r="AI78" s="16"/>
    </row>
    <row r="79" spans="1:35" ht="16.75" customHeight="1" x14ac:dyDescent="0.3">
      <c r="A79" s="11">
        <v>33</v>
      </c>
      <c r="B79" s="14">
        <v>9151</v>
      </c>
      <c r="C79" s="52" t="s">
        <v>10499</v>
      </c>
      <c r="D79" s="190"/>
      <c r="E79" s="211"/>
      <c r="F79" s="211"/>
      <c r="G79" s="211"/>
      <c r="H79" s="211"/>
      <c r="I79" s="211"/>
      <c r="J79" s="210"/>
      <c r="K79" s="167" t="s">
        <v>7734</v>
      </c>
      <c r="L79" s="36"/>
      <c r="M79" s="36"/>
      <c r="N79" s="50"/>
      <c r="O79" s="54"/>
      <c r="P79" s="36"/>
      <c r="Q79" s="36"/>
      <c r="R79" s="36"/>
      <c r="S79" s="36"/>
      <c r="T79" s="36"/>
      <c r="U79" s="36"/>
      <c r="V79" s="50"/>
      <c r="W79" s="45"/>
      <c r="X79" s="45"/>
      <c r="Y79" s="2"/>
      <c r="Z79" s="44"/>
      <c r="AA79" s="54"/>
      <c r="AB79" s="53"/>
      <c r="AC79" s="36"/>
      <c r="AD79" s="36"/>
      <c r="AE79" s="36"/>
      <c r="AF79" s="36"/>
      <c r="AG79" s="50"/>
      <c r="AH79" s="98">
        <f>ROUND(K85*Y$11,0)</f>
        <v>269</v>
      </c>
      <c r="AI79" s="16"/>
    </row>
    <row r="80" spans="1:35" ht="16.75" customHeight="1" x14ac:dyDescent="0.3">
      <c r="A80" s="11">
        <v>33</v>
      </c>
      <c r="B80" s="14">
        <v>9152</v>
      </c>
      <c r="C80" s="52" t="s">
        <v>10498</v>
      </c>
      <c r="D80" s="190"/>
      <c r="E80" s="211"/>
      <c r="F80" s="211"/>
      <c r="G80" s="211"/>
      <c r="H80" s="211"/>
      <c r="I80" s="211"/>
      <c r="J80" s="210"/>
      <c r="K80" s="185"/>
      <c r="L80" s="2"/>
      <c r="M80" s="2"/>
      <c r="N80" s="44"/>
      <c r="O80" s="3"/>
      <c r="P80" s="2"/>
      <c r="Q80" s="2"/>
      <c r="R80" s="2"/>
      <c r="S80" s="2"/>
      <c r="T80" s="2"/>
      <c r="U80" s="2"/>
      <c r="V80" s="71"/>
      <c r="W80" s="72"/>
      <c r="X80" s="72"/>
      <c r="Y80" s="145"/>
      <c r="Z80" s="71"/>
      <c r="AA80" s="183" t="s">
        <v>7393</v>
      </c>
      <c r="AB80" s="220" t="s">
        <v>7358</v>
      </c>
      <c r="AC80" s="55" t="s">
        <v>7390</v>
      </c>
      <c r="AD80" s="141">
        <v>0.7</v>
      </c>
      <c r="AE80" s="141"/>
      <c r="AF80" s="141"/>
      <c r="AG80" s="142"/>
      <c r="AH80" s="98">
        <f>ROUND(ROUND(K85*Y$11,0)*AD80,0)</f>
        <v>188</v>
      </c>
      <c r="AI80" s="16"/>
    </row>
    <row r="81" spans="1:35" ht="16.75" customHeight="1" x14ac:dyDescent="0.3">
      <c r="A81" s="11">
        <v>33</v>
      </c>
      <c r="B81" s="14">
        <v>4061</v>
      </c>
      <c r="C81" s="52" t="s">
        <v>10497</v>
      </c>
      <c r="D81" s="190"/>
      <c r="E81" s="211"/>
      <c r="F81" s="211"/>
      <c r="G81" s="211"/>
      <c r="H81" s="211"/>
      <c r="I81" s="211"/>
      <c r="J81" s="210"/>
      <c r="K81" s="185"/>
      <c r="L81" s="2"/>
      <c r="M81" s="2"/>
      <c r="N81" s="2"/>
      <c r="O81" s="56"/>
      <c r="P81" s="2"/>
      <c r="Q81" s="2"/>
      <c r="R81" s="2"/>
      <c r="S81" s="2"/>
      <c r="T81" s="2"/>
      <c r="U81" s="2"/>
      <c r="V81" s="71"/>
      <c r="W81" s="72"/>
      <c r="X81" s="72"/>
      <c r="Y81" s="155"/>
      <c r="Z81" s="157"/>
      <c r="AA81" s="169"/>
      <c r="AB81" s="220" t="s">
        <v>7391</v>
      </c>
      <c r="AC81" s="55" t="s">
        <v>7390</v>
      </c>
      <c r="AD81" s="141">
        <v>0.5</v>
      </c>
      <c r="AE81" s="141"/>
      <c r="AF81" s="141"/>
      <c r="AG81" s="142"/>
      <c r="AH81" s="98">
        <f>ROUND(ROUND(K85*Y$11,0)*AD81,0)</f>
        <v>135</v>
      </c>
      <c r="AI81" s="16"/>
    </row>
    <row r="82" spans="1:35" ht="16.75" customHeight="1" x14ac:dyDescent="0.3">
      <c r="A82" s="11">
        <v>33</v>
      </c>
      <c r="B82" s="14">
        <v>4062</v>
      </c>
      <c r="C82" s="52" t="s">
        <v>10496</v>
      </c>
      <c r="D82" s="190"/>
      <c r="E82" s="211"/>
      <c r="F82" s="211"/>
      <c r="G82" s="211"/>
      <c r="H82" s="211"/>
      <c r="I82" s="211"/>
      <c r="J82" s="210"/>
      <c r="K82" s="185"/>
      <c r="L82" s="2"/>
      <c r="M82" s="2"/>
      <c r="N82" s="2"/>
      <c r="O82" s="56"/>
      <c r="P82" s="2"/>
      <c r="Q82" s="2"/>
      <c r="R82" s="2"/>
      <c r="S82" s="2"/>
      <c r="T82" s="2"/>
      <c r="U82" s="2"/>
      <c r="V82" s="71"/>
      <c r="W82" s="72"/>
      <c r="X82" s="72"/>
      <c r="Y82" s="155"/>
      <c r="Z82" s="157"/>
      <c r="AA82" s="2"/>
      <c r="AB82" s="201"/>
      <c r="AC82" s="55"/>
      <c r="AD82" s="141"/>
      <c r="AE82" s="187" t="s">
        <v>7356</v>
      </c>
      <c r="AF82" s="53">
        <v>5</v>
      </c>
      <c r="AG82" s="181" t="s">
        <v>7357</v>
      </c>
      <c r="AH82" s="98">
        <f>ROUND(K85*Y$11-AF82,0)</f>
        <v>264</v>
      </c>
      <c r="AI82" s="16"/>
    </row>
    <row r="83" spans="1:35" ht="16.75" customHeight="1" x14ac:dyDescent="0.3">
      <c r="A83" s="11">
        <v>33</v>
      </c>
      <c r="B83" s="14">
        <v>4063</v>
      </c>
      <c r="C83" s="52" t="s">
        <v>10495</v>
      </c>
      <c r="D83" s="190"/>
      <c r="E83" s="211"/>
      <c r="F83" s="211"/>
      <c r="G83" s="211"/>
      <c r="H83" s="211"/>
      <c r="I83" s="211"/>
      <c r="J83" s="210"/>
      <c r="K83" s="185"/>
      <c r="L83" s="2"/>
      <c r="M83" s="2"/>
      <c r="N83" s="2"/>
      <c r="O83" s="56"/>
      <c r="P83" s="2"/>
      <c r="Q83" s="2"/>
      <c r="R83" s="2"/>
      <c r="S83" s="2"/>
      <c r="T83" s="2"/>
      <c r="U83" s="2"/>
      <c r="V83" s="71"/>
      <c r="W83" s="72"/>
      <c r="X83" s="72"/>
      <c r="Y83" s="155"/>
      <c r="Z83" s="157"/>
      <c r="AA83" s="183" t="s">
        <v>7393</v>
      </c>
      <c r="AB83" s="220" t="s">
        <v>7358</v>
      </c>
      <c r="AC83" s="55" t="s">
        <v>7390</v>
      </c>
      <c r="AD83" s="141">
        <v>0.7</v>
      </c>
      <c r="AE83" s="221"/>
      <c r="AF83" s="136"/>
      <c r="AG83" s="75"/>
      <c r="AH83" s="98">
        <f>ROUND(ROUND(K85*Y$11,0)*AD83-AF82,0)</f>
        <v>183</v>
      </c>
      <c r="AI83" s="16"/>
    </row>
    <row r="84" spans="1:35" ht="16.75" customHeight="1" x14ac:dyDescent="0.3">
      <c r="A84" s="11">
        <v>33</v>
      </c>
      <c r="B84" s="14">
        <v>4064</v>
      </c>
      <c r="C84" s="52" t="s">
        <v>10494</v>
      </c>
      <c r="D84" s="190"/>
      <c r="E84" s="211"/>
      <c r="F84" s="211"/>
      <c r="G84" s="211"/>
      <c r="H84" s="211"/>
      <c r="I84" s="211"/>
      <c r="J84" s="210"/>
      <c r="K84" s="185"/>
      <c r="L84" s="2"/>
      <c r="M84" s="2"/>
      <c r="N84" s="2"/>
      <c r="O84" s="56"/>
      <c r="P84" s="2"/>
      <c r="Q84" s="2"/>
      <c r="R84" s="2"/>
      <c r="S84" s="2"/>
      <c r="T84" s="2"/>
      <c r="U84" s="2"/>
      <c r="V84" s="71"/>
      <c r="W84" s="72"/>
      <c r="X84" s="72"/>
      <c r="Y84" s="155"/>
      <c r="Z84" s="157"/>
      <c r="AA84" s="169"/>
      <c r="AB84" s="220" t="s">
        <v>7391</v>
      </c>
      <c r="AC84" s="55" t="s">
        <v>7390</v>
      </c>
      <c r="AD84" s="141">
        <v>0.5</v>
      </c>
      <c r="AE84" s="196"/>
      <c r="AF84" s="144"/>
      <c r="AG84" s="150"/>
      <c r="AH84" s="98">
        <f>ROUND(ROUND(K85*Y$11,0)*AD84-AF82,0)</f>
        <v>130</v>
      </c>
      <c r="AI84" s="16"/>
    </row>
    <row r="85" spans="1:35" ht="16.75" customHeight="1" x14ac:dyDescent="0.3">
      <c r="A85" s="11">
        <v>33</v>
      </c>
      <c r="B85" s="14">
        <v>9153</v>
      </c>
      <c r="C85" s="52" t="s">
        <v>10493</v>
      </c>
      <c r="D85" s="190"/>
      <c r="E85" s="211"/>
      <c r="F85" s="211"/>
      <c r="G85" s="211"/>
      <c r="H85" s="211"/>
      <c r="I85" s="211"/>
      <c r="J85" s="210"/>
      <c r="K85" s="271">
        <f>'21共同生活援助（包括型・基本）'!N85</f>
        <v>384</v>
      </c>
      <c r="L85" s="272"/>
      <c r="M85" s="2" t="s">
        <v>7388</v>
      </c>
      <c r="N85" s="2"/>
      <c r="O85" s="204" t="s">
        <v>7387</v>
      </c>
      <c r="P85" s="36"/>
      <c r="Q85" s="36"/>
      <c r="R85" s="36"/>
      <c r="S85" s="36"/>
      <c r="T85" s="36"/>
      <c r="U85" s="36"/>
      <c r="V85" s="74"/>
      <c r="W85" s="72"/>
      <c r="X85" s="72"/>
      <c r="Y85" s="145"/>
      <c r="Z85" s="71"/>
      <c r="AA85" s="83"/>
      <c r="AB85" s="194"/>
      <c r="AC85" s="7"/>
      <c r="AD85" s="7"/>
      <c r="AE85" s="7"/>
      <c r="AF85" s="7"/>
      <c r="AG85" s="37"/>
      <c r="AH85" s="98">
        <f>ROUND(ROUND(K85*U86,0)*Y$11,0)</f>
        <v>256</v>
      </c>
      <c r="AI85" s="66"/>
    </row>
    <row r="86" spans="1:35" ht="16.75" customHeight="1" x14ac:dyDescent="0.3">
      <c r="A86" s="11">
        <v>33</v>
      </c>
      <c r="B86" s="14">
        <v>9154</v>
      </c>
      <c r="C86" s="52" t="s">
        <v>10492</v>
      </c>
      <c r="D86" s="190"/>
      <c r="E86" s="211"/>
      <c r="F86" s="211"/>
      <c r="G86" s="211"/>
      <c r="H86" s="211"/>
      <c r="I86" s="211"/>
      <c r="J86" s="210"/>
      <c r="K86" s="72"/>
      <c r="L86" s="145"/>
      <c r="M86" s="2"/>
      <c r="N86" s="2"/>
      <c r="O86" s="45"/>
      <c r="P86" s="2"/>
      <c r="Q86" s="135"/>
      <c r="R86" s="135"/>
      <c r="S86" s="135"/>
      <c r="T86" s="136" t="s">
        <v>7370</v>
      </c>
      <c r="U86" s="273">
        <v>0.95</v>
      </c>
      <c r="V86" s="274"/>
      <c r="W86" s="72"/>
      <c r="X86" s="72"/>
      <c r="Y86" s="145"/>
      <c r="Z86" s="71"/>
      <c r="AA86" s="183" t="s">
        <v>7366</v>
      </c>
      <c r="AB86" s="220" t="s">
        <v>7365</v>
      </c>
      <c r="AC86" s="55" t="s">
        <v>7362</v>
      </c>
      <c r="AD86" s="141">
        <v>0.7</v>
      </c>
      <c r="AE86" s="141"/>
      <c r="AF86" s="141"/>
      <c r="AG86" s="142"/>
      <c r="AH86" s="98">
        <f>ROUND(ROUND(ROUND(K85*U86,0)*Y$11,0)*AD86,0)</f>
        <v>179</v>
      </c>
      <c r="AI86" s="66"/>
    </row>
    <row r="87" spans="1:35" ht="16.75" customHeight="1" x14ac:dyDescent="0.3">
      <c r="A87" s="11">
        <v>33</v>
      </c>
      <c r="B87" s="14">
        <v>4065</v>
      </c>
      <c r="C87" s="52" t="s">
        <v>10491</v>
      </c>
      <c r="D87" s="190"/>
      <c r="E87" s="211"/>
      <c r="F87" s="211"/>
      <c r="G87" s="211"/>
      <c r="H87" s="211"/>
      <c r="I87" s="211"/>
      <c r="J87" s="210"/>
      <c r="K87" s="185"/>
      <c r="L87" s="2"/>
      <c r="M87" s="2"/>
      <c r="N87" s="2"/>
      <c r="O87" s="56"/>
      <c r="P87" s="2"/>
      <c r="Q87" s="2"/>
      <c r="R87" s="2"/>
      <c r="S87" s="2"/>
      <c r="T87" s="2"/>
      <c r="U87" s="2"/>
      <c r="V87" s="71"/>
      <c r="W87" s="72"/>
      <c r="X87" s="72"/>
      <c r="Y87" s="155"/>
      <c r="Z87" s="157"/>
      <c r="AA87" s="169"/>
      <c r="AB87" s="220" t="s">
        <v>7363</v>
      </c>
      <c r="AC87" s="55" t="s">
        <v>7362</v>
      </c>
      <c r="AD87" s="141">
        <v>0.5</v>
      </c>
      <c r="AE87" s="141"/>
      <c r="AF87" s="141"/>
      <c r="AG87" s="142"/>
      <c r="AH87" s="98">
        <f>ROUND(ROUND(ROUND(K85*U86,0)*Y$11,0)*AD87,0)</f>
        <v>128</v>
      </c>
      <c r="AI87" s="16"/>
    </row>
    <row r="88" spans="1:35" ht="16.75" customHeight="1" x14ac:dyDescent="0.3">
      <c r="A88" s="11">
        <v>33</v>
      </c>
      <c r="B88" s="14">
        <v>4066</v>
      </c>
      <c r="C88" s="52" t="s">
        <v>10490</v>
      </c>
      <c r="D88" s="190"/>
      <c r="E88" s="211"/>
      <c r="F88" s="211"/>
      <c r="G88" s="211"/>
      <c r="H88" s="211"/>
      <c r="I88" s="211"/>
      <c r="J88" s="210"/>
      <c r="K88" s="185"/>
      <c r="L88" s="2"/>
      <c r="M88" s="2"/>
      <c r="N88" s="2"/>
      <c r="O88" s="56"/>
      <c r="P88" s="2"/>
      <c r="Q88" s="2"/>
      <c r="R88" s="2"/>
      <c r="S88" s="2"/>
      <c r="T88" s="2"/>
      <c r="U88" s="2"/>
      <c r="V88" s="71"/>
      <c r="W88" s="72"/>
      <c r="X88" s="72"/>
      <c r="Y88" s="155"/>
      <c r="Z88" s="157"/>
      <c r="AA88" s="2"/>
      <c r="AB88" s="201"/>
      <c r="AC88" s="55"/>
      <c r="AD88" s="141"/>
      <c r="AE88" s="187" t="s">
        <v>7356</v>
      </c>
      <c r="AF88" s="53">
        <v>5</v>
      </c>
      <c r="AG88" s="181" t="s">
        <v>7357</v>
      </c>
      <c r="AH88" s="98">
        <f>ROUND(ROUND(K85*U86,0)*Y$11-AF88,0)</f>
        <v>251</v>
      </c>
      <c r="AI88" s="16"/>
    </row>
    <row r="89" spans="1:35" ht="16.75" customHeight="1" x14ac:dyDescent="0.3">
      <c r="A89" s="11">
        <v>33</v>
      </c>
      <c r="B89" s="14">
        <v>4067</v>
      </c>
      <c r="C89" s="52" t="s">
        <v>10489</v>
      </c>
      <c r="D89" s="190"/>
      <c r="E89" s="211"/>
      <c r="F89" s="211"/>
      <c r="G89" s="211"/>
      <c r="H89" s="211"/>
      <c r="I89" s="211"/>
      <c r="J89" s="210"/>
      <c r="K89" s="185"/>
      <c r="L89" s="2"/>
      <c r="M89" s="2"/>
      <c r="N89" s="2"/>
      <c r="O89" s="56"/>
      <c r="P89" s="2"/>
      <c r="Q89" s="2"/>
      <c r="R89" s="2"/>
      <c r="S89" s="2"/>
      <c r="T89" s="2"/>
      <c r="U89" s="2"/>
      <c r="V89" s="71"/>
      <c r="W89" s="72"/>
      <c r="X89" s="72"/>
      <c r="Y89" s="155"/>
      <c r="Z89" s="157"/>
      <c r="AA89" s="183" t="s">
        <v>7366</v>
      </c>
      <c r="AB89" s="220" t="s">
        <v>7365</v>
      </c>
      <c r="AC89" s="55" t="s">
        <v>7362</v>
      </c>
      <c r="AD89" s="141">
        <v>0.7</v>
      </c>
      <c r="AE89" s="221"/>
      <c r="AF89" s="136"/>
      <c r="AG89" s="75"/>
      <c r="AH89" s="98">
        <f>ROUND(ROUND(ROUND(K85*U86,0)*Y$11,0)*AD89-AF88,0)</f>
        <v>174</v>
      </c>
      <c r="AI89" s="16"/>
    </row>
    <row r="90" spans="1:35" ht="16.75" customHeight="1" x14ac:dyDescent="0.3">
      <c r="A90" s="11">
        <v>33</v>
      </c>
      <c r="B90" s="14">
        <v>4068</v>
      </c>
      <c r="C90" s="52" t="s">
        <v>10488</v>
      </c>
      <c r="D90" s="190"/>
      <c r="E90" s="211"/>
      <c r="F90" s="211"/>
      <c r="G90" s="211"/>
      <c r="H90" s="211"/>
      <c r="I90" s="211"/>
      <c r="J90" s="210"/>
      <c r="K90" s="185"/>
      <c r="L90" s="2"/>
      <c r="M90" s="2"/>
      <c r="N90" s="2"/>
      <c r="O90" s="203"/>
      <c r="P90" s="8"/>
      <c r="Q90" s="8"/>
      <c r="R90" s="8"/>
      <c r="S90" s="8"/>
      <c r="T90" s="8"/>
      <c r="U90" s="8"/>
      <c r="V90" s="73"/>
      <c r="W90" s="72"/>
      <c r="X90" s="72"/>
      <c r="Y90" s="155"/>
      <c r="Z90" s="157"/>
      <c r="AA90" s="169"/>
      <c r="AB90" s="220" t="s">
        <v>7363</v>
      </c>
      <c r="AC90" s="55" t="s">
        <v>7362</v>
      </c>
      <c r="AD90" s="141">
        <v>0.5</v>
      </c>
      <c r="AE90" s="196"/>
      <c r="AF90" s="144"/>
      <c r="AG90" s="150"/>
      <c r="AH90" s="98">
        <f>ROUND(ROUND(ROUND(K85*U86,0)*Y$11,0)*AD90-AF88,0)</f>
        <v>123</v>
      </c>
      <c r="AI90" s="16"/>
    </row>
    <row r="91" spans="1:35" ht="16.75" customHeight="1" x14ac:dyDescent="0.3">
      <c r="A91" s="11">
        <v>33</v>
      </c>
      <c r="B91" s="14">
        <v>9155</v>
      </c>
      <c r="C91" s="52" t="s">
        <v>10487</v>
      </c>
      <c r="D91" s="190"/>
      <c r="E91" s="211"/>
      <c r="F91" s="211"/>
      <c r="G91" s="211"/>
      <c r="H91" s="211"/>
      <c r="I91" s="211"/>
      <c r="J91" s="210"/>
      <c r="K91" s="185"/>
      <c r="L91" s="2"/>
      <c r="M91" s="2"/>
      <c r="N91" s="44"/>
      <c r="O91" s="204" t="s">
        <v>7380</v>
      </c>
      <c r="P91" s="36"/>
      <c r="Q91" s="36"/>
      <c r="R91" s="36"/>
      <c r="S91" s="36"/>
      <c r="T91" s="36"/>
      <c r="U91" s="36"/>
      <c r="V91" s="74"/>
      <c r="W91" s="72"/>
      <c r="X91" s="72"/>
      <c r="Y91" s="145"/>
      <c r="Z91" s="71"/>
      <c r="AA91" s="83"/>
      <c r="AB91" s="194"/>
      <c r="AC91" s="7"/>
      <c r="AD91" s="7"/>
      <c r="AE91" s="7"/>
      <c r="AF91" s="7"/>
      <c r="AG91" s="37"/>
      <c r="AH91" s="98">
        <f>ROUND(ROUND(K85*U92,0)*Y$11,0)</f>
        <v>250</v>
      </c>
      <c r="AI91" s="66"/>
    </row>
    <row r="92" spans="1:35" ht="16.75" customHeight="1" x14ac:dyDescent="0.3">
      <c r="A92" s="11">
        <v>33</v>
      </c>
      <c r="B92" s="14">
        <v>9156</v>
      </c>
      <c r="C92" s="52" t="s">
        <v>10486</v>
      </c>
      <c r="D92" s="190"/>
      <c r="E92" s="211"/>
      <c r="F92" s="211"/>
      <c r="G92" s="211"/>
      <c r="H92" s="211"/>
      <c r="I92" s="211"/>
      <c r="J92" s="210"/>
      <c r="K92" s="185"/>
      <c r="L92" s="2"/>
      <c r="M92" s="2"/>
      <c r="N92" s="44"/>
      <c r="O92" s="45"/>
      <c r="P92" s="135"/>
      <c r="Q92" s="135"/>
      <c r="R92" s="135"/>
      <c r="S92" s="135"/>
      <c r="T92" s="136" t="s">
        <v>7370</v>
      </c>
      <c r="U92" s="273">
        <v>0.93</v>
      </c>
      <c r="V92" s="274"/>
      <c r="W92" s="72"/>
      <c r="X92" s="72"/>
      <c r="Y92" s="145"/>
      <c r="Z92" s="71"/>
      <c r="AA92" s="183" t="s">
        <v>7366</v>
      </c>
      <c r="AB92" s="220" t="s">
        <v>7365</v>
      </c>
      <c r="AC92" s="55" t="s">
        <v>7362</v>
      </c>
      <c r="AD92" s="141">
        <v>0.7</v>
      </c>
      <c r="AE92" s="141"/>
      <c r="AF92" s="141"/>
      <c r="AG92" s="142"/>
      <c r="AH92" s="98">
        <f>ROUND(ROUND(ROUND(K85*U92,0)*Y$11,0)*AD92,0)</f>
        <v>175</v>
      </c>
      <c r="AI92" s="66"/>
    </row>
    <row r="93" spans="1:35" ht="16.75" customHeight="1" x14ac:dyDescent="0.3">
      <c r="A93" s="11">
        <v>33</v>
      </c>
      <c r="B93" s="14">
        <v>4069</v>
      </c>
      <c r="C93" s="52" t="s">
        <v>10485</v>
      </c>
      <c r="D93" s="190"/>
      <c r="E93" s="211"/>
      <c r="F93" s="211"/>
      <c r="G93" s="211"/>
      <c r="H93" s="211"/>
      <c r="I93" s="211"/>
      <c r="J93" s="210"/>
      <c r="K93" s="185"/>
      <c r="L93" s="2"/>
      <c r="M93" s="2"/>
      <c r="N93" s="2"/>
      <c r="O93" s="56"/>
      <c r="P93" s="2"/>
      <c r="Q93" s="2"/>
      <c r="R93" s="2"/>
      <c r="S93" s="2"/>
      <c r="T93" s="2"/>
      <c r="U93" s="2"/>
      <c r="V93" s="71"/>
      <c r="W93" s="72"/>
      <c r="X93" s="72"/>
      <c r="Y93" s="155"/>
      <c r="Z93" s="157"/>
      <c r="AA93" s="169"/>
      <c r="AB93" s="220" t="s">
        <v>7363</v>
      </c>
      <c r="AC93" s="55" t="s">
        <v>7362</v>
      </c>
      <c r="AD93" s="141">
        <v>0.5</v>
      </c>
      <c r="AE93" s="141"/>
      <c r="AF93" s="141"/>
      <c r="AG93" s="142"/>
      <c r="AH93" s="98">
        <f>ROUND(ROUND(ROUND(K85*U92,0)*Y$11,0)*AD93,0)</f>
        <v>125</v>
      </c>
      <c r="AI93" s="16"/>
    </row>
    <row r="94" spans="1:35" ht="16.75" customHeight="1" x14ac:dyDescent="0.3">
      <c r="A94" s="11">
        <v>33</v>
      </c>
      <c r="B94" s="14">
        <v>4070</v>
      </c>
      <c r="C94" s="52" t="s">
        <v>10484</v>
      </c>
      <c r="D94" s="190"/>
      <c r="E94" s="211"/>
      <c r="F94" s="211"/>
      <c r="G94" s="211"/>
      <c r="H94" s="211"/>
      <c r="I94" s="211"/>
      <c r="J94" s="210"/>
      <c r="K94" s="185"/>
      <c r="L94" s="2"/>
      <c r="M94" s="2"/>
      <c r="N94" s="2"/>
      <c r="O94" s="56"/>
      <c r="P94" s="2"/>
      <c r="Q94" s="2"/>
      <c r="R94" s="2"/>
      <c r="S94" s="2"/>
      <c r="T94" s="2"/>
      <c r="U94" s="2"/>
      <c r="V94" s="71"/>
      <c r="W94" s="72"/>
      <c r="X94" s="72"/>
      <c r="Y94" s="155"/>
      <c r="Z94" s="157"/>
      <c r="AA94" s="2"/>
      <c r="AB94" s="201"/>
      <c r="AC94" s="55"/>
      <c r="AD94" s="141"/>
      <c r="AE94" s="187" t="s">
        <v>7356</v>
      </c>
      <c r="AF94" s="53">
        <v>5</v>
      </c>
      <c r="AG94" s="181" t="s">
        <v>7357</v>
      </c>
      <c r="AH94" s="98">
        <f>ROUND(ROUND(K85*U92,0)*Y$11-AF94,0)</f>
        <v>245</v>
      </c>
      <c r="AI94" s="16"/>
    </row>
    <row r="95" spans="1:35" ht="16.75" customHeight="1" x14ac:dyDescent="0.3">
      <c r="A95" s="11">
        <v>33</v>
      </c>
      <c r="B95" s="14">
        <v>4071</v>
      </c>
      <c r="C95" s="52" t="s">
        <v>10483</v>
      </c>
      <c r="D95" s="190"/>
      <c r="E95" s="211"/>
      <c r="F95" s="211"/>
      <c r="G95" s="211"/>
      <c r="H95" s="211"/>
      <c r="I95" s="211"/>
      <c r="J95" s="210"/>
      <c r="K95" s="185"/>
      <c r="L95" s="2"/>
      <c r="M95" s="2"/>
      <c r="N95" s="2"/>
      <c r="O95" s="56"/>
      <c r="P95" s="2"/>
      <c r="Q95" s="2"/>
      <c r="R95" s="2"/>
      <c r="S95" s="2"/>
      <c r="T95" s="2"/>
      <c r="U95" s="2"/>
      <c r="V95" s="71"/>
      <c r="W95" s="72"/>
      <c r="X95" s="72"/>
      <c r="Y95" s="155"/>
      <c r="Z95" s="157"/>
      <c r="AA95" s="183" t="s">
        <v>7366</v>
      </c>
      <c r="AB95" s="220" t="s">
        <v>7365</v>
      </c>
      <c r="AC95" s="55" t="s">
        <v>7362</v>
      </c>
      <c r="AD95" s="141">
        <v>0.7</v>
      </c>
      <c r="AE95" s="221"/>
      <c r="AF95" s="136"/>
      <c r="AG95" s="75"/>
      <c r="AH95" s="98">
        <f>ROUND(ROUND(ROUND(K85*U92,0)*Y$11,0)*AD95-AF94,0)</f>
        <v>170</v>
      </c>
      <c r="AI95" s="16"/>
    </row>
    <row r="96" spans="1:35" ht="16.75" customHeight="1" x14ac:dyDescent="0.3">
      <c r="A96" s="11">
        <v>33</v>
      </c>
      <c r="B96" s="14">
        <v>4072</v>
      </c>
      <c r="C96" s="52" t="s">
        <v>10482</v>
      </c>
      <c r="D96" s="190"/>
      <c r="E96" s="211"/>
      <c r="F96" s="211"/>
      <c r="G96" s="211"/>
      <c r="H96" s="211"/>
      <c r="I96" s="211"/>
      <c r="J96" s="210"/>
      <c r="K96" s="185"/>
      <c r="L96" s="2"/>
      <c r="M96" s="2"/>
      <c r="N96" s="2"/>
      <c r="O96" s="203"/>
      <c r="P96" s="8"/>
      <c r="Q96" s="8"/>
      <c r="R96" s="8"/>
      <c r="S96" s="8"/>
      <c r="T96" s="8"/>
      <c r="U96" s="8"/>
      <c r="V96" s="73"/>
      <c r="W96" s="72"/>
      <c r="X96" s="72"/>
      <c r="Y96" s="155"/>
      <c r="Z96" s="157"/>
      <c r="AA96" s="169"/>
      <c r="AB96" s="220" t="s">
        <v>7363</v>
      </c>
      <c r="AC96" s="55" t="s">
        <v>7362</v>
      </c>
      <c r="AD96" s="141">
        <v>0.5</v>
      </c>
      <c r="AE96" s="196"/>
      <c r="AF96" s="144"/>
      <c r="AG96" s="150"/>
      <c r="AH96" s="98">
        <f>ROUND(ROUND(ROUND(K85*U92,0)*Y$11,0)*AD96-AF94,0)</f>
        <v>120</v>
      </c>
      <c r="AI96" s="16"/>
    </row>
    <row r="97" spans="1:35" ht="16.75" customHeight="1" x14ac:dyDescent="0.3">
      <c r="A97" s="11">
        <v>33</v>
      </c>
      <c r="B97" s="14">
        <v>9157</v>
      </c>
      <c r="C97" s="52" t="s">
        <v>10481</v>
      </c>
      <c r="D97" s="190"/>
      <c r="E97" s="211"/>
      <c r="F97" s="211"/>
      <c r="G97" s="211"/>
      <c r="H97" s="211"/>
      <c r="I97" s="211"/>
      <c r="J97" s="210"/>
      <c r="K97" s="185"/>
      <c r="L97" s="2"/>
      <c r="M97" s="2"/>
      <c r="N97" s="44"/>
      <c r="O97" s="222" t="s">
        <v>7373</v>
      </c>
      <c r="P97" s="2"/>
      <c r="Q97" s="2"/>
      <c r="R97" s="2"/>
      <c r="S97" s="2"/>
      <c r="T97" s="2"/>
      <c r="U97" s="2"/>
      <c r="V97" s="71"/>
      <c r="W97" s="72"/>
      <c r="X97" s="72"/>
      <c r="Y97" s="145"/>
      <c r="Z97" s="71"/>
      <c r="AA97" s="83"/>
      <c r="AB97" s="80"/>
      <c r="AC97" s="7"/>
      <c r="AD97" s="7"/>
      <c r="AE97" s="7"/>
      <c r="AF97" s="7"/>
      <c r="AG97" s="37"/>
      <c r="AH97" s="98">
        <f>ROUND(ROUND(K85*U98,0)*Y$11,0)</f>
        <v>256</v>
      </c>
      <c r="AI97" s="66"/>
    </row>
    <row r="98" spans="1:35" ht="16.75" customHeight="1" x14ac:dyDescent="0.3">
      <c r="A98" s="11">
        <v>33</v>
      </c>
      <c r="B98" s="14">
        <v>9158</v>
      </c>
      <c r="C98" s="52" t="s">
        <v>10480</v>
      </c>
      <c r="D98" s="190"/>
      <c r="E98" s="211"/>
      <c r="F98" s="211"/>
      <c r="G98" s="211"/>
      <c r="H98" s="211"/>
      <c r="I98" s="211"/>
      <c r="J98" s="210"/>
      <c r="K98" s="185"/>
      <c r="L98" s="2"/>
      <c r="M98" s="2"/>
      <c r="N98" s="44"/>
      <c r="O98" s="222" t="s">
        <v>7371</v>
      </c>
      <c r="P98" s="135"/>
      <c r="Q98" s="135"/>
      <c r="R98" s="135"/>
      <c r="S98" s="135"/>
      <c r="T98" s="136" t="s">
        <v>7370</v>
      </c>
      <c r="U98" s="273">
        <v>0.95</v>
      </c>
      <c r="V98" s="274"/>
      <c r="W98" s="72"/>
      <c r="X98" s="72"/>
      <c r="Y98" s="145"/>
      <c r="Z98" s="71"/>
      <c r="AA98" s="183" t="s">
        <v>7366</v>
      </c>
      <c r="AB98" s="220" t="s">
        <v>7365</v>
      </c>
      <c r="AC98" s="55" t="s">
        <v>7362</v>
      </c>
      <c r="AD98" s="141">
        <v>0.7</v>
      </c>
      <c r="AE98" s="141"/>
      <c r="AF98" s="141"/>
      <c r="AG98" s="142"/>
      <c r="AH98" s="98">
        <f>ROUND(ROUND(ROUND(K85*U98,0)*Y$11,0)*AD98,0)</f>
        <v>179</v>
      </c>
      <c r="AI98" s="66"/>
    </row>
    <row r="99" spans="1:35" ht="16.75" customHeight="1" x14ac:dyDescent="0.3">
      <c r="A99" s="11">
        <v>33</v>
      </c>
      <c r="B99" s="14">
        <v>4073</v>
      </c>
      <c r="C99" s="52" t="s">
        <v>10479</v>
      </c>
      <c r="D99" s="190"/>
      <c r="E99" s="211"/>
      <c r="F99" s="211"/>
      <c r="G99" s="211"/>
      <c r="H99" s="211"/>
      <c r="I99" s="211"/>
      <c r="J99" s="210"/>
      <c r="K99" s="185"/>
      <c r="L99" s="2"/>
      <c r="M99" s="2"/>
      <c r="N99" s="2"/>
      <c r="O99" s="56"/>
      <c r="P99" s="2"/>
      <c r="Q99" s="2"/>
      <c r="R99" s="2"/>
      <c r="S99" s="2"/>
      <c r="T99" s="2"/>
      <c r="U99" s="2"/>
      <c r="V99" s="71"/>
      <c r="W99" s="72"/>
      <c r="X99" s="72"/>
      <c r="Y99" s="155"/>
      <c r="Z99" s="157"/>
      <c r="AA99" s="169"/>
      <c r="AB99" s="220" t="s">
        <v>7363</v>
      </c>
      <c r="AC99" s="55" t="s">
        <v>7362</v>
      </c>
      <c r="AD99" s="141">
        <v>0.5</v>
      </c>
      <c r="AE99" s="141"/>
      <c r="AF99" s="141"/>
      <c r="AG99" s="142"/>
      <c r="AH99" s="98">
        <f>ROUND(ROUND(ROUND(K85*U98,0)*Y$11,0)*AD99,0)</f>
        <v>128</v>
      </c>
      <c r="AI99" s="16"/>
    </row>
    <row r="100" spans="1:35" ht="16.75" customHeight="1" x14ac:dyDescent="0.3">
      <c r="A100" s="11">
        <v>33</v>
      </c>
      <c r="B100" s="14">
        <v>4074</v>
      </c>
      <c r="C100" s="52" t="s">
        <v>10478</v>
      </c>
      <c r="D100" s="190"/>
      <c r="E100" s="211"/>
      <c r="F100" s="211"/>
      <c r="G100" s="211"/>
      <c r="H100" s="211"/>
      <c r="I100" s="211"/>
      <c r="J100" s="210"/>
      <c r="K100" s="185"/>
      <c r="L100" s="2"/>
      <c r="M100" s="2"/>
      <c r="N100" s="2"/>
      <c r="O100" s="56"/>
      <c r="P100" s="2"/>
      <c r="Q100" s="2"/>
      <c r="R100" s="2"/>
      <c r="S100" s="2"/>
      <c r="T100" s="2"/>
      <c r="U100" s="2"/>
      <c r="V100" s="71"/>
      <c r="W100" s="72"/>
      <c r="X100" s="72"/>
      <c r="Y100" s="155"/>
      <c r="Z100" s="157"/>
      <c r="AA100" s="2"/>
      <c r="AB100" s="201"/>
      <c r="AC100" s="55"/>
      <c r="AD100" s="141"/>
      <c r="AE100" s="187" t="s">
        <v>7356</v>
      </c>
      <c r="AF100" s="53">
        <v>5</v>
      </c>
      <c r="AG100" s="181" t="s">
        <v>7357</v>
      </c>
      <c r="AH100" s="98">
        <f>ROUND(ROUND(K85*U98,0)*Y$11-AF100,0)</f>
        <v>251</v>
      </c>
      <c r="AI100" s="16"/>
    </row>
    <row r="101" spans="1:35" ht="16.75" customHeight="1" x14ac:dyDescent="0.3">
      <c r="A101" s="11">
        <v>33</v>
      </c>
      <c r="B101" s="14">
        <v>4075</v>
      </c>
      <c r="C101" s="52" t="s">
        <v>10477</v>
      </c>
      <c r="D101" s="190"/>
      <c r="E101" s="211"/>
      <c r="F101" s="211"/>
      <c r="G101" s="211"/>
      <c r="H101" s="211"/>
      <c r="I101" s="211"/>
      <c r="J101" s="210"/>
      <c r="K101" s="185"/>
      <c r="L101" s="2"/>
      <c r="M101" s="2"/>
      <c r="N101" s="2"/>
      <c r="O101" s="56"/>
      <c r="P101" s="2"/>
      <c r="Q101" s="2"/>
      <c r="R101" s="2"/>
      <c r="S101" s="2"/>
      <c r="T101" s="2"/>
      <c r="U101" s="2"/>
      <c r="V101" s="71"/>
      <c r="W101" s="72"/>
      <c r="X101" s="72"/>
      <c r="Y101" s="155"/>
      <c r="Z101" s="157"/>
      <c r="AA101" s="183" t="s">
        <v>7366</v>
      </c>
      <c r="AB101" s="220" t="s">
        <v>7365</v>
      </c>
      <c r="AC101" s="55" t="s">
        <v>7362</v>
      </c>
      <c r="AD101" s="141">
        <v>0.7</v>
      </c>
      <c r="AE101" s="221"/>
      <c r="AF101" s="136"/>
      <c r="AG101" s="75"/>
      <c r="AH101" s="98">
        <f>ROUND(ROUND(ROUND(K85*U98,0)*Y$11,0)*AD101-AF100,0)</f>
        <v>174</v>
      </c>
      <c r="AI101" s="16"/>
    </row>
    <row r="102" spans="1:35" ht="16.75" customHeight="1" x14ac:dyDescent="0.3">
      <c r="A102" s="11">
        <v>33</v>
      </c>
      <c r="B102" s="14">
        <v>4076</v>
      </c>
      <c r="C102" s="52" t="s">
        <v>10476</v>
      </c>
      <c r="D102" s="190"/>
      <c r="E102" s="211"/>
      <c r="F102" s="211"/>
      <c r="G102" s="211"/>
      <c r="H102" s="211"/>
      <c r="I102" s="211"/>
      <c r="J102" s="210"/>
      <c r="K102" s="164"/>
      <c r="L102" s="8"/>
      <c r="M102" s="8"/>
      <c r="N102" s="8"/>
      <c r="O102" s="203"/>
      <c r="P102" s="8"/>
      <c r="Q102" s="8"/>
      <c r="R102" s="8"/>
      <c r="S102" s="8"/>
      <c r="T102" s="8"/>
      <c r="U102" s="8"/>
      <c r="V102" s="73"/>
      <c r="W102" s="72"/>
      <c r="X102" s="72"/>
      <c r="Y102" s="155"/>
      <c r="Z102" s="157"/>
      <c r="AA102" s="169"/>
      <c r="AB102" s="220" t="s">
        <v>7363</v>
      </c>
      <c r="AC102" s="55" t="s">
        <v>7362</v>
      </c>
      <c r="AD102" s="141">
        <v>0.5</v>
      </c>
      <c r="AE102" s="196"/>
      <c r="AF102" s="144"/>
      <c r="AG102" s="150"/>
      <c r="AH102" s="98">
        <f>ROUND(ROUND(ROUND(K85*U98,0)*Y$11,0)*AD102-AF100,0)</f>
        <v>123</v>
      </c>
      <c r="AI102" s="16"/>
    </row>
    <row r="103" spans="1:35" ht="16.75" customHeight="1" x14ac:dyDescent="0.3">
      <c r="A103" s="11">
        <v>33</v>
      </c>
      <c r="B103" s="14">
        <v>9161</v>
      </c>
      <c r="C103" s="52" t="s">
        <v>10475</v>
      </c>
      <c r="D103" s="190"/>
      <c r="E103" s="211"/>
      <c r="F103" s="211"/>
      <c r="G103" s="211"/>
      <c r="H103" s="211"/>
      <c r="I103" s="211"/>
      <c r="J103" s="210"/>
      <c r="K103" s="49" t="s">
        <v>7705</v>
      </c>
      <c r="L103" s="36"/>
      <c r="M103" s="36"/>
      <c r="N103" s="50"/>
      <c r="O103" s="54"/>
      <c r="P103" s="36"/>
      <c r="Q103" s="36"/>
      <c r="R103" s="36"/>
      <c r="S103" s="36"/>
      <c r="T103" s="36"/>
      <c r="U103" s="36"/>
      <c r="V103" s="50"/>
      <c r="W103" s="45"/>
      <c r="X103" s="45"/>
      <c r="Y103" s="2"/>
      <c r="Z103" s="44"/>
      <c r="AA103" s="54"/>
      <c r="AB103" s="53"/>
      <c r="AC103" s="36"/>
      <c r="AD103" s="36"/>
      <c r="AE103" s="36"/>
      <c r="AF103" s="36"/>
      <c r="AG103" s="50"/>
      <c r="AH103" s="98">
        <f>ROUND(K109*Y$11,0)</f>
        <v>206</v>
      </c>
      <c r="AI103" s="16"/>
    </row>
    <row r="104" spans="1:35" ht="16.75" customHeight="1" x14ac:dyDescent="0.3">
      <c r="A104" s="11">
        <v>33</v>
      </c>
      <c r="B104" s="14">
        <v>9162</v>
      </c>
      <c r="C104" s="52" t="s">
        <v>10474</v>
      </c>
      <c r="D104" s="190"/>
      <c r="E104" s="211"/>
      <c r="F104" s="211"/>
      <c r="G104" s="211"/>
      <c r="H104" s="211"/>
      <c r="I104" s="211"/>
      <c r="J104" s="210"/>
      <c r="K104" s="185"/>
      <c r="L104" s="2"/>
      <c r="M104" s="2"/>
      <c r="N104" s="44"/>
      <c r="O104" s="3"/>
      <c r="P104" s="2"/>
      <c r="Q104" s="2"/>
      <c r="R104" s="2"/>
      <c r="S104" s="2"/>
      <c r="T104" s="2"/>
      <c r="U104" s="2"/>
      <c r="V104" s="71"/>
      <c r="W104" s="72"/>
      <c r="X104" s="72"/>
      <c r="Y104" s="145"/>
      <c r="Z104" s="71"/>
      <c r="AA104" s="183" t="s">
        <v>7366</v>
      </c>
      <c r="AB104" s="220" t="s">
        <v>7365</v>
      </c>
      <c r="AC104" s="55" t="s">
        <v>7362</v>
      </c>
      <c r="AD104" s="141">
        <v>0.7</v>
      </c>
      <c r="AE104" s="141"/>
      <c r="AF104" s="141"/>
      <c r="AG104" s="142"/>
      <c r="AH104" s="98">
        <f>ROUND(ROUND(K109*Y$11,0)*AD104,0)</f>
        <v>144</v>
      </c>
      <c r="AI104" s="16"/>
    </row>
    <row r="105" spans="1:35" ht="16.75" customHeight="1" x14ac:dyDescent="0.3">
      <c r="A105" s="11">
        <v>33</v>
      </c>
      <c r="B105" s="14">
        <v>4081</v>
      </c>
      <c r="C105" s="52" t="s">
        <v>10473</v>
      </c>
      <c r="D105" s="190"/>
      <c r="E105" s="211"/>
      <c r="F105" s="211"/>
      <c r="G105" s="211"/>
      <c r="H105" s="211"/>
      <c r="I105" s="211"/>
      <c r="J105" s="210"/>
      <c r="K105" s="185"/>
      <c r="L105" s="2"/>
      <c r="M105" s="2"/>
      <c r="N105" s="2"/>
      <c r="O105" s="56"/>
      <c r="P105" s="2"/>
      <c r="Q105" s="2"/>
      <c r="R105" s="2"/>
      <c r="S105" s="2"/>
      <c r="T105" s="2"/>
      <c r="U105" s="2"/>
      <c r="V105" s="71"/>
      <c r="W105" s="72"/>
      <c r="X105" s="72"/>
      <c r="Y105" s="155"/>
      <c r="Z105" s="157"/>
      <c r="AA105" s="169"/>
      <c r="AB105" s="220" t="s">
        <v>7363</v>
      </c>
      <c r="AC105" s="55" t="s">
        <v>7362</v>
      </c>
      <c r="AD105" s="141">
        <v>0.5</v>
      </c>
      <c r="AE105" s="141"/>
      <c r="AF105" s="141"/>
      <c r="AG105" s="142"/>
      <c r="AH105" s="98">
        <f>ROUND(ROUND(K109*Y$11,0)*AD105,0)</f>
        <v>103</v>
      </c>
      <c r="AI105" s="16"/>
    </row>
    <row r="106" spans="1:35" ht="16.75" customHeight="1" x14ac:dyDescent="0.3">
      <c r="A106" s="11">
        <v>33</v>
      </c>
      <c r="B106" s="14">
        <v>4082</v>
      </c>
      <c r="C106" s="52" t="s">
        <v>10472</v>
      </c>
      <c r="D106" s="190"/>
      <c r="E106" s="211"/>
      <c r="F106" s="211"/>
      <c r="G106" s="211"/>
      <c r="H106" s="211"/>
      <c r="I106" s="211"/>
      <c r="J106" s="210"/>
      <c r="K106" s="185"/>
      <c r="L106" s="2"/>
      <c r="M106" s="2"/>
      <c r="N106" s="2"/>
      <c r="O106" s="56"/>
      <c r="P106" s="2"/>
      <c r="Q106" s="2"/>
      <c r="R106" s="2"/>
      <c r="S106" s="2"/>
      <c r="T106" s="2"/>
      <c r="U106" s="2"/>
      <c r="V106" s="71"/>
      <c r="W106" s="72"/>
      <c r="X106" s="72"/>
      <c r="Y106" s="155"/>
      <c r="Z106" s="157"/>
      <c r="AA106" s="2"/>
      <c r="AB106" s="201"/>
      <c r="AC106" s="55"/>
      <c r="AD106" s="141"/>
      <c r="AE106" s="187" t="s">
        <v>7356</v>
      </c>
      <c r="AF106" s="53">
        <v>5</v>
      </c>
      <c r="AG106" s="181" t="s">
        <v>7357</v>
      </c>
      <c r="AH106" s="98">
        <f>ROUND(K109*Y$11-AF106,0)</f>
        <v>201</v>
      </c>
      <c r="AI106" s="16"/>
    </row>
    <row r="107" spans="1:35" ht="16.75" customHeight="1" x14ac:dyDescent="0.3">
      <c r="A107" s="11">
        <v>33</v>
      </c>
      <c r="B107" s="14">
        <v>4083</v>
      </c>
      <c r="C107" s="52" t="s">
        <v>10471</v>
      </c>
      <c r="D107" s="190"/>
      <c r="E107" s="211"/>
      <c r="F107" s="211"/>
      <c r="G107" s="211"/>
      <c r="H107" s="211"/>
      <c r="I107" s="211"/>
      <c r="J107" s="210"/>
      <c r="K107" s="185"/>
      <c r="L107" s="2"/>
      <c r="M107" s="2"/>
      <c r="N107" s="2"/>
      <c r="O107" s="56"/>
      <c r="P107" s="2"/>
      <c r="Q107" s="2"/>
      <c r="R107" s="2"/>
      <c r="S107" s="2"/>
      <c r="T107" s="2"/>
      <c r="U107" s="2"/>
      <c r="V107" s="71"/>
      <c r="W107" s="72"/>
      <c r="X107" s="72"/>
      <c r="Y107" s="155"/>
      <c r="Z107" s="157"/>
      <c r="AA107" s="183" t="s">
        <v>7366</v>
      </c>
      <c r="AB107" s="220" t="s">
        <v>7365</v>
      </c>
      <c r="AC107" s="55" t="s">
        <v>7362</v>
      </c>
      <c r="AD107" s="141">
        <v>0.7</v>
      </c>
      <c r="AE107" s="221"/>
      <c r="AF107" s="136"/>
      <c r="AG107" s="75"/>
      <c r="AH107" s="98">
        <f>ROUND(ROUND(K109*Y$11,0)*AD107-AF106,0)</f>
        <v>139</v>
      </c>
      <c r="AI107" s="16"/>
    </row>
    <row r="108" spans="1:35" ht="16.75" customHeight="1" x14ac:dyDescent="0.3">
      <c r="A108" s="11">
        <v>33</v>
      </c>
      <c r="B108" s="14">
        <v>4084</v>
      </c>
      <c r="C108" s="52" t="s">
        <v>10470</v>
      </c>
      <c r="D108" s="190"/>
      <c r="E108" s="211"/>
      <c r="F108" s="211"/>
      <c r="G108" s="211"/>
      <c r="H108" s="211"/>
      <c r="I108" s="211"/>
      <c r="J108" s="210"/>
      <c r="K108" s="185"/>
      <c r="L108" s="2"/>
      <c r="M108" s="2"/>
      <c r="N108" s="2"/>
      <c r="O108" s="56"/>
      <c r="P108" s="2"/>
      <c r="Q108" s="2"/>
      <c r="R108" s="2"/>
      <c r="S108" s="2"/>
      <c r="T108" s="2"/>
      <c r="U108" s="2"/>
      <c r="V108" s="71"/>
      <c r="W108" s="72"/>
      <c r="X108" s="72"/>
      <c r="Y108" s="155"/>
      <c r="Z108" s="157"/>
      <c r="AA108" s="169"/>
      <c r="AB108" s="220" t="s">
        <v>7363</v>
      </c>
      <c r="AC108" s="55" t="s">
        <v>7362</v>
      </c>
      <c r="AD108" s="141">
        <v>0.5</v>
      </c>
      <c r="AE108" s="196"/>
      <c r="AF108" s="144"/>
      <c r="AG108" s="150"/>
      <c r="AH108" s="98">
        <f>ROUND(ROUND(K109*Y$11,0)*AD108-AF106,0)</f>
        <v>98</v>
      </c>
      <c r="AI108" s="16"/>
    </row>
    <row r="109" spans="1:35" ht="16.75" customHeight="1" x14ac:dyDescent="0.3">
      <c r="A109" s="11">
        <v>33</v>
      </c>
      <c r="B109" s="14">
        <v>9163</v>
      </c>
      <c r="C109" s="52" t="s">
        <v>10469</v>
      </c>
      <c r="D109" s="190"/>
      <c r="E109" s="211"/>
      <c r="F109" s="211"/>
      <c r="G109" s="211"/>
      <c r="H109" s="211"/>
      <c r="I109" s="211"/>
      <c r="J109" s="210"/>
      <c r="K109" s="271">
        <f>'21共同生活援助（包括型・基本）'!N109</f>
        <v>294</v>
      </c>
      <c r="L109" s="272"/>
      <c r="M109" s="2" t="s">
        <v>7388</v>
      </c>
      <c r="N109" s="2"/>
      <c r="O109" s="204" t="s">
        <v>7387</v>
      </c>
      <c r="P109" s="36"/>
      <c r="Q109" s="36"/>
      <c r="R109" s="36"/>
      <c r="S109" s="36"/>
      <c r="T109" s="36"/>
      <c r="U109" s="36"/>
      <c r="V109" s="74"/>
      <c r="W109" s="72"/>
      <c r="X109" s="72"/>
      <c r="Y109" s="145"/>
      <c r="Z109" s="71"/>
      <c r="AA109" s="83"/>
      <c r="AB109" s="194"/>
      <c r="AC109" s="7"/>
      <c r="AD109" s="7"/>
      <c r="AE109" s="7"/>
      <c r="AF109" s="7"/>
      <c r="AG109" s="37"/>
      <c r="AH109" s="98">
        <f>ROUND(ROUND(K109*U110,0)*Y$11,0)</f>
        <v>195</v>
      </c>
      <c r="AI109" s="66"/>
    </row>
    <row r="110" spans="1:35" ht="16.75" customHeight="1" x14ac:dyDescent="0.3">
      <c r="A110" s="11">
        <v>33</v>
      </c>
      <c r="B110" s="14">
        <v>9164</v>
      </c>
      <c r="C110" s="52" t="s">
        <v>10468</v>
      </c>
      <c r="D110" s="190"/>
      <c r="E110" s="211"/>
      <c r="F110" s="211"/>
      <c r="G110" s="211"/>
      <c r="H110" s="211"/>
      <c r="I110" s="211"/>
      <c r="J110" s="210"/>
      <c r="K110" s="72"/>
      <c r="L110" s="145"/>
      <c r="M110" s="2"/>
      <c r="N110" s="2"/>
      <c r="O110" s="45"/>
      <c r="P110" s="2"/>
      <c r="Q110" s="135"/>
      <c r="R110" s="135"/>
      <c r="S110" s="135"/>
      <c r="T110" s="136" t="s">
        <v>7370</v>
      </c>
      <c r="U110" s="273">
        <v>0.95</v>
      </c>
      <c r="V110" s="274"/>
      <c r="W110" s="72"/>
      <c r="X110" s="72"/>
      <c r="Y110" s="145"/>
      <c r="Z110" s="71"/>
      <c r="AA110" s="183" t="s">
        <v>7366</v>
      </c>
      <c r="AB110" s="220" t="s">
        <v>7365</v>
      </c>
      <c r="AC110" s="55" t="s">
        <v>7362</v>
      </c>
      <c r="AD110" s="141">
        <v>0.7</v>
      </c>
      <c r="AE110" s="141"/>
      <c r="AF110" s="141"/>
      <c r="AG110" s="142"/>
      <c r="AH110" s="98">
        <f>ROUND(ROUND(ROUND(K109*U110,0)*Y$11,0)*AD110,0)</f>
        <v>137</v>
      </c>
      <c r="AI110" s="66"/>
    </row>
    <row r="111" spans="1:35" ht="16.75" customHeight="1" x14ac:dyDescent="0.3">
      <c r="A111" s="11">
        <v>33</v>
      </c>
      <c r="B111" s="14">
        <v>4085</v>
      </c>
      <c r="C111" s="52" t="s">
        <v>10467</v>
      </c>
      <c r="D111" s="190"/>
      <c r="E111" s="211"/>
      <c r="F111" s="211"/>
      <c r="G111" s="211"/>
      <c r="H111" s="211"/>
      <c r="I111" s="211"/>
      <c r="J111" s="210"/>
      <c r="K111" s="185"/>
      <c r="L111" s="2"/>
      <c r="M111" s="2"/>
      <c r="N111" s="2"/>
      <c r="O111" s="56"/>
      <c r="P111" s="2"/>
      <c r="Q111" s="2"/>
      <c r="R111" s="2"/>
      <c r="S111" s="2"/>
      <c r="T111" s="2"/>
      <c r="U111" s="2"/>
      <c r="V111" s="71"/>
      <c r="W111" s="72"/>
      <c r="X111" s="72"/>
      <c r="Y111" s="155"/>
      <c r="Z111" s="157"/>
      <c r="AA111" s="169"/>
      <c r="AB111" s="220" t="s">
        <v>7363</v>
      </c>
      <c r="AC111" s="55" t="s">
        <v>7362</v>
      </c>
      <c r="AD111" s="141">
        <v>0.5</v>
      </c>
      <c r="AE111" s="141"/>
      <c r="AF111" s="141"/>
      <c r="AG111" s="142"/>
      <c r="AH111" s="98">
        <f>ROUND(ROUND(ROUND(K109*U110,0)*Y$11,0)*AD111,0)</f>
        <v>98</v>
      </c>
      <c r="AI111" s="16"/>
    </row>
    <row r="112" spans="1:35" ht="16.75" customHeight="1" x14ac:dyDescent="0.3">
      <c r="A112" s="11">
        <v>33</v>
      </c>
      <c r="B112" s="14">
        <v>4086</v>
      </c>
      <c r="C112" s="52" t="s">
        <v>10466</v>
      </c>
      <c r="D112" s="190"/>
      <c r="E112" s="211"/>
      <c r="F112" s="211"/>
      <c r="G112" s="211"/>
      <c r="H112" s="211"/>
      <c r="I112" s="211"/>
      <c r="J112" s="210"/>
      <c r="K112" s="185"/>
      <c r="L112" s="2"/>
      <c r="M112" s="2"/>
      <c r="N112" s="2"/>
      <c r="O112" s="56"/>
      <c r="P112" s="2"/>
      <c r="Q112" s="2"/>
      <c r="R112" s="2"/>
      <c r="S112" s="2"/>
      <c r="T112" s="2"/>
      <c r="U112" s="2"/>
      <c r="V112" s="71"/>
      <c r="W112" s="72"/>
      <c r="X112" s="72"/>
      <c r="Y112" s="155"/>
      <c r="Z112" s="157"/>
      <c r="AA112" s="2"/>
      <c r="AB112" s="201"/>
      <c r="AC112" s="55"/>
      <c r="AD112" s="141"/>
      <c r="AE112" s="187" t="s">
        <v>7356</v>
      </c>
      <c r="AF112" s="53">
        <v>5</v>
      </c>
      <c r="AG112" s="181" t="s">
        <v>7357</v>
      </c>
      <c r="AH112" s="98">
        <f>ROUND(ROUND(K109*U110,0)*Y$11-AF112,0)</f>
        <v>190</v>
      </c>
      <c r="AI112" s="16"/>
    </row>
    <row r="113" spans="1:35" ht="16.75" customHeight="1" x14ac:dyDescent="0.3">
      <c r="A113" s="11">
        <v>33</v>
      </c>
      <c r="B113" s="14">
        <v>4087</v>
      </c>
      <c r="C113" s="52" t="s">
        <v>10465</v>
      </c>
      <c r="D113" s="190"/>
      <c r="E113" s="211"/>
      <c r="F113" s="211"/>
      <c r="G113" s="211"/>
      <c r="H113" s="211"/>
      <c r="I113" s="211"/>
      <c r="J113" s="210"/>
      <c r="K113" s="185"/>
      <c r="L113" s="2"/>
      <c r="M113" s="2"/>
      <c r="N113" s="2"/>
      <c r="O113" s="56"/>
      <c r="P113" s="2"/>
      <c r="Q113" s="2"/>
      <c r="R113" s="2"/>
      <c r="S113" s="2"/>
      <c r="T113" s="2"/>
      <c r="U113" s="2"/>
      <c r="V113" s="71"/>
      <c r="W113" s="72"/>
      <c r="X113" s="72"/>
      <c r="Y113" s="155"/>
      <c r="Z113" s="157"/>
      <c r="AA113" s="183" t="s">
        <v>7393</v>
      </c>
      <c r="AB113" s="220" t="s">
        <v>7358</v>
      </c>
      <c r="AC113" s="55" t="s">
        <v>7390</v>
      </c>
      <c r="AD113" s="141">
        <v>0.7</v>
      </c>
      <c r="AE113" s="221"/>
      <c r="AF113" s="136"/>
      <c r="AG113" s="75"/>
      <c r="AH113" s="98">
        <f>ROUND(ROUND(ROUND(K109*U110,0)*Y$11,0)*AD113-AF112,0)</f>
        <v>132</v>
      </c>
      <c r="AI113" s="16"/>
    </row>
    <row r="114" spans="1:35" ht="16.75" customHeight="1" x14ac:dyDescent="0.3">
      <c r="A114" s="11">
        <v>33</v>
      </c>
      <c r="B114" s="14">
        <v>4088</v>
      </c>
      <c r="C114" s="52" t="s">
        <v>10464</v>
      </c>
      <c r="D114" s="190"/>
      <c r="E114" s="211"/>
      <c r="F114" s="211"/>
      <c r="G114" s="211"/>
      <c r="H114" s="211"/>
      <c r="I114" s="211"/>
      <c r="J114" s="210"/>
      <c r="K114" s="185"/>
      <c r="L114" s="2"/>
      <c r="M114" s="2"/>
      <c r="N114" s="2"/>
      <c r="O114" s="203"/>
      <c r="P114" s="8"/>
      <c r="Q114" s="8"/>
      <c r="R114" s="8"/>
      <c r="S114" s="8"/>
      <c r="T114" s="8"/>
      <c r="U114" s="8"/>
      <c r="V114" s="73"/>
      <c r="W114" s="72"/>
      <c r="X114" s="72"/>
      <c r="Y114" s="155"/>
      <c r="Z114" s="157"/>
      <c r="AA114" s="169"/>
      <c r="AB114" s="220" t="s">
        <v>7391</v>
      </c>
      <c r="AC114" s="55" t="s">
        <v>7504</v>
      </c>
      <c r="AD114" s="141">
        <v>0.5</v>
      </c>
      <c r="AE114" s="196"/>
      <c r="AF114" s="144"/>
      <c r="AG114" s="150"/>
      <c r="AH114" s="98">
        <f>ROUND(ROUND(ROUND(K109*U110,0)*Y$11,0)*AD114-AF112,0)</f>
        <v>93</v>
      </c>
      <c r="AI114" s="16"/>
    </row>
    <row r="115" spans="1:35" ht="16.75" customHeight="1" x14ac:dyDescent="0.3">
      <c r="A115" s="11">
        <v>33</v>
      </c>
      <c r="B115" s="14">
        <v>9165</v>
      </c>
      <c r="C115" s="52" t="s">
        <v>10463</v>
      </c>
      <c r="D115" s="190"/>
      <c r="E115" s="211"/>
      <c r="F115" s="211"/>
      <c r="G115" s="211"/>
      <c r="H115" s="211"/>
      <c r="I115" s="211"/>
      <c r="J115" s="210"/>
      <c r="K115" s="185"/>
      <c r="L115" s="2"/>
      <c r="M115" s="2"/>
      <c r="N115" s="44"/>
      <c r="O115" s="204" t="s">
        <v>7380</v>
      </c>
      <c r="P115" s="36"/>
      <c r="Q115" s="36"/>
      <c r="R115" s="36"/>
      <c r="S115" s="36"/>
      <c r="T115" s="36"/>
      <c r="U115" s="36"/>
      <c r="V115" s="74"/>
      <c r="W115" s="72"/>
      <c r="X115" s="72"/>
      <c r="Y115" s="145"/>
      <c r="Z115" s="71"/>
      <c r="AA115" s="83"/>
      <c r="AB115" s="194"/>
      <c r="AC115" s="7"/>
      <c r="AD115" s="7"/>
      <c r="AE115" s="7"/>
      <c r="AF115" s="7"/>
      <c r="AG115" s="37"/>
      <c r="AH115" s="98">
        <f>ROUND(ROUND(K109*U116,0)*Y$11,0)</f>
        <v>191</v>
      </c>
      <c r="AI115" s="66"/>
    </row>
    <row r="116" spans="1:35" ht="16.75" customHeight="1" x14ac:dyDescent="0.3">
      <c r="A116" s="11">
        <v>33</v>
      </c>
      <c r="B116" s="14">
        <v>9166</v>
      </c>
      <c r="C116" s="52" t="s">
        <v>10462</v>
      </c>
      <c r="D116" s="190"/>
      <c r="E116" s="211"/>
      <c r="F116" s="211"/>
      <c r="G116" s="211"/>
      <c r="H116" s="211"/>
      <c r="I116" s="211"/>
      <c r="J116" s="210"/>
      <c r="K116" s="185"/>
      <c r="L116" s="2"/>
      <c r="M116" s="2"/>
      <c r="N116" s="44"/>
      <c r="O116" s="45"/>
      <c r="P116" s="135"/>
      <c r="Q116" s="135"/>
      <c r="R116" s="135"/>
      <c r="S116" s="135"/>
      <c r="T116" s="136" t="s">
        <v>7404</v>
      </c>
      <c r="U116" s="273">
        <v>0.93</v>
      </c>
      <c r="V116" s="274"/>
      <c r="W116" s="72"/>
      <c r="X116" s="72"/>
      <c r="Y116" s="145"/>
      <c r="Z116" s="71"/>
      <c r="AA116" s="183" t="s">
        <v>7393</v>
      </c>
      <c r="AB116" s="220" t="s">
        <v>7358</v>
      </c>
      <c r="AC116" s="55" t="s">
        <v>7390</v>
      </c>
      <c r="AD116" s="141">
        <v>0.7</v>
      </c>
      <c r="AE116" s="141"/>
      <c r="AF116" s="141"/>
      <c r="AG116" s="142"/>
      <c r="AH116" s="98">
        <f>ROUND(ROUND(ROUND(K109*U116,0)*Y$11,0)*AD116,0)</f>
        <v>134</v>
      </c>
      <c r="AI116" s="66"/>
    </row>
    <row r="117" spans="1:35" ht="16.75" customHeight="1" x14ac:dyDescent="0.3">
      <c r="A117" s="11">
        <v>33</v>
      </c>
      <c r="B117" s="14">
        <v>4089</v>
      </c>
      <c r="C117" s="52" t="s">
        <v>10461</v>
      </c>
      <c r="D117" s="190"/>
      <c r="E117" s="211"/>
      <c r="F117" s="211"/>
      <c r="G117" s="211"/>
      <c r="H117" s="211"/>
      <c r="I117" s="211"/>
      <c r="J117" s="210"/>
      <c r="K117" s="185"/>
      <c r="L117" s="2"/>
      <c r="M117" s="2"/>
      <c r="N117" s="2"/>
      <c r="O117" s="56"/>
      <c r="P117" s="2"/>
      <c r="Q117" s="2"/>
      <c r="R117" s="2"/>
      <c r="S117" s="2"/>
      <c r="T117" s="2"/>
      <c r="U117" s="2"/>
      <c r="V117" s="71"/>
      <c r="W117" s="72"/>
      <c r="X117" s="72"/>
      <c r="Y117" s="155"/>
      <c r="Z117" s="157"/>
      <c r="AA117" s="169"/>
      <c r="AB117" s="220" t="s">
        <v>7672</v>
      </c>
      <c r="AC117" s="55" t="s">
        <v>7390</v>
      </c>
      <c r="AD117" s="141">
        <v>0.5</v>
      </c>
      <c r="AE117" s="141"/>
      <c r="AF117" s="141"/>
      <c r="AG117" s="142"/>
      <c r="AH117" s="98">
        <f>ROUND(ROUND(ROUND(K109*U116,0)*Y$11,0)*AD117,0)</f>
        <v>96</v>
      </c>
      <c r="AI117" s="16"/>
    </row>
    <row r="118" spans="1:35" ht="16.75" customHeight="1" x14ac:dyDescent="0.3">
      <c r="A118" s="11">
        <v>33</v>
      </c>
      <c r="B118" s="14">
        <v>4090</v>
      </c>
      <c r="C118" s="52" t="s">
        <v>10460</v>
      </c>
      <c r="D118" s="190"/>
      <c r="E118" s="211"/>
      <c r="F118" s="211"/>
      <c r="G118" s="211"/>
      <c r="H118" s="211"/>
      <c r="I118" s="211"/>
      <c r="J118" s="210"/>
      <c r="K118" s="185"/>
      <c r="L118" s="2"/>
      <c r="M118" s="2"/>
      <c r="N118" s="2"/>
      <c r="O118" s="56"/>
      <c r="P118" s="2"/>
      <c r="Q118" s="2"/>
      <c r="R118" s="2"/>
      <c r="S118" s="2"/>
      <c r="T118" s="2"/>
      <c r="U118" s="2"/>
      <c r="V118" s="71"/>
      <c r="W118" s="72"/>
      <c r="X118" s="72"/>
      <c r="Y118" s="155"/>
      <c r="Z118" s="157"/>
      <c r="AA118" s="2"/>
      <c r="AB118" s="201"/>
      <c r="AC118" s="55"/>
      <c r="AD118" s="141"/>
      <c r="AE118" s="187" t="s">
        <v>7356</v>
      </c>
      <c r="AF118" s="53">
        <v>5</v>
      </c>
      <c r="AG118" s="181" t="s">
        <v>7357</v>
      </c>
      <c r="AH118" s="98">
        <f>ROUND(ROUND(K109*U116,0)*Y$11-AF118,0)</f>
        <v>186</v>
      </c>
      <c r="AI118" s="16"/>
    </row>
    <row r="119" spans="1:35" ht="16.75" customHeight="1" x14ac:dyDescent="0.3">
      <c r="A119" s="11">
        <v>33</v>
      </c>
      <c r="B119" s="14">
        <v>4091</v>
      </c>
      <c r="C119" s="52" t="s">
        <v>10459</v>
      </c>
      <c r="D119" s="190"/>
      <c r="E119" s="211"/>
      <c r="F119" s="211"/>
      <c r="G119" s="211"/>
      <c r="H119" s="211"/>
      <c r="I119" s="211"/>
      <c r="J119" s="210"/>
      <c r="K119" s="185"/>
      <c r="L119" s="2"/>
      <c r="M119" s="2"/>
      <c r="N119" s="2"/>
      <c r="O119" s="56"/>
      <c r="P119" s="2"/>
      <c r="Q119" s="2"/>
      <c r="R119" s="2"/>
      <c r="S119" s="2"/>
      <c r="T119" s="2"/>
      <c r="U119" s="2"/>
      <c r="V119" s="71"/>
      <c r="W119" s="72"/>
      <c r="X119" s="72"/>
      <c r="Y119" s="155"/>
      <c r="Z119" s="157"/>
      <c r="AA119" s="183" t="s">
        <v>7393</v>
      </c>
      <c r="AB119" s="220" t="s">
        <v>8664</v>
      </c>
      <c r="AC119" s="55" t="s">
        <v>7748</v>
      </c>
      <c r="AD119" s="141">
        <v>0.7</v>
      </c>
      <c r="AE119" s="221"/>
      <c r="AF119" s="136"/>
      <c r="AG119" s="75"/>
      <c r="AH119" s="98">
        <f>ROUND(ROUND(ROUND(K109*U116,0)*Y$11,0)*AD119-AF118,0)</f>
        <v>129</v>
      </c>
      <c r="AI119" s="16"/>
    </row>
    <row r="120" spans="1:35" ht="16.75" customHeight="1" x14ac:dyDescent="0.3">
      <c r="A120" s="11">
        <v>33</v>
      </c>
      <c r="B120" s="14">
        <v>4092</v>
      </c>
      <c r="C120" s="52" t="s">
        <v>10458</v>
      </c>
      <c r="D120" s="190"/>
      <c r="E120" s="211"/>
      <c r="F120" s="211"/>
      <c r="G120" s="211"/>
      <c r="H120" s="211"/>
      <c r="I120" s="211"/>
      <c r="J120" s="210"/>
      <c r="K120" s="185"/>
      <c r="L120" s="2"/>
      <c r="M120" s="2"/>
      <c r="N120" s="2"/>
      <c r="O120" s="203"/>
      <c r="P120" s="8"/>
      <c r="Q120" s="8"/>
      <c r="R120" s="8"/>
      <c r="S120" s="8"/>
      <c r="T120" s="8"/>
      <c r="U120" s="8"/>
      <c r="V120" s="73"/>
      <c r="W120" s="72"/>
      <c r="X120" s="72"/>
      <c r="Y120" s="155"/>
      <c r="Z120" s="157"/>
      <c r="AA120" s="169"/>
      <c r="AB120" s="220" t="s">
        <v>7391</v>
      </c>
      <c r="AC120" s="55" t="s">
        <v>7390</v>
      </c>
      <c r="AD120" s="141">
        <v>0.5</v>
      </c>
      <c r="AE120" s="196"/>
      <c r="AF120" s="144"/>
      <c r="AG120" s="150"/>
      <c r="AH120" s="98">
        <f>ROUND(ROUND(ROUND(K109*U116,0)*Y$11,0)*AD120-AF118,0)</f>
        <v>91</v>
      </c>
      <c r="AI120" s="16"/>
    </row>
    <row r="121" spans="1:35" ht="16.75" customHeight="1" x14ac:dyDescent="0.3">
      <c r="A121" s="11">
        <v>33</v>
      </c>
      <c r="B121" s="14">
        <v>9167</v>
      </c>
      <c r="C121" s="52" t="s">
        <v>10457</v>
      </c>
      <c r="D121" s="190"/>
      <c r="E121" s="211"/>
      <c r="F121" s="211"/>
      <c r="G121" s="211"/>
      <c r="H121" s="211"/>
      <c r="I121" s="211"/>
      <c r="J121" s="210"/>
      <c r="K121" s="185"/>
      <c r="L121" s="2"/>
      <c r="M121" s="2"/>
      <c r="N121" s="44"/>
      <c r="O121" s="222" t="s">
        <v>7373</v>
      </c>
      <c r="P121" s="2"/>
      <c r="Q121" s="2"/>
      <c r="R121" s="2"/>
      <c r="S121" s="2"/>
      <c r="T121" s="2"/>
      <c r="U121" s="2"/>
      <c r="V121" s="71"/>
      <c r="W121" s="72"/>
      <c r="X121" s="72"/>
      <c r="Y121" s="145"/>
      <c r="Z121" s="71"/>
      <c r="AA121" s="83"/>
      <c r="AB121" s="80"/>
      <c r="AC121" s="7"/>
      <c r="AD121" s="7"/>
      <c r="AE121" s="7"/>
      <c r="AF121" s="7"/>
      <c r="AG121" s="37"/>
      <c r="AH121" s="98">
        <f>ROUND(ROUND(K109*U122,0)*Y$11,0)</f>
        <v>195</v>
      </c>
      <c r="AI121" s="66"/>
    </row>
    <row r="122" spans="1:35" ht="16.75" customHeight="1" x14ac:dyDescent="0.3">
      <c r="A122" s="11">
        <v>33</v>
      </c>
      <c r="B122" s="14">
        <v>9168</v>
      </c>
      <c r="C122" s="52" t="s">
        <v>10456</v>
      </c>
      <c r="D122" s="190"/>
      <c r="E122" s="211"/>
      <c r="F122" s="211"/>
      <c r="G122" s="211"/>
      <c r="H122" s="211"/>
      <c r="I122" s="211"/>
      <c r="J122" s="210"/>
      <c r="K122" s="185"/>
      <c r="L122" s="2"/>
      <c r="M122" s="2"/>
      <c r="N122" s="44"/>
      <c r="O122" s="222" t="s">
        <v>7405</v>
      </c>
      <c r="P122" s="135"/>
      <c r="Q122" s="135"/>
      <c r="R122" s="135"/>
      <c r="S122" s="135"/>
      <c r="T122" s="136" t="s">
        <v>10455</v>
      </c>
      <c r="U122" s="273">
        <v>0.95</v>
      </c>
      <c r="V122" s="274"/>
      <c r="W122" s="72"/>
      <c r="X122" s="72"/>
      <c r="Y122" s="145"/>
      <c r="Z122" s="71"/>
      <c r="AA122" s="183" t="s">
        <v>7393</v>
      </c>
      <c r="AB122" s="220" t="s">
        <v>10454</v>
      </c>
      <c r="AC122" s="55" t="s">
        <v>7937</v>
      </c>
      <c r="AD122" s="141">
        <v>0.7</v>
      </c>
      <c r="AE122" s="141"/>
      <c r="AF122" s="141"/>
      <c r="AG122" s="142"/>
      <c r="AH122" s="98">
        <f>ROUND(ROUND(ROUND(K109*U122,0)*Y$11,0)*AD122,0)</f>
        <v>137</v>
      </c>
      <c r="AI122" s="66"/>
    </row>
    <row r="123" spans="1:35" ht="16.75" customHeight="1" x14ac:dyDescent="0.3">
      <c r="A123" s="11">
        <v>33</v>
      </c>
      <c r="B123" s="14">
        <v>4093</v>
      </c>
      <c r="C123" s="52" t="s">
        <v>10453</v>
      </c>
      <c r="D123" s="190"/>
      <c r="E123" s="211"/>
      <c r="F123" s="211"/>
      <c r="G123" s="211"/>
      <c r="H123" s="211"/>
      <c r="I123" s="211"/>
      <c r="J123" s="210"/>
      <c r="K123" s="185"/>
      <c r="L123" s="2"/>
      <c r="M123" s="2"/>
      <c r="N123" s="2"/>
      <c r="O123" s="56"/>
      <c r="P123" s="2"/>
      <c r="Q123" s="2"/>
      <c r="R123" s="2"/>
      <c r="S123" s="2"/>
      <c r="T123" s="2"/>
      <c r="U123" s="2"/>
      <c r="V123" s="71"/>
      <c r="W123" s="72"/>
      <c r="X123" s="72"/>
      <c r="Y123" s="155"/>
      <c r="Z123" s="157"/>
      <c r="AA123" s="169"/>
      <c r="AB123" s="220" t="s">
        <v>7391</v>
      </c>
      <c r="AC123" s="55" t="s">
        <v>8004</v>
      </c>
      <c r="AD123" s="141">
        <v>0.5</v>
      </c>
      <c r="AE123" s="141"/>
      <c r="AF123" s="141"/>
      <c r="AG123" s="142"/>
      <c r="AH123" s="98">
        <f>ROUND(ROUND(ROUND(K109*U122,0)*Y$11,0)*AD123,0)</f>
        <v>98</v>
      </c>
      <c r="AI123" s="16"/>
    </row>
    <row r="124" spans="1:35" ht="16.75" customHeight="1" x14ac:dyDescent="0.3">
      <c r="A124" s="11">
        <v>33</v>
      </c>
      <c r="B124" s="14">
        <v>4094</v>
      </c>
      <c r="C124" s="52" t="s">
        <v>10452</v>
      </c>
      <c r="D124" s="190"/>
      <c r="E124" s="211"/>
      <c r="F124" s="211"/>
      <c r="G124" s="211"/>
      <c r="H124" s="211"/>
      <c r="I124" s="211"/>
      <c r="J124" s="210"/>
      <c r="K124" s="185"/>
      <c r="L124" s="2"/>
      <c r="M124" s="2"/>
      <c r="N124" s="2"/>
      <c r="O124" s="56"/>
      <c r="P124" s="2"/>
      <c r="Q124" s="2"/>
      <c r="R124" s="2"/>
      <c r="S124" s="2"/>
      <c r="T124" s="2"/>
      <c r="U124" s="2"/>
      <c r="V124" s="71"/>
      <c r="W124" s="72"/>
      <c r="X124" s="72"/>
      <c r="Y124" s="155"/>
      <c r="Z124" s="157"/>
      <c r="AA124" s="2"/>
      <c r="AB124" s="201"/>
      <c r="AC124" s="55"/>
      <c r="AD124" s="141"/>
      <c r="AE124" s="187" t="s">
        <v>7356</v>
      </c>
      <c r="AF124" s="53">
        <v>5</v>
      </c>
      <c r="AG124" s="181" t="s">
        <v>7357</v>
      </c>
      <c r="AH124" s="98">
        <f>ROUND(ROUND(K109*U122,0)*Y$11-AF124,0)</f>
        <v>190</v>
      </c>
      <c r="AI124" s="16"/>
    </row>
    <row r="125" spans="1:35" ht="16.75" customHeight="1" x14ac:dyDescent="0.3">
      <c r="A125" s="11">
        <v>33</v>
      </c>
      <c r="B125" s="14">
        <v>4095</v>
      </c>
      <c r="C125" s="52" t="s">
        <v>10451</v>
      </c>
      <c r="D125" s="190"/>
      <c r="E125" s="211"/>
      <c r="F125" s="211"/>
      <c r="G125" s="211"/>
      <c r="H125" s="211"/>
      <c r="I125" s="211"/>
      <c r="J125" s="210"/>
      <c r="K125" s="185"/>
      <c r="L125" s="2"/>
      <c r="M125" s="2"/>
      <c r="N125" s="2"/>
      <c r="O125" s="56"/>
      <c r="P125" s="2"/>
      <c r="Q125" s="2"/>
      <c r="R125" s="2"/>
      <c r="S125" s="2"/>
      <c r="T125" s="2"/>
      <c r="U125" s="2"/>
      <c r="V125" s="71"/>
      <c r="W125" s="72"/>
      <c r="X125" s="72"/>
      <c r="Y125" s="155"/>
      <c r="Z125" s="157"/>
      <c r="AA125" s="183" t="s">
        <v>7393</v>
      </c>
      <c r="AB125" s="220" t="s">
        <v>7358</v>
      </c>
      <c r="AC125" s="55" t="s">
        <v>8097</v>
      </c>
      <c r="AD125" s="141">
        <v>0.7</v>
      </c>
      <c r="AE125" s="221"/>
      <c r="AF125" s="136"/>
      <c r="AG125" s="75"/>
      <c r="AH125" s="98">
        <f>ROUND(ROUND(ROUND(K109*U122,0)*Y$11,0)*AD125-AF124,0)</f>
        <v>132</v>
      </c>
      <c r="AI125" s="16"/>
    </row>
    <row r="126" spans="1:35" ht="16.75" customHeight="1" x14ac:dyDescent="0.3">
      <c r="A126" s="11">
        <v>33</v>
      </c>
      <c r="B126" s="14">
        <v>4096</v>
      </c>
      <c r="C126" s="52" t="s">
        <v>10450</v>
      </c>
      <c r="D126" s="190"/>
      <c r="E126" s="211"/>
      <c r="F126" s="211"/>
      <c r="G126" s="211"/>
      <c r="H126" s="211"/>
      <c r="I126" s="211"/>
      <c r="J126" s="210"/>
      <c r="K126" s="164"/>
      <c r="L126" s="8"/>
      <c r="M126" s="8"/>
      <c r="N126" s="8"/>
      <c r="O126" s="203"/>
      <c r="P126" s="8"/>
      <c r="Q126" s="8"/>
      <c r="R126" s="8"/>
      <c r="S126" s="8"/>
      <c r="T126" s="8"/>
      <c r="U126" s="8"/>
      <c r="V126" s="73"/>
      <c r="W126" s="72"/>
      <c r="X126" s="72"/>
      <c r="Y126" s="155"/>
      <c r="Z126" s="157"/>
      <c r="AA126" s="169"/>
      <c r="AB126" s="220" t="s">
        <v>7391</v>
      </c>
      <c r="AC126" s="55" t="s">
        <v>7390</v>
      </c>
      <c r="AD126" s="141">
        <v>0.5</v>
      </c>
      <c r="AE126" s="196"/>
      <c r="AF126" s="144"/>
      <c r="AG126" s="150"/>
      <c r="AH126" s="98">
        <f>ROUND(ROUND(ROUND(K109*U122,0)*Y$11,0)*AD126-AF124,0)</f>
        <v>93</v>
      </c>
      <c r="AI126" s="16"/>
    </row>
    <row r="127" spans="1:35" ht="16.75" customHeight="1" x14ac:dyDescent="0.3">
      <c r="A127" s="11">
        <v>33</v>
      </c>
      <c r="B127" s="14">
        <v>9171</v>
      </c>
      <c r="C127" s="52" t="s">
        <v>10449</v>
      </c>
      <c r="D127" s="190"/>
      <c r="E127" s="211"/>
      <c r="F127" s="211"/>
      <c r="G127" s="211"/>
      <c r="H127" s="211"/>
      <c r="I127" s="211"/>
      <c r="J127" s="210"/>
      <c r="K127" s="275" t="s">
        <v>7664</v>
      </c>
      <c r="L127" s="276"/>
      <c r="M127" s="276"/>
      <c r="N127" s="277"/>
      <c r="O127" s="54"/>
      <c r="P127" s="36"/>
      <c r="Q127" s="36"/>
      <c r="R127" s="36"/>
      <c r="S127" s="36"/>
      <c r="T127" s="36"/>
      <c r="U127" s="36"/>
      <c r="V127" s="50"/>
      <c r="W127" s="45"/>
      <c r="X127" s="45"/>
      <c r="Y127" s="2"/>
      <c r="Z127" s="44"/>
      <c r="AA127" s="54"/>
      <c r="AB127" s="53"/>
      <c r="AC127" s="36"/>
      <c r="AD127" s="36"/>
      <c r="AE127" s="36"/>
      <c r="AF127" s="36"/>
      <c r="AG127" s="50"/>
      <c r="AH127" s="98">
        <f>ROUND(K133*Y$11,0)</f>
        <v>171</v>
      </c>
      <c r="AI127" s="16"/>
    </row>
    <row r="128" spans="1:35" ht="16.75" customHeight="1" x14ac:dyDescent="0.3">
      <c r="A128" s="11">
        <v>33</v>
      </c>
      <c r="B128" s="14">
        <v>9172</v>
      </c>
      <c r="C128" s="52" t="s">
        <v>10448</v>
      </c>
      <c r="D128" s="190"/>
      <c r="E128" s="211"/>
      <c r="F128" s="211"/>
      <c r="G128" s="211"/>
      <c r="H128" s="211"/>
      <c r="I128" s="211"/>
      <c r="J128" s="210"/>
      <c r="K128" s="278"/>
      <c r="L128" s="279"/>
      <c r="M128" s="279"/>
      <c r="N128" s="280"/>
      <c r="O128" s="3"/>
      <c r="P128" s="2"/>
      <c r="Q128" s="2"/>
      <c r="R128" s="2"/>
      <c r="S128" s="2"/>
      <c r="T128" s="2"/>
      <c r="U128" s="2"/>
      <c r="V128" s="71"/>
      <c r="W128" s="72"/>
      <c r="X128" s="72"/>
      <c r="Y128" s="145"/>
      <c r="Z128" s="71"/>
      <c r="AA128" s="183" t="s">
        <v>8585</v>
      </c>
      <c r="AB128" s="220" t="s">
        <v>7358</v>
      </c>
      <c r="AC128" s="55" t="s">
        <v>8629</v>
      </c>
      <c r="AD128" s="141">
        <v>0.7</v>
      </c>
      <c r="AE128" s="141"/>
      <c r="AF128" s="141"/>
      <c r="AG128" s="142"/>
      <c r="AH128" s="98">
        <f>ROUND(ROUND(K133*Y$11,0)*AD128,0)</f>
        <v>120</v>
      </c>
      <c r="AI128" s="16"/>
    </row>
    <row r="129" spans="1:35" ht="16.75" customHeight="1" x14ac:dyDescent="0.3">
      <c r="A129" s="11">
        <v>33</v>
      </c>
      <c r="B129" s="14">
        <v>4101</v>
      </c>
      <c r="C129" s="52" t="s">
        <v>10447</v>
      </c>
      <c r="D129" s="190"/>
      <c r="E129" s="211"/>
      <c r="F129" s="211"/>
      <c r="G129" s="211"/>
      <c r="H129" s="211"/>
      <c r="I129" s="211"/>
      <c r="J129" s="210"/>
      <c r="K129" s="185"/>
      <c r="L129" s="2"/>
      <c r="M129" s="2"/>
      <c r="N129" s="2"/>
      <c r="O129" s="56"/>
      <c r="P129" s="2"/>
      <c r="Q129" s="2"/>
      <c r="R129" s="2"/>
      <c r="S129" s="2"/>
      <c r="T129" s="2"/>
      <c r="U129" s="2"/>
      <c r="V129" s="71"/>
      <c r="W129" s="72"/>
      <c r="X129" s="72"/>
      <c r="Y129" s="155"/>
      <c r="Z129" s="157"/>
      <c r="AA129" s="169"/>
      <c r="AB129" s="220" t="s">
        <v>8645</v>
      </c>
      <c r="AC129" s="55" t="s">
        <v>7390</v>
      </c>
      <c r="AD129" s="141">
        <v>0.5</v>
      </c>
      <c r="AE129" s="141"/>
      <c r="AF129" s="141"/>
      <c r="AG129" s="142"/>
      <c r="AH129" s="98">
        <f>ROUND(ROUND(K133*Y$11,0)*AD129,0)</f>
        <v>86</v>
      </c>
      <c r="AI129" s="16"/>
    </row>
    <row r="130" spans="1:35" ht="16.75" customHeight="1" x14ac:dyDescent="0.3">
      <c r="A130" s="11">
        <v>33</v>
      </c>
      <c r="B130" s="14">
        <v>4102</v>
      </c>
      <c r="C130" s="52" t="s">
        <v>10446</v>
      </c>
      <c r="D130" s="190"/>
      <c r="E130" s="211"/>
      <c r="F130" s="211"/>
      <c r="G130" s="211"/>
      <c r="H130" s="211"/>
      <c r="I130" s="211"/>
      <c r="J130" s="210"/>
      <c r="K130" s="185"/>
      <c r="L130" s="2"/>
      <c r="M130" s="2"/>
      <c r="N130" s="2"/>
      <c r="O130" s="56"/>
      <c r="P130" s="2"/>
      <c r="Q130" s="2"/>
      <c r="R130" s="2"/>
      <c r="S130" s="2"/>
      <c r="T130" s="2"/>
      <c r="U130" s="2"/>
      <c r="V130" s="71"/>
      <c r="W130" s="72"/>
      <c r="X130" s="72"/>
      <c r="Y130" s="155"/>
      <c r="Z130" s="157"/>
      <c r="AA130" s="2"/>
      <c r="AB130" s="201"/>
      <c r="AC130" s="55"/>
      <c r="AD130" s="141"/>
      <c r="AE130" s="187" t="s">
        <v>7356</v>
      </c>
      <c r="AF130" s="53">
        <v>5</v>
      </c>
      <c r="AG130" s="181" t="s">
        <v>7357</v>
      </c>
      <c r="AH130" s="98">
        <f>ROUND(K133*Y$11-AF130,0)</f>
        <v>166</v>
      </c>
      <c r="AI130" s="16"/>
    </row>
    <row r="131" spans="1:35" ht="16.75" customHeight="1" x14ac:dyDescent="0.3">
      <c r="A131" s="11">
        <v>33</v>
      </c>
      <c r="B131" s="14">
        <v>4103</v>
      </c>
      <c r="C131" s="52" t="s">
        <v>10445</v>
      </c>
      <c r="D131" s="190"/>
      <c r="E131" s="211"/>
      <c r="F131" s="211"/>
      <c r="G131" s="211"/>
      <c r="H131" s="211"/>
      <c r="I131" s="211"/>
      <c r="J131" s="210"/>
      <c r="K131" s="185"/>
      <c r="L131" s="2"/>
      <c r="M131" s="2"/>
      <c r="N131" s="2"/>
      <c r="O131" s="56"/>
      <c r="P131" s="2"/>
      <c r="Q131" s="2"/>
      <c r="R131" s="2"/>
      <c r="S131" s="2"/>
      <c r="T131" s="2"/>
      <c r="U131" s="2"/>
      <c r="V131" s="71"/>
      <c r="W131" s="72"/>
      <c r="X131" s="72"/>
      <c r="Y131" s="155"/>
      <c r="Z131" s="157"/>
      <c r="AA131" s="183" t="s">
        <v>10444</v>
      </c>
      <c r="AB131" s="220" t="s">
        <v>7358</v>
      </c>
      <c r="AC131" s="55" t="s">
        <v>8742</v>
      </c>
      <c r="AD131" s="141">
        <v>0.7</v>
      </c>
      <c r="AE131" s="221"/>
      <c r="AF131" s="136"/>
      <c r="AG131" s="75"/>
      <c r="AH131" s="98">
        <f>ROUND(ROUND(K133*Y$11,0)*AD131-AF130,0)</f>
        <v>115</v>
      </c>
      <c r="AI131" s="16"/>
    </row>
    <row r="132" spans="1:35" ht="16.75" customHeight="1" x14ac:dyDescent="0.3">
      <c r="A132" s="11">
        <v>33</v>
      </c>
      <c r="B132" s="14">
        <v>4104</v>
      </c>
      <c r="C132" s="52" t="s">
        <v>10443</v>
      </c>
      <c r="D132" s="190"/>
      <c r="E132" s="211"/>
      <c r="F132" s="211"/>
      <c r="G132" s="211"/>
      <c r="H132" s="211"/>
      <c r="I132" s="211"/>
      <c r="J132" s="210"/>
      <c r="K132" s="185"/>
      <c r="L132" s="2"/>
      <c r="M132" s="2"/>
      <c r="N132" s="2"/>
      <c r="O132" s="56"/>
      <c r="P132" s="2"/>
      <c r="Q132" s="2"/>
      <c r="R132" s="2"/>
      <c r="S132" s="2"/>
      <c r="T132" s="2"/>
      <c r="U132" s="2"/>
      <c r="V132" s="71"/>
      <c r="W132" s="72"/>
      <c r="X132" s="72"/>
      <c r="Y132" s="155"/>
      <c r="Z132" s="157"/>
      <c r="AA132" s="169"/>
      <c r="AB132" s="220" t="s">
        <v>7391</v>
      </c>
      <c r="AC132" s="55" t="s">
        <v>8805</v>
      </c>
      <c r="AD132" s="141">
        <v>0.5</v>
      </c>
      <c r="AE132" s="196"/>
      <c r="AF132" s="144"/>
      <c r="AG132" s="150"/>
      <c r="AH132" s="98">
        <f>ROUND(ROUND(K133*Y$11,0)*AD132-AF130,0)</f>
        <v>81</v>
      </c>
      <c r="AI132" s="16"/>
    </row>
    <row r="133" spans="1:35" ht="16.75" customHeight="1" x14ac:dyDescent="0.3">
      <c r="A133" s="11">
        <v>33</v>
      </c>
      <c r="B133" s="14">
        <v>9173</v>
      </c>
      <c r="C133" s="52" t="s">
        <v>10442</v>
      </c>
      <c r="D133" s="190"/>
      <c r="E133" s="211"/>
      <c r="F133" s="211"/>
      <c r="G133" s="211"/>
      <c r="H133" s="211"/>
      <c r="I133" s="211"/>
      <c r="J133" s="210"/>
      <c r="K133" s="271">
        <f>'21共同生活援助（包括型・基本）'!N133</f>
        <v>244</v>
      </c>
      <c r="L133" s="272"/>
      <c r="M133" s="2" t="s">
        <v>7388</v>
      </c>
      <c r="N133" s="2"/>
      <c r="O133" s="204" t="s">
        <v>7387</v>
      </c>
      <c r="P133" s="36"/>
      <c r="Q133" s="36"/>
      <c r="R133" s="36"/>
      <c r="S133" s="36"/>
      <c r="T133" s="36"/>
      <c r="U133" s="36"/>
      <c r="V133" s="74"/>
      <c r="W133" s="72"/>
      <c r="X133" s="72"/>
      <c r="Y133" s="145"/>
      <c r="Z133" s="71"/>
      <c r="AA133" s="83"/>
      <c r="AB133" s="194"/>
      <c r="AC133" s="7"/>
      <c r="AD133" s="7"/>
      <c r="AE133" s="7"/>
      <c r="AF133" s="7"/>
      <c r="AG133" s="37"/>
      <c r="AH133" s="98">
        <f>ROUND(ROUND(K133*U134,0)*Y$11,0)</f>
        <v>162</v>
      </c>
      <c r="AI133" s="66"/>
    </row>
    <row r="134" spans="1:35" ht="16.75" customHeight="1" x14ac:dyDescent="0.3">
      <c r="A134" s="11">
        <v>33</v>
      </c>
      <c r="B134" s="14">
        <v>9174</v>
      </c>
      <c r="C134" s="52" t="s">
        <v>10441</v>
      </c>
      <c r="D134" s="190"/>
      <c r="E134" s="211"/>
      <c r="F134" s="211"/>
      <c r="G134" s="211"/>
      <c r="H134" s="211"/>
      <c r="I134" s="211"/>
      <c r="J134" s="210"/>
      <c r="K134" s="72"/>
      <c r="L134" s="145"/>
      <c r="M134" s="2"/>
      <c r="N134" s="2"/>
      <c r="O134" s="45"/>
      <c r="P134" s="2"/>
      <c r="Q134" s="135"/>
      <c r="R134" s="135"/>
      <c r="S134" s="135"/>
      <c r="T134" s="136" t="s">
        <v>9024</v>
      </c>
      <c r="U134" s="273">
        <v>0.95</v>
      </c>
      <c r="V134" s="274"/>
      <c r="W134" s="72"/>
      <c r="X134" s="72"/>
      <c r="Y134" s="145"/>
      <c r="Z134" s="71"/>
      <c r="AA134" s="183" t="s">
        <v>8860</v>
      </c>
      <c r="AB134" s="220" t="s">
        <v>8870</v>
      </c>
      <c r="AC134" s="55" t="s">
        <v>8886</v>
      </c>
      <c r="AD134" s="141">
        <v>0.7</v>
      </c>
      <c r="AE134" s="141"/>
      <c r="AF134" s="141"/>
      <c r="AG134" s="142"/>
      <c r="AH134" s="6">
        <f>ROUND(ROUND(ROUND(K133*U134,0)*Y$11,0)*AD134,0)</f>
        <v>113</v>
      </c>
      <c r="AI134" s="66"/>
    </row>
    <row r="135" spans="1:35" ht="16.75" customHeight="1" x14ac:dyDescent="0.3">
      <c r="A135" s="11">
        <v>33</v>
      </c>
      <c r="B135" s="14">
        <v>4105</v>
      </c>
      <c r="C135" s="52" t="s">
        <v>10440</v>
      </c>
      <c r="D135" s="190"/>
      <c r="E135" s="211"/>
      <c r="F135" s="211"/>
      <c r="G135" s="211"/>
      <c r="H135" s="211"/>
      <c r="I135" s="211"/>
      <c r="J135" s="210"/>
      <c r="K135" s="185"/>
      <c r="L135" s="2"/>
      <c r="M135" s="2"/>
      <c r="N135" s="2"/>
      <c r="O135" s="56"/>
      <c r="P135" s="2"/>
      <c r="Q135" s="2"/>
      <c r="R135" s="2"/>
      <c r="S135" s="2"/>
      <c r="T135" s="2"/>
      <c r="U135" s="2"/>
      <c r="V135" s="71"/>
      <c r="W135" s="72"/>
      <c r="X135" s="72"/>
      <c r="Y135" s="155"/>
      <c r="Z135" s="157"/>
      <c r="AA135" s="169"/>
      <c r="AB135" s="220" t="s">
        <v>7391</v>
      </c>
      <c r="AC135" s="55" t="s">
        <v>7390</v>
      </c>
      <c r="AD135" s="141">
        <v>0.5</v>
      </c>
      <c r="AE135" s="141"/>
      <c r="AF135" s="141"/>
      <c r="AG135" s="142"/>
      <c r="AH135" s="6">
        <f>ROUND(ROUND(ROUND(K133*U134,0)*Y$11,0)*AD135,0)</f>
        <v>81</v>
      </c>
      <c r="AI135" s="16"/>
    </row>
    <row r="136" spans="1:35" ht="16.75" customHeight="1" x14ac:dyDescent="0.3">
      <c r="A136" s="11">
        <v>33</v>
      </c>
      <c r="B136" s="14">
        <v>4106</v>
      </c>
      <c r="C136" s="52" t="s">
        <v>10439</v>
      </c>
      <c r="D136" s="190"/>
      <c r="E136" s="211"/>
      <c r="F136" s="211"/>
      <c r="G136" s="211"/>
      <c r="H136" s="211"/>
      <c r="I136" s="211"/>
      <c r="J136" s="210"/>
      <c r="K136" s="185"/>
      <c r="L136" s="2"/>
      <c r="M136" s="2"/>
      <c r="N136" s="2"/>
      <c r="O136" s="56"/>
      <c r="P136" s="2"/>
      <c r="Q136" s="2"/>
      <c r="R136" s="2"/>
      <c r="S136" s="2"/>
      <c r="T136" s="2"/>
      <c r="U136" s="2"/>
      <c r="V136" s="71"/>
      <c r="W136" s="72"/>
      <c r="X136" s="72"/>
      <c r="Y136" s="155"/>
      <c r="Z136" s="157"/>
      <c r="AA136" s="2"/>
      <c r="AB136" s="201"/>
      <c r="AC136" s="55"/>
      <c r="AD136" s="141"/>
      <c r="AE136" s="187" t="s">
        <v>7356</v>
      </c>
      <c r="AF136" s="53">
        <v>5</v>
      </c>
      <c r="AG136" s="181" t="s">
        <v>7357</v>
      </c>
      <c r="AH136" s="98">
        <f>ROUND(ROUND(K133*U134,0)*Y$11-AF136,0)</f>
        <v>157</v>
      </c>
      <c r="AI136" s="16"/>
    </row>
    <row r="137" spans="1:35" ht="16.75" customHeight="1" x14ac:dyDescent="0.3">
      <c r="A137" s="11">
        <v>33</v>
      </c>
      <c r="B137" s="14">
        <v>4107</v>
      </c>
      <c r="C137" s="52" t="s">
        <v>10438</v>
      </c>
      <c r="D137" s="190"/>
      <c r="E137" s="211"/>
      <c r="F137" s="211"/>
      <c r="G137" s="211"/>
      <c r="H137" s="211"/>
      <c r="I137" s="211"/>
      <c r="J137" s="210"/>
      <c r="K137" s="185"/>
      <c r="L137" s="2"/>
      <c r="M137" s="2"/>
      <c r="N137" s="2"/>
      <c r="O137" s="56"/>
      <c r="P137" s="2"/>
      <c r="Q137" s="2"/>
      <c r="R137" s="2"/>
      <c r="S137" s="2"/>
      <c r="T137" s="2"/>
      <c r="U137" s="2"/>
      <c r="V137" s="71"/>
      <c r="W137" s="72"/>
      <c r="X137" s="72"/>
      <c r="Y137" s="155"/>
      <c r="Z137" s="157"/>
      <c r="AA137" s="183" t="s">
        <v>7669</v>
      </c>
      <c r="AB137" s="220" t="s">
        <v>8982</v>
      </c>
      <c r="AC137" s="55" t="s">
        <v>7390</v>
      </c>
      <c r="AD137" s="141">
        <v>0.7</v>
      </c>
      <c r="AE137" s="221"/>
      <c r="AF137" s="136"/>
      <c r="AG137" s="75"/>
      <c r="AH137" s="6">
        <f>ROUND(ROUND(ROUND(K133*U134,0)*Y$11,0)*AD137-AF136,0)</f>
        <v>108</v>
      </c>
      <c r="AI137" s="16"/>
    </row>
    <row r="138" spans="1:35" ht="16.75" customHeight="1" x14ac:dyDescent="0.3">
      <c r="A138" s="11">
        <v>33</v>
      </c>
      <c r="B138" s="14">
        <v>4108</v>
      </c>
      <c r="C138" s="52" t="s">
        <v>10437</v>
      </c>
      <c r="D138" s="190"/>
      <c r="E138" s="211"/>
      <c r="F138" s="211"/>
      <c r="G138" s="211"/>
      <c r="H138" s="211"/>
      <c r="I138" s="211"/>
      <c r="J138" s="210"/>
      <c r="K138" s="185"/>
      <c r="L138" s="2"/>
      <c r="M138" s="2"/>
      <c r="N138" s="2"/>
      <c r="O138" s="203"/>
      <c r="P138" s="8"/>
      <c r="Q138" s="8"/>
      <c r="R138" s="8"/>
      <c r="S138" s="8"/>
      <c r="T138" s="8"/>
      <c r="U138" s="8"/>
      <c r="V138" s="73"/>
      <c r="W138" s="72"/>
      <c r="X138" s="72"/>
      <c r="Y138" s="155"/>
      <c r="Z138" s="157"/>
      <c r="AA138" s="169"/>
      <c r="AB138" s="220" t="s">
        <v>8846</v>
      </c>
      <c r="AC138" s="55" t="s">
        <v>7390</v>
      </c>
      <c r="AD138" s="141">
        <v>0.5</v>
      </c>
      <c r="AE138" s="196"/>
      <c r="AF138" s="144"/>
      <c r="AG138" s="150"/>
      <c r="AH138" s="6">
        <f>ROUND(ROUND(ROUND(K133*U134,0)*Y$11,0)*AD138-AF136,0)</f>
        <v>76</v>
      </c>
      <c r="AI138" s="16"/>
    </row>
    <row r="139" spans="1:35" ht="16.75" customHeight="1" x14ac:dyDescent="0.3">
      <c r="A139" s="11">
        <v>33</v>
      </c>
      <c r="B139" s="14">
        <v>9175</v>
      </c>
      <c r="C139" s="52" t="s">
        <v>10436</v>
      </c>
      <c r="D139" s="190"/>
      <c r="E139" s="211"/>
      <c r="F139" s="211"/>
      <c r="G139" s="211"/>
      <c r="H139" s="211"/>
      <c r="I139" s="211"/>
      <c r="J139" s="210"/>
      <c r="K139" s="185"/>
      <c r="L139" s="2"/>
      <c r="M139" s="2"/>
      <c r="N139" s="44"/>
      <c r="O139" s="204" t="s">
        <v>7380</v>
      </c>
      <c r="P139" s="36"/>
      <c r="Q139" s="36"/>
      <c r="R139" s="36"/>
      <c r="S139" s="36"/>
      <c r="T139" s="36"/>
      <c r="U139" s="36"/>
      <c r="V139" s="74"/>
      <c r="W139" s="72"/>
      <c r="X139" s="72"/>
      <c r="Y139" s="145"/>
      <c r="Z139" s="71"/>
      <c r="AA139" s="83"/>
      <c r="AB139" s="194"/>
      <c r="AC139" s="7"/>
      <c r="AD139" s="7"/>
      <c r="AE139" s="7"/>
      <c r="AF139" s="7"/>
      <c r="AG139" s="37"/>
      <c r="AH139" s="98">
        <f>ROUND(ROUND(K133*U140,0)*Y$11,0)</f>
        <v>159</v>
      </c>
      <c r="AI139" s="66"/>
    </row>
    <row r="140" spans="1:35" ht="16.75" customHeight="1" x14ac:dyDescent="0.3">
      <c r="A140" s="11">
        <v>33</v>
      </c>
      <c r="B140" s="14">
        <v>9176</v>
      </c>
      <c r="C140" s="52" t="s">
        <v>10435</v>
      </c>
      <c r="D140" s="190"/>
      <c r="E140" s="211"/>
      <c r="F140" s="211"/>
      <c r="G140" s="211"/>
      <c r="H140" s="211"/>
      <c r="I140" s="211"/>
      <c r="J140" s="210"/>
      <c r="K140" s="185"/>
      <c r="L140" s="2"/>
      <c r="M140" s="2"/>
      <c r="N140" s="44"/>
      <c r="O140" s="45"/>
      <c r="P140" s="135"/>
      <c r="Q140" s="135"/>
      <c r="R140" s="135"/>
      <c r="S140" s="135"/>
      <c r="T140" s="136" t="s">
        <v>7404</v>
      </c>
      <c r="U140" s="273">
        <v>0.93</v>
      </c>
      <c r="V140" s="274"/>
      <c r="W140" s="72"/>
      <c r="X140" s="72"/>
      <c r="Y140" s="145"/>
      <c r="Z140" s="71"/>
      <c r="AA140" s="183" t="s">
        <v>7393</v>
      </c>
      <c r="AB140" s="220" t="s">
        <v>7358</v>
      </c>
      <c r="AC140" s="55" t="s">
        <v>7390</v>
      </c>
      <c r="AD140" s="141">
        <v>0.7</v>
      </c>
      <c r="AE140" s="141"/>
      <c r="AF140" s="141"/>
      <c r="AG140" s="142"/>
      <c r="AH140" s="6">
        <f>ROUND(ROUND(ROUND(K133*U140,0)*Y$11,0)*AD140,0)</f>
        <v>111</v>
      </c>
      <c r="AI140" s="66"/>
    </row>
    <row r="141" spans="1:35" ht="16.75" customHeight="1" x14ac:dyDescent="0.3">
      <c r="A141" s="11">
        <v>33</v>
      </c>
      <c r="B141" s="14">
        <v>4109</v>
      </c>
      <c r="C141" s="52" t="s">
        <v>10434</v>
      </c>
      <c r="D141" s="190"/>
      <c r="E141" s="211"/>
      <c r="F141" s="211"/>
      <c r="G141" s="211"/>
      <c r="H141" s="211"/>
      <c r="I141" s="211"/>
      <c r="J141" s="210"/>
      <c r="K141" s="185"/>
      <c r="L141" s="2"/>
      <c r="M141" s="2"/>
      <c r="N141" s="2"/>
      <c r="O141" s="56"/>
      <c r="P141" s="2"/>
      <c r="Q141" s="2"/>
      <c r="R141" s="2"/>
      <c r="S141" s="2"/>
      <c r="T141" s="2"/>
      <c r="U141" s="2"/>
      <c r="V141" s="71"/>
      <c r="W141" s="72"/>
      <c r="X141" s="72"/>
      <c r="Y141" s="155"/>
      <c r="Z141" s="157"/>
      <c r="AA141" s="169"/>
      <c r="AB141" s="220" t="s">
        <v>7391</v>
      </c>
      <c r="AC141" s="55" t="s">
        <v>7390</v>
      </c>
      <c r="AD141" s="141">
        <v>0.5</v>
      </c>
      <c r="AE141" s="141"/>
      <c r="AF141" s="141"/>
      <c r="AG141" s="142"/>
      <c r="AH141" s="98">
        <f>ROUND(ROUND(ROUND(K133*U140,0)*Y$11,0)*AD141,0)</f>
        <v>80</v>
      </c>
      <c r="AI141" s="16"/>
    </row>
    <row r="142" spans="1:35" ht="16.75" customHeight="1" x14ac:dyDescent="0.3">
      <c r="A142" s="11">
        <v>33</v>
      </c>
      <c r="B142" s="14">
        <v>4110</v>
      </c>
      <c r="C142" s="52" t="s">
        <v>10433</v>
      </c>
      <c r="D142" s="190"/>
      <c r="E142" s="211"/>
      <c r="F142" s="211"/>
      <c r="G142" s="211"/>
      <c r="H142" s="211"/>
      <c r="I142" s="211"/>
      <c r="J142" s="210"/>
      <c r="K142" s="185"/>
      <c r="L142" s="2"/>
      <c r="M142" s="2"/>
      <c r="N142" s="2"/>
      <c r="O142" s="56"/>
      <c r="P142" s="2"/>
      <c r="Q142" s="2"/>
      <c r="R142" s="2"/>
      <c r="S142" s="2"/>
      <c r="T142" s="2"/>
      <c r="U142" s="2"/>
      <c r="V142" s="71"/>
      <c r="W142" s="72"/>
      <c r="X142" s="72"/>
      <c r="Y142" s="155"/>
      <c r="Z142" s="157"/>
      <c r="AA142" s="2"/>
      <c r="AB142" s="201"/>
      <c r="AC142" s="55"/>
      <c r="AD142" s="141"/>
      <c r="AE142" s="187" t="s">
        <v>7356</v>
      </c>
      <c r="AF142" s="53">
        <v>5</v>
      </c>
      <c r="AG142" s="181" t="s">
        <v>7357</v>
      </c>
      <c r="AH142" s="98">
        <f>ROUND(ROUND(K133*U140,0)*Y$11-AF142,0)</f>
        <v>154</v>
      </c>
      <c r="AI142" s="16"/>
    </row>
    <row r="143" spans="1:35" ht="16.75" customHeight="1" x14ac:dyDescent="0.3">
      <c r="A143" s="11">
        <v>33</v>
      </c>
      <c r="B143" s="14">
        <v>4111</v>
      </c>
      <c r="C143" s="52" t="s">
        <v>10432</v>
      </c>
      <c r="D143" s="190"/>
      <c r="E143" s="211"/>
      <c r="F143" s="211"/>
      <c r="G143" s="211"/>
      <c r="H143" s="211"/>
      <c r="I143" s="211"/>
      <c r="J143" s="210"/>
      <c r="K143" s="185"/>
      <c r="L143" s="2"/>
      <c r="M143" s="2"/>
      <c r="N143" s="2"/>
      <c r="O143" s="56"/>
      <c r="P143" s="2"/>
      <c r="Q143" s="2"/>
      <c r="R143" s="2"/>
      <c r="S143" s="2"/>
      <c r="T143" s="2"/>
      <c r="U143" s="2"/>
      <c r="V143" s="71"/>
      <c r="W143" s="72"/>
      <c r="X143" s="72"/>
      <c r="Y143" s="155"/>
      <c r="Z143" s="157"/>
      <c r="AA143" s="183" t="s">
        <v>7393</v>
      </c>
      <c r="AB143" s="220" t="s">
        <v>7358</v>
      </c>
      <c r="AC143" s="55" t="s">
        <v>7390</v>
      </c>
      <c r="AD143" s="141">
        <v>0.7</v>
      </c>
      <c r="AE143" s="221"/>
      <c r="AF143" s="136"/>
      <c r="AG143" s="75"/>
      <c r="AH143" s="6">
        <f>ROUND(ROUND(ROUND(K133*U140,0)*Y$11,0)*AD143-AF142,0)</f>
        <v>106</v>
      </c>
      <c r="AI143" s="16"/>
    </row>
    <row r="144" spans="1:35" ht="16.75" customHeight="1" x14ac:dyDescent="0.3">
      <c r="A144" s="11">
        <v>33</v>
      </c>
      <c r="B144" s="14">
        <v>4112</v>
      </c>
      <c r="C144" s="52" t="s">
        <v>10431</v>
      </c>
      <c r="D144" s="190"/>
      <c r="E144" s="211"/>
      <c r="F144" s="211"/>
      <c r="G144" s="211"/>
      <c r="H144" s="211"/>
      <c r="I144" s="211"/>
      <c r="J144" s="210"/>
      <c r="K144" s="185"/>
      <c r="L144" s="2"/>
      <c r="M144" s="2"/>
      <c r="N144" s="2"/>
      <c r="O144" s="203"/>
      <c r="P144" s="8"/>
      <c r="Q144" s="8"/>
      <c r="R144" s="8"/>
      <c r="S144" s="8"/>
      <c r="T144" s="8"/>
      <c r="U144" s="8"/>
      <c r="V144" s="73"/>
      <c r="W144" s="72"/>
      <c r="X144" s="72"/>
      <c r="Y144" s="155"/>
      <c r="Z144" s="157"/>
      <c r="AA144" s="169"/>
      <c r="AB144" s="220" t="s">
        <v>7391</v>
      </c>
      <c r="AC144" s="55" t="s">
        <v>7390</v>
      </c>
      <c r="AD144" s="141">
        <v>0.5</v>
      </c>
      <c r="AE144" s="196"/>
      <c r="AF144" s="144"/>
      <c r="AG144" s="150"/>
      <c r="AH144" s="98">
        <f>ROUND(ROUND(ROUND(K133*U140,0)*Y$11,0)*AD144-AF142,0)</f>
        <v>75</v>
      </c>
      <c r="AI144" s="16"/>
    </row>
    <row r="145" spans="1:35" ht="16.75" customHeight="1" x14ac:dyDescent="0.3">
      <c r="A145" s="11">
        <v>33</v>
      </c>
      <c r="B145" s="14">
        <v>9177</v>
      </c>
      <c r="C145" s="52" t="s">
        <v>10430</v>
      </c>
      <c r="D145" s="190"/>
      <c r="E145" s="211"/>
      <c r="F145" s="211"/>
      <c r="G145" s="211"/>
      <c r="H145" s="211"/>
      <c r="I145" s="211"/>
      <c r="J145" s="210"/>
      <c r="K145" s="185"/>
      <c r="L145" s="2"/>
      <c r="M145" s="2"/>
      <c r="N145" s="44"/>
      <c r="O145" s="222" t="s">
        <v>7373</v>
      </c>
      <c r="P145" s="2"/>
      <c r="Q145" s="2"/>
      <c r="R145" s="2"/>
      <c r="S145" s="2"/>
      <c r="T145" s="2"/>
      <c r="U145" s="2"/>
      <c r="V145" s="71"/>
      <c r="W145" s="72"/>
      <c r="X145" s="72"/>
      <c r="Y145" s="145"/>
      <c r="Z145" s="71"/>
      <c r="AA145" s="83"/>
      <c r="AB145" s="80"/>
      <c r="AC145" s="7"/>
      <c r="AD145" s="7"/>
      <c r="AE145" s="7"/>
      <c r="AF145" s="7"/>
      <c r="AG145" s="37"/>
      <c r="AH145" s="98">
        <f>ROUND(ROUND(K133*U146,0)*Y$11,0)</f>
        <v>162</v>
      </c>
      <c r="AI145" s="66"/>
    </row>
    <row r="146" spans="1:35" ht="16.75" customHeight="1" x14ac:dyDescent="0.3">
      <c r="A146" s="11">
        <v>33</v>
      </c>
      <c r="B146" s="14">
        <v>9178</v>
      </c>
      <c r="C146" s="52" t="s">
        <v>10429</v>
      </c>
      <c r="D146" s="190"/>
      <c r="E146" s="211"/>
      <c r="F146" s="211"/>
      <c r="G146" s="211"/>
      <c r="H146" s="211"/>
      <c r="I146" s="211"/>
      <c r="J146" s="210"/>
      <c r="K146" s="185"/>
      <c r="L146" s="2"/>
      <c r="M146" s="2"/>
      <c r="N146" s="44"/>
      <c r="O146" s="222" t="s">
        <v>7405</v>
      </c>
      <c r="P146" s="135"/>
      <c r="Q146" s="135"/>
      <c r="R146" s="135"/>
      <c r="S146" s="135"/>
      <c r="T146" s="136" t="s">
        <v>7404</v>
      </c>
      <c r="U146" s="273">
        <v>0.95</v>
      </c>
      <c r="V146" s="274"/>
      <c r="W146" s="72"/>
      <c r="X146" s="72"/>
      <c r="Y146" s="145"/>
      <c r="Z146" s="71"/>
      <c r="AA146" s="183" t="s">
        <v>7393</v>
      </c>
      <c r="AB146" s="220" t="s">
        <v>7358</v>
      </c>
      <c r="AC146" s="55" t="s">
        <v>7390</v>
      </c>
      <c r="AD146" s="141">
        <v>0.7</v>
      </c>
      <c r="AE146" s="141"/>
      <c r="AF146" s="141"/>
      <c r="AG146" s="142"/>
      <c r="AH146" s="6">
        <f>ROUND(ROUND(ROUND(K133*U146,0)*Y$11,0)*AD146,0)</f>
        <v>113</v>
      </c>
      <c r="AI146" s="66"/>
    </row>
    <row r="147" spans="1:35" ht="16.75" customHeight="1" x14ac:dyDescent="0.3">
      <c r="A147" s="11">
        <v>33</v>
      </c>
      <c r="B147" s="14">
        <v>4113</v>
      </c>
      <c r="C147" s="52" t="s">
        <v>10428</v>
      </c>
      <c r="D147" s="190"/>
      <c r="E147" s="211"/>
      <c r="F147" s="211"/>
      <c r="G147" s="211"/>
      <c r="H147" s="211"/>
      <c r="I147" s="211"/>
      <c r="J147" s="210"/>
      <c r="K147" s="185"/>
      <c r="L147" s="2"/>
      <c r="M147" s="2"/>
      <c r="N147" s="2"/>
      <c r="O147" s="56"/>
      <c r="P147" s="2"/>
      <c r="Q147" s="2"/>
      <c r="R147" s="2"/>
      <c r="S147" s="2"/>
      <c r="T147" s="2"/>
      <c r="U147" s="2"/>
      <c r="V147" s="71"/>
      <c r="W147" s="72"/>
      <c r="X147" s="72"/>
      <c r="Y147" s="155"/>
      <c r="Z147" s="157"/>
      <c r="AA147" s="169"/>
      <c r="AB147" s="220" t="s">
        <v>7391</v>
      </c>
      <c r="AC147" s="55" t="s">
        <v>7390</v>
      </c>
      <c r="AD147" s="141">
        <v>0.5</v>
      </c>
      <c r="AE147" s="141"/>
      <c r="AF147" s="141"/>
      <c r="AG147" s="142"/>
      <c r="AH147" s="6">
        <f>ROUND(ROUND(ROUND(K133*U146,0)*Y$11,0)*AD147,0)</f>
        <v>81</v>
      </c>
      <c r="AI147" s="16"/>
    </row>
    <row r="148" spans="1:35" ht="16.75" customHeight="1" x14ac:dyDescent="0.3">
      <c r="A148" s="11">
        <v>33</v>
      </c>
      <c r="B148" s="14">
        <v>4114</v>
      </c>
      <c r="C148" s="52" t="s">
        <v>10427</v>
      </c>
      <c r="D148" s="190"/>
      <c r="E148" s="211"/>
      <c r="F148" s="211"/>
      <c r="G148" s="211"/>
      <c r="H148" s="211"/>
      <c r="I148" s="211"/>
      <c r="J148" s="210"/>
      <c r="K148" s="185"/>
      <c r="L148" s="2"/>
      <c r="M148" s="2"/>
      <c r="N148" s="2"/>
      <c r="O148" s="56"/>
      <c r="P148" s="2"/>
      <c r="Q148" s="2"/>
      <c r="R148" s="2"/>
      <c r="S148" s="2"/>
      <c r="T148" s="2"/>
      <c r="U148" s="2"/>
      <c r="V148" s="71"/>
      <c r="W148" s="72"/>
      <c r="X148" s="72"/>
      <c r="Y148" s="155"/>
      <c r="Z148" s="157"/>
      <c r="AA148" s="2"/>
      <c r="AB148" s="201"/>
      <c r="AC148" s="55"/>
      <c r="AD148" s="141"/>
      <c r="AE148" s="187" t="s">
        <v>7356</v>
      </c>
      <c r="AF148" s="53">
        <v>5</v>
      </c>
      <c r="AG148" s="181" t="s">
        <v>7357</v>
      </c>
      <c r="AH148" s="98">
        <f>ROUND(ROUND(K133*U146,0)*Y$11-AF148,0)</f>
        <v>157</v>
      </c>
      <c r="AI148" s="16"/>
    </row>
    <row r="149" spans="1:35" ht="16.75" customHeight="1" x14ac:dyDescent="0.3">
      <c r="A149" s="11">
        <v>33</v>
      </c>
      <c r="B149" s="14">
        <v>4115</v>
      </c>
      <c r="C149" s="52" t="s">
        <v>10426</v>
      </c>
      <c r="D149" s="190"/>
      <c r="E149" s="211"/>
      <c r="F149" s="211"/>
      <c r="G149" s="211"/>
      <c r="H149" s="211"/>
      <c r="I149" s="211"/>
      <c r="J149" s="210"/>
      <c r="K149" s="185"/>
      <c r="L149" s="2"/>
      <c r="M149" s="2"/>
      <c r="N149" s="2"/>
      <c r="O149" s="56"/>
      <c r="P149" s="2"/>
      <c r="Q149" s="2"/>
      <c r="R149" s="2"/>
      <c r="S149" s="2"/>
      <c r="T149" s="2"/>
      <c r="U149" s="2"/>
      <c r="V149" s="71"/>
      <c r="W149" s="72"/>
      <c r="X149" s="72"/>
      <c r="Y149" s="155"/>
      <c r="Z149" s="157"/>
      <c r="AA149" s="183" t="s">
        <v>7393</v>
      </c>
      <c r="AB149" s="220" t="s">
        <v>7358</v>
      </c>
      <c r="AC149" s="55" t="s">
        <v>7390</v>
      </c>
      <c r="AD149" s="141">
        <v>0.7</v>
      </c>
      <c r="AE149" s="221"/>
      <c r="AF149" s="136"/>
      <c r="AG149" s="75"/>
      <c r="AH149" s="6">
        <f>ROUND(ROUND(ROUND(K133*U146,0)*Y$11,0)*AD149-AF148,0)</f>
        <v>108</v>
      </c>
      <c r="AI149" s="16"/>
    </row>
    <row r="150" spans="1:35" ht="16.75" customHeight="1" x14ac:dyDescent="0.3">
      <c r="A150" s="11">
        <v>33</v>
      </c>
      <c r="B150" s="14">
        <v>4116</v>
      </c>
      <c r="C150" s="52" t="s">
        <v>10425</v>
      </c>
      <c r="D150" s="190"/>
      <c r="E150" s="211"/>
      <c r="F150" s="211"/>
      <c r="G150" s="211"/>
      <c r="H150" s="211"/>
      <c r="I150" s="211"/>
      <c r="J150" s="210"/>
      <c r="K150" s="164"/>
      <c r="L150" s="8"/>
      <c r="M150" s="8"/>
      <c r="N150" s="8"/>
      <c r="O150" s="203"/>
      <c r="P150" s="8"/>
      <c r="Q150" s="8"/>
      <c r="R150" s="8"/>
      <c r="S150" s="8"/>
      <c r="T150" s="8"/>
      <c r="U150" s="8"/>
      <c r="V150" s="73"/>
      <c r="W150" s="72"/>
      <c r="X150" s="216"/>
      <c r="Y150" s="144"/>
      <c r="Z150" s="150"/>
      <c r="AA150" s="169"/>
      <c r="AB150" s="220" t="s">
        <v>7391</v>
      </c>
      <c r="AC150" s="55" t="s">
        <v>7390</v>
      </c>
      <c r="AD150" s="141">
        <v>0.5</v>
      </c>
      <c r="AE150" s="196"/>
      <c r="AF150" s="144"/>
      <c r="AG150" s="150"/>
      <c r="AH150" s="6">
        <f>ROUND(ROUND(ROUND(K133*U146,0)*Y$11,0)*AD150-AF148,0)</f>
        <v>76</v>
      </c>
      <c r="AI150" s="16"/>
    </row>
    <row r="151" spans="1:35" ht="16.75" customHeight="1" x14ac:dyDescent="0.3">
      <c r="A151" s="11">
        <v>33</v>
      </c>
      <c r="B151" s="14">
        <v>4121</v>
      </c>
      <c r="C151" s="52" t="s">
        <v>10424</v>
      </c>
      <c r="D151" s="190"/>
      <c r="E151" s="211"/>
      <c r="F151" s="211"/>
      <c r="G151" s="211"/>
      <c r="H151" s="211"/>
      <c r="I151" s="211"/>
      <c r="J151" s="210"/>
      <c r="K151" s="167" t="s">
        <v>7461</v>
      </c>
      <c r="L151" s="36"/>
      <c r="M151" s="36"/>
      <c r="N151" s="36"/>
      <c r="O151" s="202"/>
      <c r="P151" s="36"/>
      <c r="Q151" s="36"/>
      <c r="R151" s="36"/>
      <c r="S151" s="36"/>
      <c r="T151" s="36"/>
      <c r="U151" s="36"/>
      <c r="V151" s="50"/>
      <c r="W151" s="45"/>
      <c r="X151" s="259" t="s">
        <v>7391</v>
      </c>
      <c r="Y151" s="36"/>
      <c r="Z151" s="50"/>
      <c r="AA151" s="54"/>
      <c r="AB151" s="53"/>
      <c r="AC151" s="36"/>
      <c r="AD151" s="36"/>
      <c r="AE151" s="36"/>
      <c r="AF151" s="36"/>
      <c r="AG151" s="50"/>
      <c r="AH151" s="98">
        <f>ROUND(K157*Y$155,0)</f>
        <v>333</v>
      </c>
      <c r="AI151" s="16"/>
    </row>
    <row r="152" spans="1:35" ht="16.75" customHeight="1" x14ac:dyDescent="0.3">
      <c r="A152" s="11">
        <v>33</v>
      </c>
      <c r="B152" s="14">
        <v>4122</v>
      </c>
      <c r="C152" s="52" t="s">
        <v>10423</v>
      </c>
      <c r="D152" s="284"/>
      <c r="E152" s="285"/>
      <c r="F152" s="285"/>
      <c r="G152" s="285"/>
      <c r="H152" s="285"/>
      <c r="I152" s="285"/>
      <c r="J152" s="286"/>
      <c r="K152" s="185"/>
      <c r="L152" s="2"/>
      <c r="M152" s="2"/>
      <c r="N152" s="2"/>
      <c r="O152" s="56"/>
      <c r="P152" s="2"/>
      <c r="Q152" s="2"/>
      <c r="R152" s="2"/>
      <c r="S152" s="2"/>
      <c r="T152" s="2"/>
      <c r="U152" s="2"/>
      <c r="V152" s="71"/>
      <c r="W152" s="72"/>
      <c r="X152" s="287"/>
      <c r="Y152" s="145"/>
      <c r="Z152" s="71"/>
      <c r="AA152" s="183" t="s">
        <v>7393</v>
      </c>
      <c r="AB152" s="220" t="s">
        <v>7358</v>
      </c>
      <c r="AC152" s="55" t="s">
        <v>7390</v>
      </c>
      <c r="AD152" s="141">
        <v>0.7</v>
      </c>
      <c r="AE152" s="141"/>
      <c r="AF152" s="141"/>
      <c r="AG152" s="142"/>
      <c r="AH152" s="98">
        <f>ROUND(ROUND(K157*Y$155,0)*AD152,0)</f>
        <v>233</v>
      </c>
      <c r="AI152" s="16"/>
    </row>
    <row r="153" spans="1:35" ht="16.75" customHeight="1" x14ac:dyDescent="0.3">
      <c r="A153" s="11">
        <v>33</v>
      </c>
      <c r="B153" s="14">
        <v>4123</v>
      </c>
      <c r="C153" s="52" t="s">
        <v>10422</v>
      </c>
      <c r="D153" s="284"/>
      <c r="E153" s="285"/>
      <c r="F153" s="285"/>
      <c r="G153" s="285"/>
      <c r="H153" s="285"/>
      <c r="I153" s="285"/>
      <c r="J153" s="286"/>
      <c r="K153" s="185"/>
      <c r="L153" s="2"/>
      <c r="M153" s="2"/>
      <c r="N153" s="2"/>
      <c r="O153" s="56"/>
      <c r="P153" s="2"/>
      <c r="Q153" s="2"/>
      <c r="R153" s="2"/>
      <c r="S153" s="2"/>
      <c r="T153" s="2"/>
      <c r="U153" s="2"/>
      <c r="V153" s="71"/>
      <c r="W153" s="72"/>
      <c r="X153" s="287"/>
      <c r="Y153" s="145"/>
      <c r="Z153" s="71"/>
      <c r="AA153" s="169"/>
      <c r="AB153" s="220" t="s">
        <v>7391</v>
      </c>
      <c r="AC153" s="55" t="s">
        <v>7390</v>
      </c>
      <c r="AD153" s="141">
        <v>0.5</v>
      </c>
      <c r="AE153" s="141"/>
      <c r="AF153" s="141"/>
      <c r="AG153" s="142"/>
      <c r="AH153" s="98">
        <f>ROUND(ROUND(K157*Y$155,0)*AD153,0)</f>
        <v>167</v>
      </c>
      <c r="AI153" s="16"/>
    </row>
    <row r="154" spans="1:35" ht="16.75" customHeight="1" x14ac:dyDescent="0.3">
      <c r="A154" s="11">
        <v>33</v>
      </c>
      <c r="B154" s="14">
        <v>4124</v>
      </c>
      <c r="C154" s="52" t="s">
        <v>10421</v>
      </c>
      <c r="D154" s="284"/>
      <c r="E154" s="285"/>
      <c r="F154" s="285"/>
      <c r="G154" s="285"/>
      <c r="H154" s="285"/>
      <c r="I154" s="285"/>
      <c r="J154" s="286"/>
      <c r="K154" s="185"/>
      <c r="L154" s="2"/>
      <c r="M154" s="2"/>
      <c r="N154" s="2"/>
      <c r="O154" s="56"/>
      <c r="P154" s="2"/>
      <c r="Q154" s="2"/>
      <c r="R154" s="2"/>
      <c r="S154" s="2"/>
      <c r="T154" s="2"/>
      <c r="U154" s="2"/>
      <c r="V154" s="71"/>
      <c r="W154" s="72"/>
      <c r="X154" s="72"/>
      <c r="Y154" s="145"/>
      <c r="Z154" s="71"/>
      <c r="AA154" s="2"/>
      <c r="AB154" s="201"/>
      <c r="AC154" s="55"/>
      <c r="AD154" s="141"/>
      <c r="AE154" s="187" t="s">
        <v>7356</v>
      </c>
      <c r="AF154" s="53">
        <v>5</v>
      </c>
      <c r="AG154" s="181" t="s">
        <v>7357</v>
      </c>
      <c r="AH154" s="98">
        <f>ROUND(K157*Y$155-AF154,0)</f>
        <v>328</v>
      </c>
      <c r="AI154" s="16"/>
    </row>
    <row r="155" spans="1:35" ht="16.75" customHeight="1" x14ac:dyDescent="0.3">
      <c r="A155" s="11">
        <v>33</v>
      </c>
      <c r="B155" s="14">
        <v>4125</v>
      </c>
      <c r="C155" s="52" t="s">
        <v>10420</v>
      </c>
      <c r="D155" s="284"/>
      <c r="E155" s="285"/>
      <c r="F155" s="285"/>
      <c r="G155" s="285"/>
      <c r="H155" s="285"/>
      <c r="I155" s="285"/>
      <c r="J155" s="286"/>
      <c r="K155" s="185"/>
      <c r="L155" s="2"/>
      <c r="M155" s="2"/>
      <c r="N155" s="2"/>
      <c r="O155" s="56"/>
      <c r="P155" s="2"/>
      <c r="Q155" s="2"/>
      <c r="R155" s="2"/>
      <c r="S155" s="2"/>
      <c r="T155" s="2"/>
      <c r="U155" s="2"/>
      <c r="V155" s="71"/>
      <c r="W155" s="72"/>
      <c r="X155" s="72" t="s">
        <v>1</v>
      </c>
      <c r="Y155" s="155">
        <v>0.5</v>
      </c>
      <c r="Z155" s="71"/>
      <c r="AA155" s="183" t="s">
        <v>7393</v>
      </c>
      <c r="AB155" s="220" t="s">
        <v>7358</v>
      </c>
      <c r="AC155" s="55" t="s">
        <v>7390</v>
      </c>
      <c r="AD155" s="141">
        <v>0.7</v>
      </c>
      <c r="AE155" s="221"/>
      <c r="AF155" s="136"/>
      <c r="AG155" s="75"/>
      <c r="AH155" s="98">
        <f>ROUND(ROUND(K157*Y$155,0)*AD155-AF154,0)</f>
        <v>228</v>
      </c>
      <c r="AI155" s="16"/>
    </row>
    <row r="156" spans="1:35" ht="16.75" customHeight="1" x14ac:dyDescent="0.3">
      <c r="A156" s="11">
        <v>33</v>
      </c>
      <c r="B156" s="14">
        <v>4126</v>
      </c>
      <c r="C156" s="52" t="s">
        <v>10419</v>
      </c>
      <c r="D156" s="284"/>
      <c r="E156" s="285"/>
      <c r="F156" s="285"/>
      <c r="G156" s="285"/>
      <c r="H156" s="285"/>
      <c r="I156" s="285"/>
      <c r="J156" s="286"/>
      <c r="K156" s="185"/>
      <c r="L156" s="2"/>
      <c r="M156" s="2"/>
      <c r="N156" s="2"/>
      <c r="O156" s="56"/>
      <c r="P156" s="2"/>
      <c r="Q156" s="2"/>
      <c r="R156" s="2"/>
      <c r="S156" s="2"/>
      <c r="T156" s="2"/>
      <c r="U156" s="2"/>
      <c r="V156" s="71"/>
      <c r="W156" s="72"/>
      <c r="X156" s="72"/>
      <c r="Y156" s="145"/>
      <c r="Z156" s="71"/>
      <c r="AA156" s="169"/>
      <c r="AB156" s="220" t="s">
        <v>7391</v>
      </c>
      <c r="AC156" s="55" t="s">
        <v>7390</v>
      </c>
      <c r="AD156" s="141">
        <v>0.5</v>
      </c>
      <c r="AE156" s="196"/>
      <c r="AF156" s="144"/>
      <c r="AG156" s="150"/>
      <c r="AH156" s="98">
        <f>ROUND(ROUND(K157*Y$155,0)*AD156-AF154,0)</f>
        <v>162</v>
      </c>
      <c r="AI156" s="16"/>
    </row>
    <row r="157" spans="1:35" ht="16.75" customHeight="1" x14ac:dyDescent="0.25">
      <c r="A157" s="11">
        <v>33</v>
      </c>
      <c r="B157" s="14">
        <v>4127</v>
      </c>
      <c r="C157" s="52" t="s">
        <v>10418</v>
      </c>
      <c r="D157" s="284"/>
      <c r="E157" s="285"/>
      <c r="F157" s="285"/>
      <c r="G157" s="285"/>
      <c r="H157" s="285"/>
      <c r="I157" s="285"/>
      <c r="J157" s="286"/>
      <c r="K157" s="271">
        <f>'21共同生活援助（包括型・基本）'!N13</f>
        <v>666</v>
      </c>
      <c r="L157" s="272"/>
      <c r="M157" s="2" t="s">
        <v>7388</v>
      </c>
      <c r="N157" s="2"/>
      <c r="O157" s="204" t="s">
        <v>7387</v>
      </c>
      <c r="P157" s="36"/>
      <c r="Q157" s="36"/>
      <c r="R157" s="36"/>
      <c r="S157" s="36"/>
      <c r="T157" s="36"/>
      <c r="U157" s="36"/>
      <c r="V157" s="74"/>
      <c r="W157" s="124"/>
      <c r="X157" s="124"/>
      <c r="Y157" s="178"/>
      <c r="Z157" s="179"/>
      <c r="AA157" s="83"/>
      <c r="AB157" s="194"/>
      <c r="AC157" s="7"/>
      <c r="AD157" s="7"/>
      <c r="AE157" s="7"/>
      <c r="AF157" s="7"/>
      <c r="AG157" s="37"/>
      <c r="AH157" s="98">
        <f>ROUND(ROUND(K157*U158,0)*Y$155,0)</f>
        <v>317</v>
      </c>
      <c r="AI157" s="66"/>
    </row>
    <row r="158" spans="1:35" ht="16.75" customHeight="1" x14ac:dyDescent="0.25">
      <c r="A158" s="11">
        <v>33</v>
      </c>
      <c r="B158" s="14">
        <v>4128</v>
      </c>
      <c r="C158" s="52" t="s">
        <v>10417</v>
      </c>
      <c r="D158" s="190"/>
      <c r="E158" s="211"/>
      <c r="F158" s="211"/>
      <c r="G158" s="211"/>
      <c r="H158" s="211"/>
      <c r="I158" s="211"/>
      <c r="J158" s="210"/>
      <c r="K158" s="72"/>
      <c r="L158" s="145"/>
      <c r="M158" s="2"/>
      <c r="N158" s="2"/>
      <c r="O158" s="45"/>
      <c r="P158" s="2"/>
      <c r="Q158" s="135"/>
      <c r="R158" s="135"/>
      <c r="S158" s="135"/>
      <c r="T158" s="136" t="s">
        <v>7404</v>
      </c>
      <c r="U158" s="273">
        <v>0.95</v>
      </c>
      <c r="V158" s="274"/>
      <c r="W158" s="182"/>
      <c r="X158" s="182"/>
      <c r="Y158" s="178"/>
      <c r="Z158" s="179"/>
      <c r="AA158" s="183" t="s">
        <v>7393</v>
      </c>
      <c r="AB158" s="220" t="s">
        <v>7358</v>
      </c>
      <c r="AC158" s="55" t="s">
        <v>7390</v>
      </c>
      <c r="AD158" s="141">
        <v>0.7</v>
      </c>
      <c r="AE158" s="141"/>
      <c r="AF158" s="141"/>
      <c r="AG158" s="142"/>
      <c r="AH158" s="98">
        <f>ROUND(ROUND(ROUND(K157*U158,0)*Y$155,0)*AD158,0)</f>
        <v>222</v>
      </c>
      <c r="AI158" s="66"/>
    </row>
    <row r="159" spans="1:35" ht="16.75" customHeight="1" x14ac:dyDescent="0.25">
      <c r="A159" s="11">
        <v>33</v>
      </c>
      <c r="B159" s="14">
        <v>4129</v>
      </c>
      <c r="C159" s="52" t="s">
        <v>10416</v>
      </c>
      <c r="D159" s="190"/>
      <c r="E159" s="211"/>
      <c r="F159" s="211"/>
      <c r="G159" s="211"/>
      <c r="H159" s="211"/>
      <c r="I159" s="211"/>
      <c r="J159" s="210"/>
      <c r="K159" s="185"/>
      <c r="L159" s="2"/>
      <c r="M159" s="2"/>
      <c r="N159" s="2"/>
      <c r="O159" s="56"/>
      <c r="P159" s="2"/>
      <c r="Q159" s="2"/>
      <c r="R159" s="2"/>
      <c r="S159" s="2"/>
      <c r="T159" s="2"/>
      <c r="U159" s="2"/>
      <c r="V159" s="71"/>
      <c r="W159" s="182"/>
      <c r="X159" s="182"/>
      <c r="Y159" s="178"/>
      <c r="Z159" s="179"/>
      <c r="AA159" s="169"/>
      <c r="AB159" s="220" t="s">
        <v>7391</v>
      </c>
      <c r="AC159" s="55" t="s">
        <v>7390</v>
      </c>
      <c r="AD159" s="141">
        <v>0.5</v>
      </c>
      <c r="AE159" s="141"/>
      <c r="AF159" s="141"/>
      <c r="AG159" s="142"/>
      <c r="AH159" s="98">
        <f>ROUND(ROUND(ROUND(K157*U158,0)*Y$155,0)*AD159,0)</f>
        <v>159</v>
      </c>
      <c r="AI159" s="16"/>
    </row>
    <row r="160" spans="1:35" ht="16.75" customHeight="1" x14ac:dyDescent="0.25">
      <c r="A160" s="11">
        <v>33</v>
      </c>
      <c r="B160" s="14">
        <v>4130</v>
      </c>
      <c r="C160" s="52" t="s">
        <v>10415</v>
      </c>
      <c r="D160" s="190"/>
      <c r="E160" s="211"/>
      <c r="F160" s="211"/>
      <c r="G160" s="211"/>
      <c r="H160" s="211"/>
      <c r="I160" s="211"/>
      <c r="J160" s="210"/>
      <c r="K160" s="185"/>
      <c r="L160" s="2"/>
      <c r="M160" s="2"/>
      <c r="N160" s="2"/>
      <c r="O160" s="56"/>
      <c r="P160" s="2"/>
      <c r="Q160" s="2"/>
      <c r="R160" s="2"/>
      <c r="S160" s="2"/>
      <c r="T160" s="2"/>
      <c r="U160" s="2"/>
      <c r="V160" s="71"/>
      <c r="W160" s="182"/>
      <c r="X160" s="182"/>
      <c r="Y160" s="178"/>
      <c r="Z160" s="179"/>
      <c r="AA160" s="2"/>
      <c r="AB160" s="201"/>
      <c r="AC160" s="55"/>
      <c r="AD160" s="141"/>
      <c r="AE160" s="187" t="s">
        <v>7356</v>
      </c>
      <c r="AF160" s="53">
        <v>5</v>
      </c>
      <c r="AG160" s="181" t="s">
        <v>7357</v>
      </c>
      <c r="AH160" s="98">
        <f>ROUND(ROUND(K157*U158,0)*Y$155-AF160,0)</f>
        <v>312</v>
      </c>
      <c r="AI160" s="16"/>
    </row>
    <row r="161" spans="1:35" ht="16.75" customHeight="1" x14ac:dyDescent="0.25">
      <c r="A161" s="11">
        <v>33</v>
      </c>
      <c r="B161" s="14">
        <v>4131</v>
      </c>
      <c r="C161" s="52" t="s">
        <v>10414</v>
      </c>
      <c r="D161" s="190"/>
      <c r="E161" s="211"/>
      <c r="F161" s="211"/>
      <c r="G161" s="211"/>
      <c r="H161" s="211"/>
      <c r="I161" s="211"/>
      <c r="J161" s="210"/>
      <c r="K161" s="185"/>
      <c r="L161" s="2"/>
      <c r="M161" s="2"/>
      <c r="N161" s="2"/>
      <c r="O161" s="56"/>
      <c r="P161" s="2"/>
      <c r="Q161" s="2"/>
      <c r="R161" s="2"/>
      <c r="S161" s="2"/>
      <c r="T161" s="2"/>
      <c r="U161" s="2"/>
      <c r="V161" s="71"/>
      <c r="W161" s="182"/>
      <c r="X161" s="182"/>
      <c r="Y161" s="178"/>
      <c r="Z161" s="179"/>
      <c r="AA161" s="183" t="s">
        <v>7393</v>
      </c>
      <c r="AB161" s="220" t="s">
        <v>7358</v>
      </c>
      <c r="AC161" s="55" t="s">
        <v>7390</v>
      </c>
      <c r="AD161" s="141">
        <v>0.7</v>
      </c>
      <c r="AE161" s="221"/>
      <c r="AF161" s="136"/>
      <c r="AG161" s="75"/>
      <c r="AH161" s="98">
        <f>ROUND(ROUND(ROUND(K157*U158,0)*Y$155,0)*AD161-AF160,0)</f>
        <v>217</v>
      </c>
      <c r="AI161" s="16"/>
    </row>
    <row r="162" spans="1:35" ht="16.75" customHeight="1" x14ac:dyDescent="0.25">
      <c r="A162" s="11">
        <v>33</v>
      </c>
      <c r="B162" s="14">
        <v>4132</v>
      </c>
      <c r="C162" s="52" t="s">
        <v>10413</v>
      </c>
      <c r="D162" s="190"/>
      <c r="E162" s="211"/>
      <c r="F162" s="211"/>
      <c r="G162" s="211"/>
      <c r="H162" s="211"/>
      <c r="I162" s="211"/>
      <c r="J162" s="210"/>
      <c r="K162" s="185"/>
      <c r="L162" s="2"/>
      <c r="M162" s="2"/>
      <c r="N162" s="2"/>
      <c r="O162" s="203"/>
      <c r="P162" s="8"/>
      <c r="Q162" s="8"/>
      <c r="R162" s="8"/>
      <c r="S162" s="8"/>
      <c r="T162" s="8"/>
      <c r="U162" s="8"/>
      <c r="V162" s="73"/>
      <c r="W162" s="182"/>
      <c r="X162" s="182"/>
      <c r="Y162" s="178"/>
      <c r="Z162" s="179"/>
      <c r="AA162" s="169"/>
      <c r="AB162" s="220" t="s">
        <v>7391</v>
      </c>
      <c r="AC162" s="55" t="s">
        <v>7390</v>
      </c>
      <c r="AD162" s="141">
        <v>0.5</v>
      </c>
      <c r="AE162" s="196"/>
      <c r="AF162" s="144"/>
      <c r="AG162" s="150"/>
      <c r="AH162" s="98">
        <f>ROUND(ROUND(ROUND(K157*U158,0)*Y$155,0)*AD162-AF160,0)</f>
        <v>154</v>
      </c>
      <c r="AI162" s="16"/>
    </row>
    <row r="163" spans="1:35" ht="16.75" customHeight="1" x14ac:dyDescent="0.25">
      <c r="A163" s="11">
        <v>33</v>
      </c>
      <c r="B163" s="14">
        <v>4133</v>
      </c>
      <c r="C163" s="52" t="s">
        <v>10412</v>
      </c>
      <c r="D163" s="190"/>
      <c r="E163" s="211"/>
      <c r="F163" s="211"/>
      <c r="G163" s="211"/>
      <c r="H163" s="211"/>
      <c r="I163" s="211"/>
      <c r="J163" s="210"/>
      <c r="K163" s="185"/>
      <c r="L163" s="2"/>
      <c r="M163" s="2"/>
      <c r="N163" s="44"/>
      <c r="O163" s="204" t="s">
        <v>7380</v>
      </c>
      <c r="P163" s="36"/>
      <c r="Q163" s="36"/>
      <c r="R163" s="36"/>
      <c r="S163" s="36"/>
      <c r="T163" s="36"/>
      <c r="U163" s="36"/>
      <c r="V163" s="74"/>
      <c r="W163" s="182"/>
      <c r="X163" s="182"/>
      <c r="Y163" s="178"/>
      <c r="Z163" s="179"/>
      <c r="AA163" s="83"/>
      <c r="AB163" s="194"/>
      <c r="AC163" s="7"/>
      <c r="AD163" s="7"/>
      <c r="AE163" s="7"/>
      <c r="AF163" s="7"/>
      <c r="AG163" s="37"/>
      <c r="AH163" s="98">
        <f>ROUND(ROUND(K157*U164,0)*Y$155,0)</f>
        <v>310</v>
      </c>
      <c r="AI163" s="66"/>
    </row>
    <row r="164" spans="1:35" ht="16.75" customHeight="1" x14ac:dyDescent="0.25">
      <c r="A164" s="11">
        <v>33</v>
      </c>
      <c r="B164" s="14">
        <v>4134</v>
      </c>
      <c r="C164" s="52" t="s">
        <v>10411</v>
      </c>
      <c r="D164" s="190"/>
      <c r="E164" s="211"/>
      <c r="F164" s="211"/>
      <c r="G164" s="211"/>
      <c r="H164" s="211"/>
      <c r="I164" s="211"/>
      <c r="J164" s="210"/>
      <c r="K164" s="185"/>
      <c r="L164" s="2"/>
      <c r="M164" s="2"/>
      <c r="N164" s="44"/>
      <c r="O164" s="45"/>
      <c r="P164" s="135"/>
      <c r="Q164" s="135"/>
      <c r="R164" s="135"/>
      <c r="S164" s="135"/>
      <c r="T164" s="136" t="s">
        <v>7404</v>
      </c>
      <c r="U164" s="273">
        <v>0.93</v>
      </c>
      <c r="V164" s="274"/>
      <c r="W164" s="182"/>
      <c r="X164" s="182"/>
      <c r="Y164" s="178"/>
      <c r="Z164" s="179"/>
      <c r="AA164" s="183" t="s">
        <v>7393</v>
      </c>
      <c r="AB164" s="220" t="s">
        <v>7358</v>
      </c>
      <c r="AC164" s="55" t="s">
        <v>7390</v>
      </c>
      <c r="AD164" s="141">
        <v>0.7</v>
      </c>
      <c r="AE164" s="141"/>
      <c r="AF164" s="141"/>
      <c r="AG164" s="142"/>
      <c r="AH164" s="98">
        <f>ROUND(ROUND(ROUND(K157*U164,0)*Y$155,0)*AD164,0)</f>
        <v>217</v>
      </c>
      <c r="AI164" s="66"/>
    </row>
    <row r="165" spans="1:35" ht="16.75" customHeight="1" x14ac:dyDescent="0.25">
      <c r="A165" s="11">
        <v>33</v>
      </c>
      <c r="B165" s="14">
        <v>4135</v>
      </c>
      <c r="C165" s="52" t="s">
        <v>10410</v>
      </c>
      <c r="D165" s="190"/>
      <c r="E165" s="211"/>
      <c r="F165" s="211"/>
      <c r="G165" s="211"/>
      <c r="H165" s="211"/>
      <c r="I165" s="211"/>
      <c r="J165" s="210"/>
      <c r="K165" s="185"/>
      <c r="L165" s="2"/>
      <c r="M165" s="2"/>
      <c r="N165" s="2"/>
      <c r="O165" s="56"/>
      <c r="P165" s="2"/>
      <c r="Q165" s="2"/>
      <c r="R165" s="2"/>
      <c r="S165" s="2"/>
      <c r="T165" s="2"/>
      <c r="U165" s="2"/>
      <c r="V165" s="71"/>
      <c r="W165" s="182"/>
      <c r="X165" s="182"/>
      <c r="Y165" s="178"/>
      <c r="Z165" s="179"/>
      <c r="AA165" s="169"/>
      <c r="AB165" s="220" t="s">
        <v>7391</v>
      </c>
      <c r="AC165" s="55" t="s">
        <v>7390</v>
      </c>
      <c r="AD165" s="141">
        <v>0.5</v>
      </c>
      <c r="AE165" s="141"/>
      <c r="AF165" s="141"/>
      <c r="AG165" s="142"/>
      <c r="AH165" s="98">
        <f>ROUND(ROUND(ROUND(K157*U164,0)*Y$155,0)*AD165,0)</f>
        <v>155</v>
      </c>
      <c r="AI165" s="16"/>
    </row>
    <row r="166" spans="1:35" ht="16.75" customHeight="1" x14ac:dyDescent="0.25">
      <c r="A166" s="11">
        <v>33</v>
      </c>
      <c r="B166" s="14">
        <v>4136</v>
      </c>
      <c r="C166" s="52" t="s">
        <v>10409</v>
      </c>
      <c r="D166" s="190"/>
      <c r="E166" s="211"/>
      <c r="F166" s="211"/>
      <c r="G166" s="211"/>
      <c r="H166" s="211"/>
      <c r="I166" s="211"/>
      <c r="J166" s="210"/>
      <c r="K166" s="185"/>
      <c r="L166" s="2"/>
      <c r="M166" s="2"/>
      <c r="N166" s="2"/>
      <c r="O166" s="56"/>
      <c r="P166" s="2"/>
      <c r="Q166" s="2"/>
      <c r="R166" s="2"/>
      <c r="S166" s="2"/>
      <c r="T166" s="2"/>
      <c r="U166" s="2"/>
      <c r="V166" s="71"/>
      <c r="W166" s="182"/>
      <c r="X166" s="182"/>
      <c r="Y166" s="178"/>
      <c r="Z166" s="179"/>
      <c r="AA166" s="2"/>
      <c r="AB166" s="201"/>
      <c r="AC166" s="55"/>
      <c r="AD166" s="141"/>
      <c r="AE166" s="187" t="s">
        <v>7356</v>
      </c>
      <c r="AF166" s="53">
        <v>5</v>
      </c>
      <c r="AG166" s="181" t="s">
        <v>7357</v>
      </c>
      <c r="AH166" s="98">
        <f>ROUND(ROUND(K157*U164,0)*Y$155-AF166,0)</f>
        <v>305</v>
      </c>
      <c r="AI166" s="16"/>
    </row>
    <row r="167" spans="1:35" ht="16.75" customHeight="1" x14ac:dyDescent="0.25">
      <c r="A167" s="11">
        <v>33</v>
      </c>
      <c r="B167" s="14">
        <v>4137</v>
      </c>
      <c r="C167" s="52" t="s">
        <v>10408</v>
      </c>
      <c r="D167" s="190"/>
      <c r="E167" s="211"/>
      <c r="F167" s="211"/>
      <c r="G167" s="211"/>
      <c r="H167" s="211"/>
      <c r="I167" s="211"/>
      <c r="J167" s="210"/>
      <c r="K167" s="185"/>
      <c r="L167" s="2"/>
      <c r="M167" s="2"/>
      <c r="N167" s="2"/>
      <c r="O167" s="56"/>
      <c r="P167" s="2"/>
      <c r="Q167" s="2"/>
      <c r="R167" s="2"/>
      <c r="S167" s="2"/>
      <c r="T167" s="2"/>
      <c r="U167" s="2"/>
      <c r="V167" s="71"/>
      <c r="W167" s="182"/>
      <c r="X167" s="182"/>
      <c r="Y167" s="178"/>
      <c r="Z167" s="179"/>
      <c r="AA167" s="183" t="s">
        <v>7393</v>
      </c>
      <c r="AB167" s="220" t="s">
        <v>7358</v>
      </c>
      <c r="AC167" s="55" t="s">
        <v>7390</v>
      </c>
      <c r="AD167" s="141">
        <v>0.7</v>
      </c>
      <c r="AE167" s="221"/>
      <c r="AF167" s="136"/>
      <c r="AG167" s="75"/>
      <c r="AH167" s="98">
        <f>ROUND(ROUND(ROUND(K157*U164,0)*Y$155,0)*AD167-AF166,0)</f>
        <v>212</v>
      </c>
      <c r="AI167" s="16"/>
    </row>
    <row r="168" spans="1:35" ht="16.75" customHeight="1" x14ac:dyDescent="0.25">
      <c r="A168" s="11">
        <v>33</v>
      </c>
      <c r="B168" s="14">
        <v>4138</v>
      </c>
      <c r="C168" s="52" t="s">
        <v>10407</v>
      </c>
      <c r="D168" s="190"/>
      <c r="E168" s="211"/>
      <c r="F168" s="211"/>
      <c r="G168" s="211"/>
      <c r="H168" s="211"/>
      <c r="I168" s="211"/>
      <c r="J168" s="210"/>
      <c r="K168" s="185"/>
      <c r="L168" s="2"/>
      <c r="M168" s="2"/>
      <c r="N168" s="2"/>
      <c r="O168" s="203"/>
      <c r="P168" s="8"/>
      <c r="Q168" s="8"/>
      <c r="R168" s="8"/>
      <c r="S168" s="8"/>
      <c r="T168" s="8"/>
      <c r="U168" s="8"/>
      <c r="V168" s="73"/>
      <c r="W168" s="182"/>
      <c r="X168" s="182"/>
      <c r="Y168" s="178"/>
      <c r="Z168" s="179"/>
      <c r="AA168" s="169"/>
      <c r="AB168" s="220" t="s">
        <v>7391</v>
      </c>
      <c r="AC168" s="55" t="s">
        <v>7390</v>
      </c>
      <c r="AD168" s="141">
        <v>0.5</v>
      </c>
      <c r="AE168" s="196"/>
      <c r="AF168" s="144"/>
      <c r="AG168" s="150"/>
      <c r="AH168" s="98">
        <f>ROUND(ROUND(ROUND(K157*U164,0)*Y$155,0)*AD168-AF166,0)</f>
        <v>150</v>
      </c>
      <c r="AI168" s="16"/>
    </row>
    <row r="169" spans="1:35" ht="16.75" customHeight="1" x14ac:dyDescent="0.25">
      <c r="A169" s="11">
        <v>33</v>
      </c>
      <c r="B169" s="14">
        <v>4139</v>
      </c>
      <c r="C169" s="52" t="s">
        <v>10406</v>
      </c>
      <c r="D169" s="190"/>
      <c r="E169" s="211"/>
      <c r="F169" s="211"/>
      <c r="G169" s="211"/>
      <c r="H169" s="211"/>
      <c r="I169" s="211"/>
      <c r="J169" s="210"/>
      <c r="K169" s="185"/>
      <c r="L169" s="2"/>
      <c r="M169" s="2"/>
      <c r="N169" s="44"/>
      <c r="O169" s="222" t="s">
        <v>7373</v>
      </c>
      <c r="P169" s="2"/>
      <c r="Q169" s="2"/>
      <c r="R169" s="2"/>
      <c r="S169" s="2"/>
      <c r="T169" s="2"/>
      <c r="U169" s="2"/>
      <c r="V169" s="71"/>
      <c r="W169" s="182"/>
      <c r="X169" s="182"/>
      <c r="Y169" s="178"/>
      <c r="Z169" s="179"/>
      <c r="AA169" s="83"/>
      <c r="AB169" s="80"/>
      <c r="AC169" s="7"/>
      <c r="AD169" s="7"/>
      <c r="AE169" s="7"/>
      <c r="AF169" s="7"/>
      <c r="AG169" s="37"/>
      <c r="AH169" s="98">
        <f>ROUND(ROUND(K157*U170,0)*Y$155,0)</f>
        <v>317</v>
      </c>
      <c r="AI169" s="66"/>
    </row>
    <row r="170" spans="1:35" ht="16.75" customHeight="1" x14ac:dyDescent="0.25">
      <c r="A170" s="11">
        <v>33</v>
      </c>
      <c r="B170" s="14">
        <v>4140</v>
      </c>
      <c r="C170" s="52" t="s">
        <v>10405</v>
      </c>
      <c r="D170" s="190"/>
      <c r="E170" s="211"/>
      <c r="F170" s="211"/>
      <c r="G170" s="211"/>
      <c r="H170" s="211"/>
      <c r="I170" s="211"/>
      <c r="J170" s="210"/>
      <c r="K170" s="185"/>
      <c r="L170" s="2"/>
      <c r="M170" s="2"/>
      <c r="N170" s="44"/>
      <c r="O170" s="222" t="s">
        <v>7405</v>
      </c>
      <c r="P170" s="135"/>
      <c r="Q170" s="135"/>
      <c r="R170" s="135"/>
      <c r="S170" s="135"/>
      <c r="T170" s="136" t="s">
        <v>7404</v>
      </c>
      <c r="U170" s="273">
        <v>0.95</v>
      </c>
      <c r="V170" s="274"/>
      <c r="W170" s="182"/>
      <c r="X170" s="182"/>
      <c r="Y170" s="178"/>
      <c r="Z170" s="179"/>
      <c r="AA170" s="183" t="s">
        <v>7393</v>
      </c>
      <c r="AB170" s="220" t="s">
        <v>7358</v>
      </c>
      <c r="AC170" s="55" t="s">
        <v>7390</v>
      </c>
      <c r="AD170" s="141">
        <v>0.7</v>
      </c>
      <c r="AE170" s="141"/>
      <c r="AF170" s="141"/>
      <c r="AG170" s="142"/>
      <c r="AH170" s="98">
        <f>ROUND(ROUND(ROUND(K157*U170,0)*Y$155,0)*AD170,0)</f>
        <v>222</v>
      </c>
      <c r="AI170" s="66"/>
    </row>
    <row r="171" spans="1:35" ht="16.75" customHeight="1" x14ac:dyDescent="0.25">
      <c r="A171" s="11">
        <v>33</v>
      </c>
      <c r="B171" s="14">
        <v>4141</v>
      </c>
      <c r="C171" s="52" t="s">
        <v>10404</v>
      </c>
      <c r="D171" s="190"/>
      <c r="E171" s="211"/>
      <c r="F171" s="211"/>
      <c r="G171" s="211"/>
      <c r="H171" s="211"/>
      <c r="I171" s="211"/>
      <c r="J171" s="210"/>
      <c r="K171" s="185"/>
      <c r="L171" s="2"/>
      <c r="M171" s="2"/>
      <c r="N171" s="2"/>
      <c r="O171" s="56"/>
      <c r="P171" s="2"/>
      <c r="Q171" s="2"/>
      <c r="R171" s="2"/>
      <c r="S171" s="2"/>
      <c r="T171" s="2"/>
      <c r="U171" s="2"/>
      <c r="V171" s="71"/>
      <c r="W171" s="182"/>
      <c r="X171" s="182"/>
      <c r="Y171" s="178"/>
      <c r="Z171" s="179"/>
      <c r="AA171" s="169"/>
      <c r="AB171" s="220" t="s">
        <v>7391</v>
      </c>
      <c r="AC171" s="55" t="s">
        <v>7390</v>
      </c>
      <c r="AD171" s="141">
        <v>0.5</v>
      </c>
      <c r="AE171" s="141"/>
      <c r="AF171" s="141"/>
      <c r="AG171" s="142"/>
      <c r="AH171" s="98">
        <f>ROUND(ROUND(ROUND(K157*U170,0)*Y$155,0)*AD171,0)</f>
        <v>159</v>
      </c>
      <c r="AI171" s="16"/>
    </row>
    <row r="172" spans="1:35" ht="16.75" customHeight="1" x14ac:dyDescent="0.25">
      <c r="A172" s="11">
        <v>33</v>
      </c>
      <c r="B172" s="14">
        <v>4142</v>
      </c>
      <c r="C172" s="52" t="s">
        <v>10403</v>
      </c>
      <c r="D172" s="190"/>
      <c r="E172" s="211"/>
      <c r="F172" s="211"/>
      <c r="G172" s="211"/>
      <c r="H172" s="211"/>
      <c r="I172" s="211"/>
      <c r="J172" s="210"/>
      <c r="K172" s="185"/>
      <c r="L172" s="2"/>
      <c r="M172" s="2"/>
      <c r="N172" s="2"/>
      <c r="O172" s="56"/>
      <c r="P172" s="2"/>
      <c r="Q172" s="2"/>
      <c r="R172" s="2"/>
      <c r="S172" s="2"/>
      <c r="T172" s="2"/>
      <c r="U172" s="2"/>
      <c r="V172" s="71"/>
      <c r="W172" s="182"/>
      <c r="X172" s="182"/>
      <c r="Y172" s="178"/>
      <c r="Z172" s="179"/>
      <c r="AA172" s="2"/>
      <c r="AB172" s="201"/>
      <c r="AC172" s="55"/>
      <c r="AD172" s="141"/>
      <c r="AE172" s="187" t="s">
        <v>7356</v>
      </c>
      <c r="AF172" s="53">
        <v>5</v>
      </c>
      <c r="AG172" s="181" t="s">
        <v>7357</v>
      </c>
      <c r="AH172" s="98">
        <f>ROUND(ROUND(K157*U170,0)*Y$155-AF172,0)</f>
        <v>312</v>
      </c>
      <c r="AI172" s="16"/>
    </row>
    <row r="173" spans="1:35" ht="16.75" customHeight="1" x14ac:dyDescent="0.25">
      <c r="A173" s="11">
        <v>33</v>
      </c>
      <c r="B173" s="14">
        <v>4143</v>
      </c>
      <c r="C173" s="52" t="s">
        <v>10402</v>
      </c>
      <c r="D173" s="190"/>
      <c r="E173" s="211"/>
      <c r="F173" s="211"/>
      <c r="G173" s="211"/>
      <c r="H173" s="211"/>
      <c r="I173" s="211"/>
      <c r="J173" s="210"/>
      <c r="K173" s="185"/>
      <c r="L173" s="2"/>
      <c r="M173" s="2"/>
      <c r="N173" s="2"/>
      <c r="O173" s="56"/>
      <c r="P173" s="2"/>
      <c r="Q173" s="2"/>
      <c r="R173" s="2"/>
      <c r="S173" s="2"/>
      <c r="T173" s="2"/>
      <c r="U173" s="2"/>
      <c r="V173" s="71"/>
      <c r="W173" s="182"/>
      <c r="X173" s="182"/>
      <c r="Y173" s="178"/>
      <c r="Z173" s="179"/>
      <c r="AA173" s="183" t="s">
        <v>7393</v>
      </c>
      <c r="AB173" s="220" t="s">
        <v>7358</v>
      </c>
      <c r="AC173" s="55" t="s">
        <v>7390</v>
      </c>
      <c r="AD173" s="141">
        <v>0.7</v>
      </c>
      <c r="AE173" s="221"/>
      <c r="AF173" s="136"/>
      <c r="AG173" s="75"/>
      <c r="AH173" s="98">
        <f>ROUND(ROUND(ROUND(K157*U170,0)*Y$155,0)*AD173-AF172,0)</f>
        <v>217</v>
      </c>
      <c r="AI173" s="16"/>
    </row>
    <row r="174" spans="1:35" ht="16.75" customHeight="1" x14ac:dyDescent="0.25">
      <c r="A174" s="11">
        <v>33</v>
      </c>
      <c r="B174" s="14">
        <v>4144</v>
      </c>
      <c r="C174" s="52" t="s">
        <v>10401</v>
      </c>
      <c r="D174" s="190"/>
      <c r="E174" s="211"/>
      <c r="F174" s="211"/>
      <c r="G174" s="211"/>
      <c r="H174" s="211"/>
      <c r="I174" s="211"/>
      <c r="J174" s="210"/>
      <c r="K174" s="164"/>
      <c r="L174" s="8"/>
      <c r="M174" s="8"/>
      <c r="N174" s="8"/>
      <c r="O174" s="203"/>
      <c r="P174" s="8"/>
      <c r="Q174" s="8"/>
      <c r="R174" s="8"/>
      <c r="S174" s="8"/>
      <c r="T174" s="8"/>
      <c r="U174" s="8"/>
      <c r="V174" s="73"/>
      <c r="W174" s="182"/>
      <c r="X174" s="182"/>
      <c r="Y174" s="178"/>
      <c r="Z174" s="179"/>
      <c r="AA174" s="169"/>
      <c r="AB174" s="220" t="s">
        <v>7391</v>
      </c>
      <c r="AC174" s="55" t="s">
        <v>7390</v>
      </c>
      <c r="AD174" s="141">
        <v>0.5</v>
      </c>
      <c r="AE174" s="196"/>
      <c r="AF174" s="144"/>
      <c r="AG174" s="150"/>
      <c r="AH174" s="98">
        <f>ROUND(ROUND(ROUND(K157*U170,0)*Y$155,0)*AD174-AF172,0)</f>
        <v>154</v>
      </c>
      <c r="AI174" s="16"/>
    </row>
    <row r="175" spans="1:35" ht="16.75" customHeight="1" x14ac:dyDescent="0.25">
      <c r="A175" s="11">
        <v>33</v>
      </c>
      <c r="B175" s="14">
        <v>4151</v>
      </c>
      <c r="C175" s="52" t="s">
        <v>10400</v>
      </c>
      <c r="D175" s="190"/>
      <c r="E175" s="211"/>
      <c r="F175" s="211"/>
      <c r="G175" s="211"/>
      <c r="H175" s="211"/>
      <c r="I175" s="211"/>
      <c r="J175" s="210"/>
      <c r="K175" s="167" t="s">
        <v>7425</v>
      </c>
      <c r="L175" s="36"/>
      <c r="M175" s="36"/>
      <c r="N175" s="50"/>
      <c r="O175" s="54"/>
      <c r="P175" s="36"/>
      <c r="Q175" s="36"/>
      <c r="R175" s="36"/>
      <c r="S175" s="36"/>
      <c r="T175" s="36"/>
      <c r="U175" s="36"/>
      <c r="V175" s="50"/>
      <c r="W175" s="182"/>
      <c r="X175" s="182"/>
      <c r="Y175" s="178"/>
      <c r="Z175" s="179"/>
      <c r="AA175" s="54"/>
      <c r="AB175" s="53"/>
      <c r="AC175" s="36"/>
      <c r="AD175" s="36"/>
      <c r="AE175" s="36"/>
      <c r="AF175" s="36"/>
      <c r="AG175" s="50"/>
      <c r="AH175" s="98">
        <f>ROUND(K181*Y$155,0)</f>
        <v>276</v>
      </c>
      <c r="AI175" s="16"/>
    </row>
    <row r="176" spans="1:35" ht="16.75" customHeight="1" x14ac:dyDescent="0.25">
      <c r="A176" s="11">
        <v>33</v>
      </c>
      <c r="B176" s="14">
        <v>4152</v>
      </c>
      <c r="C176" s="52" t="s">
        <v>10399</v>
      </c>
      <c r="D176" s="190"/>
      <c r="E176" s="211"/>
      <c r="F176" s="211"/>
      <c r="G176" s="211"/>
      <c r="H176" s="211"/>
      <c r="I176" s="211"/>
      <c r="J176" s="210"/>
      <c r="K176" s="185"/>
      <c r="L176" s="2"/>
      <c r="M176" s="2"/>
      <c r="N176" s="44"/>
      <c r="O176" s="3"/>
      <c r="P176" s="2"/>
      <c r="Q176" s="2"/>
      <c r="R176" s="2"/>
      <c r="S176" s="2"/>
      <c r="T176" s="2"/>
      <c r="U176" s="2"/>
      <c r="V176" s="71"/>
      <c r="W176" s="72"/>
      <c r="X176" s="182"/>
      <c r="Y176" s="178"/>
      <c r="Z176" s="157"/>
      <c r="AA176" s="183" t="s">
        <v>7393</v>
      </c>
      <c r="AB176" s="220" t="s">
        <v>7358</v>
      </c>
      <c r="AC176" s="55" t="s">
        <v>7390</v>
      </c>
      <c r="AD176" s="141">
        <v>0.7</v>
      </c>
      <c r="AE176" s="141"/>
      <c r="AF176" s="141"/>
      <c r="AG176" s="142"/>
      <c r="AH176" s="98">
        <f>ROUND(ROUND(K181*Y$155,0)*AD176,0)</f>
        <v>193</v>
      </c>
      <c r="AI176" s="16"/>
    </row>
    <row r="177" spans="1:35" ht="16.75" customHeight="1" x14ac:dyDescent="0.3">
      <c r="A177" s="11">
        <v>33</v>
      </c>
      <c r="B177" s="14">
        <v>4153</v>
      </c>
      <c r="C177" s="52" t="s">
        <v>10398</v>
      </c>
      <c r="D177" s="190"/>
      <c r="E177" s="211"/>
      <c r="F177" s="211"/>
      <c r="G177" s="211"/>
      <c r="H177" s="211"/>
      <c r="I177" s="211"/>
      <c r="J177" s="210"/>
      <c r="K177" s="185"/>
      <c r="L177" s="2"/>
      <c r="M177" s="2"/>
      <c r="N177" s="2"/>
      <c r="O177" s="56"/>
      <c r="P177" s="2"/>
      <c r="Q177" s="2"/>
      <c r="R177" s="2"/>
      <c r="S177" s="2"/>
      <c r="T177" s="2"/>
      <c r="U177" s="2"/>
      <c r="V177" s="71"/>
      <c r="W177" s="72"/>
      <c r="X177" s="72"/>
      <c r="Y177" s="155"/>
      <c r="Z177" s="157"/>
      <c r="AA177" s="169"/>
      <c r="AB177" s="220" t="s">
        <v>7391</v>
      </c>
      <c r="AC177" s="55" t="s">
        <v>7390</v>
      </c>
      <c r="AD177" s="141">
        <v>0.5</v>
      </c>
      <c r="AE177" s="141"/>
      <c r="AF177" s="141"/>
      <c r="AG177" s="142"/>
      <c r="AH177" s="98">
        <f>ROUND(ROUND(K181*Y$155,0)*AD177,0)</f>
        <v>138</v>
      </c>
      <c r="AI177" s="16"/>
    </row>
    <row r="178" spans="1:35" ht="16.75" customHeight="1" x14ac:dyDescent="0.3">
      <c r="A178" s="11">
        <v>33</v>
      </c>
      <c r="B178" s="14">
        <v>4154</v>
      </c>
      <c r="C178" s="52" t="s">
        <v>10397</v>
      </c>
      <c r="D178" s="190"/>
      <c r="E178" s="211"/>
      <c r="F178" s="211"/>
      <c r="G178" s="211"/>
      <c r="H178" s="211"/>
      <c r="I178" s="211"/>
      <c r="J178" s="210"/>
      <c r="K178" s="185"/>
      <c r="L178" s="2"/>
      <c r="M178" s="2"/>
      <c r="N178" s="2"/>
      <c r="O178" s="56"/>
      <c r="P178" s="2"/>
      <c r="Q178" s="2"/>
      <c r="R178" s="2"/>
      <c r="S178" s="2"/>
      <c r="T178" s="2"/>
      <c r="U178" s="2"/>
      <c r="V178" s="71"/>
      <c r="W178" s="72"/>
      <c r="X178" s="72"/>
      <c r="Y178" s="155"/>
      <c r="Z178" s="157"/>
      <c r="AA178" s="2"/>
      <c r="AB178" s="201"/>
      <c r="AC178" s="55"/>
      <c r="AD178" s="141"/>
      <c r="AE178" s="187" t="s">
        <v>7356</v>
      </c>
      <c r="AF178" s="53">
        <v>5</v>
      </c>
      <c r="AG178" s="181" t="s">
        <v>7357</v>
      </c>
      <c r="AH178" s="98">
        <f>ROUND(K181*Y$155-AF178,0)</f>
        <v>271</v>
      </c>
      <c r="AI178" s="16"/>
    </row>
    <row r="179" spans="1:35" ht="16.75" customHeight="1" x14ac:dyDescent="0.3">
      <c r="A179" s="11">
        <v>33</v>
      </c>
      <c r="B179" s="14">
        <v>4155</v>
      </c>
      <c r="C179" s="52" t="s">
        <v>10396</v>
      </c>
      <c r="D179" s="190"/>
      <c r="E179" s="211"/>
      <c r="F179" s="211"/>
      <c r="G179" s="211"/>
      <c r="H179" s="211"/>
      <c r="I179" s="211"/>
      <c r="J179" s="210"/>
      <c r="K179" s="185"/>
      <c r="L179" s="2"/>
      <c r="M179" s="2"/>
      <c r="N179" s="2"/>
      <c r="O179" s="56"/>
      <c r="P179" s="2"/>
      <c r="Q179" s="2"/>
      <c r="R179" s="2"/>
      <c r="S179" s="2"/>
      <c r="T179" s="2"/>
      <c r="U179" s="2"/>
      <c r="V179" s="71"/>
      <c r="W179" s="72"/>
      <c r="X179" s="72"/>
      <c r="Y179" s="155"/>
      <c r="Z179" s="157"/>
      <c r="AA179" s="183" t="s">
        <v>7393</v>
      </c>
      <c r="AB179" s="220" t="s">
        <v>7358</v>
      </c>
      <c r="AC179" s="55" t="s">
        <v>7390</v>
      </c>
      <c r="AD179" s="141">
        <v>0.7</v>
      </c>
      <c r="AE179" s="221"/>
      <c r="AF179" s="136"/>
      <c r="AG179" s="75"/>
      <c r="AH179" s="98">
        <f>ROUND(ROUND(K181*Y$155,0)*AD179-AF178,0)</f>
        <v>188</v>
      </c>
      <c r="AI179" s="16"/>
    </row>
    <row r="180" spans="1:35" ht="16.75" customHeight="1" x14ac:dyDescent="0.3">
      <c r="A180" s="11">
        <v>33</v>
      </c>
      <c r="B180" s="14">
        <v>4156</v>
      </c>
      <c r="C180" s="52" t="s">
        <v>10395</v>
      </c>
      <c r="D180" s="190"/>
      <c r="E180" s="211"/>
      <c r="F180" s="211"/>
      <c r="G180" s="211"/>
      <c r="H180" s="211"/>
      <c r="I180" s="211"/>
      <c r="J180" s="210"/>
      <c r="K180" s="185"/>
      <c r="L180" s="2"/>
      <c r="M180" s="2"/>
      <c r="N180" s="2"/>
      <c r="O180" s="56"/>
      <c r="P180" s="2"/>
      <c r="Q180" s="2"/>
      <c r="R180" s="2"/>
      <c r="S180" s="2"/>
      <c r="T180" s="2"/>
      <c r="U180" s="2"/>
      <c r="V180" s="71"/>
      <c r="W180" s="72"/>
      <c r="X180" s="72"/>
      <c r="Y180" s="155"/>
      <c r="Z180" s="157"/>
      <c r="AA180" s="169"/>
      <c r="AB180" s="220" t="s">
        <v>7391</v>
      </c>
      <c r="AC180" s="55" t="s">
        <v>7390</v>
      </c>
      <c r="AD180" s="141">
        <v>0.5</v>
      </c>
      <c r="AE180" s="196"/>
      <c r="AF180" s="144"/>
      <c r="AG180" s="150"/>
      <c r="AH180" s="98">
        <f>ROUND(ROUND(K181*Y$155,0)*AD180-AF178,0)</f>
        <v>133</v>
      </c>
      <c r="AI180" s="16"/>
    </row>
    <row r="181" spans="1:35" ht="16.75" customHeight="1" x14ac:dyDescent="0.3">
      <c r="A181" s="11">
        <v>33</v>
      </c>
      <c r="B181" s="14">
        <v>4157</v>
      </c>
      <c r="C181" s="52" t="s">
        <v>10394</v>
      </c>
      <c r="D181" s="190"/>
      <c r="E181" s="211"/>
      <c r="F181" s="211"/>
      <c r="G181" s="211"/>
      <c r="H181" s="211"/>
      <c r="I181" s="211"/>
      <c r="J181" s="210"/>
      <c r="K181" s="271">
        <f>'21共同生活援助（包括型・基本）'!N37</f>
        <v>551</v>
      </c>
      <c r="L181" s="272"/>
      <c r="M181" s="2" t="s">
        <v>7388</v>
      </c>
      <c r="N181" s="2"/>
      <c r="O181" s="204" t="s">
        <v>7387</v>
      </c>
      <c r="P181" s="36"/>
      <c r="Q181" s="36"/>
      <c r="R181" s="36"/>
      <c r="S181" s="36"/>
      <c r="T181" s="36"/>
      <c r="U181" s="36"/>
      <c r="V181" s="74"/>
      <c r="W181" s="72"/>
      <c r="X181" s="72"/>
      <c r="Y181" s="145"/>
      <c r="Z181" s="71"/>
      <c r="AA181" s="83"/>
      <c r="AB181" s="194"/>
      <c r="AC181" s="7"/>
      <c r="AD181" s="7"/>
      <c r="AE181" s="7"/>
      <c r="AF181" s="7"/>
      <c r="AG181" s="37"/>
      <c r="AH181" s="98">
        <f>ROUND(ROUND(K181*U182,0)*Y$155,0)</f>
        <v>262</v>
      </c>
      <c r="AI181" s="66"/>
    </row>
    <row r="182" spans="1:35" ht="16.75" customHeight="1" x14ac:dyDescent="0.3">
      <c r="A182" s="11">
        <v>33</v>
      </c>
      <c r="B182" s="14">
        <v>4158</v>
      </c>
      <c r="C182" s="52" t="s">
        <v>10393</v>
      </c>
      <c r="D182" s="190"/>
      <c r="E182" s="211"/>
      <c r="F182" s="211"/>
      <c r="G182" s="211"/>
      <c r="H182" s="211"/>
      <c r="I182" s="211"/>
      <c r="J182" s="210"/>
      <c r="K182" s="72"/>
      <c r="L182" s="145"/>
      <c r="M182" s="2"/>
      <c r="N182" s="2"/>
      <c r="O182" s="45"/>
      <c r="P182" s="2"/>
      <c r="Q182" s="135"/>
      <c r="R182" s="135"/>
      <c r="S182" s="135"/>
      <c r="T182" s="136" t="s">
        <v>7404</v>
      </c>
      <c r="U182" s="273">
        <v>0.95</v>
      </c>
      <c r="V182" s="274"/>
      <c r="X182" s="68"/>
      <c r="Y182" s="135"/>
      <c r="Z182" s="67"/>
      <c r="AA182" s="183" t="s">
        <v>7393</v>
      </c>
      <c r="AB182" s="220" t="s">
        <v>7358</v>
      </c>
      <c r="AC182" s="55" t="s">
        <v>7390</v>
      </c>
      <c r="AD182" s="141">
        <v>0.7</v>
      </c>
      <c r="AE182" s="141"/>
      <c r="AF182" s="141"/>
      <c r="AG182" s="142"/>
      <c r="AH182" s="98">
        <f>ROUND(ROUND(ROUND(K181*U182,0)*Y$155,0)*AD182,0)</f>
        <v>183</v>
      </c>
      <c r="AI182" s="66"/>
    </row>
    <row r="183" spans="1:35" ht="16.75" customHeight="1" x14ac:dyDescent="0.3">
      <c r="A183" s="11">
        <v>33</v>
      </c>
      <c r="B183" s="14">
        <v>4159</v>
      </c>
      <c r="C183" s="52" t="s">
        <v>10392</v>
      </c>
      <c r="D183" s="190"/>
      <c r="E183" s="211"/>
      <c r="F183" s="211"/>
      <c r="G183" s="211"/>
      <c r="H183" s="211"/>
      <c r="I183" s="211"/>
      <c r="J183" s="210"/>
      <c r="K183" s="185"/>
      <c r="L183" s="2"/>
      <c r="M183" s="2"/>
      <c r="N183" s="2"/>
      <c r="O183" s="56"/>
      <c r="P183" s="2"/>
      <c r="Q183" s="2"/>
      <c r="R183" s="2"/>
      <c r="S183" s="2"/>
      <c r="T183" s="2"/>
      <c r="U183" s="2"/>
      <c r="V183" s="71"/>
      <c r="W183" s="72"/>
      <c r="X183" s="72"/>
      <c r="Y183" s="155"/>
      <c r="Z183" s="157"/>
      <c r="AA183" s="169"/>
      <c r="AB183" s="220" t="s">
        <v>7391</v>
      </c>
      <c r="AC183" s="55" t="s">
        <v>7390</v>
      </c>
      <c r="AD183" s="141">
        <v>0.5</v>
      </c>
      <c r="AE183" s="141"/>
      <c r="AF183" s="141"/>
      <c r="AG183" s="142"/>
      <c r="AH183" s="98">
        <f>ROUND(ROUND(ROUND(K181*U182,0)*Y$155,0)*AD183,0)</f>
        <v>131</v>
      </c>
      <c r="AI183" s="16"/>
    </row>
    <row r="184" spans="1:35" ht="16.75" customHeight="1" x14ac:dyDescent="0.3">
      <c r="A184" s="11">
        <v>33</v>
      </c>
      <c r="B184" s="14">
        <v>4160</v>
      </c>
      <c r="C184" s="52" t="s">
        <v>10391</v>
      </c>
      <c r="D184" s="190"/>
      <c r="E184" s="211"/>
      <c r="F184" s="211"/>
      <c r="G184" s="211"/>
      <c r="H184" s="211"/>
      <c r="I184" s="211"/>
      <c r="J184" s="210"/>
      <c r="K184" s="185"/>
      <c r="L184" s="2"/>
      <c r="M184" s="2"/>
      <c r="N184" s="2"/>
      <c r="O184" s="56"/>
      <c r="P184" s="2"/>
      <c r="Q184" s="2"/>
      <c r="R184" s="2"/>
      <c r="S184" s="2"/>
      <c r="T184" s="2"/>
      <c r="U184" s="2"/>
      <c r="V184" s="71"/>
      <c r="W184" s="72"/>
      <c r="X184" s="72"/>
      <c r="Y184" s="155"/>
      <c r="Z184" s="157"/>
      <c r="AA184" s="2"/>
      <c r="AB184" s="201"/>
      <c r="AC184" s="55"/>
      <c r="AD184" s="141"/>
      <c r="AE184" s="187" t="s">
        <v>7356</v>
      </c>
      <c r="AF184" s="53">
        <v>5</v>
      </c>
      <c r="AG184" s="181" t="s">
        <v>7357</v>
      </c>
      <c r="AH184" s="98">
        <f>ROUND(ROUND(K181*U182,0)*Y$155-AF184,0)</f>
        <v>257</v>
      </c>
      <c r="AI184" s="16"/>
    </row>
    <row r="185" spans="1:35" ht="16.75" customHeight="1" x14ac:dyDescent="0.3">
      <c r="A185" s="11">
        <v>33</v>
      </c>
      <c r="B185" s="14">
        <v>4161</v>
      </c>
      <c r="C185" s="52" t="s">
        <v>10390</v>
      </c>
      <c r="D185" s="190"/>
      <c r="E185" s="211"/>
      <c r="F185" s="211"/>
      <c r="G185" s="211"/>
      <c r="H185" s="211"/>
      <c r="I185" s="211"/>
      <c r="J185" s="210"/>
      <c r="K185" s="185"/>
      <c r="L185" s="2"/>
      <c r="M185" s="2"/>
      <c r="N185" s="2"/>
      <c r="O185" s="56"/>
      <c r="P185" s="2"/>
      <c r="Q185" s="2"/>
      <c r="R185" s="2"/>
      <c r="S185" s="2"/>
      <c r="T185" s="2"/>
      <c r="U185" s="2"/>
      <c r="V185" s="71"/>
      <c r="W185" s="72"/>
      <c r="X185" s="72"/>
      <c r="Y185" s="155"/>
      <c r="Z185" s="157"/>
      <c r="AA185" s="183" t="s">
        <v>7393</v>
      </c>
      <c r="AB185" s="220" t="s">
        <v>7358</v>
      </c>
      <c r="AC185" s="55" t="s">
        <v>7390</v>
      </c>
      <c r="AD185" s="141">
        <v>0.7</v>
      </c>
      <c r="AE185" s="221"/>
      <c r="AF185" s="136"/>
      <c r="AG185" s="75"/>
      <c r="AH185" s="98">
        <f>ROUND(ROUND(ROUND(K181*U182,0)*Y$155,0)*AD185-AF184,0)</f>
        <v>178</v>
      </c>
      <c r="AI185" s="16"/>
    </row>
    <row r="186" spans="1:35" ht="16.75" customHeight="1" x14ac:dyDescent="0.3">
      <c r="A186" s="11">
        <v>33</v>
      </c>
      <c r="B186" s="14">
        <v>4162</v>
      </c>
      <c r="C186" s="52" t="s">
        <v>10389</v>
      </c>
      <c r="D186" s="190"/>
      <c r="E186" s="211"/>
      <c r="F186" s="211"/>
      <c r="G186" s="211"/>
      <c r="H186" s="211"/>
      <c r="I186" s="211"/>
      <c r="J186" s="210"/>
      <c r="K186" s="185"/>
      <c r="L186" s="2"/>
      <c r="M186" s="2"/>
      <c r="N186" s="2"/>
      <c r="O186" s="203"/>
      <c r="P186" s="8"/>
      <c r="Q186" s="8"/>
      <c r="R186" s="8"/>
      <c r="S186" s="8"/>
      <c r="T186" s="8"/>
      <c r="U186" s="8"/>
      <c r="V186" s="73"/>
      <c r="W186" s="72"/>
      <c r="X186" s="72"/>
      <c r="Y186" s="155"/>
      <c r="Z186" s="157"/>
      <c r="AA186" s="169"/>
      <c r="AB186" s="220" t="s">
        <v>7391</v>
      </c>
      <c r="AC186" s="55" t="s">
        <v>7390</v>
      </c>
      <c r="AD186" s="141">
        <v>0.5</v>
      </c>
      <c r="AE186" s="196"/>
      <c r="AF186" s="144"/>
      <c r="AG186" s="150"/>
      <c r="AH186" s="98">
        <f>ROUND(ROUND(ROUND(K181*U182,0)*Y$155,0)*AD186-AF184,0)</f>
        <v>126</v>
      </c>
      <c r="AI186" s="16"/>
    </row>
    <row r="187" spans="1:35" ht="16.75" customHeight="1" x14ac:dyDescent="0.3">
      <c r="A187" s="11">
        <v>33</v>
      </c>
      <c r="B187" s="14">
        <v>4163</v>
      </c>
      <c r="C187" s="52" t="s">
        <v>10388</v>
      </c>
      <c r="D187" s="190"/>
      <c r="E187" s="211"/>
      <c r="F187" s="211"/>
      <c r="G187" s="211"/>
      <c r="H187" s="211"/>
      <c r="I187" s="211"/>
      <c r="J187" s="210"/>
      <c r="K187" s="185"/>
      <c r="L187" s="2"/>
      <c r="M187" s="2"/>
      <c r="N187" s="44"/>
      <c r="O187" s="204" t="s">
        <v>7380</v>
      </c>
      <c r="P187" s="36"/>
      <c r="Q187" s="36"/>
      <c r="R187" s="36"/>
      <c r="S187" s="36"/>
      <c r="T187" s="36"/>
      <c r="U187" s="36"/>
      <c r="V187" s="74"/>
      <c r="W187" s="72"/>
      <c r="X187" s="72"/>
      <c r="Y187" s="145"/>
      <c r="Z187" s="71"/>
      <c r="AA187" s="83"/>
      <c r="AB187" s="194"/>
      <c r="AC187" s="7"/>
      <c r="AD187" s="7"/>
      <c r="AE187" s="7"/>
      <c r="AF187" s="7"/>
      <c r="AG187" s="37"/>
      <c r="AH187" s="98">
        <f>ROUND(ROUND(K181*U188,0)*Y$155,0)</f>
        <v>256</v>
      </c>
      <c r="AI187" s="66"/>
    </row>
    <row r="188" spans="1:35" ht="16.75" customHeight="1" x14ac:dyDescent="0.3">
      <c r="A188" s="11">
        <v>33</v>
      </c>
      <c r="B188" s="14">
        <v>4164</v>
      </c>
      <c r="C188" s="52" t="s">
        <v>10387</v>
      </c>
      <c r="D188" s="190"/>
      <c r="E188" s="211"/>
      <c r="F188" s="211"/>
      <c r="G188" s="211"/>
      <c r="H188" s="211"/>
      <c r="I188" s="211"/>
      <c r="J188" s="210"/>
      <c r="K188" s="185"/>
      <c r="L188" s="2"/>
      <c r="M188" s="2"/>
      <c r="N188" s="44"/>
      <c r="O188" s="45"/>
      <c r="P188" s="135"/>
      <c r="Q188" s="135"/>
      <c r="R188" s="135"/>
      <c r="S188" s="135"/>
      <c r="T188" s="136" t="s">
        <v>7404</v>
      </c>
      <c r="U188" s="273">
        <v>0.93</v>
      </c>
      <c r="V188" s="274"/>
      <c r="W188" s="72"/>
      <c r="X188" s="72"/>
      <c r="Y188" s="145"/>
      <c r="Z188" s="71"/>
      <c r="AA188" s="183" t="s">
        <v>7393</v>
      </c>
      <c r="AB188" s="220" t="s">
        <v>7358</v>
      </c>
      <c r="AC188" s="55" t="s">
        <v>7390</v>
      </c>
      <c r="AD188" s="141">
        <v>0.7</v>
      </c>
      <c r="AE188" s="141"/>
      <c r="AF188" s="141"/>
      <c r="AG188" s="142"/>
      <c r="AH188" s="6">
        <f>ROUND(ROUND(ROUND(K181*U188,0)*Y$155,0)*AD188,0)</f>
        <v>179</v>
      </c>
      <c r="AI188" s="66"/>
    </row>
    <row r="189" spans="1:35" ht="16.75" customHeight="1" x14ac:dyDescent="0.3">
      <c r="A189" s="11">
        <v>33</v>
      </c>
      <c r="B189" s="14">
        <v>4165</v>
      </c>
      <c r="C189" s="52" t="s">
        <v>10386</v>
      </c>
      <c r="D189" s="190"/>
      <c r="E189" s="211"/>
      <c r="F189" s="211"/>
      <c r="G189" s="211"/>
      <c r="H189" s="211"/>
      <c r="I189" s="211"/>
      <c r="J189" s="210"/>
      <c r="K189" s="185"/>
      <c r="L189" s="2"/>
      <c r="M189" s="2"/>
      <c r="N189" s="2"/>
      <c r="O189" s="56"/>
      <c r="P189" s="2"/>
      <c r="Q189" s="2"/>
      <c r="R189" s="2"/>
      <c r="S189" s="2"/>
      <c r="T189" s="2"/>
      <c r="U189" s="2"/>
      <c r="V189" s="71"/>
      <c r="W189" s="72"/>
      <c r="X189" s="72"/>
      <c r="Y189" s="155"/>
      <c r="Z189" s="157"/>
      <c r="AA189" s="169"/>
      <c r="AB189" s="220" t="s">
        <v>7391</v>
      </c>
      <c r="AC189" s="55" t="s">
        <v>7390</v>
      </c>
      <c r="AD189" s="141">
        <v>0.5</v>
      </c>
      <c r="AE189" s="141"/>
      <c r="AF189" s="141"/>
      <c r="AG189" s="142"/>
      <c r="AH189" s="6">
        <f>ROUND(ROUND(ROUND(K181*U188,0)*Y$155,0)*AD189,0)</f>
        <v>128</v>
      </c>
      <c r="AI189" s="16"/>
    </row>
    <row r="190" spans="1:35" ht="16.75" customHeight="1" x14ac:dyDescent="0.3">
      <c r="A190" s="11">
        <v>33</v>
      </c>
      <c r="B190" s="14">
        <v>4166</v>
      </c>
      <c r="C190" s="52" t="s">
        <v>10385</v>
      </c>
      <c r="D190" s="190"/>
      <c r="E190" s="211"/>
      <c r="F190" s="211"/>
      <c r="G190" s="211"/>
      <c r="H190" s="211"/>
      <c r="I190" s="211"/>
      <c r="J190" s="210"/>
      <c r="K190" s="185"/>
      <c r="L190" s="2"/>
      <c r="M190" s="2"/>
      <c r="N190" s="2"/>
      <c r="O190" s="56"/>
      <c r="P190" s="2"/>
      <c r="Q190" s="2"/>
      <c r="R190" s="2"/>
      <c r="S190" s="2"/>
      <c r="T190" s="2"/>
      <c r="U190" s="2"/>
      <c r="V190" s="71"/>
      <c r="W190" s="72"/>
      <c r="X190" s="72"/>
      <c r="Y190" s="155"/>
      <c r="Z190" s="157"/>
      <c r="AA190" s="2"/>
      <c r="AB190" s="201"/>
      <c r="AC190" s="55"/>
      <c r="AD190" s="141"/>
      <c r="AE190" s="187" t="s">
        <v>7356</v>
      </c>
      <c r="AF190" s="53">
        <v>5</v>
      </c>
      <c r="AG190" s="181" t="s">
        <v>7357</v>
      </c>
      <c r="AH190" s="98">
        <f>ROUND(ROUND(K181*U188,0)*Y$155-AF190,0)</f>
        <v>251</v>
      </c>
      <c r="AI190" s="16"/>
    </row>
    <row r="191" spans="1:35" ht="16.75" customHeight="1" x14ac:dyDescent="0.3">
      <c r="A191" s="11">
        <v>33</v>
      </c>
      <c r="B191" s="14">
        <v>4167</v>
      </c>
      <c r="C191" s="52" t="s">
        <v>10384</v>
      </c>
      <c r="D191" s="190"/>
      <c r="E191" s="211"/>
      <c r="F191" s="211"/>
      <c r="G191" s="211"/>
      <c r="H191" s="211"/>
      <c r="I191" s="211"/>
      <c r="J191" s="210"/>
      <c r="K191" s="185"/>
      <c r="L191" s="2"/>
      <c r="M191" s="2"/>
      <c r="N191" s="2"/>
      <c r="O191" s="56"/>
      <c r="P191" s="2"/>
      <c r="Q191" s="2"/>
      <c r="R191" s="2"/>
      <c r="S191" s="2"/>
      <c r="T191" s="2"/>
      <c r="U191" s="2"/>
      <c r="V191" s="71"/>
      <c r="W191" s="72"/>
      <c r="X191" s="72"/>
      <c r="Y191" s="155"/>
      <c r="Z191" s="157"/>
      <c r="AA191" s="183" t="s">
        <v>7393</v>
      </c>
      <c r="AB191" s="220" t="s">
        <v>7358</v>
      </c>
      <c r="AC191" s="55" t="s">
        <v>7390</v>
      </c>
      <c r="AD191" s="141">
        <v>0.7</v>
      </c>
      <c r="AE191" s="221"/>
      <c r="AF191" s="136"/>
      <c r="AG191" s="75"/>
      <c r="AH191" s="6">
        <f>ROUND(ROUND(ROUND(K181*U188,0)*Y$155,0)*AD191-AF190,0)</f>
        <v>174</v>
      </c>
      <c r="AI191" s="16"/>
    </row>
    <row r="192" spans="1:35" ht="16.75" customHeight="1" x14ac:dyDescent="0.3">
      <c r="A192" s="11">
        <v>33</v>
      </c>
      <c r="B192" s="14">
        <v>4168</v>
      </c>
      <c r="C192" s="52" t="s">
        <v>10383</v>
      </c>
      <c r="D192" s="190"/>
      <c r="E192" s="211"/>
      <c r="F192" s="211"/>
      <c r="G192" s="211"/>
      <c r="H192" s="211"/>
      <c r="I192" s="211"/>
      <c r="J192" s="210"/>
      <c r="K192" s="185"/>
      <c r="L192" s="2"/>
      <c r="M192" s="2"/>
      <c r="N192" s="2"/>
      <c r="O192" s="203"/>
      <c r="P192" s="8"/>
      <c r="Q192" s="8"/>
      <c r="R192" s="8"/>
      <c r="S192" s="8"/>
      <c r="T192" s="8"/>
      <c r="U192" s="8"/>
      <c r="V192" s="73"/>
      <c r="W192" s="72"/>
      <c r="X192" s="72"/>
      <c r="Y192" s="155"/>
      <c r="Z192" s="157"/>
      <c r="AA192" s="169"/>
      <c r="AB192" s="220" t="s">
        <v>7391</v>
      </c>
      <c r="AC192" s="55" t="s">
        <v>7390</v>
      </c>
      <c r="AD192" s="141">
        <v>0.5</v>
      </c>
      <c r="AE192" s="196"/>
      <c r="AF192" s="144"/>
      <c r="AG192" s="150"/>
      <c r="AH192" s="6">
        <f>ROUND(ROUND(ROUND(K181*U188,0)*Y$155,0)*AD192-AF190,0)</f>
        <v>123</v>
      </c>
      <c r="AI192" s="16"/>
    </row>
    <row r="193" spans="1:35" ht="16.75" customHeight="1" x14ac:dyDescent="0.3">
      <c r="A193" s="11">
        <v>33</v>
      </c>
      <c r="B193" s="14">
        <v>4169</v>
      </c>
      <c r="C193" s="52" t="s">
        <v>10382</v>
      </c>
      <c r="D193" s="190"/>
      <c r="E193" s="211"/>
      <c r="F193" s="211"/>
      <c r="G193" s="211"/>
      <c r="H193" s="211"/>
      <c r="I193" s="211"/>
      <c r="J193" s="210"/>
      <c r="K193" s="185"/>
      <c r="L193" s="2"/>
      <c r="M193" s="2"/>
      <c r="N193" s="44"/>
      <c r="O193" s="222" t="s">
        <v>7373</v>
      </c>
      <c r="P193" s="2"/>
      <c r="Q193" s="2"/>
      <c r="R193" s="2"/>
      <c r="S193" s="2"/>
      <c r="T193" s="2"/>
      <c r="U193" s="2"/>
      <c r="V193" s="71"/>
      <c r="W193" s="72"/>
      <c r="X193" s="72"/>
      <c r="Y193" s="145"/>
      <c r="Z193" s="71"/>
      <c r="AA193" s="83"/>
      <c r="AB193" s="80"/>
      <c r="AC193" s="7"/>
      <c r="AD193" s="7"/>
      <c r="AE193" s="7"/>
      <c r="AF193" s="7"/>
      <c r="AG193" s="37"/>
      <c r="AH193" s="98">
        <f>ROUND(ROUND(K181*U194,0)*Y$155,0)</f>
        <v>262</v>
      </c>
      <c r="AI193" s="66"/>
    </row>
    <row r="194" spans="1:35" ht="16.75" customHeight="1" x14ac:dyDescent="0.3">
      <c r="A194" s="11">
        <v>33</v>
      </c>
      <c r="B194" s="14">
        <v>4170</v>
      </c>
      <c r="C194" s="52" t="s">
        <v>10381</v>
      </c>
      <c r="D194" s="190"/>
      <c r="E194" s="211"/>
      <c r="F194" s="211"/>
      <c r="G194" s="211"/>
      <c r="H194" s="211"/>
      <c r="I194" s="211"/>
      <c r="J194" s="210"/>
      <c r="K194" s="185"/>
      <c r="L194" s="2"/>
      <c r="M194" s="2"/>
      <c r="N194" s="44"/>
      <c r="O194" s="222" t="s">
        <v>7405</v>
      </c>
      <c r="P194" s="135"/>
      <c r="Q194" s="135"/>
      <c r="R194" s="135"/>
      <c r="S194" s="135"/>
      <c r="T194" s="136" t="s">
        <v>7404</v>
      </c>
      <c r="U194" s="273">
        <v>0.95</v>
      </c>
      <c r="V194" s="274"/>
      <c r="W194" s="72"/>
      <c r="X194" s="72"/>
      <c r="Y194" s="145"/>
      <c r="Z194" s="71"/>
      <c r="AA194" s="183" t="s">
        <v>7393</v>
      </c>
      <c r="AB194" s="220" t="s">
        <v>7358</v>
      </c>
      <c r="AC194" s="55" t="s">
        <v>7390</v>
      </c>
      <c r="AD194" s="141">
        <v>0.7</v>
      </c>
      <c r="AE194" s="141"/>
      <c r="AF194" s="141"/>
      <c r="AG194" s="142"/>
      <c r="AH194" s="98">
        <f>ROUND(ROUND(ROUND(K181*U194,0)*Y$155,0)*AD194,0)</f>
        <v>183</v>
      </c>
      <c r="AI194" s="66"/>
    </row>
    <row r="195" spans="1:35" ht="16.75" customHeight="1" x14ac:dyDescent="0.3">
      <c r="A195" s="11">
        <v>33</v>
      </c>
      <c r="B195" s="14">
        <v>4171</v>
      </c>
      <c r="C195" s="52" t="s">
        <v>10380</v>
      </c>
      <c r="D195" s="190"/>
      <c r="E195" s="211"/>
      <c r="F195" s="211"/>
      <c r="G195" s="211"/>
      <c r="H195" s="211"/>
      <c r="I195" s="211"/>
      <c r="J195" s="210"/>
      <c r="K195" s="185"/>
      <c r="L195" s="2"/>
      <c r="M195" s="2"/>
      <c r="N195" s="2"/>
      <c r="O195" s="56"/>
      <c r="P195" s="2"/>
      <c r="Q195" s="2"/>
      <c r="R195" s="2"/>
      <c r="S195" s="2"/>
      <c r="T195" s="2"/>
      <c r="U195" s="2"/>
      <c r="V195" s="71"/>
      <c r="W195" s="72"/>
      <c r="X195" s="72"/>
      <c r="Y195" s="155"/>
      <c r="Z195" s="157"/>
      <c r="AA195" s="169"/>
      <c r="AB195" s="220" t="s">
        <v>7391</v>
      </c>
      <c r="AC195" s="55" t="s">
        <v>7390</v>
      </c>
      <c r="AD195" s="141">
        <v>0.5</v>
      </c>
      <c r="AE195" s="141"/>
      <c r="AF195" s="141"/>
      <c r="AG195" s="142"/>
      <c r="AH195" s="98">
        <f>ROUND(ROUND(ROUND(K181*U194,0)*Y$155,0)*AD195,0)</f>
        <v>131</v>
      </c>
      <c r="AI195" s="16"/>
    </row>
    <row r="196" spans="1:35" ht="16.75" customHeight="1" x14ac:dyDescent="0.3">
      <c r="A196" s="11">
        <v>33</v>
      </c>
      <c r="B196" s="14">
        <v>4172</v>
      </c>
      <c r="C196" s="52" t="s">
        <v>10379</v>
      </c>
      <c r="D196" s="190"/>
      <c r="E196" s="211"/>
      <c r="F196" s="211"/>
      <c r="G196" s="211"/>
      <c r="H196" s="211"/>
      <c r="I196" s="211"/>
      <c r="J196" s="210"/>
      <c r="K196" s="185"/>
      <c r="L196" s="2"/>
      <c r="M196" s="2"/>
      <c r="N196" s="2"/>
      <c r="O196" s="56"/>
      <c r="P196" s="2"/>
      <c r="Q196" s="2"/>
      <c r="R196" s="2"/>
      <c r="S196" s="2"/>
      <c r="T196" s="2"/>
      <c r="U196" s="2"/>
      <c r="V196" s="71"/>
      <c r="W196" s="72"/>
      <c r="X196" s="72"/>
      <c r="Y196" s="155"/>
      <c r="Z196" s="157"/>
      <c r="AA196" s="2"/>
      <c r="AB196" s="201"/>
      <c r="AC196" s="55"/>
      <c r="AD196" s="141"/>
      <c r="AE196" s="187" t="s">
        <v>7356</v>
      </c>
      <c r="AF196" s="53">
        <v>5</v>
      </c>
      <c r="AG196" s="181" t="s">
        <v>7357</v>
      </c>
      <c r="AH196" s="98">
        <f>ROUND(ROUND(K181*U194,0)*Y$155-AF196,0)</f>
        <v>257</v>
      </c>
      <c r="AI196" s="16"/>
    </row>
    <row r="197" spans="1:35" ht="16.75" customHeight="1" x14ac:dyDescent="0.3">
      <c r="A197" s="11">
        <v>33</v>
      </c>
      <c r="B197" s="14">
        <v>4173</v>
      </c>
      <c r="C197" s="52" t="s">
        <v>10378</v>
      </c>
      <c r="D197" s="190"/>
      <c r="E197" s="211"/>
      <c r="F197" s="211"/>
      <c r="G197" s="211"/>
      <c r="H197" s="211"/>
      <c r="I197" s="211"/>
      <c r="J197" s="210"/>
      <c r="K197" s="185"/>
      <c r="L197" s="2"/>
      <c r="M197" s="2"/>
      <c r="N197" s="2"/>
      <c r="O197" s="56"/>
      <c r="P197" s="2"/>
      <c r="Q197" s="2"/>
      <c r="R197" s="2"/>
      <c r="S197" s="2"/>
      <c r="T197" s="2"/>
      <c r="U197" s="2"/>
      <c r="V197" s="71"/>
      <c r="W197" s="72"/>
      <c r="X197" s="72"/>
      <c r="Y197" s="155"/>
      <c r="Z197" s="157"/>
      <c r="AA197" s="183" t="s">
        <v>7393</v>
      </c>
      <c r="AB197" s="220" t="s">
        <v>7358</v>
      </c>
      <c r="AC197" s="55" t="s">
        <v>7390</v>
      </c>
      <c r="AD197" s="141">
        <v>0.7</v>
      </c>
      <c r="AE197" s="221"/>
      <c r="AF197" s="136"/>
      <c r="AG197" s="75"/>
      <c r="AH197" s="98">
        <f>ROUND(ROUND(ROUND(K181*U194,0)*Y$155,0)*AD197-AF196,0)</f>
        <v>178</v>
      </c>
      <c r="AI197" s="16"/>
    </row>
    <row r="198" spans="1:35" ht="16.75" customHeight="1" x14ac:dyDescent="0.3">
      <c r="A198" s="11">
        <v>33</v>
      </c>
      <c r="B198" s="14">
        <v>4174</v>
      </c>
      <c r="C198" s="52" t="s">
        <v>10377</v>
      </c>
      <c r="D198" s="190"/>
      <c r="E198" s="211"/>
      <c r="F198" s="211"/>
      <c r="G198" s="211"/>
      <c r="H198" s="211"/>
      <c r="I198" s="211"/>
      <c r="J198" s="210"/>
      <c r="K198" s="164"/>
      <c r="L198" s="8"/>
      <c r="M198" s="8"/>
      <c r="N198" s="8"/>
      <c r="O198" s="203"/>
      <c r="P198" s="8"/>
      <c r="Q198" s="8"/>
      <c r="R198" s="8"/>
      <c r="S198" s="8"/>
      <c r="T198" s="8"/>
      <c r="U198" s="8"/>
      <c r="V198" s="73"/>
      <c r="W198" s="72"/>
      <c r="X198" s="72"/>
      <c r="Y198" s="155"/>
      <c r="Z198" s="157"/>
      <c r="AA198" s="169"/>
      <c r="AB198" s="220" t="s">
        <v>7391</v>
      </c>
      <c r="AC198" s="55" t="s">
        <v>7390</v>
      </c>
      <c r="AD198" s="141">
        <v>0.5</v>
      </c>
      <c r="AE198" s="196"/>
      <c r="AF198" s="144"/>
      <c r="AG198" s="150"/>
      <c r="AH198" s="98">
        <f>ROUND(ROUND(ROUND(K181*U194,0)*Y$155,0)*AD198-AF196,0)</f>
        <v>126</v>
      </c>
      <c r="AI198" s="16"/>
    </row>
    <row r="199" spans="1:35" ht="16.75" customHeight="1" x14ac:dyDescent="0.3">
      <c r="A199" s="11">
        <v>33</v>
      </c>
      <c r="B199" s="14">
        <v>4181</v>
      </c>
      <c r="C199" s="52" t="s">
        <v>10376</v>
      </c>
      <c r="D199" s="190"/>
      <c r="E199" s="211"/>
      <c r="F199" s="211"/>
      <c r="G199" s="211"/>
      <c r="H199" s="211"/>
      <c r="I199" s="211"/>
      <c r="J199" s="210"/>
      <c r="K199" s="167" t="s">
        <v>7398</v>
      </c>
      <c r="L199" s="36"/>
      <c r="M199" s="36"/>
      <c r="N199" s="50"/>
      <c r="O199" s="54"/>
      <c r="P199" s="36"/>
      <c r="Q199" s="36"/>
      <c r="R199" s="36"/>
      <c r="S199" s="36"/>
      <c r="T199" s="36"/>
      <c r="U199" s="36"/>
      <c r="V199" s="50"/>
      <c r="W199" s="45"/>
      <c r="X199" s="45"/>
      <c r="Y199" s="2"/>
      <c r="Z199" s="44"/>
      <c r="AA199" s="54"/>
      <c r="AB199" s="53"/>
      <c r="AC199" s="36"/>
      <c r="AD199" s="36"/>
      <c r="AE199" s="36"/>
      <c r="AF199" s="36"/>
      <c r="AG199" s="50"/>
      <c r="AH199" s="98">
        <f>ROUND(K205*Y$155,0)</f>
        <v>235</v>
      </c>
      <c r="AI199" s="16"/>
    </row>
    <row r="200" spans="1:35" ht="16.75" customHeight="1" x14ac:dyDescent="0.3">
      <c r="A200" s="11">
        <v>33</v>
      </c>
      <c r="B200" s="14">
        <v>4182</v>
      </c>
      <c r="C200" s="52" t="s">
        <v>10375</v>
      </c>
      <c r="D200" s="190"/>
      <c r="E200" s="211"/>
      <c r="F200" s="211"/>
      <c r="G200" s="211"/>
      <c r="H200" s="211"/>
      <c r="I200" s="211"/>
      <c r="J200" s="210"/>
      <c r="K200" s="185"/>
      <c r="L200" s="2"/>
      <c r="M200" s="2"/>
      <c r="N200" s="44"/>
      <c r="O200" s="3"/>
      <c r="P200" s="2"/>
      <c r="Q200" s="2"/>
      <c r="R200" s="2"/>
      <c r="S200" s="2"/>
      <c r="T200" s="2"/>
      <c r="U200" s="2"/>
      <c r="V200" s="71"/>
      <c r="W200" s="72"/>
      <c r="X200" s="72"/>
      <c r="Y200" s="145"/>
      <c r="Z200" s="71"/>
      <c r="AA200" s="183" t="s">
        <v>7393</v>
      </c>
      <c r="AB200" s="220" t="s">
        <v>7358</v>
      </c>
      <c r="AC200" s="55" t="s">
        <v>7390</v>
      </c>
      <c r="AD200" s="141">
        <v>0.7</v>
      </c>
      <c r="AE200" s="141"/>
      <c r="AF200" s="141"/>
      <c r="AG200" s="142"/>
      <c r="AH200" s="98">
        <f>ROUND(ROUND(K205*Y$155,0)*AD200,0)</f>
        <v>165</v>
      </c>
      <c r="AI200" s="16"/>
    </row>
    <row r="201" spans="1:35" ht="16.75" customHeight="1" x14ac:dyDescent="0.3">
      <c r="A201" s="11">
        <v>33</v>
      </c>
      <c r="B201" s="14">
        <v>4183</v>
      </c>
      <c r="C201" s="52" t="s">
        <v>10374</v>
      </c>
      <c r="D201" s="190"/>
      <c r="E201" s="211"/>
      <c r="F201" s="211"/>
      <c r="G201" s="211"/>
      <c r="H201" s="211"/>
      <c r="I201" s="211"/>
      <c r="J201" s="210"/>
      <c r="K201" s="185"/>
      <c r="L201" s="2"/>
      <c r="M201" s="2"/>
      <c r="N201" s="2"/>
      <c r="O201" s="56"/>
      <c r="P201" s="2"/>
      <c r="Q201" s="2"/>
      <c r="R201" s="2"/>
      <c r="S201" s="2"/>
      <c r="T201" s="2"/>
      <c r="U201" s="2"/>
      <c r="V201" s="71"/>
      <c r="W201" s="72"/>
      <c r="X201" s="72"/>
      <c r="Y201" s="155"/>
      <c r="Z201" s="157"/>
      <c r="AA201" s="169"/>
      <c r="AB201" s="220" t="s">
        <v>7391</v>
      </c>
      <c r="AC201" s="55" t="s">
        <v>7390</v>
      </c>
      <c r="AD201" s="141">
        <v>0.5</v>
      </c>
      <c r="AE201" s="141"/>
      <c r="AF201" s="141"/>
      <c r="AG201" s="142"/>
      <c r="AH201" s="98">
        <f>ROUND(ROUND(K205*Y$155,0)*AD201,0)</f>
        <v>118</v>
      </c>
      <c r="AI201" s="16"/>
    </row>
    <row r="202" spans="1:35" ht="16.75" customHeight="1" x14ac:dyDescent="0.3">
      <c r="A202" s="11">
        <v>33</v>
      </c>
      <c r="B202" s="14">
        <v>4184</v>
      </c>
      <c r="C202" s="52" t="s">
        <v>10373</v>
      </c>
      <c r="D202" s="190"/>
      <c r="E202" s="211"/>
      <c r="F202" s="211"/>
      <c r="G202" s="211"/>
      <c r="H202" s="211"/>
      <c r="I202" s="211"/>
      <c r="J202" s="210"/>
      <c r="K202" s="185"/>
      <c r="L202" s="2"/>
      <c r="M202" s="2"/>
      <c r="N202" s="2"/>
      <c r="O202" s="56"/>
      <c r="P202" s="2"/>
      <c r="Q202" s="2"/>
      <c r="R202" s="2"/>
      <c r="S202" s="2"/>
      <c r="T202" s="2"/>
      <c r="U202" s="2"/>
      <c r="V202" s="71"/>
      <c r="W202" s="72"/>
      <c r="X202" s="72"/>
      <c r="Y202" s="155"/>
      <c r="Z202" s="157"/>
      <c r="AA202" s="2"/>
      <c r="AB202" s="201"/>
      <c r="AC202" s="55"/>
      <c r="AD202" s="141"/>
      <c r="AE202" s="187" t="s">
        <v>7356</v>
      </c>
      <c r="AF202" s="53">
        <v>5</v>
      </c>
      <c r="AG202" s="181" t="s">
        <v>7357</v>
      </c>
      <c r="AH202" s="98">
        <f>ROUND(K205*Y$155-AF202,0)</f>
        <v>230</v>
      </c>
      <c r="AI202" s="16"/>
    </row>
    <row r="203" spans="1:35" ht="16.75" customHeight="1" x14ac:dyDescent="0.3">
      <c r="A203" s="11">
        <v>33</v>
      </c>
      <c r="B203" s="14">
        <v>4185</v>
      </c>
      <c r="C203" s="52" t="s">
        <v>10372</v>
      </c>
      <c r="D203" s="190"/>
      <c r="E203" s="211"/>
      <c r="F203" s="211"/>
      <c r="G203" s="211"/>
      <c r="H203" s="211"/>
      <c r="I203" s="211"/>
      <c r="J203" s="210"/>
      <c r="K203" s="185"/>
      <c r="L203" s="2"/>
      <c r="M203" s="2"/>
      <c r="N203" s="2"/>
      <c r="O203" s="56"/>
      <c r="P203" s="2"/>
      <c r="Q203" s="2"/>
      <c r="R203" s="2"/>
      <c r="S203" s="2"/>
      <c r="T203" s="2"/>
      <c r="U203" s="2"/>
      <c r="V203" s="71"/>
      <c r="W203" s="72"/>
      <c r="X203" s="72"/>
      <c r="Y203" s="155"/>
      <c r="Z203" s="157"/>
      <c r="AA203" s="183" t="s">
        <v>7393</v>
      </c>
      <c r="AB203" s="220" t="s">
        <v>7358</v>
      </c>
      <c r="AC203" s="55" t="s">
        <v>7390</v>
      </c>
      <c r="AD203" s="141">
        <v>0.7</v>
      </c>
      <c r="AE203" s="221"/>
      <c r="AF203" s="136"/>
      <c r="AG203" s="75"/>
      <c r="AH203" s="98">
        <f>ROUND(ROUND(K205*Y$155,0)*AD203-AF202,0)</f>
        <v>160</v>
      </c>
      <c r="AI203" s="16"/>
    </row>
    <row r="204" spans="1:35" ht="16.75" customHeight="1" x14ac:dyDescent="0.3">
      <c r="A204" s="11">
        <v>33</v>
      </c>
      <c r="B204" s="14">
        <v>4186</v>
      </c>
      <c r="C204" s="52" t="s">
        <v>10371</v>
      </c>
      <c r="D204" s="190"/>
      <c r="E204" s="211"/>
      <c r="F204" s="211"/>
      <c r="G204" s="211"/>
      <c r="H204" s="211"/>
      <c r="I204" s="211"/>
      <c r="J204" s="210"/>
      <c r="K204" s="185"/>
      <c r="L204" s="2"/>
      <c r="M204" s="2"/>
      <c r="N204" s="2"/>
      <c r="O204" s="56"/>
      <c r="P204" s="2"/>
      <c r="Q204" s="2"/>
      <c r="R204" s="2"/>
      <c r="S204" s="2"/>
      <c r="T204" s="2"/>
      <c r="U204" s="2"/>
      <c r="V204" s="71"/>
      <c r="W204" s="72"/>
      <c r="X204" s="72"/>
      <c r="Y204" s="155"/>
      <c r="Z204" s="157"/>
      <c r="AA204" s="169"/>
      <c r="AB204" s="220" t="s">
        <v>7391</v>
      </c>
      <c r="AC204" s="55" t="s">
        <v>7390</v>
      </c>
      <c r="AD204" s="141">
        <v>0.5</v>
      </c>
      <c r="AE204" s="196"/>
      <c r="AF204" s="144"/>
      <c r="AG204" s="150"/>
      <c r="AH204" s="98">
        <f>ROUND(ROUND(K205*Y$155,0)*AD204-AF202,0)</f>
        <v>113</v>
      </c>
      <c r="AI204" s="16"/>
    </row>
    <row r="205" spans="1:35" ht="16.75" customHeight="1" x14ac:dyDescent="0.3">
      <c r="A205" s="11">
        <v>33</v>
      </c>
      <c r="B205" s="14">
        <v>4187</v>
      </c>
      <c r="C205" s="52" t="s">
        <v>10370</v>
      </c>
      <c r="D205" s="190"/>
      <c r="E205" s="211"/>
      <c r="F205" s="211"/>
      <c r="G205" s="211"/>
      <c r="H205" s="211"/>
      <c r="I205" s="211"/>
      <c r="J205" s="210"/>
      <c r="K205" s="271">
        <f>'21共同生活援助（包括型・基本）'!N61</f>
        <v>470</v>
      </c>
      <c r="L205" s="272"/>
      <c r="M205" s="2" t="s">
        <v>7388</v>
      </c>
      <c r="N205" s="2"/>
      <c r="O205" s="204" t="s">
        <v>7387</v>
      </c>
      <c r="P205" s="36"/>
      <c r="Q205" s="36"/>
      <c r="R205" s="36"/>
      <c r="S205" s="36"/>
      <c r="T205" s="36"/>
      <c r="U205" s="36"/>
      <c r="V205" s="74"/>
      <c r="W205" s="72"/>
      <c r="X205" s="72"/>
      <c r="Y205" s="145"/>
      <c r="Z205" s="71"/>
      <c r="AA205" s="83"/>
      <c r="AB205" s="194"/>
      <c r="AC205" s="7"/>
      <c r="AD205" s="7"/>
      <c r="AE205" s="7"/>
      <c r="AF205" s="7"/>
      <c r="AG205" s="37"/>
      <c r="AH205" s="98">
        <f>ROUND(ROUND(K205*U206,0)*Y$155,0)</f>
        <v>224</v>
      </c>
      <c r="AI205" s="66"/>
    </row>
    <row r="206" spans="1:35" ht="16.75" customHeight="1" x14ac:dyDescent="0.3">
      <c r="A206" s="11">
        <v>33</v>
      </c>
      <c r="B206" s="14">
        <v>4188</v>
      </c>
      <c r="C206" s="52" t="s">
        <v>10369</v>
      </c>
      <c r="D206" s="190"/>
      <c r="E206" s="211"/>
      <c r="F206" s="211"/>
      <c r="G206" s="211"/>
      <c r="H206" s="211"/>
      <c r="I206" s="211"/>
      <c r="J206" s="210"/>
      <c r="K206" s="72"/>
      <c r="L206" s="145"/>
      <c r="M206" s="2"/>
      <c r="N206" s="2"/>
      <c r="O206" s="45"/>
      <c r="P206" s="2"/>
      <c r="Q206" s="135"/>
      <c r="R206" s="135"/>
      <c r="S206" s="135"/>
      <c r="T206" s="136" t="s">
        <v>7404</v>
      </c>
      <c r="U206" s="273">
        <v>0.95</v>
      </c>
      <c r="V206" s="274"/>
      <c r="W206" s="72"/>
      <c r="X206" s="72"/>
      <c r="Y206" s="145"/>
      <c r="Z206" s="71"/>
      <c r="AA206" s="183" t="s">
        <v>7393</v>
      </c>
      <c r="AB206" s="220" t="s">
        <v>7358</v>
      </c>
      <c r="AC206" s="55" t="s">
        <v>7390</v>
      </c>
      <c r="AD206" s="141">
        <v>0.7</v>
      </c>
      <c r="AE206" s="141"/>
      <c r="AF206" s="141"/>
      <c r="AG206" s="142"/>
      <c r="AH206" s="98">
        <f>ROUND(ROUND(ROUND(K205*U206,0)*Y$155,0)*AD206,0)</f>
        <v>157</v>
      </c>
      <c r="AI206" s="66"/>
    </row>
    <row r="207" spans="1:35" ht="16.75" customHeight="1" x14ac:dyDescent="0.3">
      <c r="A207" s="11">
        <v>33</v>
      </c>
      <c r="B207" s="14">
        <v>4189</v>
      </c>
      <c r="C207" s="52" t="s">
        <v>10368</v>
      </c>
      <c r="D207" s="190"/>
      <c r="E207" s="211"/>
      <c r="F207" s="211"/>
      <c r="G207" s="211"/>
      <c r="H207" s="211"/>
      <c r="I207" s="211"/>
      <c r="J207" s="210"/>
      <c r="K207" s="185"/>
      <c r="L207" s="2"/>
      <c r="M207" s="2"/>
      <c r="N207" s="2"/>
      <c r="O207" s="56"/>
      <c r="P207" s="2"/>
      <c r="Q207" s="2"/>
      <c r="R207" s="2"/>
      <c r="S207" s="2"/>
      <c r="T207" s="2"/>
      <c r="U207" s="2"/>
      <c r="V207" s="71"/>
      <c r="W207" s="72"/>
      <c r="X207" s="72"/>
      <c r="Y207" s="155"/>
      <c r="Z207" s="157"/>
      <c r="AA207" s="169"/>
      <c r="AB207" s="220" t="s">
        <v>7391</v>
      </c>
      <c r="AC207" s="55" t="s">
        <v>7390</v>
      </c>
      <c r="AD207" s="141">
        <v>0.5</v>
      </c>
      <c r="AE207" s="141"/>
      <c r="AF207" s="141"/>
      <c r="AG207" s="142"/>
      <c r="AH207" s="98">
        <f>ROUND(ROUND(ROUND(K205*U206,0)*Y$155,0)*AD207,0)</f>
        <v>112</v>
      </c>
      <c r="AI207" s="16"/>
    </row>
    <row r="208" spans="1:35" ht="16.75" customHeight="1" x14ac:dyDescent="0.3">
      <c r="A208" s="11">
        <v>33</v>
      </c>
      <c r="B208" s="14">
        <v>4190</v>
      </c>
      <c r="C208" s="52" t="s">
        <v>10367</v>
      </c>
      <c r="D208" s="190"/>
      <c r="E208" s="211"/>
      <c r="F208" s="211"/>
      <c r="G208" s="211"/>
      <c r="H208" s="211"/>
      <c r="I208" s="211"/>
      <c r="J208" s="210"/>
      <c r="K208" s="185"/>
      <c r="L208" s="2"/>
      <c r="M208" s="2"/>
      <c r="N208" s="2"/>
      <c r="O208" s="56"/>
      <c r="P208" s="2"/>
      <c r="Q208" s="2"/>
      <c r="R208" s="2"/>
      <c r="S208" s="2"/>
      <c r="T208" s="2"/>
      <c r="U208" s="2"/>
      <c r="V208" s="71"/>
      <c r="W208" s="72"/>
      <c r="X208" s="72"/>
      <c r="Y208" s="155"/>
      <c r="Z208" s="157"/>
      <c r="AA208" s="2"/>
      <c r="AB208" s="201"/>
      <c r="AC208" s="55"/>
      <c r="AD208" s="141"/>
      <c r="AE208" s="187" t="s">
        <v>7356</v>
      </c>
      <c r="AF208" s="53">
        <v>5</v>
      </c>
      <c r="AG208" s="181" t="s">
        <v>7357</v>
      </c>
      <c r="AH208" s="98">
        <f>ROUND(ROUND(K205*U206,0)*Y$155-AF208,0)</f>
        <v>219</v>
      </c>
      <c r="AI208" s="16"/>
    </row>
    <row r="209" spans="1:35" ht="16.75" customHeight="1" x14ac:dyDescent="0.3">
      <c r="A209" s="11">
        <v>33</v>
      </c>
      <c r="B209" s="14">
        <v>4191</v>
      </c>
      <c r="C209" s="52" t="s">
        <v>10366</v>
      </c>
      <c r="D209" s="190"/>
      <c r="E209" s="211"/>
      <c r="F209" s="211"/>
      <c r="G209" s="211"/>
      <c r="H209" s="211"/>
      <c r="I209" s="211"/>
      <c r="J209" s="210"/>
      <c r="K209" s="185"/>
      <c r="L209" s="2"/>
      <c r="M209" s="2"/>
      <c r="N209" s="2"/>
      <c r="O209" s="56"/>
      <c r="P209" s="2"/>
      <c r="Q209" s="2"/>
      <c r="R209" s="2"/>
      <c r="S209" s="2"/>
      <c r="T209" s="2"/>
      <c r="U209" s="2"/>
      <c r="V209" s="71"/>
      <c r="W209" s="72"/>
      <c r="X209" s="72"/>
      <c r="Y209" s="155"/>
      <c r="Z209" s="157"/>
      <c r="AA209" s="183" t="s">
        <v>7393</v>
      </c>
      <c r="AB209" s="220" t="s">
        <v>7358</v>
      </c>
      <c r="AC209" s="55" t="s">
        <v>7390</v>
      </c>
      <c r="AD209" s="141">
        <v>0.7</v>
      </c>
      <c r="AE209" s="221"/>
      <c r="AF209" s="136"/>
      <c r="AG209" s="75"/>
      <c r="AH209" s="98">
        <f>ROUND(ROUND(ROUND(K205*U206,0)*Y$155,0)*AD209-AF208,0)</f>
        <v>152</v>
      </c>
      <c r="AI209" s="16"/>
    </row>
    <row r="210" spans="1:35" ht="16.75" customHeight="1" x14ac:dyDescent="0.3">
      <c r="A210" s="11">
        <v>33</v>
      </c>
      <c r="B210" s="14">
        <v>4192</v>
      </c>
      <c r="C210" s="52" t="s">
        <v>10365</v>
      </c>
      <c r="D210" s="190"/>
      <c r="E210" s="211"/>
      <c r="F210" s="211"/>
      <c r="G210" s="211"/>
      <c r="H210" s="211"/>
      <c r="I210" s="211"/>
      <c r="J210" s="210"/>
      <c r="K210" s="185"/>
      <c r="L210" s="2"/>
      <c r="M210" s="2"/>
      <c r="N210" s="2"/>
      <c r="O210" s="203"/>
      <c r="P210" s="8"/>
      <c r="Q210" s="8"/>
      <c r="R210" s="8"/>
      <c r="S210" s="8"/>
      <c r="T210" s="8"/>
      <c r="U210" s="8"/>
      <c r="V210" s="73"/>
      <c r="W210" s="72"/>
      <c r="X210" s="72"/>
      <c r="Y210" s="155"/>
      <c r="Z210" s="157"/>
      <c r="AA210" s="169"/>
      <c r="AB210" s="220" t="s">
        <v>7391</v>
      </c>
      <c r="AC210" s="55" t="s">
        <v>7390</v>
      </c>
      <c r="AD210" s="141">
        <v>0.5</v>
      </c>
      <c r="AE210" s="196"/>
      <c r="AF210" s="144"/>
      <c r="AG210" s="150"/>
      <c r="AH210" s="98">
        <f>ROUND(ROUND(ROUND(K205*U206,0)*Y$155,0)*AD210-AF208,0)</f>
        <v>107</v>
      </c>
      <c r="AI210" s="16"/>
    </row>
    <row r="211" spans="1:35" ht="16.75" customHeight="1" x14ac:dyDescent="0.3">
      <c r="A211" s="11">
        <v>33</v>
      </c>
      <c r="B211" s="14">
        <v>4193</v>
      </c>
      <c r="C211" s="52" t="s">
        <v>10364</v>
      </c>
      <c r="D211" s="190"/>
      <c r="E211" s="211"/>
      <c r="F211" s="211"/>
      <c r="G211" s="211"/>
      <c r="H211" s="211"/>
      <c r="I211" s="211"/>
      <c r="J211" s="210"/>
      <c r="K211" s="185"/>
      <c r="L211" s="2"/>
      <c r="M211" s="2"/>
      <c r="N211" s="44"/>
      <c r="O211" s="204" t="s">
        <v>7380</v>
      </c>
      <c r="P211" s="36"/>
      <c r="Q211" s="36"/>
      <c r="R211" s="36"/>
      <c r="S211" s="36"/>
      <c r="T211" s="36"/>
      <c r="U211" s="36"/>
      <c r="V211" s="74"/>
      <c r="W211" s="72"/>
      <c r="X211" s="72"/>
      <c r="Y211" s="145"/>
      <c r="Z211" s="71"/>
      <c r="AA211" s="83"/>
      <c r="AB211" s="194"/>
      <c r="AC211" s="7"/>
      <c r="AD211" s="7"/>
      <c r="AE211" s="7"/>
      <c r="AF211" s="7"/>
      <c r="AG211" s="37"/>
      <c r="AH211" s="98">
        <f>ROUND(ROUND(K205*U212,0)*Y$155,0)</f>
        <v>219</v>
      </c>
      <c r="AI211" s="66"/>
    </row>
    <row r="212" spans="1:35" ht="16.75" customHeight="1" x14ac:dyDescent="0.3">
      <c r="A212" s="11">
        <v>33</v>
      </c>
      <c r="B212" s="14">
        <v>4194</v>
      </c>
      <c r="C212" s="52" t="s">
        <v>10363</v>
      </c>
      <c r="D212" s="190"/>
      <c r="E212" s="211"/>
      <c r="F212" s="211"/>
      <c r="G212" s="211"/>
      <c r="H212" s="211"/>
      <c r="I212" s="211"/>
      <c r="J212" s="210"/>
      <c r="K212" s="185"/>
      <c r="L212" s="2"/>
      <c r="M212" s="2"/>
      <c r="N212" s="44"/>
      <c r="O212" s="45"/>
      <c r="P212" s="135"/>
      <c r="Q212" s="135"/>
      <c r="R212" s="135"/>
      <c r="S212" s="135"/>
      <c r="T212" s="136" t="s">
        <v>7404</v>
      </c>
      <c r="U212" s="273">
        <v>0.93</v>
      </c>
      <c r="V212" s="274"/>
      <c r="W212" s="72"/>
      <c r="X212" s="72"/>
      <c r="Y212" s="145"/>
      <c r="Z212" s="71"/>
      <c r="AA212" s="183" t="s">
        <v>7393</v>
      </c>
      <c r="AB212" s="220" t="s">
        <v>7358</v>
      </c>
      <c r="AC212" s="55" t="s">
        <v>7390</v>
      </c>
      <c r="AD212" s="141">
        <v>0.7</v>
      </c>
      <c r="AE212" s="141"/>
      <c r="AF212" s="141"/>
      <c r="AG212" s="142"/>
      <c r="AH212" s="98">
        <f>ROUND(ROUND(ROUND(K205*U212,0)*Y$155,0)*AD212,0)</f>
        <v>153</v>
      </c>
      <c r="AI212" s="66"/>
    </row>
    <row r="213" spans="1:35" ht="16.75" customHeight="1" x14ac:dyDescent="0.3">
      <c r="A213" s="11">
        <v>33</v>
      </c>
      <c r="B213" s="14">
        <v>4195</v>
      </c>
      <c r="C213" s="52" t="s">
        <v>10362</v>
      </c>
      <c r="D213" s="190"/>
      <c r="E213" s="211"/>
      <c r="F213" s="211"/>
      <c r="G213" s="211"/>
      <c r="H213" s="211"/>
      <c r="I213" s="211"/>
      <c r="J213" s="210"/>
      <c r="K213" s="185"/>
      <c r="L213" s="2"/>
      <c r="M213" s="2"/>
      <c r="N213" s="2"/>
      <c r="O213" s="56"/>
      <c r="P213" s="2"/>
      <c r="Q213" s="2"/>
      <c r="R213" s="2"/>
      <c r="S213" s="2"/>
      <c r="T213" s="2"/>
      <c r="U213" s="2"/>
      <c r="V213" s="71"/>
      <c r="W213" s="72"/>
      <c r="X213" s="72"/>
      <c r="Y213" s="155"/>
      <c r="Z213" s="157"/>
      <c r="AA213" s="169"/>
      <c r="AB213" s="220" t="s">
        <v>7391</v>
      </c>
      <c r="AC213" s="55" t="s">
        <v>7390</v>
      </c>
      <c r="AD213" s="141">
        <v>0.5</v>
      </c>
      <c r="AE213" s="141"/>
      <c r="AF213" s="141"/>
      <c r="AG213" s="142"/>
      <c r="AH213" s="98">
        <f>ROUND(ROUND(ROUND(K205*U212,0)*Y$155,0)*AD213,0)</f>
        <v>110</v>
      </c>
      <c r="AI213" s="16"/>
    </row>
    <row r="214" spans="1:35" ht="16.75" customHeight="1" x14ac:dyDescent="0.3">
      <c r="A214" s="11">
        <v>33</v>
      </c>
      <c r="B214" s="14">
        <v>4196</v>
      </c>
      <c r="C214" s="52" t="s">
        <v>10361</v>
      </c>
      <c r="D214" s="190"/>
      <c r="E214" s="211"/>
      <c r="F214" s="211"/>
      <c r="G214" s="211"/>
      <c r="H214" s="211"/>
      <c r="I214" s="211"/>
      <c r="J214" s="210"/>
      <c r="K214" s="185"/>
      <c r="L214" s="2"/>
      <c r="M214" s="2"/>
      <c r="N214" s="2"/>
      <c r="O214" s="56"/>
      <c r="P214" s="2"/>
      <c r="Q214" s="2"/>
      <c r="R214" s="2"/>
      <c r="S214" s="2"/>
      <c r="T214" s="2"/>
      <c r="U214" s="2"/>
      <c r="V214" s="71"/>
      <c r="W214" s="72"/>
      <c r="X214" s="72"/>
      <c r="Y214" s="155"/>
      <c r="Z214" s="157"/>
      <c r="AA214" s="2"/>
      <c r="AB214" s="201"/>
      <c r="AC214" s="55"/>
      <c r="AD214" s="141"/>
      <c r="AE214" s="187" t="s">
        <v>7356</v>
      </c>
      <c r="AF214" s="53">
        <v>5</v>
      </c>
      <c r="AG214" s="181" t="s">
        <v>7357</v>
      </c>
      <c r="AH214" s="98">
        <f>ROUND(ROUND(K205*U212,0)*Y$155-AF214,0)</f>
        <v>214</v>
      </c>
      <c r="AI214" s="16"/>
    </row>
    <row r="215" spans="1:35" ht="16.75" customHeight="1" x14ac:dyDescent="0.3">
      <c r="A215" s="11">
        <v>33</v>
      </c>
      <c r="B215" s="14">
        <v>4197</v>
      </c>
      <c r="C215" s="52" t="s">
        <v>10360</v>
      </c>
      <c r="D215" s="190"/>
      <c r="E215" s="211"/>
      <c r="F215" s="211"/>
      <c r="G215" s="211"/>
      <c r="H215" s="211"/>
      <c r="I215" s="211"/>
      <c r="J215" s="210"/>
      <c r="K215" s="185"/>
      <c r="L215" s="2"/>
      <c r="M215" s="2"/>
      <c r="N215" s="2"/>
      <c r="O215" s="56"/>
      <c r="P215" s="2"/>
      <c r="Q215" s="2"/>
      <c r="R215" s="2"/>
      <c r="S215" s="2"/>
      <c r="T215" s="2"/>
      <c r="U215" s="2"/>
      <c r="V215" s="71"/>
      <c r="W215" s="72"/>
      <c r="X215" s="72"/>
      <c r="Y215" s="155"/>
      <c r="Z215" s="157"/>
      <c r="AA215" s="183" t="s">
        <v>7393</v>
      </c>
      <c r="AB215" s="220" t="s">
        <v>7358</v>
      </c>
      <c r="AC215" s="55" t="s">
        <v>7390</v>
      </c>
      <c r="AD215" s="141">
        <v>0.7</v>
      </c>
      <c r="AE215" s="221"/>
      <c r="AF215" s="136"/>
      <c r="AG215" s="75"/>
      <c r="AH215" s="98">
        <f>ROUND(ROUND(ROUND(K205*U212,0)*Y$155,0)*AD215-AF214,0)</f>
        <v>148</v>
      </c>
      <c r="AI215" s="16"/>
    </row>
    <row r="216" spans="1:35" ht="16.75" customHeight="1" x14ac:dyDescent="0.3">
      <c r="A216" s="11">
        <v>33</v>
      </c>
      <c r="B216" s="14">
        <v>4198</v>
      </c>
      <c r="C216" s="52" t="s">
        <v>10359</v>
      </c>
      <c r="D216" s="190"/>
      <c r="E216" s="211"/>
      <c r="F216" s="211"/>
      <c r="G216" s="211"/>
      <c r="H216" s="211"/>
      <c r="I216" s="211"/>
      <c r="J216" s="210"/>
      <c r="K216" s="185"/>
      <c r="L216" s="2"/>
      <c r="M216" s="2"/>
      <c r="N216" s="2"/>
      <c r="O216" s="203"/>
      <c r="P216" s="8"/>
      <c r="Q216" s="8"/>
      <c r="R216" s="8"/>
      <c r="S216" s="8"/>
      <c r="T216" s="8"/>
      <c r="U216" s="8"/>
      <c r="V216" s="73"/>
      <c r="W216" s="72"/>
      <c r="X216" s="72"/>
      <c r="Y216" s="155"/>
      <c r="Z216" s="157"/>
      <c r="AA216" s="169"/>
      <c r="AB216" s="220" t="s">
        <v>7391</v>
      </c>
      <c r="AC216" s="55" t="s">
        <v>7390</v>
      </c>
      <c r="AD216" s="141">
        <v>0.5</v>
      </c>
      <c r="AE216" s="196"/>
      <c r="AF216" s="144"/>
      <c r="AG216" s="150"/>
      <c r="AH216" s="98">
        <f>ROUND(ROUND(ROUND(K205*U212,0)*Y$155,0)*AD216-AF214,0)</f>
        <v>105</v>
      </c>
      <c r="AI216" s="16"/>
    </row>
    <row r="217" spans="1:35" ht="16.75" customHeight="1" x14ac:dyDescent="0.3">
      <c r="A217" s="11">
        <v>33</v>
      </c>
      <c r="B217" s="14">
        <v>4199</v>
      </c>
      <c r="C217" s="52" t="s">
        <v>10358</v>
      </c>
      <c r="D217" s="190"/>
      <c r="E217" s="211"/>
      <c r="F217" s="211"/>
      <c r="G217" s="211"/>
      <c r="H217" s="211"/>
      <c r="I217" s="211"/>
      <c r="J217" s="210"/>
      <c r="K217" s="185"/>
      <c r="L217" s="2"/>
      <c r="M217" s="2"/>
      <c r="N217" s="44"/>
      <c r="O217" s="222" t="s">
        <v>7373</v>
      </c>
      <c r="P217" s="2"/>
      <c r="Q217" s="2"/>
      <c r="R217" s="2"/>
      <c r="S217" s="2"/>
      <c r="T217" s="2"/>
      <c r="U217" s="2"/>
      <c r="V217" s="71"/>
      <c r="W217" s="72"/>
      <c r="X217" s="72"/>
      <c r="Y217" s="145"/>
      <c r="Z217" s="71"/>
      <c r="AA217" s="83"/>
      <c r="AB217" s="80"/>
      <c r="AC217" s="7"/>
      <c r="AD217" s="7"/>
      <c r="AE217" s="7"/>
      <c r="AF217" s="7"/>
      <c r="AG217" s="37"/>
      <c r="AH217" s="98">
        <f>ROUND(ROUND(K205*U218,0)*Y$155,0)</f>
        <v>224</v>
      </c>
      <c r="AI217" s="66"/>
    </row>
    <row r="218" spans="1:35" ht="16.75" customHeight="1" x14ac:dyDescent="0.3">
      <c r="A218" s="11">
        <v>33</v>
      </c>
      <c r="B218" s="14">
        <v>4200</v>
      </c>
      <c r="C218" s="52" t="s">
        <v>10357</v>
      </c>
      <c r="D218" s="190"/>
      <c r="E218" s="211"/>
      <c r="F218" s="211"/>
      <c r="G218" s="211"/>
      <c r="H218" s="211"/>
      <c r="I218" s="211"/>
      <c r="J218" s="210"/>
      <c r="K218" s="185"/>
      <c r="L218" s="2"/>
      <c r="M218" s="2"/>
      <c r="N218" s="44"/>
      <c r="O218" s="222" t="s">
        <v>7405</v>
      </c>
      <c r="P218" s="135"/>
      <c r="Q218" s="135"/>
      <c r="R218" s="135"/>
      <c r="S218" s="135"/>
      <c r="T218" s="136" t="s">
        <v>7404</v>
      </c>
      <c r="U218" s="273">
        <v>0.95</v>
      </c>
      <c r="V218" s="274"/>
      <c r="W218" s="72"/>
      <c r="X218" s="72"/>
      <c r="Y218" s="145"/>
      <c r="Z218" s="71"/>
      <c r="AA218" s="183" t="s">
        <v>7393</v>
      </c>
      <c r="AB218" s="220" t="s">
        <v>7358</v>
      </c>
      <c r="AC218" s="55" t="s">
        <v>7390</v>
      </c>
      <c r="AD218" s="141">
        <v>0.7</v>
      </c>
      <c r="AE218" s="141"/>
      <c r="AF218" s="141"/>
      <c r="AG218" s="142"/>
      <c r="AH218" s="98">
        <f>ROUND(ROUND(ROUND(K205*U218,0)*Y$155,0)*AD218,0)</f>
        <v>157</v>
      </c>
      <c r="AI218" s="66"/>
    </row>
    <row r="219" spans="1:35" ht="16.75" customHeight="1" x14ac:dyDescent="0.3">
      <c r="A219" s="11">
        <v>33</v>
      </c>
      <c r="B219" s="14">
        <v>4201</v>
      </c>
      <c r="C219" s="52" t="s">
        <v>10356</v>
      </c>
      <c r="D219" s="190"/>
      <c r="E219" s="211"/>
      <c r="F219" s="211"/>
      <c r="G219" s="211"/>
      <c r="H219" s="211"/>
      <c r="I219" s="211"/>
      <c r="J219" s="210"/>
      <c r="K219" s="185"/>
      <c r="L219" s="2"/>
      <c r="M219" s="2"/>
      <c r="N219" s="2"/>
      <c r="O219" s="56"/>
      <c r="P219" s="2"/>
      <c r="Q219" s="2"/>
      <c r="R219" s="2"/>
      <c r="S219" s="2"/>
      <c r="T219" s="2"/>
      <c r="U219" s="2"/>
      <c r="V219" s="71"/>
      <c r="W219" s="72"/>
      <c r="X219" s="72"/>
      <c r="Y219" s="155"/>
      <c r="Z219" s="157"/>
      <c r="AA219" s="169"/>
      <c r="AB219" s="220" t="s">
        <v>7391</v>
      </c>
      <c r="AC219" s="55" t="s">
        <v>7390</v>
      </c>
      <c r="AD219" s="141">
        <v>0.5</v>
      </c>
      <c r="AE219" s="141"/>
      <c r="AF219" s="141"/>
      <c r="AG219" s="142"/>
      <c r="AH219" s="98">
        <f>ROUND(ROUND(ROUND(K205*U218,0)*Y$155,0)*AD219,0)</f>
        <v>112</v>
      </c>
      <c r="AI219" s="16"/>
    </row>
    <row r="220" spans="1:35" ht="16.75" customHeight="1" x14ac:dyDescent="0.3">
      <c r="A220" s="11">
        <v>33</v>
      </c>
      <c r="B220" s="14">
        <v>4202</v>
      </c>
      <c r="C220" s="52" t="s">
        <v>10355</v>
      </c>
      <c r="D220" s="190"/>
      <c r="E220" s="211"/>
      <c r="F220" s="211"/>
      <c r="G220" s="211"/>
      <c r="H220" s="211"/>
      <c r="I220" s="211"/>
      <c r="J220" s="210"/>
      <c r="K220" s="185"/>
      <c r="L220" s="2"/>
      <c r="M220" s="2"/>
      <c r="N220" s="2"/>
      <c r="O220" s="56"/>
      <c r="P220" s="2"/>
      <c r="Q220" s="2"/>
      <c r="R220" s="2"/>
      <c r="S220" s="2"/>
      <c r="T220" s="2"/>
      <c r="U220" s="2"/>
      <c r="V220" s="71"/>
      <c r="W220" s="72"/>
      <c r="X220" s="72"/>
      <c r="Y220" s="155"/>
      <c r="Z220" s="157"/>
      <c r="AA220" s="2"/>
      <c r="AB220" s="201"/>
      <c r="AC220" s="55"/>
      <c r="AD220" s="141"/>
      <c r="AE220" s="187" t="s">
        <v>7356</v>
      </c>
      <c r="AF220" s="53">
        <v>5</v>
      </c>
      <c r="AG220" s="181" t="s">
        <v>7357</v>
      </c>
      <c r="AH220" s="98">
        <f>ROUND(ROUND(K205*U218,0)*Y$155-AF220,0)</f>
        <v>219</v>
      </c>
      <c r="AI220" s="16"/>
    </row>
    <row r="221" spans="1:35" ht="16.75" customHeight="1" x14ac:dyDescent="0.3">
      <c r="A221" s="11">
        <v>33</v>
      </c>
      <c r="B221" s="14">
        <v>4203</v>
      </c>
      <c r="C221" s="52" t="s">
        <v>10354</v>
      </c>
      <c r="D221" s="190"/>
      <c r="E221" s="211"/>
      <c r="F221" s="211"/>
      <c r="G221" s="211"/>
      <c r="H221" s="211"/>
      <c r="I221" s="211"/>
      <c r="J221" s="210"/>
      <c r="K221" s="185"/>
      <c r="L221" s="2"/>
      <c r="M221" s="2"/>
      <c r="N221" s="2"/>
      <c r="O221" s="56"/>
      <c r="P221" s="2"/>
      <c r="Q221" s="2"/>
      <c r="R221" s="2"/>
      <c r="S221" s="2"/>
      <c r="T221" s="2"/>
      <c r="U221" s="2"/>
      <c r="V221" s="71"/>
      <c r="W221" s="72"/>
      <c r="X221" s="72"/>
      <c r="Y221" s="155"/>
      <c r="Z221" s="157"/>
      <c r="AA221" s="183" t="s">
        <v>7393</v>
      </c>
      <c r="AB221" s="220" t="s">
        <v>7358</v>
      </c>
      <c r="AC221" s="55" t="s">
        <v>7390</v>
      </c>
      <c r="AD221" s="141">
        <v>0.7</v>
      </c>
      <c r="AE221" s="221"/>
      <c r="AF221" s="136"/>
      <c r="AG221" s="75"/>
      <c r="AH221" s="98">
        <f>ROUND(ROUND(ROUND(K205*U218,0)*Y$155,0)*AD221-AF220,0)</f>
        <v>152</v>
      </c>
      <c r="AI221" s="16"/>
    </row>
    <row r="222" spans="1:35" ht="16.75" customHeight="1" x14ac:dyDescent="0.3">
      <c r="A222" s="11">
        <v>33</v>
      </c>
      <c r="B222" s="14">
        <v>4204</v>
      </c>
      <c r="C222" s="52" t="s">
        <v>10353</v>
      </c>
      <c r="D222" s="190"/>
      <c r="E222" s="211"/>
      <c r="F222" s="211"/>
      <c r="G222" s="211"/>
      <c r="H222" s="211"/>
      <c r="I222" s="211"/>
      <c r="J222" s="210"/>
      <c r="K222" s="164"/>
      <c r="L222" s="8"/>
      <c r="M222" s="8"/>
      <c r="N222" s="8"/>
      <c r="O222" s="203"/>
      <c r="P222" s="8"/>
      <c r="Q222" s="8"/>
      <c r="R222" s="8"/>
      <c r="S222" s="8"/>
      <c r="T222" s="8"/>
      <c r="U222" s="8"/>
      <c r="V222" s="73"/>
      <c r="W222" s="72"/>
      <c r="X222" s="72"/>
      <c r="Y222" s="155"/>
      <c r="Z222" s="157"/>
      <c r="AA222" s="169"/>
      <c r="AB222" s="220" t="s">
        <v>7391</v>
      </c>
      <c r="AC222" s="55" t="s">
        <v>7390</v>
      </c>
      <c r="AD222" s="141">
        <v>0.5</v>
      </c>
      <c r="AE222" s="196"/>
      <c r="AF222" s="144"/>
      <c r="AG222" s="150"/>
      <c r="AH222" s="98">
        <f>ROUND(ROUND(ROUND(K205*U218,0)*Y$155,0)*AD222-AF220,0)</f>
        <v>107</v>
      </c>
      <c r="AI222" s="16"/>
    </row>
    <row r="223" spans="1:35" ht="16.75" customHeight="1" x14ac:dyDescent="0.3">
      <c r="A223" s="11">
        <v>33</v>
      </c>
      <c r="B223" s="14">
        <v>4211</v>
      </c>
      <c r="C223" s="52" t="s">
        <v>10352</v>
      </c>
      <c r="D223" s="190"/>
      <c r="E223" s="211"/>
      <c r="F223" s="211"/>
      <c r="G223" s="211"/>
      <c r="H223" s="211"/>
      <c r="I223" s="211"/>
      <c r="J223" s="210"/>
      <c r="K223" s="167" t="s">
        <v>7734</v>
      </c>
      <c r="L223" s="36"/>
      <c r="M223" s="36"/>
      <c r="N223" s="50"/>
      <c r="O223" s="54"/>
      <c r="P223" s="36"/>
      <c r="Q223" s="36"/>
      <c r="R223" s="36"/>
      <c r="S223" s="36"/>
      <c r="T223" s="36"/>
      <c r="U223" s="36"/>
      <c r="V223" s="50"/>
      <c r="W223" s="45"/>
      <c r="X223" s="45"/>
      <c r="Y223" s="2"/>
      <c r="Z223" s="44"/>
      <c r="AA223" s="54"/>
      <c r="AB223" s="53"/>
      <c r="AC223" s="36"/>
      <c r="AD223" s="36"/>
      <c r="AE223" s="36"/>
      <c r="AF223" s="36"/>
      <c r="AG223" s="50"/>
      <c r="AH223" s="98">
        <f>ROUND(K229*Y$155,0)</f>
        <v>192</v>
      </c>
      <c r="AI223" s="16"/>
    </row>
    <row r="224" spans="1:35" ht="16.75" customHeight="1" x14ac:dyDescent="0.3">
      <c r="A224" s="11">
        <v>33</v>
      </c>
      <c r="B224" s="14">
        <v>4212</v>
      </c>
      <c r="C224" s="52" t="s">
        <v>10351</v>
      </c>
      <c r="D224" s="190"/>
      <c r="E224" s="211"/>
      <c r="F224" s="211"/>
      <c r="G224" s="211"/>
      <c r="H224" s="211"/>
      <c r="I224" s="211"/>
      <c r="J224" s="210"/>
      <c r="K224" s="185"/>
      <c r="L224" s="2"/>
      <c r="M224" s="2"/>
      <c r="N224" s="44"/>
      <c r="O224" s="3"/>
      <c r="P224" s="2"/>
      <c r="Q224" s="2"/>
      <c r="R224" s="2"/>
      <c r="S224" s="2"/>
      <c r="T224" s="2"/>
      <c r="U224" s="2"/>
      <c r="V224" s="71"/>
      <c r="W224" s="72"/>
      <c r="X224" s="72"/>
      <c r="Y224" s="145"/>
      <c r="Z224" s="71"/>
      <c r="AA224" s="183" t="s">
        <v>7393</v>
      </c>
      <c r="AB224" s="220" t="s">
        <v>7358</v>
      </c>
      <c r="AC224" s="55" t="s">
        <v>7390</v>
      </c>
      <c r="AD224" s="141">
        <v>0.7</v>
      </c>
      <c r="AE224" s="141"/>
      <c r="AF224" s="141"/>
      <c r="AG224" s="142"/>
      <c r="AH224" s="6">
        <f>ROUND(ROUND(K229*Y$155,0)*AD224,0)</f>
        <v>134</v>
      </c>
      <c r="AI224" s="16"/>
    </row>
    <row r="225" spans="1:35" ht="16.75" customHeight="1" x14ac:dyDescent="0.3">
      <c r="A225" s="11">
        <v>33</v>
      </c>
      <c r="B225" s="14">
        <v>4213</v>
      </c>
      <c r="C225" s="52" t="s">
        <v>10350</v>
      </c>
      <c r="D225" s="190"/>
      <c r="E225" s="211"/>
      <c r="F225" s="211"/>
      <c r="G225" s="211"/>
      <c r="H225" s="211"/>
      <c r="I225" s="211"/>
      <c r="J225" s="210"/>
      <c r="K225" s="185"/>
      <c r="L225" s="2"/>
      <c r="M225" s="2"/>
      <c r="N225" s="2"/>
      <c r="O225" s="56"/>
      <c r="P225" s="2"/>
      <c r="Q225" s="2"/>
      <c r="R225" s="2"/>
      <c r="S225" s="2"/>
      <c r="T225" s="2"/>
      <c r="U225" s="2"/>
      <c r="V225" s="71"/>
      <c r="W225" s="72"/>
      <c r="X225" s="72"/>
      <c r="Y225" s="155"/>
      <c r="Z225" s="157"/>
      <c r="AA225" s="169"/>
      <c r="AB225" s="220" t="s">
        <v>7391</v>
      </c>
      <c r="AC225" s="55" t="s">
        <v>7390</v>
      </c>
      <c r="AD225" s="141">
        <v>0.5</v>
      </c>
      <c r="AE225" s="141"/>
      <c r="AF225" s="141"/>
      <c r="AG225" s="142"/>
      <c r="AH225" s="6">
        <f>ROUND(ROUND(K229*Y$155,0)*AD225,0)</f>
        <v>96</v>
      </c>
      <c r="AI225" s="16"/>
    </row>
    <row r="226" spans="1:35" ht="16.75" customHeight="1" x14ac:dyDescent="0.3">
      <c r="A226" s="11">
        <v>33</v>
      </c>
      <c r="B226" s="14">
        <v>4214</v>
      </c>
      <c r="C226" s="52" t="s">
        <v>10349</v>
      </c>
      <c r="D226" s="190"/>
      <c r="E226" s="211"/>
      <c r="F226" s="211"/>
      <c r="G226" s="211"/>
      <c r="H226" s="211"/>
      <c r="I226" s="211"/>
      <c r="J226" s="210"/>
      <c r="K226" s="185"/>
      <c r="L226" s="2"/>
      <c r="M226" s="2"/>
      <c r="N226" s="2"/>
      <c r="O226" s="56"/>
      <c r="P226" s="2"/>
      <c r="Q226" s="2"/>
      <c r="R226" s="2"/>
      <c r="S226" s="2"/>
      <c r="T226" s="2"/>
      <c r="U226" s="2"/>
      <c r="V226" s="71"/>
      <c r="W226" s="72"/>
      <c r="X226" s="72"/>
      <c r="Y226" s="155"/>
      <c r="Z226" s="157"/>
      <c r="AA226" s="2"/>
      <c r="AB226" s="201"/>
      <c r="AC226" s="55"/>
      <c r="AD226" s="141"/>
      <c r="AE226" s="187" t="s">
        <v>7356</v>
      </c>
      <c r="AF226" s="53">
        <v>5</v>
      </c>
      <c r="AG226" s="181" t="s">
        <v>7357</v>
      </c>
      <c r="AH226" s="98">
        <f>ROUND(K229*Y$155-AF226,0)</f>
        <v>187</v>
      </c>
      <c r="AI226" s="16"/>
    </row>
    <row r="227" spans="1:35" ht="16.75" customHeight="1" x14ac:dyDescent="0.3">
      <c r="A227" s="11">
        <v>33</v>
      </c>
      <c r="B227" s="14">
        <v>4215</v>
      </c>
      <c r="C227" s="52" t="s">
        <v>10348</v>
      </c>
      <c r="D227" s="190"/>
      <c r="E227" s="211"/>
      <c r="F227" s="211"/>
      <c r="G227" s="211"/>
      <c r="H227" s="211"/>
      <c r="I227" s="211"/>
      <c r="J227" s="210"/>
      <c r="K227" s="185"/>
      <c r="L227" s="2"/>
      <c r="M227" s="2"/>
      <c r="N227" s="2"/>
      <c r="O227" s="56"/>
      <c r="P227" s="2"/>
      <c r="Q227" s="2"/>
      <c r="R227" s="2"/>
      <c r="S227" s="2"/>
      <c r="T227" s="2"/>
      <c r="U227" s="2"/>
      <c r="V227" s="71"/>
      <c r="W227" s="72"/>
      <c r="X227" s="72"/>
      <c r="Y227" s="155"/>
      <c r="Z227" s="157"/>
      <c r="AA227" s="183" t="s">
        <v>7393</v>
      </c>
      <c r="AB227" s="220" t="s">
        <v>7358</v>
      </c>
      <c r="AC227" s="55" t="s">
        <v>7390</v>
      </c>
      <c r="AD227" s="141">
        <v>0.7</v>
      </c>
      <c r="AE227" s="221"/>
      <c r="AF227" s="136"/>
      <c r="AG227" s="75"/>
      <c r="AH227" s="6">
        <f>ROUND(ROUND(K229*Y$155,0)*AD227-AF226,0)</f>
        <v>129</v>
      </c>
      <c r="AI227" s="16"/>
    </row>
    <row r="228" spans="1:35" ht="16.75" customHeight="1" x14ac:dyDescent="0.3">
      <c r="A228" s="11">
        <v>33</v>
      </c>
      <c r="B228" s="14">
        <v>4216</v>
      </c>
      <c r="C228" s="52" t="s">
        <v>10347</v>
      </c>
      <c r="D228" s="190"/>
      <c r="E228" s="211"/>
      <c r="F228" s="211"/>
      <c r="G228" s="211"/>
      <c r="H228" s="211"/>
      <c r="I228" s="211"/>
      <c r="J228" s="210"/>
      <c r="K228" s="185"/>
      <c r="L228" s="2"/>
      <c r="M228" s="2"/>
      <c r="N228" s="2"/>
      <c r="O228" s="56"/>
      <c r="P228" s="2"/>
      <c r="Q228" s="2"/>
      <c r="R228" s="2"/>
      <c r="S228" s="2"/>
      <c r="T228" s="2"/>
      <c r="U228" s="2"/>
      <c r="V228" s="71"/>
      <c r="W228" s="72"/>
      <c r="X228" s="72"/>
      <c r="Y228" s="155"/>
      <c r="Z228" s="157"/>
      <c r="AA228" s="169"/>
      <c r="AB228" s="220" t="s">
        <v>7391</v>
      </c>
      <c r="AC228" s="55" t="s">
        <v>7390</v>
      </c>
      <c r="AD228" s="141">
        <v>0.5</v>
      </c>
      <c r="AE228" s="196"/>
      <c r="AF228" s="144"/>
      <c r="AG228" s="150"/>
      <c r="AH228" s="6">
        <f>ROUND(ROUND(K229*Y$155,0)*AD228-AF226,0)</f>
        <v>91</v>
      </c>
      <c r="AI228" s="16"/>
    </row>
    <row r="229" spans="1:35" ht="16.75" customHeight="1" x14ac:dyDescent="0.3">
      <c r="A229" s="11">
        <v>33</v>
      </c>
      <c r="B229" s="14">
        <v>4217</v>
      </c>
      <c r="C229" s="52" t="s">
        <v>10346</v>
      </c>
      <c r="D229" s="190"/>
      <c r="E229" s="211"/>
      <c r="F229" s="211"/>
      <c r="G229" s="211"/>
      <c r="H229" s="211"/>
      <c r="I229" s="211"/>
      <c r="J229" s="210"/>
      <c r="K229" s="271">
        <f>'21共同生活援助（包括型・基本）'!N85</f>
        <v>384</v>
      </c>
      <c r="L229" s="272"/>
      <c r="M229" s="2" t="s">
        <v>7388</v>
      </c>
      <c r="N229" s="2"/>
      <c r="O229" s="204" t="s">
        <v>7387</v>
      </c>
      <c r="P229" s="36"/>
      <c r="Q229" s="36"/>
      <c r="R229" s="36"/>
      <c r="S229" s="36"/>
      <c r="T229" s="36"/>
      <c r="U229" s="36"/>
      <c r="V229" s="74"/>
      <c r="W229" s="72"/>
      <c r="X229" s="72"/>
      <c r="Y229" s="145"/>
      <c r="Z229" s="71"/>
      <c r="AA229" s="83"/>
      <c r="AB229" s="194"/>
      <c r="AC229" s="7"/>
      <c r="AD229" s="7"/>
      <c r="AE229" s="7"/>
      <c r="AF229" s="7"/>
      <c r="AG229" s="37"/>
      <c r="AH229" s="98">
        <f>ROUND(ROUND(K229*U230,0)*Y$155,0)</f>
        <v>183</v>
      </c>
      <c r="AI229" s="66"/>
    </row>
    <row r="230" spans="1:35" ht="16.75" customHeight="1" x14ac:dyDescent="0.3">
      <c r="A230" s="11">
        <v>33</v>
      </c>
      <c r="B230" s="14">
        <v>4218</v>
      </c>
      <c r="C230" s="52" t="s">
        <v>10345</v>
      </c>
      <c r="D230" s="190"/>
      <c r="E230" s="211"/>
      <c r="F230" s="211"/>
      <c r="G230" s="211"/>
      <c r="H230" s="211"/>
      <c r="I230" s="211"/>
      <c r="J230" s="210"/>
      <c r="K230" s="72"/>
      <c r="L230" s="145"/>
      <c r="M230" s="2"/>
      <c r="N230" s="2"/>
      <c r="O230" s="45"/>
      <c r="P230" s="2"/>
      <c r="Q230" s="135"/>
      <c r="R230" s="135"/>
      <c r="S230" s="135"/>
      <c r="T230" s="136" t="s">
        <v>7404</v>
      </c>
      <c r="U230" s="273">
        <v>0.95</v>
      </c>
      <c r="V230" s="274"/>
      <c r="W230" s="72"/>
      <c r="X230" s="72"/>
      <c r="Y230" s="145"/>
      <c r="Z230" s="71"/>
      <c r="AA230" s="183" t="s">
        <v>7393</v>
      </c>
      <c r="AB230" s="220" t="s">
        <v>7358</v>
      </c>
      <c r="AC230" s="55" t="s">
        <v>7390</v>
      </c>
      <c r="AD230" s="141">
        <v>0.7</v>
      </c>
      <c r="AE230" s="141"/>
      <c r="AF230" s="141"/>
      <c r="AG230" s="142"/>
      <c r="AH230" s="98">
        <f>ROUND(ROUND(ROUND(K229*U230,0)*Y$155,0)*AD230,0)</f>
        <v>128</v>
      </c>
      <c r="AI230" s="66"/>
    </row>
    <row r="231" spans="1:35" ht="16.75" customHeight="1" x14ac:dyDescent="0.3">
      <c r="A231" s="11">
        <v>33</v>
      </c>
      <c r="B231" s="14">
        <v>4219</v>
      </c>
      <c r="C231" s="52" t="s">
        <v>10344</v>
      </c>
      <c r="D231" s="190"/>
      <c r="E231" s="211"/>
      <c r="F231" s="211"/>
      <c r="G231" s="211"/>
      <c r="H231" s="211"/>
      <c r="I231" s="211"/>
      <c r="J231" s="210"/>
      <c r="K231" s="185"/>
      <c r="L231" s="2"/>
      <c r="M231" s="2"/>
      <c r="N231" s="2"/>
      <c r="O231" s="56"/>
      <c r="P231" s="2"/>
      <c r="Q231" s="2"/>
      <c r="R231" s="2"/>
      <c r="S231" s="2"/>
      <c r="T231" s="2"/>
      <c r="U231" s="2"/>
      <c r="V231" s="71"/>
      <c r="W231" s="72"/>
      <c r="X231" s="72"/>
      <c r="Y231" s="155"/>
      <c r="Z231" s="157"/>
      <c r="AA231" s="169"/>
      <c r="AB231" s="220" t="s">
        <v>7391</v>
      </c>
      <c r="AC231" s="55" t="s">
        <v>7390</v>
      </c>
      <c r="AD231" s="141">
        <v>0.5</v>
      </c>
      <c r="AE231" s="141"/>
      <c r="AF231" s="141"/>
      <c r="AG231" s="142"/>
      <c r="AH231" s="98">
        <f>ROUND(ROUND(ROUND(K229*U230,0)*Y$155,0)*AD231,0)</f>
        <v>92</v>
      </c>
      <c r="AI231" s="16"/>
    </row>
    <row r="232" spans="1:35" ht="16.75" customHeight="1" x14ac:dyDescent="0.3">
      <c r="A232" s="11">
        <v>33</v>
      </c>
      <c r="B232" s="14">
        <v>4220</v>
      </c>
      <c r="C232" s="52" t="s">
        <v>10343</v>
      </c>
      <c r="D232" s="190"/>
      <c r="E232" s="211"/>
      <c r="F232" s="211"/>
      <c r="G232" s="211"/>
      <c r="H232" s="211"/>
      <c r="I232" s="211"/>
      <c r="J232" s="210"/>
      <c r="K232" s="185"/>
      <c r="L232" s="2"/>
      <c r="M232" s="2"/>
      <c r="N232" s="2"/>
      <c r="O232" s="56"/>
      <c r="P232" s="2"/>
      <c r="Q232" s="2"/>
      <c r="R232" s="2"/>
      <c r="S232" s="2"/>
      <c r="T232" s="2"/>
      <c r="U232" s="2"/>
      <c r="V232" s="71"/>
      <c r="W232" s="72"/>
      <c r="X232" s="72"/>
      <c r="Y232" s="155"/>
      <c r="Z232" s="157"/>
      <c r="AA232" s="2"/>
      <c r="AB232" s="201"/>
      <c r="AC232" s="55"/>
      <c r="AD232" s="141"/>
      <c r="AE232" s="187" t="s">
        <v>7356</v>
      </c>
      <c r="AF232" s="53">
        <v>5</v>
      </c>
      <c r="AG232" s="181" t="s">
        <v>7357</v>
      </c>
      <c r="AH232" s="98">
        <f>ROUND(ROUND(K229*U230,0)*Y$155-AF232,0)</f>
        <v>178</v>
      </c>
      <c r="AI232" s="16"/>
    </row>
    <row r="233" spans="1:35" ht="16.75" customHeight="1" x14ac:dyDescent="0.3">
      <c r="A233" s="11">
        <v>33</v>
      </c>
      <c r="B233" s="14">
        <v>4221</v>
      </c>
      <c r="C233" s="52" t="s">
        <v>10342</v>
      </c>
      <c r="D233" s="190"/>
      <c r="E233" s="211"/>
      <c r="F233" s="211"/>
      <c r="G233" s="211"/>
      <c r="H233" s="211"/>
      <c r="I233" s="211"/>
      <c r="J233" s="210"/>
      <c r="K233" s="185"/>
      <c r="L233" s="2"/>
      <c r="M233" s="2"/>
      <c r="N233" s="2"/>
      <c r="O233" s="56"/>
      <c r="P233" s="2"/>
      <c r="Q233" s="2"/>
      <c r="R233" s="2"/>
      <c r="S233" s="2"/>
      <c r="T233" s="2"/>
      <c r="U233" s="2"/>
      <c r="V233" s="71"/>
      <c r="W233" s="72"/>
      <c r="X233" s="72"/>
      <c r="Y233" s="155"/>
      <c r="Z233" s="157"/>
      <c r="AA233" s="183" t="s">
        <v>7393</v>
      </c>
      <c r="AB233" s="220" t="s">
        <v>7358</v>
      </c>
      <c r="AC233" s="55" t="s">
        <v>7390</v>
      </c>
      <c r="AD233" s="141">
        <v>0.7</v>
      </c>
      <c r="AE233" s="221"/>
      <c r="AF233" s="136"/>
      <c r="AG233" s="75"/>
      <c r="AH233" s="98">
        <f>ROUND(ROUND(ROUND(K229*U230,0)*Y$155,0)*AD233-AF232,0)</f>
        <v>123</v>
      </c>
      <c r="AI233" s="16"/>
    </row>
    <row r="234" spans="1:35" ht="16.75" customHeight="1" x14ac:dyDescent="0.3">
      <c r="A234" s="11">
        <v>33</v>
      </c>
      <c r="B234" s="14">
        <v>4222</v>
      </c>
      <c r="C234" s="52" t="s">
        <v>10341</v>
      </c>
      <c r="D234" s="190"/>
      <c r="E234" s="211"/>
      <c r="F234" s="211"/>
      <c r="G234" s="211"/>
      <c r="H234" s="211"/>
      <c r="I234" s="211"/>
      <c r="J234" s="210"/>
      <c r="K234" s="185"/>
      <c r="L234" s="2"/>
      <c r="M234" s="2"/>
      <c r="N234" s="2"/>
      <c r="O234" s="203"/>
      <c r="P234" s="8"/>
      <c r="Q234" s="8"/>
      <c r="R234" s="8"/>
      <c r="S234" s="8"/>
      <c r="T234" s="8"/>
      <c r="U234" s="8"/>
      <c r="V234" s="73"/>
      <c r="W234" s="72"/>
      <c r="X234" s="72"/>
      <c r="Y234" s="155"/>
      <c r="Z234" s="157"/>
      <c r="AA234" s="169"/>
      <c r="AB234" s="220" t="s">
        <v>7391</v>
      </c>
      <c r="AC234" s="55" t="s">
        <v>7390</v>
      </c>
      <c r="AD234" s="141">
        <v>0.5</v>
      </c>
      <c r="AE234" s="196"/>
      <c r="AF234" s="144"/>
      <c r="AG234" s="150"/>
      <c r="AH234" s="98">
        <f>ROUND(ROUND(ROUND(K229*U230,0)*Y$155,0)*AD234-AF232,0)</f>
        <v>87</v>
      </c>
      <c r="AI234" s="16"/>
    </row>
    <row r="235" spans="1:35" ht="16.75" customHeight="1" x14ac:dyDescent="0.3">
      <c r="A235" s="11">
        <v>33</v>
      </c>
      <c r="B235" s="14">
        <v>4223</v>
      </c>
      <c r="C235" s="52" t="s">
        <v>10340</v>
      </c>
      <c r="D235" s="190"/>
      <c r="E235" s="211"/>
      <c r="F235" s="211"/>
      <c r="G235" s="211"/>
      <c r="H235" s="211"/>
      <c r="I235" s="211"/>
      <c r="J235" s="210"/>
      <c r="K235" s="185"/>
      <c r="L235" s="2"/>
      <c r="M235" s="2"/>
      <c r="N235" s="44"/>
      <c r="O235" s="204" t="s">
        <v>7380</v>
      </c>
      <c r="P235" s="36"/>
      <c r="Q235" s="36"/>
      <c r="R235" s="36"/>
      <c r="S235" s="36"/>
      <c r="T235" s="36"/>
      <c r="U235" s="36"/>
      <c r="V235" s="74"/>
      <c r="W235" s="72"/>
      <c r="X235" s="72"/>
      <c r="Y235" s="145"/>
      <c r="Z235" s="71"/>
      <c r="AA235" s="83"/>
      <c r="AB235" s="194"/>
      <c r="AC235" s="7"/>
      <c r="AD235" s="7"/>
      <c r="AE235" s="7"/>
      <c r="AF235" s="7"/>
      <c r="AG235" s="37"/>
      <c r="AH235" s="98">
        <f>ROUND(ROUND(K229*U236,0)*Y$155,0)</f>
        <v>179</v>
      </c>
      <c r="AI235" s="66"/>
    </row>
    <row r="236" spans="1:35" ht="16.75" customHeight="1" x14ac:dyDescent="0.3">
      <c r="A236" s="11">
        <v>33</v>
      </c>
      <c r="B236" s="14">
        <v>4224</v>
      </c>
      <c r="C236" s="52" t="s">
        <v>10339</v>
      </c>
      <c r="D236" s="190"/>
      <c r="E236" s="211"/>
      <c r="F236" s="211"/>
      <c r="G236" s="211"/>
      <c r="H236" s="211"/>
      <c r="I236" s="211"/>
      <c r="J236" s="210"/>
      <c r="K236" s="185"/>
      <c r="L236" s="2"/>
      <c r="M236" s="2"/>
      <c r="N236" s="44"/>
      <c r="O236" s="45"/>
      <c r="P236" s="135"/>
      <c r="Q236" s="135"/>
      <c r="R236" s="135"/>
      <c r="S236" s="135"/>
      <c r="T236" s="136" t="s">
        <v>7404</v>
      </c>
      <c r="U236" s="273">
        <v>0.93</v>
      </c>
      <c r="V236" s="274"/>
      <c r="W236" s="72"/>
      <c r="X236" s="72"/>
      <c r="Y236" s="145"/>
      <c r="Z236" s="71"/>
      <c r="AA236" s="183" t="s">
        <v>7393</v>
      </c>
      <c r="AB236" s="220" t="s">
        <v>7358</v>
      </c>
      <c r="AC236" s="55" t="s">
        <v>7390</v>
      </c>
      <c r="AD236" s="141">
        <v>0.7</v>
      </c>
      <c r="AE236" s="141"/>
      <c r="AF236" s="141"/>
      <c r="AG236" s="142"/>
      <c r="AH236" s="98">
        <f>ROUND(ROUND(ROUND(K229*U236,0)*Y$155,0)*AD236,0)</f>
        <v>125</v>
      </c>
      <c r="AI236" s="66"/>
    </row>
    <row r="237" spans="1:35" ht="16.75" customHeight="1" x14ac:dyDescent="0.3">
      <c r="A237" s="11">
        <v>33</v>
      </c>
      <c r="B237" s="14">
        <v>4225</v>
      </c>
      <c r="C237" s="52" t="s">
        <v>10338</v>
      </c>
      <c r="D237" s="190"/>
      <c r="E237" s="211"/>
      <c r="F237" s="211"/>
      <c r="G237" s="211"/>
      <c r="H237" s="211"/>
      <c r="I237" s="211"/>
      <c r="J237" s="210"/>
      <c r="K237" s="185"/>
      <c r="L237" s="2"/>
      <c r="M237" s="2"/>
      <c r="N237" s="2"/>
      <c r="O237" s="56"/>
      <c r="P237" s="2"/>
      <c r="Q237" s="2"/>
      <c r="R237" s="2"/>
      <c r="S237" s="2"/>
      <c r="T237" s="2"/>
      <c r="U237" s="2"/>
      <c r="V237" s="71"/>
      <c r="W237" s="72"/>
      <c r="X237" s="72"/>
      <c r="Y237" s="155"/>
      <c r="Z237" s="157"/>
      <c r="AA237" s="169"/>
      <c r="AB237" s="220" t="s">
        <v>7391</v>
      </c>
      <c r="AC237" s="55" t="s">
        <v>7390</v>
      </c>
      <c r="AD237" s="141">
        <v>0.5</v>
      </c>
      <c r="AE237" s="141"/>
      <c r="AF237" s="141"/>
      <c r="AG237" s="142"/>
      <c r="AH237" s="98">
        <f>ROUND(ROUND(ROUND(K229*U236,0)*Y$155,0)*AD237,0)</f>
        <v>90</v>
      </c>
      <c r="AI237" s="16"/>
    </row>
    <row r="238" spans="1:35" ht="16.75" customHeight="1" x14ac:dyDescent="0.3">
      <c r="A238" s="11">
        <v>33</v>
      </c>
      <c r="B238" s="14">
        <v>4226</v>
      </c>
      <c r="C238" s="52" t="s">
        <v>10337</v>
      </c>
      <c r="D238" s="190"/>
      <c r="E238" s="211"/>
      <c r="F238" s="211"/>
      <c r="G238" s="211"/>
      <c r="H238" s="211"/>
      <c r="I238" s="211"/>
      <c r="J238" s="210"/>
      <c r="K238" s="185"/>
      <c r="L238" s="2"/>
      <c r="M238" s="2"/>
      <c r="N238" s="2"/>
      <c r="O238" s="56"/>
      <c r="P238" s="2"/>
      <c r="Q238" s="2"/>
      <c r="R238" s="2"/>
      <c r="S238" s="2"/>
      <c r="T238" s="2"/>
      <c r="U238" s="2"/>
      <c r="V238" s="71"/>
      <c r="W238" s="72"/>
      <c r="X238" s="72"/>
      <c r="Y238" s="155"/>
      <c r="Z238" s="157"/>
      <c r="AA238" s="2"/>
      <c r="AB238" s="201"/>
      <c r="AC238" s="55"/>
      <c r="AD238" s="141"/>
      <c r="AE238" s="187" t="s">
        <v>7356</v>
      </c>
      <c r="AF238" s="53">
        <v>5</v>
      </c>
      <c r="AG238" s="181" t="s">
        <v>7357</v>
      </c>
      <c r="AH238" s="98">
        <f>ROUND(ROUND(K229*U236,0)*Y$155-AF238,0)</f>
        <v>174</v>
      </c>
      <c r="AI238" s="16"/>
    </row>
    <row r="239" spans="1:35" ht="16.75" customHeight="1" x14ac:dyDescent="0.3">
      <c r="A239" s="11">
        <v>33</v>
      </c>
      <c r="B239" s="14">
        <v>4227</v>
      </c>
      <c r="C239" s="52" t="s">
        <v>10336</v>
      </c>
      <c r="D239" s="190"/>
      <c r="E239" s="211"/>
      <c r="F239" s="211"/>
      <c r="G239" s="211"/>
      <c r="H239" s="211"/>
      <c r="I239" s="211"/>
      <c r="J239" s="210"/>
      <c r="K239" s="185"/>
      <c r="L239" s="2"/>
      <c r="M239" s="2"/>
      <c r="N239" s="2"/>
      <c r="O239" s="56"/>
      <c r="P239" s="2"/>
      <c r="Q239" s="2"/>
      <c r="R239" s="2"/>
      <c r="S239" s="2"/>
      <c r="T239" s="2"/>
      <c r="U239" s="2"/>
      <c r="V239" s="71"/>
      <c r="W239" s="72"/>
      <c r="X239" s="72"/>
      <c r="Y239" s="155"/>
      <c r="Z239" s="157"/>
      <c r="AA239" s="183" t="s">
        <v>7393</v>
      </c>
      <c r="AB239" s="220" t="s">
        <v>7358</v>
      </c>
      <c r="AC239" s="55" t="s">
        <v>7390</v>
      </c>
      <c r="AD239" s="141">
        <v>0.7</v>
      </c>
      <c r="AE239" s="221"/>
      <c r="AF239" s="136"/>
      <c r="AG239" s="75"/>
      <c r="AH239" s="98">
        <f>ROUND(ROUND(ROUND(K229*U236,0)*Y$155,0)*AD239-AF238,0)</f>
        <v>120</v>
      </c>
      <c r="AI239" s="16"/>
    </row>
    <row r="240" spans="1:35" ht="16.75" customHeight="1" x14ac:dyDescent="0.3">
      <c r="A240" s="11">
        <v>33</v>
      </c>
      <c r="B240" s="14">
        <v>4228</v>
      </c>
      <c r="C240" s="52" t="s">
        <v>10335</v>
      </c>
      <c r="D240" s="190"/>
      <c r="E240" s="211"/>
      <c r="F240" s="211"/>
      <c r="G240" s="211"/>
      <c r="H240" s="211"/>
      <c r="I240" s="211"/>
      <c r="J240" s="210"/>
      <c r="K240" s="185"/>
      <c r="L240" s="2"/>
      <c r="M240" s="2"/>
      <c r="N240" s="2"/>
      <c r="O240" s="203"/>
      <c r="P240" s="8"/>
      <c r="Q240" s="8"/>
      <c r="R240" s="8"/>
      <c r="S240" s="8"/>
      <c r="T240" s="8"/>
      <c r="U240" s="8"/>
      <c r="V240" s="73"/>
      <c r="W240" s="72"/>
      <c r="X240" s="72"/>
      <c r="Y240" s="155"/>
      <c r="Z240" s="157"/>
      <c r="AA240" s="169"/>
      <c r="AB240" s="220" t="s">
        <v>7391</v>
      </c>
      <c r="AC240" s="55" t="s">
        <v>7390</v>
      </c>
      <c r="AD240" s="141">
        <v>0.5</v>
      </c>
      <c r="AE240" s="196"/>
      <c r="AF240" s="144"/>
      <c r="AG240" s="150"/>
      <c r="AH240" s="98">
        <f>ROUND(ROUND(ROUND(K229*U236,0)*Y$155,0)*AD240-AF238,0)</f>
        <v>85</v>
      </c>
      <c r="AI240" s="16"/>
    </row>
    <row r="241" spans="1:35" ht="16.75" customHeight="1" x14ac:dyDescent="0.3">
      <c r="A241" s="11">
        <v>33</v>
      </c>
      <c r="B241" s="14">
        <v>4229</v>
      </c>
      <c r="C241" s="52" t="s">
        <v>10334</v>
      </c>
      <c r="D241" s="190"/>
      <c r="E241" s="211"/>
      <c r="F241" s="211"/>
      <c r="G241" s="211"/>
      <c r="H241" s="211"/>
      <c r="I241" s="211"/>
      <c r="J241" s="210"/>
      <c r="K241" s="185"/>
      <c r="L241" s="2"/>
      <c r="M241" s="2"/>
      <c r="N241" s="44"/>
      <c r="O241" s="222" t="s">
        <v>7373</v>
      </c>
      <c r="P241" s="2"/>
      <c r="Q241" s="2"/>
      <c r="R241" s="2"/>
      <c r="S241" s="2"/>
      <c r="T241" s="2"/>
      <c r="U241" s="2"/>
      <c r="V241" s="71"/>
      <c r="W241" s="72"/>
      <c r="X241" s="72"/>
      <c r="Y241" s="145"/>
      <c r="Z241" s="71"/>
      <c r="AA241" s="83"/>
      <c r="AB241" s="80"/>
      <c r="AC241" s="7"/>
      <c r="AD241" s="7"/>
      <c r="AE241" s="7"/>
      <c r="AF241" s="7"/>
      <c r="AG241" s="37"/>
      <c r="AH241" s="98">
        <f>ROUND(ROUND(K229*U242,0)*Y$155,0)</f>
        <v>183</v>
      </c>
      <c r="AI241" s="66"/>
    </row>
    <row r="242" spans="1:35" ht="16.75" customHeight="1" x14ac:dyDescent="0.3">
      <c r="A242" s="11">
        <v>33</v>
      </c>
      <c r="B242" s="14">
        <v>4230</v>
      </c>
      <c r="C242" s="52" t="s">
        <v>10333</v>
      </c>
      <c r="D242" s="190"/>
      <c r="E242" s="211"/>
      <c r="F242" s="211"/>
      <c r="G242" s="211"/>
      <c r="H242" s="211"/>
      <c r="I242" s="211"/>
      <c r="J242" s="210"/>
      <c r="K242" s="185"/>
      <c r="L242" s="2"/>
      <c r="M242" s="2"/>
      <c r="N242" s="44"/>
      <c r="O242" s="222" t="s">
        <v>7405</v>
      </c>
      <c r="P242" s="135"/>
      <c r="Q242" s="135"/>
      <c r="R242" s="135"/>
      <c r="S242" s="135"/>
      <c r="T242" s="136" t="s">
        <v>7404</v>
      </c>
      <c r="U242" s="273">
        <v>0.95</v>
      </c>
      <c r="V242" s="274"/>
      <c r="W242" s="72"/>
      <c r="X242" s="72"/>
      <c r="Y242" s="145"/>
      <c r="Z242" s="71"/>
      <c r="AA242" s="183" t="s">
        <v>7393</v>
      </c>
      <c r="AB242" s="220" t="s">
        <v>7358</v>
      </c>
      <c r="AC242" s="55" t="s">
        <v>7390</v>
      </c>
      <c r="AD242" s="141">
        <v>0.7</v>
      </c>
      <c r="AE242" s="141"/>
      <c r="AF242" s="141"/>
      <c r="AG242" s="142"/>
      <c r="AH242" s="98">
        <f>ROUND(ROUND(ROUND(K229*U242,0)*Y$155,0)*AD242,0)</f>
        <v>128</v>
      </c>
      <c r="AI242" s="66"/>
    </row>
    <row r="243" spans="1:35" ht="16.75" customHeight="1" x14ac:dyDescent="0.3">
      <c r="A243" s="11">
        <v>33</v>
      </c>
      <c r="B243" s="14">
        <v>4231</v>
      </c>
      <c r="C243" s="52" t="s">
        <v>10332</v>
      </c>
      <c r="D243" s="190"/>
      <c r="E243" s="211"/>
      <c r="F243" s="211"/>
      <c r="G243" s="211"/>
      <c r="H243" s="211"/>
      <c r="I243" s="211"/>
      <c r="J243" s="210"/>
      <c r="K243" s="185"/>
      <c r="L243" s="2"/>
      <c r="M243" s="2"/>
      <c r="N243" s="2"/>
      <c r="O243" s="56"/>
      <c r="P243" s="2"/>
      <c r="Q243" s="2"/>
      <c r="R243" s="2"/>
      <c r="S243" s="2"/>
      <c r="T243" s="2"/>
      <c r="U243" s="2"/>
      <c r="V243" s="71"/>
      <c r="W243" s="72"/>
      <c r="X243" s="72"/>
      <c r="Y243" s="155"/>
      <c r="Z243" s="157"/>
      <c r="AA243" s="169"/>
      <c r="AB243" s="220" t="s">
        <v>7391</v>
      </c>
      <c r="AC243" s="55" t="s">
        <v>7390</v>
      </c>
      <c r="AD243" s="141">
        <v>0.5</v>
      </c>
      <c r="AE243" s="141"/>
      <c r="AF243" s="141"/>
      <c r="AG243" s="142"/>
      <c r="AH243" s="98">
        <f>ROUND(ROUND(ROUND(K229*U242,0)*Y$155,0)*AD243,0)</f>
        <v>92</v>
      </c>
      <c r="AI243" s="16"/>
    </row>
    <row r="244" spans="1:35" ht="16.75" customHeight="1" x14ac:dyDescent="0.3">
      <c r="A244" s="11">
        <v>33</v>
      </c>
      <c r="B244" s="14">
        <v>4232</v>
      </c>
      <c r="C244" s="52" t="s">
        <v>10331</v>
      </c>
      <c r="D244" s="190"/>
      <c r="E244" s="211"/>
      <c r="F244" s="211"/>
      <c r="G244" s="211"/>
      <c r="H244" s="211"/>
      <c r="I244" s="211"/>
      <c r="J244" s="210"/>
      <c r="K244" s="185"/>
      <c r="L244" s="2"/>
      <c r="M244" s="2"/>
      <c r="N244" s="2"/>
      <c r="O244" s="56"/>
      <c r="P244" s="2"/>
      <c r="Q244" s="2"/>
      <c r="R244" s="2"/>
      <c r="S244" s="2"/>
      <c r="T244" s="2"/>
      <c r="U244" s="2"/>
      <c r="V244" s="71"/>
      <c r="W244" s="72"/>
      <c r="X244" s="72"/>
      <c r="Y244" s="155"/>
      <c r="Z244" s="157"/>
      <c r="AA244" s="2"/>
      <c r="AB244" s="201"/>
      <c r="AC244" s="55"/>
      <c r="AD244" s="141"/>
      <c r="AE244" s="187" t="s">
        <v>7356</v>
      </c>
      <c r="AF244" s="53">
        <v>5</v>
      </c>
      <c r="AG244" s="181" t="s">
        <v>7357</v>
      </c>
      <c r="AH244" s="98">
        <f>ROUND(ROUND(K229*U242,0)*Y$155-AF244,0)</f>
        <v>178</v>
      </c>
      <c r="AI244" s="16"/>
    </row>
    <row r="245" spans="1:35" ht="16.75" customHeight="1" x14ac:dyDescent="0.3">
      <c r="A245" s="11">
        <v>33</v>
      </c>
      <c r="B245" s="14">
        <v>4233</v>
      </c>
      <c r="C245" s="52" t="s">
        <v>10330</v>
      </c>
      <c r="D245" s="190"/>
      <c r="E245" s="211"/>
      <c r="F245" s="211"/>
      <c r="G245" s="211"/>
      <c r="H245" s="211"/>
      <c r="I245" s="211"/>
      <c r="J245" s="210"/>
      <c r="K245" s="185"/>
      <c r="L245" s="2"/>
      <c r="M245" s="2"/>
      <c r="N245" s="2"/>
      <c r="O245" s="56"/>
      <c r="P245" s="2"/>
      <c r="Q245" s="2"/>
      <c r="R245" s="2"/>
      <c r="S245" s="2"/>
      <c r="T245" s="2"/>
      <c r="U245" s="2"/>
      <c r="V245" s="71"/>
      <c r="W245" s="72"/>
      <c r="X245" s="72"/>
      <c r="Y245" s="155"/>
      <c r="Z245" s="157"/>
      <c r="AA245" s="183" t="s">
        <v>7393</v>
      </c>
      <c r="AB245" s="220" t="s">
        <v>7358</v>
      </c>
      <c r="AC245" s="55" t="s">
        <v>7390</v>
      </c>
      <c r="AD245" s="141">
        <v>0.7</v>
      </c>
      <c r="AE245" s="221"/>
      <c r="AF245" s="136"/>
      <c r="AG245" s="75"/>
      <c r="AH245" s="98">
        <f>ROUND(ROUND(ROUND(K229*U242,0)*Y$155,0)*AD245-AF244,0)</f>
        <v>123</v>
      </c>
      <c r="AI245" s="16"/>
    </row>
    <row r="246" spans="1:35" ht="16.75" customHeight="1" x14ac:dyDescent="0.3">
      <c r="A246" s="11">
        <v>33</v>
      </c>
      <c r="B246" s="14">
        <v>4234</v>
      </c>
      <c r="C246" s="52" t="s">
        <v>10329</v>
      </c>
      <c r="D246" s="190"/>
      <c r="E246" s="211"/>
      <c r="F246" s="211"/>
      <c r="G246" s="211"/>
      <c r="H246" s="211"/>
      <c r="I246" s="211"/>
      <c r="J246" s="210"/>
      <c r="K246" s="164"/>
      <c r="L246" s="8"/>
      <c r="M246" s="8"/>
      <c r="N246" s="8"/>
      <c r="O246" s="203"/>
      <c r="P246" s="8"/>
      <c r="Q246" s="8"/>
      <c r="R246" s="8"/>
      <c r="S246" s="8"/>
      <c r="T246" s="8"/>
      <c r="U246" s="8"/>
      <c r="V246" s="73"/>
      <c r="W246" s="72"/>
      <c r="X246" s="72"/>
      <c r="Y246" s="155"/>
      <c r="Z246" s="157"/>
      <c r="AA246" s="169"/>
      <c r="AB246" s="220" t="s">
        <v>7391</v>
      </c>
      <c r="AC246" s="55" t="s">
        <v>7390</v>
      </c>
      <c r="AD246" s="141">
        <v>0.5</v>
      </c>
      <c r="AE246" s="196"/>
      <c r="AF246" s="144"/>
      <c r="AG246" s="150"/>
      <c r="AH246" s="98">
        <f>ROUND(ROUND(ROUND(K229*U242,0)*Y$155,0)*AD246-AF244,0)</f>
        <v>87</v>
      </c>
      <c r="AI246" s="16"/>
    </row>
    <row r="247" spans="1:35" ht="16.75" customHeight="1" x14ac:dyDescent="0.3">
      <c r="A247" s="11">
        <v>33</v>
      </c>
      <c r="B247" s="14">
        <v>4241</v>
      </c>
      <c r="C247" s="52" t="s">
        <v>10328</v>
      </c>
      <c r="D247" s="190"/>
      <c r="E247" s="211"/>
      <c r="F247" s="211"/>
      <c r="G247" s="211"/>
      <c r="H247" s="211"/>
      <c r="I247" s="211"/>
      <c r="J247" s="210"/>
      <c r="K247" s="49" t="s">
        <v>7705</v>
      </c>
      <c r="L247" s="36"/>
      <c r="M247" s="36"/>
      <c r="N247" s="50"/>
      <c r="O247" s="54"/>
      <c r="P247" s="36"/>
      <c r="Q247" s="36"/>
      <c r="R247" s="36"/>
      <c r="S247" s="36"/>
      <c r="T247" s="36"/>
      <c r="U247" s="36"/>
      <c r="V247" s="50"/>
      <c r="W247" s="45"/>
      <c r="X247" s="45"/>
      <c r="Y247" s="2"/>
      <c r="Z247" s="44"/>
      <c r="AA247" s="54"/>
      <c r="AB247" s="53"/>
      <c r="AC247" s="36"/>
      <c r="AD247" s="36"/>
      <c r="AE247" s="36"/>
      <c r="AF247" s="36"/>
      <c r="AG247" s="50"/>
      <c r="AH247" s="98">
        <f>ROUND(K253*Y$155,0)</f>
        <v>147</v>
      </c>
      <c r="AI247" s="16"/>
    </row>
    <row r="248" spans="1:35" ht="16.75" customHeight="1" x14ac:dyDescent="0.3">
      <c r="A248" s="11">
        <v>33</v>
      </c>
      <c r="B248" s="14">
        <v>4242</v>
      </c>
      <c r="C248" s="52" t="s">
        <v>10327</v>
      </c>
      <c r="D248" s="190"/>
      <c r="E248" s="211"/>
      <c r="F248" s="211"/>
      <c r="G248" s="211"/>
      <c r="H248" s="211"/>
      <c r="I248" s="211"/>
      <c r="J248" s="210"/>
      <c r="K248" s="185"/>
      <c r="L248" s="2"/>
      <c r="M248" s="2"/>
      <c r="N248" s="44"/>
      <c r="O248" s="3"/>
      <c r="P248" s="2"/>
      <c r="Q248" s="2"/>
      <c r="R248" s="2"/>
      <c r="S248" s="2"/>
      <c r="T248" s="2"/>
      <c r="U248" s="2"/>
      <c r="V248" s="71"/>
      <c r="W248" s="72"/>
      <c r="X248" s="72"/>
      <c r="Y248" s="145"/>
      <c r="Z248" s="71"/>
      <c r="AA248" s="183" t="s">
        <v>7393</v>
      </c>
      <c r="AB248" s="220" t="s">
        <v>7358</v>
      </c>
      <c r="AC248" s="55" t="s">
        <v>7390</v>
      </c>
      <c r="AD248" s="141">
        <v>0.7</v>
      </c>
      <c r="AE248" s="141"/>
      <c r="AF248" s="141"/>
      <c r="AG248" s="142"/>
      <c r="AH248" s="98">
        <f>ROUND(ROUND(K253*Y$155,0)*AD248,0)</f>
        <v>103</v>
      </c>
      <c r="AI248" s="16"/>
    </row>
    <row r="249" spans="1:35" ht="16.75" customHeight="1" x14ac:dyDescent="0.3">
      <c r="A249" s="11">
        <v>33</v>
      </c>
      <c r="B249" s="14">
        <v>4243</v>
      </c>
      <c r="C249" s="52" t="s">
        <v>10326</v>
      </c>
      <c r="D249" s="190"/>
      <c r="E249" s="211"/>
      <c r="F249" s="211"/>
      <c r="G249" s="211"/>
      <c r="H249" s="211"/>
      <c r="I249" s="211"/>
      <c r="J249" s="210"/>
      <c r="K249" s="185"/>
      <c r="L249" s="2"/>
      <c r="M249" s="2"/>
      <c r="N249" s="2"/>
      <c r="O249" s="56"/>
      <c r="P249" s="2"/>
      <c r="Q249" s="2"/>
      <c r="R249" s="2"/>
      <c r="S249" s="2"/>
      <c r="T249" s="2"/>
      <c r="U249" s="2"/>
      <c r="V249" s="71"/>
      <c r="W249" s="72"/>
      <c r="X249" s="72"/>
      <c r="Y249" s="155"/>
      <c r="Z249" s="157"/>
      <c r="AA249" s="169"/>
      <c r="AB249" s="220" t="s">
        <v>7391</v>
      </c>
      <c r="AC249" s="55" t="s">
        <v>7390</v>
      </c>
      <c r="AD249" s="141">
        <v>0.5</v>
      </c>
      <c r="AE249" s="141"/>
      <c r="AF249" s="141"/>
      <c r="AG249" s="142"/>
      <c r="AH249" s="98">
        <f>ROUND(ROUND(K253*Y$155,0)*AD249,0)</f>
        <v>74</v>
      </c>
      <c r="AI249" s="16"/>
    </row>
    <row r="250" spans="1:35" ht="16.75" customHeight="1" x14ac:dyDescent="0.3">
      <c r="A250" s="11">
        <v>33</v>
      </c>
      <c r="B250" s="14">
        <v>4244</v>
      </c>
      <c r="C250" s="52" t="s">
        <v>10325</v>
      </c>
      <c r="D250" s="190"/>
      <c r="E250" s="211"/>
      <c r="F250" s="211"/>
      <c r="G250" s="211"/>
      <c r="H250" s="211"/>
      <c r="I250" s="211"/>
      <c r="J250" s="210"/>
      <c r="K250" s="185"/>
      <c r="L250" s="2"/>
      <c r="M250" s="2"/>
      <c r="N250" s="2"/>
      <c r="O250" s="56"/>
      <c r="P250" s="2"/>
      <c r="Q250" s="2"/>
      <c r="R250" s="2"/>
      <c r="S250" s="2"/>
      <c r="T250" s="2"/>
      <c r="U250" s="2"/>
      <c r="V250" s="71"/>
      <c r="W250" s="72"/>
      <c r="X250" s="72"/>
      <c r="Y250" s="155"/>
      <c r="Z250" s="157"/>
      <c r="AA250" s="2"/>
      <c r="AB250" s="201"/>
      <c r="AC250" s="55"/>
      <c r="AD250" s="141"/>
      <c r="AE250" s="187" t="s">
        <v>7356</v>
      </c>
      <c r="AF250" s="53">
        <v>5</v>
      </c>
      <c r="AG250" s="181" t="s">
        <v>7357</v>
      </c>
      <c r="AH250" s="98">
        <f>ROUND(K253*Y$155-AF250,0)</f>
        <v>142</v>
      </c>
      <c r="AI250" s="16"/>
    </row>
    <row r="251" spans="1:35" ht="16.75" customHeight="1" x14ac:dyDescent="0.3">
      <c r="A251" s="11">
        <v>33</v>
      </c>
      <c r="B251" s="14">
        <v>4245</v>
      </c>
      <c r="C251" s="52" t="s">
        <v>10324</v>
      </c>
      <c r="D251" s="190"/>
      <c r="E251" s="211"/>
      <c r="F251" s="211"/>
      <c r="G251" s="211"/>
      <c r="H251" s="211"/>
      <c r="I251" s="211"/>
      <c r="J251" s="210"/>
      <c r="K251" s="185"/>
      <c r="L251" s="2"/>
      <c r="M251" s="2"/>
      <c r="N251" s="2"/>
      <c r="O251" s="56"/>
      <c r="P251" s="2"/>
      <c r="Q251" s="2"/>
      <c r="R251" s="2"/>
      <c r="S251" s="2"/>
      <c r="T251" s="2"/>
      <c r="U251" s="2"/>
      <c r="V251" s="71"/>
      <c r="W251" s="72"/>
      <c r="X251" s="72"/>
      <c r="Y251" s="155"/>
      <c r="Z251" s="157"/>
      <c r="AA251" s="183" t="s">
        <v>7393</v>
      </c>
      <c r="AB251" s="220" t="s">
        <v>7358</v>
      </c>
      <c r="AC251" s="55" t="s">
        <v>7390</v>
      </c>
      <c r="AD251" s="141">
        <v>0.7</v>
      </c>
      <c r="AE251" s="221"/>
      <c r="AF251" s="136"/>
      <c r="AG251" s="75"/>
      <c r="AH251" s="98">
        <f>ROUND(ROUND(K253*Y$155,0)*AD251-AF250,0)</f>
        <v>98</v>
      </c>
      <c r="AI251" s="16"/>
    </row>
    <row r="252" spans="1:35" ht="16.75" customHeight="1" x14ac:dyDescent="0.3">
      <c r="A252" s="11">
        <v>33</v>
      </c>
      <c r="B252" s="14">
        <v>4246</v>
      </c>
      <c r="C252" s="52" t="s">
        <v>10323</v>
      </c>
      <c r="D252" s="190"/>
      <c r="E252" s="211"/>
      <c r="F252" s="211"/>
      <c r="G252" s="211"/>
      <c r="H252" s="211"/>
      <c r="I252" s="211"/>
      <c r="J252" s="210"/>
      <c r="K252" s="185"/>
      <c r="L252" s="2"/>
      <c r="M252" s="2"/>
      <c r="N252" s="2"/>
      <c r="O252" s="56"/>
      <c r="P252" s="2"/>
      <c r="Q252" s="2"/>
      <c r="R252" s="2"/>
      <c r="S252" s="2"/>
      <c r="T252" s="2"/>
      <c r="U252" s="2"/>
      <c r="V252" s="71"/>
      <c r="W252" s="72"/>
      <c r="X252" s="72"/>
      <c r="Y252" s="155"/>
      <c r="Z252" s="157"/>
      <c r="AA252" s="169"/>
      <c r="AB252" s="220" t="s">
        <v>7391</v>
      </c>
      <c r="AC252" s="55" t="s">
        <v>7390</v>
      </c>
      <c r="AD252" s="141">
        <v>0.5</v>
      </c>
      <c r="AE252" s="196"/>
      <c r="AF252" s="144"/>
      <c r="AG252" s="150"/>
      <c r="AH252" s="98">
        <f>ROUND(ROUND(K253*Y$155,0)*AD252-AF250,0)</f>
        <v>69</v>
      </c>
      <c r="AI252" s="16"/>
    </row>
    <row r="253" spans="1:35" ht="16.75" customHeight="1" x14ac:dyDescent="0.3">
      <c r="A253" s="11">
        <v>33</v>
      </c>
      <c r="B253" s="14">
        <v>4247</v>
      </c>
      <c r="C253" s="52" t="s">
        <v>10322</v>
      </c>
      <c r="D253" s="190"/>
      <c r="E253" s="211"/>
      <c r="F253" s="211"/>
      <c r="G253" s="211"/>
      <c r="H253" s="211"/>
      <c r="I253" s="211"/>
      <c r="J253" s="210"/>
      <c r="K253" s="271">
        <f>'21共同生活援助（包括型・基本）'!N109</f>
        <v>294</v>
      </c>
      <c r="L253" s="272"/>
      <c r="M253" s="2" t="s">
        <v>7388</v>
      </c>
      <c r="N253" s="2"/>
      <c r="O253" s="204" t="s">
        <v>7387</v>
      </c>
      <c r="P253" s="36"/>
      <c r="Q253" s="36"/>
      <c r="R253" s="36"/>
      <c r="S253" s="36"/>
      <c r="T253" s="36"/>
      <c r="U253" s="36"/>
      <c r="V253" s="74"/>
      <c r="W253" s="72"/>
      <c r="X253" s="72"/>
      <c r="Y253" s="145"/>
      <c r="Z253" s="71"/>
      <c r="AA253" s="83"/>
      <c r="AB253" s="194"/>
      <c r="AC253" s="7"/>
      <c r="AD253" s="7"/>
      <c r="AE253" s="7"/>
      <c r="AF253" s="7"/>
      <c r="AG253" s="37"/>
      <c r="AH253" s="98">
        <f>ROUND(ROUND(K253*U254,0)*Y$155,0)</f>
        <v>140</v>
      </c>
      <c r="AI253" s="66"/>
    </row>
    <row r="254" spans="1:35" ht="16.75" customHeight="1" x14ac:dyDescent="0.3">
      <c r="A254" s="11">
        <v>33</v>
      </c>
      <c r="B254" s="14">
        <v>4248</v>
      </c>
      <c r="C254" s="52" t="s">
        <v>10321</v>
      </c>
      <c r="D254" s="190"/>
      <c r="E254" s="211"/>
      <c r="F254" s="211"/>
      <c r="G254" s="211"/>
      <c r="H254" s="211"/>
      <c r="I254" s="211"/>
      <c r="J254" s="210"/>
      <c r="K254" s="72"/>
      <c r="L254" s="145"/>
      <c r="M254" s="2"/>
      <c r="N254" s="2"/>
      <c r="O254" s="45"/>
      <c r="P254" s="2"/>
      <c r="Q254" s="135"/>
      <c r="R254" s="135"/>
      <c r="S254" s="135"/>
      <c r="T254" s="136" t="s">
        <v>7404</v>
      </c>
      <c r="U254" s="273">
        <v>0.95</v>
      </c>
      <c r="V254" s="274"/>
      <c r="W254" s="72"/>
      <c r="X254" s="72"/>
      <c r="Y254" s="145"/>
      <c r="Z254" s="71"/>
      <c r="AA254" s="183" t="s">
        <v>7393</v>
      </c>
      <c r="AB254" s="220" t="s">
        <v>7358</v>
      </c>
      <c r="AC254" s="55" t="s">
        <v>7390</v>
      </c>
      <c r="AD254" s="141">
        <v>0.7</v>
      </c>
      <c r="AE254" s="141"/>
      <c r="AF254" s="141"/>
      <c r="AG254" s="142"/>
      <c r="AH254" s="98">
        <f>ROUND(ROUND(ROUND(K253*U254,0)*Y$155,0)*AD254,0)</f>
        <v>98</v>
      </c>
      <c r="AI254" s="66"/>
    </row>
    <row r="255" spans="1:35" ht="16.75" customHeight="1" x14ac:dyDescent="0.3">
      <c r="A255" s="11">
        <v>33</v>
      </c>
      <c r="B255" s="14">
        <v>4249</v>
      </c>
      <c r="C255" s="52" t="s">
        <v>10320</v>
      </c>
      <c r="D255" s="190"/>
      <c r="E255" s="211"/>
      <c r="F255" s="211"/>
      <c r="G255" s="211"/>
      <c r="H255" s="211"/>
      <c r="I255" s="211"/>
      <c r="J255" s="210"/>
      <c r="K255" s="185"/>
      <c r="L255" s="2"/>
      <c r="M255" s="2"/>
      <c r="N255" s="2"/>
      <c r="O255" s="56"/>
      <c r="P255" s="2"/>
      <c r="Q255" s="2"/>
      <c r="R255" s="2"/>
      <c r="S255" s="2"/>
      <c r="T255" s="2"/>
      <c r="U255" s="2"/>
      <c r="V255" s="71"/>
      <c r="W255" s="72"/>
      <c r="X255" s="72"/>
      <c r="Y255" s="155"/>
      <c r="Z255" s="157"/>
      <c r="AA255" s="169"/>
      <c r="AB255" s="220" t="s">
        <v>7391</v>
      </c>
      <c r="AC255" s="55" t="s">
        <v>7390</v>
      </c>
      <c r="AD255" s="141">
        <v>0.5</v>
      </c>
      <c r="AE255" s="141"/>
      <c r="AF255" s="141"/>
      <c r="AG255" s="142"/>
      <c r="AH255" s="6">
        <f>ROUND(ROUND(ROUND(K253*U254,0)*Y$155,0)*AD255,0)</f>
        <v>70</v>
      </c>
      <c r="AI255" s="16"/>
    </row>
    <row r="256" spans="1:35" ht="16.75" customHeight="1" x14ac:dyDescent="0.3">
      <c r="A256" s="11">
        <v>33</v>
      </c>
      <c r="B256" s="14">
        <v>4250</v>
      </c>
      <c r="C256" s="52" t="s">
        <v>10319</v>
      </c>
      <c r="D256" s="190"/>
      <c r="E256" s="211"/>
      <c r="F256" s="211"/>
      <c r="G256" s="211"/>
      <c r="H256" s="211"/>
      <c r="I256" s="211"/>
      <c r="J256" s="210"/>
      <c r="K256" s="185"/>
      <c r="L256" s="2"/>
      <c r="M256" s="2"/>
      <c r="N256" s="2"/>
      <c r="O256" s="56"/>
      <c r="P256" s="2"/>
      <c r="Q256" s="2"/>
      <c r="R256" s="2"/>
      <c r="S256" s="2"/>
      <c r="T256" s="2"/>
      <c r="U256" s="2"/>
      <c r="V256" s="71"/>
      <c r="W256" s="72"/>
      <c r="X256" s="72"/>
      <c r="Y256" s="155"/>
      <c r="Z256" s="157"/>
      <c r="AA256" s="2"/>
      <c r="AB256" s="201"/>
      <c r="AC256" s="55"/>
      <c r="AD256" s="141"/>
      <c r="AE256" s="187" t="s">
        <v>7356</v>
      </c>
      <c r="AF256" s="53">
        <v>5</v>
      </c>
      <c r="AG256" s="181" t="s">
        <v>7357</v>
      </c>
      <c r="AH256" s="98">
        <f>ROUND(ROUND(K253*U254,0)*Y$155-AF256,0)</f>
        <v>135</v>
      </c>
      <c r="AI256" s="16"/>
    </row>
    <row r="257" spans="1:35" ht="16.75" customHeight="1" x14ac:dyDescent="0.3">
      <c r="A257" s="11">
        <v>33</v>
      </c>
      <c r="B257" s="14">
        <v>4251</v>
      </c>
      <c r="C257" s="52" t="s">
        <v>10318</v>
      </c>
      <c r="D257" s="190"/>
      <c r="E257" s="211"/>
      <c r="F257" s="211"/>
      <c r="G257" s="211"/>
      <c r="H257" s="211"/>
      <c r="I257" s="211"/>
      <c r="J257" s="210"/>
      <c r="K257" s="185"/>
      <c r="L257" s="2"/>
      <c r="M257" s="2"/>
      <c r="N257" s="2"/>
      <c r="O257" s="56"/>
      <c r="P257" s="2"/>
      <c r="Q257" s="2"/>
      <c r="R257" s="2"/>
      <c r="S257" s="2"/>
      <c r="T257" s="2"/>
      <c r="U257" s="2"/>
      <c r="V257" s="71"/>
      <c r="W257" s="72"/>
      <c r="X257" s="72"/>
      <c r="Y257" s="155"/>
      <c r="Z257" s="157"/>
      <c r="AA257" s="183" t="s">
        <v>7393</v>
      </c>
      <c r="AB257" s="220" t="s">
        <v>7358</v>
      </c>
      <c r="AC257" s="55" t="s">
        <v>7390</v>
      </c>
      <c r="AD257" s="141">
        <v>0.7</v>
      </c>
      <c r="AE257" s="221"/>
      <c r="AF257" s="136"/>
      <c r="AG257" s="75"/>
      <c r="AH257" s="98">
        <f>ROUND(ROUND(ROUND(K253*U254,0)*Y$155,0)*AD257-AF256,0)</f>
        <v>93</v>
      </c>
      <c r="AI257" s="16"/>
    </row>
    <row r="258" spans="1:35" ht="16.75" customHeight="1" x14ac:dyDescent="0.3">
      <c r="A258" s="11">
        <v>33</v>
      </c>
      <c r="B258" s="14">
        <v>4252</v>
      </c>
      <c r="C258" s="52" t="s">
        <v>10317</v>
      </c>
      <c r="D258" s="190"/>
      <c r="E258" s="211"/>
      <c r="F258" s="211"/>
      <c r="G258" s="211"/>
      <c r="H258" s="211"/>
      <c r="I258" s="211"/>
      <c r="J258" s="210"/>
      <c r="K258" s="185"/>
      <c r="L258" s="2"/>
      <c r="M258" s="2"/>
      <c r="N258" s="2"/>
      <c r="O258" s="203"/>
      <c r="P258" s="8"/>
      <c r="Q258" s="8"/>
      <c r="R258" s="8"/>
      <c r="S258" s="8"/>
      <c r="T258" s="8"/>
      <c r="U258" s="8"/>
      <c r="V258" s="73"/>
      <c r="W258" s="72"/>
      <c r="X258" s="72"/>
      <c r="Y258" s="155"/>
      <c r="Z258" s="157"/>
      <c r="AA258" s="169"/>
      <c r="AB258" s="220" t="s">
        <v>7391</v>
      </c>
      <c r="AC258" s="55" t="s">
        <v>7390</v>
      </c>
      <c r="AD258" s="141">
        <v>0.5</v>
      </c>
      <c r="AE258" s="196"/>
      <c r="AF258" s="144"/>
      <c r="AG258" s="150"/>
      <c r="AH258" s="6">
        <f>ROUND(ROUND(ROUND(K253*U254,0)*Y$155,0)*AD258-AF256,0)</f>
        <v>65</v>
      </c>
      <c r="AI258" s="16"/>
    </row>
    <row r="259" spans="1:35" ht="16.75" customHeight="1" x14ac:dyDescent="0.3">
      <c r="A259" s="11">
        <v>33</v>
      </c>
      <c r="B259" s="14">
        <v>4253</v>
      </c>
      <c r="C259" s="52" t="s">
        <v>10316</v>
      </c>
      <c r="D259" s="190"/>
      <c r="E259" s="211"/>
      <c r="F259" s="211"/>
      <c r="G259" s="211"/>
      <c r="H259" s="211"/>
      <c r="I259" s="211"/>
      <c r="J259" s="210"/>
      <c r="K259" s="185"/>
      <c r="L259" s="2"/>
      <c r="M259" s="2"/>
      <c r="N259" s="44"/>
      <c r="O259" s="204" t="s">
        <v>7380</v>
      </c>
      <c r="P259" s="36"/>
      <c r="Q259" s="36"/>
      <c r="R259" s="36"/>
      <c r="S259" s="36"/>
      <c r="T259" s="36"/>
      <c r="U259" s="36"/>
      <c r="V259" s="74"/>
      <c r="W259" s="72"/>
      <c r="X259" s="72"/>
      <c r="Y259" s="145"/>
      <c r="Z259" s="71"/>
      <c r="AA259" s="83"/>
      <c r="AB259" s="194"/>
      <c r="AC259" s="7"/>
      <c r="AD259" s="7"/>
      <c r="AE259" s="7"/>
      <c r="AF259" s="7"/>
      <c r="AG259" s="37"/>
      <c r="AH259" s="98">
        <f>ROUND(ROUND(K253*U260,0)*Y$155,0)</f>
        <v>137</v>
      </c>
      <c r="AI259" s="66"/>
    </row>
    <row r="260" spans="1:35" ht="16.75" customHeight="1" x14ac:dyDescent="0.3">
      <c r="A260" s="11">
        <v>33</v>
      </c>
      <c r="B260" s="14">
        <v>4254</v>
      </c>
      <c r="C260" s="52" t="s">
        <v>10315</v>
      </c>
      <c r="D260" s="190"/>
      <c r="E260" s="211"/>
      <c r="F260" s="211"/>
      <c r="G260" s="211"/>
      <c r="H260" s="211"/>
      <c r="I260" s="211"/>
      <c r="J260" s="210"/>
      <c r="K260" s="185"/>
      <c r="L260" s="2"/>
      <c r="M260" s="2"/>
      <c r="N260" s="44"/>
      <c r="O260" s="45"/>
      <c r="P260" s="135"/>
      <c r="Q260" s="135"/>
      <c r="R260" s="135"/>
      <c r="S260" s="135"/>
      <c r="T260" s="136" t="s">
        <v>7404</v>
      </c>
      <c r="U260" s="273">
        <v>0.93</v>
      </c>
      <c r="V260" s="274"/>
      <c r="W260" s="72"/>
      <c r="X260" s="72"/>
      <c r="Y260" s="145"/>
      <c r="Z260" s="71"/>
      <c r="AA260" s="183" t="s">
        <v>7393</v>
      </c>
      <c r="AB260" s="220" t="s">
        <v>7358</v>
      </c>
      <c r="AC260" s="55" t="s">
        <v>7390</v>
      </c>
      <c r="AD260" s="141">
        <v>0.7</v>
      </c>
      <c r="AE260" s="141"/>
      <c r="AF260" s="141"/>
      <c r="AG260" s="142"/>
      <c r="AH260" s="98">
        <f>ROUND(ROUND(ROUND(K253*U260,0)*Y$155,0)*AD260,0)</f>
        <v>96</v>
      </c>
      <c r="AI260" s="66"/>
    </row>
    <row r="261" spans="1:35" ht="16.75" customHeight="1" x14ac:dyDescent="0.3">
      <c r="A261" s="11">
        <v>33</v>
      </c>
      <c r="B261" s="14">
        <v>4255</v>
      </c>
      <c r="C261" s="52" t="s">
        <v>10314</v>
      </c>
      <c r="D261" s="190"/>
      <c r="E261" s="211"/>
      <c r="F261" s="211"/>
      <c r="G261" s="211"/>
      <c r="H261" s="211"/>
      <c r="I261" s="211"/>
      <c r="J261" s="210"/>
      <c r="K261" s="185"/>
      <c r="L261" s="2"/>
      <c r="M261" s="2"/>
      <c r="N261" s="2"/>
      <c r="O261" s="56"/>
      <c r="P261" s="2"/>
      <c r="Q261" s="2"/>
      <c r="R261" s="2"/>
      <c r="S261" s="2"/>
      <c r="T261" s="2"/>
      <c r="U261" s="2"/>
      <c r="V261" s="71"/>
      <c r="W261" s="72"/>
      <c r="X261" s="72"/>
      <c r="Y261" s="155"/>
      <c r="Z261" s="157"/>
      <c r="AA261" s="169"/>
      <c r="AB261" s="220" t="s">
        <v>7391</v>
      </c>
      <c r="AC261" s="55" t="s">
        <v>7390</v>
      </c>
      <c r="AD261" s="141">
        <v>0.5</v>
      </c>
      <c r="AE261" s="141"/>
      <c r="AF261" s="141"/>
      <c r="AG261" s="142"/>
      <c r="AH261" s="98">
        <f>ROUND(ROUND(ROUND(K253*U260,0)*Y$155,0)*AD261,0)</f>
        <v>69</v>
      </c>
      <c r="AI261" s="16"/>
    </row>
    <row r="262" spans="1:35" ht="16.75" customHeight="1" x14ac:dyDescent="0.3">
      <c r="A262" s="11">
        <v>33</v>
      </c>
      <c r="B262" s="14">
        <v>4256</v>
      </c>
      <c r="C262" s="52" t="s">
        <v>10313</v>
      </c>
      <c r="D262" s="190"/>
      <c r="E262" s="211"/>
      <c r="F262" s="211"/>
      <c r="G262" s="211"/>
      <c r="H262" s="211"/>
      <c r="I262" s="211"/>
      <c r="J262" s="210"/>
      <c r="K262" s="185"/>
      <c r="L262" s="2"/>
      <c r="M262" s="2"/>
      <c r="N262" s="2"/>
      <c r="O262" s="56"/>
      <c r="P262" s="2"/>
      <c r="Q262" s="2"/>
      <c r="R262" s="2"/>
      <c r="S262" s="2"/>
      <c r="T262" s="2"/>
      <c r="U262" s="2"/>
      <c r="V262" s="71"/>
      <c r="W262" s="72"/>
      <c r="X262" s="72"/>
      <c r="Y262" s="155"/>
      <c r="Z262" s="157"/>
      <c r="AA262" s="2"/>
      <c r="AB262" s="201"/>
      <c r="AC262" s="55"/>
      <c r="AD262" s="141"/>
      <c r="AE262" s="187" t="s">
        <v>7356</v>
      </c>
      <c r="AF262" s="53">
        <v>5</v>
      </c>
      <c r="AG262" s="181" t="s">
        <v>7357</v>
      </c>
      <c r="AH262" s="98">
        <f>ROUND(ROUND(K253*U260,0)*Y$155-AF262,0)</f>
        <v>132</v>
      </c>
      <c r="AI262" s="16"/>
    </row>
    <row r="263" spans="1:35" ht="16.75" customHeight="1" x14ac:dyDescent="0.3">
      <c r="A263" s="11">
        <v>33</v>
      </c>
      <c r="B263" s="14">
        <v>4257</v>
      </c>
      <c r="C263" s="52" t="s">
        <v>10312</v>
      </c>
      <c r="D263" s="190"/>
      <c r="E263" s="211"/>
      <c r="F263" s="211"/>
      <c r="G263" s="211"/>
      <c r="H263" s="211"/>
      <c r="I263" s="211"/>
      <c r="J263" s="210"/>
      <c r="K263" s="185"/>
      <c r="L263" s="2"/>
      <c r="M263" s="2"/>
      <c r="N263" s="2"/>
      <c r="O263" s="56"/>
      <c r="P263" s="2"/>
      <c r="Q263" s="2"/>
      <c r="R263" s="2"/>
      <c r="S263" s="2"/>
      <c r="T263" s="2"/>
      <c r="U263" s="2"/>
      <c r="V263" s="71"/>
      <c r="W263" s="72"/>
      <c r="X263" s="72"/>
      <c r="Y263" s="155"/>
      <c r="Z263" s="157"/>
      <c r="AA263" s="183" t="s">
        <v>7393</v>
      </c>
      <c r="AB263" s="220" t="s">
        <v>7358</v>
      </c>
      <c r="AC263" s="55" t="s">
        <v>7390</v>
      </c>
      <c r="AD263" s="141">
        <v>0.7</v>
      </c>
      <c r="AE263" s="221"/>
      <c r="AF263" s="136"/>
      <c r="AG263" s="75"/>
      <c r="AH263" s="98">
        <f>ROUND(ROUND(ROUND(K253*U260,0)*Y$155,0)*AD263-AF262,0)</f>
        <v>91</v>
      </c>
      <c r="AI263" s="16"/>
    </row>
    <row r="264" spans="1:35" ht="16.75" customHeight="1" x14ac:dyDescent="0.3">
      <c r="A264" s="11">
        <v>33</v>
      </c>
      <c r="B264" s="14">
        <v>4258</v>
      </c>
      <c r="C264" s="52" t="s">
        <v>10311</v>
      </c>
      <c r="D264" s="190"/>
      <c r="E264" s="211"/>
      <c r="F264" s="211"/>
      <c r="G264" s="211"/>
      <c r="H264" s="211"/>
      <c r="I264" s="211"/>
      <c r="J264" s="210"/>
      <c r="K264" s="185"/>
      <c r="L264" s="2"/>
      <c r="M264" s="2"/>
      <c r="N264" s="2"/>
      <c r="O264" s="203"/>
      <c r="P264" s="8"/>
      <c r="Q264" s="8"/>
      <c r="R264" s="8"/>
      <c r="S264" s="8"/>
      <c r="T264" s="8"/>
      <c r="U264" s="8"/>
      <c r="V264" s="73"/>
      <c r="W264" s="72"/>
      <c r="X264" s="72"/>
      <c r="Y264" s="155"/>
      <c r="Z264" s="157"/>
      <c r="AA264" s="169"/>
      <c r="AB264" s="220" t="s">
        <v>7391</v>
      </c>
      <c r="AC264" s="55" t="s">
        <v>7390</v>
      </c>
      <c r="AD264" s="141">
        <v>0.5</v>
      </c>
      <c r="AE264" s="196"/>
      <c r="AF264" s="144"/>
      <c r="AG264" s="150"/>
      <c r="AH264" s="98">
        <f>ROUND(ROUND(ROUND(K253*U260,0)*Y$155,0)*AD264-AF262,0)</f>
        <v>64</v>
      </c>
      <c r="AI264" s="16"/>
    </row>
    <row r="265" spans="1:35" ht="16.75" customHeight="1" x14ac:dyDescent="0.3">
      <c r="A265" s="11">
        <v>33</v>
      </c>
      <c r="B265" s="14">
        <v>4259</v>
      </c>
      <c r="C265" s="52" t="s">
        <v>10310</v>
      </c>
      <c r="D265" s="190"/>
      <c r="E265" s="211"/>
      <c r="F265" s="211"/>
      <c r="G265" s="211"/>
      <c r="H265" s="211"/>
      <c r="I265" s="211"/>
      <c r="J265" s="210"/>
      <c r="K265" s="185"/>
      <c r="L265" s="2"/>
      <c r="M265" s="2"/>
      <c r="N265" s="44"/>
      <c r="O265" s="222" t="s">
        <v>7373</v>
      </c>
      <c r="P265" s="2"/>
      <c r="Q265" s="2"/>
      <c r="R265" s="2"/>
      <c r="S265" s="2"/>
      <c r="T265" s="2"/>
      <c r="U265" s="2"/>
      <c r="V265" s="71"/>
      <c r="W265" s="72"/>
      <c r="X265" s="72"/>
      <c r="Y265" s="145"/>
      <c r="Z265" s="71"/>
      <c r="AA265" s="83"/>
      <c r="AB265" s="80"/>
      <c r="AC265" s="7"/>
      <c r="AD265" s="7"/>
      <c r="AE265" s="7"/>
      <c r="AF265" s="7"/>
      <c r="AG265" s="37"/>
      <c r="AH265" s="98">
        <f>ROUND(ROUND(K253*U266,0)*Y$155,0)</f>
        <v>140</v>
      </c>
      <c r="AI265" s="66"/>
    </row>
    <row r="266" spans="1:35" ht="16.75" customHeight="1" x14ac:dyDescent="0.3">
      <c r="A266" s="11">
        <v>33</v>
      </c>
      <c r="B266" s="14">
        <v>4260</v>
      </c>
      <c r="C266" s="52" t="s">
        <v>10309</v>
      </c>
      <c r="D266" s="190"/>
      <c r="E266" s="211"/>
      <c r="F266" s="211"/>
      <c r="G266" s="211"/>
      <c r="H266" s="211"/>
      <c r="I266" s="211"/>
      <c r="J266" s="210"/>
      <c r="K266" s="185"/>
      <c r="L266" s="2"/>
      <c r="M266" s="2"/>
      <c r="N266" s="44"/>
      <c r="O266" s="222" t="s">
        <v>7405</v>
      </c>
      <c r="P266" s="135"/>
      <c r="Q266" s="135"/>
      <c r="R266" s="135"/>
      <c r="S266" s="135"/>
      <c r="T266" s="136" t="s">
        <v>7404</v>
      </c>
      <c r="U266" s="273">
        <v>0.95</v>
      </c>
      <c r="V266" s="274"/>
      <c r="W266" s="72"/>
      <c r="X266" s="72"/>
      <c r="Y266" s="145"/>
      <c r="Z266" s="71"/>
      <c r="AA266" s="183" t="s">
        <v>7393</v>
      </c>
      <c r="AB266" s="220" t="s">
        <v>7358</v>
      </c>
      <c r="AC266" s="55" t="s">
        <v>7390</v>
      </c>
      <c r="AD266" s="141">
        <v>0.7</v>
      </c>
      <c r="AE266" s="141"/>
      <c r="AF266" s="141"/>
      <c r="AG266" s="142"/>
      <c r="AH266" s="98">
        <f>ROUND(ROUND(ROUND(K253*U266,0)*Y$155,0)*AD266,0)</f>
        <v>98</v>
      </c>
      <c r="AI266" s="66"/>
    </row>
    <row r="267" spans="1:35" ht="16.75" customHeight="1" x14ac:dyDescent="0.3">
      <c r="A267" s="11">
        <v>33</v>
      </c>
      <c r="B267" s="14">
        <v>4261</v>
      </c>
      <c r="C267" s="52" t="s">
        <v>10308</v>
      </c>
      <c r="D267" s="190"/>
      <c r="E267" s="211"/>
      <c r="F267" s="211"/>
      <c r="G267" s="211"/>
      <c r="H267" s="211"/>
      <c r="I267" s="211"/>
      <c r="J267" s="210"/>
      <c r="K267" s="185"/>
      <c r="L267" s="2"/>
      <c r="M267" s="2"/>
      <c r="N267" s="2"/>
      <c r="O267" s="56"/>
      <c r="P267" s="2"/>
      <c r="Q267" s="2"/>
      <c r="R267" s="2"/>
      <c r="S267" s="2"/>
      <c r="T267" s="2"/>
      <c r="U267" s="2"/>
      <c r="V267" s="71"/>
      <c r="W267" s="72"/>
      <c r="X267" s="72"/>
      <c r="Y267" s="155"/>
      <c r="Z267" s="157"/>
      <c r="AA267" s="169"/>
      <c r="AB267" s="220" t="s">
        <v>7391</v>
      </c>
      <c r="AC267" s="55" t="s">
        <v>7390</v>
      </c>
      <c r="AD267" s="141">
        <v>0.5</v>
      </c>
      <c r="AE267" s="141"/>
      <c r="AF267" s="141"/>
      <c r="AG267" s="142"/>
      <c r="AH267" s="6">
        <f>ROUND(ROUND(ROUND(K253*U266,0)*Y$155,0)*AD267,0)</f>
        <v>70</v>
      </c>
      <c r="AI267" s="16"/>
    </row>
    <row r="268" spans="1:35" ht="16.75" customHeight="1" x14ac:dyDescent="0.3">
      <c r="A268" s="11">
        <v>33</v>
      </c>
      <c r="B268" s="14">
        <v>4262</v>
      </c>
      <c r="C268" s="52" t="s">
        <v>10307</v>
      </c>
      <c r="D268" s="190"/>
      <c r="E268" s="211"/>
      <c r="F268" s="211"/>
      <c r="G268" s="211"/>
      <c r="H268" s="211"/>
      <c r="I268" s="211"/>
      <c r="J268" s="210"/>
      <c r="K268" s="185"/>
      <c r="L268" s="2"/>
      <c r="M268" s="2"/>
      <c r="N268" s="2"/>
      <c r="O268" s="56"/>
      <c r="P268" s="2"/>
      <c r="Q268" s="2"/>
      <c r="R268" s="2"/>
      <c r="S268" s="2"/>
      <c r="T268" s="2"/>
      <c r="U268" s="2"/>
      <c r="V268" s="71"/>
      <c r="W268" s="72"/>
      <c r="X268" s="72"/>
      <c r="Y268" s="155"/>
      <c r="Z268" s="157"/>
      <c r="AA268" s="2"/>
      <c r="AB268" s="201"/>
      <c r="AC268" s="55"/>
      <c r="AD268" s="141"/>
      <c r="AE268" s="187" t="s">
        <v>7356</v>
      </c>
      <c r="AF268" s="53">
        <v>5</v>
      </c>
      <c r="AG268" s="181" t="s">
        <v>7357</v>
      </c>
      <c r="AH268" s="98">
        <f>ROUND(ROUND(K253*U266,0)*Y$155-AF268,0)</f>
        <v>135</v>
      </c>
      <c r="AI268" s="16"/>
    </row>
    <row r="269" spans="1:35" ht="16.75" customHeight="1" x14ac:dyDescent="0.3">
      <c r="A269" s="11">
        <v>33</v>
      </c>
      <c r="B269" s="14">
        <v>4263</v>
      </c>
      <c r="C269" s="52" t="s">
        <v>10306</v>
      </c>
      <c r="D269" s="190"/>
      <c r="E269" s="211"/>
      <c r="F269" s="211"/>
      <c r="G269" s="211"/>
      <c r="H269" s="211"/>
      <c r="I269" s="211"/>
      <c r="J269" s="210"/>
      <c r="K269" s="185"/>
      <c r="L269" s="2"/>
      <c r="M269" s="2"/>
      <c r="N269" s="2"/>
      <c r="O269" s="56"/>
      <c r="P269" s="2"/>
      <c r="Q269" s="2"/>
      <c r="R269" s="2"/>
      <c r="S269" s="2"/>
      <c r="T269" s="2"/>
      <c r="U269" s="2"/>
      <c r="V269" s="71"/>
      <c r="W269" s="72"/>
      <c r="X269" s="72"/>
      <c r="Y269" s="155"/>
      <c r="Z269" s="157"/>
      <c r="AA269" s="183" t="s">
        <v>7393</v>
      </c>
      <c r="AB269" s="220" t="s">
        <v>7358</v>
      </c>
      <c r="AC269" s="55" t="s">
        <v>7390</v>
      </c>
      <c r="AD269" s="141">
        <v>0.7</v>
      </c>
      <c r="AE269" s="221"/>
      <c r="AF269" s="136"/>
      <c r="AG269" s="75"/>
      <c r="AH269" s="98">
        <f>ROUND(ROUND(ROUND(K253*U266,0)*Y$155,0)*AD269-AF268,0)</f>
        <v>93</v>
      </c>
      <c r="AI269" s="16"/>
    </row>
    <row r="270" spans="1:35" ht="16.75" customHeight="1" x14ac:dyDescent="0.3">
      <c r="A270" s="11">
        <v>33</v>
      </c>
      <c r="B270" s="14">
        <v>4264</v>
      </c>
      <c r="C270" s="52" t="s">
        <v>10305</v>
      </c>
      <c r="D270" s="190"/>
      <c r="E270" s="211"/>
      <c r="F270" s="211"/>
      <c r="G270" s="211"/>
      <c r="H270" s="211"/>
      <c r="I270" s="211"/>
      <c r="J270" s="210"/>
      <c r="K270" s="164"/>
      <c r="L270" s="8"/>
      <c r="M270" s="8"/>
      <c r="N270" s="8"/>
      <c r="O270" s="203"/>
      <c r="P270" s="8"/>
      <c r="Q270" s="8"/>
      <c r="R270" s="8"/>
      <c r="S270" s="8"/>
      <c r="T270" s="8"/>
      <c r="U270" s="8"/>
      <c r="V270" s="73"/>
      <c r="W270" s="72"/>
      <c r="X270" s="72"/>
      <c r="Y270" s="155"/>
      <c r="Z270" s="157"/>
      <c r="AA270" s="169"/>
      <c r="AB270" s="220" t="s">
        <v>7391</v>
      </c>
      <c r="AC270" s="55" t="s">
        <v>7390</v>
      </c>
      <c r="AD270" s="141">
        <v>0.5</v>
      </c>
      <c r="AE270" s="196"/>
      <c r="AF270" s="144"/>
      <c r="AG270" s="150"/>
      <c r="AH270" s="6">
        <f>ROUND(ROUND(ROUND(K253*U266,0)*Y$155,0)*AD270-AF268,0)</f>
        <v>65</v>
      </c>
      <c r="AI270" s="16"/>
    </row>
    <row r="271" spans="1:35" ht="16.75" customHeight="1" x14ac:dyDescent="0.3">
      <c r="A271" s="11">
        <v>33</v>
      </c>
      <c r="B271" s="14">
        <v>4271</v>
      </c>
      <c r="C271" s="52" t="s">
        <v>10304</v>
      </c>
      <c r="D271" s="190"/>
      <c r="E271" s="211"/>
      <c r="F271" s="211"/>
      <c r="G271" s="211"/>
      <c r="H271" s="211"/>
      <c r="I271" s="211"/>
      <c r="J271" s="210"/>
      <c r="K271" s="275" t="s">
        <v>7664</v>
      </c>
      <c r="L271" s="276"/>
      <c r="M271" s="276"/>
      <c r="N271" s="277"/>
      <c r="O271" s="54"/>
      <c r="P271" s="36"/>
      <c r="Q271" s="36"/>
      <c r="R271" s="36"/>
      <c r="S271" s="36"/>
      <c r="T271" s="36"/>
      <c r="U271" s="36"/>
      <c r="V271" s="50"/>
      <c r="W271" s="45"/>
      <c r="X271" s="45"/>
      <c r="Y271" s="2"/>
      <c r="Z271" s="44"/>
      <c r="AA271" s="54"/>
      <c r="AB271" s="53"/>
      <c r="AC271" s="36"/>
      <c r="AD271" s="36"/>
      <c r="AE271" s="36"/>
      <c r="AF271" s="36"/>
      <c r="AG271" s="50"/>
      <c r="AH271" s="98">
        <f>ROUND(K277*Y$155,0)</f>
        <v>122</v>
      </c>
      <c r="AI271" s="16"/>
    </row>
    <row r="272" spans="1:35" ht="16.75" customHeight="1" x14ac:dyDescent="0.3">
      <c r="A272" s="11">
        <v>33</v>
      </c>
      <c r="B272" s="14">
        <v>4272</v>
      </c>
      <c r="C272" s="52" t="s">
        <v>10303</v>
      </c>
      <c r="D272" s="190"/>
      <c r="E272" s="211"/>
      <c r="F272" s="211"/>
      <c r="G272" s="211"/>
      <c r="H272" s="211"/>
      <c r="I272" s="211"/>
      <c r="J272" s="210"/>
      <c r="K272" s="278"/>
      <c r="L272" s="279"/>
      <c r="M272" s="279"/>
      <c r="N272" s="280"/>
      <c r="O272" s="3"/>
      <c r="P272" s="2"/>
      <c r="Q272" s="2"/>
      <c r="R272" s="2"/>
      <c r="S272" s="2"/>
      <c r="T272" s="2"/>
      <c r="U272" s="2"/>
      <c r="V272" s="71"/>
      <c r="W272" s="72"/>
      <c r="X272" s="72"/>
      <c r="Y272" s="145"/>
      <c r="Z272" s="71"/>
      <c r="AA272" s="183" t="s">
        <v>7393</v>
      </c>
      <c r="AB272" s="220" t="s">
        <v>7358</v>
      </c>
      <c r="AC272" s="55" t="s">
        <v>7390</v>
      </c>
      <c r="AD272" s="141">
        <v>0.7</v>
      </c>
      <c r="AE272" s="141"/>
      <c r="AF272" s="141"/>
      <c r="AG272" s="142"/>
      <c r="AH272" s="6">
        <f>ROUND(ROUND(K277*Y$155,0)*AD272,0)</f>
        <v>85</v>
      </c>
      <c r="AI272" s="16"/>
    </row>
    <row r="273" spans="1:35" ht="16.75" customHeight="1" x14ac:dyDescent="0.3">
      <c r="A273" s="11">
        <v>33</v>
      </c>
      <c r="B273" s="14">
        <v>4273</v>
      </c>
      <c r="C273" s="52" t="s">
        <v>10302</v>
      </c>
      <c r="D273" s="190"/>
      <c r="E273" s="211"/>
      <c r="F273" s="211"/>
      <c r="G273" s="211"/>
      <c r="H273" s="211"/>
      <c r="I273" s="211"/>
      <c r="J273" s="210"/>
      <c r="K273" s="185"/>
      <c r="L273" s="2"/>
      <c r="M273" s="2"/>
      <c r="N273" s="2"/>
      <c r="O273" s="56"/>
      <c r="P273" s="2"/>
      <c r="Q273" s="2"/>
      <c r="R273" s="2"/>
      <c r="S273" s="2"/>
      <c r="T273" s="2"/>
      <c r="U273" s="2"/>
      <c r="V273" s="71"/>
      <c r="W273" s="72"/>
      <c r="X273" s="72"/>
      <c r="Y273" s="155"/>
      <c r="Z273" s="157"/>
      <c r="AA273" s="169"/>
      <c r="AB273" s="220" t="s">
        <v>7391</v>
      </c>
      <c r="AC273" s="55" t="s">
        <v>7390</v>
      </c>
      <c r="AD273" s="141">
        <v>0.5</v>
      </c>
      <c r="AE273" s="141"/>
      <c r="AF273" s="141"/>
      <c r="AG273" s="142"/>
      <c r="AH273" s="6">
        <f>ROUND(ROUND(K277*Y$155,0)*AD273,0)</f>
        <v>61</v>
      </c>
      <c r="AI273" s="16"/>
    </row>
    <row r="274" spans="1:35" ht="16.75" customHeight="1" x14ac:dyDescent="0.3">
      <c r="A274" s="11">
        <v>33</v>
      </c>
      <c r="B274" s="14">
        <v>4274</v>
      </c>
      <c r="C274" s="52" t="s">
        <v>10301</v>
      </c>
      <c r="D274" s="190"/>
      <c r="E274" s="211"/>
      <c r="F274" s="211"/>
      <c r="G274" s="211"/>
      <c r="H274" s="211"/>
      <c r="I274" s="211"/>
      <c r="J274" s="210"/>
      <c r="K274" s="185"/>
      <c r="L274" s="2"/>
      <c r="M274" s="2"/>
      <c r="N274" s="2"/>
      <c r="O274" s="56"/>
      <c r="P274" s="2"/>
      <c r="Q274" s="2"/>
      <c r="R274" s="2"/>
      <c r="S274" s="2"/>
      <c r="T274" s="2"/>
      <c r="U274" s="2"/>
      <c r="V274" s="71"/>
      <c r="W274" s="72"/>
      <c r="X274" s="72"/>
      <c r="Y274" s="155"/>
      <c r="Z274" s="157"/>
      <c r="AA274" s="2"/>
      <c r="AB274" s="201"/>
      <c r="AC274" s="55"/>
      <c r="AD274" s="141"/>
      <c r="AE274" s="187" t="s">
        <v>7356</v>
      </c>
      <c r="AF274" s="53">
        <v>5</v>
      </c>
      <c r="AG274" s="181" t="s">
        <v>7357</v>
      </c>
      <c r="AH274" s="98">
        <f>ROUND(K277*Y$155-AF274,0)</f>
        <v>117</v>
      </c>
      <c r="AI274" s="16"/>
    </row>
    <row r="275" spans="1:35" ht="16.75" customHeight="1" x14ac:dyDescent="0.3">
      <c r="A275" s="11">
        <v>33</v>
      </c>
      <c r="B275" s="14">
        <v>4275</v>
      </c>
      <c r="C275" s="52" t="s">
        <v>10300</v>
      </c>
      <c r="D275" s="190"/>
      <c r="E275" s="211"/>
      <c r="F275" s="211"/>
      <c r="G275" s="211"/>
      <c r="H275" s="211"/>
      <c r="I275" s="211"/>
      <c r="J275" s="210"/>
      <c r="K275" s="185"/>
      <c r="L275" s="2"/>
      <c r="M275" s="2"/>
      <c r="N275" s="2"/>
      <c r="O275" s="56"/>
      <c r="P275" s="2"/>
      <c r="Q275" s="2"/>
      <c r="R275" s="2"/>
      <c r="S275" s="2"/>
      <c r="T275" s="2"/>
      <c r="U275" s="2"/>
      <c r="V275" s="71"/>
      <c r="W275" s="72"/>
      <c r="X275" s="72"/>
      <c r="Y275" s="155"/>
      <c r="Z275" s="157"/>
      <c r="AA275" s="183" t="s">
        <v>7393</v>
      </c>
      <c r="AB275" s="220" t="s">
        <v>7358</v>
      </c>
      <c r="AC275" s="55" t="s">
        <v>7390</v>
      </c>
      <c r="AD275" s="141">
        <v>0.7</v>
      </c>
      <c r="AE275" s="221"/>
      <c r="AF275" s="136"/>
      <c r="AG275" s="75"/>
      <c r="AH275" s="6">
        <f>ROUND(ROUND(K277*Y$155,0)*AD275-AF274,0)</f>
        <v>80</v>
      </c>
      <c r="AI275" s="16"/>
    </row>
    <row r="276" spans="1:35" ht="16.75" customHeight="1" x14ac:dyDescent="0.3">
      <c r="A276" s="11">
        <v>33</v>
      </c>
      <c r="B276" s="14">
        <v>4276</v>
      </c>
      <c r="C276" s="52" t="s">
        <v>10299</v>
      </c>
      <c r="D276" s="190"/>
      <c r="E276" s="211"/>
      <c r="F276" s="211"/>
      <c r="G276" s="211"/>
      <c r="H276" s="211"/>
      <c r="I276" s="211"/>
      <c r="J276" s="210"/>
      <c r="K276" s="185"/>
      <c r="L276" s="2"/>
      <c r="M276" s="2"/>
      <c r="N276" s="2"/>
      <c r="O276" s="56"/>
      <c r="P276" s="2"/>
      <c r="Q276" s="2"/>
      <c r="R276" s="2"/>
      <c r="S276" s="2"/>
      <c r="T276" s="2"/>
      <c r="U276" s="2"/>
      <c r="V276" s="71"/>
      <c r="W276" s="72"/>
      <c r="X276" s="72"/>
      <c r="Y276" s="155"/>
      <c r="Z276" s="157"/>
      <c r="AA276" s="169"/>
      <c r="AB276" s="220" t="s">
        <v>7391</v>
      </c>
      <c r="AC276" s="55" t="s">
        <v>7390</v>
      </c>
      <c r="AD276" s="141">
        <v>0.5</v>
      </c>
      <c r="AE276" s="196"/>
      <c r="AF276" s="144"/>
      <c r="AG276" s="150"/>
      <c r="AH276" s="6">
        <f>ROUND(ROUND(K277*Y$155,0)*AD276-AF274,0)</f>
        <v>56</v>
      </c>
      <c r="AI276" s="16"/>
    </row>
    <row r="277" spans="1:35" ht="16.75" customHeight="1" x14ac:dyDescent="0.3">
      <c r="A277" s="11">
        <v>33</v>
      </c>
      <c r="B277" s="14">
        <v>4277</v>
      </c>
      <c r="C277" s="52" t="s">
        <v>10298</v>
      </c>
      <c r="D277" s="190"/>
      <c r="E277" s="211"/>
      <c r="F277" s="211"/>
      <c r="G277" s="211"/>
      <c r="H277" s="211"/>
      <c r="I277" s="211"/>
      <c r="J277" s="210"/>
      <c r="K277" s="271">
        <f>'21共同生活援助（包括型・基本）'!N133</f>
        <v>244</v>
      </c>
      <c r="L277" s="272"/>
      <c r="M277" s="2" t="s">
        <v>7388</v>
      </c>
      <c r="N277" s="2"/>
      <c r="O277" s="204" t="s">
        <v>7387</v>
      </c>
      <c r="P277" s="36"/>
      <c r="Q277" s="36"/>
      <c r="R277" s="36"/>
      <c r="S277" s="36"/>
      <c r="T277" s="36"/>
      <c r="U277" s="36"/>
      <c r="V277" s="74"/>
      <c r="W277" s="72"/>
      <c r="X277" s="72"/>
      <c r="Y277" s="145"/>
      <c r="Z277" s="71"/>
      <c r="AA277" s="83"/>
      <c r="AB277" s="194"/>
      <c r="AC277" s="7"/>
      <c r="AD277" s="7"/>
      <c r="AE277" s="7"/>
      <c r="AF277" s="7"/>
      <c r="AG277" s="37"/>
      <c r="AH277" s="98">
        <f>ROUND(ROUND(K277*U278,0)*Y$155,0)</f>
        <v>116</v>
      </c>
      <c r="AI277" s="66"/>
    </row>
    <row r="278" spans="1:35" ht="16.75" customHeight="1" x14ac:dyDescent="0.3">
      <c r="A278" s="11">
        <v>33</v>
      </c>
      <c r="B278" s="14">
        <v>4278</v>
      </c>
      <c r="C278" s="52" t="s">
        <v>10297</v>
      </c>
      <c r="D278" s="190"/>
      <c r="E278" s="211"/>
      <c r="F278" s="211"/>
      <c r="G278" s="211"/>
      <c r="H278" s="211"/>
      <c r="I278" s="211"/>
      <c r="J278" s="210"/>
      <c r="K278" s="72"/>
      <c r="L278" s="145"/>
      <c r="M278" s="2"/>
      <c r="N278" s="2"/>
      <c r="O278" s="45"/>
      <c r="P278" s="2"/>
      <c r="Q278" s="135"/>
      <c r="R278" s="135"/>
      <c r="S278" s="135"/>
      <c r="T278" s="136" t="s">
        <v>7404</v>
      </c>
      <c r="U278" s="273">
        <v>0.95</v>
      </c>
      <c r="V278" s="274"/>
      <c r="W278" s="72"/>
      <c r="X278" s="72"/>
      <c r="Y278" s="145"/>
      <c r="Z278" s="71"/>
      <c r="AA278" s="183" t="s">
        <v>7393</v>
      </c>
      <c r="AB278" s="220" t="s">
        <v>7358</v>
      </c>
      <c r="AC278" s="55" t="s">
        <v>7390</v>
      </c>
      <c r="AD278" s="141">
        <v>0.7</v>
      </c>
      <c r="AE278" s="141"/>
      <c r="AF278" s="141"/>
      <c r="AG278" s="142"/>
      <c r="AH278" s="6">
        <f>ROUND(ROUND(ROUND(K277*U278,0)*Y$155,0)*AD278,0)</f>
        <v>81</v>
      </c>
      <c r="AI278" s="66"/>
    </row>
    <row r="279" spans="1:35" ht="16.75" customHeight="1" x14ac:dyDescent="0.3">
      <c r="A279" s="11">
        <v>33</v>
      </c>
      <c r="B279" s="14">
        <v>4279</v>
      </c>
      <c r="C279" s="52" t="s">
        <v>10296</v>
      </c>
      <c r="D279" s="190"/>
      <c r="E279" s="211"/>
      <c r="F279" s="211"/>
      <c r="G279" s="211"/>
      <c r="H279" s="211"/>
      <c r="I279" s="211"/>
      <c r="J279" s="210"/>
      <c r="K279" s="185"/>
      <c r="L279" s="2"/>
      <c r="M279" s="2"/>
      <c r="N279" s="2"/>
      <c r="O279" s="56"/>
      <c r="P279" s="2"/>
      <c r="Q279" s="2"/>
      <c r="R279" s="2"/>
      <c r="S279" s="2"/>
      <c r="T279" s="2"/>
      <c r="U279" s="2"/>
      <c r="V279" s="71"/>
      <c r="W279" s="72"/>
      <c r="X279" s="72"/>
      <c r="Y279" s="155"/>
      <c r="Z279" s="157"/>
      <c r="AA279" s="169"/>
      <c r="AB279" s="220" t="s">
        <v>7391</v>
      </c>
      <c r="AC279" s="55" t="s">
        <v>7390</v>
      </c>
      <c r="AD279" s="141">
        <v>0.5</v>
      </c>
      <c r="AE279" s="141"/>
      <c r="AF279" s="141"/>
      <c r="AG279" s="142"/>
      <c r="AH279" s="6">
        <f>ROUND(ROUND(ROUND(K277*U278,0)*Y$155,0)*AD279,0)</f>
        <v>58</v>
      </c>
      <c r="AI279" s="16"/>
    </row>
    <row r="280" spans="1:35" ht="16.75" customHeight="1" x14ac:dyDescent="0.3">
      <c r="A280" s="11">
        <v>33</v>
      </c>
      <c r="B280" s="14">
        <v>4280</v>
      </c>
      <c r="C280" s="52" t="s">
        <v>10295</v>
      </c>
      <c r="D280" s="190"/>
      <c r="E280" s="211"/>
      <c r="F280" s="211"/>
      <c r="G280" s="211"/>
      <c r="H280" s="211"/>
      <c r="I280" s="211"/>
      <c r="J280" s="210"/>
      <c r="K280" s="185"/>
      <c r="L280" s="2"/>
      <c r="M280" s="2"/>
      <c r="N280" s="2"/>
      <c r="O280" s="56"/>
      <c r="P280" s="2"/>
      <c r="Q280" s="2"/>
      <c r="R280" s="2"/>
      <c r="S280" s="2"/>
      <c r="T280" s="2"/>
      <c r="U280" s="2"/>
      <c r="V280" s="71"/>
      <c r="W280" s="72"/>
      <c r="X280" s="72"/>
      <c r="Y280" s="155"/>
      <c r="Z280" s="157"/>
      <c r="AA280" s="2"/>
      <c r="AB280" s="201"/>
      <c r="AC280" s="55"/>
      <c r="AD280" s="141"/>
      <c r="AE280" s="187" t="s">
        <v>7356</v>
      </c>
      <c r="AF280" s="53">
        <v>5</v>
      </c>
      <c r="AG280" s="181" t="s">
        <v>7357</v>
      </c>
      <c r="AH280" s="98">
        <f>ROUND(ROUND(K277*U278,0)*Y$155-AF280,0)</f>
        <v>111</v>
      </c>
      <c r="AI280" s="16"/>
    </row>
    <row r="281" spans="1:35" ht="16.75" customHeight="1" x14ac:dyDescent="0.3">
      <c r="A281" s="11">
        <v>33</v>
      </c>
      <c r="B281" s="14">
        <v>4281</v>
      </c>
      <c r="C281" s="52" t="s">
        <v>10294</v>
      </c>
      <c r="D281" s="190"/>
      <c r="E281" s="211"/>
      <c r="F281" s="211"/>
      <c r="G281" s="211"/>
      <c r="H281" s="211"/>
      <c r="I281" s="211"/>
      <c r="J281" s="210"/>
      <c r="K281" s="185"/>
      <c r="L281" s="2"/>
      <c r="M281" s="2"/>
      <c r="N281" s="2"/>
      <c r="O281" s="56"/>
      <c r="P281" s="2"/>
      <c r="Q281" s="2"/>
      <c r="R281" s="2"/>
      <c r="S281" s="2"/>
      <c r="T281" s="2"/>
      <c r="U281" s="2"/>
      <c r="V281" s="71"/>
      <c r="W281" s="72"/>
      <c r="X281" s="72"/>
      <c r="Y281" s="155"/>
      <c r="Z281" s="157"/>
      <c r="AA281" s="183" t="s">
        <v>7393</v>
      </c>
      <c r="AB281" s="220" t="s">
        <v>7358</v>
      </c>
      <c r="AC281" s="55" t="s">
        <v>7390</v>
      </c>
      <c r="AD281" s="141">
        <v>0.7</v>
      </c>
      <c r="AE281" s="221"/>
      <c r="AF281" s="136"/>
      <c r="AG281" s="75"/>
      <c r="AH281" s="6">
        <f>ROUND(ROUND(ROUND(K277*U278,0)*Y$155,0)*AD281-AF280,0)</f>
        <v>76</v>
      </c>
      <c r="AI281" s="16"/>
    </row>
    <row r="282" spans="1:35" ht="16.75" customHeight="1" x14ac:dyDescent="0.3">
      <c r="A282" s="11">
        <v>33</v>
      </c>
      <c r="B282" s="14">
        <v>4282</v>
      </c>
      <c r="C282" s="52" t="s">
        <v>10293</v>
      </c>
      <c r="D282" s="190"/>
      <c r="E282" s="211"/>
      <c r="F282" s="211"/>
      <c r="G282" s="211"/>
      <c r="H282" s="211"/>
      <c r="I282" s="211"/>
      <c r="J282" s="210"/>
      <c r="K282" s="185"/>
      <c r="L282" s="2"/>
      <c r="M282" s="2"/>
      <c r="N282" s="2"/>
      <c r="O282" s="203"/>
      <c r="P282" s="8"/>
      <c r="Q282" s="8"/>
      <c r="R282" s="8"/>
      <c r="S282" s="8"/>
      <c r="T282" s="8"/>
      <c r="U282" s="8"/>
      <c r="V282" s="73"/>
      <c r="W282" s="72"/>
      <c r="X282" s="72"/>
      <c r="Y282" s="155"/>
      <c r="Z282" s="157"/>
      <c r="AA282" s="169"/>
      <c r="AB282" s="220" t="s">
        <v>7391</v>
      </c>
      <c r="AC282" s="55" t="s">
        <v>7390</v>
      </c>
      <c r="AD282" s="141">
        <v>0.5</v>
      </c>
      <c r="AE282" s="196"/>
      <c r="AF282" s="144"/>
      <c r="AG282" s="150"/>
      <c r="AH282" s="6">
        <f>ROUND(ROUND(ROUND(K277*U278,0)*Y$155,0)*AD282-AF280,0)</f>
        <v>53</v>
      </c>
      <c r="AI282" s="16"/>
    </row>
    <row r="283" spans="1:35" ht="16.75" customHeight="1" x14ac:dyDescent="0.3">
      <c r="A283" s="11">
        <v>33</v>
      </c>
      <c r="B283" s="14">
        <v>4283</v>
      </c>
      <c r="C283" s="52" t="s">
        <v>10292</v>
      </c>
      <c r="D283" s="190"/>
      <c r="E283" s="211"/>
      <c r="F283" s="211"/>
      <c r="G283" s="211"/>
      <c r="H283" s="211"/>
      <c r="I283" s="211"/>
      <c r="J283" s="210"/>
      <c r="K283" s="185"/>
      <c r="L283" s="2"/>
      <c r="M283" s="2"/>
      <c r="N283" s="44"/>
      <c r="O283" s="204" t="s">
        <v>7380</v>
      </c>
      <c r="P283" s="36"/>
      <c r="Q283" s="36"/>
      <c r="R283" s="36"/>
      <c r="S283" s="36"/>
      <c r="T283" s="36"/>
      <c r="U283" s="36"/>
      <c r="V283" s="74"/>
      <c r="W283" s="72"/>
      <c r="X283" s="72"/>
      <c r="Y283" s="145"/>
      <c r="Z283" s="71"/>
      <c r="AA283" s="83"/>
      <c r="AB283" s="194"/>
      <c r="AC283" s="7"/>
      <c r="AD283" s="7"/>
      <c r="AE283" s="7"/>
      <c r="AF283" s="7"/>
      <c r="AG283" s="37"/>
      <c r="AH283" s="98">
        <f>ROUND(ROUND(K277*U284,0)*Y$155,0)</f>
        <v>114</v>
      </c>
      <c r="AI283" s="66"/>
    </row>
    <row r="284" spans="1:35" ht="16.75" customHeight="1" x14ac:dyDescent="0.3">
      <c r="A284" s="11">
        <v>33</v>
      </c>
      <c r="B284" s="14">
        <v>4284</v>
      </c>
      <c r="C284" s="52" t="s">
        <v>10291</v>
      </c>
      <c r="D284" s="190"/>
      <c r="E284" s="211"/>
      <c r="F284" s="211"/>
      <c r="G284" s="211"/>
      <c r="H284" s="211"/>
      <c r="I284" s="211"/>
      <c r="J284" s="210"/>
      <c r="K284" s="185"/>
      <c r="L284" s="2"/>
      <c r="M284" s="2"/>
      <c r="N284" s="44"/>
      <c r="O284" s="45"/>
      <c r="P284" s="135"/>
      <c r="Q284" s="135"/>
      <c r="R284" s="135"/>
      <c r="S284" s="135"/>
      <c r="T284" s="136" t="s">
        <v>7404</v>
      </c>
      <c r="U284" s="273">
        <v>0.93</v>
      </c>
      <c r="V284" s="274"/>
      <c r="W284" s="72"/>
      <c r="X284" s="72"/>
      <c r="Y284" s="145"/>
      <c r="Z284" s="71"/>
      <c r="AA284" s="183" t="s">
        <v>7393</v>
      </c>
      <c r="AB284" s="220" t="s">
        <v>7358</v>
      </c>
      <c r="AC284" s="55" t="s">
        <v>7390</v>
      </c>
      <c r="AD284" s="141">
        <v>0.7</v>
      </c>
      <c r="AE284" s="141"/>
      <c r="AF284" s="141"/>
      <c r="AG284" s="142"/>
      <c r="AH284" s="98">
        <f>ROUND(ROUND(ROUND(K277*U284,0)*Y$155,0)*AD284,0)</f>
        <v>80</v>
      </c>
      <c r="AI284" s="66"/>
    </row>
    <row r="285" spans="1:35" ht="16.75" customHeight="1" x14ac:dyDescent="0.3">
      <c r="A285" s="11">
        <v>33</v>
      </c>
      <c r="B285" s="14">
        <v>4285</v>
      </c>
      <c r="C285" s="52" t="s">
        <v>10290</v>
      </c>
      <c r="D285" s="190"/>
      <c r="E285" s="211"/>
      <c r="F285" s="211"/>
      <c r="G285" s="211"/>
      <c r="H285" s="211"/>
      <c r="I285" s="211"/>
      <c r="J285" s="210"/>
      <c r="K285" s="185"/>
      <c r="L285" s="2"/>
      <c r="M285" s="2"/>
      <c r="N285" s="2"/>
      <c r="O285" s="56"/>
      <c r="P285" s="2"/>
      <c r="Q285" s="2"/>
      <c r="R285" s="2"/>
      <c r="S285" s="2"/>
      <c r="T285" s="2"/>
      <c r="U285" s="2"/>
      <c r="V285" s="71"/>
      <c r="W285" s="72"/>
      <c r="X285" s="72"/>
      <c r="Y285" s="155"/>
      <c r="Z285" s="157"/>
      <c r="AA285" s="169"/>
      <c r="AB285" s="220" t="s">
        <v>7391</v>
      </c>
      <c r="AC285" s="55" t="s">
        <v>7390</v>
      </c>
      <c r="AD285" s="141">
        <v>0.5</v>
      </c>
      <c r="AE285" s="141"/>
      <c r="AF285" s="141"/>
      <c r="AG285" s="142"/>
      <c r="AH285" s="6">
        <f>ROUND(ROUND(ROUND(K277*U284,0)*Y$155,0)*AD285,0)</f>
        <v>57</v>
      </c>
      <c r="AI285" s="16"/>
    </row>
    <row r="286" spans="1:35" ht="16.75" customHeight="1" x14ac:dyDescent="0.3">
      <c r="A286" s="11">
        <v>33</v>
      </c>
      <c r="B286" s="14">
        <v>4286</v>
      </c>
      <c r="C286" s="52" t="s">
        <v>10289</v>
      </c>
      <c r="D286" s="190"/>
      <c r="E286" s="211"/>
      <c r="F286" s="211"/>
      <c r="G286" s="211"/>
      <c r="H286" s="211"/>
      <c r="I286" s="211"/>
      <c r="J286" s="210"/>
      <c r="K286" s="185"/>
      <c r="L286" s="2"/>
      <c r="M286" s="2"/>
      <c r="N286" s="2"/>
      <c r="O286" s="56"/>
      <c r="P286" s="2"/>
      <c r="Q286" s="2"/>
      <c r="R286" s="2"/>
      <c r="S286" s="2"/>
      <c r="T286" s="2"/>
      <c r="U286" s="2"/>
      <c r="V286" s="71"/>
      <c r="W286" s="72"/>
      <c r="X286" s="72"/>
      <c r="Y286" s="155"/>
      <c r="Z286" s="157"/>
      <c r="AA286" s="2"/>
      <c r="AB286" s="201"/>
      <c r="AC286" s="55"/>
      <c r="AD286" s="141"/>
      <c r="AE286" s="187" t="s">
        <v>7356</v>
      </c>
      <c r="AF286" s="53">
        <v>5</v>
      </c>
      <c r="AG286" s="181" t="s">
        <v>7357</v>
      </c>
      <c r="AH286" s="98">
        <f>ROUND(ROUND(K277*U284,0)*Y$155-AF286,0)</f>
        <v>109</v>
      </c>
      <c r="AI286" s="16"/>
    </row>
    <row r="287" spans="1:35" ht="16.75" customHeight="1" x14ac:dyDescent="0.3">
      <c r="A287" s="11">
        <v>33</v>
      </c>
      <c r="B287" s="14">
        <v>4287</v>
      </c>
      <c r="C287" s="52" t="s">
        <v>10288</v>
      </c>
      <c r="D287" s="190"/>
      <c r="E287" s="211"/>
      <c r="F287" s="211"/>
      <c r="G287" s="211"/>
      <c r="H287" s="211"/>
      <c r="I287" s="211"/>
      <c r="J287" s="210"/>
      <c r="K287" s="185"/>
      <c r="L287" s="2"/>
      <c r="M287" s="2"/>
      <c r="N287" s="2"/>
      <c r="O287" s="56"/>
      <c r="P287" s="2"/>
      <c r="Q287" s="2"/>
      <c r="R287" s="2"/>
      <c r="S287" s="2"/>
      <c r="T287" s="2"/>
      <c r="U287" s="2"/>
      <c r="V287" s="71"/>
      <c r="W287" s="72"/>
      <c r="X287" s="72"/>
      <c r="Y287" s="155"/>
      <c r="Z287" s="157"/>
      <c r="AA287" s="183" t="s">
        <v>7393</v>
      </c>
      <c r="AB287" s="220" t="s">
        <v>7358</v>
      </c>
      <c r="AC287" s="55" t="s">
        <v>7390</v>
      </c>
      <c r="AD287" s="141">
        <v>0.7</v>
      </c>
      <c r="AE287" s="221"/>
      <c r="AF287" s="136"/>
      <c r="AG287" s="75"/>
      <c r="AH287" s="98">
        <f>ROUND(ROUND(ROUND(K277*U284,0)*Y$155,0)*AD287-AF286,0)</f>
        <v>75</v>
      </c>
      <c r="AI287" s="16"/>
    </row>
    <row r="288" spans="1:35" ht="16.75" customHeight="1" x14ac:dyDescent="0.3">
      <c r="A288" s="11">
        <v>33</v>
      </c>
      <c r="B288" s="14">
        <v>4288</v>
      </c>
      <c r="C288" s="52" t="s">
        <v>10287</v>
      </c>
      <c r="D288" s="190"/>
      <c r="E288" s="211"/>
      <c r="F288" s="211"/>
      <c r="G288" s="211"/>
      <c r="H288" s="211"/>
      <c r="I288" s="211"/>
      <c r="J288" s="210"/>
      <c r="K288" s="185"/>
      <c r="L288" s="2"/>
      <c r="M288" s="2"/>
      <c r="N288" s="2"/>
      <c r="O288" s="203"/>
      <c r="P288" s="8"/>
      <c r="Q288" s="8"/>
      <c r="R288" s="8"/>
      <c r="S288" s="8"/>
      <c r="T288" s="8"/>
      <c r="U288" s="8"/>
      <c r="V288" s="73"/>
      <c r="W288" s="72"/>
      <c r="X288" s="72"/>
      <c r="Y288" s="155"/>
      <c r="Z288" s="157"/>
      <c r="AA288" s="169"/>
      <c r="AB288" s="220" t="s">
        <v>7391</v>
      </c>
      <c r="AC288" s="55" t="s">
        <v>7390</v>
      </c>
      <c r="AD288" s="141">
        <v>0.5</v>
      </c>
      <c r="AE288" s="196"/>
      <c r="AF288" s="144"/>
      <c r="AG288" s="150"/>
      <c r="AH288" s="6">
        <f>ROUND(ROUND(ROUND(K277*U284,0)*Y$155,0)*AD288-AF286,0)</f>
        <v>52</v>
      </c>
      <c r="AI288" s="16"/>
    </row>
    <row r="289" spans="1:35" ht="16.75" customHeight="1" x14ac:dyDescent="0.3">
      <c r="A289" s="11">
        <v>33</v>
      </c>
      <c r="B289" s="14">
        <v>4289</v>
      </c>
      <c r="C289" s="52" t="s">
        <v>10286</v>
      </c>
      <c r="D289" s="190"/>
      <c r="E289" s="211"/>
      <c r="F289" s="211"/>
      <c r="G289" s="211"/>
      <c r="H289" s="211"/>
      <c r="I289" s="211"/>
      <c r="J289" s="210"/>
      <c r="K289" s="185"/>
      <c r="L289" s="2"/>
      <c r="M289" s="2"/>
      <c r="N289" s="44"/>
      <c r="O289" s="222" t="s">
        <v>7373</v>
      </c>
      <c r="P289" s="2"/>
      <c r="Q289" s="2"/>
      <c r="R289" s="2"/>
      <c r="S289" s="2"/>
      <c r="T289" s="2"/>
      <c r="U289" s="2"/>
      <c r="V289" s="71"/>
      <c r="W289" s="72"/>
      <c r="X289" s="72"/>
      <c r="Y289" s="145"/>
      <c r="Z289" s="71"/>
      <c r="AA289" s="83"/>
      <c r="AB289" s="80"/>
      <c r="AC289" s="7"/>
      <c r="AD289" s="7"/>
      <c r="AE289" s="7"/>
      <c r="AF289" s="7"/>
      <c r="AG289" s="37"/>
      <c r="AH289" s="98">
        <f>ROUND(ROUND(K277*U290,0)*Y$155,0)</f>
        <v>116</v>
      </c>
      <c r="AI289" s="66"/>
    </row>
    <row r="290" spans="1:35" ht="16.75" customHeight="1" x14ac:dyDescent="0.3">
      <c r="A290" s="11">
        <v>33</v>
      </c>
      <c r="B290" s="14">
        <v>4290</v>
      </c>
      <c r="C290" s="52" t="s">
        <v>10285</v>
      </c>
      <c r="D290" s="190"/>
      <c r="E290" s="211"/>
      <c r="F290" s="211"/>
      <c r="G290" s="211"/>
      <c r="H290" s="211"/>
      <c r="I290" s="211"/>
      <c r="J290" s="210"/>
      <c r="K290" s="185"/>
      <c r="L290" s="2"/>
      <c r="M290" s="2"/>
      <c r="N290" s="44"/>
      <c r="O290" s="222" t="s">
        <v>7405</v>
      </c>
      <c r="P290" s="135"/>
      <c r="Q290" s="135"/>
      <c r="R290" s="135"/>
      <c r="S290" s="135"/>
      <c r="T290" s="136" t="s">
        <v>7404</v>
      </c>
      <c r="U290" s="273">
        <v>0.95</v>
      </c>
      <c r="V290" s="274"/>
      <c r="W290" s="72"/>
      <c r="X290" s="72"/>
      <c r="Y290" s="145"/>
      <c r="Z290" s="71"/>
      <c r="AA290" s="183" t="s">
        <v>7393</v>
      </c>
      <c r="AB290" s="220" t="s">
        <v>7358</v>
      </c>
      <c r="AC290" s="55" t="s">
        <v>7390</v>
      </c>
      <c r="AD290" s="141">
        <v>0.7</v>
      </c>
      <c r="AE290" s="141"/>
      <c r="AF290" s="141"/>
      <c r="AG290" s="142"/>
      <c r="AH290" s="6">
        <f>ROUND(ROUND(ROUND(K277*U290,0)*Y$155,0)*AD290,0)</f>
        <v>81</v>
      </c>
      <c r="AI290" s="66"/>
    </row>
    <row r="291" spans="1:35" ht="16.75" customHeight="1" x14ac:dyDescent="0.3">
      <c r="A291" s="11">
        <v>33</v>
      </c>
      <c r="B291" s="14">
        <v>4291</v>
      </c>
      <c r="C291" s="52" t="s">
        <v>10284</v>
      </c>
      <c r="D291" s="190"/>
      <c r="E291" s="211"/>
      <c r="F291" s="211"/>
      <c r="G291" s="211"/>
      <c r="H291" s="211"/>
      <c r="I291" s="211"/>
      <c r="J291" s="210"/>
      <c r="K291" s="185"/>
      <c r="L291" s="2"/>
      <c r="M291" s="2"/>
      <c r="N291" s="2"/>
      <c r="O291" s="56"/>
      <c r="P291" s="2"/>
      <c r="Q291" s="2"/>
      <c r="R291" s="2"/>
      <c r="S291" s="2"/>
      <c r="T291" s="2"/>
      <c r="U291" s="2"/>
      <c r="V291" s="71"/>
      <c r="W291" s="72"/>
      <c r="X291" s="72"/>
      <c r="Y291" s="155"/>
      <c r="Z291" s="157"/>
      <c r="AA291" s="169"/>
      <c r="AB291" s="220" t="s">
        <v>7391</v>
      </c>
      <c r="AC291" s="55" t="s">
        <v>7390</v>
      </c>
      <c r="AD291" s="141">
        <v>0.5</v>
      </c>
      <c r="AE291" s="141"/>
      <c r="AF291" s="141"/>
      <c r="AG291" s="142"/>
      <c r="AH291" s="6">
        <f>ROUND(ROUND(ROUND(K277*U290,0)*Y$155,0)*AD291,0)</f>
        <v>58</v>
      </c>
      <c r="AI291" s="16"/>
    </row>
    <row r="292" spans="1:35" ht="16.75" customHeight="1" x14ac:dyDescent="0.3">
      <c r="A292" s="11">
        <v>33</v>
      </c>
      <c r="B292" s="14">
        <v>4292</v>
      </c>
      <c r="C292" s="52" t="s">
        <v>10283</v>
      </c>
      <c r="D292" s="190"/>
      <c r="E292" s="211"/>
      <c r="F292" s="211"/>
      <c r="G292" s="211"/>
      <c r="H292" s="211"/>
      <c r="I292" s="211"/>
      <c r="J292" s="210"/>
      <c r="K292" s="185"/>
      <c r="L292" s="2"/>
      <c r="M292" s="2"/>
      <c r="N292" s="2"/>
      <c r="O292" s="56"/>
      <c r="P292" s="2"/>
      <c r="Q292" s="2"/>
      <c r="R292" s="2"/>
      <c r="S292" s="2"/>
      <c r="T292" s="2"/>
      <c r="U292" s="2"/>
      <c r="V292" s="71"/>
      <c r="W292" s="72"/>
      <c r="X292" s="72"/>
      <c r="Y292" s="155"/>
      <c r="Z292" s="157"/>
      <c r="AA292" s="2"/>
      <c r="AB292" s="201"/>
      <c r="AC292" s="55"/>
      <c r="AD292" s="141"/>
      <c r="AE292" s="187" t="s">
        <v>7356</v>
      </c>
      <c r="AF292" s="53">
        <v>5</v>
      </c>
      <c r="AG292" s="181" t="s">
        <v>7357</v>
      </c>
      <c r="AH292" s="98">
        <f>ROUND(ROUND(K277*U290,0)*Y$155-AF292,0)</f>
        <v>111</v>
      </c>
      <c r="AI292" s="16"/>
    </row>
    <row r="293" spans="1:35" ht="16.75" customHeight="1" x14ac:dyDescent="0.3">
      <c r="A293" s="11">
        <v>33</v>
      </c>
      <c r="B293" s="14">
        <v>4293</v>
      </c>
      <c r="C293" s="52" t="s">
        <v>10282</v>
      </c>
      <c r="D293" s="190"/>
      <c r="E293" s="211"/>
      <c r="F293" s="211"/>
      <c r="G293" s="211"/>
      <c r="H293" s="211"/>
      <c r="I293" s="211"/>
      <c r="J293" s="210"/>
      <c r="K293" s="185"/>
      <c r="L293" s="2"/>
      <c r="M293" s="2"/>
      <c r="N293" s="2"/>
      <c r="O293" s="56"/>
      <c r="P293" s="2"/>
      <c r="Q293" s="2"/>
      <c r="R293" s="2"/>
      <c r="S293" s="2"/>
      <c r="T293" s="2"/>
      <c r="U293" s="2"/>
      <c r="V293" s="71"/>
      <c r="W293" s="72"/>
      <c r="X293" s="72"/>
      <c r="Y293" s="155"/>
      <c r="Z293" s="157"/>
      <c r="AA293" s="183" t="s">
        <v>7393</v>
      </c>
      <c r="AB293" s="220" t="s">
        <v>7358</v>
      </c>
      <c r="AC293" s="55" t="s">
        <v>7390</v>
      </c>
      <c r="AD293" s="141">
        <v>0.7</v>
      </c>
      <c r="AE293" s="221"/>
      <c r="AF293" s="136"/>
      <c r="AG293" s="75"/>
      <c r="AH293" s="6">
        <f>ROUND(ROUND(ROUND(K277*U290,0)*Y$155,0)*AD293-AF292,0)</f>
        <v>76</v>
      </c>
      <c r="AI293" s="16"/>
    </row>
    <row r="294" spans="1:35" ht="16.75" customHeight="1" x14ac:dyDescent="0.3">
      <c r="A294" s="11">
        <v>33</v>
      </c>
      <c r="B294" s="14">
        <v>4294</v>
      </c>
      <c r="C294" s="52" t="s">
        <v>10281</v>
      </c>
      <c r="D294" s="238"/>
      <c r="E294" s="239"/>
      <c r="F294" s="239"/>
      <c r="G294" s="239"/>
      <c r="H294" s="239"/>
      <c r="I294" s="239"/>
      <c r="J294" s="240"/>
      <c r="K294" s="237"/>
      <c r="L294" s="8"/>
      <c r="M294" s="8"/>
      <c r="N294" s="8"/>
      <c r="O294" s="203"/>
      <c r="P294" s="8"/>
      <c r="Q294" s="8"/>
      <c r="R294" s="8"/>
      <c r="S294" s="8"/>
      <c r="T294" s="8"/>
      <c r="U294" s="8"/>
      <c r="V294" s="73"/>
      <c r="W294" s="216"/>
      <c r="X294" s="216"/>
      <c r="Y294" s="144"/>
      <c r="Z294" s="150"/>
      <c r="AA294" s="169"/>
      <c r="AB294" s="220" t="s">
        <v>7391</v>
      </c>
      <c r="AC294" s="55" t="s">
        <v>7390</v>
      </c>
      <c r="AD294" s="141">
        <v>0.5</v>
      </c>
      <c r="AE294" s="196"/>
      <c r="AF294" s="144"/>
      <c r="AG294" s="150"/>
      <c r="AH294" s="6">
        <f>ROUND(ROUND(ROUND(K277*U290,0)*Y$155,0)*AD294-AF292,0)</f>
        <v>53</v>
      </c>
      <c r="AI294" s="20"/>
    </row>
    <row r="295" spans="1:35" ht="16.75" customHeight="1" x14ac:dyDescent="0.3">
      <c r="A295" s="11">
        <v>33</v>
      </c>
      <c r="B295" s="14">
        <v>9221</v>
      </c>
      <c r="C295" s="52" t="s">
        <v>10280</v>
      </c>
      <c r="D295" s="281" t="s">
        <v>10135</v>
      </c>
      <c r="E295" s="282"/>
      <c r="F295" s="282"/>
      <c r="G295" s="282"/>
      <c r="H295" s="282"/>
      <c r="I295" s="282"/>
      <c r="J295" s="283"/>
      <c r="K295" s="167" t="s">
        <v>7461</v>
      </c>
      <c r="L295" s="36"/>
      <c r="M295" s="36"/>
      <c r="N295" s="50"/>
      <c r="O295" s="54"/>
      <c r="P295" s="36"/>
      <c r="Q295" s="36"/>
      <c r="R295" s="36"/>
      <c r="S295" s="36"/>
      <c r="T295" s="36"/>
      <c r="U295" s="36"/>
      <c r="V295" s="50"/>
      <c r="W295" s="257" t="s">
        <v>9251</v>
      </c>
      <c r="X295" s="259" t="s">
        <v>7358</v>
      </c>
      <c r="Y295" s="36"/>
      <c r="Z295" s="50"/>
      <c r="AA295" s="54"/>
      <c r="AB295" s="53"/>
      <c r="AC295" s="36"/>
      <c r="AD295" s="36"/>
      <c r="AE295" s="36"/>
      <c r="AF295" s="36"/>
      <c r="AG295" s="50"/>
      <c r="AH295" s="98">
        <f>ROUND(K301*Y$299,0)</f>
        <v>431</v>
      </c>
      <c r="AI295" s="16" t="s">
        <v>8355</v>
      </c>
    </row>
    <row r="296" spans="1:35" ht="16.75" customHeight="1" x14ac:dyDescent="0.3">
      <c r="A296" s="11">
        <v>33</v>
      </c>
      <c r="B296" s="14">
        <v>9222</v>
      </c>
      <c r="C296" s="52" t="s">
        <v>10279</v>
      </c>
      <c r="D296" s="284"/>
      <c r="E296" s="285"/>
      <c r="F296" s="285"/>
      <c r="G296" s="285"/>
      <c r="H296" s="285"/>
      <c r="I296" s="285"/>
      <c r="J296" s="286"/>
      <c r="K296" s="185"/>
      <c r="L296" s="2"/>
      <c r="M296" s="2"/>
      <c r="N296" s="44"/>
      <c r="O296" s="3"/>
      <c r="P296" s="2"/>
      <c r="Q296" s="2"/>
      <c r="R296" s="2"/>
      <c r="S296" s="2"/>
      <c r="T296" s="2"/>
      <c r="U296" s="2"/>
      <c r="V296" s="71"/>
      <c r="W296" s="258"/>
      <c r="X296" s="287"/>
      <c r="Y296" s="145"/>
      <c r="Z296" s="71"/>
      <c r="AA296" s="183" t="s">
        <v>7393</v>
      </c>
      <c r="AB296" s="220" t="s">
        <v>7358</v>
      </c>
      <c r="AC296" s="55" t="s">
        <v>7390</v>
      </c>
      <c r="AD296" s="141">
        <v>0.7</v>
      </c>
      <c r="AE296" s="141"/>
      <c r="AF296" s="141"/>
      <c r="AG296" s="142"/>
      <c r="AH296" s="98">
        <f>ROUND(ROUND(K301*Y$299,0)*AD296,0)</f>
        <v>302</v>
      </c>
      <c r="AI296" s="16"/>
    </row>
    <row r="297" spans="1:35" ht="16.75" customHeight="1" x14ac:dyDescent="0.3">
      <c r="A297" s="11">
        <v>33</v>
      </c>
      <c r="B297" s="14">
        <v>4301</v>
      </c>
      <c r="C297" s="52" t="s">
        <v>10278</v>
      </c>
      <c r="D297" s="284"/>
      <c r="E297" s="285"/>
      <c r="F297" s="285"/>
      <c r="G297" s="285"/>
      <c r="H297" s="285"/>
      <c r="I297" s="285"/>
      <c r="J297" s="286"/>
      <c r="K297" s="185"/>
      <c r="L297" s="2"/>
      <c r="M297" s="2"/>
      <c r="N297" s="2"/>
      <c r="O297" s="56"/>
      <c r="P297" s="2"/>
      <c r="Q297" s="2"/>
      <c r="R297" s="2"/>
      <c r="S297" s="2"/>
      <c r="T297" s="2"/>
      <c r="U297" s="2"/>
      <c r="V297" s="71"/>
      <c r="W297" s="258"/>
      <c r="X297" s="287"/>
      <c r="Y297" s="155"/>
      <c r="Z297" s="157"/>
      <c r="AA297" s="169"/>
      <c r="AB297" s="220" t="s">
        <v>7391</v>
      </c>
      <c r="AC297" s="55" t="s">
        <v>7390</v>
      </c>
      <c r="AD297" s="141">
        <v>0.5</v>
      </c>
      <c r="AE297" s="141"/>
      <c r="AF297" s="141"/>
      <c r="AG297" s="142"/>
      <c r="AH297" s="98">
        <f>ROUND(ROUND(K301*Y$299,0)*AD297,0)</f>
        <v>216</v>
      </c>
      <c r="AI297" s="16"/>
    </row>
    <row r="298" spans="1:35" ht="16.75" customHeight="1" x14ac:dyDescent="0.3">
      <c r="A298" s="11">
        <v>33</v>
      </c>
      <c r="B298" s="14">
        <v>4302</v>
      </c>
      <c r="C298" s="52" t="s">
        <v>10277</v>
      </c>
      <c r="D298" s="128"/>
      <c r="E298" s="195"/>
      <c r="F298" s="195"/>
      <c r="G298" s="195"/>
      <c r="H298" s="195"/>
      <c r="I298" s="195"/>
      <c r="J298" s="197"/>
      <c r="K298" s="185"/>
      <c r="L298" s="2"/>
      <c r="M298" s="2"/>
      <c r="N298" s="2"/>
      <c r="O298" s="56"/>
      <c r="P298" s="2"/>
      <c r="Q298" s="2"/>
      <c r="R298" s="2"/>
      <c r="S298" s="2"/>
      <c r="T298" s="2"/>
      <c r="U298" s="2"/>
      <c r="V298" s="71"/>
      <c r="W298" s="258"/>
      <c r="X298" s="72"/>
      <c r="Y298" s="155"/>
      <c r="Z298" s="157"/>
      <c r="AA298" s="2"/>
      <c r="AB298" s="201"/>
      <c r="AC298" s="55"/>
      <c r="AD298" s="141"/>
      <c r="AE298" s="187" t="s">
        <v>7356</v>
      </c>
      <c r="AF298" s="53">
        <v>5</v>
      </c>
      <c r="AG298" s="181" t="s">
        <v>7357</v>
      </c>
      <c r="AH298" s="98">
        <f>ROUND(K301*Y$299-AF298,0)</f>
        <v>426</v>
      </c>
      <c r="AI298" s="16"/>
    </row>
    <row r="299" spans="1:35" ht="16.75" customHeight="1" x14ac:dyDescent="0.3">
      <c r="A299" s="11">
        <v>33</v>
      </c>
      <c r="B299" s="14">
        <v>4303</v>
      </c>
      <c r="C299" s="52" t="s">
        <v>10276</v>
      </c>
      <c r="D299" s="128"/>
      <c r="E299" s="195"/>
      <c r="F299" s="195"/>
      <c r="G299" s="195"/>
      <c r="H299" s="195"/>
      <c r="I299" s="195"/>
      <c r="J299" s="197"/>
      <c r="K299" s="185"/>
      <c r="L299" s="2"/>
      <c r="M299" s="2"/>
      <c r="N299" s="2"/>
      <c r="O299" s="56"/>
      <c r="P299" s="2"/>
      <c r="Q299" s="2"/>
      <c r="R299" s="2"/>
      <c r="S299" s="2"/>
      <c r="T299" s="2"/>
      <c r="U299" s="2"/>
      <c r="V299" s="71"/>
      <c r="W299" s="258"/>
      <c r="X299" s="72" t="s">
        <v>1</v>
      </c>
      <c r="Y299" s="155">
        <v>0.7</v>
      </c>
      <c r="Z299" s="157"/>
      <c r="AA299" s="183" t="s">
        <v>7393</v>
      </c>
      <c r="AB299" s="220" t="s">
        <v>7358</v>
      </c>
      <c r="AC299" s="55" t="s">
        <v>7390</v>
      </c>
      <c r="AD299" s="141">
        <v>0.7</v>
      </c>
      <c r="AE299" s="221"/>
      <c r="AF299" s="136"/>
      <c r="AG299" s="75"/>
      <c r="AH299" s="98">
        <f>ROUND(ROUND(K301*Y$299,0)*AD299-AF298,0)</f>
        <v>297</v>
      </c>
      <c r="AI299" s="16"/>
    </row>
    <row r="300" spans="1:35" ht="16.75" customHeight="1" x14ac:dyDescent="0.3">
      <c r="A300" s="11">
        <v>33</v>
      </c>
      <c r="B300" s="14">
        <v>4304</v>
      </c>
      <c r="C300" s="52" t="s">
        <v>10275</v>
      </c>
      <c r="D300" s="128"/>
      <c r="E300" s="195"/>
      <c r="F300" s="195"/>
      <c r="G300" s="195"/>
      <c r="H300" s="195"/>
      <c r="I300" s="195"/>
      <c r="J300" s="197"/>
      <c r="K300" s="185"/>
      <c r="L300" s="2"/>
      <c r="M300" s="2"/>
      <c r="N300" s="2"/>
      <c r="O300" s="56"/>
      <c r="P300" s="2"/>
      <c r="Q300" s="2"/>
      <c r="R300" s="2"/>
      <c r="S300" s="2"/>
      <c r="T300" s="2"/>
      <c r="U300" s="2"/>
      <c r="V300" s="71"/>
      <c r="W300" s="72"/>
      <c r="X300" s="72"/>
      <c r="Y300" s="155"/>
      <c r="Z300" s="157"/>
      <c r="AA300" s="169"/>
      <c r="AB300" s="220" t="s">
        <v>7391</v>
      </c>
      <c r="AC300" s="55" t="s">
        <v>7390</v>
      </c>
      <c r="AD300" s="141">
        <v>0.5</v>
      </c>
      <c r="AE300" s="196"/>
      <c r="AF300" s="144"/>
      <c r="AG300" s="150"/>
      <c r="AH300" s="98">
        <f>ROUND(ROUND(K301*Y$299,0)*AD300-AF298,0)</f>
        <v>211</v>
      </c>
      <c r="AI300" s="16"/>
    </row>
    <row r="301" spans="1:35" ht="16.75" customHeight="1" x14ac:dyDescent="0.3">
      <c r="A301" s="11">
        <v>33</v>
      </c>
      <c r="B301" s="14">
        <v>9223</v>
      </c>
      <c r="C301" s="52" t="s">
        <v>10274</v>
      </c>
      <c r="D301" s="198"/>
      <c r="E301" s="195"/>
      <c r="F301" s="195"/>
      <c r="G301" s="195"/>
      <c r="H301" s="195"/>
      <c r="I301" s="195"/>
      <c r="J301" s="197"/>
      <c r="K301" s="271">
        <f>'21共同生活援助（包括型・基本）'!N157</f>
        <v>615</v>
      </c>
      <c r="L301" s="272"/>
      <c r="M301" s="2" t="s">
        <v>7388</v>
      </c>
      <c r="N301" s="44"/>
      <c r="O301" s="204" t="s">
        <v>7387</v>
      </c>
      <c r="P301" s="36"/>
      <c r="Q301" s="36"/>
      <c r="R301" s="36"/>
      <c r="S301" s="36"/>
      <c r="T301" s="36"/>
      <c r="U301" s="36"/>
      <c r="V301" s="74"/>
      <c r="W301" s="72"/>
      <c r="X301" s="72"/>
      <c r="Y301" s="145"/>
      <c r="Z301" s="71"/>
      <c r="AA301" s="83"/>
      <c r="AB301" s="194"/>
      <c r="AC301" s="7"/>
      <c r="AD301" s="7"/>
      <c r="AE301" s="7"/>
      <c r="AF301" s="7"/>
      <c r="AG301" s="37"/>
      <c r="AH301" s="98">
        <f>ROUND(ROUND(K301*U302,0)*Y$299,0)</f>
        <v>409</v>
      </c>
      <c r="AI301" s="66"/>
    </row>
    <row r="302" spans="1:35" ht="16.75" customHeight="1" x14ac:dyDescent="0.3">
      <c r="A302" s="11">
        <v>33</v>
      </c>
      <c r="B302" s="14">
        <v>9224</v>
      </c>
      <c r="C302" s="52" t="s">
        <v>10273</v>
      </c>
      <c r="D302" s="190"/>
      <c r="E302" s="211"/>
      <c r="F302" s="211"/>
      <c r="G302" s="211"/>
      <c r="H302" s="211"/>
      <c r="I302" s="211"/>
      <c r="J302" s="210"/>
      <c r="K302" s="72"/>
      <c r="L302" s="145"/>
      <c r="M302" s="2"/>
      <c r="N302" s="44"/>
      <c r="O302" s="45"/>
      <c r="P302" s="2"/>
      <c r="Q302" s="135"/>
      <c r="R302" s="135"/>
      <c r="S302" s="135"/>
      <c r="T302" s="136" t="s">
        <v>7404</v>
      </c>
      <c r="U302" s="273">
        <v>0.95</v>
      </c>
      <c r="V302" s="274"/>
      <c r="W302" s="72"/>
      <c r="X302" s="72"/>
      <c r="Y302" s="145"/>
      <c r="Z302" s="71"/>
      <c r="AA302" s="183" t="s">
        <v>7393</v>
      </c>
      <c r="AB302" s="220" t="s">
        <v>7358</v>
      </c>
      <c r="AC302" s="55" t="s">
        <v>7390</v>
      </c>
      <c r="AD302" s="141">
        <v>0.7</v>
      </c>
      <c r="AE302" s="141"/>
      <c r="AF302" s="141"/>
      <c r="AG302" s="142"/>
      <c r="AH302" s="98">
        <f>ROUND(ROUND(ROUND(K301*U302,0)*Y$299,0)*AD302,0)</f>
        <v>286</v>
      </c>
      <c r="AI302" s="66"/>
    </row>
    <row r="303" spans="1:35" ht="16.75" customHeight="1" x14ac:dyDescent="0.3">
      <c r="A303" s="11">
        <v>33</v>
      </c>
      <c r="B303" s="14">
        <v>4305</v>
      </c>
      <c r="C303" s="52" t="s">
        <v>10272</v>
      </c>
      <c r="D303" s="190"/>
      <c r="E303" s="211"/>
      <c r="F303" s="211"/>
      <c r="G303" s="211"/>
      <c r="H303" s="211"/>
      <c r="I303" s="211"/>
      <c r="J303" s="210"/>
      <c r="K303" s="185"/>
      <c r="L303" s="2"/>
      <c r="M303" s="2"/>
      <c r="N303" s="2"/>
      <c r="O303" s="56"/>
      <c r="P303" s="2"/>
      <c r="Q303" s="2"/>
      <c r="R303" s="2"/>
      <c r="S303" s="2"/>
      <c r="T303" s="2"/>
      <c r="U303" s="2"/>
      <c r="V303" s="71"/>
      <c r="W303" s="72"/>
      <c r="X303" s="72"/>
      <c r="Y303" s="155"/>
      <c r="Z303" s="157"/>
      <c r="AA303" s="169"/>
      <c r="AB303" s="220" t="s">
        <v>7391</v>
      </c>
      <c r="AC303" s="55" t="s">
        <v>7390</v>
      </c>
      <c r="AD303" s="141">
        <v>0.5</v>
      </c>
      <c r="AE303" s="141"/>
      <c r="AF303" s="141"/>
      <c r="AG303" s="142"/>
      <c r="AH303" s="98">
        <f>ROUND(ROUND(ROUND(K301*U302,0)*Y$299,0)*AD303,0)</f>
        <v>205</v>
      </c>
      <c r="AI303" s="16"/>
    </row>
    <row r="304" spans="1:35" ht="16.75" customHeight="1" x14ac:dyDescent="0.3">
      <c r="A304" s="11">
        <v>33</v>
      </c>
      <c r="B304" s="14">
        <v>4306</v>
      </c>
      <c r="C304" s="52" t="s">
        <v>10271</v>
      </c>
      <c r="D304" s="190"/>
      <c r="E304" s="211"/>
      <c r="F304" s="211"/>
      <c r="G304" s="211"/>
      <c r="H304" s="211"/>
      <c r="I304" s="211"/>
      <c r="J304" s="210"/>
      <c r="K304" s="185"/>
      <c r="L304" s="2"/>
      <c r="M304" s="2"/>
      <c r="N304" s="2"/>
      <c r="O304" s="56"/>
      <c r="P304" s="2"/>
      <c r="Q304" s="2"/>
      <c r="R304" s="2"/>
      <c r="S304" s="2"/>
      <c r="T304" s="2"/>
      <c r="U304" s="2"/>
      <c r="V304" s="71"/>
      <c r="W304" s="72"/>
      <c r="X304" s="72"/>
      <c r="Y304" s="155"/>
      <c r="Z304" s="157"/>
      <c r="AA304" s="2"/>
      <c r="AB304" s="201"/>
      <c r="AC304" s="55"/>
      <c r="AD304" s="141"/>
      <c r="AE304" s="187" t="s">
        <v>7356</v>
      </c>
      <c r="AF304" s="53">
        <v>5</v>
      </c>
      <c r="AG304" s="181" t="s">
        <v>7357</v>
      </c>
      <c r="AH304" s="98">
        <f>ROUND(ROUND(K301*U302,0)*Y$299-AF304,0)</f>
        <v>404</v>
      </c>
      <c r="AI304" s="16"/>
    </row>
    <row r="305" spans="1:35" ht="16.75" customHeight="1" x14ac:dyDescent="0.3">
      <c r="A305" s="11">
        <v>33</v>
      </c>
      <c r="B305" s="14">
        <v>4307</v>
      </c>
      <c r="C305" s="52" t="s">
        <v>10270</v>
      </c>
      <c r="D305" s="190"/>
      <c r="E305" s="211"/>
      <c r="F305" s="211"/>
      <c r="G305" s="211"/>
      <c r="H305" s="211"/>
      <c r="I305" s="211"/>
      <c r="J305" s="210"/>
      <c r="K305" s="185"/>
      <c r="L305" s="2"/>
      <c r="M305" s="2"/>
      <c r="N305" s="2"/>
      <c r="O305" s="56"/>
      <c r="P305" s="2"/>
      <c r="Q305" s="2"/>
      <c r="R305" s="2"/>
      <c r="S305" s="2"/>
      <c r="T305" s="2"/>
      <c r="U305" s="2"/>
      <c r="V305" s="71"/>
      <c r="W305" s="72"/>
      <c r="X305" s="72"/>
      <c r="Y305" s="155"/>
      <c r="Z305" s="157"/>
      <c r="AA305" s="183" t="s">
        <v>7393</v>
      </c>
      <c r="AB305" s="220" t="s">
        <v>7358</v>
      </c>
      <c r="AC305" s="55" t="s">
        <v>7390</v>
      </c>
      <c r="AD305" s="141">
        <v>0.7</v>
      </c>
      <c r="AE305" s="221"/>
      <c r="AF305" s="136"/>
      <c r="AG305" s="75"/>
      <c r="AH305" s="98">
        <f>ROUND(ROUND(ROUND(K301*U302,0)*Y$299,0)*AD305-AF304,0)</f>
        <v>281</v>
      </c>
      <c r="AI305" s="16"/>
    </row>
    <row r="306" spans="1:35" ht="16.75" customHeight="1" x14ac:dyDescent="0.3">
      <c r="A306" s="11">
        <v>33</v>
      </c>
      <c r="B306" s="14">
        <v>4308</v>
      </c>
      <c r="C306" s="52" t="s">
        <v>10269</v>
      </c>
      <c r="D306" s="190"/>
      <c r="E306" s="211"/>
      <c r="F306" s="211"/>
      <c r="G306" s="211"/>
      <c r="H306" s="211"/>
      <c r="I306" s="211"/>
      <c r="J306" s="210"/>
      <c r="K306" s="185"/>
      <c r="L306" s="2"/>
      <c r="M306" s="2"/>
      <c r="N306" s="2"/>
      <c r="O306" s="203"/>
      <c r="P306" s="8"/>
      <c r="Q306" s="8"/>
      <c r="R306" s="8"/>
      <c r="S306" s="8"/>
      <c r="T306" s="8"/>
      <c r="U306" s="8"/>
      <c r="V306" s="73"/>
      <c r="W306" s="72"/>
      <c r="X306" s="72"/>
      <c r="Y306" s="155"/>
      <c r="Z306" s="157"/>
      <c r="AA306" s="169"/>
      <c r="AB306" s="220" t="s">
        <v>7391</v>
      </c>
      <c r="AC306" s="55" t="s">
        <v>7390</v>
      </c>
      <c r="AD306" s="141">
        <v>0.5</v>
      </c>
      <c r="AE306" s="196"/>
      <c r="AF306" s="144"/>
      <c r="AG306" s="150"/>
      <c r="AH306" s="98">
        <f>ROUND(ROUND(ROUND(K301*U302,0)*Y$299,0)*AD306-AF304,0)</f>
        <v>200</v>
      </c>
      <c r="AI306" s="16"/>
    </row>
    <row r="307" spans="1:35" ht="16.75" customHeight="1" x14ac:dyDescent="0.3">
      <c r="A307" s="11">
        <v>33</v>
      </c>
      <c r="B307" s="14">
        <v>9225</v>
      </c>
      <c r="C307" s="52" t="s">
        <v>10268</v>
      </c>
      <c r="D307" s="190"/>
      <c r="E307" s="211"/>
      <c r="F307" s="211"/>
      <c r="G307" s="211"/>
      <c r="H307" s="211"/>
      <c r="I307" s="211"/>
      <c r="J307" s="210"/>
      <c r="K307" s="185"/>
      <c r="L307" s="2"/>
      <c r="M307" s="2"/>
      <c r="N307" s="44"/>
      <c r="O307" s="204" t="s">
        <v>7380</v>
      </c>
      <c r="P307" s="36"/>
      <c r="Q307" s="36"/>
      <c r="R307" s="36"/>
      <c r="S307" s="36"/>
      <c r="T307" s="36"/>
      <c r="U307" s="36"/>
      <c r="V307" s="74"/>
      <c r="W307" s="72"/>
      <c r="X307" s="72"/>
      <c r="Y307" s="145"/>
      <c r="Z307" s="71"/>
      <c r="AA307" s="83"/>
      <c r="AB307" s="194"/>
      <c r="AC307" s="7"/>
      <c r="AD307" s="7"/>
      <c r="AE307" s="7"/>
      <c r="AF307" s="7"/>
      <c r="AG307" s="37"/>
      <c r="AH307" s="98">
        <f>ROUND(ROUND(K301*U308,0)*Y$299,0)</f>
        <v>400</v>
      </c>
      <c r="AI307" s="66"/>
    </row>
    <row r="308" spans="1:35" ht="16.75" customHeight="1" x14ac:dyDescent="0.3">
      <c r="A308" s="11">
        <v>33</v>
      </c>
      <c r="B308" s="14">
        <v>9226</v>
      </c>
      <c r="C308" s="52" t="s">
        <v>10267</v>
      </c>
      <c r="D308" s="190"/>
      <c r="E308" s="211"/>
      <c r="F308" s="211"/>
      <c r="G308" s="211"/>
      <c r="H308" s="211"/>
      <c r="I308" s="211"/>
      <c r="J308" s="210"/>
      <c r="K308" s="185"/>
      <c r="L308" s="2"/>
      <c r="M308" s="2"/>
      <c r="N308" s="44"/>
      <c r="O308" s="45"/>
      <c r="P308" s="135"/>
      <c r="Q308" s="135"/>
      <c r="R308" s="135"/>
      <c r="S308" s="135"/>
      <c r="T308" s="136" t="s">
        <v>7404</v>
      </c>
      <c r="U308" s="273">
        <v>0.93</v>
      </c>
      <c r="V308" s="274"/>
      <c r="W308" s="72"/>
      <c r="X308" s="72"/>
      <c r="Y308" s="145"/>
      <c r="Z308" s="71"/>
      <c r="AA308" s="183" t="s">
        <v>7393</v>
      </c>
      <c r="AB308" s="220" t="s">
        <v>7358</v>
      </c>
      <c r="AC308" s="55" t="s">
        <v>7390</v>
      </c>
      <c r="AD308" s="141">
        <v>0.7</v>
      </c>
      <c r="AE308" s="141"/>
      <c r="AF308" s="141"/>
      <c r="AG308" s="142"/>
      <c r="AH308" s="98">
        <f>ROUND(ROUND(ROUND(K301*U308,0)*Y$299,0)*AD308,0)</f>
        <v>280</v>
      </c>
      <c r="AI308" s="66"/>
    </row>
    <row r="309" spans="1:35" ht="16.75" customHeight="1" x14ac:dyDescent="0.3">
      <c r="A309" s="11">
        <v>33</v>
      </c>
      <c r="B309" s="14">
        <v>4309</v>
      </c>
      <c r="C309" s="52" t="s">
        <v>10266</v>
      </c>
      <c r="D309" s="190"/>
      <c r="E309" s="211"/>
      <c r="F309" s="211"/>
      <c r="G309" s="211"/>
      <c r="H309" s="211"/>
      <c r="I309" s="211"/>
      <c r="J309" s="210"/>
      <c r="K309" s="185"/>
      <c r="L309" s="2"/>
      <c r="M309" s="2"/>
      <c r="N309" s="2"/>
      <c r="O309" s="56"/>
      <c r="P309" s="2"/>
      <c r="Q309" s="2"/>
      <c r="R309" s="2"/>
      <c r="S309" s="2"/>
      <c r="T309" s="2"/>
      <c r="U309" s="2"/>
      <c r="V309" s="71"/>
      <c r="W309" s="72"/>
      <c r="X309" s="72"/>
      <c r="Y309" s="155"/>
      <c r="Z309" s="157"/>
      <c r="AA309" s="169"/>
      <c r="AB309" s="220" t="s">
        <v>7391</v>
      </c>
      <c r="AC309" s="55" t="s">
        <v>7390</v>
      </c>
      <c r="AD309" s="141">
        <v>0.5</v>
      </c>
      <c r="AE309" s="141"/>
      <c r="AF309" s="141"/>
      <c r="AG309" s="142"/>
      <c r="AH309" s="98">
        <f>ROUND(ROUND(ROUND(K301*U308,0)*Y$299,0)*AD309,0)</f>
        <v>200</v>
      </c>
      <c r="AI309" s="16"/>
    </row>
    <row r="310" spans="1:35" ht="16.75" customHeight="1" x14ac:dyDescent="0.3">
      <c r="A310" s="11">
        <v>33</v>
      </c>
      <c r="B310" s="14">
        <v>4310</v>
      </c>
      <c r="C310" s="52" t="s">
        <v>10265</v>
      </c>
      <c r="D310" s="190"/>
      <c r="E310" s="211"/>
      <c r="F310" s="211"/>
      <c r="G310" s="211"/>
      <c r="H310" s="211"/>
      <c r="I310" s="211"/>
      <c r="J310" s="210"/>
      <c r="K310" s="185"/>
      <c r="L310" s="2"/>
      <c r="M310" s="2"/>
      <c r="N310" s="2"/>
      <c r="O310" s="56"/>
      <c r="P310" s="2"/>
      <c r="Q310" s="2"/>
      <c r="R310" s="2"/>
      <c r="S310" s="2"/>
      <c r="T310" s="2"/>
      <c r="U310" s="2"/>
      <c r="V310" s="71"/>
      <c r="W310" s="72"/>
      <c r="X310" s="72"/>
      <c r="Y310" s="155"/>
      <c r="Z310" s="157"/>
      <c r="AA310" s="2"/>
      <c r="AB310" s="201"/>
      <c r="AC310" s="55"/>
      <c r="AD310" s="141"/>
      <c r="AE310" s="187" t="s">
        <v>7356</v>
      </c>
      <c r="AF310" s="53">
        <v>5</v>
      </c>
      <c r="AG310" s="181" t="s">
        <v>7357</v>
      </c>
      <c r="AH310" s="98">
        <f>ROUND(ROUND(K301*U308,0)*Y$299-AF310,0)</f>
        <v>395</v>
      </c>
      <c r="AI310" s="16"/>
    </row>
    <row r="311" spans="1:35" ht="16.75" customHeight="1" x14ac:dyDescent="0.3">
      <c r="A311" s="11">
        <v>33</v>
      </c>
      <c r="B311" s="14">
        <v>4311</v>
      </c>
      <c r="C311" s="52" t="s">
        <v>10264</v>
      </c>
      <c r="D311" s="190"/>
      <c r="E311" s="211"/>
      <c r="F311" s="211"/>
      <c r="G311" s="211"/>
      <c r="H311" s="211"/>
      <c r="I311" s="211"/>
      <c r="J311" s="210"/>
      <c r="K311" s="185"/>
      <c r="L311" s="2"/>
      <c r="M311" s="2"/>
      <c r="N311" s="2"/>
      <c r="O311" s="56"/>
      <c r="P311" s="2"/>
      <c r="Q311" s="2"/>
      <c r="R311" s="2"/>
      <c r="S311" s="2"/>
      <c r="T311" s="2"/>
      <c r="U311" s="2"/>
      <c r="V311" s="71"/>
      <c r="W311" s="72"/>
      <c r="X311" s="72"/>
      <c r="Y311" s="155"/>
      <c r="Z311" s="157"/>
      <c r="AA311" s="183" t="s">
        <v>7393</v>
      </c>
      <c r="AB311" s="220" t="s">
        <v>7358</v>
      </c>
      <c r="AC311" s="55" t="s">
        <v>7390</v>
      </c>
      <c r="AD311" s="141">
        <v>0.7</v>
      </c>
      <c r="AE311" s="221"/>
      <c r="AF311" s="136"/>
      <c r="AG311" s="75"/>
      <c r="AH311" s="98">
        <f>ROUND(ROUND(ROUND(K301*U308,0)*Y$299,0)*AD311-AF310,0)</f>
        <v>275</v>
      </c>
      <c r="AI311" s="16"/>
    </row>
    <row r="312" spans="1:35" ht="16.75" customHeight="1" x14ac:dyDescent="0.3">
      <c r="A312" s="11">
        <v>33</v>
      </c>
      <c r="B312" s="14">
        <v>4312</v>
      </c>
      <c r="C312" s="52" t="s">
        <v>10263</v>
      </c>
      <c r="D312" s="190"/>
      <c r="E312" s="211"/>
      <c r="F312" s="211"/>
      <c r="G312" s="211"/>
      <c r="H312" s="211"/>
      <c r="I312" s="211"/>
      <c r="J312" s="210"/>
      <c r="K312" s="185"/>
      <c r="L312" s="2"/>
      <c r="M312" s="2"/>
      <c r="N312" s="2"/>
      <c r="O312" s="203"/>
      <c r="P312" s="8"/>
      <c r="Q312" s="8"/>
      <c r="R312" s="8"/>
      <c r="S312" s="8"/>
      <c r="T312" s="8"/>
      <c r="U312" s="8"/>
      <c r="V312" s="73"/>
      <c r="W312" s="72"/>
      <c r="X312" s="72"/>
      <c r="Y312" s="155"/>
      <c r="Z312" s="157"/>
      <c r="AA312" s="169"/>
      <c r="AB312" s="220" t="s">
        <v>7391</v>
      </c>
      <c r="AC312" s="55" t="s">
        <v>7390</v>
      </c>
      <c r="AD312" s="141">
        <v>0.5</v>
      </c>
      <c r="AE312" s="196"/>
      <c r="AF312" s="144"/>
      <c r="AG312" s="150"/>
      <c r="AH312" s="98">
        <f>ROUND(ROUND(ROUND(K301*U308,0)*Y$299,0)*AD312-AF310,0)</f>
        <v>195</v>
      </c>
      <c r="AI312" s="16"/>
    </row>
    <row r="313" spans="1:35" ht="16.75" customHeight="1" x14ac:dyDescent="0.3">
      <c r="A313" s="11">
        <v>33</v>
      </c>
      <c r="B313" s="14">
        <v>9227</v>
      </c>
      <c r="C313" s="52" t="s">
        <v>10262</v>
      </c>
      <c r="D313" s="190"/>
      <c r="E313" s="211"/>
      <c r="F313" s="211"/>
      <c r="G313" s="211"/>
      <c r="H313" s="211"/>
      <c r="I313" s="211"/>
      <c r="J313" s="210"/>
      <c r="K313" s="185"/>
      <c r="L313" s="2"/>
      <c r="M313" s="2"/>
      <c r="N313" s="44"/>
      <c r="O313" s="222" t="s">
        <v>7373</v>
      </c>
      <c r="P313" s="2"/>
      <c r="Q313" s="2"/>
      <c r="R313" s="2"/>
      <c r="S313" s="2"/>
      <c r="T313" s="2"/>
      <c r="U313" s="2"/>
      <c r="V313" s="71"/>
      <c r="W313" s="72"/>
      <c r="X313" s="72"/>
      <c r="Y313" s="145"/>
      <c r="Z313" s="71"/>
      <c r="AA313" s="83"/>
      <c r="AB313" s="80"/>
      <c r="AC313" s="7"/>
      <c r="AD313" s="7"/>
      <c r="AE313" s="7"/>
      <c r="AF313" s="7"/>
      <c r="AG313" s="37"/>
      <c r="AH313" s="98">
        <f>ROUND(ROUND(K301*U314,0)*Y$299,0)</f>
        <v>409</v>
      </c>
      <c r="AI313" s="66"/>
    </row>
    <row r="314" spans="1:35" ht="16.75" customHeight="1" x14ac:dyDescent="0.3">
      <c r="A314" s="11">
        <v>33</v>
      </c>
      <c r="B314" s="14">
        <v>9228</v>
      </c>
      <c r="C314" s="52" t="s">
        <v>10261</v>
      </c>
      <c r="D314" s="190"/>
      <c r="E314" s="211"/>
      <c r="F314" s="211"/>
      <c r="G314" s="211"/>
      <c r="H314" s="211"/>
      <c r="I314" s="211"/>
      <c r="J314" s="210"/>
      <c r="K314" s="185"/>
      <c r="L314" s="2"/>
      <c r="M314" s="2"/>
      <c r="N314" s="44"/>
      <c r="O314" s="222" t="s">
        <v>7405</v>
      </c>
      <c r="P314" s="135"/>
      <c r="Q314" s="135"/>
      <c r="R314" s="135"/>
      <c r="S314" s="135"/>
      <c r="T314" s="136" t="s">
        <v>7404</v>
      </c>
      <c r="U314" s="273">
        <v>0.95</v>
      </c>
      <c r="V314" s="274"/>
      <c r="W314" s="72"/>
      <c r="X314" s="72"/>
      <c r="Y314" s="145"/>
      <c r="Z314" s="71"/>
      <c r="AA314" s="183" t="s">
        <v>7393</v>
      </c>
      <c r="AB314" s="220" t="s">
        <v>7358</v>
      </c>
      <c r="AC314" s="55" t="s">
        <v>7390</v>
      </c>
      <c r="AD314" s="141">
        <v>0.7</v>
      </c>
      <c r="AE314" s="141"/>
      <c r="AF314" s="141"/>
      <c r="AG314" s="142"/>
      <c r="AH314" s="98">
        <f>ROUND(ROUND(ROUND(K301*U314,0)*Y$299,0)*AD314,0)</f>
        <v>286</v>
      </c>
      <c r="AI314" s="66"/>
    </row>
    <row r="315" spans="1:35" ht="16.75" customHeight="1" x14ac:dyDescent="0.3">
      <c r="A315" s="11">
        <v>33</v>
      </c>
      <c r="B315" s="14">
        <v>4313</v>
      </c>
      <c r="C315" s="52" t="s">
        <v>10260</v>
      </c>
      <c r="D315" s="190"/>
      <c r="E315" s="211"/>
      <c r="F315" s="211"/>
      <c r="G315" s="211"/>
      <c r="H315" s="211"/>
      <c r="I315" s="211"/>
      <c r="J315" s="210"/>
      <c r="K315" s="185"/>
      <c r="L315" s="2"/>
      <c r="M315" s="2"/>
      <c r="N315" s="2"/>
      <c r="O315" s="56"/>
      <c r="P315" s="2"/>
      <c r="Q315" s="2"/>
      <c r="R315" s="2"/>
      <c r="S315" s="2"/>
      <c r="T315" s="2"/>
      <c r="U315" s="2"/>
      <c r="V315" s="71"/>
      <c r="W315" s="72"/>
      <c r="X315" s="72"/>
      <c r="Y315" s="155"/>
      <c r="Z315" s="157"/>
      <c r="AA315" s="169"/>
      <c r="AB315" s="220" t="s">
        <v>7391</v>
      </c>
      <c r="AC315" s="55" t="s">
        <v>7390</v>
      </c>
      <c r="AD315" s="141">
        <v>0.5</v>
      </c>
      <c r="AE315" s="141"/>
      <c r="AF315" s="141"/>
      <c r="AG315" s="142"/>
      <c r="AH315" s="98">
        <f>ROUND(ROUND(ROUND(K301*U314,0)*Y$299,0)*AD315,0)</f>
        <v>205</v>
      </c>
      <c r="AI315" s="16"/>
    </row>
    <row r="316" spans="1:35" ht="16.75" customHeight="1" x14ac:dyDescent="0.3">
      <c r="A316" s="11">
        <v>33</v>
      </c>
      <c r="B316" s="14">
        <v>4314</v>
      </c>
      <c r="C316" s="52" t="s">
        <v>10259</v>
      </c>
      <c r="D316" s="190"/>
      <c r="E316" s="211"/>
      <c r="F316" s="211"/>
      <c r="G316" s="211"/>
      <c r="H316" s="211"/>
      <c r="I316" s="211"/>
      <c r="J316" s="210"/>
      <c r="K316" s="185"/>
      <c r="L316" s="2"/>
      <c r="M316" s="2"/>
      <c r="N316" s="2"/>
      <c r="O316" s="56"/>
      <c r="P316" s="2"/>
      <c r="Q316" s="2"/>
      <c r="R316" s="2"/>
      <c r="S316" s="2"/>
      <c r="T316" s="2"/>
      <c r="U316" s="2"/>
      <c r="V316" s="71"/>
      <c r="W316" s="72"/>
      <c r="X316" s="72"/>
      <c r="Y316" s="155"/>
      <c r="Z316" s="157"/>
      <c r="AA316" s="2"/>
      <c r="AB316" s="201"/>
      <c r="AC316" s="55"/>
      <c r="AD316" s="141"/>
      <c r="AE316" s="187" t="s">
        <v>7356</v>
      </c>
      <c r="AF316" s="53">
        <v>5</v>
      </c>
      <c r="AG316" s="181" t="s">
        <v>7357</v>
      </c>
      <c r="AH316" s="98">
        <f>ROUND(ROUND(K301*U314,0)*Y$299-AF316,0)</f>
        <v>404</v>
      </c>
      <c r="AI316" s="16"/>
    </row>
    <row r="317" spans="1:35" ht="16.75" customHeight="1" x14ac:dyDescent="0.3">
      <c r="A317" s="11">
        <v>33</v>
      </c>
      <c r="B317" s="14">
        <v>4315</v>
      </c>
      <c r="C317" s="52" t="s">
        <v>10258</v>
      </c>
      <c r="D317" s="190"/>
      <c r="E317" s="211"/>
      <c r="F317" s="211"/>
      <c r="G317" s="211"/>
      <c r="H317" s="211"/>
      <c r="I317" s="211"/>
      <c r="J317" s="210"/>
      <c r="K317" s="185"/>
      <c r="L317" s="2"/>
      <c r="M317" s="2"/>
      <c r="N317" s="2"/>
      <c r="O317" s="56"/>
      <c r="P317" s="2"/>
      <c r="Q317" s="2"/>
      <c r="R317" s="2"/>
      <c r="S317" s="2"/>
      <c r="T317" s="2"/>
      <c r="U317" s="2"/>
      <c r="V317" s="71"/>
      <c r="W317" s="72"/>
      <c r="X317" s="72"/>
      <c r="Y317" s="155"/>
      <c r="Z317" s="157"/>
      <c r="AA317" s="183" t="s">
        <v>7393</v>
      </c>
      <c r="AB317" s="220" t="s">
        <v>7358</v>
      </c>
      <c r="AC317" s="55" t="s">
        <v>7390</v>
      </c>
      <c r="AD317" s="141">
        <v>0.7</v>
      </c>
      <c r="AE317" s="221"/>
      <c r="AF317" s="136"/>
      <c r="AG317" s="75"/>
      <c r="AH317" s="98">
        <f>ROUND(ROUND(ROUND(K301*U314,0)*Y$299,0)*AD317-AF316,0)</f>
        <v>281</v>
      </c>
      <c r="AI317" s="16"/>
    </row>
    <row r="318" spans="1:35" ht="16.75" customHeight="1" x14ac:dyDescent="0.3">
      <c r="A318" s="11">
        <v>33</v>
      </c>
      <c r="B318" s="14">
        <v>4316</v>
      </c>
      <c r="C318" s="52" t="s">
        <v>10257</v>
      </c>
      <c r="D318" s="190"/>
      <c r="E318" s="211"/>
      <c r="F318" s="211"/>
      <c r="G318" s="211"/>
      <c r="H318" s="211"/>
      <c r="I318" s="211"/>
      <c r="J318" s="210"/>
      <c r="K318" s="164"/>
      <c r="L318" s="8"/>
      <c r="M318" s="8"/>
      <c r="N318" s="8"/>
      <c r="O318" s="203"/>
      <c r="P318" s="8"/>
      <c r="Q318" s="8"/>
      <c r="R318" s="8"/>
      <c r="S318" s="8"/>
      <c r="T318" s="8"/>
      <c r="U318" s="8"/>
      <c r="V318" s="73"/>
      <c r="W318" s="72"/>
      <c r="X318" s="72"/>
      <c r="Y318" s="155"/>
      <c r="Z318" s="157"/>
      <c r="AA318" s="169"/>
      <c r="AB318" s="220" t="s">
        <v>7391</v>
      </c>
      <c r="AC318" s="55" t="s">
        <v>7390</v>
      </c>
      <c r="AD318" s="141">
        <v>0.5</v>
      </c>
      <c r="AE318" s="196"/>
      <c r="AF318" s="144"/>
      <c r="AG318" s="150"/>
      <c r="AH318" s="98">
        <f>ROUND(ROUND(ROUND(K301*U314,0)*Y$299,0)*AD318-AF316,0)</f>
        <v>200</v>
      </c>
      <c r="AI318" s="16"/>
    </row>
    <row r="319" spans="1:35" ht="16.75" customHeight="1" x14ac:dyDescent="0.3">
      <c r="A319" s="11">
        <v>33</v>
      </c>
      <c r="B319" s="14">
        <v>9231</v>
      </c>
      <c r="C319" s="52" t="s">
        <v>10256</v>
      </c>
      <c r="D319" s="190"/>
      <c r="E319" s="211"/>
      <c r="F319" s="211"/>
      <c r="G319" s="211"/>
      <c r="H319" s="211"/>
      <c r="I319" s="211"/>
      <c r="J319" s="210"/>
      <c r="K319" s="167" t="s">
        <v>7425</v>
      </c>
      <c r="L319" s="36"/>
      <c r="M319" s="36"/>
      <c r="N319" s="50"/>
      <c r="O319" s="54"/>
      <c r="P319" s="36"/>
      <c r="Q319" s="36"/>
      <c r="R319" s="36"/>
      <c r="S319" s="36"/>
      <c r="T319" s="36"/>
      <c r="U319" s="36"/>
      <c r="V319" s="50"/>
      <c r="W319" s="45"/>
      <c r="X319" s="45"/>
      <c r="Y319" s="2"/>
      <c r="Z319" s="44"/>
      <c r="AA319" s="54"/>
      <c r="AB319" s="53"/>
      <c r="AC319" s="36"/>
      <c r="AD319" s="36"/>
      <c r="AE319" s="36"/>
      <c r="AF319" s="36"/>
      <c r="AG319" s="50"/>
      <c r="AH319" s="98">
        <f>ROUND(K325*Y$299,0)</f>
        <v>349</v>
      </c>
      <c r="AI319" s="16"/>
    </row>
    <row r="320" spans="1:35" ht="16.75" customHeight="1" x14ac:dyDescent="0.3">
      <c r="A320" s="11">
        <v>33</v>
      </c>
      <c r="B320" s="14">
        <v>9232</v>
      </c>
      <c r="C320" s="52" t="s">
        <v>10255</v>
      </c>
      <c r="D320" s="190"/>
      <c r="E320" s="211"/>
      <c r="F320" s="211"/>
      <c r="G320" s="211"/>
      <c r="H320" s="211"/>
      <c r="I320" s="211"/>
      <c r="J320" s="210"/>
      <c r="K320" s="185"/>
      <c r="L320" s="2"/>
      <c r="M320" s="2"/>
      <c r="N320" s="44"/>
      <c r="O320" s="3"/>
      <c r="P320" s="2"/>
      <c r="Q320" s="2"/>
      <c r="R320" s="2"/>
      <c r="S320" s="2"/>
      <c r="T320" s="2"/>
      <c r="U320" s="2"/>
      <c r="V320" s="71"/>
      <c r="W320" s="72"/>
      <c r="X320" s="72"/>
      <c r="Y320" s="145"/>
      <c r="Z320" s="71"/>
      <c r="AA320" s="183" t="s">
        <v>7393</v>
      </c>
      <c r="AB320" s="220" t="s">
        <v>7358</v>
      </c>
      <c r="AC320" s="55" t="s">
        <v>7390</v>
      </c>
      <c r="AD320" s="141">
        <v>0.7</v>
      </c>
      <c r="AE320" s="141"/>
      <c r="AF320" s="141"/>
      <c r="AG320" s="142"/>
      <c r="AH320" s="98">
        <f>ROUND(ROUND(K325*Y$299,0)*AD320,0)</f>
        <v>244</v>
      </c>
      <c r="AI320" s="16"/>
    </row>
    <row r="321" spans="1:35" ht="16.75" customHeight="1" x14ac:dyDescent="0.3">
      <c r="A321" s="11">
        <v>33</v>
      </c>
      <c r="B321" s="14">
        <v>4321</v>
      </c>
      <c r="C321" s="52" t="s">
        <v>10254</v>
      </c>
      <c r="D321" s="190"/>
      <c r="E321" s="211"/>
      <c r="F321" s="211"/>
      <c r="G321" s="211"/>
      <c r="H321" s="211"/>
      <c r="I321" s="211"/>
      <c r="J321" s="210"/>
      <c r="K321" s="185"/>
      <c r="L321" s="2"/>
      <c r="M321" s="2"/>
      <c r="N321" s="2"/>
      <c r="O321" s="56"/>
      <c r="P321" s="2"/>
      <c r="Q321" s="2"/>
      <c r="R321" s="2"/>
      <c r="S321" s="2"/>
      <c r="T321" s="2"/>
      <c r="U321" s="2"/>
      <c r="V321" s="71"/>
      <c r="W321" s="72"/>
      <c r="X321" s="72"/>
      <c r="Y321" s="155"/>
      <c r="Z321" s="157"/>
      <c r="AA321" s="169"/>
      <c r="AB321" s="220" t="s">
        <v>7391</v>
      </c>
      <c r="AC321" s="55" t="s">
        <v>7390</v>
      </c>
      <c r="AD321" s="141">
        <v>0.5</v>
      </c>
      <c r="AE321" s="141"/>
      <c r="AF321" s="141"/>
      <c r="AG321" s="142"/>
      <c r="AH321" s="98">
        <f>ROUND(ROUND(K325*Y$299,0)*AD321,0)</f>
        <v>175</v>
      </c>
      <c r="AI321" s="16"/>
    </row>
    <row r="322" spans="1:35" ht="16.75" customHeight="1" x14ac:dyDescent="0.3">
      <c r="A322" s="11">
        <v>33</v>
      </c>
      <c r="B322" s="14">
        <v>4322</v>
      </c>
      <c r="C322" s="52" t="s">
        <v>10253</v>
      </c>
      <c r="D322" s="190"/>
      <c r="E322" s="211"/>
      <c r="F322" s="211"/>
      <c r="G322" s="211"/>
      <c r="H322" s="211"/>
      <c r="I322" s="211"/>
      <c r="J322" s="210"/>
      <c r="K322" s="185"/>
      <c r="L322" s="2"/>
      <c r="M322" s="2"/>
      <c r="N322" s="2"/>
      <c r="O322" s="56"/>
      <c r="P322" s="2"/>
      <c r="Q322" s="2"/>
      <c r="R322" s="2"/>
      <c r="S322" s="2"/>
      <c r="T322" s="2"/>
      <c r="U322" s="2"/>
      <c r="V322" s="71"/>
      <c r="W322" s="72"/>
      <c r="X322" s="72"/>
      <c r="Y322" s="155"/>
      <c r="Z322" s="157"/>
      <c r="AA322" s="2"/>
      <c r="AB322" s="201"/>
      <c r="AC322" s="55"/>
      <c r="AD322" s="141"/>
      <c r="AE322" s="187" t="s">
        <v>7356</v>
      </c>
      <c r="AF322" s="53">
        <v>5</v>
      </c>
      <c r="AG322" s="181" t="s">
        <v>7357</v>
      </c>
      <c r="AH322" s="98">
        <f>ROUND(K325*Y$299-AF322,0)</f>
        <v>344</v>
      </c>
      <c r="AI322" s="16"/>
    </row>
    <row r="323" spans="1:35" ht="16.75" customHeight="1" x14ac:dyDescent="0.3">
      <c r="A323" s="11">
        <v>33</v>
      </c>
      <c r="B323" s="14">
        <v>4323</v>
      </c>
      <c r="C323" s="52" t="s">
        <v>10252</v>
      </c>
      <c r="D323" s="190"/>
      <c r="E323" s="211"/>
      <c r="F323" s="211"/>
      <c r="G323" s="211"/>
      <c r="H323" s="211"/>
      <c r="I323" s="211"/>
      <c r="J323" s="210"/>
      <c r="K323" s="185"/>
      <c r="L323" s="2"/>
      <c r="M323" s="2"/>
      <c r="N323" s="2"/>
      <c r="O323" s="56"/>
      <c r="P323" s="2"/>
      <c r="Q323" s="2"/>
      <c r="R323" s="2"/>
      <c r="S323" s="2"/>
      <c r="T323" s="2"/>
      <c r="U323" s="2"/>
      <c r="V323" s="71"/>
      <c r="W323" s="72"/>
      <c r="X323" s="72"/>
      <c r="Y323" s="155"/>
      <c r="Z323" s="157"/>
      <c r="AA323" s="183" t="s">
        <v>7393</v>
      </c>
      <c r="AB323" s="220" t="s">
        <v>7358</v>
      </c>
      <c r="AC323" s="55" t="s">
        <v>7390</v>
      </c>
      <c r="AD323" s="141">
        <v>0.7</v>
      </c>
      <c r="AE323" s="221"/>
      <c r="AF323" s="136"/>
      <c r="AG323" s="75"/>
      <c r="AH323" s="98">
        <f>ROUND(ROUND(K325*Y$299,0)*AD323-AF322,0)</f>
        <v>239</v>
      </c>
      <c r="AI323" s="16"/>
    </row>
    <row r="324" spans="1:35" ht="16.75" customHeight="1" x14ac:dyDescent="0.3">
      <c r="A324" s="11">
        <v>33</v>
      </c>
      <c r="B324" s="14">
        <v>4324</v>
      </c>
      <c r="C324" s="52" t="s">
        <v>10251</v>
      </c>
      <c r="D324" s="190"/>
      <c r="E324" s="211"/>
      <c r="F324" s="211"/>
      <c r="G324" s="211"/>
      <c r="H324" s="211"/>
      <c r="I324" s="211"/>
      <c r="J324" s="210"/>
      <c r="K324" s="185"/>
      <c r="L324" s="2"/>
      <c r="M324" s="2"/>
      <c r="N324" s="2"/>
      <c r="O324" s="56"/>
      <c r="P324" s="2"/>
      <c r="Q324" s="2"/>
      <c r="R324" s="2"/>
      <c r="S324" s="2"/>
      <c r="T324" s="2"/>
      <c r="U324" s="2"/>
      <c r="V324" s="71"/>
      <c r="W324" s="72"/>
      <c r="X324" s="72"/>
      <c r="Y324" s="155"/>
      <c r="Z324" s="157"/>
      <c r="AA324" s="169"/>
      <c r="AB324" s="220" t="s">
        <v>7391</v>
      </c>
      <c r="AC324" s="55" t="s">
        <v>7390</v>
      </c>
      <c r="AD324" s="141">
        <v>0.5</v>
      </c>
      <c r="AE324" s="196"/>
      <c r="AF324" s="144"/>
      <c r="AG324" s="150"/>
      <c r="AH324" s="98">
        <f>ROUND(ROUND(K325*Y$299,0)*AD324-AF322,0)</f>
        <v>170</v>
      </c>
      <c r="AI324" s="16"/>
    </row>
    <row r="325" spans="1:35" ht="16.75" customHeight="1" x14ac:dyDescent="0.3">
      <c r="A325" s="11">
        <v>33</v>
      </c>
      <c r="B325" s="14">
        <v>9233</v>
      </c>
      <c r="C325" s="52" t="s">
        <v>10250</v>
      </c>
      <c r="D325" s="190"/>
      <c r="E325" s="211"/>
      <c r="F325" s="211"/>
      <c r="G325" s="211"/>
      <c r="H325" s="211"/>
      <c r="I325" s="211"/>
      <c r="J325" s="210"/>
      <c r="K325" s="271">
        <f>'21共同生活援助（包括型・基本）'!N181</f>
        <v>499</v>
      </c>
      <c r="L325" s="272"/>
      <c r="M325" s="2" t="s">
        <v>7388</v>
      </c>
      <c r="N325" s="44"/>
      <c r="O325" s="204" t="s">
        <v>7387</v>
      </c>
      <c r="P325" s="36"/>
      <c r="Q325" s="36"/>
      <c r="R325" s="36"/>
      <c r="S325" s="36"/>
      <c r="T325" s="36"/>
      <c r="U325" s="36"/>
      <c r="V325" s="74"/>
      <c r="W325" s="72"/>
      <c r="X325" s="72"/>
      <c r="Y325" s="145"/>
      <c r="Z325" s="71"/>
      <c r="AA325" s="83"/>
      <c r="AB325" s="194"/>
      <c r="AC325" s="7"/>
      <c r="AD325" s="7"/>
      <c r="AE325" s="7"/>
      <c r="AF325" s="7"/>
      <c r="AG325" s="37"/>
      <c r="AH325" s="98">
        <f>ROUND(ROUND(K325*U326,0)*Y$299,0)</f>
        <v>332</v>
      </c>
      <c r="AI325" s="66"/>
    </row>
    <row r="326" spans="1:35" ht="16.75" customHeight="1" x14ac:dyDescent="0.3">
      <c r="A326" s="11">
        <v>33</v>
      </c>
      <c r="B326" s="14">
        <v>9234</v>
      </c>
      <c r="C326" s="52" t="s">
        <v>10249</v>
      </c>
      <c r="D326" s="190"/>
      <c r="E326" s="211"/>
      <c r="F326" s="211"/>
      <c r="G326" s="211"/>
      <c r="H326" s="211"/>
      <c r="I326" s="211"/>
      <c r="J326" s="210"/>
      <c r="K326" s="72"/>
      <c r="L326" s="145"/>
      <c r="M326" s="2"/>
      <c r="N326" s="44"/>
      <c r="O326" s="45"/>
      <c r="P326" s="2"/>
      <c r="Q326" s="135"/>
      <c r="R326" s="135"/>
      <c r="S326" s="135"/>
      <c r="T326" s="136" t="s">
        <v>7404</v>
      </c>
      <c r="U326" s="273">
        <v>0.95</v>
      </c>
      <c r="V326" s="274"/>
      <c r="W326" s="72"/>
      <c r="X326" s="72"/>
      <c r="Y326" s="145"/>
      <c r="Z326" s="71"/>
      <c r="AA326" s="183" t="s">
        <v>7393</v>
      </c>
      <c r="AB326" s="220" t="s">
        <v>7358</v>
      </c>
      <c r="AC326" s="55" t="s">
        <v>7390</v>
      </c>
      <c r="AD326" s="141">
        <v>0.7</v>
      </c>
      <c r="AE326" s="141"/>
      <c r="AF326" s="141"/>
      <c r="AG326" s="142"/>
      <c r="AH326" s="98">
        <f>ROUND(ROUND(ROUND(K325*U326,0)*Y$299,0)*AD326,0)</f>
        <v>232</v>
      </c>
      <c r="AI326" s="66"/>
    </row>
    <row r="327" spans="1:35" ht="16.75" customHeight="1" x14ac:dyDescent="0.3">
      <c r="A327" s="11">
        <v>33</v>
      </c>
      <c r="B327" s="14">
        <v>4325</v>
      </c>
      <c r="C327" s="52" t="s">
        <v>10248</v>
      </c>
      <c r="D327" s="190"/>
      <c r="E327" s="211"/>
      <c r="F327" s="211"/>
      <c r="G327" s="211"/>
      <c r="H327" s="211"/>
      <c r="I327" s="211"/>
      <c r="J327" s="210"/>
      <c r="K327" s="185"/>
      <c r="L327" s="2"/>
      <c r="M327" s="2"/>
      <c r="N327" s="2"/>
      <c r="O327" s="56"/>
      <c r="P327" s="2"/>
      <c r="Q327" s="2"/>
      <c r="R327" s="2"/>
      <c r="S327" s="2"/>
      <c r="T327" s="2"/>
      <c r="U327" s="2"/>
      <c r="V327" s="71"/>
      <c r="W327" s="72"/>
      <c r="X327" s="72"/>
      <c r="Y327" s="155"/>
      <c r="Z327" s="157"/>
      <c r="AA327" s="169"/>
      <c r="AB327" s="220" t="s">
        <v>7391</v>
      </c>
      <c r="AC327" s="55" t="s">
        <v>7390</v>
      </c>
      <c r="AD327" s="141">
        <v>0.5</v>
      </c>
      <c r="AE327" s="141"/>
      <c r="AF327" s="141"/>
      <c r="AG327" s="142"/>
      <c r="AH327" s="98">
        <f>ROUND(ROUND(ROUND(K325*U326,0)*Y$299,0)*AD327,0)</f>
        <v>166</v>
      </c>
      <c r="AI327" s="16"/>
    </row>
    <row r="328" spans="1:35" ht="16.75" customHeight="1" x14ac:dyDescent="0.3">
      <c r="A328" s="11">
        <v>33</v>
      </c>
      <c r="B328" s="14">
        <v>4326</v>
      </c>
      <c r="C328" s="52" t="s">
        <v>10247</v>
      </c>
      <c r="D328" s="190"/>
      <c r="E328" s="211"/>
      <c r="F328" s="211"/>
      <c r="G328" s="211"/>
      <c r="H328" s="211"/>
      <c r="I328" s="211"/>
      <c r="J328" s="210"/>
      <c r="K328" s="185"/>
      <c r="L328" s="2"/>
      <c r="M328" s="2"/>
      <c r="N328" s="2"/>
      <c r="O328" s="56"/>
      <c r="P328" s="2"/>
      <c r="Q328" s="2"/>
      <c r="R328" s="2"/>
      <c r="S328" s="2"/>
      <c r="T328" s="2"/>
      <c r="U328" s="2"/>
      <c r="V328" s="71"/>
      <c r="W328" s="72"/>
      <c r="X328" s="72"/>
      <c r="Y328" s="155"/>
      <c r="Z328" s="157"/>
      <c r="AA328" s="2"/>
      <c r="AB328" s="201"/>
      <c r="AC328" s="55"/>
      <c r="AD328" s="141"/>
      <c r="AE328" s="187" t="s">
        <v>7356</v>
      </c>
      <c r="AF328" s="53">
        <v>5</v>
      </c>
      <c r="AG328" s="181" t="s">
        <v>7357</v>
      </c>
      <c r="AH328" s="98">
        <f>ROUND(ROUND(K325*U326,0)*Y$299-AF328,0)</f>
        <v>327</v>
      </c>
      <c r="AI328" s="16"/>
    </row>
    <row r="329" spans="1:35" ht="16.75" customHeight="1" x14ac:dyDescent="0.3">
      <c r="A329" s="11">
        <v>33</v>
      </c>
      <c r="B329" s="14">
        <v>4327</v>
      </c>
      <c r="C329" s="52" t="s">
        <v>10246</v>
      </c>
      <c r="D329" s="190"/>
      <c r="E329" s="211"/>
      <c r="F329" s="211"/>
      <c r="G329" s="211"/>
      <c r="H329" s="211"/>
      <c r="I329" s="211"/>
      <c r="J329" s="210"/>
      <c r="K329" s="185"/>
      <c r="L329" s="2"/>
      <c r="M329" s="2"/>
      <c r="N329" s="2"/>
      <c r="O329" s="56"/>
      <c r="P329" s="2"/>
      <c r="Q329" s="2"/>
      <c r="R329" s="2"/>
      <c r="S329" s="2"/>
      <c r="T329" s="2"/>
      <c r="U329" s="2"/>
      <c r="V329" s="71"/>
      <c r="W329" s="72"/>
      <c r="X329" s="72"/>
      <c r="Y329" s="155"/>
      <c r="Z329" s="157"/>
      <c r="AA329" s="183" t="s">
        <v>7393</v>
      </c>
      <c r="AB329" s="220" t="s">
        <v>7358</v>
      </c>
      <c r="AC329" s="55" t="s">
        <v>7390</v>
      </c>
      <c r="AD329" s="141">
        <v>0.7</v>
      </c>
      <c r="AE329" s="221"/>
      <c r="AF329" s="136"/>
      <c r="AG329" s="75"/>
      <c r="AH329" s="98">
        <f>ROUND(ROUND(ROUND(K325*U326,0)*Y$299,0)*AD329-AF328,0)</f>
        <v>227</v>
      </c>
      <c r="AI329" s="16"/>
    </row>
    <row r="330" spans="1:35" ht="16.75" customHeight="1" x14ac:dyDescent="0.3">
      <c r="A330" s="11">
        <v>33</v>
      </c>
      <c r="B330" s="14">
        <v>4328</v>
      </c>
      <c r="C330" s="52" t="s">
        <v>10245</v>
      </c>
      <c r="D330" s="190"/>
      <c r="E330" s="211"/>
      <c r="F330" s="211"/>
      <c r="G330" s="211"/>
      <c r="H330" s="211"/>
      <c r="I330" s="211"/>
      <c r="J330" s="210"/>
      <c r="K330" s="185"/>
      <c r="L330" s="2"/>
      <c r="M330" s="2"/>
      <c r="N330" s="2"/>
      <c r="O330" s="203"/>
      <c r="P330" s="8"/>
      <c r="Q330" s="8"/>
      <c r="R330" s="8"/>
      <c r="S330" s="8"/>
      <c r="T330" s="8"/>
      <c r="U330" s="8"/>
      <c r="V330" s="73"/>
      <c r="W330" s="72"/>
      <c r="X330" s="72"/>
      <c r="Y330" s="155"/>
      <c r="Z330" s="157"/>
      <c r="AA330" s="169"/>
      <c r="AB330" s="220" t="s">
        <v>7391</v>
      </c>
      <c r="AC330" s="55" t="s">
        <v>7390</v>
      </c>
      <c r="AD330" s="141">
        <v>0.5</v>
      </c>
      <c r="AE330" s="196"/>
      <c r="AF330" s="144"/>
      <c r="AG330" s="150"/>
      <c r="AH330" s="98">
        <f>ROUND(ROUND(ROUND(K325*U326,0)*Y$299,0)*AD330-AF328,0)</f>
        <v>161</v>
      </c>
      <c r="AI330" s="16"/>
    </row>
    <row r="331" spans="1:35" ht="16.75" customHeight="1" x14ac:dyDescent="0.3">
      <c r="A331" s="11">
        <v>33</v>
      </c>
      <c r="B331" s="14">
        <v>9235</v>
      </c>
      <c r="C331" s="52" t="s">
        <v>10244</v>
      </c>
      <c r="D331" s="190"/>
      <c r="E331" s="211"/>
      <c r="F331" s="211"/>
      <c r="G331" s="211"/>
      <c r="H331" s="211"/>
      <c r="I331" s="211"/>
      <c r="J331" s="210"/>
      <c r="K331" s="185"/>
      <c r="L331" s="2"/>
      <c r="M331" s="2"/>
      <c r="N331" s="44"/>
      <c r="O331" s="204" t="s">
        <v>7380</v>
      </c>
      <c r="P331" s="36"/>
      <c r="Q331" s="36"/>
      <c r="R331" s="36"/>
      <c r="S331" s="36"/>
      <c r="T331" s="36"/>
      <c r="U331" s="36"/>
      <c r="V331" s="74"/>
      <c r="W331" s="72"/>
      <c r="X331" s="72"/>
      <c r="Y331" s="145"/>
      <c r="Z331" s="71"/>
      <c r="AA331" s="83"/>
      <c r="AB331" s="194"/>
      <c r="AC331" s="7"/>
      <c r="AD331" s="7"/>
      <c r="AE331" s="7"/>
      <c r="AF331" s="7"/>
      <c r="AG331" s="37"/>
      <c r="AH331" s="98">
        <f>ROUND(ROUND(K325*U332,0)*Y$299,0)</f>
        <v>325</v>
      </c>
      <c r="AI331" s="66"/>
    </row>
    <row r="332" spans="1:35" ht="16.75" customHeight="1" x14ac:dyDescent="0.3">
      <c r="A332" s="11">
        <v>33</v>
      </c>
      <c r="B332" s="14">
        <v>9236</v>
      </c>
      <c r="C332" s="52" t="s">
        <v>10243</v>
      </c>
      <c r="D332" s="190"/>
      <c r="E332" s="211"/>
      <c r="F332" s="211"/>
      <c r="G332" s="211"/>
      <c r="H332" s="211"/>
      <c r="I332" s="211"/>
      <c r="J332" s="210"/>
      <c r="K332" s="185"/>
      <c r="L332" s="2"/>
      <c r="M332" s="2"/>
      <c r="N332" s="44"/>
      <c r="O332" s="45"/>
      <c r="P332" s="135"/>
      <c r="Q332" s="135"/>
      <c r="R332" s="135"/>
      <c r="S332" s="135"/>
      <c r="T332" s="136" t="s">
        <v>7404</v>
      </c>
      <c r="U332" s="273">
        <v>0.93</v>
      </c>
      <c r="V332" s="274"/>
      <c r="W332" s="72"/>
      <c r="X332" s="72"/>
      <c r="Y332" s="145"/>
      <c r="Z332" s="71"/>
      <c r="AA332" s="183" t="s">
        <v>7393</v>
      </c>
      <c r="AB332" s="220" t="s">
        <v>7358</v>
      </c>
      <c r="AC332" s="55" t="s">
        <v>7390</v>
      </c>
      <c r="AD332" s="141">
        <v>0.7</v>
      </c>
      <c r="AE332" s="141"/>
      <c r="AF332" s="141"/>
      <c r="AG332" s="142"/>
      <c r="AH332" s="98">
        <f>ROUND(ROUND(ROUND(K325*U332,0)*Y$299,0)*AD332,0)</f>
        <v>228</v>
      </c>
      <c r="AI332" s="66"/>
    </row>
    <row r="333" spans="1:35" ht="16.75" customHeight="1" x14ac:dyDescent="0.3">
      <c r="A333" s="11">
        <v>33</v>
      </c>
      <c r="B333" s="14">
        <v>4329</v>
      </c>
      <c r="C333" s="52" t="s">
        <v>10242</v>
      </c>
      <c r="D333" s="190"/>
      <c r="E333" s="211"/>
      <c r="F333" s="211"/>
      <c r="G333" s="211"/>
      <c r="H333" s="211"/>
      <c r="I333" s="211"/>
      <c r="J333" s="210"/>
      <c r="K333" s="185"/>
      <c r="L333" s="2"/>
      <c r="M333" s="2"/>
      <c r="N333" s="2"/>
      <c r="O333" s="56"/>
      <c r="P333" s="2"/>
      <c r="Q333" s="2"/>
      <c r="R333" s="2"/>
      <c r="S333" s="2"/>
      <c r="T333" s="2"/>
      <c r="U333" s="2"/>
      <c r="V333" s="71"/>
      <c r="W333" s="72"/>
      <c r="X333" s="72"/>
      <c r="Y333" s="155"/>
      <c r="Z333" s="157"/>
      <c r="AA333" s="169"/>
      <c r="AB333" s="220" t="s">
        <v>7391</v>
      </c>
      <c r="AC333" s="55" t="s">
        <v>7390</v>
      </c>
      <c r="AD333" s="141">
        <v>0.5</v>
      </c>
      <c r="AE333" s="141"/>
      <c r="AF333" s="141"/>
      <c r="AG333" s="142"/>
      <c r="AH333" s="98">
        <f>ROUND(ROUND(ROUND(K325*U332,0)*Y$299,0)*AD333,0)</f>
        <v>163</v>
      </c>
      <c r="AI333" s="16"/>
    </row>
    <row r="334" spans="1:35" ht="16.75" customHeight="1" x14ac:dyDescent="0.3">
      <c r="A334" s="11">
        <v>33</v>
      </c>
      <c r="B334" s="14">
        <v>4330</v>
      </c>
      <c r="C334" s="52" t="s">
        <v>10241</v>
      </c>
      <c r="D334" s="190"/>
      <c r="E334" s="211"/>
      <c r="F334" s="211"/>
      <c r="G334" s="211"/>
      <c r="H334" s="211"/>
      <c r="I334" s="211"/>
      <c r="J334" s="210"/>
      <c r="K334" s="185"/>
      <c r="L334" s="2"/>
      <c r="M334" s="2"/>
      <c r="N334" s="2"/>
      <c r="O334" s="56"/>
      <c r="P334" s="2"/>
      <c r="Q334" s="2"/>
      <c r="R334" s="2"/>
      <c r="S334" s="2"/>
      <c r="T334" s="2"/>
      <c r="U334" s="2"/>
      <c r="V334" s="71"/>
      <c r="W334" s="72"/>
      <c r="X334" s="72"/>
      <c r="Y334" s="155"/>
      <c r="Z334" s="157"/>
      <c r="AA334" s="2"/>
      <c r="AB334" s="201"/>
      <c r="AC334" s="55"/>
      <c r="AD334" s="141"/>
      <c r="AE334" s="187" t="s">
        <v>7356</v>
      </c>
      <c r="AF334" s="53">
        <v>5</v>
      </c>
      <c r="AG334" s="181" t="s">
        <v>7357</v>
      </c>
      <c r="AH334" s="98">
        <f>ROUND(ROUND(K325*U332,0)*Y$299-AF334,0)</f>
        <v>320</v>
      </c>
      <c r="AI334" s="16"/>
    </row>
    <row r="335" spans="1:35" ht="16.75" customHeight="1" x14ac:dyDescent="0.3">
      <c r="A335" s="11">
        <v>33</v>
      </c>
      <c r="B335" s="14">
        <v>4331</v>
      </c>
      <c r="C335" s="52" t="s">
        <v>10240</v>
      </c>
      <c r="D335" s="190"/>
      <c r="E335" s="211"/>
      <c r="F335" s="211"/>
      <c r="G335" s="211"/>
      <c r="H335" s="211"/>
      <c r="I335" s="211"/>
      <c r="J335" s="210"/>
      <c r="K335" s="185"/>
      <c r="L335" s="2"/>
      <c r="M335" s="2"/>
      <c r="N335" s="2"/>
      <c r="O335" s="56"/>
      <c r="P335" s="2"/>
      <c r="Q335" s="2"/>
      <c r="R335" s="2"/>
      <c r="S335" s="2"/>
      <c r="T335" s="2"/>
      <c r="U335" s="2"/>
      <c r="V335" s="71"/>
      <c r="W335" s="72"/>
      <c r="X335" s="72"/>
      <c r="Y335" s="155"/>
      <c r="Z335" s="157"/>
      <c r="AA335" s="183" t="s">
        <v>7393</v>
      </c>
      <c r="AB335" s="220" t="s">
        <v>7358</v>
      </c>
      <c r="AC335" s="55" t="s">
        <v>7390</v>
      </c>
      <c r="AD335" s="141">
        <v>0.7</v>
      </c>
      <c r="AE335" s="221"/>
      <c r="AF335" s="136"/>
      <c r="AG335" s="75"/>
      <c r="AH335" s="98">
        <f>ROUND(ROUND(ROUND(K325*U332,0)*Y$299,0)*AD335-AF334,0)</f>
        <v>223</v>
      </c>
      <c r="AI335" s="16"/>
    </row>
    <row r="336" spans="1:35" ht="16.75" customHeight="1" x14ac:dyDescent="0.3">
      <c r="A336" s="11">
        <v>33</v>
      </c>
      <c r="B336" s="14">
        <v>4332</v>
      </c>
      <c r="C336" s="52" t="s">
        <v>10239</v>
      </c>
      <c r="D336" s="190"/>
      <c r="E336" s="211"/>
      <c r="F336" s="211"/>
      <c r="G336" s="211"/>
      <c r="H336" s="211"/>
      <c r="I336" s="211"/>
      <c r="J336" s="210"/>
      <c r="K336" s="185"/>
      <c r="L336" s="2"/>
      <c r="M336" s="2"/>
      <c r="N336" s="2"/>
      <c r="O336" s="203"/>
      <c r="P336" s="8"/>
      <c r="Q336" s="8"/>
      <c r="R336" s="8"/>
      <c r="S336" s="8"/>
      <c r="T336" s="8"/>
      <c r="U336" s="8"/>
      <c r="V336" s="73"/>
      <c r="W336" s="72"/>
      <c r="X336" s="72"/>
      <c r="Y336" s="155"/>
      <c r="Z336" s="157"/>
      <c r="AA336" s="169"/>
      <c r="AB336" s="220" t="s">
        <v>7391</v>
      </c>
      <c r="AC336" s="55" t="s">
        <v>7390</v>
      </c>
      <c r="AD336" s="141">
        <v>0.5</v>
      </c>
      <c r="AE336" s="196"/>
      <c r="AF336" s="144"/>
      <c r="AG336" s="150"/>
      <c r="AH336" s="98">
        <f>ROUND(ROUND(ROUND(K325*U332,0)*Y$299,0)*AD336-AF334,0)</f>
        <v>158</v>
      </c>
      <c r="AI336" s="16"/>
    </row>
    <row r="337" spans="1:35" ht="16.75" customHeight="1" x14ac:dyDescent="0.3">
      <c r="A337" s="11">
        <v>33</v>
      </c>
      <c r="B337" s="14">
        <v>9237</v>
      </c>
      <c r="C337" s="52" t="s">
        <v>10238</v>
      </c>
      <c r="D337" s="190"/>
      <c r="E337" s="211"/>
      <c r="F337" s="211"/>
      <c r="G337" s="211"/>
      <c r="H337" s="211"/>
      <c r="I337" s="211"/>
      <c r="J337" s="210"/>
      <c r="K337" s="185"/>
      <c r="L337" s="2"/>
      <c r="M337" s="2"/>
      <c r="N337" s="44"/>
      <c r="O337" s="222" t="s">
        <v>7373</v>
      </c>
      <c r="P337" s="2"/>
      <c r="Q337" s="2"/>
      <c r="R337" s="2"/>
      <c r="S337" s="2"/>
      <c r="T337" s="2"/>
      <c r="U337" s="2"/>
      <c r="V337" s="71"/>
      <c r="W337" s="72"/>
      <c r="X337" s="72"/>
      <c r="Y337" s="145"/>
      <c r="Z337" s="71"/>
      <c r="AA337" s="83"/>
      <c r="AB337" s="80"/>
      <c r="AC337" s="7"/>
      <c r="AD337" s="7"/>
      <c r="AE337" s="7"/>
      <c r="AF337" s="7"/>
      <c r="AG337" s="37"/>
      <c r="AH337" s="98">
        <f>ROUND(ROUND(K325*U338,0)*Y$299,0)</f>
        <v>332</v>
      </c>
      <c r="AI337" s="66"/>
    </row>
    <row r="338" spans="1:35" ht="16.75" customHeight="1" x14ac:dyDescent="0.3">
      <c r="A338" s="11">
        <v>33</v>
      </c>
      <c r="B338" s="14">
        <v>9238</v>
      </c>
      <c r="C338" s="52" t="s">
        <v>10237</v>
      </c>
      <c r="D338" s="190"/>
      <c r="E338" s="211"/>
      <c r="F338" s="211"/>
      <c r="G338" s="211"/>
      <c r="H338" s="211"/>
      <c r="I338" s="211"/>
      <c r="J338" s="210"/>
      <c r="K338" s="185"/>
      <c r="L338" s="2"/>
      <c r="M338" s="2"/>
      <c r="N338" s="44"/>
      <c r="O338" s="222" t="s">
        <v>7405</v>
      </c>
      <c r="P338" s="135"/>
      <c r="Q338" s="135"/>
      <c r="R338" s="135"/>
      <c r="S338" s="135"/>
      <c r="T338" s="136" t="s">
        <v>7404</v>
      </c>
      <c r="U338" s="273">
        <v>0.95</v>
      </c>
      <c r="V338" s="274"/>
      <c r="W338" s="72"/>
      <c r="X338" s="72"/>
      <c r="Y338" s="145"/>
      <c r="Z338" s="71"/>
      <c r="AA338" s="183" t="s">
        <v>7393</v>
      </c>
      <c r="AB338" s="220" t="s">
        <v>7358</v>
      </c>
      <c r="AC338" s="55" t="s">
        <v>7390</v>
      </c>
      <c r="AD338" s="141">
        <v>0.7</v>
      </c>
      <c r="AE338" s="141"/>
      <c r="AF338" s="141"/>
      <c r="AG338" s="142"/>
      <c r="AH338" s="98">
        <f>ROUND(ROUND(ROUND(K325*U338,0)*Y$299,0)*AD338,0)</f>
        <v>232</v>
      </c>
      <c r="AI338" s="66"/>
    </row>
    <row r="339" spans="1:35" ht="16.75" customHeight="1" x14ac:dyDescent="0.3">
      <c r="A339" s="11">
        <v>33</v>
      </c>
      <c r="B339" s="14">
        <v>4333</v>
      </c>
      <c r="C339" s="52" t="s">
        <v>10236</v>
      </c>
      <c r="D339" s="190"/>
      <c r="E339" s="211"/>
      <c r="F339" s="211"/>
      <c r="G339" s="211"/>
      <c r="H339" s="211"/>
      <c r="I339" s="211"/>
      <c r="J339" s="210"/>
      <c r="K339" s="185"/>
      <c r="L339" s="2"/>
      <c r="M339" s="2"/>
      <c r="N339" s="2"/>
      <c r="O339" s="56"/>
      <c r="P339" s="2"/>
      <c r="Q339" s="2"/>
      <c r="R339" s="2"/>
      <c r="S339" s="2"/>
      <c r="T339" s="2"/>
      <c r="U339" s="2"/>
      <c r="V339" s="71"/>
      <c r="W339" s="72"/>
      <c r="X339" s="72"/>
      <c r="Y339" s="155"/>
      <c r="Z339" s="157"/>
      <c r="AA339" s="169"/>
      <c r="AB339" s="220" t="s">
        <v>7391</v>
      </c>
      <c r="AC339" s="55" t="s">
        <v>7390</v>
      </c>
      <c r="AD339" s="141">
        <v>0.5</v>
      </c>
      <c r="AE339" s="141"/>
      <c r="AF339" s="141"/>
      <c r="AG339" s="142"/>
      <c r="AH339" s="98">
        <f>ROUND(ROUND(ROUND(K325*U338,0)*Y$299,0)*AD339,0)</f>
        <v>166</v>
      </c>
      <c r="AI339" s="16"/>
    </row>
    <row r="340" spans="1:35" ht="16.75" customHeight="1" x14ac:dyDescent="0.3">
      <c r="A340" s="11">
        <v>33</v>
      </c>
      <c r="B340" s="14">
        <v>4334</v>
      </c>
      <c r="C340" s="52" t="s">
        <v>10235</v>
      </c>
      <c r="D340" s="190"/>
      <c r="E340" s="211"/>
      <c r="F340" s="211"/>
      <c r="G340" s="211"/>
      <c r="H340" s="211"/>
      <c r="I340" s="211"/>
      <c r="J340" s="210"/>
      <c r="K340" s="185"/>
      <c r="L340" s="2"/>
      <c r="M340" s="2"/>
      <c r="N340" s="2"/>
      <c r="O340" s="56"/>
      <c r="P340" s="2"/>
      <c r="Q340" s="2"/>
      <c r="R340" s="2"/>
      <c r="S340" s="2"/>
      <c r="T340" s="2"/>
      <c r="U340" s="2"/>
      <c r="V340" s="71"/>
      <c r="W340" s="72"/>
      <c r="X340" s="72"/>
      <c r="Y340" s="155"/>
      <c r="Z340" s="157"/>
      <c r="AA340" s="2"/>
      <c r="AB340" s="201"/>
      <c r="AC340" s="55"/>
      <c r="AD340" s="141"/>
      <c r="AE340" s="187" t="s">
        <v>7356</v>
      </c>
      <c r="AF340" s="53">
        <v>5</v>
      </c>
      <c r="AG340" s="181" t="s">
        <v>7357</v>
      </c>
      <c r="AH340" s="98">
        <f>ROUND(ROUND(K325*U338,0)*Y$299-AF340,0)</f>
        <v>327</v>
      </c>
      <c r="AI340" s="16"/>
    </row>
    <row r="341" spans="1:35" ht="16.75" customHeight="1" x14ac:dyDescent="0.3">
      <c r="A341" s="11">
        <v>33</v>
      </c>
      <c r="B341" s="14">
        <v>4335</v>
      </c>
      <c r="C341" s="52" t="s">
        <v>10234</v>
      </c>
      <c r="D341" s="190"/>
      <c r="E341" s="211"/>
      <c r="F341" s="211"/>
      <c r="G341" s="211"/>
      <c r="H341" s="211"/>
      <c r="I341" s="211"/>
      <c r="J341" s="210"/>
      <c r="K341" s="185"/>
      <c r="L341" s="2"/>
      <c r="M341" s="2"/>
      <c r="N341" s="2"/>
      <c r="O341" s="56"/>
      <c r="P341" s="2"/>
      <c r="Q341" s="2"/>
      <c r="R341" s="2"/>
      <c r="S341" s="2"/>
      <c r="T341" s="2"/>
      <c r="U341" s="2"/>
      <c r="V341" s="71"/>
      <c r="W341" s="72"/>
      <c r="X341" s="72"/>
      <c r="Y341" s="155"/>
      <c r="Z341" s="157"/>
      <c r="AA341" s="183" t="s">
        <v>7393</v>
      </c>
      <c r="AB341" s="220" t="s">
        <v>7358</v>
      </c>
      <c r="AC341" s="55" t="s">
        <v>7390</v>
      </c>
      <c r="AD341" s="141">
        <v>0.7</v>
      </c>
      <c r="AE341" s="221"/>
      <c r="AF341" s="136"/>
      <c r="AG341" s="75"/>
      <c r="AH341" s="98">
        <f>ROUND(ROUND(ROUND(K325*U338,0)*Y$299,0)*AD341-AF340,0)</f>
        <v>227</v>
      </c>
      <c r="AI341" s="16"/>
    </row>
    <row r="342" spans="1:35" ht="16.75" customHeight="1" x14ac:dyDescent="0.3">
      <c r="A342" s="11">
        <v>33</v>
      </c>
      <c r="B342" s="14">
        <v>4336</v>
      </c>
      <c r="C342" s="52" t="s">
        <v>10233</v>
      </c>
      <c r="D342" s="190"/>
      <c r="E342" s="211"/>
      <c r="F342" s="211"/>
      <c r="G342" s="211"/>
      <c r="H342" s="211"/>
      <c r="I342" s="211"/>
      <c r="J342" s="210"/>
      <c r="K342" s="164"/>
      <c r="L342" s="8"/>
      <c r="M342" s="8"/>
      <c r="N342" s="8"/>
      <c r="O342" s="203"/>
      <c r="P342" s="8"/>
      <c r="Q342" s="8"/>
      <c r="R342" s="8"/>
      <c r="S342" s="8"/>
      <c r="T342" s="8"/>
      <c r="U342" s="8"/>
      <c r="V342" s="73"/>
      <c r="W342" s="72"/>
      <c r="X342" s="72"/>
      <c r="Y342" s="155"/>
      <c r="Z342" s="157"/>
      <c r="AA342" s="169"/>
      <c r="AB342" s="220" t="s">
        <v>7391</v>
      </c>
      <c r="AC342" s="55" t="s">
        <v>7390</v>
      </c>
      <c r="AD342" s="141">
        <v>0.5</v>
      </c>
      <c r="AE342" s="196"/>
      <c r="AF342" s="144"/>
      <c r="AG342" s="150"/>
      <c r="AH342" s="98">
        <f>ROUND(ROUND(ROUND(K325*U338,0)*Y$299,0)*AD342-AF340,0)</f>
        <v>161</v>
      </c>
      <c r="AI342" s="16"/>
    </row>
    <row r="343" spans="1:35" ht="16.75" customHeight="1" x14ac:dyDescent="0.3">
      <c r="A343" s="11">
        <v>33</v>
      </c>
      <c r="B343" s="14">
        <v>9241</v>
      </c>
      <c r="C343" s="52" t="s">
        <v>10232</v>
      </c>
      <c r="D343" s="190"/>
      <c r="E343" s="211"/>
      <c r="F343" s="211"/>
      <c r="G343" s="211"/>
      <c r="H343" s="211"/>
      <c r="I343" s="211"/>
      <c r="J343" s="210"/>
      <c r="K343" s="167" t="s">
        <v>7398</v>
      </c>
      <c r="L343" s="36"/>
      <c r="M343" s="36"/>
      <c r="N343" s="50"/>
      <c r="O343" s="54"/>
      <c r="P343" s="36"/>
      <c r="Q343" s="36"/>
      <c r="R343" s="36"/>
      <c r="S343" s="36"/>
      <c r="T343" s="36"/>
      <c r="U343" s="36"/>
      <c r="V343" s="50"/>
      <c r="W343" s="45"/>
      <c r="X343" s="45"/>
      <c r="Y343" s="2"/>
      <c r="Z343" s="44"/>
      <c r="AA343" s="54"/>
      <c r="AB343" s="53"/>
      <c r="AC343" s="36"/>
      <c r="AD343" s="36"/>
      <c r="AE343" s="36"/>
      <c r="AF343" s="36"/>
      <c r="AG343" s="50"/>
      <c r="AH343" s="98">
        <f>ROUND(K349*Y$299,0)</f>
        <v>294</v>
      </c>
      <c r="AI343" s="16"/>
    </row>
    <row r="344" spans="1:35" ht="16.75" customHeight="1" x14ac:dyDescent="0.3">
      <c r="A344" s="11">
        <v>33</v>
      </c>
      <c r="B344" s="14">
        <v>9242</v>
      </c>
      <c r="C344" s="52" t="s">
        <v>10231</v>
      </c>
      <c r="D344" s="190"/>
      <c r="E344" s="211"/>
      <c r="F344" s="211"/>
      <c r="G344" s="211"/>
      <c r="H344" s="211"/>
      <c r="I344" s="211"/>
      <c r="J344" s="210"/>
      <c r="K344" s="185"/>
      <c r="L344" s="2"/>
      <c r="M344" s="2"/>
      <c r="N344" s="44"/>
      <c r="O344" s="3"/>
      <c r="P344" s="2"/>
      <c r="Q344" s="2"/>
      <c r="R344" s="2"/>
      <c r="S344" s="2"/>
      <c r="T344" s="2"/>
      <c r="U344" s="2"/>
      <c r="V344" s="71"/>
      <c r="W344" s="72"/>
      <c r="X344" s="72"/>
      <c r="Y344" s="145"/>
      <c r="Z344" s="71"/>
      <c r="AA344" s="183" t="s">
        <v>7393</v>
      </c>
      <c r="AB344" s="220" t="s">
        <v>7358</v>
      </c>
      <c r="AC344" s="55" t="s">
        <v>7390</v>
      </c>
      <c r="AD344" s="141">
        <v>0.7</v>
      </c>
      <c r="AE344" s="141"/>
      <c r="AF344" s="141"/>
      <c r="AG344" s="142"/>
      <c r="AH344" s="98">
        <f>ROUND(ROUND(K349*Y$299,0)*AD344,0)</f>
        <v>206</v>
      </c>
      <c r="AI344" s="16"/>
    </row>
    <row r="345" spans="1:35" ht="16.75" customHeight="1" x14ac:dyDescent="0.3">
      <c r="A345" s="11">
        <v>33</v>
      </c>
      <c r="B345" s="14">
        <v>4341</v>
      </c>
      <c r="C345" s="52" t="s">
        <v>10230</v>
      </c>
      <c r="D345" s="190"/>
      <c r="E345" s="211"/>
      <c r="F345" s="211"/>
      <c r="G345" s="211"/>
      <c r="H345" s="211"/>
      <c r="I345" s="211"/>
      <c r="J345" s="210"/>
      <c r="K345" s="185"/>
      <c r="L345" s="2"/>
      <c r="M345" s="2"/>
      <c r="N345" s="2"/>
      <c r="O345" s="56"/>
      <c r="P345" s="2"/>
      <c r="Q345" s="2"/>
      <c r="R345" s="2"/>
      <c r="S345" s="2"/>
      <c r="T345" s="2"/>
      <c r="U345" s="2"/>
      <c r="V345" s="71"/>
      <c r="W345" s="72"/>
      <c r="X345" s="72"/>
      <c r="Y345" s="155"/>
      <c r="Z345" s="157"/>
      <c r="AA345" s="169"/>
      <c r="AB345" s="220" t="s">
        <v>7391</v>
      </c>
      <c r="AC345" s="55" t="s">
        <v>7390</v>
      </c>
      <c r="AD345" s="141">
        <v>0.5</v>
      </c>
      <c r="AE345" s="141"/>
      <c r="AF345" s="141"/>
      <c r="AG345" s="142"/>
      <c r="AH345" s="98">
        <f>ROUND(ROUND(K349*Y$299,0)*AD345,0)</f>
        <v>147</v>
      </c>
      <c r="AI345" s="16"/>
    </row>
    <row r="346" spans="1:35" ht="16.75" customHeight="1" x14ac:dyDescent="0.3">
      <c r="A346" s="11">
        <v>33</v>
      </c>
      <c r="B346" s="14">
        <v>4342</v>
      </c>
      <c r="C346" s="52" t="s">
        <v>10229</v>
      </c>
      <c r="D346" s="190"/>
      <c r="E346" s="211"/>
      <c r="F346" s="211"/>
      <c r="G346" s="211"/>
      <c r="H346" s="211"/>
      <c r="I346" s="211"/>
      <c r="J346" s="210"/>
      <c r="K346" s="185"/>
      <c r="L346" s="2"/>
      <c r="M346" s="2"/>
      <c r="N346" s="2"/>
      <c r="O346" s="56"/>
      <c r="P346" s="2"/>
      <c r="Q346" s="2"/>
      <c r="R346" s="2"/>
      <c r="S346" s="2"/>
      <c r="T346" s="2"/>
      <c r="U346" s="2"/>
      <c r="V346" s="71"/>
      <c r="W346" s="72"/>
      <c r="X346" s="72"/>
      <c r="Y346" s="155"/>
      <c r="Z346" s="157"/>
      <c r="AA346" s="2"/>
      <c r="AB346" s="201"/>
      <c r="AC346" s="55"/>
      <c r="AD346" s="141"/>
      <c r="AE346" s="187" t="s">
        <v>7356</v>
      </c>
      <c r="AF346" s="53">
        <v>5</v>
      </c>
      <c r="AG346" s="181" t="s">
        <v>7357</v>
      </c>
      <c r="AH346" s="98">
        <f>ROUND(K349*Y$299-AF346,0)</f>
        <v>289</v>
      </c>
      <c r="AI346" s="16"/>
    </row>
    <row r="347" spans="1:35" ht="16.75" customHeight="1" x14ac:dyDescent="0.3">
      <c r="A347" s="11">
        <v>33</v>
      </c>
      <c r="B347" s="14">
        <v>4343</v>
      </c>
      <c r="C347" s="52" t="s">
        <v>10228</v>
      </c>
      <c r="D347" s="190"/>
      <c r="E347" s="211"/>
      <c r="F347" s="211"/>
      <c r="G347" s="211"/>
      <c r="H347" s="211"/>
      <c r="I347" s="211"/>
      <c r="J347" s="210"/>
      <c r="K347" s="185"/>
      <c r="L347" s="2"/>
      <c r="M347" s="2"/>
      <c r="N347" s="2"/>
      <c r="O347" s="56"/>
      <c r="P347" s="2"/>
      <c r="Q347" s="2"/>
      <c r="R347" s="2"/>
      <c r="S347" s="2"/>
      <c r="T347" s="2"/>
      <c r="U347" s="2"/>
      <c r="V347" s="71"/>
      <c r="W347" s="72"/>
      <c r="X347" s="72"/>
      <c r="Y347" s="155"/>
      <c r="Z347" s="157"/>
      <c r="AA347" s="183" t="s">
        <v>7393</v>
      </c>
      <c r="AB347" s="220" t="s">
        <v>7358</v>
      </c>
      <c r="AC347" s="55" t="s">
        <v>7390</v>
      </c>
      <c r="AD347" s="141">
        <v>0.7</v>
      </c>
      <c r="AE347" s="221"/>
      <c r="AF347" s="136"/>
      <c r="AG347" s="75"/>
      <c r="AH347" s="98">
        <f>ROUND(ROUND(K349*Y$299,0)*AD347-AF346,0)</f>
        <v>201</v>
      </c>
      <c r="AI347" s="16"/>
    </row>
    <row r="348" spans="1:35" ht="16.75" customHeight="1" x14ac:dyDescent="0.3">
      <c r="A348" s="11">
        <v>33</v>
      </c>
      <c r="B348" s="14">
        <v>4344</v>
      </c>
      <c r="C348" s="52" t="s">
        <v>10227</v>
      </c>
      <c r="D348" s="190"/>
      <c r="E348" s="211"/>
      <c r="F348" s="211"/>
      <c r="G348" s="211"/>
      <c r="H348" s="211"/>
      <c r="I348" s="211"/>
      <c r="J348" s="210"/>
      <c r="K348" s="185"/>
      <c r="L348" s="2"/>
      <c r="M348" s="2"/>
      <c r="N348" s="2"/>
      <c r="O348" s="56"/>
      <c r="P348" s="2"/>
      <c r="Q348" s="2"/>
      <c r="R348" s="2"/>
      <c r="S348" s="2"/>
      <c r="T348" s="2"/>
      <c r="U348" s="2"/>
      <c r="V348" s="71"/>
      <c r="W348" s="72"/>
      <c r="X348" s="72"/>
      <c r="Y348" s="155"/>
      <c r="Z348" s="157"/>
      <c r="AA348" s="169"/>
      <c r="AB348" s="220" t="s">
        <v>7391</v>
      </c>
      <c r="AC348" s="55" t="s">
        <v>7390</v>
      </c>
      <c r="AD348" s="141">
        <v>0.5</v>
      </c>
      <c r="AE348" s="196"/>
      <c r="AF348" s="144"/>
      <c r="AG348" s="150"/>
      <c r="AH348" s="98">
        <f>ROUND(ROUND(K349*Y$299,0)*AD348-AF346,0)</f>
        <v>142</v>
      </c>
      <c r="AI348" s="16"/>
    </row>
    <row r="349" spans="1:35" ht="16.75" customHeight="1" x14ac:dyDescent="0.3">
      <c r="A349" s="11">
        <v>33</v>
      </c>
      <c r="B349" s="14">
        <v>9243</v>
      </c>
      <c r="C349" s="52" t="s">
        <v>10226</v>
      </c>
      <c r="D349" s="190"/>
      <c r="E349" s="211"/>
      <c r="F349" s="211"/>
      <c r="G349" s="211"/>
      <c r="H349" s="211"/>
      <c r="I349" s="211"/>
      <c r="J349" s="210"/>
      <c r="K349" s="271">
        <f>'21共同生活援助（包括型・基本）'!N205</f>
        <v>420</v>
      </c>
      <c r="L349" s="272"/>
      <c r="M349" s="2" t="s">
        <v>7388</v>
      </c>
      <c r="N349" s="44"/>
      <c r="O349" s="204" t="s">
        <v>7387</v>
      </c>
      <c r="P349" s="36"/>
      <c r="Q349" s="36"/>
      <c r="R349" s="36"/>
      <c r="S349" s="36"/>
      <c r="T349" s="36"/>
      <c r="U349" s="36"/>
      <c r="V349" s="74"/>
      <c r="W349" s="72"/>
      <c r="X349" s="72"/>
      <c r="Y349" s="145"/>
      <c r="Z349" s="71"/>
      <c r="AA349" s="83"/>
      <c r="AB349" s="194"/>
      <c r="AC349" s="7"/>
      <c r="AD349" s="7"/>
      <c r="AE349" s="7"/>
      <c r="AF349" s="7"/>
      <c r="AG349" s="37"/>
      <c r="AH349" s="98">
        <f>ROUND(ROUND(K349*U350,0)*Y$299,0)</f>
        <v>279</v>
      </c>
      <c r="AI349" s="66"/>
    </row>
    <row r="350" spans="1:35" ht="16.75" customHeight="1" x14ac:dyDescent="0.3">
      <c r="A350" s="11">
        <v>33</v>
      </c>
      <c r="B350" s="14">
        <v>9244</v>
      </c>
      <c r="C350" s="52" t="s">
        <v>10225</v>
      </c>
      <c r="D350" s="190"/>
      <c r="E350" s="211"/>
      <c r="F350" s="211"/>
      <c r="G350" s="211"/>
      <c r="H350" s="211"/>
      <c r="I350" s="211"/>
      <c r="J350" s="210"/>
      <c r="K350" s="72"/>
      <c r="L350" s="145"/>
      <c r="M350" s="2"/>
      <c r="N350" s="44"/>
      <c r="O350" s="45"/>
      <c r="P350" s="2"/>
      <c r="Q350" s="135"/>
      <c r="R350" s="135"/>
      <c r="S350" s="135"/>
      <c r="T350" s="136" t="s">
        <v>7404</v>
      </c>
      <c r="U350" s="273">
        <v>0.95</v>
      </c>
      <c r="V350" s="274"/>
      <c r="W350" s="72"/>
      <c r="X350" s="72"/>
      <c r="Y350" s="145"/>
      <c r="Z350" s="71"/>
      <c r="AA350" s="183" t="s">
        <v>7393</v>
      </c>
      <c r="AB350" s="220" t="s">
        <v>7358</v>
      </c>
      <c r="AC350" s="55" t="s">
        <v>7390</v>
      </c>
      <c r="AD350" s="141">
        <v>0.7</v>
      </c>
      <c r="AE350" s="141"/>
      <c r="AF350" s="141"/>
      <c r="AG350" s="142"/>
      <c r="AH350" s="98">
        <f>ROUND(ROUND(ROUND(K349*U350,0)*Y$299,0)*AD350,0)</f>
        <v>195</v>
      </c>
      <c r="AI350" s="66"/>
    </row>
    <row r="351" spans="1:35" ht="16.75" customHeight="1" x14ac:dyDescent="0.3">
      <c r="A351" s="11">
        <v>33</v>
      </c>
      <c r="B351" s="14">
        <v>4345</v>
      </c>
      <c r="C351" s="52" t="s">
        <v>10224</v>
      </c>
      <c r="D351" s="190"/>
      <c r="E351" s="211"/>
      <c r="F351" s="211"/>
      <c r="G351" s="211"/>
      <c r="H351" s="211"/>
      <c r="I351" s="211"/>
      <c r="J351" s="210"/>
      <c r="K351" s="185"/>
      <c r="L351" s="2"/>
      <c r="M351" s="2"/>
      <c r="N351" s="2"/>
      <c r="O351" s="56"/>
      <c r="P351" s="2"/>
      <c r="Q351" s="2"/>
      <c r="R351" s="2"/>
      <c r="S351" s="2"/>
      <c r="T351" s="2"/>
      <c r="U351" s="2"/>
      <c r="V351" s="71"/>
      <c r="W351" s="72"/>
      <c r="X351" s="72"/>
      <c r="Y351" s="155"/>
      <c r="Z351" s="157"/>
      <c r="AA351" s="169"/>
      <c r="AB351" s="220" t="s">
        <v>7391</v>
      </c>
      <c r="AC351" s="55" t="s">
        <v>7390</v>
      </c>
      <c r="AD351" s="141">
        <v>0.5</v>
      </c>
      <c r="AE351" s="141"/>
      <c r="AF351" s="141"/>
      <c r="AG351" s="142"/>
      <c r="AH351" s="98">
        <f>ROUND(ROUND(ROUND(K349*U350,0)*Y$299,0)*AD351,0)</f>
        <v>140</v>
      </c>
      <c r="AI351" s="16"/>
    </row>
    <row r="352" spans="1:35" ht="16.75" customHeight="1" x14ac:dyDescent="0.3">
      <c r="A352" s="11">
        <v>33</v>
      </c>
      <c r="B352" s="14">
        <v>4346</v>
      </c>
      <c r="C352" s="52" t="s">
        <v>10223</v>
      </c>
      <c r="D352" s="190"/>
      <c r="E352" s="211"/>
      <c r="F352" s="211"/>
      <c r="G352" s="211"/>
      <c r="H352" s="211"/>
      <c r="I352" s="211"/>
      <c r="J352" s="210"/>
      <c r="K352" s="185"/>
      <c r="L352" s="2"/>
      <c r="M352" s="2"/>
      <c r="N352" s="2"/>
      <c r="O352" s="56"/>
      <c r="P352" s="2"/>
      <c r="Q352" s="2"/>
      <c r="R352" s="2"/>
      <c r="S352" s="2"/>
      <c r="T352" s="2"/>
      <c r="U352" s="2"/>
      <c r="V352" s="71"/>
      <c r="W352" s="72"/>
      <c r="X352" s="72"/>
      <c r="Y352" s="155"/>
      <c r="Z352" s="157"/>
      <c r="AA352" s="2"/>
      <c r="AB352" s="201"/>
      <c r="AC352" s="55"/>
      <c r="AD352" s="141"/>
      <c r="AE352" s="187" t="s">
        <v>7356</v>
      </c>
      <c r="AF352" s="53">
        <v>5</v>
      </c>
      <c r="AG352" s="181" t="s">
        <v>7357</v>
      </c>
      <c r="AH352" s="98">
        <f>ROUND(ROUND(K349*U350,0)*Y$299-AF352,0)</f>
        <v>274</v>
      </c>
      <c r="AI352" s="16"/>
    </row>
    <row r="353" spans="1:35" ht="16.75" customHeight="1" x14ac:dyDescent="0.3">
      <c r="A353" s="11">
        <v>33</v>
      </c>
      <c r="B353" s="14">
        <v>4347</v>
      </c>
      <c r="C353" s="52" t="s">
        <v>10222</v>
      </c>
      <c r="D353" s="190"/>
      <c r="E353" s="211"/>
      <c r="F353" s="211"/>
      <c r="G353" s="211"/>
      <c r="H353" s="211"/>
      <c r="I353" s="211"/>
      <c r="J353" s="210"/>
      <c r="K353" s="185"/>
      <c r="L353" s="2"/>
      <c r="M353" s="2"/>
      <c r="N353" s="2"/>
      <c r="O353" s="56"/>
      <c r="P353" s="2"/>
      <c r="Q353" s="2"/>
      <c r="R353" s="2"/>
      <c r="S353" s="2"/>
      <c r="T353" s="2"/>
      <c r="U353" s="2"/>
      <c r="V353" s="71"/>
      <c r="W353" s="72"/>
      <c r="X353" s="72"/>
      <c r="Y353" s="155"/>
      <c r="Z353" s="157"/>
      <c r="AA353" s="183" t="s">
        <v>7393</v>
      </c>
      <c r="AB353" s="220" t="s">
        <v>7358</v>
      </c>
      <c r="AC353" s="55" t="s">
        <v>7390</v>
      </c>
      <c r="AD353" s="141">
        <v>0.7</v>
      </c>
      <c r="AE353" s="221"/>
      <c r="AF353" s="136"/>
      <c r="AG353" s="75"/>
      <c r="AH353" s="98">
        <f>ROUND(ROUND(ROUND(K349*U350,0)*Y$299,0)*AD353-AF352,0)</f>
        <v>190</v>
      </c>
      <c r="AI353" s="16"/>
    </row>
    <row r="354" spans="1:35" ht="16.75" customHeight="1" x14ac:dyDescent="0.3">
      <c r="A354" s="11">
        <v>33</v>
      </c>
      <c r="B354" s="14">
        <v>4348</v>
      </c>
      <c r="C354" s="52" t="s">
        <v>10221</v>
      </c>
      <c r="D354" s="190"/>
      <c r="E354" s="211"/>
      <c r="F354" s="211"/>
      <c r="G354" s="211"/>
      <c r="H354" s="211"/>
      <c r="I354" s="211"/>
      <c r="J354" s="210"/>
      <c r="K354" s="185"/>
      <c r="L354" s="2"/>
      <c r="M354" s="2"/>
      <c r="N354" s="2"/>
      <c r="O354" s="203"/>
      <c r="P354" s="8"/>
      <c r="Q354" s="8"/>
      <c r="R354" s="8"/>
      <c r="S354" s="8"/>
      <c r="T354" s="8"/>
      <c r="U354" s="8"/>
      <c r="V354" s="73"/>
      <c r="W354" s="72"/>
      <c r="X354" s="72"/>
      <c r="Y354" s="155"/>
      <c r="Z354" s="157"/>
      <c r="AA354" s="169"/>
      <c r="AB354" s="220" t="s">
        <v>7391</v>
      </c>
      <c r="AC354" s="55" t="s">
        <v>7390</v>
      </c>
      <c r="AD354" s="141">
        <v>0.5</v>
      </c>
      <c r="AE354" s="196"/>
      <c r="AF354" s="144"/>
      <c r="AG354" s="150"/>
      <c r="AH354" s="98">
        <f>ROUND(ROUND(ROUND(K349*U350,0)*Y$299,0)*AD354-AF352,0)</f>
        <v>135</v>
      </c>
      <c r="AI354" s="16"/>
    </row>
    <row r="355" spans="1:35" ht="16.75" customHeight="1" x14ac:dyDescent="0.3">
      <c r="A355" s="11">
        <v>33</v>
      </c>
      <c r="B355" s="14">
        <v>9245</v>
      </c>
      <c r="C355" s="52" t="s">
        <v>10220</v>
      </c>
      <c r="D355" s="190"/>
      <c r="E355" s="211"/>
      <c r="F355" s="211"/>
      <c r="G355" s="211"/>
      <c r="H355" s="211"/>
      <c r="I355" s="211"/>
      <c r="J355" s="210"/>
      <c r="K355" s="185"/>
      <c r="L355" s="2"/>
      <c r="M355" s="2"/>
      <c r="N355" s="44"/>
      <c r="O355" s="204" t="s">
        <v>7380</v>
      </c>
      <c r="P355" s="36"/>
      <c r="Q355" s="36"/>
      <c r="R355" s="36"/>
      <c r="S355" s="36"/>
      <c r="T355" s="36"/>
      <c r="U355" s="36"/>
      <c r="V355" s="74"/>
      <c r="W355" s="72"/>
      <c r="X355" s="72"/>
      <c r="Y355" s="145"/>
      <c r="Z355" s="71"/>
      <c r="AA355" s="83"/>
      <c r="AB355" s="194"/>
      <c r="AC355" s="7"/>
      <c r="AD355" s="7"/>
      <c r="AE355" s="7"/>
      <c r="AF355" s="7"/>
      <c r="AG355" s="37"/>
      <c r="AH355" s="98">
        <f>ROUND(ROUND(K349*U356,0)*Y$299,0)</f>
        <v>274</v>
      </c>
      <c r="AI355" s="66"/>
    </row>
    <row r="356" spans="1:35" ht="16.75" customHeight="1" x14ac:dyDescent="0.3">
      <c r="A356" s="11">
        <v>33</v>
      </c>
      <c r="B356" s="14">
        <v>9246</v>
      </c>
      <c r="C356" s="52" t="s">
        <v>10219</v>
      </c>
      <c r="D356" s="190"/>
      <c r="E356" s="211"/>
      <c r="F356" s="211"/>
      <c r="G356" s="211"/>
      <c r="H356" s="211"/>
      <c r="I356" s="211"/>
      <c r="J356" s="210"/>
      <c r="K356" s="185"/>
      <c r="L356" s="2"/>
      <c r="M356" s="2"/>
      <c r="N356" s="44"/>
      <c r="O356" s="45"/>
      <c r="P356" s="135"/>
      <c r="Q356" s="135"/>
      <c r="R356" s="135"/>
      <c r="S356" s="135"/>
      <c r="T356" s="136" t="s">
        <v>7404</v>
      </c>
      <c r="U356" s="273">
        <v>0.93</v>
      </c>
      <c r="V356" s="274"/>
      <c r="W356" s="72"/>
      <c r="X356" s="72"/>
      <c r="Y356" s="145"/>
      <c r="Z356" s="71"/>
      <c r="AA356" s="183" t="s">
        <v>7393</v>
      </c>
      <c r="AB356" s="220" t="s">
        <v>7358</v>
      </c>
      <c r="AC356" s="55" t="s">
        <v>7390</v>
      </c>
      <c r="AD356" s="141">
        <v>0.7</v>
      </c>
      <c r="AE356" s="141"/>
      <c r="AF356" s="141"/>
      <c r="AG356" s="142"/>
      <c r="AH356" s="98">
        <f>ROUND(ROUND(ROUND(K349*U356,0)*Y$299,0)*AD356,0)</f>
        <v>192</v>
      </c>
      <c r="AI356" s="66"/>
    </row>
    <row r="357" spans="1:35" ht="16.75" customHeight="1" x14ac:dyDescent="0.3">
      <c r="A357" s="11">
        <v>33</v>
      </c>
      <c r="B357" s="14">
        <v>4349</v>
      </c>
      <c r="C357" s="52" t="s">
        <v>10218</v>
      </c>
      <c r="D357" s="190"/>
      <c r="E357" s="211"/>
      <c r="F357" s="211"/>
      <c r="G357" s="211"/>
      <c r="H357" s="211"/>
      <c r="I357" s="211"/>
      <c r="J357" s="210"/>
      <c r="K357" s="185"/>
      <c r="L357" s="2"/>
      <c r="M357" s="2"/>
      <c r="N357" s="2"/>
      <c r="O357" s="56"/>
      <c r="P357" s="2"/>
      <c r="Q357" s="2"/>
      <c r="R357" s="2"/>
      <c r="S357" s="2"/>
      <c r="T357" s="2"/>
      <c r="U357" s="2"/>
      <c r="V357" s="71"/>
      <c r="W357" s="72"/>
      <c r="X357" s="72"/>
      <c r="Y357" s="155"/>
      <c r="Z357" s="157"/>
      <c r="AA357" s="169"/>
      <c r="AB357" s="220" t="s">
        <v>7391</v>
      </c>
      <c r="AC357" s="55" t="s">
        <v>7390</v>
      </c>
      <c r="AD357" s="141">
        <v>0.5</v>
      </c>
      <c r="AE357" s="141"/>
      <c r="AF357" s="141"/>
      <c r="AG357" s="142"/>
      <c r="AH357" s="98">
        <f>ROUND(ROUND(ROUND(K349*U356,0)*Y$299,0)*AD357,0)</f>
        <v>137</v>
      </c>
      <c r="AI357" s="16"/>
    </row>
    <row r="358" spans="1:35" ht="16.75" customHeight="1" x14ac:dyDescent="0.3">
      <c r="A358" s="11">
        <v>33</v>
      </c>
      <c r="B358" s="14">
        <v>4350</v>
      </c>
      <c r="C358" s="52" t="s">
        <v>10217</v>
      </c>
      <c r="D358" s="190"/>
      <c r="E358" s="211"/>
      <c r="F358" s="211"/>
      <c r="G358" s="211"/>
      <c r="H358" s="211"/>
      <c r="I358" s="211"/>
      <c r="J358" s="210"/>
      <c r="K358" s="185"/>
      <c r="L358" s="2"/>
      <c r="M358" s="2"/>
      <c r="N358" s="2"/>
      <c r="O358" s="56"/>
      <c r="P358" s="2"/>
      <c r="Q358" s="2"/>
      <c r="R358" s="2"/>
      <c r="S358" s="2"/>
      <c r="T358" s="2"/>
      <c r="U358" s="2"/>
      <c r="V358" s="71"/>
      <c r="W358" s="72"/>
      <c r="X358" s="72"/>
      <c r="Y358" s="155"/>
      <c r="Z358" s="157"/>
      <c r="AA358" s="2"/>
      <c r="AB358" s="201"/>
      <c r="AC358" s="55"/>
      <c r="AD358" s="141"/>
      <c r="AE358" s="187" t="s">
        <v>7356</v>
      </c>
      <c r="AF358" s="53">
        <v>5</v>
      </c>
      <c r="AG358" s="181" t="s">
        <v>7357</v>
      </c>
      <c r="AH358" s="98">
        <f>ROUND(ROUND(K349*U356,0)*Y$299-AF358,0)</f>
        <v>269</v>
      </c>
      <c r="AI358" s="16"/>
    </row>
    <row r="359" spans="1:35" ht="16.75" customHeight="1" x14ac:dyDescent="0.3">
      <c r="A359" s="11">
        <v>33</v>
      </c>
      <c r="B359" s="14">
        <v>4351</v>
      </c>
      <c r="C359" s="52" t="s">
        <v>10216</v>
      </c>
      <c r="D359" s="190"/>
      <c r="E359" s="211"/>
      <c r="F359" s="211"/>
      <c r="G359" s="211"/>
      <c r="H359" s="211"/>
      <c r="I359" s="211"/>
      <c r="J359" s="210"/>
      <c r="K359" s="185"/>
      <c r="L359" s="2"/>
      <c r="M359" s="2"/>
      <c r="N359" s="2"/>
      <c r="O359" s="56"/>
      <c r="P359" s="2"/>
      <c r="Q359" s="2"/>
      <c r="R359" s="2"/>
      <c r="S359" s="2"/>
      <c r="T359" s="2"/>
      <c r="U359" s="2"/>
      <c r="V359" s="71"/>
      <c r="W359" s="72"/>
      <c r="X359" s="72"/>
      <c r="Y359" s="155"/>
      <c r="Z359" s="157"/>
      <c r="AA359" s="183" t="s">
        <v>7393</v>
      </c>
      <c r="AB359" s="220" t="s">
        <v>7358</v>
      </c>
      <c r="AC359" s="55" t="s">
        <v>7390</v>
      </c>
      <c r="AD359" s="141">
        <v>0.7</v>
      </c>
      <c r="AE359" s="221"/>
      <c r="AF359" s="136"/>
      <c r="AG359" s="75"/>
      <c r="AH359" s="98">
        <f>ROUND(ROUND(ROUND(K349*U356,0)*Y$299,0)*AD359-AF358,0)</f>
        <v>187</v>
      </c>
      <c r="AI359" s="16"/>
    </row>
    <row r="360" spans="1:35" ht="16.75" customHeight="1" x14ac:dyDescent="0.3">
      <c r="A360" s="11">
        <v>33</v>
      </c>
      <c r="B360" s="14">
        <v>4352</v>
      </c>
      <c r="C360" s="52" t="s">
        <v>10215</v>
      </c>
      <c r="D360" s="190"/>
      <c r="E360" s="211"/>
      <c r="F360" s="211"/>
      <c r="G360" s="211"/>
      <c r="H360" s="211"/>
      <c r="I360" s="211"/>
      <c r="J360" s="210"/>
      <c r="K360" s="185"/>
      <c r="L360" s="2"/>
      <c r="M360" s="2"/>
      <c r="N360" s="2"/>
      <c r="O360" s="203"/>
      <c r="P360" s="8"/>
      <c r="Q360" s="8"/>
      <c r="R360" s="8"/>
      <c r="S360" s="8"/>
      <c r="T360" s="8"/>
      <c r="U360" s="8"/>
      <c r="V360" s="73"/>
      <c r="W360" s="72"/>
      <c r="X360" s="72"/>
      <c r="Y360" s="155"/>
      <c r="Z360" s="157"/>
      <c r="AA360" s="169"/>
      <c r="AB360" s="220" t="s">
        <v>7391</v>
      </c>
      <c r="AC360" s="55" t="s">
        <v>7390</v>
      </c>
      <c r="AD360" s="141">
        <v>0.5</v>
      </c>
      <c r="AE360" s="196"/>
      <c r="AF360" s="144"/>
      <c r="AG360" s="150"/>
      <c r="AH360" s="98">
        <f>ROUND(ROUND(ROUND(K349*U356,0)*Y$299,0)*AD360-AF358,0)</f>
        <v>132</v>
      </c>
      <c r="AI360" s="16"/>
    </row>
    <row r="361" spans="1:35" ht="16.75" customHeight="1" x14ac:dyDescent="0.3">
      <c r="A361" s="11">
        <v>33</v>
      </c>
      <c r="B361" s="14">
        <v>9247</v>
      </c>
      <c r="C361" s="52" t="s">
        <v>10214</v>
      </c>
      <c r="D361" s="190"/>
      <c r="E361" s="211"/>
      <c r="F361" s="211"/>
      <c r="G361" s="211"/>
      <c r="H361" s="211"/>
      <c r="I361" s="211"/>
      <c r="J361" s="210"/>
      <c r="K361" s="185"/>
      <c r="L361" s="2"/>
      <c r="M361" s="2"/>
      <c r="N361" s="44"/>
      <c r="O361" s="222" t="s">
        <v>7373</v>
      </c>
      <c r="P361" s="2"/>
      <c r="Q361" s="2"/>
      <c r="R361" s="2"/>
      <c r="S361" s="2"/>
      <c r="T361" s="2"/>
      <c r="U361" s="2"/>
      <c r="V361" s="71"/>
      <c r="W361" s="72"/>
      <c r="X361" s="72"/>
      <c r="Y361" s="145"/>
      <c r="Z361" s="71"/>
      <c r="AA361" s="83"/>
      <c r="AB361" s="80"/>
      <c r="AC361" s="7"/>
      <c r="AD361" s="7"/>
      <c r="AE361" s="7"/>
      <c r="AF361" s="7"/>
      <c r="AG361" s="37"/>
      <c r="AH361" s="98">
        <f>ROUND(ROUND(K349*U362,0)*Y$299,0)</f>
        <v>279</v>
      </c>
      <c r="AI361" s="66"/>
    </row>
    <row r="362" spans="1:35" ht="16.75" customHeight="1" x14ac:dyDescent="0.3">
      <c r="A362" s="11">
        <v>33</v>
      </c>
      <c r="B362" s="14">
        <v>9248</v>
      </c>
      <c r="C362" s="52" t="s">
        <v>10213</v>
      </c>
      <c r="D362" s="190"/>
      <c r="E362" s="211"/>
      <c r="F362" s="211"/>
      <c r="G362" s="211"/>
      <c r="H362" s="211"/>
      <c r="I362" s="211"/>
      <c r="J362" s="210"/>
      <c r="K362" s="185"/>
      <c r="L362" s="2"/>
      <c r="M362" s="2"/>
      <c r="N362" s="44"/>
      <c r="O362" s="222" t="s">
        <v>7405</v>
      </c>
      <c r="P362" s="135"/>
      <c r="Q362" s="135"/>
      <c r="R362" s="135"/>
      <c r="S362" s="135"/>
      <c r="T362" s="136" t="s">
        <v>7404</v>
      </c>
      <c r="U362" s="273">
        <v>0.95</v>
      </c>
      <c r="V362" s="274"/>
      <c r="W362" s="72"/>
      <c r="X362" s="72"/>
      <c r="Y362" s="145"/>
      <c r="Z362" s="71"/>
      <c r="AA362" s="183" t="s">
        <v>7393</v>
      </c>
      <c r="AB362" s="220" t="s">
        <v>7358</v>
      </c>
      <c r="AC362" s="55" t="s">
        <v>7390</v>
      </c>
      <c r="AD362" s="141">
        <v>0.7</v>
      </c>
      <c r="AE362" s="141"/>
      <c r="AF362" s="141"/>
      <c r="AG362" s="142"/>
      <c r="AH362" s="98">
        <f>ROUND(ROUND(ROUND(K349*U362,0)*Y$299,0)*AD362,0)</f>
        <v>195</v>
      </c>
      <c r="AI362" s="66"/>
    </row>
    <row r="363" spans="1:35" ht="16.75" customHeight="1" x14ac:dyDescent="0.3">
      <c r="A363" s="11">
        <v>33</v>
      </c>
      <c r="B363" s="14">
        <v>4353</v>
      </c>
      <c r="C363" s="52" t="s">
        <v>10212</v>
      </c>
      <c r="D363" s="190"/>
      <c r="E363" s="211"/>
      <c r="F363" s="211"/>
      <c r="G363" s="211"/>
      <c r="H363" s="211"/>
      <c r="I363" s="211"/>
      <c r="J363" s="210"/>
      <c r="K363" s="185"/>
      <c r="L363" s="2"/>
      <c r="M363" s="2"/>
      <c r="N363" s="2"/>
      <c r="O363" s="56"/>
      <c r="P363" s="2"/>
      <c r="Q363" s="2"/>
      <c r="R363" s="2"/>
      <c r="S363" s="2"/>
      <c r="T363" s="2"/>
      <c r="U363" s="2"/>
      <c r="V363" s="71"/>
      <c r="W363" s="72"/>
      <c r="X363" s="72"/>
      <c r="Y363" s="155"/>
      <c r="Z363" s="157"/>
      <c r="AA363" s="169"/>
      <c r="AB363" s="220" t="s">
        <v>7391</v>
      </c>
      <c r="AC363" s="55" t="s">
        <v>7390</v>
      </c>
      <c r="AD363" s="141">
        <v>0.5</v>
      </c>
      <c r="AE363" s="141"/>
      <c r="AF363" s="141"/>
      <c r="AG363" s="142"/>
      <c r="AH363" s="98">
        <f>ROUND(ROUND(ROUND(K349*U362,0)*Y$299,0)*AD363,0)</f>
        <v>140</v>
      </c>
      <c r="AI363" s="16"/>
    </row>
    <row r="364" spans="1:35" ht="16.75" customHeight="1" x14ac:dyDescent="0.3">
      <c r="A364" s="11">
        <v>33</v>
      </c>
      <c r="B364" s="14">
        <v>4354</v>
      </c>
      <c r="C364" s="52" t="s">
        <v>10211</v>
      </c>
      <c r="D364" s="190"/>
      <c r="E364" s="211"/>
      <c r="F364" s="211"/>
      <c r="G364" s="211"/>
      <c r="H364" s="211"/>
      <c r="I364" s="211"/>
      <c r="J364" s="210"/>
      <c r="K364" s="185"/>
      <c r="L364" s="2"/>
      <c r="M364" s="2"/>
      <c r="N364" s="2"/>
      <c r="O364" s="56"/>
      <c r="P364" s="2"/>
      <c r="Q364" s="2"/>
      <c r="R364" s="2"/>
      <c r="S364" s="2"/>
      <c r="T364" s="2"/>
      <c r="U364" s="2"/>
      <c r="V364" s="71"/>
      <c r="W364" s="72"/>
      <c r="X364" s="72"/>
      <c r="Y364" s="155"/>
      <c r="Z364" s="157"/>
      <c r="AA364" s="2"/>
      <c r="AB364" s="201"/>
      <c r="AC364" s="55"/>
      <c r="AD364" s="141"/>
      <c r="AE364" s="187" t="s">
        <v>7356</v>
      </c>
      <c r="AF364" s="53">
        <v>5</v>
      </c>
      <c r="AG364" s="181" t="s">
        <v>7357</v>
      </c>
      <c r="AH364" s="98">
        <f>ROUND(ROUND(K349*U362,0)*Y$299-AF364,0)</f>
        <v>274</v>
      </c>
      <c r="AI364" s="16"/>
    </row>
    <row r="365" spans="1:35" ht="16.75" customHeight="1" x14ac:dyDescent="0.3">
      <c r="A365" s="11">
        <v>33</v>
      </c>
      <c r="B365" s="14">
        <v>4355</v>
      </c>
      <c r="C365" s="52" t="s">
        <v>10210</v>
      </c>
      <c r="D365" s="190"/>
      <c r="E365" s="211"/>
      <c r="F365" s="211"/>
      <c r="G365" s="211"/>
      <c r="H365" s="211"/>
      <c r="I365" s="211"/>
      <c r="J365" s="210"/>
      <c r="K365" s="185"/>
      <c r="L365" s="2"/>
      <c r="M365" s="2"/>
      <c r="N365" s="2"/>
      <c r="O365" s="56"/>
      <c r="P365" s="2"/>
      <c r="Q365" s="2"/>
      <c r="R365" s="2"/>
      <c r="S365" s="2"/>
      <c r="T365" s="2"/>
      <c r="U365" s="2"/>
      <c r="V365" s="71"/>
      <c r="W365" s="72"/>
      <c r="X365" s="72"/>
      <c r="Y365" s="155"/>
      <c r="Z365" s="157"/>
      <c r="AA365" s="183" t="s">
        <v>7393</v>
      </c>
      <c r="AB365" s="220" t="s">
        <v>7358</v>
      </c>
      <c r="AC365" s="55" t="s">
        <v>7390</v>
      </c>
      <c r="AD365" s="141">
        <v>0.7</v>
      </c>
      <c r="AE365" s="221"/>
      <c r="AF365" s="136"/>
      <c r="AG365" s="75"/>
      <c r="AH365" s="98">
        <f>ROUND(ROUND(ROUND(K349*U362,0)*Y$299,0)*AD365-AF364,0)</f>
        <v>190</v>
      </c>
      <c r="AI365" s="16"/>
    </row>
    <row r="366" spans="1:35" ht="16.75" customHeight="1" x14ac:dyDescent="0.3">
      <c r="A366" s="11">
        <v>33</v>
      </c>
      <c r="B366" s="14">
        <v>4356</v>
      </c>
      <c r="C366" s="52" t="s">
        <v>10209</v>
      </c>
      <c r="D366" s="190"/>
      <c r="E366" s="211"/>
      <c r="F366" s="211"/>
      <c r="G366" s="211"/>
      <c r="H366" s="211"/>
      <c r="I366" s="211"/>
      <c r="J366" s="210"/>
      <c r="K366" s="164"/>
      <c r="L366" s="8"/>
      <c r="M366" s="8"/>
      <c r="N366" s="8"/>
      <c r="O366" s="203"/>
      <c r="P366" s="8"/>
      <c r="Q366" s="8"/>
      <c r="R366" s="8"/>
      <c r="S366" s="8"/>
      <c r="T366" s="8"/>
      <c r="U366" s="8"/>
      <c r="V366" s="73"/>
      <c r="W366" s="72"/>
      <c r="X366" s="72"/>
      <c r="Y366" s="155"/>
      <c r="Z366" s="157"/>
      <c r="AA366" s="169"/>
      <c r="AB366" s="220" t="s">
        <v>7391</v>
      </c>
      <c r="AC366" s="55" t="s">
        <v>7390</v>
      </c>
      <c r="AD366" s="141">
        <v>0.5</v>
      </c>
      <c r="AE366" s="196"/>
      <c r="AF366" s="144"/>
      <c r="AG366" s="150"/>
      <c r="AH366" s="98">
        <f>ROUND(ROUND(ROUND(K349*U362,0)*Y$299,0)*AD366-AF364,0)</f>
        <v>135</v>
      </c>
      <c r="AI366" s="16"/>
    </row>
    <row r="367" spans="1:35" ht="16.75" customHeight="1" x14ac:dyDescent="0.3">
      <c r="A367" s="11">
        <v>33</v>
      </c>
      <c r="B367" s="14">
        <v>9251</v>
      </c>
      <c r="C367" s="52" t="s">
        <v>10208</v>
      </c>
      <c r="D367" s="190"/>
      <c r="E367" s="211"/>
      <c r="F367" s="211"/>
      <c r="G367" s="211"/>
      <c r="H367" s="211"/>
      <c r="I367" s="211"/>
      <c r="J367" s="210"/>
      <c r="K367" s="70" t="s">
        <v>7734</v>
      </c>
      <c r="L367" s="2"/>
      <c r="M367" s="2"/>
      <c r="N367" s="44"/>
      <c r="O367" s="3"/>
      <c r="P367" s="2"/>
      <c r="Q367" s="2"/>
      <c r="R367" s="2"/>
      <c r="S367" s="2"/>
      <c r="T367" s="2"/>
      <c r="U367" s="2"/>
      <c r="V367" s="44"/>
      <c r="W367" s="45"/>
      <c r="X367" s="45"/>
      <c r="Y367" s="2"/>
      <c r="Z367" s="44"/>
      <c r="AA367" s="54"/>
      <c r="AB367" s="53"/>
      <c r="AC367" s="36"/>
      <c r="AD367" s="36"/>
      <c r="AE367" s="36"/>
      <c r="AF367" s="36"/>
      <c r="AG367" s="50"/>
      <c r="AH367" s="98">
        <f>ROUND(K373*Y$299,0)</f>
        <v>233</v>
      </c>
      <c r="AI367" s="16"/>
    </row>
    <row r="368" spans="1:35" ht="16.75" customHeight="1" x14ac:dyDescent="0.3">
      <c r="A368" s="11">
        <v>33</v>
      </c>
      <c r="B368" s="14">
        <v>9252</v>
      </c>
      <c r="C368" s="52" t="s">
        <v>10207</v>
      </c>
      <c r="D368" s="284"/>
      <c r="E368" s="288"/>
      <c r="F368" s="288"/>
      <c r="G368" s="288"/>
      <c r="H368" s="288"/>
      <c r="I368" s="288"/>
      <c r="J368" s="289"/>
      <c r="K368" s="185"/>
      <c r="L368" s="2"/>
      <c r="M368" s="2"/>
      <c r="N368" s="44"/>
      <c r="O368" s="3"/>
      <c r="P368" s="2"/>
      <c r="Q368" s="2"/>
      <c r="R368" s="2"/>
      <c r="S368" s="2"/>
      <c r="T368" s="2"/>
      <c r="U368" s="2"/>
      <c r="V368" s="71"/>
      <c r="W368" s="72"/>
      <c r="X368" s="72"/>
      <c r="Y368" s="145"/>
      <c r="Z368" s="71"/>
      <c r="AA368" s="183" t="s">
        <v>7393</v>
      </c>
      <c r="AB368" s="220" t="s">
        <v>7358</v>
      </c>
      <c r="AC368" s="55" t="s">
        <v>7390</v>
      </c>
      <c r="AD368" s="141">
        <v>0.7</v>
      </c>
      <c r="AE368" s="141"/>
      <c r="AF368" s="141"/>
      <c r="AG368" s="142"/>
      <c r="AH368" s="98">
        <f>ROUND(ROUND(K373*Y$299,0)*AD368,0)</f>
        <v>163</v>
      </c>
      <c r="AI368" s="16"/>
    </row>
    <row r="369" spans="1:35" ht="16.75" customHeight="1" x14ac:dyDescent="0.3">
      <c r="A369" s="11">
        <v>33</v>
      </c>
      <c r="B369" s="14">
        <v>4361</v>
      </c>
      <c r="C369" s="52" t="s">
        <v>10206</v>
      </c>
      <c r="D369" s="284"/>
      <c r="E369" s="288"/>
      <c r="F369" s="288"/>
      <c r="G369" s="288"/>
      <c r="H369" s="288"/>
      <c r="I369" s="288"/>
      <c r="J369" s="289"/>
      <c r="K369" s="185"/>
      <c r="L369" s="2"/>
      <c r="M369" s="2"/>
      <c r="N369" s="2"/>
      <c r="O369" s="56"/>
      <c r="P369" s="2"/>
      <c r="Q369" s="2"/>
      <c r="R369" s="2"/>
      <c r="S369" s="2"/>
      <c r="T369" s="2"/>
      <c r="U369" s="2"/>
      <c r="V369" s="71"/>
      <c r="W369" s="72"/>
      <c r="X369" s="72"/>
      <c r="Y369" s="155"/>
      <c r="Z369" s="157"/>
      <c r="AA369" s="169"/>
      <c r="AB369" s="220" t="s">
        <v>7391</v>
      </c>
      <c r="AC369" s="55" t="s">
        <v>7390</v>
      </c>
      <c r="AD369" s="141">
        <v>0.5</v>
      </c>
      <c r="AE369" s="141"/>
      <c r="AF369" s="141"/>
      <c r="AG369" s="142"/>
      <c r="AH369" s="98">
        <f>ROUND(ROUND(K373*Y$299,0)*AD369,0)</f>
        <v>117</v>
      </c>
      <c r="AI369" s="16"/>
    </row>
    <row r="370" spans="1:35" ht="16.75" customHeight="1" x14ac:dyDescent="0.3">
      <c r="A370" s="11">
        <v>33</v>
      </c>
      <c r="B370" s="14">
        <v>4362</v>
      </c>
      <c r="C370" s="52" t="s">
        <v>10205</v>
      </c>
      <c r="D370" s="284"/>
      <c r="E370" s="288"/>
      <c r="F370" s="288"/>
      <c r="G370" s="288"/>
      <c r="H370" s="288"/>
      <c r="I370" s="288"/>
      <c r="J370" s="289"/>
      <c r="K370" s="185"/>
      <c r="L370" s="2"/>
      <c r="M370" s="2"/>
      <c r="N370" s="2"/>
      <c r="O370" s="56"/>
      <c r="P370" s="2"/>
      <c r="Q370" s="2"/>
      <c r="R370" s="2"/>
      <c r="S370" s="2"/>
      <c r="T370" s="2"/>
      <c r="U370" s="2"/>
      <c r="V370" s="71"/>
      <c r="W370" s="72"/>
      <c r="X370" s="72"/>
      <c r="Y370" s="155"/>
      <c r="Z370" s="157"/>
      <c r="AA370" s="2"/>
      <c r="AB370" s="201"/>
      <c r="AC370" s="55"/>
      <c r="AD370" s="141"/>
      <c r="AE370" s="187" t="s">
        <v>7356</v>
      </c>
      <c r="AF370" s="53">
        <v>5</v>
      </c>
      <c r="AG370" s="181" t="s">
        <v>7357</v>
      </c>
      <c r="AH370" s="98">
        <f>ROUND(K373*Y$299-AF370,0)</f>
        <v>228</v>
      </c>
      <c r="AI370" s="16"/>
    </row>
    <row r="371" spans="1:35" ht="16.75" customHeight="1" x14ac:dyDescent="0.3">
      <c r="A371" s="11">
        <v>33</v>
      </c>
      <c r="B371" s="14">
        <v>4363</v>
      </c>
      <c r="C371" s="52" t="s">
        <v>10204</v>
      </c>
      <c r="D371" s="284"/>
      <c r="E371" s="288"/>
      <c r="F371" s="288"/>
      <c r="G371" s="288"/>
      <c r="H371" s="288"/>
      <c r="I371" s="288"/>
      <c r="J371" s="289"/>
      <c r="K371" s="185"/>
      <c r="L371" s="2"/>
      <c r="M371" s="2"/>
      <c r="N371" s="2"/>
      <c r="O371" s="56"/>
      <c r="P371" s="2"/>
      <c r="Q371" s="2"/>
      <c r="R371" s="2"/>
      <c r="S371" s="2"/>
      <c r="T371" s="2"/>
      <c r="U371" s="2"/>
      <c r="V371" s="71"/>
      <c r="W371" s="72"/>
      <c r="X371" s="72"/>
      <c r="Y371" s="155"/>
      <c r="Z371" s="157"/>
      <c r="AA371" s="183" t="s">
        <v>7393</v>
      </c>
      <c r="AB371" s="220" t="s">
        <v>7358</v>
      </c>
      <c r="AC371" s="55" t="s">
        <v>7390</v>
      </c>
      <c r="AD371" s="141">
        <v>0.7</v>
      </c>
      <c r="AE371" s="221"/>
      <c r="AF371" s="136"/>
      <c r="AG371" s="75"/>
      <c r="AH371" s="98">
        <f>ROUND(ROUND(K373*Y$299,0)*AD371-AF370,0)</f>
        <v>158</v>
      </c>
      <c r="AI371" s="16"/>
    </row>
    <row r="372" spans="1:35" ht="16.75" customHeight="1" x14ac:dyDescent="0.3">
      <c r="A372" s="11">
        <v>33</v>
      </c>
      <c r="B372" s="14">
        <v>4364</v>
      </c>
      <c r="C372" s="52" t="s">
        <v>10203</v>
      </c>
      <c r="D372" s="284"/>
      <c r="E372" s="288"/>
      <c r="F372" s="288"/>
      <c r="G372" s="288"/>
      <c r="H372" s="288"/>
      <c r="I372" s="288"/>
      <c r="J372" s="289"/>
      <c r="K372" s="185"/>
      <c r="L372" s="2"/>
      <c r="M372" s="2"/>
      <c r="N372" s="2"/>
      <c r="O372" s="56"/>
      <c r="P372" s="2"/>
      <c r="Q372" s="2"/>
      <c r="R372" s="2"/>
      <c r="S372" s="2"/>
      <c r="T372" s="2"/>
      <c r="U372" s="2"/>
      <c r="V372" s="71"/>
      <c r="W372" s="72"/>
      <c r="X372" s="72"/>
      <c r="Y372" s="155"/>
      <c r="Z372" s="157"/>
      <c r="AA372" s="169"/>
      <c r="AB372" s="220" t="s">
        <v>7391</v>
      </c>
      <c r="AC372" s="55" t="s">
        <v>7390</v>
      </c>
      <c r="AD372" s="141">
        <v>0.5</v>
      </c>
      <c r="AE372" s="196"/>
      <c r="AF372" s="144"/>
      <c r="AG372" s="150"/>
      <c r="AH372" s="98">
        <f>ROUND(ROUND(K373*Y$299,0)*AD372-AF370,0)</f>
        <v>112</v>
      </c>
      <c r="AI372" s="16"/>
    </row>
    <row r="373" spans="1:35" ht="16.75" customHeight="1" x14ac:dyDescent="0.25">
      <c r="A373" s="11">
        <v>33</v>
      </c>
      <c r="B373" s="14">
        <v>9253</v>
      </c>
      <c r="C373" s="52" t="s">
        <v>10202</v>
      </c>
      <c r="D373" s="290"/>
      <c r="E373" s="288"/>
      <c r="F373" s="288"/>
      <c r="G373" s="288"/>
      <c r="H373" s="288"/>
      <c r="I373" s="288"/>
      <c r="J373" s="289"/>
      <c r="K373" s="271">
        <f>'21共同生活援助（包括型・基本）'!N229</f>
        <v>333</v>
      </c>
      <c r="L373" s="272"/>
      <c r="M373" s="2" t="s">
        <v>7388</v>
      </c>
      <c r="N373" s="44"/>
      <c r="O373" s="204" t="s">
        <v>7387</v>
      </c>
      <c r="P373" s="36"/>
      <c r="Q373" s="36"/>
      <c r="R373" s="36"/>
      <c r="S373" s="36"/>
      <c r="T373" s="36"/>
      <c r="U373" s="36"/>
      <c r="V373" s="74"/>
      <c r="W373" s="124"/>
      <c r="X373" s="124"/>
      <c r="Y373" s="178"/>
      <c r="Z373" s="179"/>
      <c r="AA373" s="83"/>
      <c r="AB373" s="194"/>
      <c r="AC373" s="7"/>
      <c r="AD373" s="7"/>
      <c r="AE373" s="7"/>
      <c r="AF373" s="7"/>
      <c r="AG373" s="37"/>
      <c r="AH373" s="98">
        <f>ROUND(ROUND(K373*U374,0)*Y$299,0)</f>
        <v>221</v>
      </c>
      <c r="AI373" s="66"/>
    </row>
    <row r="374" spans="1:35" ht="16.75" customHeight="1" x14ac:dyDescent="0.25">
      <c r="A374" s="11">
        <v>33</v>
      </c>
      <c r="B374" s="14">
        <v>9254</v>
      </c>
      <c r="C374" s="52" t="s">
        <v>10201</v>
      </c>
      <c r="D374" s="190"/>
      <c r="E374" s="211"/>
      <c r="F374" s="211"/>
      <c r="G374" s="211"/>
      <c r="H374" s="211"/>
      <c r="I374" s="211"/>
      <c r="J374" s="210"/>
      <c r="K374" s="72"/>
      <c r="L374" s="145"/>
      <c r="M374" s="2"/>
      <c r="N374" s="44"/>
      <c r="O374" s="45"/>
      <c r="P374" s="2"/>
      <c r="Q374" s="135"/>
      <c r="R374" s="135"/>
      <c r="S374" s="135"/>
      <c r="T374" s="136" t="s">
        <v>7404</v>
      </c>
      <c r="U374" s="273">
        <v>0.95</v>
      </c>
      <c r="V374" s="274"/>
      <c r="W374" s="182"/>
      <c r="X374" s="182"/>
      <c r="Y374" s="178"/>
      <c r="Z374" s="179"/>
      <c r="AA374" s="183" t="s">
        <v>7393</v>
      </c>
      <c r="AB374" s="220" t="s">
        <v>7358</v>
      </c>
      <c r="AC374" s="55" t="s">
        <v>7390</v>
      </c>
      <c r="AD374" s="141">
        <v>0.7</v>
      </c>
      <c r="AE374" s="141"/>
      <c r="AF374" s="141"/>
      <c r="AG374" s="142"/>
      <c r="AH374" s="98">
        <f>ROUND(ROUND(ROUND(K373*U374,0)*Y$299,0)*AD374,0)</f>
        <v>155</v>
      </c>
      <c r="AI374" s="66"/>
    </row>
    <row r="375" spans="1:35" ht="16.75" customHeight="1" x14ac:dyDescent="0.25">
      <c r="A375" s="11">
        <v>33</v>
      </c>
      <c r="B375" s="14">
        <v>4365</v>
      </c>
      <c r="C375" s="52" t="s">
        <v>10200</v>
      </c>
      <c r="D375" s="190"/>
      <c r="E375" s="211"/>
      <c r="F375" s="211"/>
      <c r="G375" s="211"/>
      <c r="H375" s="211"/>
      <c r="I375" s="211"/>
      <c r="J375" s="210"/>
      <c r="K375" s="185"/>
      <c r="L375" s="2"/>
      <c r="M375" s="2"/>
      <c r="N375" s="2"/>
      <c r="O375" s="56"/>
      <c r="P375" s="2"/>
      <c r="Q375" s="2"/>
      <c r="R375" s="2"/>
      <c r="S375" s="2"/>
      <c r="T375" s="2"/>
      <c r="U375" s="2"/>
      <c r="V375" s="71"/>
      <c r="W375" s="182"/>
      <c r="X375" s="182"/>
      <c r="Y375" s="178"/>
      <c r="Z375" s="179"/>
      <c r="AA375" s="169"/>
      <c r="AB375" s="220" t="s">
        <v>7391</v>
      </c>
      <c r="AC375" s="55" t="s">
        <v>7390</v>
      </c>
      <c r="AD375" s="141">
        <v>0.5</v>
      </c>
      <c r="AE375" s="141"/>
      <c r="AF375" s="141"/>
      <c r="AG375" s="142"/>
      <c r="AH375" s="98">
        <f>ROUND(ROUND(ROUND(K373*U374,0)*Y$299,0)*AD375,0)</f>
        <v>111</v>
      </c>
      <c r="AI375" s="16"/>
    </row>
    <row r="376" spans="1:35" ht="16.75" customHeight="1" x14ac:dyDescent="0.25">
      <c r="A376" s="11">
        <v>33</v>
      </c>
      <c r="B376" s="14">
        <v>4366</v>
      </c>
      <c r="C376" s="52" t="s">
        <v>10199</v>
      </c>
      <c r="D376" s="190"/>
      <c r="E376" s="211"/>
      <c r="F376" s="211"/>
      <c r="G376" s="211"/>
      <c r="H376" s="211"/>
      <c r="I376" s="211"/>
      <c r="J376" s="210"/>
      <c r="K376" s="185"/>
      <c r="L376" s="2"/>
      <c r="M376" s="2"/>
      <c r="N376" s="2"/>
      <c r="O376" s="56"/>
      <c r="P376" s="2"/>
      <c r="Q376" s="2"/>
      <c r="R376" s="2"/>
      <c r="S376" s="2"/>
      <c r="T376" s="2"/>
      <c r="U376" s="2"/>
      <c r="V376" s="71"/>
      <c r="W376" s="182"/>
      <c r="X376" s="182"/>
      <c r="Y376" s="178"/>
      <c r="Z376" s="179"/>
      <c r="AA376" s="2"/>
      <c r="AB376" s="201"/>
      <c r="AC376" s="55"/>
      <c r="AD376" s="141"/>
      <c r="AE376" s="187" t="s">
        <v>7356</v>
      </c>
      <c r="AF376" s="53">
        <v>5</v>
      </c>
      <c r="AG376" s="181" t="s">
        <v>7357</v>
      </c>
      <c r="AH376" s="98">
        <f>ROUND(ROUND(K373*U374,0)*Y$299-AF376,0)</f>
        <v>216</v>
      </c>
      <c r="AI376" s="16"/>
    </row>
    <row r="377" spans="1:35" ht="16.75" customHeight="1" x14ac:dyDescent="0.25">
      <c r="A377" s="11">
        <v>33</v>
      </c>
      <c r="B377" s="14">
        <v>4367</v>
      </c>
      <c r="C377" s="52" t="s">
        <v>10198</v>
      </c>
      <c r="D377" s="190"/>
      <c r="E377" s="211"/>
      <c r="F377" s="211"/>
      <c r="G377" s="211"/>
      <c r="H377" s="211"/>
      <c r="I377" s="211"/>
      <c r="J377" s="210"/>
      <c r="K377" s="185"/>
      <c r="L377" s="2"/>
      <c r="M377" s="2"/>
      <c r="N377" s="2"/>
      <c r="O377" s="56"/>
      <c r="P377" s="2"/>
      <c r="Q377" s="2"/>
      <c r="R377" s="2"/>
      <c r="S377" s="2"/>
      <c r="T377" s="2"/>
      <c r="U377" s="2"/>
      <c r="V377" s="71"/>
      <c r="W377" s="182"/>
      <c r="X377" s="182"/>
      <c r="Y377" s="178"/>
      <c r="Z377" s="179"/>
      <c r="AA377" s="183" t="s">
        <v>7393</v>
      </c>
      <c r="AB377" s="220" t="s">
        <v>7358</v>
      </c>
      <c r="AC377" s="55" t="s">
        <v>7390</v>
      </c>
      <c r="AD377" s="141">
        <v>0.7</v>
      </c>
      <c r="AE377" s="221"/>
      <c r="AF377" s="136"/>
      <c r="AG377" s="75"/>
      <c r="AH377" s="98">
        <f>ROUND(ROUND(ROUND(K373*U374,0)*Y$299,0)*AD377-AF376,0)</f>
        <v>150</v>
      </c>
      <c r="AI377" s="16"/>
    </row>
    <row r="378" spans="1:35" ht="16.75" customHeight="1" x14ac:dyDescent="0.25">
      <c r="A378" s="11">
        <v>33</v>
      </c>
      <c r="B378" s="14">
        <v>4368</v>
      </c>
      <c r="C378" s="52" t="s">
        <v>10197</v>
      </c>
      <c r="D378" s="190"/>
      <c r="E378" s="211"/>
      <c r="F378" s="211"/>
      <c r="G378" s="211"/>
      <c r="H378" s="211"/>
      <c r="I378" s="211"/>
      <c r="J378" s="210"/>
      <c r="K378" s="185"/>
      <c r="L378" s="2"/>
      <c r="M378" s="2"/>
      <c r="N378" s="2"/>
      <c r="O378" s="203"/>
      <c r="P378" s="8"/>
      <c r="Q378" s="8"/>
      <c r="R378" s="8"/>
      <c r="S378" s="8"/>
      <c r="T378" s="8"/>
      <c r="U378" s="8"/>
      <c r="V378" s="73"/>
      <c r="W378" s="182"/>
      <c r="X378" s="182"/>
      <c r="Y378" s="178"/>
      <c r="Z378" s="179"/>
      <c r="AA378" s="169"/>
      <c r="AB378" s="220" t="s">
        <v>7391</v>
      </c>
      <c r="AC378" s="55" t="s">
        <v>7390</v>
      </c>
      <c r="AD378" s="141">
        <v>0.5</v>
      </c>
      <c r="AE378" s="196"/>
      <c r="AF378" s="144"/>
      <c r="AG378" s="150"/>
      <c r="AH378" s="98">
        <f>ROUND(ROUND(ROUND(K373*U374,0)*Y$299,0)*AD378-AF376,0)</f>
        <v>106</v>
      </c>
      <c r="AI378" s="16"/>
    </row>
    <row r="379" spans="1:35" ht="16.75" customHeight="1" x14ac:dyDescent="0.25">
      <c r="A379" s="11">
        <v>33</v>
      </c>
      <c r="B379" s="14">
        <v>9255</v>
      </c>
      <c r="C379" s="52" t="s">
        <v>10196</v>
      </c>
      <c r="D379" s="190"/>
      <c r="E379" s="211"/>
      <c r="F379" s="211"/>
      <c r="G379" s="211"/>
      <c r="H379" s="211"/>
      <c r="I379" s="211"/>
      <c r="J379" s="210"/>
      <c r="K379" s="185"/>
      <c r="L379" s="2"/>
      <c r="M379" s="2"/>
      <c r="N379" s="44"/>
      <c r="O379" s="204" t="s">
        <v>7380</v>
      </c>
      <c r="P379" s="36"/>
      <c r="Q379" s="36"/>
      <c r="R379" s="36"/>
      <c r="S379" s="36"/>
      <c r="T379" s="36"/>
      <c r="U379" s="36"/>
      <c r="V379" s="74"/>
      <c r="W379" s="182"/>
      <c r="X379" s="182"/>
      <c r="Y379" s="178"/>
      <c r="Z379" s="179"/>
      <c r="AA379" s="83"/>
      <c r="AB379" s="194"/>
      <c r="AC379" s="7"/>
      <c r="AD379" s="7"/>
      <c r="AE379" s="7"/>
      <c r="AF379" s="7"/>
      <c r="AG379" s="37"/>
      <c r="AH379" s="98">
        <f>ROUND(ROUND(K373*U380,0)*Y$299,0)</f>
        <v>217</v>
      </c>
      <c r="AI379" s="66"/>
    </row>
    <row r="380" spans="1:35" ht="16.75" customHeight="1" x14ac:dyDescent="0.25">
      <c r="A380" s="11">
        <v>33</v>
      </c>
      <c r="B380" s="14">
        <v>9256</v>
      </c>
      <c r="C380" s="52" t="s">
        <v>10195</v>
      </c>
      <c r="D380" s="190"/>
      <c r="E380" s="211"/>
      <c r="F380" s="211"/>
      <c r="G380" s="211"/>
      <c r="H380" s="211"/>
      <c r="I380" s="211"/>
      <c r="J380" s="210"/>
      <c r="K380" s="185"/>
      <c r="L380" s="2"/>
      <c r="M380" s="2"/>
      <c r="N380" s="44"/>
      <c r="O380" s="45"/>
      <c r="P380" s="135"/>
      <c r="Q380" s="135"/>
      <c r="R380" s="135"/>
      <c r="S380" s="135"/>
      <c r="T380" s="136" t="s">
        <v>7404</v>
      </c>
      <c r="U380" s="273">
        <v>0.93</v>
      </c>
      <c r="V380" s="274"/>
      <c r="W380" s="182"/>
      <c r="X380" s="182"/>
      <c r="Y380" s="178"/>
      <c r="Z380" s="179"/>
      <c r="AA380" s="183" t="s">
        <v>7393</v>
      </c>
      <c r="AB380" s="220" t="s">
        <v>7358</v>
      </c>
      <c r="AC380" s="55" t="s">
        <v>7390</v>
      </c>
      <c r="AD380" s="141">
        <v>0.7</v>
      </c>
      <c r="AE380" s="141"/>
      <c r="AF380" s="141"/>
      <c r="AG380" s="142"/>
      <c r="AH380" s="98">
        <f>ROUND(ROUND(ROUND(K373*U380,0)*Y$299,0)*AD380,0)</f>
        <v>152</v>
      </c>
      <c r="AI380" s="66"/>
    </row>
    <row r="381" spans="1:35" ht="16.75" customHeight="1" x14ac:dyDescent="0.25">
      <c r="A381" s="11">
        <v>33</v>
      </c>
      <c r="B381" s="14">
        <v>4369</v>
      </c>
      <c r="C381" s="52" t="s">
        <v>10194</v>
      </c>
      <c r="D381" s="190"/>
      <c r="E381" s="211"/>
      <c r="F381" s="211"/>
      <c r="G381" s="211"/>
      <c r="H381" s="211"/>
      <c r="I381" s="211"/>
      <c r="J381" s="210"/>
      <c r="K381" s="185"/>
      <c r="L381" s="2"/>
      <c r="M381" s="2"/>
      <c r="N381" s="2"/>
      <c r="O381" s="56"/>
      <c r="P381" s="2"/>
      <c r="Q381" s="2"/>
      <c r="R381" s="2"/>
      <c r="S381" s="2"/>
      <c r="T381" s="2"/>
      <c r="U381" s="2"/>
      <c r="V381" s="71"/>
      <c r="W381" s="182"/>
      <c r="X381" s="182"/>
      <c r="Y381" s="178"/>
      <c r="Z381" s="179"/>
      <c r="AA381" s="169"/>
      <c r="AB381" s="220" t="s">
        <v>7391</v>
      </c>
      <c r="AC381" s="55" t="s">
        <v>7390</v>
      </c>
      <c r="AD381" s="141">
        <v>0.5</v>
      </c>
      <c r="AE381" s="141"/>
      <c r="AF381" s="141"/>
      <c r="AG381" s="142"/>
      <c r="AH381" s="98">
        <f>ROUND(ROUND(ROUND(K373*U380,0)*Y$299,0)*AD381,0)</f>
        <v>109</v>
      </c>
      <c r="AI381" s="16"/>
    </row>
    <row r="382" spans="1:35" ht="16.75" customHeight="1" x14ac:dyDescent="0.25">
      <c r="A382" s="11">
        <v>33</v>
      </c>
      <c r="B382" s="14">
        <v>4370</v>
      </c>
      <c r="C382" s="52" t="s">
        <v>10193</v>
      </c>
      <c r="D382" s="190"/>
      <c r="E382" s="211"/>
      <c r="F382" s="211"/>
      <c r="G382" s="211"/>
      <c r="H382" s="211"/>
      <c r="I382" s="211"/>
      <c r="J382" s="210"/>
      <c r="K382" s="185"/>
      <c r="L382" s="2"/>
      <c r="M382" s="2"/>
      <c r="N382" s="2"/>
      <c r="O382" s="56"/>
      <c r="P382" s="2"/>
      <c r="Q382" s="2"/>
      <c r="R382" s="2"/>
      <c r="S382" s="2"/>
      <c r="T382" s="2"/>
      <c r="U382" s="2"/>
      <c r="V382" s="71"/>
      <c r="W382" s="182"/>
      <c r="X382" s="182"/>
      <c r="Y382" s="178"/>
      <c r="Z382" s="179"/>
      <c r="AA382" s="2"/>
      <c r="AB382" s="201"/>
      <c r="AC382" s="55"/>
      <c r="AD382" s="141"/>
      <c r="AE382" s="187" t="s">
        <v>7356</v>
      </c>
      <c r="AF382" s="53">
        <v>5</v>
      </c>
      <c r="AG382" s="181" t="s">
        <v>7357</v>
      </c>
      <c r="AH382" s="98">
        <f>ROUND(ROUND(K373*U380,0)*Y$299-AF382,0)</f>
        <v>212</v>
      </c>
      <c r="AI382" s="16"/>
    </row>
    <row r="383" spans="1:35" ht="16.75" customHeight="1" x14ac:dyDescent="0.25">
      <c r="A383" s="11">
        <v>33</v>
      </c>
      <c r="B383" s="14">
        <v>4371</v>
      </c>
      <c r="C383" s="52" t="s">
        <v>10192</v>
      </c>
      <c r="D383" s="190"/>
      <c r="E383" s="211"/>
      <c r="F383" s="211"/>
      <c r="G383" s="211"/>
      <c r="H383" s="211"/>
      <c r="I383" s="211"/>
      <c r="J383" s="210"/>
      <c r="K383" s="185"/>
      <c r="L383" s="2"/>
      <c r="M383" s="2"/>
      <c r="N383" s="2"/>
      <c r="O383" s="56"/>
      <c r="P383" s="2"/>
      <c r="Q383" s="2"/>
      <c r="R383" s="2"/>
      <c r="S383" s="2"/>
      <c r="T383" s="2"/>
      <c r="U383" s="2"/>
      <c r="V383" s="71"/>
      <c r="W383" s="182"/>
      <c r="X383" s="182"/>
      <c r="Y383" s="178"/>
      <c r="Z383" s="179"/>
      <c r="AA383" s="183" t="s">
        <v>7393</v>
      </c>
      <c r="AB383" s="220" t="s">
        <v>7358</v>
      </c>
      <c r="AC383" s="55" t="s">
        <v>7390</v>
      </c>
      <c r="AD383" s="141">
        <v>0.7</v>
      </c>
      <c r="AE383" s="221"/>
      <c r="AF383" s="136"/>
      <c r="AG383" s="75"/>
      <c r="AH383" s="98">
        <f>ROUND(ROUND(ROUND(K373*U380,0)*Y$299,0)*AD383-AF382,0)</f>
        <v>147</v>
      </c>
      <c r="AI383" s="16"/>
    </row>
    <row r="384" spans="1:35" ht="16.75" customHeight="1" x14ac:dyDescent="0.25">
      <c r="A384" s="11">
        <v>33</v>
      </c>
      <c r="B384" s="14">
        <v>4372</v>
      </c>
      <c r="C384" s="52" t="s">
        <v>10191</v>
      </c>
      <c r="D384" s="190"/>
      <c r="E384" s="211"/>
      <c r="F384" s="211"/>
      <c r="G384" s="211"/>
      <c r="H384" s="211"/>
      <c r="I384" s="211"/>
      <c r="J384" s="210"/>
      <c r="K384" s="185"/>
      <c r="L384" s="2"/>
      <c r="M384" s="2"/>
      <c r="N384" s="2"/>
      <c r="O384" s="203"/>
      <c r="P384" s="8"/>
      <c r="Q384" s="8"/>
      <c r="R384" s="8"/>
      <c r="S384" s="8"/>
      <c r="T384" s="8"/>
      <c r="U384" s="8"/>
      <c r="V384" s="73"/>
      <c r="W384" s="182"/>
      <c r="X384" s="182"/>
      <c r="Y384" s="178"/>
      <c r="Z384" s="179"/>
      <c r="AA384" s="169"/>
      <c r="AB384" s="220" t="s">
        <v>7391</v>
      </c>
      <c r="AC384" s="55" t="s">
        <v>7390</v>
      </c>
      <c r="AD384" s="141">
        <v>0.5</v>
      </c>
      <c r="AE384" s="196"/>
      <c r="AF384" s="144"/>
      <c r="AG384" s="150"/>
      <c r="AH384" s="98">
        <f>ROUND(ROUND(ROUND(K373*U380,0)*Y$299,0)*AD384-AF382,0)</f>
        <v>104</v>
      </c>
      <c r="AI384" s="16"/>
    </row>
    <row r="385" spans="1:35" ht="16.75" customHeight="1" x14ac:dyDescent="0.25">
      <c r="A385" s="11">
        <v>33</v>
      </c>
      <c r="B385" s="14">
        <v>9257</v>
      </c>
      <c r="C385" s="52" t="s">
        <v>10190</v>
      </c>
      <c r="D385" s="190"/>
      <c r="E385" s="211"/>
      <c r="F385" s="211"/>
      <c r="G385" s="211"/>
      <c r="H385" s="211"/>
      <c r="I385" s="211"/>
      <c r="J385" s="210"/>
      <c r="K385" s="185"/>
      <c r="L385" s="2"/>
      <c r="M385" s="2"/>
      <c r="N385" s="44"/>
      <c r="O385" s="222" t="s">
        <v>7373</v>
      </c>
      <c r="P385" s="2"/>
      <c r="Q385" s="2"/>
      <c r="R385" s="2"/>
      <c r="S385" s="2"/>
      <c r="T385" s="2"/>
      <c r="U385" s="2"/>
      <c r="V385" s="71"/>
      <c r="W385" s="182"/>
      <c r="X385" s="182"/>
      <c r="Y385" s="178"/>
      <c r="Z385" s="179"/>
      <c r="AA385" s="83"/>
      <c r="AB385" s="80"/>
      <c r="AC385" s="7"/>
      <c r="AD385" s="7"/>
      <c r="AE385" s="7"/>
      <c r="AF385" s="7"/>
      <c r="AG385" s="37"/>
      <c r="AH385" s="98">
        <f>ROUND(ROUND(K373*U386,0)*Y$299,0)</f>
        <v>221</v>
      </c>
      <c r="AI385" s="66"/>
    </row>
    <row r="386" spans="1:35" ht="16.75" customHeight="1" x14ac:dyDescent="0.25">
      <c r="A386" s="11">
        <v>33</v>
      </c>
      <c r="B386" s="14">
        <v>9258</v>
      </c>
      <c r="C386" s="52" t="s">
        <v>10189</v>
      </c>
      <c r="D386" s="190"/>
      <c r="E386" s="211"/>
      <c r="F386" s="211"/>
      <c r="G386" s="211"/>
      <c r="H386" s="211"/>
      <c r="I386" s="211"/>
      <c r="J386" s="210"/>
      <c r="K386" s="185"/>
      <c r="L386" s="2"/>
      <c r="M386" s="2"/>
      <c r="N386" s="44"/>
      <c r="O386" s="222" t="s">
        <v>7405</v>
      </c>
      <c r="P386" s="135"/>
      <c r="Q386" s="135"/>
      <c r="R386" s="135"/>
      <c r="S386" s="135"/>
      <c r="T386" s="136" t="s">
        <v>7404</v>
      </c>
      <c r="U386" s="273">
        <v>0.95</v>
      </c>
      <c r="V386" s="274"/>
      <c r="W386" s="182"/>
      <c r="X386" s="182"/>
      <c r="Y386" s="178"/>
      <c r="Z386" s="179"/>
      <c r="AA386" s="183" t="s">
        <v>7393</v>
      </c>
      <c r="AB386" s="220" t="s">
        <v>7358</v>
      </c>
      <c r="AC386" s="55" t="s">
        <v>7390</v>
      </c>
      <c r="AD386" s="141">
        <v>0.7</v>
      </c>
      <c r="AE386" s="141"/>
      <c r="AF386" s="141"/>
      <c r="AG386" s="142"/>
      <c r="AH386" s="98">
        <f>ROUND(ROUND(ROUND(K373*U386,0)*Y$299,0)*AD386,0)</f>
        <v>155</v>
      </c>
      <c r="AI386" s="66"/>
    </row>
    <row r="387" spans="1:35" ht="16.75" customHeight="1" x14ac:dyDescent="0.25">
      <c r="A387" s="11">
        <v>33</v>
      </c>
      <c r="B387" s="14">
        <v>4373</v>
      </c>
      <c r="C387" s="52" t="s">
        <v>10188</v>
      </c>
      <c r="D387" s="190"/>
      <c r="E387" s="211"/>
      <c r="F387" s="211"/>
      <c r="G387" s="211"/>
      <c r="H387" s="211"/>
      <c r="I387" s="211"/>
      <c r="J387" s="210"/>
      <c r="K387" s="185"/>
      <c r="L387" s="2"/>
      <c r="M387" s="2"/>
      <c r="N387" s="2"/>
      <c r="O387" s="56"/>
      <c r="P387" s="2"/>
      <c r="Q387" s="2"/>
      <c r="R387" s="2"/>
      <c r="S387" s="2"/>
      <c r="T387" s="2"/>
      <c r="U387" s="2"/>
      <c r="V387" s="71"/>
      <c r="W387" s="182"/>
      <c r="X387" s="182"/>
      <c r="Y387" s="178"/>
      <c r="Z387" s="179"/>
      <c r="AA387" s="169"/>
      <c r="AB387" s="220" t="s">
        <v>7391</v>
      </c>
      <c r="AC387" s="55" t="s">
        <v>7390</v>
      </c>
      <c r="AD387" s="141">
        <v>0.5</v>
      </c>
      <c r="AE387" s="141"/>
      <c r="AF387" s="141"/>
      <c r="AG387" s="142"/>
      <c r="AH387" s="98">
        <f>ROUND(ROUND(ROUND(K373*U386,0)*Y$299,0)*AD387,0)</f>
        <v>111</v>
      </c>
      <c r="AI387" s="16"/>
    </row>
    <row r="388" spans="1:35" ht="16.75" customHeight="1" x14ac:dyDescent="0.25">
      <c r="A388" s="11">
        <v>33</v>
      </c>
      <c r="B388" s="14">
        <v>4374</v>
      </c>
      <c r="C388" s="52" t="s">
        <v>10187</v>
      </c>
      <c r="D388" s="190"/>
      <c r="E388" s="211"/>
      <c r="F388" s="211"/>
      <c r="G388" s="211"/>
      <c r="H388" s="211"/>
      <c r="I388" s="211"/>
      <c r="J388" s="210"/>
      <c r="K388" s="185"/>
      <c r="L388" s="2"/>
      <c r="M388" s="2"/>
      <c r="N388" s="2"/>
      <c r="O388" s="56"/>
      <c r="P388" s="2"/>
      <c r="Q388" s="2"/>
      <c r="R388" s="2"/>
      <c r="S388" s="2"/>
      <c r="T388" s="2"/>
      <c r="U388" s="2"/>
      <c r="V388" s="71"/>
      <c r="W388" s="182"/>
      <c r="X388" s="182"/>
      <c r="Y388" s="178"/>
      <c r="Z388" s="179"/>
      <c r="AA388" s="2"/>
      <c r="AB388" s="201"/>
      <c r="AC388" s="55"/>
      <c r="AD388" s="141"/>
      <c r="AE388" s="187" t="s">
        <v>7356</v>
      </c>
      <c r="AF388" s="53">
        <v>5</v>
      </c>
      <c r="AG388" s="181" t="s">
        <v>7357</v>
      </c>
      <c r="AH388" s="98">
        <f>ROUND(ROUND(K373*U386,0)*Y$299-AF388,0)</f>
        <v>216</v>
      </c>
      <c r="AI388" s="16"/>
    </row>
    <row r="389" spans="1:35" ht="16.75" customHeight="1" x14ac:dyDescent="0.25">
      <c r="A389" s="11">
        <v>33</v>
      </c>
      <c r="B389" s="14">
        <v>4375</v>
      </c>
      <c r="C389" s="52" t="s">
        <v>10186</v>
      </c>
      <c r="D389" s="190"/>
      <c r="E389" s="211"/>
      <c r="F389" s="211"/>
      <c r="G389" s="211"/>
      <c r="H389" s="211"/>
      <c r="I389" s="211"/>
      <c r="J389" s="210"/>
      <c r="K389" s="185"/>
      <c r="L389" s="2"/>
      <c r="M389" s="2"/>
      <c r="N389" s="2"/>
      <c r="O389" s="56"/>
      <c r="P389" s="2"/>
      <c r="Q389" s="2"/>
      <c r="R389" s="2"/>
      <c r="S389" s="2"/>
      <c r="T389" s="2"/>
      <c r="U389" s="2"/>
      <c r="V389" s="71"/>
      <c r="W389" s="182"/>
      <c r="X389" s="182"/>
      <c r="Y389" s="178"/>
      <c r="Z389" s="179"/>
      <c r="AA389" s="183" t="s">
        <v>7393</v>
      </c>
      <c r="AB389" s="220" t="s">
        <v>7358</v>
      </c>
      <c r="AC389" s="55" t="s">
        <v>7390</v>
      </c>
      <c r="AD389" s="141">
        <v>0.7</v>
      </c>
      <c r="AE389" s="221"/>
      <c r="AF389" s="136"/>
      <c r="AG389" s="75"/>
      <c r="AH389" s="98">
        <f>ROUND(ROUND(ROUND(K373*U386,0)*Y$299,0)*AD389-AF388,0)</f>
        <v>150</v>
      </c>
      <c r="AI389" s="16"/>
    </row>
    <row r="390" spans="1:35" ht="16.75" customHeight="1" x14ac:dyDescent="0.25">
      <c r="A390" s="11">
        <v>33</v>
      </c>
      <c r="B390" s="14">
        <v>4376</v>
      </c>
      <c r="C390" s="52" t="s">
        <v>10185</v>
      </c>
      <c r="D390" s="190"/>
      <c r="E390" s="211"/>
      <c r="F390" s="211"/>
      <c r="G390" s="211"/>
      <c r="H390" s="211"/>
      <c r="I390" s="211"/>
      <c r="J390" s="210"/>
      <c r="K390" s="164"/>
      <c r="L390" s="8"/>
      <c r="M390" s="8"/>
      <c r="N390" s="8"/>
      <c r="O390" s="203"/>
      <c r="P390" s="8"/>
      <c r="Q390" s="8"/>
      <c r="R390" s="8"/>
      <c r="S390" s="8"/>
      <c r="T390" s="8"/>
      <c r="U390" s="8"/>
      <c r="V390" s="73"/>
      <c r="W390" s="182"/>
      <c r="X390" s="182"/>
      <c r="Y390" s="178"/>
      <c r="Z390" s="179"/>
      <c r="AA390" s="169"/>
      <c r="AB390" s="220" t="s">
        <v>7391</v>
      </c>
      <c r="AC390" s="55" t="s">
        <v>7390</v>
      </c>
      <c r="AD390" s="141">
        <v>0.5</v>
      </c>
      <c r="AE390" s="196"/>
      <c r="AF390" s="144"/>
      <c r="AG390" s="150"/>
      <c r="AH390" s="98">
        <f>ROUND(ROUND(ROUND(K373*U386,0)*Y$299,0)*AD390-AF388,0)</f>
        <v>106</v>
      </c>
      <c r="AI390" s="16"/>
    </row>
    <row r="391" spans="1:35" ht="16.75" customHeight="1" x14ac:dyDescent="0.25">
      <c r="A391" s="11">
        <v>33</v>
      </c>
      <c r="B391" s="14">
        <v>9261</v>
      </c>
      <c r="C391" s="52" t="s">
        <v>10184</v>
      </c>
      <c r="D391" s="190"/>
      <c r="E391" s="211"/>
      <c r="F391" s="211"/>
      <c r="G391" s="211"/>
      <c r="H391" s="211"/>
      <c r="I391" s="211"/>
      <c r="J391" s="210"/>
      <c r="K391" s="167" t="s">
        <v>7705</v>
      </c>
      <c r="L391" s="36"/>
      <c r="M391" s="36"/>
      <c r="N391" s="50"/>
      <c r="O391" s="54"/>
      <c r="P391" s="36"/>
      <c r="Q391" s="36"/>
      <c r="R391" s="36"/>
      <c r="S391" s="36"/>
      <c r="T391" s="36"/>
      <c r="U391" s="36"/>
      <c r="V391" s="50"/>
      <c r="W391" s="182"/>
      <c r="X391" s="182"/>
      <c r="Y391" s="178"/>
      <c r="Z391" s="179"/>
      <c r="AA391" s="54"/>
      <c r="AB391" s="53"/>
      <c r="AC391" s="36"/>
      <c r="AD391" s="36"/>
      <c r="AE391" s="36"/>
      <c r="AF391" s="36"/>
      <c r="AG391" s="50"/>
      <c r="AH391" s="98">
        <f>ROUND(K397*Y$299,0)</f>
        <v>171</v>
      </c>
      <c r="AI391" s="16"/>
    </row>
    <row r="392" spans="1:35" ht="16.75" customHeight="1" x14ac:dyDescent="0.3">
      <c r="A392" s="11">
        <v>33</v>
      </c>
      <c r="B392" s="14">
        <v>9262</v>
      </c>
      <c r="C392" s="52" t="s">
        <v>10183</v>
      </c>
      <c r="D392" s="190"/>
      <c r="E392" s="211"/>
      <c r="F392" s="211"/>
      <c r="G392" s="211"/>
      <c r="H392" s="211"/>
      <c r="I392" s="211"/>
      <c r="J392" s="210"/>
      <c r="K392" s="185"/>
      <c r="L392" s="2"/>
      <c r="M392" s="2"/>
      <c r="N392" s="44"/>
      <c r="O392" s="3"/>
      <c r="P392" s="2"/>
      <c r="Q392" s="2"/>
      <c r="R392" s="2"/>
      <c r="S392" s="2"/>
      <c r="T392" s="2"/>
      <c r="U392" s="2"/>
      <c r="V392" s="71"/>
      <c r="W392" s="72"/>
      <c r="X392" s="72"/>
      <c r="Z392" s="157"/>
      <c r="AA392" s="183" t="s">
        <v>7393</v>
      </c>
      <c r="AB392" s="220" t="s">
        <v>7358</v>
      </c>
      <c r="AC392" s="55" t="s">
        <v>7390</v>
      </c>
      <c r="AD392" s="141">
        <v>0.7</v>
      </c>
      <c r="AE392" s="141"/>
      <c r="AF392" s="141"/>
      <c r="AG392" s="142"/>
      <c r="AH392" s="98">
        <f>ROUND(ROUND(K397*Y$299,0)*AD392,0)</f>
        <v>120</v>
      </c>
      <c r="AI392" s="16"/>
    </row>
    <row r="393" spans="1:35" ht="16.75" customHeight="1" x14ac:dyDescent="0.3">
      <c r="A393" s="11">
        <v>33</v>
      </c>
      <c r="B393" s="14">
        <v>4381</v>
      </c>
      <c r="C393" s="52" t="s">
        <v>10182</v>
      </c>
      <c r="D393" s="190"/>
      <c r="E393" s="211"/>
      <c r="F393" s="211"/>
      <c r="G393" s="211"/>
      <c r="H393" s="211"/>
      <c r="I393" s="211"/>
      <c r="J393" s="210"/>
      <c r="K393" s="185"/>
      <c r="L393" s="2"/>
      <c r="M393" s="2"/>
      <c r="N393" s="2"/>
      <c r="O393" s="56"/>
      <c r="P393" s="2"/>
      <c r="Q393" s="2"/>
      <c r="R393" s="2"/>
      <c r="S393" s="2"/>
      <c r="T393" s="2"/>
      <c r="U393" s="2"/>
      <c r="V393" s="71"/>
      <c r="W393" s="72"/>
      <c r="X393" s="72"/>
      <c r="Y393" s="155"/>
      <c r="Z393" s="157"/>
      <c r="AA393" s="169"/>
      <c r="AB393" s="220" t="s">
        <v>7391</v>
      </c>
      <c r="AC393" s="55" t="s">
        <v>7390</v>
      </c>
      <c r="AD393" s="141">
        <v>0.5</v>
      </c>
      <c r="AE393" s="141"/>
      <c r="AF393" s="141"/>
      <c r="AG393" s="142"/>
      <c r="AH393" s="98">
        <f>ROUND(ROUND(K397*Y$299,0)*AD393,0)</f>
        <v>86</v>
      </c>
      <c r="AI393" s="16"/>
    </row>
    <row r="394" spans="1:35" ht="16.75" customHeight="1" x14ac:dyDescent="0.3">
      <c r="A394" s="11">
        <v>33</v>
      </c>
      <c r="B394" s="14">
        <v>4382</v>
      </c>
      <c r="C394" s="52" t="s">
        <v>10181</v>
      </c>
      <c r="D394" s="190"/>
      <c r="E394" s="211"/>
      <c r="F394" s="211"/>
      <c r="G394" s="211"/>
      <c r="H394" s="211"/>
      <c r="I394" s="211"/>
      <c r="J394" s="210"/>
      <c r="K394" s="185"/>
      <c r="L394" s="2"/>
      <c r="M394" s="2"/>
      <c r="N394" s="2"/>
      <c r="O394" s="56"/>
      <c r="P394" s="2"/>
      <c r="Q394" s="2"/>
      <c r="R394" s="2"/>
      <c r="S394" s="2"/>
      <c r="T394" s="2"/>
      <c r="U394" s="2"/>
      <c r="V394" s="71"/>
      <c r="W394" s="72"/>
      <c r="X394" s="72"/>
      <c r="Y394" s="155"/>
      <c r="Z394" s="157"/>
      <c r="AA394" s="2"/>
      <c r="AB394" s="201"/>
      <c r="AC394" s="55"/>
      <c r="AD394" s="141"/>
      <c r="AE394" s="187" t="s">
        <v>7356</v>
      </c>
      <c r="AF394" s="53">
        <v>5</v>
      </c>
      <c r="AG394" s="181" t="s">
        <v>7357</v>
      </c>
      <c r="AH394" s="98">
        <f>ROUND(K397*Y$299-AF394,0)</f>
        <v>166</v>
      </c>
      <c r="AI394" s="16"/>
    </row>
    <row r="395" spans="1:35" ht="16.75" customHeight="1" x14ac:dyDescent="0.3">
      <c r="A395" s="11">
        <v>33</v>
      </c>
      <c r="B395" s="14">
        <v>4383</v>
      </c>
      <c r="C395" s="52" t="s">
        <v>10180</v>
      </c>
      <c r="D395" s="190"/>
      <c r="E395" s="211"/>
      <c r="F395" s="211"/>
      <c r="G395" s="211"/>
      <c r="H395" s="211"/>
      <c r="I395" s="211"/>
      <c r="J395" s="210"/>
      <c r="K395" s="185"/>
      <c r="L395" s="2"/>
      <c r="M395" s="2"/>
      <c r="N395" s="2"/>
      <c r="O395" s="56"/>
      <c r="P395" s="2"/>
      <c r="Q395" s="2"/>
      <c r="R395" s="2"/>
      <c r="S395" s="2"/>
      <c r="T395" s="2"/>
      <c r="U395" s="2"/>
      <c r="V395" s="71"/>
      <c r="W395" s="72"/>
      <c r="X395" s="72"/>
      <c r="Y395" s="155"/>
      <c r="Z395" s="157"/>
      <c r="AA395" s="183" t="s">
        <v>7393</v>
      </c>
      <c r="AB395" s="220" t="s">
        <v>7358</v>
      </c>
      <c r="AC395" s="55" t="s">
        <v>7390</v>
      </c>
      <c r="AD395" s="141">
        <v>0.7</v>
      </c>
      <c r="AE395" s="221"/>
      <c r="AF395" s="136"/>
      <c r="AG395" s="75"/>
      <c r="AH395" s="98">
        <f>ROUND(ROUND(K397*Y$299,0)*AD395-AF394,0)</f>
        <v>115</v>
      </c>
      <c r="AI395" s="16"/>
    </row>
    <row r="396" spans="1:35" ht="16.75" customHeight="1" x14ac:dyDescent="0.3">
      <c r="A396" s="11">
        <v>33</v>
      </c>
      <c r="B396" s="14">
        <v>4384</v>
      </c>
      <c r="C396" s="52" t="s">
        <v>10179</v>
      </c>
      <c r="D396" s="190"/>
      <c r="E396" s="211"/>
      <c r="F396" s="211"/>
      <c r="G396" s="211"/>
      <c r="H396" s="211"/>
      <c r="I396" s="211"/>
      <c r="J396" s="210"/>
      <c r="K396" s="185"/>
      <c r="L396" s="2"/>
      <c r="M396" s="2"/>
      <c r="N396" s="2"/>
      <c r="O396" s="56"/>
      <c r="P396" s="2"/>
      <c r="Q396" s="2"/>
      <c r="R396" s="2"/>
      <c r="S396" s="2"/>
      <c r="T396" s="2"/>
      <c r="U396" s="2"/>
      <c r="V396" s="71"/>
      <c r="W396" s="72"/>
      <c r="X396" s="72"/>
      <c r="Y396" s="155"/>
      <c r="Z396" s="157"/>
      <c r="AA396" s="169"/>
      <c r="AB396" s="220" t="s">
        <v>7391</v>
      </c>
      <c r="AC396" s="55" t="s">
        <v>7390</v>
      </c>
      <c r="AD396" s="141">
        <v>0.5</v>
      </c>
      <c r="AE396" s="196"/>
      <c r="AF396" s="144"/>
      <c r="AG396" s="150"/>
      <c r="AH396" s="98">
        <f>ROUND(ROUND(K397*Y$299,0)*AD396-AF394,0)</f>
        <v>81</v>
      </c>
      <c r="AI396" s="16"/>
    </row>
    <row r="397" spans="1:35" ht="16.75" customHeight="1" x14ac:dyDescent="0.3">
      <c r="A397" s="11">
        <v>33</v>
      </c>
      <c r="B397" s="14">
        <v>9263</v>
      </c>
      <c r="C397" s="52" t="s">
        <v>10178</v>
      </c>
      <c r="D397" s="190"/>
      <c r="E397" s="211"/>
      <c r="F397" s="211"/>
      <c r="G397" s="211"/>
      <c r="H397" s="211"/>
      <c r="I397" s="211"/>
      <c r="J397" s="210"/>
      <c r="K397" s="271">
        <f>'21共同生活援助（包括型・基本）'!N253</f>
        <v>244</v>
      </c>
      <c r="L397" s="272"/>
      <c r="M397" s="2" t="s">
        <v>7388</v>
      </c>
      <c r="N397" s="44"/>
      <c r="O397" s="204" t="s">
        <v>7387</v>
      </c>
      <c r="P397" s="36"/>
      <c r="Q397" s="36"/>
      <c r="R397" s="36"/>
      <c r="S397" s="36"/>
      <c r="T397" s="36"/>
      <c r="U397" s="36"/>
      <c r="V397" s="74"/>
      <c r="W397" s="72"/>
      <c r="X397" s="72"/>
      <c r="Y397" s="145"/>
      <c r="Z397" s="71"/>
      <c r="AA397" s="83"/>
      <c r="AB397" s="194"/>
      <c r="AC397" s="7"/>
      <c r="AD397" s="7"/>
      <c r="AE397" s="7"/>
      <c r="AF397" s="7"/>
      <c r="AG397" s="37"/>
      <c r="AH397" s="98">
        <f>ROUND(ROUND(K397*U398,0)*Y$299,0)</f>
        <v>162</v>
      </c>
      <c r="AI397" s="66"/>
    </row>
    <row r="398" spans="1:35" ht="16.75" customHeight="1" x14ac:dyDescent="0.3">
      <c r="A398" s="11">
        <v>33</v>
      </c>
      <c r="B398" s="14">
        <v>9264</v>
      </c>
      <c r="C398" s="52" t="s">
        <v>10177</v>
      </c>
      <c r="D398" s="190"/>
      <c r="E398" s="211"/>
      <c r="F398" s="211"/>
      <c r="G398" s="211"/>
      <c r="H398" s="211"/>
      <c r="I398" s="211"/>
      <c r="J398" s="210"/>
      <c r="K398" s="72"/>
      <c r="L398" s="145"/>
      <c r="M398" s="2"/>
      <c r="N398" s="44"/>
      <c r="O398" s="45"/>
      <c r="P398" s="2"/>
      <c r="Q398" s="135"/>
      <c r="R398" s="135"/>
      <c r="S398" s="135"/>
      <c r="T398" s="136" t="s">
        <v>7404</v>
      </c>
      <c r="U398" s="273">
        <v>0.95</v>
      </c>
      <c r="V398" s="274"/>
      <c r="W398" s="72"/>
      <c r="X398" s="72"/>
      <c r="Y398" s="145"/>
      <c r="Z398" s="71"/>
      <c r="AA398" s="183" t="s">
        <v>7393</v>
      </c>
      <c r="AB398" s="220" t="s">
        <v>7358</v>
      </c>
      <c r="AC398" s="55" t="s">
        <v>7390</v>
      </c>
      <c r="AD398" s="141">
        <v>0.7</v>
      </c>
      <c r="AE398" s="141"/>
      <c r="AF398" s="141"/>
      <c r="AG398" s="142"/>
      <c r="AH398" s="6">
        <f>ROUND(ROUND(ROUND(K397*U398,0)*Y$299,0)*AD398,0)</f>
        <v>113</v>
      </c>
      <c r="AI398" s="66"/>
    </row>
    <row r="399" spans="1:35" ht="16.75" customHeight="1" x14ac:dyDescent="0.3">
      <c r="A399" s="11">
        <v>33</v>
      </c>
      <c r="B399" s="14">
        <v>4385</v>
      </c>
      <c r="C399" s="52" t="s">
        <v>10176</v>
      </c>
      <c r="D399" s="190"/>
      <c r="E399" s="211"/>
      <c r="F399" s="211"/>
      <c r="G399" s="211"/>
      <c r="H399" s="211"/>
      <c r="I399" s="211"/>
      <c r="J399" s="210"/>
      <c r="K399" s="185"/>
      <c r="L399" s="2"/>
      <c r="M399" s="2"/>
      <c r="N399" s="2"/>
      <c r="O399" s="56"/>
      <c r="P399" s="2"/>
      <c r="Q399" s="2"/>
      <c r="R399" s="2"/>
      <c r="S399" s="2"/>
      <c r="T399" s="2"/>
      <c r="U399" s="2"/>
      <c r="V399" s="71"/>
      <c r="W399" s="72"/>
      <c r="X399" s="72"/>
      <c r="Y399" s="155"/>
      <c r="Z399" s="157"/>
      <c r="AA399" s="169"/>
      <c r="AB399" s="220" t="s">
        <v>7391</v>
      </c>
      <c r="AC399" s="55" t="s">
        <v>7390</v>
      </c>
      <c r="AD399" s="141">
        <v>0.5</v>
      </c>
      <c r="AE399" s="141"/>
      <c r="AF399" s="141"/>
      <c r="AG399" s="142"/>
      <c r="AH399" s="6">
        <f>ROUND(ROUND(ROUND(K397*U398,0)*Y$299,0)*AD399,0)</f>
        <v>81</v>
      </c>
      <c r="AI399" s="16"/>
    </row>
    <row r="400" spans="1:35" ht="16.75" customHeight="1" x14ac:dyDescent="0.3">
      <c r="A400" s="11">
        <v>33</v>
      </c>
      <c r="B400" s="14">
        <v>4386</v>
      </c>
      <c r="C400" s="52" t="s">
        <v>10175</v>
      </c>
      <c r="D400" s="190"/>
      <c r="E400" s="211"/>
      <c r="F400" s="211"/>
      <c r="G400" s="211"/>
      <c r="H400" s="211"/>
      <c r="I400" s="211"/>
      <c r="J400" s="210"/>
      <c r="K400" s="185"/>
      <c r="L400" s="2"/>
      <c r="M400" s="2"/>
      <c r="N400" s="2"/>
      <c r="O400" s="56"/>
      <c r="P400" s="2"/>
      <c r="Q400" s="2"/>
      <c r="R400" s="2"/>
      <c r="S400" s="2"/>
      <c r="T400" s="2"/>
      <c r="U400" s="2"/>
      <c r="V400" s="71"/>
      <c r="W400" s="72"/>
      <c r="X400" s="72"/>
      <c r="Y400" s="155"/>
      <c r="Z400" s="157"/>
      <c r="AA400" s="2"/>
      <c r="AB400" s="201"/>
      <c r="AC400" s="55"/>
      <c r="AD400" s="141"/>
      <c r="AE400" s="187" t="s">
        <v>7356</v>
      </c>
      <c r="AF400" s="53">
        <v>5</v>
      </c>
      <c r="AG400" s="181" t="s">
        <v>7357</v>
      </c>
      <c r="AH400" s="98">
        <f>ROUND(ROUND(K397*U398,0)*Y$299-AF400,0)</f>
        <v>157</v>
      </c>
      <c r="AI400" s="16"/>
    </row>
    <row r="401" spans="1:35" ht="16.75" customHeight="1" x14ac:dyDescent="0.3">
      <c r="A401" s="11">
        <v>33</v>
      </c>
      <c r="B401" s="14">
        <v>4387</v>
      </c>
      <c r="C401" s="52" t="s">
        <v>10174</v>
      </c>
      <c r="D401" s="190"/>
      <c r="E401" s="211"/>
      <c r="F401" s="211"/>
      <c r="G401" s="211"/>
      <c r="H401" s="211"/>
      <c r="I401" s="211"/>
      <c r="J401" s="210"/>
      <c r="K401" s="185"/>
      <c r="L401" s="2"/>
      <c r="M401" s="2"/>
      <c r="N401" s="2"/>
      <c r="O401" s="56"/>
      <c r="P401" s="2"/>
      <c r="Q401" s="2"/>
      <c r="R401" s="2"/>
      <c r="S401" s="2"/>
      <c r="T401" s="2"/>
      <c r="U401" s="2"/>
      <c r="V401" s="71"/>
      <c r="W401" s="72"/>
      <c r="X401" s="72"/>
      <c r="Y401" s="155"/>
      <c r="Z401" s="157"/>
      <c r="AA401" s="183" t="s">
        <v>7393</v>
      </c>
      <c r="AB401" s="220" t="s">
        <v>7358</v>
      </c>
      <c r="AC401" s="55" t="s">
        <v>7390</v>
      </c>
      <c r="AD401" s="141">
        <v>0.7</v>
      </c>
      <c r="AE401" s="221"/>
      <c r="AF401" s="136"/>
      <c r="AG401" s="75"/>
      <c r="AH401" s="6">
        <f>ROUND(ROUND(ROUND(K397*U398,0)*Y$299,0)*AD401-AF400,0)</f>
        <v>108</v>
      </c>
      <c r="AI401" s="16"/>
    </row>
    <row r="402" spans="1:35" ht="16.75" customHeight="1" x14ac:dyDescent="0.3">
      <c r="A402" s="11">
        <v>33</v>
      </c>
      <c r="B402" s="14">
        <v>4388</v>
      </c>
      <c r="C402" s="52" t="s">
        <v>10173</v>
      </c>
      <c r="D402" s="190"/>
      <c r="E402" s="211"/>
      <c r="F402" s="211"/>
      <c r="G402" s="211"/>
      <c r="H402" s="211"/>
      <c r="I402" s="211"/>
      <c r="J402" s="210"/>
      <c r="K402" s="185"/>
      <c r="L402" s="2"/>
      <c r="M402" s="2"/>
      <c r="N402" s="2"/>
      <c r="O402" s="203"/>
      <c r="P402" s="8"/>
      <c r="Q402" s="8"/>
      <c r="R402" s="8"/>
      <c r="S402" s="8"/>
      <c r="T402" s="8"/>
      <c r="U402" s="8"/>
      <c r="V402" s="73"/>
      <c r="W402" s="72"/>
      <c r="X402" s="72"/>
      <c r="Y402" s="155"/>
      <c r="Z402" s="157"/>
      <c r="AA402" s="169"/>
      <c r="AB402" s="220" t="s">
        <v>7391</v>
      </c>
      <c r="AC402" s="55" t="s">
        <v>7390</v>
      </c>
      <c r="AD402" s="141">
        <v>0.5</v>
      </c>
      <c r="AE402" s="196"/>
      <c r="AF402" s="144"/>
      <c r="AG402" s="150"/>
      <c r="AH402" s="6">
        <f>ROUND(ROUND(ROUND(K397*U398,0)*Y$299,0)*AD402-AF400,0)</f>
        <v>76</v>
      </c>
      <c r="AI402" s="16"/>
    </row>
    <row r="403" spans="1:35" ht="16.75" customHeight="1" x14ac:dyDescent="0.3">
      <c r="A403" s="11">
        <v>33</v>
      </c>
      <c r="B403" s="14">
        <v>9265</v>
      </c>
      <c r="C403" s="52" t="s">
        <v>10172</v>
      </c>
      <c r="D403" s="190"/>
      <c r="E403" s="211"/>
      <c r="F403" s="211"/>
      <c r="G403" s="211"/>
      <c r="H403" s="211"/>
      <c r="I403" s="211"/>
      <c r="J403" s="210"/>
      <c r="K403" s="185"/>
      <c r="L403" s="2"/>
      <c r="M403" s="2"/>
      <c r="N403" s="44"/>
      <c r="O403" s="204" t="s">
        <v>7380</v>
      </c>
      <c r="P403" s="36"/>
      <c r="Q403" s="36"/>
      <c r="R403" s="36"/>
      <c r="S403" s="36"/>
      <c r="T403" s="36"/>
      <c r="U403" s="36"/>
      <c r="V403" s="74"/>
      <c r="W403" s="72"/>
      <c r="X403" s="72"/>
      <c r="Y403" s="145"/>
      <c r="Z403" s="71"/>
      <c r="AA403" s="83"/>
      <c r="AB403" s="194"/>
      <c r="AC403" s="7"/>
      <c r="AD403" s="7"/>
      <c r="AE403" s="7"/>
      <c r="AF403" s="7"/>
      <c r="AG403" s="37"/>
      <c r="AH403" s="98">
        <f>ROUND(ROUND(K397*U404,0)*Y$299,0)</f>
        <v>159</v>
      </c>
      <c r="AI403" s="66"/>
    </row>
    <row r="404" spans="1:35" ht="16.75" customHeight="1" x14ac:dyDescent="0.3">
      <c r="A404" s="11">
        <v>33</v>
      </c>
      <c r="B404" s="14">
        <v>9266</v>
      </c>
      <c r="C404" s="52" t="s">
        <v>10171</v>
      </c>
      <c r="D404" s="190"/>
      <c r="E404" s="211"/>
      <c r="F404" s="211"/>
      <c r="G404" s="211"/>
      <c r="H404" s="211"/>
      <c r="I404" s="211"/>
      <c r="J404" s="210"/>
      <c r="K404" s="185"/>
      <c r="L404" s="2"/>
      <c r="M404" s="2"/>
      <c r="N404" s="44"/>
      <c r="O404" s="45"/>
      <c r="P404" s="135"/>
      <c r="Q404" s="135"/>
      <c r="R404" s="135"/>
      <c r="S404" s="135"/>
      <c r="T404" s="136" t="s">
        <v>7404</v>
      </c>
      <c r="U404" s="273">
        <v>0.93</v>
      </c>
      <c r="V404" s="274"/>
      <c r="W404" s="72"/>
      <c r="X404" s="72"/>
      <c r="Y404" s="145"/>
      <c r="Z404" s="71"/>
      <c r="AA404" s="183" t="s">
        <v>7393</v>
      </c>
      <c r="AB404" s="220" t="s">
        <v>7358</v>
      </c>
      <c r="AC404" s="55" t="s">
        <v>7390</v>
      </c>
      <c r="AD404" s="141">
        <v>0.7</v>
      </c>
      <c r="AE404" s="141"/>
      <c r="AF404" s="141"/>
      <c r="AG404" s="142"/>
      <c r="AH404" s="6">
        <f>ROUND(ROUND(ROUND(K397*U404,0)*Y$299,0)*AD404,0)</f>
        <v>111</v>
      </c>
      <c r="AI404" s="66"/>
    </row>
    <row r="405" spans="1:35" ht="16.75" customHeight="1" x14ac:dyDescent="0.3">
      <c r="A405" s="11">
        <v>33</v>
      </c>
      <c r="B405" s="14">
        <v>4389</v>
      </c>
      <c r="C405" s="52" t="s">
        <v>10170</v>
      </c>
      <c r="D405" s="190"/>
      <c r="E405" s="211"/>
      <c r="F405" s="211"/>
      <c r="G405" s="211"/>
      <c r="H405" s="211"/>
      <c r="I405" s="211"/>
      <c r="J405" s="210"/>
      <c r="K405" s="185"/>
      <c r="L405" s="2"/>
      <c r="M405" s="2"/>
      <c r="N405" s="2"/>
      <c r="O405" s="56"/>
      <c r="P405" s="2"/>
      <c r="Q405" s="2"/>
      <c r="R405" s="2"/>
      <c r="S405" s="2"/>
      <c r="T405" s="2"/>
      <c r="U405" s="2"/>
      <c r="V405" s="71"/>
      <c r="W405" s="72"/>
      <c r="X405" s="72"/>
      <c r="Y405" s="155"/>
      <c r="Z405" s="157"/>
      <c r="AA405" s="169"/>
      <c r="AB405" s="220" t="s">
        <v>7391</v>
      </c>
      <c r="AC405" s="55" t="s">
        <v>7390</v>
      </c>
      <c r="AD405" s="141">
        <v>0.5</v>
      </c>
      <c r="AE405" s="141"/>
      <c r="AF405" s="141"/>
      <c r="AG405" s="142"/>
      <c r="AH405" s="98">
        <f>ROUND(ROUND(ROUND(K397*U404,0)*Y$299,0)*AD405,0)</f>
        <v>80</v>
      </c>
      <c r="AI405" s="16"/>
    </row>
    <row r="406" spans="1:35" ht="16.75" customHeight="1" x14ac:dyDescent="0.3">
      <c r="A406" s="11">
        <v>33</v>
      </c>
      <c r="B406" s="14">
        <v>4390</v>
      </c>
      <c r="C406" s="52" t="s">
        <v>10169</v>
      </c>
      <c r="D406" s="190"/>
      <c r="E406" s="211"/>
      <c r="F406" s="211"/>
      <c r="G406" s="211"/>
      <c r="H406" s="211"/>
      <c r="I406" s="211"/>
      <c r="J406" s="210"/>
      <c r="K406" s="185"/>
      <c r="L406" s="2"/>
      <c r="M406" s="2"/>
      <c r="N406" s="2"/>
      <c r="O406" s="56"/>
      <c r="P406" s="2"/>
      <c r="Q406" s="2"/>
      <c r="R406" s="2"/>
      <c r="S406" s="2"/>
      <c r="T406" s="2"/>
      <c r="U406" s="2"/>
      <c r="V406" s="71"/>
      <c r="W406" s="72"/>
      <c r="X406" s="72"/>
      <c r="Y406" s="155"/>
      <c r="Z406" s="157"/>
      <c r="AA406" s="2"/>
      <c r="AB406" s="201"/>
      <c r="AC406" s="55"/>
      <c r="AD406" s="141"/>
      <c r="AE406" s="187" t="s">
        <v>7356</v>
      </c>
      <c r="AF406" s="53">
        <v>5</v>
      </c>
      <c r="AG406" s="181" t="s">
        <v>7357</v>
      </c>
      <c r="AH406" s="98">
        <f>ROUND(ROUND(K397*U404,0)*Y$299-AF406,0)</f>
        <v>154</v>
      </c>
      <c r="AI406" s="16"/>
    </row>
    <row r="407" spans="1:35" ht="16.75" customHeight="1" x14ac:dyDescent="0.3">
      <c r="A407" s="11">
        <v>33</v>
      </c>
      <c r="B407" s="14">
        <v>4391</v>
      </c>
      <c r="C407" s="52" t="s">
        <v>10168</v>
      </c>
      <c r="D407" s="190"/>
      <c r="E407" s="211"/>
      <c r="F407" s="211"/>
      <c r="G407" s="211"/>
      <c r="H407" s="211"/>
      <c r="I407" s="211"/>
      <c r="J407" s="210"/>
      <c r="K407" s="185"/>
      <c r="L407" s="2"/>
      <c r="M407" s="2"/>
      <c r="N407" s="2"/>
      <c r="O407" s="56"/>
      <c r="P407" s="2"/>
      <c r="Q407" s="2"/>
      <c r="R407" s="2"/>
      <c r="S407" s="2"/>
      <c r="T407" s="2"/>
      <c r="U407" s="2"/>
      <c r="V407" s="71"/>
      <c r="W407" s="72"/>
      <c r="X407" s="72"/>
      <c r="Y407" s="155"/>
      <c r="Z407" s="157"/>
      <c r="AA407" s="183" t="s">
        <v>7393</v>
      </c>
      <c r="AB407" s="220" t="s">
        <v>7358</v>
      </c>
      <c r="AC407" s="55" t="s">
        <v>7390</v>
      </c>
      <c r="AD407" s="141">
        <v>0.7</v>
      </c>
      <c r="AE407" s="221"/>
      <c r="AF407" s="136"/>
      <c r="AG407" s="75"/>
      <c r="AH407" s="6">
        <f>ROUND(ROUND(ROUND(K397*U404,0)*Y$299,0)*AD407-AF406,0)</f>
        <v>106</v>
      </c>
      <c r="AI407" s="16"/>
    </row>
    <row r="408" spans="1:35" ht="16.75" customHeight="1" x14ac:dyDescent="0.3">
      <c r="A408" s="11">
        <v>33</v>
      </c>
      <c r="B408" s="14">
        <v>4392</v>
      </c>
      <c r="C408" s="52" t="s">
        <v>10167</v>
      </c>
      <c r="D408" s="190"/>
      <c r="E408" s="211"/>
      <c r="F408" s="211"/>
      <c r="G408" s="211"/>
      <c r="H408" s="211"/>
      <c r="I408" s="211"/>
      <c r="J408" s="210"/>
      <c r="K408" s="185"/>
      <c r="L408" s="2"/>
      <c r="M408" s="2"/>
      <c r="N408" s="2"/>
      <c r="O408" s="203"/>
      <c r="P408" s="8"/>
      <c r="Q408" s="8"/>
      <c r="R408" s="8"/>
      <c r="S408" s="8"/>
      <c r="T408" s="8"/>
      <c r="U408" s="8"/>
      <c r="V408" s="73"/>
      <c r="W408" s="72"/>
      <c r="X408" s="72"/>
      <c r="Y408" s="155"/>
      <c r="Z408" s="157"/>
      <c r="AA408" s="169"/>
      <c r="AB408" s="220" t="s">
        <v>7391</v>
      </c>
      <c r="AC408" s="55" t="s">
        <v>7390</v>
      </c>
      <c r="AD408" s="141">
        <v>0.5</v>
      </c>
      <c r="AE408" s="196"/>
      <c r="AF408" s="144"/>
      <c r="AG408" s="150"/>
      <c r="AH408" s="98">
        <f>ROUND(ROUND(ROUND(K397*U404,0)*Y$299,0)*AD408-AF406,0)</f>
        <v>75</v>
      </c>
      <c r="AI408" s="16"/>
    </row>
    <row r="409" spans="1:35" ht="16.75" customHeight="1" x14ac:dyDescent="0.3">
      <c r="A409" s="11">
        <v>33</v>
      </c>
      <c r="B409" s="14">
        <v>9267</v>
      </c>
      <c r="C409" s="52" t="s">
        <v>10166</v>
      </c>
      <c r="D409" s="190"/>
      <c r="E409" s="211"/>
      <c r="F409" s="211"/>
      <c r="G409" s="211"/>
      <c r="H409" s="211"/>
      <c r="I409" s="211"/>
      <c r="J409" s="210"/>
      <c r="K409" s="185"/>
      <c r="L409" s="2"/>
      <c r="M409" s="2"/>
      <c r="N409" s="44"/>
      <c r="O409" s="222" t="s">
        <v>7373</v>
      </c>
      <c r="P409" s="2"/>
      <c r="Q409" s="2"/>
      <c r="R409" s="2"/>
      <c r="S409" s="2"/>
      <c r="T409" s="2"/>
      <c r="U409" s="2"/>
      <c r="V409" s="71"/>
      <c r="W409" s="72"/>
      <c r="X409" s="72"/>
      <c r="Y409" s="145"/>
      <c r="Z409" s="71"/>
      <c r="AA409" s="83"/>
      <c r="AB409" s="80"/>
      <c r="AC409" s="7"/>
      <c r="AD409" s="7"/>
      <c r="AE409" s="7"/>
      <c r="AF409" s="7"/>
      <c r="AG409" s="37"/>
      <c r="AH409" s="98">
        <f>ROUND(ROUND(K397*U410,0)*Y$299,0)</f>
        <v>162</v>
      </c>
      <c r="AI409" s="66"/>
    </row>
    <row r="410" spans="1:35" ht="16.75" customHeight="1" x14ac:dyDescent="0.3">
      <c r="A410" s="11">
        <v>33</v>
      </c>
      <c r="B410" s="14">
        <v>9268</v>
      </c>
      <c r="C410" s="52" t="s">
        <v>10165</v>
      </c>
      <c r="D410" s="190"/>
      <c r="E410" s="211"/>
      <c r="F410" s="211"/>
      <c r="G410" s="211"/>
      <c r="H410" s="211"/>
      <c r="I410" s="211"/>
      <c r="J410" s="210"/>
      <c r="K410" s="185"/>
      <c r="L410" s="2"/>
      <c r="M410" s="2"/>
      <c r="N410" s="44"/>
      <c r="O410" s="222" t="s">
        <v>7405</v>
      </c>
      <c r="P410" s="135"/>
      <c r="Q410" s="135"/>
      <c r="R410" s="135"/>
      <c r="S410" s="135"/>
      <c r="T410" s="136" t="s">
        <v>7404</v>
      </c>
      <c r="U410" s="273">
        <v>0.95</v>
      </c>
      <c r="V410" s="274"/>
      <c r="W410" s="72"/>
      <c r="X410" s="72"/>
      <c r="Y410" s="145"/>
      <c r="Z410" s="71"/>
      <c r="AA410" s="183" t="s">
        <v>7393</v>
      </c>
      <c r="AB410" s="220" t="s">
        <v>7358</v>
      </c>
      <c r="AC410" s="55" t="s">
        <v>7390</v>
      </c>
      <c r="AD410" s="141">
        <v>0.7</v>
      </c>
      <c r="AE410" s="141"/>
      <c r="AF410" s="141"/>
      <c r="AG410" s="142"/>
      <c r="AH410" s="6">
        <f>ROUND(ROUND(ROUND(K397*U410,0)*Y$299,0)*AD410,0)</f>
        <v>113</v>
      </c>
      <c r="AI410" s="66"/>
    </row>
    <row r="411" spans="1:35" ht="16.75" customHeight="1" x14ac:dyDescent="0.3">
      <c r="A411" s="11">
        <v>33</v>
      </c>
      <c r="B411" s="14">
        <v>4393</v>
      </c>
      <c r="C411" s="52" t="s">
        <v>10164</v>
      </c>
      <c r="D411" s="190"/>
      <c r="E411" s="211"/>
      <c r="F411" s="211"/>
      <c r="G411" s="211"/>
      <c r="H411" s="211"/>
      <c r="I411" s="211"/>
      <c r="J411" s="210"/>
      <c r="K411" s="185"/>
      <c r="L411" s="2"/>
      <c r="M411" s="2"/>
      <c r="N411" s="2"/>
      <c r="O411" s="56"/>
      <c r="P411" s="2"/>
      <c r="Q411" s="2"/>
      <c r="R411" s="2"/>
      <c r="S411" s="2"/>
      <c r="T411" s="2"/>
      <c r="U411" s="2"/>
      <c r="V411" s="71"/>
      <c r="W411" s="72"/>
      <c r="X411" s="72"/>
      <c r="Y411" s="155"/>
      <c r="Z411" s="157"/>
      <c r="AA411" s="169"/>
      <c r="AB411" s="220" t="s">
        <v>7391</v>
      </c>
      <c r="AC411" s="55" t="s">
        <v>7390</v>
      </c>
      <c r="AD411" s="141">
        <v>0.5</v>
      </c>
      <c r="AE411" s="141"/>
      <c r="AF411" s="141"/>
      <c r="AG411" s="142"/>
      <c r="AH411" s="6">
        <f>ROUND(ROUND(ROUND(K397*U410,0)*Y$299,0)*AD411,0)</f>
        <v>81</v>
      </c>
      <c r="AI411" s="16"/>
    </row>
    <row r="412" spans="1:35" ht="16.75" customHeight="1" x14ac:dyDescent="0.3">
      <c r="A412" s="11">
        <v>33</v>
      </c>
      <c r="B412" s="14">
        <v>4394</v>
      </c>
      <c r="C412" s="52" t="s">
        <v>10163</v>
      </c>
      <c r="D412" s="190"/>
      <c r="E412" s="211"/>
      <c r="F412" s="211"/>
      <c r="G412" s="211"/>
      <c r="H412" s="211"/>
      <c r="I412" s="211"/>
      <c r="J412" s="210"/>
      <c r="K412" s="185"/>
      <c r="L412" s="2"/>
      <c r="M412" s="2"/>
      <c r="N412" s="2"/>
      <c r="O412" s="56"/>
      <c r="P412" s="2"/>
      <c r="Q412" s="2"/>
      <c r="R412" s="2"/>
      <c r="S412" s="2"/>
      <c r="T412" s="2"/>
      <c r="U412" s="2"/>
      <c r="V412" s="71"/>
      <c r="W412" s="72"/>
      <c r="X412" s="72"/>
      <c r="Y412" s="155"/>
      <c r="Z412" s="157"/>
      <c r="AA412" s="2"/>
      <c r="AB412" s="201"/>
      <c r="AC412" s="55"/>
      <c r="AD412" s="141"/>
      <c r="AE412" s="187" t="s">
        <v>7356</v>
      </c>
      <c r="AF412" s="53">
        <v>5</v>
      </c>
      <c r="AG412" s="181" t="s">
        <v>7357</v>
      </c>
      <c r="AH412" s="98">
        <f>ROUND(ROUND(K397*U410,0)*Y$299-AF412,0)</f>
        <v>157</v>
      </c>
      <c r="AI412" s="16"/>
    </row>
    <row r="413" spans="1:35" ht="16.75" customHeight="1" x14ac:dyDescent="0.3">
      <c r="A413" s="11">
        <v>33</v>
      </c>
      <c r="B413" s="14">
        <v>4395</v>
      </c>
      <c r="C413" s="52" t="s">
        <v>10162</v>
      </c>
      <c r="D413" s="190"/>
      <c r="E413" s="211"/>
      <c r="F413" s="211"/>
      <c r="G413" s="211"/>
      <c r="H413" s="211"/>
      <c r="I413" s="211"/>
      <c r="J413" s="210"/>
      <c r="K413" s="185"/>
      <c r="L413" s="2"/>
      <c r="M413" s="2"/>
      <c r="N413" s="2"/>
      <c r="O413" s="56"/>
      <c r="P413" s="2"/>
      <c r="Q413" s="2"/>
      <c r="R413" s="2"/>
      <c r="S413" s="2"/>
      <c r="T413" s="2"/>
      <c r="U413" s="2"/>
      <c r="V413" s="71"/>
      <c r="W413" s="72"/>
      <c r="X413" s="72"/>
      <c r="Y413" s="155"/>
      <c r="Z413" s="157"/>
      <c r="AA413" s="183" t="s">
        <v>7393</v>
      </c>
      <c r="AB413" s="220" t="s">
        <v>7358</v>
      </c>
      <c r="AC413" s="55" t="s">
        <v>7390</v>
      </c>
      <c r="AD413" s="141">
        <v>0.7</v>
      </c>
      <c r="AE413" s="221"/>
      <c r="AF413" s="136"/>
      <c r="AG413" s="75"/>
      <c r="AH413" s="6">
        <f>ROUND(ROUND(ROUND(K397*U410,0)*Y$299,0)*AD413-AF412,0)</f>
        <v>108</v>
      </c>
      <c r="AI413" s="16"/>
    </row>
    <row r="414" spans="1:35" ht="16.75" customHeight="1" x14ac:dyDescent="0.3">
      <c r="A414" s="11">
        <v>33</v>
      </c>
      <c r="B414" s="14">
        <v>4396</v>
      </c>
      <c r="C414" s="52" t="s">
        <v>10161</v>
      </c>
      <c r="D414" s="190"/>
      <c r="E414" s="211"/>
      <c r="F414" s="211"/>
      <c r="G414" s="211"/>
      <c r="H414" s="211"/>
      <c r="I414" s="211"/>
      <c r="J414" s="210"/>
      <c r="K414" s="164"/>
      <c r="L414" s="8"/>
      <c r="M414" s="8"/>
      <c r="N414" s="8"/>
      <c r="O414" s="203"/>
      <c r="P414" s="8"/>
      <c r="Q414" s="8"/>
      <c r="R414" s="8"/>
      <c r="S414" s="8"/>
      <c r="T414" s="8"/>
      <c r="U414" s="8"/>
      <c r="V414" s="73"/>
      <c r="W414" s="72"/>
      <c r="X414" s="72"/>
      <c r="Y414" s="155"/>
      <c r="Z414" s="157"/>
      <c r="AA414" s="169"/>
      <c r="AB414" s="220" t="s">
        <v>7391</v>
      </c>
      <c r="AC414" s="55" t="s">
        <v>7390</v>
      </c>
      <c r="AD414" s="141">
        <v>0.5</v>
      </c>
      <c r="AE414" s="196"/>
      <c r="AF414" s="144"/>
      <c r="AG414" s="150"/>
      <c r="AH414" s="6">
        <f>ROUND(ROUND(ROUND(K397*U410,0)*Y$299,0)*AD414-AF412,0)</f>
        <v>76</v>
      </c>
      <c r="AI414" s="16"/>
    </row>
    <row r="415" spans="1:35" ht="16.75" customHeight="1" x14ac:dyDescent="0.3">
      <c r="A415" s="11">
        <v>33</v>
      </c>
      <c r="B415" s="14">
        <v>9271</v>
      </c>
      <c r="C415" s="52" t="s">
        <v>10160</v>
      </c>
      <c r="D415" s="284"/>
      <c r="E415" s="288"/>
      <c r="F415" s="288"/>
      <c r="G415" s="288"/>
      <c r="H415" s="288"/>
      <c r="I415" s="288"/>
      <c r="J415" s="289"/>
      <c r="K415" s="275" t="s">
        <v>7664</v>
      </c>
      <c r="L415" s="276"/>
      <c r="M415" s="276"/>
      <c r="N415" s="277"/>
      <c r="O415" s="54"/>
      <c r="P415" s="36"/>
      <c r="Q415" s="36"/>
      <c r="R415" s="36"/>
      <c r="S415" s="36"/>
      <c r="T415" s="36"/>
      <c r="U415" s="36"/>
      <c r="V415" s="50"/>
      <c r="W415" s="45"/>
      <c r="X415" s="45"/>
      <c r="Y415" s="2"/>
      <c r="Z415" s="44"/>
      <c r="AA415" s="54"/>
      <c r="AB415" s="53"/>
      <c r="AC415" s="36"/>
      <c r="AD415" s="36"/>
      <c r="AE415" s="36"/>
      <c r="AF415" s="36"/>
      <c r="AG415" s="50"/>
      <c r="AH415" s="6">
        <f>ROUND(K421*Y$299,0)</f>
        <v>139</v>
      </c>
      <c r="AI415" s="16"/>
    </row>
    <row r="416" spans="1:35" ht="16.75" customHeight="1" x14ac:dyDescent="0.3">
      <c r="A416" s="11">
        <v>33</v>
      </c>
      <c r="B416" s="14">
        <v>9272</v>
      </c>
      <c r="C416" s="52" t="s">
        <v>10159</v>
      </c>
      <c r="D416" s="290"/>
      <c r="E416" s="288"/>
      <c r="F416" s="288"/>
      <c r="G416" s="288"/>
      <c r="H416" s="288"/>
      <c r="I416" s="288"/>
      <c r="J416" s="289"/>
      <c r="K416" s="278"/>
      <c r="L416" s="279"/>
      <c r="M416" s="279"/>
      <c r="N416" s="280"/>
      <c r="O416" s="3"/>
      <c r="P416" s="2"/>
      <c r="Q416" s="2"/>
      <c r="R416" s="2"/>
      <c r="S416" s="2"/>
      <c r="T416" s="2"/>
      <c r="U416" s="2"/>
      <c r="V416" s="71"/>
      <c r="W416" s="72"/>
      <c r="X416" s="72"/>
      <c r="Y416" s="145"/>
      <c r="Z416" s="71"/>
      <c r="AA416" s="183" t="s">
        <v>7393</v>
      </c>
      <c r="AB416" s="220" t="s">
        <v>7358</v>
      </c>
      <c r="AC416" s="55" t="s">
        <v>7390</v>
      </c>
      <c r="AD416" s="141">
        <v>0.7</v>
      </c>
      <c r="AE416" s="141"/>
      <c r="AF416" s="141"/>
      <c r="AG416" s="142"/>
      <c r="AH416" s="6">
        <f>ROUND(ROUND(K421*Y$299,0)*AD416,0)</f>
        <v>97</v>
      </c>
      <c r="AI416" s="16"/>
    </row>
    <row r="417" spans="1:35" ht="16.75" customHeight="1" x14ac:dyDescent="0.3">
      <c r="A417" s="11">
        <v>33</v>
      </c>
      <c r="B417" s="14">
        <v>4401</v>
      </c>
      <c r="C417" s="52" t="s">
        <v>10158</v>
      </c>
      <c r="D417" s="190"/>
      <c r="E417" s="211"/>
      <c r="F417" s="211"/>
      <c r="G417" s="211"/>
      <c r="H417" s="211"/>
      <c r="I417" s="211"/>
      <c r="J417" s="210"/>
      <c r="K417" s="185"/>
      <c r="L417" s="2"/>
      <c r="M417" s="2"/>
      <c r="N417" s="2"/>
      <c r="O417" s="56"/>
      <c r="P417" s="2"/>
      <c r="Q417" s="2"/>
      <c r="R417" s="2"/>
      <c r="S417" s="2"/>
      <c r="T417" s="2"/>
      <c r="U417" s="2"/>
      <c r="V417" s="71"/>
      <c r="W417" s="72"/>
      <c r="X417" s="72"/>
      <c r="Y417" s="155"/>
      <c r="Z417" s="157"/>
      <c r="AA417" s="169"/>
      <c r="AB417" s="220" t="s">
        <v>7391</v>
      </c>
      <c r="AC417" s="55" t="s">
        <v>7390</v>
      </c>
      <c r="AD417" s="141">
        <v>0.5</v>
      </c>
      <c r="AE417" s="141"/>
      <c r="AF417" s="141"/>
      <c r="AG417" s="142"/>
      <c r="AH417" s="6">
        <f>ROUND(ROUND(K421*Y$299,0)*AD417,0)</f>
        <v>70</v>
      </c>
      <c r="AI417" s="16"/>
    </row>
    <row r="418" spans="1:35" ht="16.75" customHeight="1" x14ac:dyDescent="0.3">
      <c r="A418" s="11">
        <v>33</v>
      </c>
      <c r="B418" s="14">
        <v>4402</v>
      </c>
      <c r="C418" s="52" t="s">
        <v>10157</v>
      </c>
      <c r="D418" s="190"/>
      <c r="E418" s="211"/>
      <c r="F418" s="211"/>
      <c r="G418" s="211"/>
      <c r="H418" s="211"/>
      <c r="I418" s="211"/>
      <c r="J418" s="210"/>
      <c r="K418" s="185"/>
      <c r="L418" s="2"/>
      <c r="M418" s="2"/>
      <c r="N418" s="2"/>
      <c r="O418" s="56"/>
      <c r="P418" s="2"/>
      <c r="Q418" s="2"/>
      <c r="R418" s="2"/>
      <c r="S418" s="2"/>
      <c r="T418" s="2"/>
      <c r="U418" s="2"/>
      <c r="V418" s="71"/>
      <c r="W418" s="72"/>
      <c r="X418" s="72"/>
      <c r="Y418" s="155"/>
      <c r="Z418" s="157"/>
      <c r="AA418" s="2"/>
      <c r="AB418" s="201"/>
      <c r="AC418" s="55"/>
      <c r="AD418" s="141"/>
      <c r="AE418" s="187" t="s">
        <v>7356</v>
      </c>
      <c r="AF418" s="53">
        <v>5</v>
      </c>
      <c r="AG418" s="181" t="s">
        <v>7357</v>
      </c>
      <c r="AH418" s="6">
        <f>ROUND(K421*Y$299-AF418,0)</f>
        <v>134</v>
      </c>
      <c r="AI418" s="16"/>
    </row>
    <row r="419" spans="1:35" ht="16.75" customHeight="1" x14ac:dyDescent="0.3">
      <c r="A419" s="11">
        <v>33</v>
      </c>
      <c r="B419" s="14">
        <v>4403</v>
      </c>
      <c r="C419" s="52" t="s">
        <v>10156</v>
      </c>
      <c r="D419" s="190"/>
      <c r="E419" s="211"/>
      <c r="F419" s="211"/>
      <c r="G419" s="211"/>
      <c r="H419" s="211"/>
      <c r="I419" s="211"/>
      <c r="J419" s="210"/>
      <c r="K419" s="185"/>
      <c r="L419" s="2"/>
      <c r="M419" s="2"/>
      <c r="N419" s="2"/>
      <c r="O419" s="56"/>
      <c r="P419" s="2"/>
      <c r="Q419" s="2"/>
      <c r="R419" s="2"/>
      <c r="S419" s="2"/>
      <c r="T419" s="2"/>
      <c r="U419" s="2"/>
      <c r="V419" s="71"/>
      <c r="W419" s="72"/>
      <c r="X419" s="72"/>
      <c r="Y419" s="155"/>
      <c r="Z419" s="157"/>
      <c r="AA419" s="183" t="s">
        <v>7393</v>
      </c>
      <c r="AB419" s="220" t="s">
        <v>7358</v>
      </c>
      <c r="AC419" s="55" t="s">
        <v>7390</v>
      </c>
      <c r="AD419" s="141">
        <v>0.7</v>
      </c>
      <c r="AE419" s="221"/>
      <c r="AF419" s="136"/>
      <c r="AG419" s="75"/>
      <c r="AH419" s="6">
        <f>ROUND(ROUND(K421*Y$299,0)*AD419-AF418,0)</f>
        <v>92</v>
      </c>
      <c r="AI419" s="16"/>
    </row>
    <row r="420" spans="1:35" ht="16.75" customHeight="1" x14ac:dyDescent="0.3">
      <c r="A420" s="11">
        <v>33</v>
      </c>
      <c r="B420" s="14">
        <v>4404</v>
      </c>
      <c r="C420" s="52" t="s">
        <v>10155</v>
      </c>
      <c r="D420" s="190"/>
      <c r="E420" s="211"/>
      <c r="F420" s="211"/>
      <c r="G420" s="211"/>
      <c r="H420" s="211"/>
      <c r="I420" s="211"/>
      <c r="J420" s="210"/>
      <c r="K420" s="185"/>
      <c r="L420" s="2"/>
      <c r="M420" s="2"/>
      <c r="N420" s="2"/>
      <c r="O420" s="56"/>
      <c r="P420" s="2"/>
      <c r="Q420" s="2"/>
      <c r="R420" s="2"/>
      <c r="S420" s="2"/>
      <c r="T420" s="2"/>
      <c r="U420" s="2"/>
      <c r="V420" s="71"/>
      <c r="W420" s="72"/>
      <c r="X420" s="72"/>
      <c r="Y420" s="155"/>
      <c r="Z420" s="157"/>
      <c r="AA420" s="169"/>
      <c r="AB420" s="220" t="s">
        <v>7391</v>
      </c>
      <c r="AC420" s="55" t="s">
        <v>7390</v>
      </c>
      <c r="AD420" s="141">
        <v>0.5</v>
      </c>
      <c r="AE420" s="196"/>
      <c r="AF420" s="144"/>
      <c r="AG420" s="150"/>
      <c r="AH420" s="6">
        <f>ROUND(ROUND(K421*Y$299,0)*AD420-AF418,0)</f>
        <v>65</v>
      </c>
      <c r="AI420" s="16"/>
    </row>
    <row r="421" spans="1:35" ht="16.75" customHeight="1" x14ac:dyDescent="0.3">
      <c r="A421" s="11">
        <v>33</v>
      </c>
      <c r="B421" s="14">
        <v>9273</v>
      </c>
      <c r="C421" s="52" t="s">
        <v>10154</v>
      </c>
      <c r="D421" s="190"/>
      <c r="E421" s="211"/>
      <c r="F421" s="211"/>
      <c r="G421" s="211"/>
      <c r="H421" s="211"/>
      <c r="I421" s="211"/>
      <c r="J421" s="210"/>
      <c r="K421" s="271">
        <f>'21共同生活援助（包括型・基本）'!N277</f>
        <v>199</v>
      </c>
      <c r="L421" s="272"/>
      <c r="M421" s="2" t="s">
        <v>7388</v>
      </c>
      <c r="N421" s="44"/>
      <c r="O421" s="204" t="s">
        <v>7387</v>
      </c>
      <c r="P421" s="36"/>
      <c r="Q421" s="36"/>
      <c r="R421" s="36"/>
      <c r="S421" s="36"/>
      <c r="T421" s="36"/>
      <c r="U421" s="36"/>
      <c r="V421" s="74"/>
      <c r="W421" s="72"/>
      <c r="X421" s="72"/>
      <c r="Y421" s="145"/>
      <c r="Z421" s="71"/>
      <c r="AA421" s="83"/>
      <c r="AB421" s="194"/>
      <c r="AC421" s="7"/>
      <c r="AD421" s="7"/>
      <c r="AE421" s="7"/>
      <c r="AF421" s="7"/>
      <c r="AG421" s="37"/>
      <c r="AH421" s="6">
        <f>ROUND(ROUND(K421*U422,0)*Y$299,0)</f>
        <v>132</v>
      </c>
      <c r="AI421" s="66"/>
    </row>
    <row r="422" spans="1:35" ht="16.75" customHeight="1" x14ac:dyDescent="0.3">
      <c r="A422" s="11">
        <v>33</v>
      </c>
      <c r="B422" s="14">
        <v>9274</v>
      </c>
      <c r="C422" s="52" t="s">
        <v>10153</v>
      </c>
      <c r="D422" s="190"/>
      <c r="E422" s="211"/>
      <c r="F422" s="211"/>
      <c r="G422" s="211"/>
      <c r="H422" s="211"/>
      <c r="I422" s="211"/>
      <c r="J422" s="210"/>
      <c r="K422" s="72"/>
      <c r="L422" s="145"/>
      <c r="M422" s="2"/>
      <c r="N422" s="44"/>
      <c r="O422" s="45"/>
      <c r="P422" s="2"/>
      <c r="Q422" s="135"/>
      <c r="R422" s="135"/>
      <c r="S422" s="135"/>
      <c r="T422" s="136" t="s">
        <v>7404</v>
      </c>
      <c r="U422" s="273">
        <v>0.95</v>
      </c>
      <c r="V422" s="274"/>
      <c r="W422" s="72"/>
      <c r="X422" s="72"/>
      <c r="Y422" s="145"/>
      <c r="Z422" s="71"/>
      <c r="AA422" s="183" t="s">
        <v>7393</v>
      </c>
      <c r="AB422" s="220" t="s">
        <v>7358</v>
      </c>
      <c r="AC422" s="55" t="s">
        <v>7390</v>
      </c>
      <c r="AD422" s="141">
        <v>0.7</v>
      </c>
      <c r="AE422" s="141"/>
      <c r="AF422" s="141"/>
      <c r="AG422" s="142"/>
      <c r="AH422" s="6">
        <f>ROUND(ROUND(ROUND(K421*U422,0)*Y$299,0)*AD422,0)</f>
        <v>92</v>
      </c>
      <c r="AI422" s="66"/>
    </row>
    <row r="423" spans="1:35" ht="16.75" customHeight="1" x14ac:dyDescent="0.3">
      <c r="A423" s="11">
        <v>33</v>
      </c>
      <c r="B423" s="14">
        <v>4405</v>
      </c>
      <c r="C423" s="52" t="s">
        <v>10152</v>
      </c>
      <c r="D423" s="190"/>
      <c r="E423" s="211"/>
      <c r="F423" s="211"/>
      <c r="G423" s="211"/>
      <c r="H423" s="211"/>
      <c r="I423" s="211"/>
      <c r="J423" s="210"/>
      <c r="K423" s="185"/>
      <c r="L423" s="2"/>
      <c r="M423" s="2"/>
      <c r="N423" s="2"/>
      <c r="O423" s="56"/>
      <c r="P423" s="2"/>
      <c r="Q423" s="2"/>
      <c r="R423" s="2"/>
      <c r="S423" s="2"/>
      <c r="T423" s="2"/>
      <c r="U423" s="2"/>
      <c r="V423" s="71"/>
      <c r="W423" s="72"/>
      <c r="X423" s="72"/>
      <c r="Y423" s="155"/>
      <c r="Z423" s="157"/>
      <c r="AA423" s="169"/>
      <c r="AB423" s="220" t="s">
        <v>7391</v>
      </c>
      <c r="AC423" s="55" t="s">
        <v>7390</v>
      </c>
      <c r="AD423" s="141">
        <v>0.5</v>
      </c>
      <c r="AE423" s="141"/>
      <c r="AF423" s="141"/>
      <c r="AG423" s="142"/>
      <c r="AH423" s="6">
        <f>ROUND(ROUND(ROUND(K421*U422,0)*Y$299,0)*AD423,0)</f>
        <v>66</v>
      </c>
      <c r="AI423" s="16"/>
    </row>
    <row r="424" spans="1:35" ht="16.75" customHeight="1" x14ac:dyDescent="0.3">
      <c r="A424" s="11">
        <v>33</v>
      </c>
      <c r="B424" s="14">
        <v>4406</v>
      </c>
      <c r="C424" s="52" t="s">
        <v>10151</v>
      </c>
      <c r="D424" s="190"/>
      <c r="E424" s="211"/>
      <c r="F424" s="211"/>
      <c r="G424" s="211"/>
      <c r="H424" s="211"/>
      <c r="I424" s="211"/>
      <c r="J424" s="210"/>
      <c r="K424" s="185"/>
      <c r="L424" s="2"/>
      <c r="M424" s="2"/>
      <c r="N424" s="2"/>
      <c r="O424" s="56"/>
      <c r="P424" s="2"/>
      <c r="Q424" s="2"/>
      <c r="R424" s="2"/>
      <c r="S424" s="2"/>
      <c r="T424" s="2"/>
      <c r="U424" s="2"/>
      <c r="V424" s="71"/>
      <c r="W424" s="72"/>
      <c r="X424" s="72"/>
      <c r="Y424" s="155"/>
      <c r="Z424" s="157"/>
      <c r="AA424" s="2"/>
      <c r="AB424" s="201"/>
      <c r="AC424" s="55"/>
      <c r="AD424" s="141"/>
      <c r="AE424" s="187" t="s">
        <v>7356</v>
      </c>
      <c r="AF424" s="53">
        <v>5</v>
      </c>
      <c r="AG424" s="181" t="s">
        <v>7357</v>
      </c>
      <c r="AH424" s="6">
        <f>ROUND(ROUND(K421*U422,0)*Y$299-AF424,0)</f>
        <v>127</v>
      </c>
      <c r="AI424" s="16"/>
    </row>
    <row r="425" spans="1:35" ht="16.75" customHeight="1" x14ac:dyDescent="0.3">
      <c r="A425" s="11">
        <v>33</v>
      </c>
      <c r="B425" s="14">
        <v>4407</v>
      </c>
      <c r="C425" s="52" t="s">
        <v>10150</v>
      </c>
      <c r="D425" s="190"/>
      <c r="E425" s="211"/>
      <c r="F425" s="211"/>
      <c r="G425" s="211"/>
      <c r="H425" s="211"/>
      <c r="I425" s="211"/>
      <c r="J425" s="210"/>
      <c r="K425" s="185"/>
      <c r="L425" s="2"/>
      <c r="M425" s="2"/>
      <c r="N425" s="2"/>
      <c r="O425" s="56"/>
      <c r="P425" s="2"/>
      <c r="Q425" s="2"/>
      <c r="R425" s="2"/>
      <c r="S425" s="2"/>
      <c r="T425" s="2"/>
      <c r="U425" s="2"/>
      <c r="V425" s="71"/>
      <c r="W425" s="72"/>
      <c r="X425" s="72"/>
      <c r="Y425" s="155"/>
      <c r="Z425" s="157"/>
      <c r="AA425" s="183" t="s">
        <v>7393</v>
      </c>
      <c r="AB425" s="220" t="s">
        <v>7358</v>
      </c>
      <c r="AC425" s="55" t="s">
        <v>7390</v>
      </c>
      <c r="AD425" s="141">
        <v>0.7</v>
      </c>
      <c r="AE425" s="221"/>
      <c r="AF425" s="136"/>
      <c r="AG425" s="75"/>
      <c r="AH425" s="6">
        <f>ROUND(ROUND(ROUND(K421*U422,0)*Y$299,0)*AD425-AF424,0)</f>
        <v>87</v>
      </c>
      <c r="AI425" s="16"/>
    </row>
    <row r="426" spans="1:35" ht="16.75" customHeight="1" x14ac:dyDescent="0.3">
      <c r="A426" s="11">
        <v>33</v>
      </c>
      <c r="B426" s="14">
        <v>4408</v>
      </c>
      <c r="C426" s="52" t="s">
        <v>10149</v>
      </c>
      <c r="D426" s="190"/>
      <c r="E426" s="211"/>
      <c r="F426" s="211"/>
      <c r="G426" s="211"/>
      <c r="H426" s="211"/>
      <c r="I426" s="211"/>
      <c r="J426" s="210"/>
      <c r="K426" s="185"/>
      <c r="L426" s="2"/>
      <c r="M426" s="2"/>
      <c r="N426" s="2"/>
      <c r="O426" s="203"/>
      <c r="P426" s="8"/>
      <c r="Q426" s="8"/>
      <c r="R426" s="8"/>
      <c r="S426" s="8"/>
      <c r="T426" s="8"/>
      <c r="U426" s="8"/>
      <c r="V426" s="73"/>
      <c r="W426" s="72"/>
      <c r="X426" s="72"/>
      <c r="Y426" s="155"/>
      <c r="Z426" s="157"/>
      <c r="AA426" s="169"/>
      <c r="AB426" s="220" t="s">
        <v>7391</v>
      </c>
      <c r="AC426" s="55" t="s">
        <v>7390</v>
      </c>
      <c r="AD426" s="141">
        <v>0.5</v>
      </c>
      <c r="AE426" s="196"/>
      <c r="AF426" s="144"/>
      <c r="AG426" s="150"/>
      <c r="AH426" s="6">
        <f>ROUND(ROUND(ROUND(K421*U422,0)*Y$299,0)*AD426-AF424,0)</f>
        <v>61</v>
      </c>
      <c r="AI426" s="16"/>
    </row>
    <row r="427" spans="1:35" ht="16.75" customHeight="1" x14ac:dyDescent="0.3">
      <c r="A427" s="11">
        <v>33</v>
      </c>
      <c r="B427" s="14">
        <v>9275</v>
      </c>
      <c r="C427" s="52" t="s">
        <v>10148</v>
      </c>
      <c r="D427" s="190"/>
      <c r="E427" s="211"/>
      <c r="F427" s="211"/>
      <c r="G427" s="211"/>
      <c r="H427" s="211"/>
      <c r="I427" s="211"/>
      <c r="J427" s="210"/>
      <c r="K427" s="185"/>
      <c r="L427" s="2"/>
      <c r="M427" s="2"/>
      <c r="N427" s="44"/>
      <c r="O427" s="204" t="s">
        <v>7380</v>
      </c>
      <c r="P427" s="36"/>
      <c r="Q427" s="36"/>
      <c r="R427" s="36"/>
      <c r="S427" s="36"/>
      <c r="T427" s="36"/>
      <c r="U427" s="36"/>
      <c r="V427" s="74"/>
      <c r="W427" s="72"/>
      <c r="X427" s="72"/>
      <c r="Y427" s="145"/>
      <c r="Z427" s="71"/>
      <c r="AA427" s="83"/>
      <c r="AB427" s="194"/>
      <c r="AC427" s="7"/>
      <c r="AD427" s="7"/>
      <c r="AE427" s="7"/>
      <c r="AF427" s="7"/>
      <c r="AG427" s="37"/>
      <c r="AH427" s="98">
        <f>ROUND(ROUND(K421*U428,0)*Y$299,0)</f>
        <v>130</v>
      </c>
      <c r="AI427" s="66"/>
    </row>
    <row r="428" spans="1:35" ht="16.75" customHeight="1" x14ac:dyDescent="0.3">
      <c r="A428" s="11">
        <v>33</v>
      </c>
      <c r="B428" s="14">
        <v>9276</v>
      </c>
      <c r="C428" s="52" t="s">
        <v>10147</v>
      </c>
      <c r="D428" s="190"/>
      <c r="E428" s="211"/>
      <c r="F428" s="211"/>
      <c r="G428" s="211"/>
      <c r="H428" s="211"/>
      <c r="I428" s="211"/>
      <c r="J428" s="210"/>
      <c r="K428" s="185"/>
      <c r="L428" s="2"/>
      <c r="M428" s="2"/>
      <c r="N428" s="44"/>
      <c r="O428" s="45"/>
      <c r="P428" s="135"/>
      <c r="Q428" s="135"/>
      <c r="R428" s="135"/>
      <c r="S428" s="135"/>
      <c r="T428" s="136" t="s">
        <v>7404</v>
      </c>
      <c r="U428" s="273">
        <v>0.93</v>
      </c>
      <c r="V428" s="274"/>
      <c r="W428" s="72"/>
      <c r="X428" s="72"/>
      <c r="Y428" s="145"/>
      <c r="Z428" s="71"/>
      <c r="AA428" s="183" t="s">
        <v>7393</v>
      </c>
      <c r="AB428" s="220" t="s">
        <v>7358</v>
      </c>
      <c r="AC428" s="55" t="s">
        <v>7390</v>
      </c>
      <c r="AD428" s="141">
        <v>0.7</v>
      </c>
      <c r="AE428" s="141"/>
      <c r="AF428" s="141"/>
      <c r="AG428" s="142"/>
      <c r="AH428" s="98">
        <f>ROUND(ROUND(ROUND(K421*U428,0)*Y$299,0)*AD428,0)</f>
        <v>91</v>
      </c>
      <c r="AI428" s="66"/>
    </row>
    <row r="429" spans="1:35" ht="16.75" customHeight="1" x14ac:dyDescent="0.3">
      <c r="A429" s="11">
        <v>33</v>
      </c>
      <c r="B429" s="14">
        <v>4409</v>
      </c>
      <c r="C429" s="52" t="s">
        <v>10146</v>
      </c>
      <c r="D429" s="190"/>
      <c r="E429" s="211"/>
      <c r="F429" s="211"/>
      <c r="G429" s="211"/>
      <c r="H429" s="211"/>
      <c r="I429" s="211"/>
      <c r="J429" s="210"/>
      <c r="K429" s="185"/>
      <c r="L429" s="2"/>
      <c r="M429" s="2"/>
      <c r="N429" s="2"/>
      <c r="O429" s="56"/>
      <c r="P429" s="2"/>
      <c r="Q429" s="2"/>
      <c r="R429" s="2"/>
      <c r="S429" s="2"/>
      <c r="T429" s="2"/>
      <c r="U429" s="2"/>
      <c r="V429" s="71"/>
      <c r="W429" s="72"/>
      <c r="X429" s="72"/>
      <c r="Y429" s="155"/>
      <c r="Z429" s="157"/>
      <c r="AA429" s="169"/>
      <c r="AB429" s="220" t="s">
        <v>7391</v>
      </c>
      <c r="AC429" s="55" t="s">
        <v>7390</v>
      </c>
      <c r="AD429" s="141">
        <v>0.5</v>
      </c>
      <c r="AE429" s="141"/>
      <c r="AF429" s="141"/>
      <c r="AG429" s="142"/>
      <c r="AH429" s="6">
        <f>ROUND(ROUND(ROUND(K421*U428,0)*Y$299,0)*AD429,0)</f>
        <v>65</v>
      </c>
      <c r="AI429" s="16"/>
    </row>
    <row r="430" spans="1:35" ht="16.75" customHeight="1" x14ac:dyDescent="0.3">
      <c r="A430" s="11">
        <v>33</v>
      </c>
      <c r="B430" s="14">
        <v>4410</v>
      </c>
      <c r="C430" s="52" t="s">
        <v>10145</v>
      </c>
      <c r="D430" s="190"/>
      <c r="E430" s="211"/>
      <c r="F430" s="211"/>
      <c r="G430" s="211"/>
      <c r="H430" s="211"/>
      <c r="I430" s="211"/>
      <c r="J430" s="210"/>
      <c r="K430" s="185"/>
      <c r="L430" s="2"/>
      <c r="M430" s="2"/>
      <c r="N430" s="2"/>
      <c r="O430" s="56"/>
      <c r="P430" s="2"/>
      <c r="Q430" s="2"/>
      <c r="R430" s="2"/>
      <c r="S430" s="2"/>
      <c r="T430" s="2"/>
      <c r="U430" s="2"/>
      <c r="V430" s="71"/>
      <c r="W430" s="72"/>
      <c r="X430" s="72"/>
      <c r="Y430" s="155"/>
      <c r="Z430" s="157"/>
      <c r="AA430" s="2"/>
      <c r="AB430" s="201"/>
      <c r="AC430" s="55"/>
      <c r="AD430" s="141"/>
      <c r="AE430" s="187" t="s">
        <v>7356</v>
      </c>
      <c r="AF430" s="53">
        <v>5</v>
      </c>
      <c r="AG430" s="181" t="s">
        <v>7357</v>
      </c>
      <c r="AH430" s="98">
        <f>ROUND(ROUND(K421*U428,0)*Y$299-AF430,0)</f>
        <v>125</v>
      </c>
      <c r="AI430" s="16"/>
    </row>
    <row r="431" spans="1:35" ht="16.75" customHeight="1" x14ac:dyDescent="0.3">
      <c r="A431" s="11">
        <v>33</v>
      </c>
      <c r="B431" s="14">
        <v>4411</v>
      </c>
      <c r="C431" s="52" t="s">
        <v>10144</v>
      </c>
      <c r="D431" s="190"/>
      <c r="E431" s="211"/>
      <c r="F431" s="211"/>
      <c r="G431" s="211"/>
      <c r="H431" s="211"/>
      <c r="I431" s="211"/>
      <c r="J431" s="210"/>
      <c r="K431" s="185"/>
      <c r="L431" s="2"/>
      <c r="M431" s="2"/>
      <c r="N431" s="2"/>
      <c r="O431" s="56"/>
      <c r="P431" s="2"/>
      <c r="Q431" s="2"/>
      <c r="R431" s="2"/>
      <c r="S431" s="2"/>
      <c r="T431" s="2"/>
      <c r="U431" s="2"/>
      <c r="V431" s="71"/>
      <c r="W431" s="72"/>
      <c r="X431" s="72"/>
      <c r="Y431" s="155"/>
      <c r="Z431" s="157"/>
      <c r="AA431" s="183" t="s">
        <v>7393</v>
      </c>
      <c r="AB431" s="220" t="s">
        <v>7358</v>
      </c>
      <c r="AC431" s="55" t="s">
        <v>7390</v>
      </c>
      <c r="AD431" s="141">
        <v>0.7</v>
      </c>
      <c r="AE431" s="221"/>
      <c r="AF431" s="136"/>
      <c r="AG431" s="75"/>
      <c r="AH431" s="98">
        <f>ROUND(ROUND(ROUND(K421*U428,0)*Y$299,0)*AD431-AF430,0)</f>
        <v>86</v>
      </c>
      <c r="AI431" s="16"/>
    </row>
    <row r="432" spans="1:35" ht="16.75" customHeight="1" x14ac:dyDescent="0.3">
      <c r="A432" s="11">
        <v>33</v>
      </c>
      <c r="B432" s="14">
        <v>4412</v>
      </c>
      <c r="C432" s="52" t="s">
        <v>10143</v>
      </c>
      <c r="D432" s="190"/>
      <c r="E432" s="211"/>
      <c r="F432" s="211"/>
      <c r="G432" s="211"/>
      <c r="H432" s="211"/>
      <c r="I432" s="211"/>
      <c r="J432" s="210"/>
      <c r="K432" s="185"/>
      <c r="L432" s="2"/>
      <c r="M432" s="2"/>
      <c r="N432" s="2"/>
      <c r="O432" s="203"/>
      <c r="P432" s="8"/>
      <c r="Q432" s="8"/>
      <c r="R432" s="8"/>
      <c r="S432" s="8"/>
      <c r="T432" s="8"/>
      <c r="U432" s="8"/>
      <c r="V432" s="73"/>
      <c r="W432" s="72"/>
      <c r="X432" s="72"/>
      <c r="Y432" s="155"/>
      <c r="Z432" s="157"/>
      <c r="AA432" s="169"/>
      <c r="AB432" s="220" t="s">
        <v>7391</v>
      </c>
      <c r="AC432" s="55" t="s">
        <v>7390</v>
      </c>
      <c r="AD432" s="141">
        <v>0.5</v>
      </c>
      <c r="AE432" s="196"/>
      <c r="AF432" s="144"/>
      <c r="AG432" s="150"/>
      <c r="AH432" s="6">
        <f>ROUND(ROUND(ROUND(K421*U428,0)*Y$299,0)*AD432-AF430,0)</f>
        <v>60</v>
      </c>
      <c r="AI432" s="16"/>
    </row>
    <row r="433" spans="1:35" ht="16.75" customHeight="1" x14ac:dyDescent="0.3">
      <c r="A433" s="11">
        <v>33</v>
      </c>
      <c r="B433" s="14">
        <v>9277</v>
      </c>
      <c r="C433" s="52" t="s">
        <v>10142</v>
      </c>
      <c r="D433" s="190"/>
      <c r="E433" s="211"/>
      <c r="F433" s="211"/>
      <c r="G433" s="211"/>
      <c r="H433" s="211"/>
      <c r="I433" s="211"/>
      <c r="J433" s="210"/>
      <c r="K433" s="185"/>
      <c r="L433" s="2"/>
      <c r="M433" s="2"/>
      <c r="N433" s="44"/>
      <c r="O433" s="222" t="s">
        <v>7373</v>
      </c>
      <c r="P433" s="2"/>
      <c r="Q433" s="2"/>
      <c r="R433" s="2"/>
      <c r="S433" s="2"/>
      <c r="T433" s="2"/>
      <c r="U433" s="2"/>
      <c r="V433" s="71"/>
      <c r="W433" s="72"/>
      <c r="X433" s="72"/>
      <c r="Y433" s="145"/>
      <c r="Z433" s="71"/>
      <c r="AA433" s="83"/>
      <c r="AB433" s="80"/>
      <c r="AC433" s="7"/>
      <c r="AD433" s="7"/>
      <c r="AE433" s="7"/>
      <c r="AF433" s="7"/>
      <c r="AG433" s="37"/>
      <c r="AH433" s="6">
        <f>ROUND(ROUND(K421*U434,0)*Y$299,0)</f>
        <v>132</v>
      </c>
      <c r="AI433" s="66"/>
    </row>
    <row r="434" spans="1:35" ht="16.75" customHeight="1" x14ac:dyDescent="0.3">
      <c r="A434" s="11">
        <v>33</v>
      </c>
      <c r="B434" s="14">
        <v>9278</v>
      </c>
      <c r="C434" s="52" t="s">
        <v>10141</v>
      </c>
      <c r="D434" s="190"/>
      <c r="E434" s="211"/>
      <c r="F434" s="211"/>
      <c r="G434" s="211"/>
      <c r="H434" s="211"/>
      <c r="I434" s="211"/>
      <c r="J434" s="210"/>
      <c r="K434" s="185"/>
      <c r="L434" s="2"/>
      <c r="M434" s="2"/>
      <c r="N434" s="44"/>
      <c r="O434" s="222" t="s">
        <v>7405</v>
      </c>
      <c r="P434" s="135"/>
      <c r="Q434" s="135"/>
      <c r="R434" s="135"/>
      <c r="S434" s="135"/>
      <c r="T434" s="136" t="s">
        <v>7404</v>
      </c>
      <c r="U434" s="273">
        <v>0.95</v>
      </c>
      <c r="V434" s="274"/>
      <c r="W434" s="72"/>
      <c r="X434" s="72"/>
      <c r="Y434" s="145"/>
      <c r="Z434" s="71"/>
      <c r="AA434" s="183" t="s">
        <v>7393</v>
      </c>
      <c r="AB434" s="220" t="s">
        <v>7358</v>
      </c>
      <c r="AC434" s="55" t="s">
        <v>7390</v>
      </c>
      <c r="AD434" s="141">
        <v>0.7</v>
      </c>
      <c r="AE434" s="141"/>
      <c r="AF434" s="141"/>
      <c r="AG434" s="142"/>
      <c r="AH434" s="6">
        <f>ROUND(ROUND(ROUND(K421*U434,0)*Y$299,0)*AD434,0)</f>
        <v>92</v>
      </c>
      <c r="AI434" s="66"/>
    </row>
    <row r="435" spans="1:35" ht="16.75" customHeight="1" x14ac:dyDescent="0.3">
      <c r="A435" s="11">
        <v>33</v>
      </c>
      <c r="B435" s="14">
        <v>4413</v>
      </c>
      <c r="C435" s="52" t="s">
        <v>10140</v>
      </c>
      <c r="D435" s="190"/>
      <c r="E435" s="211"/>
      <c r="F435" s="211"/>
      <c r="G435" s="211"/>
      <c r="H435" s="211"/>
      <c r="I435" s="211"/>
      <c r="J435" s="210"/>
      <c r="K435" s="185"/>
      <c r="L435" s="2"/>
      <c r="M435" s="2"/>
      <c r="N435" s="2"/>
      <c r="O435" s="56"/>
      <c r="P435" s="2"/>
      <c r="Q435" s="2"/>
      <c r="R435" s="2"/>
      <c r="S435" s="2"/>
      <c r="T435" s="2"/>
      <c r="U435" s="2"/>
      <c r="V435" s="71"/>
      <c r="W435" s="72"/>
      <c r="X435" s="72"/>
      <c r="Y435" s="155"/>
      <c r="Z435" s="157"/>
      <c r="AA435" s="169"/>
      <c r="AB435" s="220" t="s">
        <v>7391</v>
      </c>
      <c r="AC435" s="55" t="s">
        <v>7390</v>
      </c>
      <c r="AD435" s="141">
        <v>0.5</v>
      </c>
      <c r="AE435" s="141"/>
      <c r="AF435" s="141"/>
      <c r="AG435" s="142"/>
      <c r="AH435" s="6">
        <f>ROUND(ROUND(ROUND(K421*U434,0)*Y$299,0)*AD435,0)</f>
        <v>66</v>
      </c>
      <c r="AI435" s="16"/>
    </row>
    <row r="436" spans="1:35" ht="16.75" customHeight="1" x14ac:dyDescent="0.3">
      <c r="A436" s="11">
        <v>33</v>
      </c>
      <c r="B436" s="14">
        <v>4414</v>
      </c>
      <c r="C436" s="52" t="s">
        <v>10139</v>
      </c>
      <c r="D436" s="190"/>
      <c r="E436" s="211"/>
      <c r="F436" s="211"/>
      <c r="G436" s="211"/>
      <c r="H436" s="211"/>
      <c r="I436" s="211"/>
      <c r="J436" s="210"/>
      <c r="K436" s="185"/>
      <c r="L436" s="2"/>
      <c r="M436" s="2"/>
      <c r="N436" s="2"/>
      <c r="O436" s="56"/>
      <c r="P436" s="2"/>
      <c r="Q436" s="2"/>
      <c r="R436" s="2"/>
      <c r="S436" s="2"/>
      <c r="T436" s="2"/>
      <c r="U436" s="2"/>
      <c r="V436" s="71"/>
      <c r="W436" s="72"/>
      <c r="X436" s="72"/>
      <c r="Y436" s="155"/>
      <c r="Z436" s="157"/>
      <c r="AA436" s="2"/>
      <c r="AB436" s="201"/>
      <c r="AC436" s="55"/>
      <c r="AD436" s="141"/>
      <c r="AE436" s="187" t="s">
        <v>7356</v>
      </c>
      <c r="AF436" s="53">
        <v>5</v>
      </c>
      <c r="AG436" s="181" t="s">
        <v>7357</v>
      </c>
      <c r="AH436" s="6">
        <f>ROUND(ROUND(K421*U434,0)*Y$299-AF436,0)</f>
        <v>127</v>
      </c>
      <c r="AI436" s="16"/>
    </row>
    <row r="437" spans="1:35" ht="16.75" customHeight="1" x14ac:dyDescent="0.3">
      <c r="A437" s="11">
        <v>33</v>
      </c>
      <c r="B437" s="14">
        <v>4415</v>
      </c>
      <c r="C437" s="52" t="s">
        <v>10138</v>
      </c>
      <c r="D437" s="190"/>
      <c r="E437" s="211"/>
      <c r="F437" s="211"/>
      <c r="G437" s="211"/>
      <c r="H437" s="211"/>
      <c r="I437" s="211"/>
      <c r="J437" s="210"/>
      <c r="K437" s="185"/>
      <c r="L437" s="2"/>
      <c r="M437" s="2"/>
      <c r="N437" s="2"/>
      <c r="O437" s="56"/>
      <c r="P437" s="2"/>
      <c r="Q437" s="2"/>
      <c r="R437" s="2"/>
      <c r="S437" s="2"/>
      <c r="T437" s="2"/>
      <c r="U437" s="2"/>
      <c r="V437" s="71"/>
      <c r="W437" s="72"/>
      <c r="X437" s="72"/>
      <c r="Y437" s="155"/>
      <c r="Z437" s="157"/>
      <c r="AA437" s="183" t="s">
        <v>7393</v>
      </c>
      <c r="AB437" s="220" t="s">
        <v>7358</v>
      </c>
      <c r="AC437" s="55" t="s">
        <v>7390</v>
      </c>
      <c r="AD437" s="141">
        <v>0.7</v>
      </c>
      <c r="AE437" s="221"/>
      <c r="AF437" s="136"/>
      <c r="AG437" s="75"/>
      <c r="AH437" s="6">
        <f>ROUND(ROUND(ROUND(K421*U434,0)*Y$299,0)*AD437-AF436,0)</f>
        <v>87</v>
      </c>
      <c r="AI437" s="16"/>
    </row>
    <row r="438" spans="1:35" ht="16.75" customHeight="1" x14ac:dyDescent="0.3">
      <c r="A438" s="11">
        <v>33</v>
      </c>
      <c r="B438" s="14">
        <v>4416</v>
      </c>
      <c r="C438" s="52" t="s">
        <v>10137</v>
      </c>
      <c r="D438" s="173"/>
      <c r="E438" s="172"/>
      <c r="F438" s="172"/>
      <c r="G438" s="172"/>
      <c r="H438" s="172"/>
      <c r="I438" s="172"/>
      <c r="J438" s="171"/>
      <c r="K438" s="164"/>
      <c r="L438" s="8"/>
      <c r="M438" s="8"/>
      <c r="N438" s="8"/>
      <c r="O438" s="203"/>
      <c r="P438" s="8"/>
      <c r="Q438" s="8"/>
      <c r="R438" s="8"/>
      <c r="S438" s="8"/>
      <c r="T438" s="8"/>
      <c r="U438" s="8"/>
      <c r="V438" s="73"/>
      <c r="W438" s="72"/>
      <c r="X438" s="216"/>
      <c r="Y438" s="144"/>
      <c r="Z438" s="150"/>
      <c r="AA438" s="169"/>
      <c r="AB438" s="220" t="s">
        <v>7391</v>
      </c>
      <c r="AC438" s="55" t="s">
        <v>7390</v>
      </c>
      <c r="AD438" s="141">
        <v>0.5</v>
      </c>
      <c r="AE438" s="196"/>
      <c r="AF438" s="144"/>
      <c r="AG438" s="150"/>
      <c r="AH438" s="6">
        <f>ROUND(ROUND(ROUND(K421*U434,0)*Y$299,0)*AD438-AF436,0)</f>
        <v>61</v>
      </c>
      <c r="AI438" s="16"/>
    </row>
    <row r="439" spans="1:35" ht="16.75" customHeight="1" x14ac:dyDescent="0.3">
      <c r="A439" s="11">
        <v>33</v>
      </c>
      <c r="B439" s="14">
        <v>4421</v>
      </c>
      <c r="C439" s="52" t="s">
        <v>10136</v>
      </c>
      <c r="D439" s="281" t="s">
        <v>10135</v>
      </c>
      <c r="E439" s="282"/>
      <c r="F439" s="282"/>
      <c r="G439" s="282"/>
      <c r="H439" s="282"/>
      <c r="I439" s="282"/>
      <c r="J439" s="283"/>
      <c r="K439" s="167" t="s">
        <v>7461</v>
      </c>
      <c r="L439" s="36"/>
      <c r="M439" s="36"/>
      <c r="N439" s="50"/>
      <c r="O439" s="54"/>
      <c r="P439" s="36"/>
      <c r="Q439" s="36"/>
      <c r="R439" s="36"/>
      <c r="S439" s="36"/>
      <c r="T439" s="36"/>
      <c r="U439" s="36"/>
      <c r="V439" s="50"/>
      <c r="W439" s="45"/>
      <c r="X439" s="259" t="s">
        <v>7391</v>
      </c>
      <c r="Y439" s="36"/>
      <c r="Z439" s="50"/>
      <c r="AA439" s="54"/>
      <c r="AB439" s="53"/>
      <c r="AC439" s="36"/>
      <c r="AD439" s="36"/>
      <c r="AE439" s="36"/>
      <c r="AF439" s="36"/>
      <c r="AG439" s="50"/>
      <c r="AH439" s="98">
        <f>ROUND(K445*Y$443,0)</f>
        <v>308</v>
      </c>
      <c r="AI439" s="16"/>
    </row>
    <row r="440" spans="1:35" ht="16.75" customHeight="1" x14ac:dyDescent="0.3">
      <c r="A440" s="11">
        <v>33</v>
      </c>
      <c r="B440" s="14">
        <v>4422</v>
      </c>
      <c r="C440" s="52" t="s">
        <v>10134</v>
      </c>
      <c r="D440" s="284"/>
      <c r="E440" s="285"/>
      <c r="F440" s="285"/>
      <c r="G440" s="285"/>
      <c r="H440" s="285"/>
      <c r="I440" s="285"/>
      <c r="J440" s="286"/>
      <c r="K440" s="185"/>
      <c r="L440" s="2"/>
      <c r="M440" s="2"/>
      <c r="N440" s="44"/>
      <c r="O440" s="3"/>
      <c r="P440" s="2"/>
      <c r="Q440" s="2"/>
      <c r="R440" s="2"/>
      <c r="S440" s="2"/>
      <c r="T440" s="2"/>
      <c r="U440" s="2"/>
      <c r="V440" s="71"/>
      <c r="W440" s="72"/>
      <c r="X440" s="287"/>
      <c r="Y440" s="145"/>
      <c r="Z440" s="71"/>
      <c r="AA440" s="183" t="s">
        <v>7393</v>
      </c>
      <c r="AB440" s="220" t="s">
        <v>7358</v>
      </c>
      <c r="AC440" s="55" t="s">
        <v>7390</v>
      </c>
      <c r="AD440" s="141">
        <v>0.7</v>
      </c>
      <c r="AE440" s="141"/>
      <c r="AF440" s="141"/>
      <c r="AG440" s="142"/>
      <c r="AH440" s="98">
        <f>ROUND(ROUND(K445*Y$443,0)*AD440,0)</f>
        <v>216</v>
      </c>
      <c r="AI440" s="16"/>
    </row>
    <row r="441" spans="1:35" ht="16.75" customHeight="1" x14ac:dyDescent="0.3">
      <c r="A441" s="11">
        <v>33</v>
      </c>
      <c r="B441" s="14">
        <v>4423</v>
      </c>
      <c r="C441" s="52" t="s">
        <v>10133</v>
      </c>
      <c r="D441" s="284"/>
      <c r="E441" s="285"/>
      <c r="F441" s="285"/>
      <c r="G441" s="285"/>
      <c r="H441" s="285"/>
      <c r="I441" s="285"/>
      <c r="J441" s="286"/>
      <c r="K441" s="185"/>
      <c r="L441" s="2"/>
      <c r="M441" s="2"/>
      <c r="N441" s="2"/>
      <c r="O441" s="56"/>
      <c r="P441" s="2"/>
      <c r="Q441" s="2"/>
      <c r="R441" s="2"/>
      <c r="S441" s="2"/>
      <c r="T441" s="2"/>
      <c r="U441" s="2"/>
      <c r="V441" s="71"/>
      <c r="W441" s="72"/>
      <c r="X441" s="287"/>
      <c r="Y441" s="155"/>
      <c r="Z441" s="157"/>
      <c r="AA441" s="169"/>
      <c r="AB441" s="220" t="s">
        <v>7391</v>
      </c>
      <c r="AC441" s="55" t="s">
        <v>7390</v>
      </c>
      <c r="AD441" s="141">
        <v>0.5</v>
      </c>
      <c r="AE441" s="141"/>
      <c r="AF441" s="141"/>
      <c r="AG441" s="142"/>
      <c r="AH441" s="98">
        <f>ROUND(ROUND(K445*Y$443,0)*AD441,0)</f>
        <v>154</v>
      </c>
      <c r="AI441" s="16"/>
    </row>
    <row r="442" spans="1:35" ht="16.75" customHeight="1" x14ac:dyDescent="0.3">
      <c r="A442" s="11">
        <v>33</v>
      </c>
      <c r="B442" s="14">
        <v>4424</v>
      </c>
      <c r="C442" s="52" t="s">
        <v>10132</v>
      </c>
      <c r="D442" s="128"/>
      <c r="E442" s="195"/>
      <c r="F442" s="195"/>
      <c r="G442" s="195"/>
      <c r="H442" s="195"/>
      <c r="I442" s="195"/>
      <c r="J442" s="197"/>
      <c r="K442" s="185"/>
      <c r="L442" s="2"/>
      <c r="M442" s="2"/>
      <c r="N442" s="2"/>
      <c r="O442" s="56"/>
      <c r="P442" s="2"/>
      <c r="Q442" s="2"/>
      <c r="R442" s="2"/>
      <c r="S442" s="2"/>
      <c r="T442" s="2"/>
      <c r="U442" s="2"/>
      <c r="V442" s="71"/>
      <c r="W442" s="72"/>
      <c r="X442" s="72"/>
      <c r="Y442" s="155"/>
      <c r="Z442" s="157"/>
      <c r="AA442" s="2"/>
      <c r="AB442" s="201"/>
      <c r="AC442" s="55"/>
      <c r="AD442" s="141"/>
      <c r="AE442" s="187" t="s">
        <v>7356</v>
      </c>
      <c r="AF442" s="53">
        <v>5</v>
      </c>
      <c r="AG442" s="181" t="s">
        <v>7357</v>
      </c>
      <c r="AH442" s="98">
        <f>ROUND(K445*Y$443-AF442,0)</f>
        <v>303</v>
      </c>
      <c r="AI442" s="16"/>
    </row>
    <row r="443" spans="1:35" ht="16.75" customHeight="1" x14ac:dyDescent="0.3">
      <c r="A443" s="11">
        <v>33</v>
      </c>
      <c r="B443" s="14">
        <v>4425</v>
      </c>
      <c r="C443" s="52" t="s">
        <v>10131</v>
      </c>
      <c r="D443" s="128"/>
      <c r="E443" s="195"/>
      <c r="F443" s="195"/>
      <c r="G443" s="195"/>
      <c r="H443" s="195"/>
      <c r="I443" s="195"/>
      <c r="J443" s="197"/>
      <c r="K443" s="185"/>
      <c r="L443" s="2"/>
      <c r="M443" s="2"/>
      <c r="N443" s="2"/>
      <c r="O443" s="56"/>
      <c r="P443" s="2"/>
      <c r="Q443" s="2"/>
      <c r="R443" s="2"/>
      <c r="S443" s="2"/>
      <c r="T443" s="2"/>
      <c r="U443" s="2"/>
      <c r="V443" s="71"/>
      <c r="W443" s="72"/>
      <c r="X443" s="72" t="s">
        <v>1</v>
      </c>
      <c r="Y443" s="155">
        <v>0.5</v>
      </c>
      <c r="Z443" s="157"/>
      <c r="AA443" s="183" t="s">
        <v>7393</v>
      </c>
      <c r="AB443" s="220" t="s">
        <v>7358</v>
      </c>
      <c r="AC443" s="55" t="s">
        <v>7390</v>
      </c>
      <c r="AD443" s="141">
        <v>0.7</v>
      </c>
      <c r="AE443" s="221"/>
      <c r="AF443" s="136"/>
      <c r="AG443" s="75"/>
      <c r="AH443" s="98">
        <f>ROUND(ROUND(K445*Y$443,0)*AD443-AF442,0)</f>
        <v>211</v>
      </c>
      <c r="AI443" s="16"/>
    </row>
    <row r="444" spans="1:35" ht="16.75" customHeight="1" x14ac:dyDescent="0.3">
      <c r="A444" s="11">
        <v>33</v>
      </c>
      <c r="B444" s="14">
        <v>4426</v>
      </c>
      <c r="C444" s="52" t="s">
        <v>10130</v>
      </c>
      <c r="D444" s="128"/>
      <c r="E444" s="195"/>
      <c r="F444" s="195"/>
      <c r="G444" s="195"/>
      <c r="H444" s="195"/>
      <c r="I444" s="195"/>
      <c r="J444" s="197"/>
      <c r="K444" s="185"/>
      <c r="L444" s="2"/>
      <c r="M444" s="2"/>
      <c r="N444" s="2"/>
      <c r="O444" s="56"/>
      <c r="P444" s="2"/>
      <c r="Q444" s="2"/>
      <c r="R444" s="2"/>
      <c r="S444" s="2"/>
      <c r="T444" s="2"/>
      <c r="U444" s="2"/>
      <c r="V444" s="71"/>
      <c r="W444" s="72"/>
      <c r="X444" s="72"/>
      <c r="Y444" s="155"/>
      <c r="Z444" s="157"/>
      <c r="AA444" s="169"/>
      <c r="AB444" s="220" t="s">
        <v>7391</v>
      </c>
      <c r="AC444" s="55" t="s">
        <v>7390</v>
      </c>
      <c r="AD444" s="141">
        <v>0.5</v>
      </c>
      <c r="AE444" s="196"/>
      <c r="AF444" s="144"/>
      <c r="AG444" s="150"/>
      <c r="AH444" s="98">
        <f>ROUND(ROUND(K445*Y$443,0)*AD444-AF442,0)</f>
        <v>149</v>
      </c>
      <c r="AI444" s="16"/>
    </row>
    <row r="445" spans="1:35" ht="16.75" customHeight="1" x14ac:dyDescent="0.3">
      <c r="A445" s="11">
        <v>33</v>
      </c>
      <c r="B445" s="14">
        <v>4427</v>
      </c>
      <c r="C445" s="52" t="s">
        <v>10129</v>
      </c>
      <c r="D445" s="198"/>
      <c r="E445" s="195"/>
      <c r="F445" s="195"/>
      <c r="G445" s="195"/>
      <c r="H445" s="195"/>
      <c r="I445" s="195"/>
      <c r="J445" s="197"/>
      <c r="K445" s="271">
        <f>'21共同生活援助（包括型・基本）'!N157</f>
        <v>615</v>
      </c>
      <c r="L445" s="272"/>
      <c r="M445" s="2" t="s">
        <v>7388</v>
      </c>
      <c r="N445" s="44"/>
      <c r="O445" s="204" t="s">
        <v>7387</v>
      </c>
      <c r="P445" s="36"/>
      <c r="Q445" s="36"/>
      <c r="R445" s="36"/>
      <c r="S445" s="36"/>
      <c r="T445" s="36"/>
      <c r="U445" s="36"/>
      <c r="V445" s="74"/>
      <c r="W445" s="124"/>
      <c r="X445" s="124"/>
      <c r="Y445" s="145"/>
      <c r="Z445" s="71"/>
      <c r="AA445" s="3"/>
      <c r="AB445" s="135"/>
      <c r="AC445" s="7"/>
      <c r="AD445" s="7"/>
      <c r="AE445" s="7"/>
      <c r="AF445" s="7"/>
      <c r="AG445" s="37"/>
      <c r="AH445" s="98">
        <f>ROUND(ROUND(K445*U446,0)*Y$443,0)</f>
        <v>292</v>
      </c>
      <c r="AI445" s="66"/>
    </row>
    <row r="446" spans="1:35" ht="16.75" customHeight="1" x14ac:dyDescent="0.3">
      <c r="A446" s="11">
        <v>33</v>
      </c>
      <c r="B446" s="14">
        <v>4428</v>
      </c>
      <c r="C446" s="52" t="s">
        <v>10128</v>
      </c>
      <c r="D446" s="190"/>
      <c r="E446" s="211"/>
      <c r="F446" s="211"/>
      <c r="G446" s="211"/>
      <c r="H446" s="211"/>
      <c r="I446" s="211"/>
      <c r="J446" s="210"/>
      <c r="K446" s="72"/>
      <c r="L446" s="145"/>
      <c r="M446" s="2"/>
      <c r="N446" s="44"/>
      <c r="O446" s="45"/>
      <c r="P446" s="2"/>
      <c r="Q446" s="135"/>
      <c r="R446" s="135"/>
      <c r="S446" s="135"/>
      <c r="T446" s="136" t="s">
        <v>7404</v>
      </c>
      <c r="U446" s="273">
        <v>0.95</v>
      </c>
      <c r="V446" s="274"/>
      <c r="W446" s="72"/>
      <c r="X446" s="72"/>
      <c r="Y446" s="145"/>
      <c r="Z446" s="71"/>
      <c r="AA446" s="183" t="s">
        <v>7393</v>
      </c>
      <c r="AB446" s="220" t="s">
        <v>7358</v>
      </c>
      <c r="AC446" s="55" t="s">
        <v>7390</v>
      </c>
      <c r="AD446" s="141">
        <v>0.7</v>
      </c>
      <c r="AE446" s="141"/>
      <c r="AF446" s="141"/>
      <c r="AG446" s="142"/>
      <c r="AH446" s="98">
        <f>ROUND(ROUND(ROUND(K445*U446,0)*Y$443,0)*AD446,0)</f>
        <v>204</v>
      </c>
      <c r="AI446" s="66"/>
    </row>
    <row r="447" spans="1:35" ht="16.75" customHeight="1" x14ac:dyDescent="0.3">
      <c r="A447" s="11">
        <v>33</v>
      </c>
      <c r="B447" s="14">
        <v>4429</v>
      </c>
      <c r="C447" s="52" t="s">
        <v>10127</v>
      </c>
      <c r="D447" s="190"/>
      <c r="E447" s="211"/>
      <c r="F447" s="211"/>
      <c r="G447" s="211"/>
      <c r="H447" s="211"/>
      <c r="I447" s="211"/>
      <c r="J447" s="210"/>
      <c r="K447" s="185"/>
      <c r="L447" s="2"/>
      <c r="M447" s="2"/>
      <c r="N447" s="2"/>
      <c r="O447" s="56"/>
      <c r="P447" s="2"/>
      <c r="Q447" s="2"/>
      <c r="R447" s="2"/>
      <c r="S447" s="2"/>
      <c r="T447" s="2"/>
      <c r="U447" s="2"/>
      <c r="V447" s="71"/>
      <c r="W447" s="72"/>
      <c r="X447" s="72"/>
      <c r="Y447" s="155"/>
      <c r="Z447" s="157"/>
      <c r="AA447" s="169"/>
      <c r="AB447" s="220" t="s">
        <v>7391</v>
      </c>
      <c r="AC447" s="55" t="s">
        <v>7390</v>
      </c>
      <c r="AD447" s="141">
        <v>0.5</v>
      </c>
      <c r="AE447" s="141"/>
      <c r="AF447" s="141"/>
      <c r="AG447" s="142"/>
      <c r="AH447" s="98">
        <f>ROUND(ROUND(ROUND(K445*U446,0)*Y$443,0)*AD447,0)</f>
        <v>146</v>
      </c>
      <c r="AI447" s="16"/>
    </row>
    <row r="448" spans="1:35" ht="16.75" customHeight="1" x14ac:dyDescent="0.3">
      <c r="A448" s="11">
        <v>33</v>
      </c>
      <c r="B448" s="14">
        <v>4430</v>
      </c>
      <c r="C448" s="52" t="s">
        <v>10126</v>
      </c>
      <c r="D448" s="190"/>
      <c r="E448" s="211"/>
      <c r="F448" s="211"/>
      <c r="G448" s="211"/>
      <c r="H448" s="211"/>
      <c r="I448" s="211"/>
      <c r="J448" s="210"/>
      <c r="K448" s="185"/>
      <c r="L448" s="2"/>
      <c r="M448" s="2"/>
      <c r="N448" s="2"/>
      <c r="O448" s="56"/>
      <c r="P448" s="2"/>
      <c r="Q448" s="2"/>
      <c r="R448" s="2"/>
      <c r="S448" s="2"/>
      <c r="T448" s="2"/>
      <c r="U448" s="2"/>
      <c r="V448" s="71"/>
      <c r="W448" s="72"/>
      <c r="X448" s="72"/>
      <c r="Y448" s="155"/>
      <c r="Z448" s="157"/>
      <c r="AA448" s="2"/>
      <c r="AB448" s="201"/>
      <c r="AC448" s="55"/>
      <c r="AD448" s="141"/>
      <c r="AE448" s="187" t="s">
        <v>7356</v>
      </c>
      <c r="AF448" s="53">
        <v>5</v>
      </c>
      <c r="AG448" s="181" t="s">
        <v>7357</v>
      </c>
      <c r="AH448" s="98">
        <f>ROUND(ROUND(K445*U446,0)*Y$443-AF448,0)</f>
        <v>287</v>
      </c>
      <c r="AI448" s="16"/>
    </row>
    <row r="449" spans="1:35" ht="16.75" customHeight="1" x14ac:dyDescent="0.3">
      <c r="A449" s="11">
        <v>33</v>
      </c>
      <c r="B449" s="14">
        <v>4431</v>
      </c>
      <c r="C449" s="52" t="s">
        <v>10125</v>
      </c>
      <c r="D449" s="190"/>
      <c r="E449" s="211"/>
      <c r="F449" s="211"/>
      <c r="G449" s="211"/>
      <c r="H449" s="211"/>
      <c r="I449" s="211"/>
      <c r="J449" s="210"/>
      <c r="K449" s="185"/>
      <c r="L449" s="2"/>
      <c r="M449" s="2"/>
      <c r="N449" s="2"/>
      <c r="O449" s="56"/>
      <c r="P449" s="2"/>
      <c r="Q449" s="2"/>
      <c r="R449" s="2"/>
      <c r="S449" s="2"/>
      <c r="T449" s="2"/>
      <c r="U449" s="2"/>
      <c r="V449" s="71"/>
      <c r="W449" s="72"/>
      <c r="X449" s="72"/>
      <c r="Y449" s="155"/>
      <c r="Z449" s="157"/>
      <c r="AA449" s="183" t="s">
        <v>7393</v>
      </c>
      <c r="AB449" s="220" t="s">
        <v>7358</v>
      </c>
      <c r="AC449" s="55" t="s">
        <v>7390</v>
      </c>
      <c r="AD449" s="141">
        <v>0.7</v>
      </c>
      <c r="AE449" s="221"/>
      <c r="AF449" s="136"/>
      <c r="AG449" s="75"/>
      <c r="AH449" s="98">
        <f>ROUND(ROUND(ROUND(K445*U446,0)*Y$443,0)*AD449-AF448,0)</f>
        <v>199</v>
      </c>
      <c r="AI449" s="16"/>
    </row>
    <row r="450" spans="1:35" ht="16.75" customHeight="1" x14ac:dyDescent="0.3">
      <c r="A450" s="11">
        <v>33</v>
      </c>
      <c r="B450" s="14">
        <v>4432</v>
      </c>
      <c r="C450" s="52" t="s">
        <v>10124</v>
      </c>
      <c r="D450" s="190"/>
      <c r="E450" s="211"/>
      <c r="F450" s="211"/>
      <c r="G450" s="211"/>
      <c r="H450" s="211"/>
      <c r="I450" s="211"/>
      <c r="J450" s="210"/>
      <c r="K450" s="185"/>
      <c r="L450" s="2"/>
      <c r="M450" s="2"/>
      <c r="N450" s="2"/>
      <c r="O450" s="203"/>
      <c r="P450" s="8"/>
      <c r="Q450" s="8"/>
      <c r="R450" s="8"/>
      <c r="S450" s="8"/>
      <c r="T450" s="8"/>
      <c r="U450" s="8"/>
      <c r="V450" s="73"/>
      <c r="W450" s="72"/>
      <c r="X450" s="72"/>
      <c r="Y450" s="155"/>
      <c r="Z450" s="157"/>
      <c r="AA450" s="169"/>
      <c r="AB450" s="220" t="s">
        <v>7391</v>
      </c>
      <c r="AC450" s="55" t="s">
        <v>7390</v>
      </c>
      <c r="AD450" s="141">
        <v>0.5</v>
      </c>
      <c r="AE450" s="196"/>
      <c r="AF450" s="144"/>
      <c r="AG450" s="150"/>
      <c r="AH450" s="98">
        <f>ROUND(ROUND(ROUND(K445*U446,0)*Y$443,0)*AD450-AF448,0)</f>
        <v>141</v>
      </c>
      <c r="AI450" s="16"/>
    </row>
    <row r="451" spans="1:35" ht="16.75" customHeight="1" x14ac:dyDescent="0.3">
      <c r="A451" s="11">
        <v>33</v>
      </c>
      <c r="B451" s="14">
        <v>4433</v>
      </c>
      <c r="C451" s="52" t="s">
        <v>10123</v>
      </c>
      <c r="D451" s="190"/>
      <c r="E451" s="211"/>
      <c r="F451" s="211"/>
      <c r="G451" s="211"/>
      <c r="H451" s="211"/>
      <c r="I451" s="211"/>
      <c r="J451" s="210"/>
      <c r="K451" s="185"/>
      <c r="L451" s="2"/>
      <c r="M451" s="2"/>
      <c r="N451" s="44"/>
      <c r="O451" s="204" t="s">
        <v>7380</v>
      </c>
      <c r="P451" s="36"/>
      <c r="Q451" s="36"/>
      <c r="R451" s="36"/>
      <c r="S451" s="36"/>
      <c r="T451" s="36"/>
      <c r="U451" s="36"/>
      <c r="V451" s="74"/>
      <c r="W451" s="72"/>
      <c r="X451" s="72"/>
      <c r="Y451" s="155"/>
      <c r="Z451" s="71"/>
      <c r="AA451" s="3"/>
      <c r="AB451" s="135"/>
      <c r="AC451" s="7"/>
      <c r="AD451" s="7"/>
      <c r="AE451" s="7"/>
      <c r="AF451" s="7"/>
      <c r="AG451" s="37"/>
      <c r="AH451" s="98">
        <f>ROUND(ROUND(K445*U452,0)*Y$443,0)</f>
        <v>286</v>
      </c>
      <c r="AI451" s="66"/>
    </row>
    <row r="452" spans="1:35" ht="16.75" customHeight="1" x14ac:dyDescent="0.3">
      <c r="A452" s="11">
        <v>33</v>
      </c>
      <c r="B452" s="14">
        <v>4434</v>
      </c>
      <c r="C452" s="52" t="s">
        <v>10122</v>
      </c>
      <c r="D452" s="190"/>
      <c r="E452" s="211"/>
      <c r="F452" s="211"/>
      <c r="G452" s="211"/>
      <c r="H452" s="211"/>
      <c r="I452" s="211"/>
      <c r="J452" s="210"/>
      <c r="K452" s="185"/>
      <c r="L452" s="2"/>
      <c r="M452" s="2"/>
      <c r="N452" s="44"/>
      <c r="O452" s="45"/>
      <c r="P452" s="135"/>
      <c r="Q452" s="135"/>
      <c r="R452" s="135"/>
      <c r="S452" s="135"/>
      <c r="T452" s="136" t="s">
        <v>7404</v>
      </c>
      <c r="U452" s="273">
        <v>0.93</v>
      </c>
      <c r="V452" s="274"/>
      <c r="W452" s="72"/>
      <c r="X452" s="72"/>
      <c r="Y452" s="145"/>
      <c r="Z452" s="71"/>
      <c r="AA452" s="183" t="s">
        <v>7393</v>
      </c>
      <c r="AB452" s="220" t="s">
        <v>7358</v>
      </c>
      <c r="AC452" s="55" t="s">
        <v>7390</v>
      </c>
      <c r="AD452" s="141">
        <v>0.7</v>
      </c>
      <c r="AE452" s="141"/>
      <c r="AF452" s="141"/>
      <c r="AG452" s="142"/>
      <c r="AH452" s="98">
        <f>ROUND(ROUND(ROUND(K445*U452,0)*Y$443,0)*AD452,0)</f>
        <v>200</v>
      </c>
      <c r="AI452" s="66"/>
    </row>
    <row r="453" spans="1:35" ht="16.75" customHeight="1" x14ac:dyDescent="0.3">
      <c r="A453" s="11">
        <v>33</v>
      </c>
      <c r="B453" s="14">
        <v>4435</v>
      </c>
      <c r="C453" s="52" t="s">
        <v>10121</v>
      </c>
      <c r="D453" s="190"/>
      <c r="E453" s="211"/>
      <c r="F453" s="211"/>
      <c r="G453" s="211"/>
      <c r="H453" s="211"/>
      <c r="I453" s="211"/>
      <c r="J453" s="210"/>
      <c r="K453" s="185"/>
      <c r="L453" s="2"/>
      <c r="M453" s="2"/>
      <c r="N453" s="2"/>
      <c r="O453" s="56"/>
      <c r="P453" s="2"/>
      <c r="Q453" s="2"/>
      <c r="R453" s="2"/>
      <c r="S453" s="2"/>
      <c r="T453" s="2"/>
      <c r="U453" s="2"/>
      <c r="V453" s="71"/>
      <c r="W453" s="72"/>
      <c r="X453" s="72"/>
      <c r="Y453" s="155"/>
      <c r="Z453" s="157"/>
      <c r="AA453" s="169"/>
      <c r="AB453" s="220" t="s">
        <v>7391</v>
      </c>
      <c r="AC453" s="55" t="s">
        <v>7390</v>
      </c>
      <c r="AD453" s="141">
        <v>0.5</v>
      </c>
      <c r="AE453" s="141"/>
      <c r="AF453" s="141"/>
      <c r="AG453" s="142"/>
      <c r="AH453" s="98">
        <f>ROUND(ROUND(ROUND(K445*U452,0)*Y$443,0)*AD453,0)</f>
        <v>143</v>
      </c>
      <c r="AI453" s="16"/>
    </row>
    <row r="454" spans="1:35" ht="16.75" customHeight="1" x14ac:dyDescent="0.3">
      <c r="A454" s="11">
        <v>33</v>
      </c>
      <c r="B454" s="14">
        <v>4436</v>
      </c>
      <c r="C454" s="52" t="s">
        <v>10120</v>
      </c>
      <c r="D454" s="190"/>
      <c r="E454" s="211"/>
      <c r="F454" s="211"/>
      <c r="G454" s="211"/>
      <c r="H454" s="211"/>
      <c r="I454" s="211"/>
      <c r="J454" s="210"/>
      <c r="K454" s="185"/>
      <c r="L454" s="2"/>
      <c r="M454" s="2"/>
      <c r="N454" s="2"/>
      <c r="O454" s="56"/>
      <c r="P454" s="2"/>
      <c r="Q454" s="2"/>
      <c r="R454" s="2"/>
      <c r="S454" s="2"/>
      <c r="T454" s="2"/>
      <c r="U454" s="2"/>
      <c r="V454" s="71"/>
      <c r="W454" s="72"/>
      <c r="X454" s="72"/>
      <c r="Y454" s="155"/>
      <c r="Z454" s="157"/>
      <c r="AA454" s="2"/>
      <c r="AB454" s="201"/>
      <c r="AC454" s="55"/>
      <c r="AD454" s="141"/>
      <c r="AE454" s="187" t="s">
        <v>7356</v>
      </c>
      <c r="AF454" s="53">
        <v>5</v>
      </c>
      <c r="AG454" s="181" t="s">
        <v>7357</v>
      </c>
      <c r="AH454" s="98">
        <f>ROUND(ROUND(K445*U452,0)*Y$443-AF454,0)</f>
        <v>281</v>
      </c>
      <c r="AI454" s="16"/>
    </row>
    <row r="455" spans="1:35" ht="16.75" customHeight="1" x14ac:dyDescent="0.3">
      <c r="A455" s="11">
        <v>33</v>
      </c>
      <c r="B455" s="14">
        <v>4437</v>
      </c>
      <c r="C455" s="52" t="s">
        <v>10119</v>
      </c>
      <c r="D455" s="190"/>
      <c r="E455" s="211"/>
      <c r="F455" s="211"/>
      <c r="G455" s="211"/>
      <c r="H455" s="211"/>
      <c r="I455" s="211"/>
      <c r="J455" s="210"/>
      <c r="K455" s="185"/>
      <c r="L455" s="2"/>
      <c r="M455" s="2"/>
      <c r="N455" s="2"/>
      <c r="O455" s="56"/>
      <c r="P455" s="2"/>
      <c r="Q455" s="2"/>
      <c r="R455" s="2"/>
      <c r="S455" s="2"/>
      <c r="T455" s="2"/>
      <c r="U455" s="2"/>
      <c r="V455" s="71"/>
      <c r="W455" s="72"/>
      <c r="X455" s="72"/>
      <c r="Y455" s="155"/>
      <c r="Z455" s="157"/>
      <c r="AA455" s="183" t="s">
        <v>7393</v>
      </c>
      <c r="AB455" s="220" t="s">
        <v>7358</v>
      </c>
      <c r="AC455" s="55" t="s">
        <v>7390</v>
      </c>
      <c r="AD455" s="141">
        <v>0.7</v>
      </c>
      <c r="AE455" s="221"/>
      <c r="AF455" s="136"/>
      <c r="AG455" s="75"/>
      <c r="AH455" s="98">
        <f>ROUND(ROUND(ROUND(K445*U452,0)*Y$443,0)*AD455-AF454,0)</f>
        <v>195</v>
      </c>
      <c r="AI455" s="16"/>
    </row>
    <row r="456" spans="1:35" ht="16.75" customHeight="1" x14ac:dyDescent="0.3">
      <c r="A456" s="11">
        <v>33</v>
      </c>
      <c r="B456" s="14">
        <v>4438</v>
      </c>
      <c r="C456" s="52" t="s">
        <v>10118</v>
      </c>
      <c r="D456" s="190"/>
      <c r="E456" s="211"/>
      <c r="F456" s="211"/>
      <c r="G456" s="211"/>
      <c r="H456" s="211"/>
      <c r="I456" s="211"/>
      <c r="J456" s="210"/>
      <c r="K456" s="185"/>
      <c r="L456" s="2"/>
      <c r="M456" s="2"/>
      <c r="N456" s="2"/>
      <c r="O456" s="203"/>
      <c r="P456" s="8"/>
      <c r="Q456" s="8"/>
      <c r="R456" s="8"/>
      <c r="S456" s="8"/>
      <c r="T456" s="8"/>
      <c r="U456" s="8"/>
      <c r="V456" s="73"/>
      <c r="W456" s="72"/>
      <c r="X456" s="72"/>
      <c r="Y456" s="155"/>
      <c r="Z456" s="157"/>
      <c r="AA456" s="169"/>
      <c r="AB456" s="220" t="s">
        <v>7391</v>
      </c>
      <c r="AC456" s="55" t="s">
        <v>7390</v>
      </c>
      <c r="AD456" s="141">
        <v>0.5</v>
      </c>
      <c r="AE456" s="196"/>
      <c r="AF456" s="144"/>
      <c r="AG456" s="150"/>
      <c r="AH456" s="98">
        <f>ROUND(ROUND(ROUND(K445*U452,0)*Y$443,0)*AD456-AF454,0)</f>
        <v>138</v>
      </c>
      <c r="AI456" s="16"/>
    </row>
    <row r="457" spans="1:35" ht="16.75" customHeight="1" x14ac:dyDescent="0.3">
      <c r="A457" s="11">
        <v>33</v>
      </c>
      <c r="B457" s="14">
        <v>4439</v>
      </c>
      <c r="C457" s="52" t="s">
        <v>10117</v>
      </c>
      <c r="D457" s="190"/>
      <c r="E457" s="211"/>
      <c r="F457" s="211"/>
      <c r="G457" s="211"/>
      <c r="H457" s="211"/>
      <c r="I457" s="211"/>
      <c r="J457" s="210"/>
      <c r="K457" s="185"/>
      <c r="L457" s="2"/>
      <c r="M457" s="2"/>
      <c r="N457" s="44"/>
      <c r="O457" s="222" t="s">
        <v>7373</v>
      </c>
      <c r="P457" s="2"/>
      <c r="Q457" s="2"/>
      <c r="R457" s="2"/>
      <c r="S457" s="2"/>
      <c r="T457" s="2"/>
      <c r="U457" s="2"/>
      <c r="V457" s="71"/>
      <c r="W457" s="72"/>
      <c r="X457" s="72"/>
      <c r="Y457" s="145"/>
      <c r="Z457" s="71"/>
      <c r="AA457" s="3"/>
      <c r="AB457" s="80"/>
      <c r="AC457" s="7"/>
      <c r="AD457" s="7"/>
      <c r="AE457" s="7"/>
      <c r="AF457" s="7"/>
      <c r="AG457" s="37"/>
      <c r="AH457" s="98">
        <f>ROUND(ROUND(K445*U458,0)*Y$443,0)</f>
        <v>292</v>
      </c>
      <c r="AI457" s="66"/>
    </row>
    <row r="458" spans="1:35" ht="16.75" customHeight="1" x14ac:dyDescent="0.3">
      <c r="A458" s="11">
        <v>33</v>
      </c>
      <c r="B458" s="14">
        <v>4440</v>
      </c>
      <c r="C458" s="52" t="s">
        <v>10116</v>
      </c>
      <c r="D458" s="190"/>
      <c r="E458" s="211"/>
      <c r="F458" s="211"/>
      <c r="G458" s="211"/>
      <c r="H458" s="211"/>
      <c r="I458" s="211"/>
      <c r="J458" s="210"/>
      <c r="K458" s="185"/>
      <c r="L458" s="2"/>
      <c r="M458" s="2"/>
      <c r="N458" s="44"/>
      <c r="O458" s="222" t="s">
        <v>7405</v>
      </c>
      <c r="P458" s="135"/>
      <c r="Q458" s="135"/>
      <c r="R458" s="135"/>
      <c r="S458" s="135"/>
      <c r="T458" s="136" t="s">
        <v>7404</v>
      </c>
      <c r="U458" s="273">
        <v>0.95</v>
      </c>
      <c r="V458" s="274"/>
      <c r="W458" s="72"/>
      <c r="X458" s="72"/>
      <c r="Y458" s="145"/>
      <c r="Z458" s="71"/>
      <c r="AA458" s="183" t="s">
        <v>7393</v>
      </c>
      <c r="AB458" s="220" t="s">
        <v>7358</v>
      </c>
      <c r="AC458" s="55" t="s">
        <v>7390</v>
      </c>
      <c r="AD458" s="141">
        <v>0.7</v>
      </c>
      <c r="AE458" s="141"/>
      <c r="AF458" s="141"/>
      <c r="AG458" s="142"/>
      <c r="AH458" s="98">
        <f>ROUND(ROUND(ROUND(K445*U458,0)*Y$443,0)*AD458,0)</f>
        <v>204</v>
      </c>
      <c r="AI458" s="66"/>
    </row>
    <row r="459" spans="1:35" ht="16.75" customHeight="1" x14ac:dyDescent="0.3">
      <c r="A459" s="11">
        <v>33</v>
      </c>
      <c r="B459" s="14">
        <v>4441</v>
      </c>
      <c r="C459" s="52" t="s">
        <v>10115</v>
      </c>
      <c r="D459" s="190"/>
      <c r="E459" s="211"/>
      <c r="F459" s="211"/>
      <c r="G459" s="211"/>
      <c r="H459" s="211"/>
      <c r="I459" s="211"/>
      <c r="J459" s="210"/>
      <c r="K459" s="185"/>
      <c r="L459" s="2"/>
      <c r="M459" s="2"/>
      <c r="N459" s="2"/>
      <c r="O459" s="56"/>
      <c r="P459" s="2"/>
      <c r="Q459" s="2"/>
      <c r="R459" s="2"/>
      <c r="S459" s="2"/>
      <c r="T459" s="2"/>
      <c r="U459" s="2"/>
      <c r="V459" s="71"/>
      <c r="W459" s="72"/>
      <c r="X459" s="72"/>
      <c r="Y459" s="155"/>
      <c r="Z459" s="157"/>
      <c r="AA459" s="169"/>
      <c r="AB459" s="220" t="s">
        <v>7391</v>
      </c>
      <c r="AC459" s="55" t="s">
        <v>7390</v>
      </c>
      <c r="AD459" s="141">
        <v>0.5</v>
      </c>
      <c r="AE459" s="141"/>
      <c r="AF459" s="141"/>
      <c r="AG459" s="142"/>
      <c r="AH459" s="98">
        <f>ROUND(ROUND(ROUND(K445*U458,0)*Y$443,0)*AD459,0)</f>
        <v>146</v>
      </c>
      <c r="AI459" s="16"/>
    </row>
    <row r="460" spans="1:35" ht="16.75" customHeight="1" x14ac:dyDescent="0.3">
      <c r="A460" s="11">
        <v>33</v>
      </c>
      <c r="B460" s="14">
        <v>4442</v>
      </c>
      <c r="C460" s="52" t="s">
        <v>10114</v>
      </c>
      <c r="D460" s="190"/>
      <c r="E460" s="211"/>
      <c r="F460" s="211"/>
      <c r="G460" s="211"/>
      <c r="H460" s="211"/>
      <c r="I460" s="211"/>
      <c r="J460" s="210"/>
      <c r="K460" s="185"/>
      <c r="L460" s="2"/>
      <c r="M460" s="2"/>
      <c r="N460" s="2"/>
      <c r="O460" s="56"/>
      <c r="P460" s="2"/>
      <c r="Q460" s="2"/>
      <c r="R460" s="2"/>
      <c r="S460" s="2"/>
      <c r="T460" s="2"/>
      <c r="U460" s="2"/>
      <c r="V460" s="71"/>
      <c r="W460" s="72"/>
      <c r="X460" s="72"/>
      <c r="Y460" s="155"/>
      <c r="Z460" s="157"/>
      <c r="AA460" s="2"/>
      <c r="AB460" s="201"/>
      <c r="AC460" s="55"/>
      <c r="AD460" s="141"/>
      <c r="AE460" s="187" t="s">
        <v>7356</v>
      </c>
      <c r="AF460" s="53">
        <v>5</v>
      </c>
      <c r="AG460" s="181" t="s">
        <v>7357</v>
      </c>
      <c r="AH460" s="98">
        <f>ROUND(ROUND(K445*U458,0)*Y$443-AF460,0)</f>
        <v>287</v>
      </c>
      <c r="AI460" s="16"/>
    </row>
    <row r="461" spans="1:35" ht="16.75" customHeight="1" x14ac:dyDescent="0.3">
      <c r="A461" s="11">
        <v>33</v>
      </c>
      <c r="B461" s="14">
        <v>4443</v>
      </c>
      <c r="C461" s="52" t="s">
        <v>10113</v>
      </c>
      <c r="D461" s="190"/>
      <c r="E461" s="211"/>
      <c r="F461" s="211"/>
      <c r="G461" s="211"/>
      <c r="H461" s="211"/>
      <c r="I461" s="211"/>
      <c r="J461" s="210"/>
      <c r="K461" s="185"/>
      <c r="L461" s="2"/>
      <c r="M461" s="2"/>
      <c r="N461" s="2"/>
      <c r="O461" s="56"/>
      <c r="P461" s="2"/>
      <c r="Q461" s="2"/>
      <c r="R461" s="2"/>
      <c r="S461" s="2"/>
      <c r="T461" s="2"/>
      <c r="U461" s="2"/>
      <c r="V461" s="71"/>
      <c r="W461" s="72"/>
      <c r="X461" s="72"/>
      <c r="Y461" s="155"/>
      <c r="Z461" s="157"/>
      <c r="AA461" s="183" t="s">
        <v>7393</v>
      </c>
      <c r="AB461" s="220" t="s">
        <v>7358</v>
      </c>
      <c r="AC461" s="55" t="s">
        <v>7390</v>
      </c>
      <c r="AD461" s="141">
        <v>0.7</v>
      </c>
      <c r="AE461" s="221"/>
      <c r="AF461" s="136"/>
      <c r="AG461" s="75"/>
      <c r="AH461" s="98">
        <f>ROUND(ROUND(ROUND(K445*U458,0)*Y$443,0)*AD461-AF460,0)</f>
        <v>199</v>
      </c>
      <c r="AI461" s="16"/>
    </row>
    <row r="462" spans="1:35" ht="16.75" customHeight="1" x14ac:dyDescent="0.3">
      <c r="A462" s="11">
        <v>33</v>
      </c>
      <c r="B462" s="14">
        <v>4444</v>
      </c>
      <c r="C462" s="52" t="s">
        <v>10112</v>
      </c>
      <c r="D462" s="190"/>
      <c r="E462" s="211"/>
      <c r="F462" s="211"/>
      <c r="G462" s="211"/>
      <c r="H462" s="211"/>
      <c r="I462" s="211"/>
      <c r="J462" s="210"/>
      <c r="K462" s="164"/>
      <c r="L462" s="8"/>
      <c r="M462" s="8"/>
      <c r="N462" s="8"/>
      <c r="O462" s="203"/>
      <c r="P462" s="8"/>
      <c r="Q462" s="8"/>
      <c r="R462" s="8"/>
      <c r="S462" s="8"/>
      <c r="T462" s="8"/>
      <c r="U462" s="8"/>
      <c r="V462" s="73"/>
      <c r="W462" s="72"/>
      <c r="X462" s="72"/>
      <c r="Y462" s="155"/>
      <c r="Z462" s="157"/>
      <c r="AA462" s="169"/>
      <c r="AB462" s="220" t="s">
        <v>7391</v>
      </c>
      <c r="AC462" s="55" t="s">
        <v>7390</v>
      </c>
      <c r="AD462" s="141">
        <v>0.5</v>
      </c>
      <c r="AE462" s="196"/>
      <c r="AF462" s="144"/>
      <c r="AG462" s="150"/>
      <c r="AH462" s="98">
        <f>ROUND(ROUND(ROUND(K445*U458,0)*Y$443,0)*AD462-AF460,0)</f>
        <v>141</v>
      </c>
      <c r="AI462" s="16"/>
    </row>
    <row r="463" spans="1:35" ht="16.75" customHeight="1" x14ac:dyDescent="0.3">
      <c r="A463" s="11">
        <v>33</v>
      </c>
      <c r="B463" s="14">
        <v>4451</v>
      </c>
      <c r="C463" s="52" t="s">
        <v>10111</v>
      </c>
      <c r="D463" s="190"/>
      <c r="E463" s="211"/>
      <c r="F463" s="211"/>
      <c r="G463" s="211"/>
      <c r="H463" s="211"/>
      <c r="I463" s="211"/>
      <c r="J463" s="210"/>
      <c r="K463" s="167" t="s">
        <v>7425</v>
      </c>
      <c r="L463" s="36"/>
      <c r="M463" s="36"/>
      <c r="N463" s="50"/>
      <c r="O463" s="54"/>
      <c r="P463" s="36"/>
      <c r="Q463" s="36"/>
      <c r="R463" s="36"/>
      <c r="S463" s="36"/>
      <c r="T463" s="36"/>
      <c r="U463" s="36"/>
      <c r="V463" s="50"/>
      <c r="W463" s="45"/>
      <c r="X463" s="45"/>
      <c r="Y463" s="2"/>
      <c r="Z463" s="44"/>
      <c r="AA463" s="54"/>
      <c r="AB463" s="53"/>
      <c r="AC463" s="36"/>
      <c r="AD463" s="36"/>
      <c r="AE463" s="36"/>
      <c r="AF463" s="36"/>
      <c r="AG463" s="50"/>
      <c r="AH463" s="98">
        <f>ROUND(K469*Y$443,0)</f>
        <v>250</v>
      </c>
      <c r="AI463" s="16"/>
    </row>
    <row r="464" spans="1:35" ht="16.75" customHeight="1" x14ac:dyDescent="0.3">
      <c r="A464" s="11">
        <v>33</v>
      </c>
      <c r="B464" s="14">
        <v>4452</v>
      </c>
      <c r="C464" s="52" t="s">
        <v>10110</v>
      </c>
      <c r="D464" s="190"/>
      <c r="E464" s="211"/>
      <c r="F464" s="211"/>
      <c r="G464" s="211"/>
      <c r="H464" s="211"/>
      <c r="I464" s="211"/>
      <c r="J464" s="210"/>
      <c r="K464" s="185"/>
      <c r="L464" s="2"/>
      <c r="M464" s="2"/>
      <c r="N464" s="44"/>
      <c r="O464" s="3"/>
      <c r="P464" s="2"/>
      <c r="Q464" s="2"/>
      <c r="R464" s="2"/>
      <c r="S464" s="2"/>
      <c r="T464" s="2"/>
      <c r="U464" s="2"/>
      <c r="V464" s="71"/>
      <c r="W464" s="72"/>
      <c r="X464" s="72"/>
      <c r="Y464" s="145"/>
      <c r="Z464" s="71"/>
      <c r="AA464" s="183" t="s">
        <v>7393</v>
      </c>
      <c r="AB464" s="220" t="s">
        <v>7358</v>
      </c>
      <c r="AC464" s="55" t="s">
        <v>7390</v>
      </c>
      <c r="AD464" s="141">
        <v>0.7</v>
      </c>
      <c r="AE464" s="141"/>
      <c r="AF464" s="141"/>
      <c r="AG464" s="142"/>
      <c r="AH464" s="98">
        <f>ROUND(ROUND(K469*Y$443,0)*AD464,0)</f>
        <v>175</v>
      </c>
      <c r="AI464" s="16"/>
    </row>
    <row r="465" spans="1:35" ht="16.75" customHeight="1" x14ac:dyDescent="0.3">
      <c r="A465" s="11">
        <v>33</v>
      </c>
      <c r="B465" s="14">
        <v>4453</v>
      </c>
      <c r="C465" s="52" t="s">
        <v>10109</v>
      </c>
      <c r="D465" s="190"/>
      <c r="E465" s="211"/>
      <c r="F465" s="211"/>
      <c r="G465" s="211"/>
      <c r="H465" s="211"/>
      <c r="I465" s="211"/>
      <c r="J465" s="210"/>
      <c r="K465" s="185"/>
      <c r="L465" s="2"/>
      <c r="M465" s="2"/>
      <c r="N465" s="2"/>
      <c r="O465" s="56"/>
      <c r="P465" s="2"/>
      <c r="Q465" s="2"/>
      <c r="R465" s="2"/>
      <c r="S465" s="2"/>
      <c r="T465" s="2"/>
      <c r="U465" s="2"/>
      <c r="V465" s="71"/>
      <c r="W465" s="72"/>
      <c r="X465" s="72"/>
      <c r="Y465" s="155"/>
      <c r="Z465" s="157"/>
      <c r="AA465" s="169"/>
      <c r="AB465" s="220" t="s">
        <v>7391</v>
      </c>
      <c r="AC465" s="55" t="s">
        <v>7390</v>
      </c>
      <c r="AD465" s="141">
        <v>0.5</v>
      </c>
      <c r="AE465" s="141"/>
      <c r="AF465" s="141"/>
      <c r="AG465" s="142"/>
      <c r="AH465" s="98">
        <f>ROUND(ROUND(K469*Y$443,0)*AD465,0)</f>
        <v>125</v>
      </c>
      <c r="AI465" s="16"/>
    </row>
    <row r="466" spans="1:35" ht="16.75" customHeight="1" x14ac:dyDescent="0.3">
      <c r="A466" s="11">
        <v>33</v>
      </c>
      <c r="B466" s="14">
        <v>4454</v>
      </c>
      <c r="C466" s="52" t="s">
        <v>10108</v>
      </c>
      <c r="D466" s="190"/>
      <c r="E466" s="211"/>
      <c r="F466" s="211"/>
      <c r="G466" s="211"/>
      <c r="H466" s="211"/>
      <c r="I466" s="211"/>
      <c r="J466" s="210"/>
      <c r="K466" s="185"/>
      <c r="L466" s="2"/>
      <c r="M466" s="2"/>
      <c r="N466" s="2"/>
      <c r="O466" s="56"/>
      <c r="P466" s="2"/>
      <c r="Q466" s="2"/>
      <c r="R466" s="2"/>
      <c r="S466" s="2"/>
      <c r="T466" s="2"/>
      <c r="U466" s="2"/>
      <c r="V466" s="71"/>
      <c r="W466" s="72"/>
      <c r="X466" s="72"/>
      <c r="Y466" s="155"/>
      <c r="Z466" s="157"/>
      <c r="AA466" s="2"/>
      <c r="AB466" s="201"/>
      <c r="AC466" s="55"/>
      <c r="AD466" s="141"/>
      <c r="AE466" s="187" t="s">
        <v>7356</v>
      </c>
      <c r="AF466" s="53">
        <v>5</v>
      </c>
      <c r="AG466" s="181" t="s">
        <v>7357</v>
      </c>
      <c r="AH466" s="98">
        <f>ROUND(K469*Y$443-AF466,0)</f>
        <v>245</v>
      </c>
      <c r="AI466" s="16"/>
    </row>
    <row r="467" spans="1:35" ht="16.75" customHeight="1" x14ac:dyDescent="0.3">
      <c r="A467" s="11">
        <v>33</v>
      </c>
      <c r="B467" s="14">
        <v>4455</v>
      </c>
      <c r="C467" s="52" t="s">
        <v>10107</v>
      </c>
      <c r="D467" s="190"/>
      <c r="E467" s="211"/>
      <c r="F467" s="211"/>
      <c r="G467" s="211"/>
      <c r="H467" s="211"/>
      <c r="I467" s="211"/>
      <c r="J467" s="210"/>
      <c r="K467" s="185"/>
      <c r="L467" s="2"/>
      <c r="M467" s="2"/>
      <c r="N467" s="2"/>
      <c r="O467" s="56"/>
      <c r="P467" s="2"/>
      <c r="Q467" s="2"/>
      <c r="R467" s="2"/>
      <c r="S467" s="2"/>
      <c r="T467" s="2"/>
      <c r="U467" s="2"/>
      <c r="V467" s="71"/>
      <c r="W467" s="72"/>
      <c r="X467" s="72"/>
      <c r="Y467" s="155"/>
      <c r="Z467" s="157"/>
      <c r="AA467" s="183" t="s">
        <v>7393</v>
      </c>
      <c r="AB467" s="220" t="s">
        <v>7358</v>
      </c>
      <c r="AC467" s="55" t="s">
        <v>7390</v>
      </c>
      <c r="AD467" s="141">
        <v>0.7</v>
      </c>
      <c r="AE467" s="221"/>
      <c r="AF467" s="136"/>
      <c r="AG467" s="75"/>
      <c r="AH467" s="98">
        <f>ROUND(ROUND(K469*Y$443,0)*AD467-AF466,0)</f>
        <v>170</v>
      </c>
      <c r="AI467" s="16"/>
    </row>
    <row r="468" spans="1:35" ht="16.75" customHeight="1" x14ac:dyDescent="0.3">
      <c r="A468" s="11">
        <v>33</v>
      </c>
      <c r="B468" s="14">
        <v>4456</v>
      </c>
      <c r="C468" s="52" t="s">
        <v>10106</v>
      </c>
      <c r="D468" s="190"/>
      <c r="E468" s="211"/>
      <c r="F468" s="211"/>
      <c r="G468" s="211"/>
      <c r="H468" s="211"/>
      <c r="I468" s="211"/>
      <c r="J468" s="210"/>
      <c r="K468" s="185"/>
      <c r="L468" s="2"/>
      <c r="M468" s="2"/>
      <c r="N468" s="2"/>
      <c r="O468" s="56"/>
      <c r="P468" s="2"/>
      <c r="Q468" s="2"/>
      <c r="R468" s="2"/>
      <c r="S468" s="2"/>
      <c r="T468" s="2"/>
      <c r="U468" s="2"/>
      <c r="V468" s="71"/>
      <c r="W468" s="72"/>
      <c r="X468" s="72"/>
      <c r="Y468" s="155"/>
      <c r="Z468" s="157"/>
      <c r="AA468" s="169"/>
      <c r="AB468" s="220" t="s">
        <v>7391</v>
      </c>
      <c r="AC468" s="55" t="s">
        <v>7390</v>
      </c>
      <c r="AD468" s="141">
        <v>0.5</v>
      </c>
      <c r="AE468" s="196"/>
      <c r="AF468" s="144"/>
      <c r="AG468" s="150"/>
      <c r="AH468" s="98">
        <f>ROUND(ROUND(K469*Y$443,0)*AD468-AF466,0)</f>
        <v>120</v>
      </c>
      <c r="AI468" s="16"/>
    </row>
    <row r="469" spans="1:35" ht="16.75" customHeight="1" x14ac:dyDescent="0.3">
      <c r="A469" s="11">
        <v>33</v>
      </c>
      <c r="B469" s="14">
        <v>4457</v>
      </c>
      <c r="C469" s="52" t="s">
        <v>10105</v>
      </c>
      <c r="D469" s="190"/>
      <c r="E469" s="211"/>
      <c r="F469" s="211"/>
      <c r="G469" s="211"/>
      <c r="H469" s="211"/>
      <c r="I469" s="211"/>
      <c r="J469" s="210"/>
      <c r="K469" s="271">
        <f>'21共同生活援助（包括型・基本）'!N181</f>
        <v>499</v>
      </c>
      <c r="L469" s="272"/>
      <c r="M469" s="2" t="s">
        <v>7388</v>
      </c>
      <c r="N469" s="44"/>
      <c r="O469" s="204" t="s">
        <v>7387</v>
      </c>
      <c r="P469" s="36"/>
      <c r="Q469" s="36"/>
      <c r="R469" s="36"/>
      <c r="S469" s="36"/>
      <c r="T469" s="36"/>
      <c r="U469" s="36"/>
      <c r="V469" s="74"/>
      <c r="W469" s="72"/>
      <c r="X469" s="72"/>
      <c r="Y469" s="145"/>
      <c r="Z469" s="71"/>
      <c r="AA469" s="3"/>
      <c r="AB469" s="135"/>
      <c r="AC469" s="7"/>
      <c r="AD469" s="7"/>
      <c r="AE469" s="7"/>
      <c r="AF469" s="7"/>
      <c r="AG469" s="37"/>
      <c r="AH469" s="98">
        <f>ROUND(ROUND(K469*U470,0)*Y$443,0)</f>
        <v>237</v>
      </c>
      <c r="AI469" s="66"/>
    </row>
    <row r="470" spans="1:35" ht="16.75" customHeight="1" x14ac:dyDescent="0.3">
      <c r="A470" s="11">
        <v>33</v>
      </c>
      <c r="B470" s="14">
        <v>4458</v>
      </c>
      <c r="C470" s="52" t="s">
        <v>10104</v>
      </c>
      <c r="D470" s="190"/>
      <c r="E470" s="211"/>
      <c r="F470" s="211"/>
      <c r="G470" s="211"/>
      <c r="H470" s="211"/>
      <c r="I470" s="211"/>
      <c r="J470" s="210"/>
      <c r="K470" s="72"/>
      <c r="L470" s="145"/>
      <c r="M470" s="2"/>
      <c r="N470" s="44"/>
      <c r="O470" s="45"/>
      <c r="P470" s="2"/>
      <c r="Q470" s="135"/>
      <c r="R470" s="135"/>
      <c r="S470" s="135"/>
      <c r="T470" s="136" t="s">
        <v>7404</v>
      </c>
      <c r="U470" s="273">
        <v>0.95</v>
      </c>
      <c r="V470" s="274"/>
      <c r="W470" s="72"/>
      <c r="X470" s="72"/>
      <c r="Y470" s="145"/>
      <c r="Z470" s="71"/>
      <c r="AA470" s="183" t="s">
        <v>7393</v>
      </c>
      <c r="AB470" s="220" t="s">
        <v>7358</v>
      </c>
      <c r="AC470" s="55" t="s">
        <v>7390</v>
      </c>
      <c r="AD470" s="141">
        <v>0.7</v>
      </c>
      <c r="AE470" s="141"/>
      <c r="AF470" s="141"/>
      <c r="AG470" s="142"/>
      <c r="AH470" s="98">
        <f>ROUND(ROUND(ROUND(K469*U470,0)*Y$443,0)*AD470,0)</f>
        <v>166</v>
      </c>
      <c r="AI470" s="66"/>
    </row>
    <row r="471" spans="1:35" ht="16.75" customHeight="1" x14ac:dyDescent="0.3">
      <c r="A471" s="11">
        <v>33</v>
      </c>
      <c r="B471" s="14">
        <v>4459</v>
      </c>
      <c r="C471" s="52" t="s">
        <v>10103</v>
      </c>
      <c r="D471" s="190"/>
      <c r="E471" s="211"/>
      <c r="F471" s="211"/>
      <c r="G471" s="211"/>
      <c r="H471" s="211"/>
      <c r="I471" s="211"/>
      <c r="J471" s="210"/>
      <c r="K471" s="185"/>
      <c r="L471" s="2"/>
      <c r="M471" s="2"/>
      <c r="N471" s="2"/>
      <c r="O471" s="56"/>
      <c r="P471" s="2"/>
      <c r="Q471" s="2"/>
      <c r="R471" s="2"/>
      <c r="S471" s="2"/>
      <c r="T471" s="2"/>
      <c r="U471" s="2"/>
      <c r="V471" s="71"/>
      <c r="W471" s="72"/>
      <c r="X471" s="72"/>
      <c r="Y471" s="155"/>
      <c r="Z471" s="157"/>
      <c r="AA471" s="169"/>
      <c r="AB471" s="220" t="s">
        <v>7391</v>
      </c>
      <c r="AC471" s="55" t="s">
        <v>7390</v>
      </c>
      <c r="AD471" s="141">
        <v>0.5</v>
      </c>
      <c r="AE471" s="141"/>
      <c r="AF471" s="141"/>
      <c r="AG471" s="142"/>
      <c r="AH471" s="98">
        <f>ROUND(ROUND(ROUND(K469*U470,0)*Y$443,0)*AD471,0)</f>
        <v>119</v>
      </c>
      <c r="AI471" s="16"/>
    </row>
    <row r="472" spans="1:35" ht="16.75" customHeight="1" x14ac:dyDescent="0.3">
      <c r="A472" s="11">
        <v>33</v>
      </c>
      <c r="B472" s="14">
        <v>4460</v>
      </c>
      <c r="C472" s="52" t="s">
        <v>10102</v>
      </c>
      <c r="D472" s="190"/>
      <c r="E472" s="211"/>
      <c r="F472" s="211"/>
      <c r="G472" s="211"/>
      <c r="H472" s="211"/>
      <c r="I472" s="211"/>
      <c r="J472" s="210"/>
      <c r="K472" s="185"/>
      <c r="L472" s="2"/>
      <c r="M472" s="2"/>
      <c r="N472" s="2"/>
      <c r="O472" s="56"/>
      <c r="P472" s="2"/>
      <c r="Q472" s="2"/>
      <c r="R472" s="2"/>
      <c r="S472" s="2"/>
      <c r="T472" s="2"/>
      <c r="U472" s="2"/>
      <c r="V472" s="71"/>
      <c r="W472" s="72"/>
      <c r="X472" s="72"/>
      <c r="Y472" s="155"/>
      <c r="Z472" s="157"/>
      <c r="AA472" s="2"/>
      <c r="AB472" s="201"/>
      <c r="AC472" s="55"/>
      <c r="AD472" s="141"/>
      <c r="AE472" s="187" t="s">
        <v>7356</v>
      </c>
      <c r="AF472" s="53">
        <v>5</v>
      </c>
      <c r="AG472" s="181" t="s">
        <v>7357</v>
      </c>
      <c r="AH472" s="98">
        <f>ROUND(ROUND(K469*U470,0)*Y$443-AF472,0)</f>
        <v>232</v>
      </c>
      <c r="AI472" s="16"/>
    </row>
    <row r="473" spans="1:35" ht="16.75" customHeight="1" x14ac:dyDescent="0.3">
      <c r="A473" s="11">
        <v>33</v>
      </c>
      <c r="B473" s="14">
        <v>4461</v>
      </c>
      <c r="C473" s="52" t="s">
        <v>10101</v>
      </c>
      <c r="D473" s="190"/>
      <c r="E473" s="211"/>
      <c r="F473" s="211"/>
      <c r="G473" s="211"/>
      <c r="H473" s="211"/>
      <c r="I473" s="211"/>
      <c r="J473" s="210"/>
      <c r="K473" s="185"/>
      <c r="L473" s="2"/>
      <c r="M473" s="2"/>
      <c r="N473" s="2"/>
      <c r="O473" s="56"/>
      <c r="P473" s="2"/>
      <c r="Q473" s="2"/>
      <c r="R473" s="2"/>
      <c r="S473" s="2"/>
      <c r="T473" s="2"/>
      <c r="U473" s="2"/>
      <c r="V473" s="71"/>
      <c r="W473" s="72"/>
      <c r="X473" s="72"/>
      <c r="Y473" s="155"/>
      <c r="Z473" s="157"/>
      <c r="AA473" s="183" t="s">
        <v>7393</v>
      </c>
      <c r="AB473" s="220" t="s">
        <v>7358</v>
      </c>
      <c r="AC473" s="55" t="s">
        <v>7390</v>
      </c>
      <c r="AD473" s="141">
        <v>0.7</v>
      </c>
      <c r="AE473" s="221"/>
      <c r="AF473" s="136"/>
      <c r="AG473" s="75"/>
      <c r="AH473" s="98">
        <f>ROUND(ROUND(ROUND(K469*U470,0)*Y$443,0)*AD473-AF472,0)</f>
        <v>161</v>
      </c>
      <c r="AI473" s="16"/>
    </row>
    <row r="474" spans="1:35" ht="16.75" customHeight="1" x14ac:dyDescent="0.3">
      <c r="A474" s="11">
        <v>33</v>
      </c>
      <c r="B474" s="14">
        <v>4462</v>
      </c>
      <c r="C474" s="52" t="s">
        <v>10100</v>
      </c>
      <c r="D474" s="190"/>
      <c r="E474" s="211"/>
      <c r="F474" s="211"/>
      <c r="G474" s="211"/>
      <c r="H474" s="211"/>
      <c r="I474" s="211"/>
      <c r="J474" s="210"/>
      <c r="K474" s="185"/>
      <c r="L474" s="2"/>
      <c r="M474" s="2"/>
      <c r="N474" s="2"/>
      <c r="O474" s="203"/>
      <c r="P474" s="8"/>
      <c r="Q474" s="8"/>
      <c r="R474" s="8"/>
      <c r="S474" s="8"/>
      <c r="T474" s="8"/>
      <c r="U474" s="8"/>
      <c r="V474" s="73"/>
      <c r="W474" s="72"/>
      <c r="X474" s="72"/>
      <c r="Y474" s="155"/>
      <c r="Z474" s="157"/>
      <c r="AA474" s="169"/>
      <c r="AB474" s="220" t="s">
        <v>7391</v>
      </c>
      <c r="AC474" s="55" t="s">
        <v>7390</v>
      </c>
      <c r="AD474" s="141">
        <v>0.5</v>
      </c>
      <c r="AE474" s="196"/>
      <c r="AF474" s="144"/>
      <c r="AG474" s="150"/>
      <c r="AH474" s="98">
        <f>ROUND(ROUND(ROUND(K469*U470,0)*Y$443,0)*AD474-AF472,0)</f>
        <v>114</v>
      </c>
      <c r="AI474" s="16"/>
    </row>
    <row r="475" spans="1:35" ht="16.75" customHeight="1" x14ac:dyDescent="0.3">
      <c r="A475" s="11">
        <v>33</v>
      </c>
      <c r="B475" s="14">
        <v>4463</v>
      </c>
      <c r="C475" s="52" t="s">
        <v>10099</v>
      </c>
      <c r="D475" s="190"/>
      <c r="E475" s="211"/>
      <c r="F475" s="211"/>
      <c r="G475" s="211"/>
      <c r="H475" s="211"/>
      <c r="I475" s="211"/>
      <c r="J475" s="210"/>
      <c r="K475" s="185"/>
      <c r="L475" s="2"/>
      <c r="M475" s="2"/>
      <c r="N475" s="44"/>
      <c r="O475" s="204" t="s">
        <v>7380</v>
      </c>
      <c r="P475" s="36"/>
      <c r="Q475" s="36"/>
      <c r="R475" s="36"/>
      <c r="S475" s="36"/>
      <c r="T475" s="36"/>
      <c r="U475" s="36"/>
      <c r="V475" s="74"/>
      <c r="W475" s="72"/>
      <c r="X475" s="72"/>
      <c r="Y475" s="145"/>
      <c r="Z475" s="71"/>
      <c r="AA475" s="3"/>
      <c r="AB475" s="135"/>
      <c r="AC475" s="7"/>
      <c r="AD475" s="7"/>
      <c r="AE475" s="7"/>
      <c r="AF475" s="7"/>
      <c r="AG475" s="37"/>
      <c r="AH475" s="98">
        <f>ROUND(ROUND(K469*U476,0)*Y$443,0)</f>
        <v>232</v>
      </c>
      <c r="AI475" s="66"/>
    </row>
    <row r="476" spans="1:35" ht="16.75" customHeight="1" x14ac:dyDescent="0.3">
      <c r="A476" s="11">
        <v>33</v>
      </c>
      <c r="B476" s="14">
        <v>4464</v>
      </c>
      <c r="C476" s="52" t="s">
        <v>10098</v>
      </c>
      <c r="D476" s="190"/>
      <c r="E476" s="211"/>
      <c r="F476" s="211"/>
      <c r="G476" s="211"/>
      <c r="H476" s="211"/>
      <c r="I476" s="211"/>
      <c r="J476" s="210"/>
      <c r="K476" s="185"/>
      <c r="L476" s="2"/>
      <c r="M476" s="2"/>
      <c r="N476" s="44"/>
      <c r="O476" s="45"/>
      <c r="P476" s="135"/>
      <c r="Q476" s="135"/>
      <c r="R476" s="135"/>
      <c r="S476" s="135"/>
      <c r="T476" s="136" t="s">
        <v>7404</v>
      </c>
      <c r="U476" s="273">
        <v>0.93</v>
      </c>
      <c r="V476" s="274"/>
      <c r="W476" s="72"/>
      <c r="X476" s="72"/>
      <c r="Y476" s="145"/>
      <c r="Z476" s="71"/>
      <c r="AA476" s="183" t="s">
        <v>7393</v>
      </c>
      <c r="AB476" s="220" t="s">
        <v>7358</v>
      </c>
      <c r="AC476" s="55" t="s">
        <v>7390</v>
      </c>
      <c r="AD476" s="141">
        <v>0.7</v>
      </c>
      <c r="AE476" s="141"/>
      <c r="AF476" s="141"/>
      <c r="AG476" s="142"/>
      <c r="AH476" s="6">
        <f>ROUND(ROUND(ROUND(K469*U476,0)*Y$443,0)*AD476,0)</f>
        <v>162</v>
      </c>
      <c r="AI476" s="66"/>
    </row>
    <row r="477" spans="1:35" ht="16.75" customHeight="1" x14ac:dyDescent="0.3">
      <c r="A477" s="11">
        <v>33</v>
      </c>
      <c r="B477" s="14">
        <v>4465</v>
      </c>
      <c r="C477" s="52" t="s">
        <v>10097</v>
      </c>
      <c r="D477" s="190"/>
      <c r="E477" s="211"/>
      <c r="F477" s="211"/>
      <c r="G477" s="211"/>
      <c r="H477" s="211"/>
      <c r="I477" s="211"/>
      <c r="J477" s="210"/>
      <c r="K477" s="185"/>
      <c r="L477" s="2"/>
      <c r="M477" s="2"/>
      <c r="N477" s="2"/>
      <c r="O477" s="56"/>
      <c r="P477" s="2"/>
      <c r="Q477" s="2"/>
      <c r="R477" s="2"/>
      <c r="S477" s="2"/>
      <c r="T477" s="2"/>
      <c r="U477" s="2"/>
      <c r="V477" s="71"/>
      <c r="W477" s="72"/>
      <c r="X477" s="72"/>
      <c r="Y477" s="155"/>
      <c r="Z477" s="157"/>
      <c r="AA477" s="169"/>
      <c r="AB477" s="220" t="s">
        <v>7391</v>
      </c>
      <c r="AC477" s="55" t="s">
        <v>7390</v>
      </c>
      <c r="AD477" s="141">
        <v>0.5</v>
      </c>
      <c r="AE477" s="141"/>
      <c r="AF477" s="141"/>
      <c r="AG477" s="142"/>
      <c r="AH477" s="6">
        <f>ROUND(ROUND(ROUND(K469*U476,0)*Y$443,0)*AD477,0)</f>
        <v>116</v>
      </c>
      <c r="AI477" s="16"/>
    </row>
    <row r="478" spans="1:35" ht="16.75" customHeight="1" x14ac:dyDescent="0.3">
      <c r="A478" s="11">
        <v>33</v>
      </c>
      <c r="B478" s="14">
        <v>4466</v>
      </c>
      <c r="C478" s="52" t="s">
        <v>10096</v>
      </c>
      <c r="D478" s="190"/>
      <c r="E478" s="211"/>
      <c r="F478" s="211"/>
      <c r="G478" s="211"/>
      <c r="H478" s="211"/>
      <c r="I478" s="211"/>
      <c r="J478" s="210"/>
      <c r="K478" s="185"/>
      <c r="L478" s="2"/>
      <c r="M478" s="2"/>
      <c r="N478" s="2"/>
      <c r="O478" s="56"/>
      <c r="P478" s="2"/>
      <c r="Q478" s="2"/>
      <c r="R478" s="2"/>
      <c r="S478" s="2"/>
      <c r="T478" s="2"/>
      <c r="U478" s="2"/>
      <c r="V478" s="71"/>
      <c r="W478" s="72"/>
      <c r="X478" s="72"/>
      <c r="Y478" s="155"/>
      <c r="Z478" s="157"/>
      <c r="AA478" s="2"/>
      <c r="AB478" s="201"/>
      <c r="AC478" s="55"/>
      <c r="AD478" s="141"/>
      <c r="AE478" s="187" t="s">
        <v>7356</v>
      </c>
      <c r="AF478" s="53">
        <v>5</v>
      </c>
      <c r="AG478" s="181" t="s">
        <v>7357</v>
      </c>
      <c r="AH478" s="98">
        <f>ROUND(ROUND(K469*U476,0)*Y$443-AF478,0)</f>
        <v>227</v>
      </c>
      <c r="AI478" s="16"/>
    </row>
    <row r="479" spans="1:35" ht="16.75" customHeight="1" x14ac:dyDescent="0.3">
      <c r="A479" s="11">
        <v>33</v>
      </c>
      <c r="B479" s="14">
        <v>4467</v>
      </c>
      <c r="C479" s="52" t="s">
        <v>10095</v>
      </c>
      <c r="D479" s="190"/>
      <c r="E479" s="211"/>
      <c r="F479" s="211"/>
      <c r="G479" s="211"/>
      <c r="H479" s="211"/>
      <c r="I479" s="211"/>
      <c r="J479" s="210"/>
      <c r="K479" s="185"/>
      <c r="L479" s="2"/>
      <c r="M479" s="2"/>
      <c r="N479" s="2"/>
      <c r="O479" s="56"/>
      <c r="P479" s="2"/>
      <c r="Q479" s="2"/>
      <c r="R479" s="2"/>
      <c r="S479" s="2"/>
      <c r="T479" s="2"/>
      <c r="U479" s="2"/>
      <c r="V479" s="71"/>
      <c r="W479" s="72"/>
      <c r="X479" s="72"/>
      <c r="Y479" s="155"/>
      <c r="Z479" s="157"/>
      <c r="AA479" s="183" t="s">
        <v>7393</v>
      </c>
      <c r="AB479" s="220" t="s">
        <v>7358</v>
      </c>
      <c r="AC479" s="55" t="s">
        <v>7390</v>
      </c>
      <c r="AD479" s="141">
        <v>0.7</v>
      </c>
      <c r="AE479" s="221"/>
      <c r="AF479" s="136"/>
      <c r="AG479" s="75"/>
      <c r="AH479" s="6">
        <f>ROUND(ROUND(ROUND(K469*U476,0)*Y$443,0)*AD479-AF478,0)</f>
        <v>157</v>
      </c>
      <c r="AI479" s="16"/>
    </row>
    <row r="480" spans="1:35" ht="16.75" customHeight="1" x14ac:dyDescent="0.3">
      <c r="A480" s="11">
        <v>33</v>
      </c>
      <c r="B480" s="14">
        <v>4468</v>
      </c>
      <c r="C480" s="52" t="s">
        <v>10094</v>
      </c>
      <c r="D480" s="190"/>
      <c r="E480" s="211"/>
      <c r="F480" s="211"/>
      <c r="G480" s="211"/>
      <c r="H480" s="211"/>
      <c r="I480" s="211"/>
      <c r="J480" s="210"/>
      <c r="K480" s="185"/>
      <c r="L480" s="2"/>
      <c r="M480" s="2"/>
      <c r="N480" s="2"/>
      <c r="O480" s="203"/>
      <c r="P480" s="8"/>
      <c r="Q480" s="8"/>
      <c r="R480" s="8"/>
      <c r="S480" s="8"/>
      <c r="T480" s="8"/>
      <c r="U480" s="8"/>
      <c r="V480" s="73"/>
      <c r="W480" s="72"/>
      <c r="X480" s="72"/>
      <c r="Y480" s="155"/>
      <c r="Z480" s="157"/>
      <c r="AA480" s="169"/>
      <c r="AB480" s="220" t="s">
        <v>7391</v>
      </c>
      <c r="AC480" s="55" t="s">
        <v>7390</v>
      </c>
      <c r="AD480" s="141">
        <v>0.5</v>
      </c>
      <c r="AE480" s="196"/>
      <c r="AF480" s="144"/>
      <c r="AG480" s="150"/>
      <c r="AH480" s="6">
        <f>ROUND(ROUND(ROUND(K469*U476,0)*Y$443,0)*AD480-AF478,0)</f>
        <v>111</v>
      </c>
      <c r="AI480" s="16"/>
    </row>
    <row r="481" spans="1:35" ht="16.75" customHeight="1" x14ac:dyDescent="0.3">
      <c r="A481" s="11">
        <v>33</v>
      </c>
      <c r="B481" s="14">
        <v>4469</v>
      </c>
      <c r="C481" s="52" t="s">
        <v>10093</v>
      </c>
      <c r="D481" s="190"/>
      <c r="E481" s="211"/>
      <c r="F481" s="211"/>
      <c r="G481" s="211"/>
      <c r="H481" s="211"/>
      <c r="I481" s="211"/>
      <c r="J481" s="210"/>
      <c r="K481" s="185"/>
      <c r="L481" s="2"/>
      <c r="M481" s="2"/>
      <c r="N481" s="44"/>
      <c r="O481" s="222" t="s">
        <v>7373</v>
      </c>
      <c r="P481" s="2"/>
      <c r="Q481" s="2"/>
      <c r="R481" s="2"/>
      <c r="S481" s="2"/>
      <c r="T481" s="2"/>
      <c r="U481" s="2"/>
      <c r="V481" s="71"/>
      <c r="W481" s="72"/>
      <c r="X481" s="72"/>
      <c r="Y481" s="145"/>
      <c r="Z481" s="71"/>
      <c r="AA481" s="3"/>
      <c r="AB481" s="80"/>
      <c r="AC481" s="7"/>
      <c r="AD481" s="7"/>
      <c r="AE481" s="7"/>
      <c r="AF481" s="7"/>
      <c r="AG481" s="37"/>
      <c r="AH481" s="98">
        <f>ROUND(ROUND(K469*U482,0)*Y$443,0)</f>
        <v>237</v>
      </c>
      <c r="AI481" s="66"/>
    </row>
    <row r="482" spans="1:35" ht="16.75" customHeight="1" x14ac:dyDescent="0.3">
      <c r="A482" s="11">
        <v>33</v>
      </c>
      <c r="B482" s="14">
        <v>4470</v>
      </c>
      <c r="C482" s="52" t="s">
        <v>10092</v>
      </c>
      <c r="D482" s="190"/>
      <c r="E482" s="211"/>
      <c r="F482" s="211"/>
      <c r="G482" s="211"/>
      <c r="H482" s="211"/>
      <c r="I482" s="211"/>
      <c r="J482" s="210"/>
      <c r="K482" s="185"/>
      <c r="L482" s="2"/>
      <c r="M482" s="2"/>
      <c r="N482" s="44"/>
      <c r="O482" s="222" t="s">
        <v>7405</v>
      </c>
      <c r="P482" s="135"/>
      <c r="Q482" s="135"/>
      <c r="R482" s="135"/>
      <c r="S482" s="135"/>
      <c r="T482" s="136" t="s">
        <v>7404</v>
      </c>
      <c r="U482" s="273">
        <v>0.95</v>
      </c>
      <c r="V482" s="274"/>
      <c r="W482" s="72"/>
      <c r="X482" s="72"/>
      <c r="Y482" s="145"/>
      <c r="Z482" s="71"/>
      <c r="AA482" s="183" t="s">
        <v>7393</v>
      </c>
      <c r="AB482" s="220" t="s">
        <v>7358</v>
      </c>
      <c r="AC482" s="55" t="s">
        <v>7390</v>
      </c>
      <c r="AD482" s="141">
        <v>0.7</v>
      </c>
      <c r="AE482" s="141"/>
      <c r="AF482" s="141"/>
      <c r="AG482" s="142"/>
      <c r="AH482" s="98">
        <f>ROUND(ROUND(ROUND(K469*U482,0)*Y$443,0)*AD482,0)</f>
        <v>166</v>
      </c>
      <c r="AI482" s="66"/>
    </row>
    <row r="483" spans="1:35" ht="16.75" customHeight="1" x14ac:dyDescent="0.3">
      <c r="A483" s="11">
        <v>33</v>
      </c>
      <c r="B483" s="14">
        <v>4471</v>
      </c>
      <c r="C483" s="52" t="s">
        <v>10091</v>
      </c>
      <c r="D483" s="190"/>
      <c r="E483" s="211"/>
      <c r="F483" s="211"/>
      <c r="G483" s="211"/>
      <c r="H483" s="211"/>
      <c r="I483" s="211"/>
      <c r="J483" s="210"/>
      <c r="K483" s="185"/>
      <c r="L483" s="2"/>
      <c r="M483" s="2"/>
      <c r="N483" s="2"/>
      <c r="O483" s="56"/>
      <c r="P483" s="2"/>
      <c r="Q483" s="2"/>
      <c r="R483" s="2"/>
      <c r="S483" s="2"/>
      <c r="T483" s="2"/>
      <c r="U483" s="2"/>
      <c r="V483" s="71"/>
      <c r="W483" s="72"/>
      <c r="X483" s="72"/>
      <c r="Y483" s="155"/>
      <c r="Z483" s="157"/>
      <c r="AA483" s="169"/>
      <c r="AB483" s="220" t="s">
        <v>7391</v>
      </c>
      <c r="AC483" s="55" t="s">
        <v>7390</v>
      </c>
      <c r="AD483" s="141">
        <v>0.5</v>
      </c>
      <c r="AE483" s="141"/>
      <c r="AF483" s="141"/>
      <c r="AG483" s="142"/>
      <c r="AH483" s="98">
        <f>ROUND(ROUND(ROUND(K469*U482,0)*Y$443,0)*AD483,0)</f>
        <v>119</v>
      </c>
      <c r="AI483" s="16"/>
    </row>
    <row r="484" spans="1:35" ht="16.75" customHeight="1" x14ac:dyDescent="0.3">
      <c r="A484" s="11">
        <v>33</v>
      </c>
      <c r="B484" s="14">
        <v>4472</v>
      </c>
      <c r="C484" s="52" t="s">
        <v>10090</v>
      </c>
      <c r="D484" s="190"/>
      <c r="E484" s="211"/>
      <c r="F484" s="211"/>
      <c r="G484" s="211"/>
      <c r="H484" s="211"/>
      <c r="I484" s="211"/>
      <c r="J484" s="210"/>
      <c r="K484" s="185"/>
      <c r="L484" s="2"/>
      <c r="M484" s="2"/>
      <c r="N484" s="2"/>
      <c r="O484" s="56"/>
      <c r="P484" s="2"/>
      <c r="Q484" s="2"/>
      <c r="R484" s="2"/>
      <c r="S484" s="2"/>
      <c r="T484" s="2"/>
      <c r="U484" s="2"/>
      <c r="V484" s="71"/>
      <c r="W484" s="72"/>
      <c r="X484" s="72"/>
      <c r="Y484" s="155"/>
      <c r="Z484" s="157"/>
      <c r="AA484" s="2"/>
      <c r="AB484" s="201"/>
      <c r="AC484" s="55"/>
      <c r="AD484" s="141"/>
      <c r="AE484" s="187" t="s">
        <v>7356</v>
      </c>
      <c r="AF484" s="53">
        <v>5</v>
      </c>
      <c r="AG484" s="181" t="s">
        <v>7357</v>
      </c>
      <c r="AH484" s="98">
        <f>ROUND(ROUND(K469*U482,0)*Y$443-AF484,0)</f>
        <v>232</v>
      </c>
      <c r="AI484" s="16"/>
    </row>
    <row r="485" spans="1:35" ht="16.75" customHeight="1" x14ac:dyDescent="0.3">
      <c r="A485" s="11">
        <v>33</v>
      </c>
      <c r="B485" s="14">
        <v>4473</v>
      </c>
      <c r="C485" s="52" t="s">
        <v>10089</v>
      </c>
      <c r="D485" s="190"/>
      <c r="E485" s="211"/>
      <c r="F485" s="211"/>
      <c r="G485" s="211"/>
      <c r="H485" s="211"/>
      <c r="I485" s="211"/>
      <c r="J485" s="210"/>
      <c r="K485" s="185"/>
      <c r="L485" s="2"/>
      <c r="M485" s="2"/>
      <c r="N485" s="2"/>
      <c r="O485" s="56"/>
      <c r="P485" s="2"/>
      <c r="Q485" s="2"/>
      <c r="R485" s="2"/>
      <c r="S485" s="2"/>
      <c r="T485" s="2"/>
      <c r="U485" s="2"/>
      <c r="V485" s="71"/>
      <c r="W485" s="72"/>
      <c r="X485" s="72"/>
      <c r="Y485" s="155"/>
      <c r="Z485" s="157"/>
      <c r="AA485" s="183" t="s">
        <v>7393</v>
      </c>
      <c r="AB485" s="220" t="s">
        <v>7358</v>
      </c>
      <c r="AC485" s="55" t="s">
        <v>7390</v>
      </c>
      <c r="AD485" s="141">
        <v>0.7</v>
      </c>
      <c r="AE485" s="221"/>
      <c r="AF485" s="136"/>
      <c r="AG485" s="75"/>
      <c r="AH485" s="98">
        <f>ROUND(ROUND(ROUND(K469*U482,0)*Y$443,0)*AD485-AF484,0)</f>
        <v>161</v>
      </c>
      <c r="AI485" s="16"/>
    </row>
    <row r="486" spans="1:35" ht="16.75" customHeight="1" x14ac:dyDescent="0.3">
      <c r="A486" s="11">
        <v>33</v>
      </c>
      <c r="B486" s="14">
        <v>4474</v>
      </c>
      <c r="C486" s="52" t="s">
        <v>10088</v>
      </c>
      <c r="D486" s="190"/>
      <c r="E486" s="211"/>
      <c r="F486" s="211"/>
      <c r="G486" s="211"/>
      <c r="H486" s="211"/>
      <c r="I486" s="211"/>
      <c r="J486" s="210"/>
      <c r="K486" s="164"/>
      <c r="L486" s="8"/>
      <c r="M486" s="8"/>
      <c r="N486" s="8"/>
      <c r="O486" s="203"/>
      <c r="P486" s="8"/>
      <c r="Q486" s="8"/>
      <c r="R486" s="8"/>
      <c r="S486" s="8"/>
      <c r="T486" s="8"/>
      <c r="U486" s="8"/>
      <c r="V486" s="73"/>
      <c r="W486" s="72"/>
      <c r="X486" s="72"/>
      <c r="Y486" s="155"/>
      <c r="Z486" s="157"/>
      <c r="AA486" s="169"/>
      <c r="AB486" s="220" t="s">
        <v>7391</v>
      </c>
      <c r="AC486" s="55" t="s">
        <v>7390</v>
      </c>
      <c r="AD486" s="141">
        <v>0.5</v>
      </c>
      <c r="AE486" s="196"/>
      <c r="AF486" s="144"/>
      <c r="AG486" s="150"/>
      <c r="AH486" s="98">
        <f>ROUND(ROUND(ROUND(K469*U482,0)*Y$443,0)*AD486-AF484,0)</f>
        <v>114</v>
      </c>
      <c r="AI486" s="16"/>
    </row>
    <row r="487" spans="1:35" ht="16.75" customHeight="1" x14ac:dyDescent="0.3">
      <c r="A487" s="11">
        <v>33</v>
      </c>
      <c r="B487" s="14">
        <v>4481</v>
      </c>
      <c r="C487" s="52" t="s">
        <v>10087</v>
      </c>
      <c r="D487" s="190"/>
      <c r="E487" s="211"/>
      <c r="F487" s="211"/>
      <c r="G487" s="211"/>
      <c r="H487" s="211"/>
      <c r="I487" s="211"/>
      <c r="J487" s="210"/>
      <c r="K487" s="167" t="s">
        <v>7398</v>
      </c>
      <c r="L487" s="36"/>
      <c r="M487" s="36"/>
      <c r="N487" s="50"/>
      <c r="O487" s="54"/>
      <c r="P487" s="36"/>
      <c r="Q487" s="36"/>
      <c r="R487" s="36"/>
      <c r="S487" s="36"/>
      <c r="T487" s="36"/>
      <c r="U487" s="36"/>
      <c r="V487" s="50"/>
      <c r="W487" s="45"/>
      <c r="X487" s="45"/>
      <c r="Y487" s="2"/>
      <c r="Z487" s="44"/>
      <c r="AA487" s="54"/>
      <c r="AB487" s="53"/>
      <c r="AC487" s="36"/>
      <c r="AD487" s="36"/>
      <c r="AE487" s="36"/>
      <c r="AF487" s="36"/>
      <c r="AG487" s="50"/>
      <c r="AH487" s="98">
        <f>ROUND(K493*Y$443,0)</f>
        <v>210</v>
      </c>
      <c r="AI487" s="16"/>
    </row>
    <row r="488" spans="1:35" ht="16.75" customHeight="1" x14ac:dyDescent="0.3">
      <c r="A488" s="11">
        <v>33</v>
      </c>
      <c r="B488" s="14">
        <v>4482</v>
      </c>
      <c r="C488" s="52" t="s">
        <v>10086</v>
      </c>
      <c r="D488" s="190"/>
      <c r="E488" s="211"/>
      <c r="F488" s="211"/>
      <c r="G488" s="211"/>
      <c r="H488" s="211"/>
      <c r="I488" s="211"/>
      <c r="J488" s="210"/>
      <c r="K488" s="185"/>
      <c r="L488" s="2"/>
      <c r="M488" s="2"/>
      <c r="N488" s="44"/>
      <c r="O488" s="3"/>
      <c r="P488" s="2"/>
      <c r="Q488" s="2"/>
      <c r="R488" s="2"/>
      <c r="S488" s="2"/>
      <c r="T488" s="2"/>
      <c r="U488" s="2"/>
      <c r="V488" s="71"/>
      <c r="W488" s="72"/>
      <c r="X488" s="72"/>
      <c r="Y488" s="145"/>
      <c r="Z488" s="71"/>
      <c r="AA488" s="183" t="s">
        <v>7393</v>
      </c>
      <c r="AB488" s="220" t="s">
        <v>7358</v>
      </c>
      <c r="AC488" s="55" t="s">
        <v>7390</v>
      </c>
      <c r="AD488" s="141">
        <v>0.7</v>
      </c>
      <c r="AE488" s="141"/>
      <c r="AF488" s="141"/>
      <c r="AG488" s="142"/>
      <c r="AH488" s="98">
        <f>ROUND(ROUND(K493*Y$443,0)*AD488,0)</f>
        <v>147</v>
      </c>
      <c r="AI488" s="16"/>
    </row>
    <row r="489" spans="1:35" ht="16.75" customHeight="1" x14ac:dyDescent="0.3">
      <c r="A489" s="11">
        <v>33</v>
      </c>
      <c r="B489" s="14">
        <v>4483</v>
      </c>
      <c r="C489" s="52" t="s">
        <v>10085</v>
      </c>
      <c r="D489" s="190"/>
      <c r="E489" s="211"/>
      <c r="F489" s="211"/>
      <c r="G489" s="211"/>
      <c r="H489" s="211"/>
      <c r="I489" s="211"/>
      <c r="J489" s="210"/>
      <c r="K489" s="185"/>
      <c r="L489" s="2"/>
      <c r="M489" s="2"/>
      <c r="N489" s="2"/>
      <c r="O489" s="56"/>
      <c r="P489" s="2"/>
      <c r="Q489" s="2"/>
      <c r="R489" s="2"/>
      <c r="S489" s="2"/>
      <c r="T489" s="2"/>
      <c r="U489" s="2"/>
      <c r="V489" s="71"/>
      <c r="W489" s="72"/>
      <c r="X489" s="72"/>
      <c r="Y489" s="155"/>
      <c r="Z489" s="157"/>
      <c r="AA489" s="169"/>
      <c r="AB489" s="220" t="s">
        <v>7391</v>
      </c>
      <c r="AC489" s="55" t="s">
        <v>7390</v>
      </c>
      <c r="AD489" s="141">
        <v>0.5</v>
      </c>
      <c r="AE489" s="141"/>
      <c r="AF489" s="141"/>
      <c r="AG489" s="142"/>
      <c r="AH489" s="6">
        <f>ROUND(ROUND(K493*Y$443,0)*AD489,0)</f>
        <v>105</v>
      </c>
      <c r="AI489" s="16"/>
    </row>
    <row r="490" spans="1:35" ht="16.75" customHeight="1" x14ac:dyDescent="0.3">
      <c r="A490" s="11">
        <v>33</v>
      </c>
      <c r="B490" s="14">
        <v>4484</v>
      </c>
      <c r="C490" s="52" t="s">
        <v>10084</v>
      </c>
      <c r="D490" s="190"/>
      <c r="E490" s="211"/>
      <c r="F490" s="211"/>
      <c r="G490" s="211"/>
      <c r="H490" s="211"/>
      <c r="I490" s="211"/>
      <c r="J490" s="210"/>
      <c r="K490" s="185"/>
      <c r="L490" s="2"/>
      <c r="M490" s="2"/>
      <c r="N490" s="2"/>
      <c r="O490" s="56"/>
      <c r="P490" s="2"/>
      <c r="Q490" s="2"/>
      <c r="R490" s="2"/>
      <c r="S490" s="2"/>
      <c r="T490" s="2"/>
      <c r="U490" s="2"/>
      <c r="V490" s="71"/>
      <c r="W490" s="72"/>
      <c r="X490" s="72"/>
      <c r="Y490" s="155"/>
      <c r="Z490" s="157"/>
      <c r="AA490" s="2"/>
      <c r="AB490" s="201"/>
      <c r="AC490" s="55"/>
      <c r="AD490" s="141"/>
      <c r="AE490" s="187" t="s">
        <v>7356</v>
      </c>
      <c r="AF490" s="53">
        <v>5</v>
      </c>
      <c r="AG490" s="181" t="s">
        <v>7357</v>
      </c>
      <c r="AH490" s="98">
        <f>ROUND(K493*Y$443-AF490,0)</f>
        <v>205</v>
      </c>
      <c r="AI490" s="16"/>
    </row>
    <row r="491" spans="1:35" ht="16.75" customHeight="1" x14ac:dyDescent="0.3">
      <c r="A491" s="11">
        <v>33</v>
      </c>
      <c r="B491" s="14">
        <v>4485</v>
      </c>
      <c r="C491" s="52" t="s">
        <v>10083</v>
      </c>
      <c r="D491" s="190"/>
      <c r="E491" s="211"/>
      <c r="F491" s="211"/>
      <c r="G491" s="211"/>
      <c r="H491" s="211"/>
      <c r="I491" s="211"/>
      <c r="J491" s="210"/>
      <c r="K491" s="185"/>
      <c r="L491" s="2"/>
      <c r="M491" s="2"/>
      <c r="N491" s="2"/>
      <c r="O491" s="56"/>
      <c r="P491" s="2"/>
      <c r="Q491" s="2"/>
      <c r="R491" s="2"/>
      <c r="S491" s="2"/>
      <c r="T491" s="2"/>
      <c r="U491" s="2"/>
      <c r="V491" s="71"/>
      <c r="W491" s="72"/>
      <c r="X491" s="72"/>
      <c r="Y491" s="155"/>
      <c r="Z491" s="157"/>
      <c r="AA491" s="183" t="s">
        <v>7393</v>
      </c>
      <c r="AB491" s="220" t="s">
        <v>7358</v>
      </c>
      <c r="AC491" s="55" t="s">
        <v>7390</v>
      </c>
      <c r="AD491" s="141">
        <v>0.7</v>
      </c>
      <c r="AE491" s="221"/>
      <c r="AF491" s="136"/>
      <c r="AG491" s="75"/>
      <c r="AH491" s="98">
        <f>ROUND(ROUND(K493*Y$443,0)*AD491-AF490,0)</f>
        <v>142</v>
      </c>
      <c r="AI491" s="16"/>
    </row>
    <row r="492" spans="1:35" ht="16.75" customHeight="1" x14ac:dyDescent="0.3">
      <c r="A492" s="11">
        <v>33</v>
      </c>
      <c r="B492" s="14">
        <v>4486</v>
      </c>
      <c r="C492" s="52" t="s">
        <v>10082</v>
      </c>
      <c r="D492" s="190"/>
      <c r="E492" s="211"/>
      <c r="F492" s="211"/>
      <c r="G492" s="211"/>
      <c r="H492" s="211"/>
      <c r="I492" s="211"/>
      <c r="J492" s="210"/>
      <c r="K492" s="185"/>
      <c r="L492" s="2"/>
      <c r="M492" s="2"/>
      <c r="N492" s="2"/>
      <c r="O492" s="56"/>
      <c r="P492" s="2"/>
      <c r="Q492" s="2"/>
      <c r="R492" s="2"/>
      <c r="S492" s="2"/>
      <c r="T492" s="2"/>
      <c r="U492" s="2"/>
      <c r="V492" s="71"/>
      <c r="W492" s="72"/>
      <c r="X492" s="72"/>
      <c r="Y492" s="155"/>
      <c r="Z492" s="157"/>
      <c r="AA492" s="169"/>
      <c r="AB492" s="220" t="s">
        <v>7391</v>
      </c>
      <c r="AC492" s="55" t="s">
        <v>7390</v>
      </c>
      <c r="AD492" s="141">
        <v>0.5</v>
      </c>
      <c r="AE492" s="196"/>
      <c r="AF492" s="144"/>
      <c r="AG492" s="150"/>
      <c r="AH492" s="6">
        <f>ROUND(ROUND(K493*Y$443,0)*AD492-AF490,0)</f>
        <v>100</v>
      </c>
      <c r="AI492" s="16"/>
    </row>
    <row r="493" spans="1:35" ht="16.75" customHeight="1" x14ac:dyDescent="0.3">
      <c r="A493" s="11">
        <v>33</v>
      </c>
      <c r="B493" s="14">
        <v>4487</v>
      </c>
      <c r="C493" s="52" t="s">
        <v>10081</v>
      </c>
      <c r="D493" s="190"/>
      <c r="E493" s="211"/>
      <c r="F493" s="211"/>
      <c r="G493" s="211"/>
      <c r="H493" s="211"/>
      <c r="I493" s="211"/>
      <c r="J493" s="210"/>
      <c r="K493" s="271">
        <f>'21共同生活援助（包括型・基本）'!N205</f>
        <v>420</v>
      </c>
      <c r="L493" s="272"/>
      <c r="M493" s="2" t="s">
        <v>7388</v>
      </c>
      <c r="N493" s="44"/>
      <c r="O493" s="204" t="s">
        <v>7387</v>
      </c>
      <c r="P493" s="36"/>
      <c r="Q493" s="36"/>
      <c r="R493" s="36"/>
      <c r="S493" s="36"/>
      <c r="T493" s="36"/>
      <c r="U493" s="36"/>
      <c r="V493" s="74"/>
      <c r="W493" s="72"/>
      <c r="X493" s="72"/>
      <c r="Y493" s="145"/>
      <c r="Z493" s="71"/>
      <c r="AA493" s="3"/>
      <c r="AB493" s="135"/>
      <c r="AC493" s="7"/>
      <c r="AD493" s="7"/>
      <c r="AE493" s="7"/>
      <c r="AF493" s="7"/>
      <c r="AG493" s="37"/>
      <c r="AH493" s="98">
        <f>ROUND(ROUND(K493*U494,0)*Y$443,0)</f>
        <v>200</v>
      </c>
      <c r="AI493" s="66"/>
    </row>
    <row r="494" spans="1:35" ht="16.75" customHeight="1" x14ac:dyDescent="0.3">
      <c r="A494" s="11">
        <v>33</v>
      </c>
      <c r="B494" s="14">
        <v>4488</v>
      </c>
      <c r="C494" s="52" t="s">
        <v>10080</v>
      </c>
      <c r="D494" s="190"/>
      <c r="E494" s="211"/>
      <c r="F494" s="211"/>
      <c r="G494" s="211"/>
      <c r="H494" s="211"/>
      <c r="I494" s="211"/>
      <c r="J494" s="210"/>
      <c r="K494" s="72"/>
      <c r="L494" s="145"/>
      <c r="M494" s="2"/>
      <c r="N494" s="44"/>
      <c r="O494" s="45"/>
      <c r="P494" s="2"/>
      <c r="Q494" s="135"/>
      <c r="R494" s="135"/>
      <c r="S494" s="135"/>
      <c r="T494" s="136" t="s">
        <v>7404</v>
      </c>
      <c r="U494" s="273">
        <v>0.95</v>
      </c>
      <c r="V494" s="274"/>
      <c r="W494" s="72"/>
      <c r="X494" s="72"/>
      <c r="Y494" s="145"/>
      <c r="Z494" s="71"/>
      <c r="AA494" s="183" t="s">
        <v>7393</v>
      </c>
      <c r="AB494" s="220" t="s">
        <v>7358</v>
      </c>
      <c r="AC494" s="55" t="s">
        <v>7390</v>
      </c>
      <c r="AD494" s="141">
        <v>0.7</v>
      </c>
      <c r="AE494" s="141"/>
      <c r="AF494" s="141"/>
      <c r="AG494" s="142"/>
      <c r="AH494" s="98">
        <f>ROUND(ROUND(ROUND(K493*U494,0)*Y$443,0)*AD494,0)</f>
        <v>140</v>
      </c>
      <c r="AI494" s="66"/>
    </row>
    <row r="495" spans="1:35" ht="16.75" customHeight="1" x14ac:dyDescent="0.3">
      <c r="A495" s="11">
        <v>33</v>
      </c>
      <c r="B495" s="14">
        <v>4489</v>
      </c>
      <c r="C495" s="52" t="s">
        <v>10079</v>
      </c>
      <c r="D495" s="190"/>
      <c r="E495" s="211"/>
      <c r="F495" s="211"/>
      <c r="G495" s="211"/>
      <c r="H495" s="211"/>
      <c r="I495" s="211"/>
      <c r="J495" s="210"/>
      <c r="K495" s="185"/>
      <c r="L495" s="2"/>
      <c r="M495" s="2"/>
      <c r="N495" s="2"/>
      <c r="O495" s="56"/>
      <c r="P495" s="2"/>
      <c r="Q495" s="2"/>
      <c r="R495" s="2"/>
      <c r="S495" s="2"/>
      <c r="T495" s="2"/>
      <c r="U495" s="2"/>
      <c r="V495" s="71"/>
      <c r="W495" s="72"/>
      <c r="X495" s="72"/>
      <c r="Y495" s="155"/>
      <c r="Z495" s="157"/>
      <c r="AA495" s="169"/>
      <c r="AB495" s="220" t="s">
        <v>7391</v>
      </c>
      <c r="AC495" s="55" t="s">
        <v>7390</v>
      </c>
      <c r="AD495" s="141">
        <v>0.5</v>
      </c>
      <c r="AE495" s="141"/>
      <c r="AF495" s="141"/>
      <c r="AG495" s="142"/>
      <c r="AH495" s="98">
        <f>ROUND(ROUND(ROUND(K493*U494,0)*Y$443,0)*AD495,0)</f>
        <v>100</v>
      </c>
      <c r="AI495" s="16"/>
    </row>
    <row r="496" spans="1:35" ht="16.75" customHeight="1" x14ac:dyDescent="0.3">
      <c r="A496" s="11">
        <v>33</v>
      </c>
      <c r="B496" s="14">
        <v>4490</v>
      </c>
      <c r="C496" s="52" t="s">
        <v>10078</v>
      </c>
      <c r="D496" s="190"/>
      <c r="E496" s="211"/>
      <c r="F496" s="211"/>
      <c r="G496" s="211"/>
      <c r="H496" s="211"/>
      <c r="I496" s="211"/>
      <c r="J496" s="210"/>
      <c r="K496" s="185"/>
      <c r="L496" s="2"/>
      <c r="M496" s="2"/>
      <c r="N496" s="2"/>
      <c r="O496" s="56"/>
      <c r="P496" s="2"/>
      <c r="Q496" s="2"/>
      <c r="R496" s="2"/>
      <c r="S496" s="2"/>
      <c r="T496" s="2"/>
      <c r="U496" s="2"/>
      <c r="V496" s="71"/>
      <c r="W496" s="72"/>
      <c r="X496" s="72"/>
      <c r="Y496" s="155"/>
      <c r="Z496" s="157"/>
      <c r="AA496" s="2"/>
      <c r="AB496" s="201"/>
      <c r="AC496" s="55"/>
      <c r="AD496" s="141"/>
      <c r="AE496" s="187" t="s">
        <v>7356</v>
      </c>
      <c r="AF496" s="53">
        <v>5</v>
      </c>
      <c r="AG496" s="181" t="s">
        <v>7357</v>
      </c>
      <c r="AH496" s="98">
        <f>ROUND(ROUND(K493*U494,0)*Y$443-AF496,0)</f>
        <v>195</v>
      </c>
      <c r="AI496" s="16"/>
    </row>
    <row r="497" spans="1:35" ht="16.75" customHeight="1" x14ac:dyDescent="0.3">
      <c r="A497" s="11">
        <v>33</v>
      </c>
      <c r="B497" s="14">
        <v>4491</v>
      </c>
      <c r="C497" s="52" t="s">
        <v>10077</v>
      </c>
      <c r="D497" s="190"/>
      <c r="E497" s="211"/>
      <c r="F497" s="211"/>
      <c r="G497" s="211"/>
      <c r="H497" s="211"/>
      <c r="I497" s="211"/>
      <c r="J497" s="210"/>
      <c r="K497" s="185"/>
      <c r="L497" s="2"/>
      <c r="M497" s="2"/>
      <c r="N497" s="2"/>
      <c r="O497" s="56"/>
      <c r="P497" s="2"/>
      <c r="Q497" s="2"/>
      <c r="R497" s="2"/>
      <c r="S497" s="2"/>
      <c r="T497" s="2"/>
      <c r="U497" s="2"/>
      <c r="V497" s="71"/>
      <c r="W497" s="72"/>
      <c r="X497" s="72"/>
      <c r="Y497" s="155"/>
      <c r="Z497" s="157"/>
      <c r="AA497" s="183" t="s">
        <v>7393</v>
      </c>
      <c r="AB497" s="220" t="s">
        <v>7358</v>
      </c>
      <c r="AC497" s="55" t="s">
        <v>7390</v>
      </c>
      <c r="AD497" s="141">
        <v>0.7</v>
      </c>
      <c r="AE497" s="221"/>
      <c r="AF497" s="136"/>
      <c r="AG497" s="75"/>
      <c r="AH497" s="98">
        <f>ROUND(ROUND(ROUND(K493*U494,0)*Y$443,0)*AD497-AF496,0)</f>
        <v>135</v>
      </c>
      <c r="AI497" s="16"/>
    </row>
    <row r="498" spans="1:35" ht="16.75" customHeight="1" x14ac:dyDescent="0.3">
      <c r="A498" s="11">
        <v>33</v>
      </c>
      <c r="B498" s="14">
        <v>4492</v>
      </c>
      <c r="C498" s="52" t="s">
        <v>10076</v>
      </c>
      <c r="D498" s="190"/>
      <c r="E498" s="211"/>
      <c r="F498" s="211"/>
      <c r="G498" s="211"/>
      <c r="H498" s="211"/>
      <c r="I498" s="211"/>
      <c r="J498" s="210"/>
      <c r="K498" s="185"/>
      <c r="L498" s="2"/>
      <c r="M498" s="2"/>
      <c r="N498" s="2"/>
      <c r="O498" s="203"/>
      <c r="P498" s="8"/>
      <c r="Q498" s="8"/>
      <c r="R498" s="8"/>
      <c r="S498" s="8"/>
      <c r="T498" s="8"/>
      <c r="U498" s="8"/>
      <c r="V498" s="73"/>
      <c r="W498" s="72"/>
      <c r="X498" s="72"/>
      <c r="Y498" s="155"/>
      <c r="Z498" s="157"/>
      <c r="AA498" s="169"/>
      <c r="AB498" s="220" t="s">
        <v>7391</v>
      </c>
      <c r="AC498" s="55" t="s">
        <v>7390</v>
      </c>
      <c r="AD498" s="141">
        <v>0.5</v>
      </c>
      <c r="AE498" s="196"/>
      <c r="AF498" s="144"/>
      <c r="AG498" s="150"/>
      <c r="AH498" s="98">
        <f>ROUND(ROUND(ROUND(K493*U494,0)*Y$443,0)*AD498-AF496,0)</f>
        <v>95</v>
      </c>
      <c r="AI498" s="16"/>
    </row>
    <row r="499" spans="1:35" ht="16.75" customHeight="1" x14ac:dyDescent="0.3">
      <c r="A499" s="11">
        <v>33</v>
      </c>
      <c r="B499" s="14">
        <v>4493</v>
      </c>
      <c r="C499" s="52" t="s">
        <v>10075</v>
      </c>
      <c r="D499" s="190"/>
      <c r="E499" s="211"/>
      <c r="F499" s="211"/>
      <c r="G499" s="211"/>
      <c r="H499" s="211"/>
      <c r="I499" s="211"/>
      <c r="J499" s="210"/>
      <c r="K499" s="185"/>
      <c r="L499" s="2"/>
      <c r="M499" s="2"/>
      <c r="N499" s="44"/>
      <c r="O499" s="204" t="s">
        <v>7380</v>
      </c>
      <c r="P499" s="36"/>
      <c r="Q499" s="36"/>
      <c r="R499" s="36"/>
      <c r="S499" s="36"/>
      <c r="T499" s="36"/>
      <c r="U499" s="36"/>
      <c r="V499" s="74"/>
      <c r="W499" s="72"/>
      <c r="X499" s="72"/>
      <c r="Y499" s="145"/>
      <c r="Z499" s="71"/>
      <c r="AA499" s="3"/>
      <c r="AB499" s="135"/>
      <c r="AC499" s="7"/>
      <c r="AD499" s="7"/>
      <c r="AE499" s="7"/>
      <c r="AF499" s="7"/>
      <c r="AG499" s="37"/>
      <c r="AH499" s="98">
        <f>ROUND(ROUND(K493*U500,0)*Y$443,0)</f>
        <v>196</v>
      </c>
      <c r="AI499" s="66"/>
    </row>
    <row r="500" spans="1:35" ht="16.75" customHeight="1" x14ac:dyDescent="0.3">
      <c r="A500" s="11">
        <v>33</v>
      </c>
      <c r="B500" s="14">
        <v>4494</v>
      </c>
      <c r="C500" s="52" t="s">
        <v>10074</v>
      </c>
      <c r="D500" s="190"/>
      <c r="E500" s="211"/>
      <c r="F500" s="211"/>
      <c r="G500" s="211"/>
      <c r="H500" s="211"/>
      <c r="I500" s="211"/>
      <c r="J500" s="210"/>
      <c r="K500" s="185"/>
      <c r="L500" s="2"/>
      <c r="M500" s="2"/>
      <c r="N500" s="44"/>
      <c r="O500" s="45"/>
      <c r="P500" s="135"/>
      <c r="Q500" s="135"/>
      <c r="R500" s="135"/>
      <c r="S500" s="135"/>
      <c r="T500" s="136" t="s">
        <v>7404</v>
      </c>
      <c r="U500" s="273">
        <v>0.93</v>
      </c>
      <c r="V500" s="274"/>
      <c r="W500" s="72"/>
      <c r="X500" s="72"/>
      <c r="Y500" s="145"/>
      <c r="Z500" s="71"/>
      <c r="AA500" s="183" t="s">
        <v>7393</v>
      </c>
      <c r="AB500" s="220" t="s">
        <v>7358</v>
      </c>
      <c r="AC500" s="55" t="s">
        <v>7390</v>
      </c>
      <c r="AD500" s="141">
        <v>0.7</v>
      </c>
      <c r="AE500" s="141"/>
      <c r="AF500" s="141"/>
      <c r="AG500" s="142"/>
      <c r="AH500" s="98">
        <f>ROUND(ROUND(ROUND(K493*U500,0)*Y$443,0)*AD500,0)</f>
        <v>137</v>
      </c>
      <c r="AI500" s="66"/>
    </row>
    <row r="501" spans="1:35" ht="16.75" customHeight="1" x14ac:dyDescent="0.3">
      <c r="A501" s="11">
        <v>33</v>
      </c>
      <c r="B501" s="14">
        <v>4495</v>
      </c>
      <c r="C501" s="52" t="s">
        <v>10073</v>
      </c>
      <c r="D501" s="190"/>
      <c r="E501" s="211"/>
      <c r="F501" s="211"/>
      <c r="G501" s="211"/>
      <c r="H501" s="211"/>
      <c r="I501" s="211"/>
      <c r="J501" s="210"/>
      <c r="K501" s="185"/>
      <c r="L501" s="2"/>
      <c r="M501" s="2"/>
      <c r="N501" s="2"/>
      <c r="O501" s="56"/>
      <c r="P501" s="2"/>
      <c r="Q501" s="2"/>
      <c r="R501" s="2"/>
      <c r="S501" s="2"/>
      <c r="T501" s="2"/>
      <c r="U501" s="2"/>
      <c r="V501" s="71"/>
      <c r="W501" s="72"/>
      <c r="X501" s="72"/>
      <c r="Y501" s="155"/>
      <c r="Z501" s="157"/>
      <c r="AA501" s="169"/>
      <c r="AB501" s="220" t="s">
        <v>7391</v>
      </c>
      <c r="AC501" s="55" t="s">
        <v>7390</v>
      </c>
      <c r="AD501" s="141">
        <v>0.5</v>
      </c>
      <c r="AE501" s="141"/>
      <c r="AF501" s="141"/>
      <c r="AG501" s="142"/>
      <c r="AH501" s="98">
        <f>ROUND(ROUND(ROUND(K493*U500,0)*Y$443,0)*AD501,0)</f>
        <v>98</v>
      </c>
      <c r="AI501" s="16"/>
    </row>
    <row r="502" spans="1:35" ht="16.75" customHeight="1" x14ac:dyDescent="0.3">
      <c r="A502" s="11">
        <v>33</v>
      </c>
      <c r="B502" s="14">
        <v>4496</v>
      </c>
      <c r="C502" s="52" t="s">
        <v>10072</v>
      </c>
      <c r="D502" s="190"/>
      <c r="E502" s="211"/>
      <c r="F502" s="211"/>
      <c r="G502" s="211"/>
      <c r="H502" s="211"/>
      <c r="I502" s="211"/>
      <c r="J502" s="210"/>
      <c r="K502" s="185"/>
      <c r="L502" s="2"/>
      <c r="M502" s="2"/>
      <c r="N502" s="2"/>
      <c r="O502" s="56"/>
      <c r="P502" s="2"/>
      <c r="Q502" s="2"/>
      <c r="R502" s="2"/>
      <c r="S502" s="2"/>
      <c r="T502" s="2"/>
      <c r="U502" s="2"/>
      <c r="V502" s="71"/>
      <c r="W502" s="72"/>
      <c r="X502" s="72"/>
      <c r="Y502" s="155"/>
      <c r="Z502" s="157"/>
      <c r="AA502" s="2"/>
      <c r="AB502" s="201"/>
      <c r="AC502" s="55"/>
      <c r="AD502" s="141"/>
      <c r="AE502" s="187" t="s">
        <v>7356</v>
      </c>
      <c r="AF502" s="53">
        <v>5</v>
      </c>
      <c r="AG502" s="181" t="s">
        <v>7357</v>
      </c>
      <c r="AH502" s="98">
        <f>ROUND(ROUND(K493*U500,0)*Y$443-AF502,0)</f>
        <v>191</v>
      </c>
      <c r="AI502" s="16"/>
    </row>
    <row r="503" spans="1:35" ht="16.75" customHeight="1" x14ac:dyDescent="0.3">
      <c r="A503" s="11">
        <v>33</v>
      </c>
      <c r="B503" s="14">
        <v>4497</v>
      </c>
      <c r="C503" s="52" t="s">
        <v>10071</v>
      </c>
      <c r="D503" s="190"/>
      <c r="E503" s="211"/>
      <c r="F503" s="211"/>
      <c r="G503" s="211"/>
      <c r="H503" s="211"/>
      <c r="I503" s="211"/>
      <c r="J503" s="210"/>
      <c r="K503" s="185"/>
      <c r="L503" s="2"/>
      <c r="M503" s="2"/>
      <c r="N503" s="2"/>
      <c r="O503" s="56"/>
      <c r="P503" s="2"/>
      <c r="Q503" s="2"/>
      <c r="R503" s="2"/>
      <c r="S503" s="2"/>
      <c r="T503" s="2"/>
      <c r="U503" s="2"/>
      <c r="V503" s="71"/>
      <c r="W503" s="72"/>
      <c r="X503" s="72"/>
      <c r="Y503" s="155"/>
      <c r="Z503" s="157"/>
      <c r="AA503" s="183" t="s">
        <v>7393</v>
      </c>
      <c r="AB503" s="220" t="s">
        <v>7358</v>
      </c>
      <c r="AC503" s="55" t="s">
        <v>7390</v>
      </c>
      <c r="AD503" s="141">
        <v>0.7</v>
      </c>
      <c r="AE503" s="221"/>
      <c r="AF503" s="136"/>
      <c r="AG503" s="75"/>
      <c r="AH503" s="98">
        <f>ROUND(ROUND(ROUND(K493*U500,0)*Y$443,0)*AD503-AF502,0)</f>
        <v>132</v>
      </c>
      <c r="AI503" s="16"/>
    </row>
    <row r="504" spans="1:35" ht="16.75" customHeight="1" x14ac:dyDescent="0.3">
      <c r="A504" s="11">
        <v>33</v>
      </c>
      <c r="B504" s="14">
        <v>4498</v>
      </c>
      <c r="C504" s="52" t="s">
        <v>10070</v>
      </c>
      <c r="D504" s="190"/>
      <c r="E504" s="211"/>
      <c r="F504" s="211"/>
      <c r="G504" s="211"/>
      <c r="H504" s="211"/>
      <c r="I504" s="211"/>
      <c r="J504" s="210"/>
      <c r="K504" s="185"/>
      <c r="L504" s="2"/>
      <c r="M504" s="2"/>
      <c r="N504" s="2"/>
      <c r="O504" s="203"/>
      <c r="P504" s="8"/>
      <c r="Q504" s="8"/>
      <c r="R504" s="8"/>
      <c r="S504" s="8"/>
      <c r="T504" s="8"/>
      <c r="U504" s="8"/>
      <c r="V504" s="73"/>
      <c r="W504" s="72"/>
      <c r="X504" s="72"/>
      <c r="Y504" s="155"/>
      <c r="Z504" s="157"/>
      <c r="AA504" s="169"/>
      <c r="AB504" s="220" t="s">
        <v>7391</v>
      </c>
      <c r="AC504" s="55" t="s">
        <v>7390</v>
      </c>
      <c r="AD504" s="141">
        <v>0.5</v>
      </c>
      <c r="AE504" s="196"/>
      <c r="AF504" s="144"/>
      <c r="AG504" s="150"/>
      <c r="AH504" s="98">
        <f>ROUND(ROUND(ROUND(K493*U500,0)*Y$443,0)*AD504-AF502,0)</f>
        <v>93</v>
      </c>
      <c r="AI504" s="16"/>
    </row>
    <row r="505" spans="1:35" ht="16.75" customHeight="1" x14ac:dyDescent="0.3">
      <c r="A505" s="11">
        <v>33</v>
      </c>
      <c r="B505" s="14">
        <v>4499</v>
      </c>
      <c r="C505" s="52" t="s">
        <v>10069</v>
      </c>
      <c r="D505" s="190"/>
      <c r="E505" s="211"/>
      <c r="F505" s="211"/>
      <c r="G505" s="211"/>
      <c r="H505" s="211"/>
      <c r="I505" s="211"/>
      <c r="J505" s="210"/>
      <c r="K505" s="185"/>
      <c r="L505" s="2"/>
      <c r="M505" s="2"/>
      <c r="N505" s="44"/>
      <c r="O505" s="222" t="s">
        <v>7373</v>
      </c>
      <c r="P505" s="2"/>
      <c r="Q505" s="2"/>
      <c r="R505" s="2"/>
      <c r="S505" s="2"/>
      <c r="T505" s="2"/>
      <c r="U505" s="2"/>
      <c r="V505" s="71"/>
      <c r="W505" s="72"/>
      <c r="X505" s="72"/>
      <c r="Y505" s="145"/>
      <c r="Z505" s="71"/>
      <c r="AA505" s="3"/>
      <c r="AB505" s="80"/>
      <c r="AC505" s="7"/>
      <c r="AD505" s="7"/>
      <c r="AE505" s="7"/>
      <c r="AF505" s="7"/>
      <c r="AG505" s="37"/>
      <c r="AH505" s="98">
        <f>ROUND(ROUND(K493*U506,0)*Y$443,0)</f>
        <v>200</v>
      </c>
      <c r="AI505" s="66"/>
    </row>
    <row r="506" spans="1:35" ht="16.75" customHeight="1" x14ac:dyDescent="0.3">
      <c r="A506" s="11">
        <v>33</v>
      </c>
      <c r="B506" s="14">
        <v>4500</v>
      </c>
      <c r="C506" s="52" t="s">
        <v>10068</v>
      </c>
      <c r="D506" s="190"/>
      <c r="E506" s="211"/>
      <c r="F506" s="211"/>
      <c r="G506" s="211"/>
      <c r="H506" s="211"/>
      <c r="I506" s="211"/>
      <c r="J506" s="210"/>
      <c r="K506" s="185"/>
      <c r="L506" s="2"/>
      <c r="M506" s="2"/>
      <c r="N506" s="44"/>
      <c r="O506" s="222" t="s">
        <v>7405</v>
      </c>
      <c r="P506" s="135"/>
      <c r="Q506" s="135"/>
      <c r="R506" s="135"/>
      <c r="S506" s="135"/>
      <c r="T506" s="136" t="s">
        <v>7404</v>
      </c>
      <c r="U506" s="273">
        <v>0.95</v>
      </c>
      <c r="V506" s="274"/>
      <c r="W506" s="72"/>
      <c r="X506" s="72"/>
      <c r="Y506" s="145"/>
      <c r="Z506" s="71"/>
      <c r="AA506" s="183" t="s">
        <v>7393</v>
      </c>
      <c r="AB506" s="220" t="s">
        <v>7358</v>
      </c>
      <c r="AC506" s="55" t="s">
        <v>7390</v>
      </c>
      <c r="AD506" s="141">
        <v>0.7</v>
      </c>
      <c r="AE506" s="141"/>
      <c r="AF506" s="141"/>
      <c r="AG506" s="142"/>
      <c r="AH506" s="98">
        <f>ROUND(ROUND(ROUND(K493*U506,0)*Y$443,0)*AD506,0)</f>
        <v>140</v>
      </c>
      <c r="AI506" s="66"/>
    </row>
    <row r="507" spans="1:35" ht="16.75" customHeight="1" x14ac:dyDescent="0.3">
      <c r="A507" s="11">
        <v>33</v>
      </c>
      <c r="B507" s="14">
        <v>4501</v>
      </c>
      <c r="C507" s="52" t="s">
        <v>10067</v>
      </c>
      <c r="D507" s="190"/>
      <c r="E507" s="211"/>
      <c r="F507" s="211"/>
      <c r="G507" s="211"/>
      <c r="H507" s="211"/>
      <c r="I507" s="211"/>
      <c r="J507" s="210"/>
      <c r="K507" s="185"/>
      <c r="L507" s="2"/>
      <c r="M507" s="2"/>
      <c r="N507" s="2"/>
      <c r="O507" s="56"/>
      <c r="P507" s="2"/>
      <c r="Q507" s="2"/>
      <c r="R507" s="2"/>
      <c r="S507" s="2"/>
      <c r="T507" s="2"/>
      <c r="U507" s="2"/>
      <c r="V507" s="71"/>
      <c r="W507" s="72"/>
      <c r="X507" s="72"/>
      <c r="Y507" s="155"/>
      <c r="Z507" s="157"/>
      <c r="AA507" s="169"/>
      <c r="AB507" s="220" t="s">
        <v>7391</v>
      </c>
      <c r="AC507" s="55" t="s">
        <v>7390</v>
      </c>
      <c r="AD507" s="141">
        <v>0.5</v>
      </c>
      <c r="AE507" s="141"/>
      <c r="AF507" s="141"/>
      <c r="AG507" s="142"/>
      <c r="AH507" s="98">
        <f>ROUND(ROUND(ROUND(K493*U506,0)*Y$443,0)*AD507,0)</f>
        <v>100</v>
      </c>
      <c r="AI507" s="16"/>
    </row>
    <row r="508" spans="1:35" ht="16.75" customHeight="1" x14ac:dyDescent="0.3">
      <c r="A508" s="11">
        <v>33</v>
      </c>
      <c r="B508" s="14">
        <v>4502</v>
      </c>
      <c r="C508" s="52" t="s">
        <v>10066</v>
      </c>
      <c r="D508" s="190"/>
      <c r="E508" s="211"/>
      <c r="F508" s="211"/>
      <c r="G508" s="211"/>
      <c r="H508" s="211"/>
      <c r="I508" s="211"/>
      <c r="J508" s="210"/>
      <c r="K508" s="185"/>
      <c r="L508" s="2"/>
      <c r="M508" s="2"/>
      <c r="N508" s="2"/>
      <c r="O508" s="56"/>
      <c r="P508" s="2"/>
      <c r="Q508" s="2"/>
      <c r="R508" s="2"/>
      <c r="S508" s="2"/>
      <c r="T508" s="2"/>
      <c r="U508" s="2"/>
      <c r="V508" s="71"/>
      <c r="W508" s="72"/>
      <c r="X508" s="72"/>
      <c r="Y508" s="155"/>
      <c r="Z508" s="157"/>
      <c r="AA508" s="2"/>
      <c r="AB508" s="201"/>
      <c r="AC508" s="55"/>
      <c r="AD508" s="141"/>
      <c r="AE508" s="187" t="s">
        <v>7356</v>
      </c>
      <c r="AF508" s="53">
        <v>5</v>
      </c>
      <c r="AG508" s="181" t="s">
        <v>7357</v>
      </c>
      <c r="AH508" s="98">
        <f>ROUND(ROUND(K493*U506,0)*Y$443-AF508,0)</f>
        <v>195</v>
      </c>
      <c r="AI508" s="16"/>
    </row>
    <row r="509" spans="1:35" ht="16.75" customHeight="1" x14ac:dyDescent="0.3">
      <c r="A509" s="11">
        <v>33</v>
      </c>
      <c r="B509" s="14">
        <v>4503</v>
      </c>
      <c r="C509" s="52" t="s">
        <v>10065</v>
      </c>
      <c r="D509" s="190"/>
      <c r="E509" s="211"/>
      <c r="F509" s="211"/>
      <c r="G509" s="211"/>
      <c r="H509" s="211"/>
      <c r="I509" s="211"/>
      <c r="J509" s="210"/>
      <c r="K509" s="185"/>
      <c r="L509" s="2"/>
      <c r="M509" s="2"/>
      <c r="N509" s="2"/>
      <c r="O509" s="56"/>
      <c r="P509" s="2"/>
      <c r="Q509" s="2"/>
      <c r="R509" s="2"/>
      <c r="S509" s="2"/>
      <c r="T509" s="2"/>
      <c r="U509" s="2"/>
      <c r="V509" s="71"/>
      <c r="W509" s="72"/>
      <c r="X509" s="72"/>
      <c r="Y509" s="155"/>
      <c r="Z509" s="157"/>
      <c r="AA509" s="183" t="s">
        <v>7393</v>
      </c>
      <c r="AB509" s="220" t="s">
        <v>7358</v>
      </c>
      <c r="AC509" s="55" t="s">
        <v>7390</v>
      </c>
      <c r="AD509" s="141">
        <v>0.7</v>
      </c>
      <c r="AE509" s="221"/>
      <c r="AF509" s="136"/>
      <c r="AG509" s="75"/>
      <c r="AH509" s="98">
        <f>ROUND(ROUND(ROUND(K493*U506,0)*Y$443,0)*AD509-AF508,0)</f>
        <v>135</v>
      </c>
      <c r="AI509" s="16"/>
    </row>
    <row r="510" spans="1:35" ht="16.75" customHeight="1" x14ac:dyDescent="0.3">
      <c r="A510" s="11">
        <v>33</v>
      </c>
      <c r="B510" s="14">
        <v>4504</v>
      </c>
      <c r="C510" s="52" t="s">
        <v>10064</v>
      </c>
      <c r="D510" s="190"/>
      <c r="E510" s="211"/>
      <c r="F510" s="211"/>
      <c r="G510" s="211"/>
      <c r="H510" s="211"/>
      <c r="I510" s="211"/>
      <c r="J510" s="210"/>
      <c r="K510" s="164"/>
      <c r="L510" s="8"/>
      <c r="M510" s="8"/>
      <c r="N510" s="8"/>
      <c r="O510" s="203"/>
      <c r="P510" s="8"/>
      <c r="Q510" s="8"/>
      <c r="R510" s="8"/>
      <c r="S510" s="8"/>
      <c r="T510" s="8"/>
      <c r="U510" s="8"/>
      <c r="V510" s="73"/>
      <c r="W510" s="72"/>
      <c r="X510" s="72"/>
      <c r="Y510" s="155"/>
      <c r="Z510" s="157"/>
      <c r="AA510" s="169"/>
      <c r="AB510" s="220" t="s">
        <v>7391</v>
      </c>
      <c r="AC510" s="55" t="s">
        <v>7390</v>
      </c>
      <c r="AD510" s="141">
        <v>0.5</v>
      </c>
      <c r="AE510" s="196"/>
      <c r="AF510" s="144"/>
      <c r="AG510" s="150"/>
      <c r="AH510" s="98">
        <f>ROUND(ROUND(ROUND(K493*U506,0)*Y$443,0)*AD510-AF508,0)</f>
        <v>95</v>
      </c>
      <c r="AI510" s="16"/>
    </row>
    <row r="511" spans="1:35" ht="16.75" customHeight="1" x14ac:dyDescent="0.3">
      <c r="A511" s="11">
        <v>33</v>
      </c>
      <c r="B511" s="14">
        <v>4511</v>
      </c>
      <c r="C511" s="52" t="s">
        <v>10063</v>
      </c>
      <c r="D511" s="190"/>
      <c r="E511" s="211"/>
      <c r="F511" s="211"/>
      <c r="G511" s="211"/>
      <c r="H511" s="211"/>
      <c r="I511" s="211"/>
      <c r="J511" s="210"/>
      <c r="K511" s="70" t="s">
        <v>7734</v>
      </c>
      <c r="L511" s="2"/>
      <c r="M511" s="2"/>
      <c r="N511" s="44"/>
      <c r="O511" s="3"/>
      <c r="P511" s="2"/>
      <c r="Q511" s="2"/>
      <c r="R511" s="2"/>
      <c r="S511" s="2"/>
      <c r="T511" s="2"/>
      <c r="U511" s="2"/>
      <c r="V511" s="44"/>
      <c r="W511" s="45"/>
      <c r="X511" s="45"/>
      <c r="Y511" s="2"/>
      <c r="Z511" s="44"/>
      <c r="AA511" s="54"/>
      <c r="AB511" s="53"/>
      <c r="AC511" s="36"/>
      <c r="AD511" s="36"/>
      <c r="AE511" s="36"/>
      <c r="AF511" s="36"/>
      <c r="AG511" s="50"/>
      <c r="AH511" s="98">
        <f>ROUND(K517*Y$443,0)</f>
        <v>167</v>
      </c>
      <c r="AI511" s="16"/>
    </row>
    <row r="512" spans="1:35" ht="16.75" customHeight="1" x14ac:dyDescent="0.3">
      <c r="A512" s="11">
        <v>33</v>
      </c>
      <c r="B512" s="14">
        <v>4512</v>
      </c>
      <c r="C512" s="52" t="s">
        <v>10062</v>
      </c>
      <c r="D512" s="284"/>
      <c r="E512" s="288"/>
      <c r="F512" s="288"/>
      <c r="G512" s="288"/>
      <c r="H512" s="288"/>
      <c r="I512" s="288"/>
      <c r="J512" s="289"/>
      <c r="K512" s="185"/>
      <c r="L512" s="2"/>
      <c r="M512" s="2"/>
      <c r="N512" s="44"/>
      <c r="O512" s="3"/>
      <c r="P512" s="2"/>
      <c r="Q512" s="2"/>
      <c r="R512" s="2"/>
      <c r="S512" s="2"/>
      <c r="T512" s="2"/>
      <c r="U512" s="2"/>
      <c r="V512" s="71"/>
      <c r="W512" s="72"/>
      <c r="X512" s="72"/>
      <c r="Y512" s="145"/>
      <c r="Z512" s="71"/>
      <c r="AA512" s="183" t="s">
        <v>7393</v>
      </c>
      <c r="AB512" s="220" t="s">
        <v>7358</v>
      </c>
      <c r="AC512" s="55" t="s">
        <v>7390</v>
      </c>
      <c r="AD512" s="141">
        <v>0.7</v>
      </c>
      <c r="AE512" s="141"/>
      <c r="AF512" s="141"/>
      <c r="AG512" s="142"/>
      <c r="AH512" s="98">
        <f>ROUND(ROUND(K517*Y$443,0)*AD512,0)</f>
        <v>117</v>
      </c>
      <c r="AI512" s="16"/>
    </row>
    <row r="513" spans="1:35" ht="16.75" customHeight="1" x14ac:dyDescent="0.3">
      <c r="A513" s="11">
        <v>33</v>
      </c>
      <c r="B513" s="14">
        <v>4513</v>
      </c>
      <c r="C513" s="52" t="s">
        <v>10061</v>
      </c>
      <c r="D513" s="284"/>
      <c r="E513" s="288"/>
      <c r="F513" s="288"/>
      <c r="G513" s="288"/>
      <c r="H513" s="288"/>
      <c r="I513" s="288"/>
      <c r="J513" s="289"/>
      <c r="K513" s="185"/>
      <c r="L513" s="2"/>
      <c r="M513" s="2"/>
      <c r="N513" s="2"/>
      <c r="O513" s="56"/>
      <c r="P513" s="2"/>
      <c r="Q513" s="2"/>
      <c r="R513" s="2"/>
      <c r="S513" s="2"/>
      <c r="T513" s="2"/>
      <c r="U513" s="2"/>
      <c r="V513" s="71"/>
      <c r="W513" s="72"/>
      <c r="X513" s="72"/>
      <c r="Y513" s="155"/>
      <c r="Z513" s="157"/>
      <c r="AA513" s="169"/>
      <c r="AB513" s="220" t="s">
        <v>7391</v>
      </c>
      <c r="AC513" s="55" t="s">
        <v>7390</v>
      </c>
      <c r="AD513" s="141">
        <v>0.5</v>
      </c>
      <c r="AE513" s="141"/>
      <c r="AF513" s="141"/>
      <c r="AG513" s="142"/>
      <c r="AH513" s="98">
        <f>ROUND(ROUND(K517*Y$443,0)*AD513,0)</f>
        <v>84</v>
      </c>
      <c r="AI513" s="16"/>
    </row>
    <row r="514" spans="1:35" ht="16.75" customHeight="1" x14ac:dyDescent="0.3">
      <c r="A514" s="11">
        <v>33</v>
      </c>
      <c r="B514" s="14">
        <v>4514</v>
      </c>
      <c r="C514" s="52" t="s">
        <v>10060</v>
      </c>
      <c r="D514" s="284"/>
      <c r="E514" s="288"/>
      <c r="F514" s="288"/>
      <c r="G514" s="288"/>
      <c r="H514" s="288"/>
      <c r="I514" s="288"/>
      <c r="J514" s="289"/>
      <c r="K514" s="185"/>
      <c r="L514" s="2"/>
      <c r="M514" s="2"/>
      <c r="N514" s="2"/>
      <c r="O514" s="56"/>
      <c r="P514" s="2"/>
      <c r="Q514" s="2"/>
      <c r="R514" s="2"/>
      <c r="S514" s="2"/>
      <c r="T514" s="2"/>
      <c r="U514" s="2"/>
      <c r="V514" s="71"/>
      <c r="W514" s="72"/>
      <c r="X514" s="72"/>
      <c r="Y514" s="155"/>
      <c r="Z514" s="157"/>
      <c r="AA514" s="2"/>
      <c r="AB514" s="201"/>
      <c r="AC514" s="55"/>
      <c r="AD514" s="141"/>
      <c r="AE514" s="187" t="s">
        <v>7356</v>
      </c>
      <c r="AF514" s="53">
        <v>5</v>
      </c>
      <c r="AG514" s="181" t="s">
        <v>7357</v>
      </c>
      <c r="AH514" s="98">
        <f>ROUND(K517*Y$443-AF514,0)</f>
        <v>162</v>
      </c>
      <c r="AI514" s="16"/>
    </row>
    <row r="515" spans="1:35" ht="16.75" customHeight="1" x14ac:dyDescent="0.3">
      <c r="A515" s="11">
        <v>33</v>
      </c>
      <c r="B515" s="14">
        <v>4515</v>
      </c>
      <c r="C515" s="52" t="s">
        <v>10059</v>
      </c>
      <c r="D515" s="284"/>
      <c r="E515" s="288"/>
      <c r="F515" s="288"/>
      <c r="G515" s="288"/>
      <c r="H515" s="288"/>
      <c r="I515" s="288"/>
      <c r="J515" s="289"/>
      <c r="K515" s="185"/>
      <c r="L515" s="2"/>
      <c r="M515" s="2"/>
      <c r="N515" s="2"/>
      <c r="O515" s="56"/>
      <c r="P515" s="2"/>
      <c r="Q515" s="2"/>
      <c r="R515" s="2"/>
      <c r="S515" s="2"/>
      <c r="T515" s="2"/>
      <c r="U515" s="2"/>
      <c r="V515" s="71"/>
      <c r="W515" s="72"/>
      <c r="X515" s="72"/>
      <c r="Y515" s="155"/>
      <c r="Z515" s="157"/>
      <c r="AA515" s="183" t="s">
        <v>7393</v>
      </c>
      <c r="AB515" s="220" t="s">
        <v>7358</v>
      </c>
      <c r="AC515" s="55" t="s">
        <v>7390</v>
      </c>
      <c r="AD515" s="141">
        <v>0.7</v>
      </c>
      <c r="AE515" s="221"/>
      <c r="AF515" s="136"/>
      <c r="AG515" s="75"/>
      <c r="AH515" s="98">
        <f>ROUND(ROUND(K517*Y$443,0)*AD515-AF514,0)</f>
        <v>112</v>
      </c>
      <c r="AI515" s="16"/>
    </row>
    <row r="516" spans="1:35" ht="16.75" customHeight="1" x14ac:dyDescent="0.3">
      <c r="A516" s="11">
        <v>33</v>
      </c>
      <c r="B516" s="14">
        <v>4516</v>
      </c>
      <c r="C516" s="52" t="s">
        <v>10058</v>
      </c>
      <c r="D516" s="284"/>
      <c r="E516" s="288"/>
      <c r="F516" s="288"/>
      <c r="G516" s="288"/>
      <c r="H516" s="288"/>
      <c r="I516" s="288"/>
      <c r="J516" s="289"/>
      <c r="K516" s="185"/>
      <c r="L516" s="2"/>
      <c r="M516" s="2"/>
      <c r="N516" s="2"/>
      <c r="O516" s="56"/>
      <c r="P516" s="2"/>
      <c r="Q516" s="2"/>
      <c r="R516" s="2"/>
      <c r="S516" s="2"/>
      <c r="T516" s="2"/>
      <c r="U516" s="2"/>
      <c r="V516" s="71"/>
      <c r="W516" s="72"/>
      <c r="X516" s="72"/>
      <c r="Y516" s="155"/>
      <c r="Z516" s="157"/>
      <c r="AA516" s="169"/>
      <c r="AB516" s="220" t="s">
        <v>7391</v>
      </c>
      <c r="AC516" s="55" t="s">
        <v>7390</v>
      </c>
      <c r="AD516" s="141">
        <v>0.5</v>
      </c>
      <c r="AE516" s="196"/>
      <c r="AF516" s="144"/>
      <c r="AG516" s="150"/>
      <c r="AH516" s="98">
        <f>ROUND(ROUND(K517*Y$443,0)*AD516-AF514,0)</f>
        <v>79</v>
      </c>
      <c r="AI516" s="16"/>
    </row>
    <row r="517" spans="1:35" ht="16.75" customHeight="1" x14ac:dyDescent="0.25">
      <c r="A517" s="11">
        <v>33</v>
      </c>
      <c r="B517" s="14">
        <v>4517</v>
      </c>
      <c r="C517" s="52" t="s">
        <v>10057</v>
      </c>
      <c r="D517" s="290"/>
      <c r="E517" s="288"/>
      <c r="F517" s="288"/>
      <c r="G517" s="288"/>
      <c r="H517" s="288"/>
      <c r="I517" s="288"/>
      <c r="J517" s="289"/>
      <c r="K517" s="271">
        <f>'21共同生活援助（包括型・基本）'!N229</f>
        <v>333</v>
      </c>
      <c r="L517" s="272"/>
      <c r="M517" s="2" t="s">
        <v>7388</v>
      </c>
      <c r="N517" s="44"/>
      <c r="O517" s="204" t="s">
        <v>7387</v>
      </c>
      <c r="P517" s="36"/>
      <c r="Q517" s="36"/>
      <c r="R517" s="36"/>
      <c r="S517" s="36"/>
      <c r="T517" s="36"/>
      <c r="U517" s="36"/>
      <c r="V517" s="74"/>
      <c r="W517" s="124"/>
      <c r="X517" s="124"/>
      <c r="Y517" s="178"/>
      <c r="Z517" s="179"/>
      <c r="AA517" s="3"/>
      <c r="AB517" s="135"/>
      <c r="AC517" s="7"/>
      <c r="AD517" s="7"/>
      <c r="AE517" s="7"/>
      <c r="AF517" s="7"/>
      <c r="AG517" s="37"/>
      <c r="AH517" s="98">
        <f>ROUND(ROUND(K517*U518,0)*Y$443,0)</f>
        <v>158</v>
      </c>
      <c r="AI517" s="66"/>
    </row>
    <row r="518" spans="1:35" ht="16.75" customHeight="1" x14ac:dyDescent="0.25">
      <c r="A518" s="11">
        <v>33</v>
      </c>
      <c r="B518" s="14">
        <v>4518</v>
      </c>
      <c r="C518" s="52" t="s">
        <v>10056</v>
      </c>
      <c r="D518" s="190"/>
      <c r="E518" s="211"/>
      <c r="F518" s="211"/>
      <c r="G518" s="211"/>
      <c r="H518" s="211"/>
      <c r="I518" s="211"/>
      <c r="J518" s="210"/>
      <c r="K518" s="72"/>
      <c r="L518" s="145"/>
      <c r="M518" s="2"/>
      <c r="N518" s="44"/>
      <c r="O518" s="45"/>
      <c r="P518" s="2"/>
      <c r="Q518" s="135"/>
      <c r="R518" s="135"/>
      <c r="S518" s="135"/>
      <c r="T518" s="136" t="s">
        <v>7404</v>
      </c>
      <c r="U518" s="273">
        <v>0.95</v>
      </c>
      <c r="V518" s="274"/>
      <c r="W518" s="182"/>
      <c r="X518" s="182"/>
      <c r="Y518" s="178"/>
      <c r="Z518" s="179"/>
      <c r="AA518" s="183" t="s">
        <v>7393</v>
      </c>
      <c r="AB518" s="220" t="s">
        <v>7358</v>
      </c>
      <c r="AC518" s="55" t="s">
        <v>7390</v>
      </c>
      <c r="AD518" s="141">
        <v>0.7</v>
      </c>
      <c r="AE518" s="141"/>
      <c r="AF518" s="141"/>
      <c r="AG518" s="142"/>
      <c r="AH518" s="98">
        <f>ROUND(ROUND(ROUND(K517*U518,0)*Y$443,0)*AD518,0)</f>
        <v>111</v>
      </c>
      <c r="AI518" s="66"/>
    </row>
    <row r="519" spans="1:35" ht="16.75" customHeight="1" x14ac:dyDescent="0.25">
      <c r="A519" s="11">
        <v>33</v>
      </c>
      <c r="B519" s="14">
        <v>4519</v>
      </c>
      <c r="C519" s="52" t="s">
        <v>10055</v>
      </c>
      <c r="D519" s="190"/>
      <c r="E519" s="211"/>
      <c r="F519" s="211"/>
      <c r="G519" s="211"/>
      <c r="H519" s="211"/>
      <c r="I519" s="211"/>
      <c r="J519" s="210"/>
      <c r="K519" s="185"/>
      <c r="L519" s="2"/>
      <c r="M519" s="2"/>
      <c r="N519" s="2"/>
      <c r="O519" s="56"/>
      <c r="P519" s="2"/>
      <c r="Q519" s="2"/>
      <c r="R519" s="2"/>
      <c r="S519" s="2"/>
      <c r="T519" s="2"/>
      <c r="U519" s="2"/>
      <c r="V519" s="71"/>
      <c r="W519" s="182"/>
      <c r="X519" s="182"/>
      <c r="Y519" s="178"/>
      <c r="Z519" s="179"/>
      <c r="AA519" s="169"/>
      <c r="AB519" s="220" t="s">
        <v>7391</v>
      </c>
      <c r="AC519" s="55" t="s">
        <v>7390</v>
      </c>
      <c r="AD519" s="141">
        <v>0.5</v>
      </c>
      <c r="AE519" s="141"/>
      <c r="AF519" s="141"/>
      <c r="AG519" s="142"/>
      <c r="AH519" s="6">
        <f>ROUND(ROUND(ROUND(K517*U518,0)*Y$443,0)*AD519,0)</f>
        <v>79</v>
      </c>
      <c r="AI519" s="16"/>
    </row>
    <row r="520" spans="1:35" ht="16.75" customHeight="1" x14ac:dyDescent="0.25">
      <c r="A520" s="11">
        <v>33</v>
      </c>
      <c r="B520" s="14">
        <v>4520</v>
      </c>
      <c r="C520" s="52" t="s">
        <v>10054</v>
      </c>
      <c r="D520" s="190"/>
      <c r="E520" s="211"/>
      <c r="F520" s="211"/>
      <c r="G520" s="211"/>
      <c r="H520" s="211"/>
      <c r="I520" s="211"/>
      <c r="J520" s="210"/>
      <c r="K520" s="185"/>
      <c r="L520" s="2"/>
      <c r="M520" s="2"/>
      <c r="N520" s="2"/>
      <c r="O520" s="56"/>
      <c r="P520" s="2"/>
      <c r="Q520" s="2"/>
      <c r="R520" s="2"/>
      <c r="S520" s="2"/>
      <c r="T520" s="2"/>
      <c r="U520" s="2"/>
      <c r="V520" s="71"/>
      <c r="W520" s="182"/>
      <c r="X520" s="182"/>
      <c r="Y520" s="178"/>
      <c r="Z520" s="179"/>
      <c r="AA520" s="2"/>
      <c r="AB520" s="201"/>
      <c r="AC520" s="55"/>
      <c r="AD520" s="141"/>
      <c r="AE520" s="187" t="s">
        <v>7356</v>
      </c>
      <c r="AF520" s="53">
        <v>5</v>
      </c>
      <c r="AG520" s="181" t="s">
        <v>7357</v>
      </c>
      <c r="AH520" s="98">
        <f>ROUND(ROUND(K517*U518,0)*Y$443-AF520,0)</f>
        <v>153</v>
      </c>
      <c r="AI520" s="16"/>
    </row>
    <row r="521" spans="1:35" ht="16.75" customHeight="1" x14ac:dyDescent="0.25">
      <c r="A521" s="11">
        <v>33</v>
      </c>
      <c r="B521" s="14">
        <v>4521</v>
      </c>
      <c r="C521" s="52" t="s">
        <v>10053</v>
      </c>
      <c r="D521" s="190"/>
      <c r="E521" s="211"/>
      <c r="F521" s="211"/>
      <c r="G521" s="211"/>
      <c r="H521" s="211"/>
      <c r="I521" s="211"/>
      <c r="J521" s="210"/>
      <c r="K521" s="185"/>
      <c r="L521" s="2"/>
      <c r="M521" s="2"/>
      <c r="N521" s="2"/>
      <c r="O521" s="56"/>
      <c r="P521" s="2"/>
      <c r="Q521" s="2"/>
      <c r="R521" s="2"/>
      <c r="S521" s="2"/>
      <c r="T521" s="2"/>
      <c r="U521" s="2"/>
      <c r="V521" s="71"/>
      <c r="W521" s="182"/>
      <c r="X521" s="182"/>
      <c r="Y521" s="178"/>
      <c r="Z521" s="179"/>
      <c r="AA521" s="183" t="s">
        <v>7393</v>
      </c>
      <c r="AB521" s="220" t="s">
        <v>7358</v>
      </c>
      <c r="AC521" s="55" t="s">
        <v>7390</v>
      </c>
      <c r="AD521" s="141">
        <v>0.7</v>
      </c>
      <c r="AE521" s="221"/>
      <c r="AF521" s="136"/>
      <c r="AG521" s="75"/>
      <c r="AH521" s="98">
        <f>ROUND(ROUND(ROUND(K517*U518,0)*Y$443,0)*AD521-AF520,0)</f>
        <v>106</v>
      </c>
      <c r="AI521" s="16"/>
    </row>
    <row r="522" spans="1:35" ht="16.75" customHeight="1" x14ac:dyDescent="0.25">
      <c r="A522" s="11">
        <v>33</v>
      </c>
      <c r="B522" s="14">
        <v>4522</v>
      </c>
      <c r="C522" s="52" t="s">
        <v>10052</v>
      </c>
      <c r="D522" s="190"/>
      <c r="E522" s="211"/>
      <c r="F522" s="211"/>
      <c r="G522" s="211"/>
      <c r="H522" s="211"/>
      <c r="I522" s="211"/>
      <c r="J522" s="210"/>
      <c r="K522" s="185"/>
      <c r="L522" s="2"/>
      <c r="M522" s="2"/>
      <c r="N522" s="2"/>
      <c r="O522" s="203"/>
      <c r="P522" s="8"/>
      <c r="Q522" s="8"/>
      <c r="R522" s="8"/>
      <c r="S522" s="8"/>
      <c r="T522" s="8"/>
      <c r="U522" s="8"/>
      <c r="V522" s="73"/>
      <c r="W522" s="182"/>
      <c r="X522" s="182"/>
      <c r="Y522" s="178"/>
      <c r="Z522" s="179"/>
      <c r="AA522" s="169"/>
      <c r="AB522" s="220" t="s">
        <v>7391</v>
      </c>
      <c r="AC522" s="55" t="s">
        <v>7390</v>
      </c>
      <c r="AD522" s="141">
        <v>0.5</v>
      </c>
      <c r="AE522" s="196"/>
      <c r="AF522" s="144"/>
      <c r="AG522" s="150"/>
      <c r="AH522" s="6">
        <f>ROUND(ROUND(ROUND(K517*U518,0)*Y$443,0)*AD522-AF520,0)</f>
        <v>74</v>
      </c>
      <c r="AI522" s="16"/>
    </row>
    <row r="523" spans="1:35" ht="16.75" customHeight="1" x14ac:dyDescent="0.25">
      <c r="A523" s="11">
        <v>33</v>
      </c>
      <c r="B523" s="14">
        <v>4523</v>
      </c>
      <c r="C523" s="52" t="s">
        <v>10051</v>
      </c>
      <c r="D523" s="190"/>
      <c r="E523" s="211"/>
      <c r="F523" s="211"/>
      <c r="G523" s="211"/>
      <c r="H523" s="211"/>
      <c r="I523" s="211"/>
      <c r="J523" s="210"/>
      <c r="K523" s="185"/>
      <c r="L523" s="2"/>
      <c r="M523" s="2"/>
      <c r="N523" s="44"/>
      <c r="O523" s="204" t="s">
        <v>7380</v>
      </c>
      <c r="P523" s="36"/>
      <c r="Q523" s="36"/>
      <c r="R523" s="36"/>
      <c r="S523" s="36"/>
      <c r="T523" s="36"/>
      <c r="U523" s="36"/>
      <c r="V523" s="74"/>
      <c r="W523" s="182"/>
      <c r="X523" s="182"/>
      <c r="Y523" s="178"/>
      <c r="Z523" s="179"/>
      <c r="AA523" s="3"/>
      <c r="AB523" s="135"/>
      <c r="AC523" s="7"/>
      <c r="AD523" s="7"/>
      <c r="AE523" s="7"/>
      <c r="AF523" s="7"/>
      <c r="AG523" s="37"/>
      <c r="AH523" s="98">
        <f>ROUND(ROUND(K517*U524,0)*Y$443,0)</f>
        <v>155</v>
      </c>
      <c r="AI523" s="66"/>
    </row>
    <row r="524" spans="1:35" ht="16.75" customHeight="1" x14ac:dyDescent="0.25">
      <c r="A524" s="11">
        <v>33</v>
      </c>
      <c r="B524" s="14">
        <v>4524</v>
      </c>
      <c r="C524" s="52" t="s">
        <v>10050</v>
      </c>
      <c r="D524" s="190"/>
      <c r="E524" s="211"/>
      <c r="F524" s="211"/>
      <c r="G524" s="211"/>
      <c r="H524" s="211"/>
      <c r="I524" s="211"/>
      <c r="J524" s="210"/>
      <c r="K524" s="185"/>
      <c r="L524" s="2"/>
      <c r="M524" s="2"/>
      <c r="N524" s="44"/>
      <c r="O524" s="45"/>
      <c r="P524" s="135"/>
      <c r="Q524" s="135"/>
      <c r="R524" s="135"/>
      <c r="S524" s="135"/>
      <c r="T524" s="136" t="s">
        <v>7404</v>
      </c>
      <c r="U524" s="273">
        <v>0.93</v>
      </c>
      <c r="V524" s="274"/>
      <c r="W524" s="182"/>
      <c r="X524" s="182"/>
      <c r="Y524" s="178"/>
      <c r="Z524" s="179"/>
      <c r="AA524" s="183" t="s">
        <v>7393</v>
      </c>
      <c r="AB524" s="220" t="s">
        <v>7358</v>
      </c>
      <c r="AC524" s="55" t="s">
        <v>7390</v>
      </c>
      <c r="AD524" s="141">
        <v>0.7</v>
      </c>
      <c r="AE524" s="141"/>
      <c r="AF524" s="141"/>
      <c r="AG524" s="142"/>
      <c r="AH524" s="98">
        <f>ROUND(ROUND(ROUND(K517*U524,0)*Y$443,0)*AD524,0)</f>
        <v>109</v>
      </c>
      <c r="AI524" s="66"/>
    </row>
    <row r="525" spans="1:35" ht="16.75" customHeight="1" x14ac:dyDescent="0.25">
      <c r="A525" s="11">
        <v>33</v>
      </c>
      <c r="B525" s="14">
        <v>4525</v>
      </c>
      <c r="C525" s="52" t="s">
        <v>10049</v>
      </c>
      <c r="D525" s="190"/>
      <c r="E525" s="211"/>
      <c r="F525" s="211"/>
      <c r="G525" s="211"/>
      <c r="H525" s="211"/>
      <c r="I525" s="211"/>
      <c r="J525" s="210"/>
      <c r="K525" s="185"/>
      <c r="L525" s="2"/>
      <c r="M525" s="2"/>
      <c r="N525" s="2"/>
      <c r="O525" s="56"/>
      <c r="P525" s="2"/>
      <c r="Q525" s="2"/>
      <c r="R525" s="2"/>
      <c r="S525" s="2"/>
      <c r="T525" s="2"/>
      <c r="U525" s="2"/>
      <c r="V525" s="71"/>
      <c r="W525" s="182"/>
      <c r="X525" s="182"/>
      <c r="Y525" s="178"/>
      <c r="Z525" s="179"/>
      <c r="AA525" s="169"/>
      <c r="AB525" s="220" t="s">
        <v>7391</v>
      </c>
      <c r="AC525" s="55" t="s">
        <v>7390</v>
      </c>
      <c r="AD525" s="141">
        <v>0.5</v>
      </c>
      <c r="AE525" s="141"/>
      <c r="AF525" s="141"/>
      <c r="AG525" s="142"/>
      <c r="AH525" s="98">
        <f>ROUND(ROUND(ROUND(K517*U524,0)*Y$443,0)*AD525,0)</f>
        <v>78</v>
      </c>
      <c r="AI525" s="16"/>
    </row>
    <row r="526" spans="1:35" ht="16.75" customHeight="1" x14ac:dyDescent="0.25">
      <c r="A526" s="11">
        <v>33</v>
      </c>
      <c r="B526" s="14">
        <v>4526</v>
      </c>
      <c r="C526" s="52" t="s">
        <v>10048</v>
      </c>
      <c r="D526" s="190"/>
      <c r="E526" s="211"/>
      <c r="F526" s="211"/>
      <c r="G526" s="211"/>
      <c r="H526" s="211"/>
      <c r="I526" s="211"/>
      <c r="J526" s="210"/>
      <c r="K526" s="185"/>
      <c r="L526" s="2"/>
      <c r="M526" s="2"/>
      <c r="N526" s="2"/>
      <c r="O526" s="56"/>
      <c r="P526" s="2"/>
      <c r="Q526" s="2"/>
      <c r="R526" s="2"/>
      <c r="S526" s="2"/>
      <c r="T526" s="2"/>
      <c r="U526" s="2"/>
      <c r="V526" s="71"/>
      <c r="W526" s="182"/>
      <c r="X526" s="182"/>
      <c r="Y526" s="178"/>
      <c r="Z526" s="179"/>
      <c r="AA526" s="2"/>
      <c r="AB526" s="201"/>
      <c r="AC526" s="55"/>
      <c r="AD526" s="141"/>
      <c r="AE526" s="187" t="s">
        <v>7356</v>
      </c>
      <c r="AF526" s="53">
        <v>5</v>
      </c>
      <c r="AG526" s="181" t="s">
        <v>7357</v>
      </c>
      <c r="AH526" s="98">
        <f>ROUND(ROUND(K517*U524,0)*Y$443-AF526,0)</f>
        <v>150</v>
      </c>
      <c r="AI526" s="16"/>
    </row>
    <row r="527" spans="1:35" ht="16.75" customHeight="1" x14ac:dyDescent="0.25">
      <c r="A527" s="11">
        <v>33</v>
      </c>
      <c r="B527" s="14">
        <v>4527</v>
      </c>
      <c r="C527" s="52" t="s">
        <v>10047</v>
      </c>
      <c r="D527" s="190"/>
      <c r="E527" s="211"/>
      <c r="F527" s="211"/>
      <c r="G527" s="211"/>
      <c r="H527" s="211"/>
      <c r="I527" s="211"/>
      <c r="J527" s="210"/>
      <c r="K527" s="185"/>
      <c r="L527" s="2"/>
      <c r="M527" s="2"/>
      <c r="N527" s="2"/>
      <c r="O527" s="56"/>
      <c r="P527" s="2"/>
      <c r="Q527" s="2"/>
      <c r="R527" s="2"/>
      <c r="S527" s="2"/>
      <c r="T527" s="2"/>
      <c r="U527" s="2"/>
      <c r="V527" s="71"/>
      <c r="W527" s="182"/>
      <c r="X527" s="182"/>
      <c r="Y527" s="178"/>
      <c r="Z527" s="179"/>
      <c r="AA527" s="183" t="s">
        <v>7393</v>
      </c>
      <c r="AB527" s="220" t="s">
        <v>7358</v>
      </c>
      <c r="AC527" s="55" t="s">
        <v>7390</v>
      </c>
      <c r="AD527" s="141">
        <v>0.7</v>
      </c>
      <c r="AE527" s="221"/>
      <c r="AF527" s="136"/>
      <c r="AG527" s="75"/>
      <c r="AH527" s="98">
        <f>ROUND(ROUND(ROUND(K517*U524,0)*Y$443,0)*AD527-AF526,0)</f>
        <v>104</v>
      </c>
      <c r="AI527" s="16"/>
    </row>
    <row r="528" spans="1:35" ht="16.75" customHeight="1" x14ac:dyDescent="0.25">
      <c r="A528" s="11">
        <v>33</v>
      </c>
      <c r="B528" s="14">
        <v>4528</v>
      </c>
      <c r="C528" s="52" t="s">
        <v>10046</v>
      </c>
      <c r="D528" s="190"/>
      <c r="E528" s="211"/>
      <c r="F528" s="211"/>
      <c r="G528" s="211"/>
      <c r="H528" s="211"/>
      <c r="I528" s="211"/>
      <c r="J528" s="210"/>
      <c r="K528" s="185"/>
      <c r="L528" s="2"/>
      <c r="M528" s="2"/>
      <c r="N528" s="2"/>
      <c r="O528" s="203"/>
      <c r="P528" s="8"/>
      <c r="Q528" s="8"/>
      <c r="R528" s="8"/>
      <c r="S528" s="8"/>
      <c r="T528" s="8"/>
      <c r="U528" s="8"/>
      <c r="V528" s="73"/>
      <c r="W528" s="182"/>
      <c r="X528" s="182"/>
      <c r="Y528" s="178"/>
      <c r="Z528" s="179"/>
      <c r="AA528" s="169"/>
      <c r="AB528" s="220" t="s">
        <v>7391</v>
      </c>
      <c r="AC528" s="55" t="s">
        <v>7390</v>
      </c>
      <c r="AD528" s="141">
        <v>0.5</v>
      </c>
      <c r="AE528" s="196"/>
      <c r="AF528" s="144"/>
      <c r="AG528" s="150"/>
      <c r="AH528" s="98">
        <f>ROUND(ROUND(ROUND(K517*U524,0)*Y$443,0)*AD528-AF526,0)</f>
        <v>73</v>
      </c>
      <c r="AI528" s="16"/>
    </row>
    <row r="529" spans="1:35" ht="16.75" customHeight="1" x14ac:dyDescent="0.25">
      <c r="A529" s="11">
        <v>33</v>
      </c>
      <c r="B529" s="14">
        <v>4529</v>
      </c>
      <c r="C529" s="52" t="s">
        <v>10045</v>
      </c>
      <c r="D529" s="190"/>
      <c r="E529" s="211"/>
      <c r="F529" s="211"/>
      <c r="G529" s="211"/>
      <c r="H529" s="211"/>
      <c r="I529" s="211"/>
      <c r="J529" s="210"/>
      <c r="K529" s="185"/>
      <c r="L529" s="2"/>
      <c r="M529" s="2"/>
      <c r="N529" s="44"/>
      <c r="O529" s="222" t="s">
        <v>7373</v>
      </c>
      <c r="P529" s="2"/>
      <c r="Q529" s="2"/>
      <c r="R529" s="2"/>
      <c r="S529" s="2"/>
      <c r="T529" s="2"/>
      <c r="U529" s="2"/>
      <c r="V529" s="71"/>
      <c r="W529" s="182"/>
      <c r="X529" s="182"/>
      <c r="Y529" s="178"/>
      <c r="Z529" s="179"/>
      <c r="AA529" s="3"/>
      <c r="AB529" s="80"/>
      <c r="AC529" s="7"/>
      <c r="AD529" s="7"/>
      <c r="AE529" s="7"/>
      <c r="AF529" s="7"/>
      <c r="AG529" s="37"/>
      <c r="AH529" s="98">
        <f>ROUND(ROUND(K517*U530,0)*Y$443,0)</f>
        <v>158</v>
      </c>
      <c r="AI529" s="66"/>
    </row>
    <row r="530" spans="1:35" ht="16.75" customHeight="1" x14ac:dyDescent="0.25">
      <c r="A530" s="11">
        <v>33</v>
      </c>
      <c r="B530" s="14">
        <v>4530</v>
      </c>
      <c r="C530" s="52" t="s">
        <v>10044</v>
      </c>
      <c r="D530" s="190"/>
      <c r="E530" s="211"/>
      <c r="F530" s="211"/>
      <c r="G530" s="211"/>
      <c r="H530" s="211"/>
      <c r="I530" s="211"/>
      <c r="J530" s="210"/>
      <c r="K530" s="185"/>
      <c r="L530" s="2"/>
      <c r="M530" s="2"/>
      <c r="N530" s="44"/>
      <c r="O530" s="222" t="s">
        <v>7405</v>
      </c>
      <c r="P530" s="135"/>
      <c r="Q530" s="135"/>
      <c r="R530" s="135"/>
      <c r="S530" s="135"/>
      <c r="T530" s="136" t="s">
        <v>7404</v>
      </c>
      <c r="U530" s="273">
        <v>0.95</v>
      </c>
      <c r="V530" s="274"/>
      <c r="W530" s="182"/>
      <c r="X530" s="182"/>
      <c r="Y530" s="178"/>
      <c r="Z530" s="179"/>
      <c r="AA530" s="183" t="s">
        <v>7393</v>
      </c>
      <c r="AB530" s="220" t="s">
        <v>7358</v>
      </c>
      <c r="AC530" s="55" t="s">
        <v>7390</v>
      </c>
      <c r="AD530" s="141">
        <v>0.7</v>
      </c>
      <c r="AE530" s="141"/>
      <c r="AF530" s="141"/>
      <c r="AG530" s="142"/>
      <c r="AH530" s="98">
        <f>ROUND(ROUND(ROUND(K517*U530,0)*Y$443,0)*AD530,0)</f>
        <v>111</v>
      </c>
      <c r="AI530" s="66"/>
    </row>
    <row r="531" spans="1:35" ht="16.75" customHeight="1" x14ac:dyDescent="0.25">
      <c r="A531" s="11">
        <v>33</v>
      </c>
      <c r="B531" s="14">
        <v>4531</v>
      </c>
      <c r="C531" s="52" t="s">
        <v>10043</v>
      </c>
      <c r="D531" s="190"/>
      <c r="E531" s="211"/>
      <c r="F531" s="211"/>
      <c r="G531" s="211"/>
      <c r="H531" s="211"/>
      <c r="I531" s="211"/>
      <c r="J531" s="210"/>
      <c r="K531" s="185"/>
      <c r="L531" s="2"/>
      <c r="M531" s="2"/>
      <c r="N531" s="2"/>
      <c r="O531" s="56"/>
      <c r="P531" s="2"/>
      <c r="Q531" s="2"/>
      <c r="R531" s="2"/>
      <c r="S531" s="2"/>
      <c r="T531" s="2"/>
      <c r="U531" s="2"/>
      <c r="V531" s="71"/>
      <c r="W531" s="182"/>
      <c r="X531" s="182"/>
      <c r="Y531" s="178"/>
      <c r="Z531" s="179"/>
      <c r="AA531" s="169"/>
      <c r="AB531" s="220" t="s">
        <v>7391</v>
      </c>
      <c r="AC531" s="55" t="s">
        <v>7390</v>
      </c>
      <c r="AD531" s="141">
        <v>0.5</v>
      </c>
      <c r="AE531" s="141"/>
      <c r="AF531" s="141"/>
      <c r="AG531" s="142"/>
      <c r="AH531" s="6">
        <f>ROUND(ROUND(ROUND(K517*U530,0)*Y$443,0)*AD531,0)</f>
        <v>79</v>
      </c>
      <c r="AI531" s="16"/>
    </row>
    <row r="532" spans="1:35" ht="16.75" customHeight="1" x14ac:dyDescent="0.25">
      <c r="A532" s="11">
        <v>33</v>
      </c>
      <c r="B532" s="14">
        <v>4532</v>
      </c>
      <c r="C532" s="52" t="s">
        <v>10042</v>
      </c>
      <c r="D532" s="190"/>
      <c r="E532" s="211"/>
      <c r="F532" s="211"/>
      <c r="G532" s="211"/>
      <c r="H532" s="211"/>
      <c r="I532" s="211"/>
      <c r="J532" s="210"/>
      <c r="K532" s="185"/>
      <c r="L532" s="2"/>
      <c r="M532" s="2"/>
      <c r="N532" s="2"/>
      <c r="O532" s="56"/>
      <c r="P532" s="2"/>
      <c r="Q532" s="2"/>
      <c r="R532" s="2"/>
      <c r="S532" s="2"/>
      <c r="T532" s="2"/>
      <c r="U532" s="2"/>
      <c r="V532" s="71"/>
      <c r="W532" s="182"/>
      <c r="X532" s="182"/>
      <c r="Y532" s="178"/>
      <c r="Z532" s="179"/>
      <c r="AA532" s="2"/>
      <c r="AB532" s="201"/>
      <c r="AC532" s="55"/>
      <c r="AD532" s="141"/>
      <c r="AE532" s="187" t="s">
        <v>7356</v>
      </c>
      <c r="AF532" s="53">
        <v>5</v>
      </c>
      <c r="AG532" s="181" t="s">
        <v>7357</v>
      </c>
      <c r="AH532" s="98">
        <f>ROUND(ROUND(K517*U530,0)*Y$443-AF532,0)</f>
        <v>153</v>
      </c>
      <c r="AI532" s="16"/>
    </row>
    <row r="533" spans="1:35" ht="16.75" customHeight="1" x14ac:dyDescent="0.25">
      <c r="A533" s="11">
        <v>33</v>
      </c>
      <c r="B533" s="14">
        <v>4533</v>
      </c>
      <c r="C533" s="52" t="s">
        <v>10041</v>
      </c>
      <c r="D533" s="190"/>
      <c r="E533" s="211"/>
      <c r="F533" s="211"/>
      <c r="G533" s="211"/>
      <c r="H533" s="211"/>
      <c r="I533" s="211"/>
      <c r="J533" s="210"/>
      <c r="K533" s="185"/>
      <c r="L533" s="2"/>
      <c r="M533" s="2"/>
      <c r="N533" s="2"/>
      <c r="O533" s="56"/>
      <c r="P533" s="2"/>
      <c r="Q533" s="2"/>
      <c r="R533" s="2"/>
      <c r="S533" s="2"/>
      <c r="T533" s="2"/>
      <c r="U533" s="2"/>
      <c r="V533" s="71"/>
      <c r="W533" s="182"/>
      <c r="X533" s="182"/>
      <c r="Y533" s="178"/>
      <c r="Z533" s="179"/>
      <c r="AA533" s="183" t="s">
        <v>7393</v>
      </c>
      <c r="AB533" s="220" t="s">
        <v>7358</v>
      </c>
      <c r="AC533" s="55" t="s">
        <v>7390</v>
      </c>
      <c r="AD533" s="141">
        <v>0.7</v>
      </c>
      <c r="AE533" s="221"/>
      <c r="AF533" s="136"/>
      <c r="AG533" s="75"/>
      <c r="AH533" s="98">
        <f>ROUND(ROUND(ROUND(K517*U530,0)*Y$443,0)*AD533-AF532,0)</f>
        <v>106</v>
      </c>
      <c r="AI533" s="16"/>
    </row>
    <row r="534" spans="1:35" ht="16.75" customHeight="1" x14ac:dyDescent="0.25">
      <c r="A534" s="11">
        <v>33</v>
      </c>
      <c r="B534" s="14">
        <v>4534</v>
      </c>
      <c r="C534" s="52" t="s">
        <v>10040</v>
      </c>
      <c r="D534" s="190"/>
      <c r="E534" s="211"/>
      <c r="F534" s="211"/>
      <c r="G534" s="211"/>
      <c r="H534" s="211"/>
      <c r="I534" s="211"/>
      <c r="J534" s="210"/>
      <c r="K534" s="164"/>
      <c r="L534" s="8"/>
      <c r="M534" s="8"/>
      <c r="N534" s="8"/>
      <c r="O534" s="203"/>
      <c r="P534" s="8"/>
      <c r="Q534" s="8"/>
      <c r="R534" s="8"/>
      <c r="S534" s="8"/>
      <c r="T534" s="8"/>
      <c r="U534" s="8"/>
      <c r="V534" s="73"/>
      <c r="W534" s="182"/>
      <c r="X534" s="182"/>
      <c r="Y534" s="178"/>
      <c r="Z534" s="179"/>
      <c r="AA534" s="169"/>
      <c r="AB534" s="220" t="s">
        <v>7391</v>
      </c>
      <c r="AC534" s="55" t="s">
        <v>7390</v>
      </c>
      <c r="AD534" s="141">
        <v>0.5</v>
      </c>
      <c r="AE534" s="196"/>
      <c r="AF534" s="144"/>
      <c r="AG534" s="150"/>
      <c r="AH534" s="6">
        <f>ROUND(ROUND(ROUND(K517*U530,0)*Y$443,0)*AD534-AF532,0)</f>
        <v>74</v>
      </c>
      <c r="AI534" s="16"/>
    </row>
    <row r="535" spans="1:35" ht="16.75" customHeight="1" x14ac:dyDescent="0.25">
      <c r="A535" s="11">
        <v>33</v>
      </c>
      <c r="B535" s="14">
        <v>4541</v>
      </c>
      <c r="C535" s="52" t="s">
        <v>10039</v>
      </c>
      <c r="D535" s="190"/>
      <c r="E535" s="211"/>
      <c r="F535" s="211"/>
      <c r="G535" s="211"/>
      <c r="H535" s="211"/>
      <c r="I535" s="211"/>
      <c r="J535" s="210"/>
      <c r="K535" s="167" t="s">
        <v>7705</v>
      </c>
      <c r="L535" s="36"/>
      <c r="M535" s="36"/>
      <c r="N535" s="50"/>
      <c r="O535" s="54"/>
      <c r="P535" s="36"/>
      <c r="Q535" s="36"/>
      <c r="R535" s="36"/>
      <c r="S535" s="36"/>
      <c r="T535" s="36"/>
      <c r="U535" s="36"/>
      <c r="V535" s="50"/>
      <c r="W535" s="182"/>
      <c r="X535" s="182"/>
      <c r="Y535" s="178"/>
      <c r="Z535" s="179"/>
      <c r="AA535" s="54"/>
      <c r="AB535" s="53"/>
      <c r="AC535" s="36"/>
      <c r="AD535" s="36"/>
      <c r="AE535" s="36"/>
      <c r="AF535" s="36"/>
      <c r="AG535" s="50"/>
      <c r="AH535" s="98">
        <f>ROUND(K541*Y$443,0)</f>
        <v>122</v>
      </c>
      <c r="AI535" s="16"/>
    </row>
    <row r="536" spans="1:35" ht="16.75" customHeight="1" x14ac:dyDescent="0.3">
      <c r="A536" s="11">
        <v>33</v>
      </c>
      <c r="B536" s="14">
        <v>4542</v>
      </c>
      <c r="C536" s="52" t="s">
        <v>10038</v>
      </c>
      <c r="D536" s="190"/>
      <c r="E536" s="211"/>
      <c r="F536" s="211"/>
      <c r="G536" s="211"/>
      <c r="H536" s="211"/>
      <c r="I536" s="211"/>
      <c r="J536" s="210"/>
      <c r="K536" s="185"/>
      <c r="L536" s="2"/>
      <c r="M536" s="2"/>
      <c r="N536" s="44"/>
      <c r="O536" s="3"/>
      <c r="P536" s="2"/>
      <c r="Q536" s="2"/>
      <c r="R536" s="2"/>
      <c r="S536" s="2"/>
      <c r="T536" s="2"/>
      <c r="U536" s="2"/>
      <c r="V536" s="71"/>
      <c r="W536" s="72"/>
      <c r="X536" s="72"/>
      <c r="Y536" s="155"/>
      <c r="Z536" s="157"/>
      <c r="AA536" s="183" t="s">
        <v>7393</v>
      </c>
      <c r="AB536" s="220" t="s">
        <v>7358</v>
      </c>
      <c r="AC536" s="55" t="s">
        <v>7390</v>
      </c>
      <c r="AD536" s="141">
        <v>0.7</v>
      </c>
      <c r="AE536" s="141"/>
      <c r="AF536" s="141"/>
      <c r="AG536" s="142"/>
      <c r="AH536" s="6">
        <f>ROUND(ROUND(K541*Y$443,0)*AD536,0)</f>
        <v>85</v>
      </c>
      <c r="AI536" s="16"/>
    </row>
    <row r="537" spans="1:35" ht="16.75" customHeight="1" x14ac:dyDescent="0.3">
      <c r="A537" s="11">
        <v>33</v>
      </c>
      <c r="B537" s="14">
        <v>4543</v>
      </c>
      <c r="C537" s="52" t="s">
        <v>10037</v>
      </c>
      <c r="D537" s="190"/>
      <c r="E537" s="211"/>
      <c r="F537" s="211"/>
      <c r="G537" s="211"/>
      <c r="H537" s="211"/>
      <c r="I537" s="211"/>
      <c r="J537" s="210"/>
      <c r="K537" s="185"/>
      <c r="L537" s="2"/>
      <c r="M537" s="2"/>
      <c r="N537" s="2"/>
      <c r="O537" s="56"/>
      <c r="P537" s="2"/>
      <c r="Q537" s="2"/>
      <c r="R537" s="2"/>
      <c r="S537" s="2"/>
      <c r="T537" s="2"/>
      <c r="U537" s="2"/>
      <c r="V537" s="71"/>
      <c r="W537" s="72"/>
      <c r="X537" s="72"/>
      <c r="Y537" s="155"/>
      <c r="Z537" s="157"/>
      <c r="AA537" s="169"/>
      <c r="AB537" s="220" t="s">
        <v>7391</v>
      </c>
      <c r="AC537" s="55" t="s">
        <v>7390</v>
      </c>
      <c r="AD537" s="141">
        <v>0.5</v>
      </c>
      <c r="AE537" s="141"/>
      <c r="AF537" s="141"/>
      <c r="AG537" s="142"/>
      <c r="AH537" s="6">
        <f>ROUND(ROUND(K541*Y$443,0)*AD537,0)</f>
        <v>61</v>
      </c>
      <c r="AI537" s="16"/>
    </row>
    <row r="538" spans="1:35" ht="16.75" customHeight="1" x14ac:dyDescent="0.3">
      <c r="A538" s="11">
        <v>33</v>
      </c>
      <c r="B538" s="14">
        <v>4544</v>
      </c>
      <c r="C538" s="52" t="s">
        <v>10036</v>
      </c>
      <c r="D538" s="190"/>
      <c r="E538" s="211"/>
      <c r="F538" s="211"/>
      <c r="G538" s="211"/>
      <c r="H538" s="211"/>
      <c r="I538" s="211"/>
      <c r="J538" s="210"/>
      <c r="K538" s="185"/>
      <c r="L538" s="2"/>
      <c r="M538" s="2"/>
      <c r="N538" s="2"/>
      <c r="O538" s="56"/>
      <c r="P538" s="2"/>
      <c r="Q538" s="2"/>
      <c r="R538" s="2"/>
      <c r="S538" s="2"/>
      <c r="T538" s="2"/>
      <c r="U538" s="2"/>
      <c r="V538" s="71"/>
      <c r="W538" s="72"/>
      <c r="X538" s="72"/>
      <c r="Y538" s="155"/>
      <c r="Z538" s="157"/>
      <c r="AA538" s="2"/>
      <c r="AB538" s="201"/>
      <c r="AC538" s="55"/>
      <c r="AD538" s="141"/>
      <c r="AE538" s="187" t="s">
        <v>7356</v>
      </c>
      <c r="AF538" s="53">
        <v>5</v>
      </c>
      <c r="AG538" s="181" t="s">
        <v>7357</v>
      </c>
      <c r="AH538" s="98">
        <f>ROUND(K541*Y$443-AF538,0)</f>
        <v>117</v>
      </c>
      <c r="AI538" s="16"/>
    </row>
    <row r="539" spans="1:35" ht="16.75" customHeight="1" x14ac:dyDescent="0.3">
      <c r="A539" s="11">
        <v>33</v>
      </c>
      <c r="B539" s="14">
        <v>4545</v>
      </c>
      <c r="C539" s="52" t="s">
        <v>10035</v>
      </c>
      <c r="D539" s="190"/>
      <c r="E539" s="211"/>
      <c r="F539" s="211"/>
      <c r="G539" s="211"/>
      <c r="H539" s="211"/>
      <c r="I539" s="211"/>
      <c r="J539" s="210"/>
      <c r="K539" s="185"/>
      <c r="L539" s="2"/>
      <c r="M539" s="2"/>
      <c r="N539" s="2"/>
      <c r="O539" s="56"/>
      <c r="P539" s="2"/>
      <c r="Q539" s="2"/>
      <c r="R539" s="2"/>
      <c r="S539" s="2"/>
      <c r="T539" s="2"/>
      <c r="U539" s="2"/>
      <c r="V539" s="71"/>
      <c r="W539" s="72"/>
      <c r="X539" s="72"/>
      <c r="Y539" s="155"/>
      <c r="Z539" s="157"/>
      <c r="AA539" s="183" t="s">
        <v>7393</v>
      </c>
      <c r="AB539" s="220" t="s">
        <v>7358</v>
      </c>
      <c r="AC539" s="55" t="s">
        <v>7390</v>
      </c>
      <c r="AD539" s="141">
        <v>0.7</v>
      </c>
      <c r="AE539" s="221"/>
      <c r="AF539" s="136"/>
      <c r="AG539" s="75"/>
      <c r="AH539" s="6">
        <f>ROUND(ROUND(K541*Y$443,0)*AD539-AF538,0)</f>
        <v>80</v>
      </c>
      <c r="AI539" s="16"/>
    </row>
    <row r="540" spans="1:35" ht="16.75" customHeight="1" x14ac:dyDescent="0.3">
      <c r="A540" s="11">
        <v>33</v>
      </c>
      <c r="B540" s="14">
        <v>4546</v>
      </c>
      <c r="C540" s="52" t="s">
        <v>10034</v>
      </c>
      <c r="D540" s="190"/>
      <c r="E540" s="211"/>
      <c r="F540" s="211"/>
      <c r="G540" s="211"/>
      <c r="H540" s="211"/>
      <c r="I540" s="211"/>
      <c r="J540" s="210"/>
      <c r="K540" s="185"/>
      <c r="L540" s="2"/>
      <c r="M540" s="2"/>
      <c r="N540" s="2"/>
      <c r="O540" s="56"/>
      <c r="P540" s="2"/>
      <c r="Q540" s="2"/>
      <c r="R540" s="2"/>
      <c r="S540" s="2"/>
      <c r="T540" s="2"/>
      <c r="U540" s="2"/>
      <c r="V540" s="71"/>
      <c r="W540" s="72"/>
      <c r="X540" s="72"/>
      <c r="Y540" s="155"/>
      <c r="Z540" s="157"/>
      <c r="AA540" s="169"/>
      <c r="AB540" s="220" t="s">
        <v>7391</v>
      </c>
      <c r="AC540" s="55" t="s">
        <v>7390</v>
      </c>
      <c r="AD540" s="141">
        <v>0.5</v>
      </c>
      <c r="AE540" s="196"/>
      <c r="AF540" s="144"/>
      <c r="AG540" s="150"/>
      <c r="AH540" s="6">
        <f>ROUND(ROUND(K541*Y$443,0)*AD540-AF538,0)</f>
        <v>56</v>
      </c>
      <c r="AI540" s="16"/>
    </row>
    <row r="541" spans="1:35" ht="16.75" customHeight="1" x14ac:dyDescent="0.3">
      <c r="A541" s="11">
        <v>33</v>
      </c>
      <c r="B541" s="14">
        <v>4547</v>
      </c>
      <c r="C541" s="52" t="s">
        <v>10033</v>
      </c>
      <c r="D541" s="190"/>
      <c r="E541" s="211"/>
      <c r="F541" s="211"/>
      <c r="G541" s="211"/>
      <c r="H541" s="211"/>
      <c r="I541" s="211"/>
      <c r="J541" s="210"/>
      <c r="K541" s="271">
        <f>'21共同生活援助（包括型・基本）'!N253</f>
        <v>244</v>
      </c>
      <c r="L541" s="272"/>
      <c r="M541" s="2" t="s">
        <v>7388</v>
      </c>
      <c r="N541" s="44"/>
      <c r="O541" s="204" t="s">
        <v>7387</v>
      </c>
      <c r="P541" s="36"/>
      <c r="Q541" s="36"/>
      <c r="R541" s="36"/>
      <c r="S541" s="36"/>
      <c r="T541" s="36"/>
      <c r="U541" s="36"/>
      <c r="V541" s="74"/>
      <c r="W541" s="72"/>
      <c r="X541" s="72"/>
      <c r="Y541" s="145"/>
      <c r="Z541" s="71"/>
      <c r="AA541" s="3"/>
      <c r="AB541" s="135"/>
      <c r="AC541" s="7"/>
      <c r="AD541" s="7"/>
      <c r="AE541" s="7"/>
      <c r="AF541" s="7"/>
      <c r="AG541" s="37"/>
      <c r="AH541" s="98">
        <f>ROUND(ROUND(K541*U542,0)*Y$443,0)</f>
        <v>116</v>
      </c>
      <c r="AI541" s="66"/>
    </row>
    <row r="542" spans="1:35" ht="16.75" customHeight="1" x14ac:dyDescent="0.3">
      <c r="A542" s="11">
        <v>33</v>
      </c>
      <c r="B542" s="14">
        <v>4548</v>
      </c>
      <c r="C542" s="52" t="s">
        <v>10032</v>
      </c>
      <c r="D542" s="190"/>
      <c r="E542" s="211"/>
      <c r="F542" s="211"/>
      <c r="G542" s="211"/>
      <c r="H542" s="211"/>
      <c r="I542" s="211"/>
      <c r="J542" s="210"/>
      <c r="K542" s="72"/>
      <c r="L542" s="145"/>
      <c r="M542" s="2"/>
      <c r="N542" s="44"/>
      <c r="O542" s="45"/>
      <c r="P542" s="2"/>
      <c r="Q542" s="135"/>
      <c r="R542" s="135"/>
      <c r="S542" s="135"/>
      <c r="T542" s="136" t="s">
        <v>7404</v>
      </c>
      <c r="U542" s="273">
        <v>0.95</v>
      </c>
      <c r="V542" s="274"/>
      <c r="W542" s="72"/>
      <c r="X542" s="72"/>
      <c r="Y542" s="145"/>
      <c r="Z542" s="71"/>
      <c r="AA542" s="183" t="s">
        <v>7393</v>
      </c>
      <c r="AB542" s="220" t="s">
        <v>7358</v>
      </c>
      <c r="AC542" s="55" t="s">
        <v>7390</v>
      </c>
      <c r="AD542" s="141">
        <v>0.7</v>
      </c>
      <c r="AE542" s="141"/>
      <c r="AF542" s="141"/>
      <c r="AG542" s="142"/>
      <c r="AH542" s="6">
        <f>ROUND(ROUND(ROUND(K541*U542,0)*Y$443,0)*AD542,0)</f>
        <v>81</v>
      </c>
      <c r="AI542" s="66"/>
    </row>
    <row r="543" spans="1:35" ht="16.75" customHeight="1" x14ac:dyDescent="0.3">
      <c r="A543" s="11">
        <v>33</v>
      </c>
      <c r="B543" s="14">
        <v>4549</v>
      </c>
      <c r="C543" s="52" t="s">
        <v>10031</v>
      </c>
      <c r="D543" s="190"/>
      <c r="E543" s="211"/>
      <c r="F543" s="211"/>
      <c r="G543" s="211"/>
      <c r="H543" s="211"/>
      <c r="I543" s="211"/>
      <c r="J543" s="210"/>
      <c r="K543" s="185"/>
      <c r="L543" s="2"/>
      <c r="M543" s="2"/>
      <c r="N543" s="2"/>
      <c r="O543" s="56"/>
      <c r="P543" s="2"/>
      <c r="Q543" s="2"/>
      <c r="R543" s="2"/>
      <c r="S543" s="2"/>
      <c r="T543" s="2"/>
      <c r="U543" s="2"/>
      <c r="V543" s="71"/>
      <c r="W543" s="72"/>
      <c r="X543" s="72"/>
      <c r="Y543" s="155"/>
      <c r="Z543" s="157"/>
      <c r="AA543" s="169"/>
      <c r="AB543" s="220" t="s">
        <v>7391</v>
      </c>
      <c r="AC543" s="55" t="s">
        <v>7390</v>
      </c>
      <c r="AD543" s="141">
        <v>0.5</v>
      </c>
      <c r="AE543" s="141"/>
      <c r="AF543" s="141"/>
      <c r="AG543" s="142"/>
      <c r="AH543" s="6">
        <f>ROUND(ROUND(ROUND(K541*U542,0)*Y$443,0)*AD543,0)</f>
        <v>58</v>
      </c>
      <c r="AI543" s="16"/>
    </row>
    <row r="544" spans="1:35" ht="16.75" customHeight="1" x14ac:dyDescent="0.3">
      <c r="A544" s="11">
        <v>33</v>
      </c>
      <c r="B544" s="14">
        <v>4550</v>
      </c>
      <c r="C544" s="52" t="s">
        <v>10030</v>
      </c>
      <c r="D544" s="190"/>
      <c r="E544" s="211"/>
      <c r="F544" s="211"/>
      <c r="G544" s="211"/>
      <c r="H544" s="211"/>
      <c r="I544" s="211"/>
      <c r="J544" s="210"/>
      <c r="K544" s="185"/>
      <c r="L544" s="2"/>
      <c r="M544" s="2"/>
      <c r="N544" s="2"/>
      <c r="O544" s="56"/>
      <c r="P544" s="2"/>
      <c r="Q544" s="2"/>
      <c r="R544" s="2"/>
      <c r="S544" s="2"/>
      <c r="T544" s="2"/>
      <c r="U544" s="2"/>
      <c r="V544" s="71"/>
      <c r="W544" s="72"/>
      <c r="X544" s="72"/>
      <c r="Y544" s="155"/>
      <c r="Z544" s="157"/>
      <c r="AA544" s="2"/>
      <c r="AB544" s="201"/>
      <c r="AC544" s="55"/>
      <c r="AD544" s="141"/>
      <c r="AE544" s="187" t="s">
        <v>7356</v>
      </c>
      <c r="AF544" s="53">
        <v>5</v>
      </c>
      <c r="AG544" s="181" t="s">
        <v>7357</v>
      </c>
      <c r="AH544" s="98">
        <f>ROUND(ROUND(K541*U542,0)*Y$443-AF544,0)</f>
        <v>111</v>
      </c>
      <c r="AI544" s="16"/>
    </row>
    <row r="545" spans="1:35" ht="16.75" customHeight="1" x14ac:dyDescent="0.3">
      <c r="A545" s="11">
        <v>33</v>
      </c>
      <c r="B545" s="14">
        <v>4551</v>
      </c>
      <c r="C545" s="52" t="s">
        <v>10029</v>
      </c>
      <c r="D545" s="190"/>
      <c r="E545" s="211"/>
      <c r="F545" s="211"/>
      <c r="G545" s="211"/>
      <c r="H545" s="211"/>
      <c r="I545" s="211"/>
      <c r="J545" s="210"/>
      <c r="K545" s="185"/>
      <c r="L545" s="2"/>
      <c r="M545" s="2"/>
      <c r="N545" s="2"/>
      <c r="O545" s="56"/>
      <c r="P545" s="2"/>
      <c r="Q545" s="2"/>
      <c r="R545" s="2"/>
      <c r="S545" s="2"/>
      <c r="T545" s="2"/>
      <c r="U545" s="2"/>
      <c r="V545" s="71"/>
      <c r="W545" s="72"/>
      <c r="X545" s="72"/>
      <c r="Y545" s="155"/>
      <c r="Z545" s="157"/>
      <c r="AA545" s="183" t="s">
        <v>7393</v>
      </c>
      <c r="AB545" s="220" t="s">
        <v>7358</v>
      </c>
      <c r="AC545" s="55" t="s">
        <v>7390</v>
      </c>
      <c r="AD545" s="141">
        <v>0.7</v>
      </c>
      <c r="AE545" s="221"/>
      <c r="AF545" s="136"/>
      <c r="AG545" s="75"/>
      <c r="AH545" s="6">
        <f>ROUND(ROUND(ROUND(K541*U542,0)*Y$443,0)*AD545-AF544,0)</f>
        <v>76</v>
      </c>
      <c r="AI545" s="16"/>
    </row>
    <row r="546" spans="1:35" ht="16.75" customHeight="1" x14ac:dyDescent="0.3">
      <c r="A546" s="11">
        <v>33</v>
      </c>
      <c r="B546" s="14">
        <v>4552</v>
      </c>
      <c r="C546" s="52" t="s">
        <v>10028</v>
      </c>
      <c r="D546" s="190"/>
      <c r="E546" s="211"/>
      <c r="F546" s="211"/>
      <c r="G546" s="211"/>
      <c r="H546" s="211"/>
      <c r="I546" s="211"/>
      <c r="J546" s="210"/>
      <c r="K546" s="185"/>
      <c r="L546" s="2"/>
      <c r="M546" s="2"/>
      <c r="N546" s="2"/>
      <c r="O546" s="203"/>
      <c r="P546" s="8"/>
      <c r="Q546" s="8"/>
      <c r="R546" s="8"/>
      <c r="S546" s="8"/>
      <c r="T546" s="8"/>
      <c r="U546" s="8"/>
      <c r="V546" s="73"/>
      <c r="W546" s="72"/>
      <c r="X546" s="72"/>
      <c r="Y546" s="155"/>
      <c r="Z546" s="157"/>
      <c r="AA546" s="169"/>
      <c r="AB546" s="220" t="s">
        <v>7391</v>
      </c>
      <c r="AC546" s="55" t="s">
        <v>7390</v>
      </c>
      <c r="AD546" s="141">
        <v>0.5</v>
      </c>
      <c r="AE546" s="196"/>
      <c r="AF546" s="144"/>
      <c r="AG546" s="150"/>
      <c r="AH546" s="6">
        <f>ROUND(ROUND(ROUND(K541*U542,0)*Y$443,0)*AD546-AF544,0)</f>
        <v>53</v>
      </c>
      <c r="AI546" s="16"/>
    </row>
    <row r="547" spans="1:35" ht="16.75" customHeight="1" x14ac:dyDescent="0.3">
      <c r="A547" s="11">
        <v>33</v>
      </c>
      <c r="B547" s="14">
        <v>4553</v>
      </c>
      <c r="C547" s="52" t="s">
        <v>10027</v>
      </c>
      <c r="D547" s="190"/>
      <c r="E547" s="211"/>
      <c r="F547" s="211"/>
      <c r="G547" s="211"/>
      <c r="H547" s="211"/>
      <c r="I547" s="211"/>
      <c r="J547" s="210"/>
      <c r="K547" s="185"/>
      <c r="L547" s="2"/>
      <c r="M547" s="2"/>
      <c r="N547" s="44"/>
      <c r="O547" s="204" t="s">
        <v>7380</v>
      </c>
      <c r="P547" s="36"/>
      <c r="Q547" s="36"/>
      <c r="R547" s="36"/>
      <c r="S547" s="36"/>
      <c r="T547" s="36"/>
      <c r="U547" s="36"/>
      <c r="V547" s="74"/>
      <c r="W547" s="72"/>
      <c r="X547" s="72"/>
      <c r="Y547" s="145"/>
      <c r="Z547" s="71"/>
      <c r="AA547" s="3"/>
      <c r="AB547" s="135"/>
      <c r="AC547" s="7"/>
      <c r="AD547" s="7"/>
      <c r="AE547" s="7"/>
      <c r="AF547" s="7"/>
      <c r="AG547" s="37"/>
      <c r="AH547" s="98">
        <f>ROUND(ROUND(K541*U548,0)*Y$443,0)</f>
        <v>114</v>
      </c>
      <c r="AI547" s="66"/>
    </row>
    <row r="548" spans="1:35" ht="16.75" customHeight="1" x14ac:dyDescent="0.3">
      <c r="A548" s="11">
        <v>33</v>
      </c>
      <c r="B548" s="14">
        <v>4554</v>
      </c>
      <c r="C548" s="52" t="s">
        <v>10026</v>
      </c>
      <c r="D548" s="190"/>
      <c r="E548" s="211"/>
      <c r="F548" s="211"/>
      <c r="G548" s="211"/>
      <c r="H548" s="211"/>
      <c r="I548" s="211"/>
      <c r="J548" s="210"/>
      <c r="K548" s="185"/>
      <c r="L548" s="2"/>
      <c r="M548" s="2"/>
      <c r="N548" s="44"/>
      <c r="O548" s="45"/>
      <c r="P548" s="135"/>
      <c r="Q548" s="135"/>
      <c r="R548" s="135"/>
      <c r="S548" s="135"/>
      <c r="T548" s="136" t="s">
        <v>7404</v>
      </c>
      <c r="U548" s="273">
        <v>0.93</v>
      </c>
      <c r="V548" s="274"/>
      <c r="W548" s="72"/>
      <c r="X548" s="72"/>
      <c r="Y548" s="145"/>
      <c r="Z548" s="71"/>
      <c r="AA548" s="183" t="s">
        <v>7393</v>
      </c>
      <c r="AB548" s="220" t="s">
        <v>7358</v>
      </c>
      <c r="AC548" s="55" t="s">
        <v>7390</v>
      </c>
      <c r="AD548" s="141">
        <v>0.7</v>
      </c>
      <c r="AE548" s="141"/>
      <c r="AF548" s="141"/>
      <c r="AG548" s="142"/>
      <c r="AH548" s="98">
        <f>ROUND(ROUND(ROUND(K541*U548,0)*Y$443,0)*AD548,0)</f>
        <v>80</v>
      </c>
      <c r="AI548" s="66"/>
    </row>
    <row r="549" spans="1:35" ht="16.75" customHeight="1" x14ac:dyDescent="0.3">
      <c r="A549" s="11">
        <v>33</v>
      </c>
      <c r="B549" s="14">
        <v>4555</v>
      </c>
      <c r="C549" s="52" t="s">
        <v>10025</v>
      </c>
      <c r="D549" s="190"/>
      <c r="E549" s="211"/>
      <c r="F549" s="211"/>
      <c r="G549" s="211"/>
      <c r="H549" s="211"/>
      <c r="I549" s="211"/>
      <c r="J549" s="210"/>
      <c r="K549" s="185"/>
      <c r="L549" s="2"/>
      <c r="M549" s="2"/>
      <c r="N549" s="2"/>
      <c r="O549" s="56"/>
      <c r="P549" s="2"/>
      <c r="Q549" s="2"/>
      <c r="R549" s="2"/>
      <c r="S549" s="2"/>
      <c r="T549" s="2"/>
      <c r="U549" s="2"/>
      <c r="V549" s="71"/>
      <c r="W549" s="72"/>
      <c r="X549" s="72"/>
      <c r="Y549" s="155"/>
      <c r="Z549" s="157"/>
      <c r="AA549" s="169"/>
      <c r="AB549" s="220" t="s">
        <v>7391</v>
      </c>
      <c r="AC549" s="55" t="s">
        <v>7390</v>
      </c>
      <c r="AD549" s="141">
        <v>0.5</v>
      </c>
      <c r="AE549" s="141"/>
      <c r="AF549" s="141"/>
      <c r="AG549" s="142"/>
      <c r="AH549" s="6">
        <f>ROUND(ROUND(ROUND(K541*U548,0)*Y$443,0)*AD549,0)</f>
        <v>57</v>
      </c>
      <c r="AI549" s="16"/>
    </row>
    <row r="550" spans="1:35" ht="16.75" customHeight="1" x14ac:dyDescent="0.3">
      <c r="A550" s="11">
        <v>33</v>
      </c>
      <c r="B550" s="14">
        <v>4556</v>
      </c>
      <c r="C550" s="52" t="s">
        <v>10024</v>
      </c>
      <c r="D550" s="190"/>
      <c r="E550" s="211"/>
      <c r="F550" s="211"/>
      <c r="G550" s="211"/>
      <c r="H550" s="211"/>
      <c r="I550" s="211"/>
      <c r="J550" s="210"/>
      <c r="K550" s="185"/>
      <c r="L550" s="2"/>
      <c r="M550" s="2"/>
      <c r="N550" s="2"/>
      <c r="O550" s="56"/>
      <c r="P550" s="2"/>
      <c r="Q550" s="2"/>
      <c r="R550" s="2"/>
      <c r="S550" s="2"/>
      <c r="T550" s="2"/>
      <c r="U550" s="2"/>
      <c r="V550" s="71"/>
      <c r="W550" s="72"/>
      <c r="X550" s="72"/>
      <c r="Y550" s="155"/>
      <c r="Z550" s="157"/>
      <c r="AA550" s="2"/>
      <c r="AB550" s="201"/>
      <c r="AC550" s="55"/>
      <c r="AD550" s="141"/>
      <c r="AE550" s="187" t="s">
        <v>7356</v>
      </c>
      <c r="AF550" s="53">
        <v>5</v>
      </c>
      <c r="AG550" s="181" t="s">
        <v>7357</v>
      </c>
      <c r="AH550" s="98">
        <f>ROUND(ROUND(K541*U548,0)*Y$443-AF550,0)</f>
        <v>109</v>
      </c>
      <c r="AI550" s="16"/>
    </row>
    <row r="551" spans="1:35" ht="16.75" customHeight="1" x14ac:dyDescent="0.3">
      <c r="A551" s="11">
        <v>33</v>
      </c>
      <c r="B551" s="14">
        <v>4557</v>
      </c>
      <c r="C551" s="52" t="s">
        <v>10023</v>
      </c>
      <c r="D551" s="190"/>
      <c r="E551" s="211"/>
      <c r="F551" s="211"/>
      <c r="G551" s="211"/>
      <c r="H551" s="211"/>
      <c r="I551" s="211"/>
      <c r="J551" s="210"/>
      <c r="K551" s="185"/>
      <c r="L551" s="2"/>
      <c r="M551" s="2"/>
      <c r="N551" s="2"/>
      <c r="O551" s="56"/>
      <c r="P551" s="2"/>
      <c r="Q551" s="2"/>
      <c r="R551" s="2"/>
      <c r="S551" s="2"/>
      <c r="T551" s="2"/>
      <c r="U551" s="2"/>
      <c r="V551" s="71"/>
      <c r="W551" s="72"/>
      <c r="X551" s="72"/>
      <c r="Y551" s="155"/>
      <c r="Z551" s="157"/>
      <c r="AA551" s="183" t="s">
        <v>7393</v>
      </c>
      <c r="AB551" s="220" t="s">
        <v>7358</v>
      </c>
      <c r="AC551" s="55" t="s">
        <v>7390</v>
      </c>
      <c r="AD551" s="141">
        <v>0.7</v>
      </c>
      <c r="AE551" s="221"/>
      <c r="AF551" s="136"/>
      <c r="AG551" s="75"/>
      <c r="AH551" s="98">
        <f>ROUND(ROUND(ROUND(K541*U548,0)*Y$443,0)*AD551-AF550,0)</f>
        <v>75</v>
      </c>
      <c r="AI551" s="16"/>
    </row>
    <row r="552" spans="1:35" ht="16.75" customHeight="1" x14ac:dyDescent="0.3">
      <c r="A552" s="11">
        <v>33</v>
      </c>
      <c r="B552" s="14">
        <v>4558</v>
      </c>
      <c r="C552" s="52" t="s">
        <v>10022</v>
      </c>
      <c r="D552" s="190"/>
      <c r="E552" s="211"/>
      <c r="F552" s="211"/>
      <c r="G552" s="211"/>
      <c r="H552" s="211"/>
      <c r="I552" s="211"/>
      <c r="J552" s="210"/>
      <c r="K552" s="185"/>
      <c r="L552" s="2"/>
      <c r="M552" s="2"/>
      <c r="N552" s="2"/>
      <c r="O552" s="203"/>
      <c r="P552" s="8"/>
      <c r="Q552" s="8"/>
      <c r="R552" s="8"/>
      <c r="S552" s="8"/>
      <c r="T552" s="8"/>
      <c r="U552" s="8"/>
      <c r="V552" s="73"/>
      <c r="W552" s="72"/>
      <c r="X552" s="72"/>
      <c r="Y552" s="155"/>
      <c r="Z552" s="157"/>
      <c r="AA552" s="169"/>
      <c r="AB552" s="220" t="s">
        <v>7391</v>
      </c>
      <c r="AC552" s="55" t="s">
        <v>7390</v>
      </c>
      <c r="AD552" s="141">
        <v>0.5</v>
      </c>
      <c r="AE552" s="196"/>
      <c r="AF552" s="144"/>
      <c r="AG552" s="150"/>
      <c r="AH552" s="6">
        <f>ROUND(ROUND(ROUND(K541*U548,0)*Y$443,0)*AD552-AF550,0)</f>
        <v>52</v>
      </c>
      <c r="AI552" s="16"/>
    </row>
    <row r="553" spans="1:35" ht="16.75" customHeight="1" x14ac:dyDescent="0.3">
      <c r="A553" s="11">
        <v>33</v>
      </c>
      <c r="B553" s="14">
        <v>4559</v>
      </c>
      <c r="C553" s="52" t="s">
        <v>10021</v>
      </c>
      <c r="D553" s="190"/>
      <c r="E553" s="211"/>
      <c r="F553" s="211"/>
      <c r="G553" s="211"/>
      <c r="H553" s="211"/>
      <c r="I553" s="211"/>
      <c r="J553" s="210"/>
      <c r="K553" s="185"/>
      <c r="L553" s="2"/>
      <c r="M553" s="2"/>
      <c r="N553" s="44"/>
      <c r="O553" s="222" t="s">
        <v>7373</v>
      </c>
      <c r="P553" s="2"/>
      <c r="Q553" s="2"/>
      <c r="R553" s="2"/>
      <c r="S553" s="2"/>
      <c r="T553" s="2"/>
      <c r="U553" s="2"/>
      <c r="V553" s="71"/>
      <c r="W553" s="72"/>
      <c r="X553" s="72"/>
      <c r="Y553" s="145"/>
      <c r="Z553" s="71"/>
      <c r="AA553" s="3"/>
      <c r="AB553" s="80"/>
      <c r="AC553" s="7"/>
      <c r="AD553" s="7"/>
      <c r="AE553" s="7"/>
      <c r="AF553" s="7"/>
      <c r="AG553" s="37"/>
      <c r="AH553" s="98">
        <f>ROUND(ROUND(K541*U554,0)*Y$443,0)</f>
        <v>116</v>
      </c>
      <c r="AI553" s="66"/>
    </row>
    <row r="554" spans="1:35" ht="16.75" customHeight="1" x14ac:dyDescent="0.3">
      <c r="A554" s="11">
        <v>33</v>
      </c>
      <c r="B554" s="14">
        <v>4560</v>
      </c>
      <c r="C554" s="52" t="s">
        <v>10020</v>
      </c>
      <c r="D554" s="190"/>
      <c r="E554" s="211"/>
      <c r="F554" s="211"/>
      <c r="G554" s="211"/>
      <c r="H554" s="211"/>
      <c r="I554" s="211"/>
      <c r="J554" s="210"/>
      <c r="K554" s="185"/>
      <c r="L554" s="2"/>
      <c r="M554" s="2"/>
      <c r="N554" s="44"/>
      <c r="O554" s="222" t="s">
        <v>7405</v>
      </c>
      <c r="P554" s="135"/>
      <c r="Q554" s="135"/>
      <c r="R554" s="135"/>
      <c r="S554" s="135"/>
      <c r="T554" s="136" t="s">
        <v>7404</v>
      </c>
      <c r="U554" s="273">
        <v>0.95</v>
      </c>
      <c r="V554" s="274"/>
      <c r="W554" s="72"/>
      <c r="X554" s="72"/>
      <c r="Y554" s="145"/>
      <c r="Z554" s="71"/>
      <c r="AA554" s="183" t="s">
        <v>7393</v>
      </c>
      <c r="AB554" s="220" t="s">
        <v>7358</v>
      </c>
      <c r="AC554" s="55" t="s">
        <v>7390</v>
      </c>
      <c r="AD554" s="141">
        <v>0.7</v>
      </c>
      <c r="AE554" s="141"/>
      <c r="AF554" s="141"/>
      <c r="AG554" s="142"/>
      <c r="AH554" s="6">
        <f>ROUND(ROUND(ROUND(K541*U554,0)*Y$443,0)*AD554,0)</f>
        <v>81</v>
      </c>
      <c r="AI554" s="66"/>
    </row>
    <row r="555" spans="1:35" ht="16.75" customHeight="1" x14ac:dyDescent="0.3">
      <c r="A555" s="11">
        <v>33</v>
      </c>
      <c r="B555" s="14">
        <v>4561</v>
      </c>
      <c r="C555" s="52" t="s">
        <v>10019</v>
      </c>
      <c r="D555" s="190"/>
      <c r="E555" s="211"/>
      <c r="F555" s="211"/>
      <c r="G555" s="211"/>
      <c r="H555" s="211"/>
      <c r="I555" s="211"/>
      <c r="J555" s="210"/>
      <c r="K555" s="185"/>
      <c r="L555" s="2"/>
      <c r="M555" s="2"/>
      <c r="N555" s="2"/>
      <c r="O555" s="56"/>
      <c r="P555" s="2"/>
      <c r="Q555" s="2"/>
      <c r="R555" s="2"/>
      <c r="S555" s="2"/>
      <c r="T555" s="2"/>
      <c r="U555" s="2"/>
      <c r="V555" s="71"/>
      <c r="W555" s="72"/>
      <c r="X555" s="72"/>
      <c r="Y555" s="155"/>
      <c r="Z555" s="157"/>
      <c r="AA555" s="169"/>
      <c r="AB555" s="220" t="s">
        <v>7391</v>
      </c>
      <c r="AC555" s="55" t="s">
        <v>7390</v>
      </c>
      <c r="AD555" s="141">
        <v>0.5</v>
      </c>
      <c r="AE555" s="141"/>
      <c r="AF555" s="141"/>
      <c r="AG555" s="142"/>
      <c r="AH555" s="6">
        <f>ROUND(ROUND(ROUND(K541*U554,0)*Y$443,0)*AD555,0)</f>
        <v>58</v>
      </c>
      <c r="AI555" s="16"/>
    </row>
    <row r="556" spans="1:35" ht="16.75" customHeight="1" x14ac:dyDescent="0.3">
      <c r="A556" s="11">
        <v>33</v>
      </c>
      <c r="B556" s="14">
        <v>4562</v>
      </c>
      <c r="C556" s="52" t="s">
        <v>10018</v>
      </c>
      <c r="D556" s="190"/>
      <c r="E556" s="211"/>
      <c r="F556" s="211"/>
      <c r="G556" s="211"/>
      <c r="H556" s="211"/>
      <c r="I556" s="211"/>
      <c r="J556" s="210"/>
      <c r="K556" s="185"/>
      <c r="L556" s="2"/>
      <c r="M556" s="2"/>
      <c r="N556" s="2"/>
      <c r="O556" s="56"/>
      <c r="P556" s="2"/>
      <c r="Q556" s="2"/>
      <c r="R556" s="2"/>
      <c r="S556" s="2"/>
      <c r="T556" s="2"/>
      <c r="U556" s="2"/>
      <c r="V556" s="71"/>
      <c r="W556" s="72"/>
      <c r="X556" s="72"/>
      <c r="Y556" s="155"/>
      <c r="Z556" s="157"/>
      <c r="AA556" s="2"/>
      <c r="AB556" s="201"/>
      <c r="AC556" s="55"/>
      <c r="AD556" s="141"/>
      <c r="AE556" s="187" t="s">
        <v>7356</v>
      </c>
      <c r="AF556" s="53">
        <v>5</v>
      </c>
      <c r="AG556" s="181" t="s">
        <v>7357</v>
      </c>
      <c r="AH556" s="98">
        <f>ROUND(ROUND(K541*U554,0)*Y$443-AF556,0)</f>
        <v>111</v>
      </c>
      <c r="AI556" s="16"/>
    </row>
    <row r="557" spans="1:35" ht="16.75" customHeight="1" x14ac:dyDescent="0.3">
      <c r="A557" s="11">
        <v>33</v>
      </c>
      <c r="B557" s="14">
        <v>4563</v>
      </c>
      <c r="C557" s="52" t="s">
        <v>10017</v>
      </c>
      <c r="D557" s="190"/>
      <c r="E557" s="211"/>
      <c r="F557" s="211"/>
      <c r="G557" s="211"/>
      <c r="H557" s="211"/>
      <c r="I557" s="211"/>
      <c r="J557" s="210"/>
      <c r="K557" s="185"/>
      <c r="L557" s="2"/>
      <c r="M557" s="2"/>
      <c r="N557" s="2"/>
      <c r="O557" s="56"/>
      <c r="P557" s="2"/>
      <c r="Q557" s="2"/>
      <c r="R557" s="2"/>
      <c r="S557" s="2"/>
      <c r="T557" s="2"/>
      <c r="U557" s="2"/>
      <c r="V557" s="71"/>
      <c r="W557" s="72"/>
      <c r="X557" s="72"/>
      <c r="Y557" s="155"/>
      <c r="Z557" s="157"/>
      <c r="AA557" s="183" t="s">
        <v>7393</v>
      </c>
      <c r="AB557" s="220" t="s">
        <v>7358</v>
      </c>
      <c r="AC557" s="55" t="s">
        <v>7390</v>
      </c>
      <c r="AD557" s="141">
        <v>0.7</v>
      </c>
      <c r="AE557" s="221"/>
      <c r="AF557" s="136"/>
      <c r="AG557" s="75"/>
      <c r="AH557" s="6">
        <f>ROUND(ROUND(ROUND(K541*U554,0)*Y$443,0)*AD557-AF556,0)</f>
        <v>76</v>
      </c>
      <c r="AI557" s="16"/>
    </row>
    <row r="558" spans="1:35" ht="16.75" customHeight="1" x14ac:dyDescent="0.3">
      <c r="A558" s="11">
        <v>33</v>
      </c>
      <c r="B558" s="14">
        <v>4564</v>
      </c>
      <c r="C558" s="52" t="s">
        <v>10016</v>
      </c>
      <c r="D558" s="190"/>
      <c r="E558" s="211"/>
      <c r="F558" s="211"/>
      <c r="G558" s="211"/>
      <c r="H558" s="211"/>
      <c r="I558" s="211"/>
      <c r="J558" s="210"/>
      <c r="K558" s="164"/>
      <c r="L558" s="8"/>
      <c r="M558" s="8"/>
      <c r="N558" s="8"/>
      <c r="O558" s="203"/>
      <c r="P558" s="8"/>
      <c r="Q558" s="8"/>
      <c r="R558" s="8"/>
      <c r="S558" s="8"/>
      <c r="T558" s="8"/>
      <c r="U558" s="8"/>
      <c r="V558" s="73"/>
      <c r="W558" s="72"/>
      <c r="X558" s="72"/>
      <c r="Y558" s="155"/>
      <c r="Z558" s="157"/>
      <c r="AA558" s="169"/>
      <c r="AB558" s="220" t="s">
        <v>7391</v>
      </c>
      <c r="AC558" s="55" t="s">
        <v>7390</v>
      </c>
      <c r="AD558" s="141">
        <v>0.5</v>
      </c>
      <c r="AE558" s="196"/>
      <c r="AF558" s="144"/>
      <c r="AG558" s="150"/>
      <c r="AH558" s="6">
        <f>ROUND(ROUND(ROUND(K541*U554,0)*Y$443,0)*AD558-AF556,0)</f>
        <v>53</v>
      </c>
      <c r="AI558" s="16"/>
    </row>
    <row r="559" spans="1:35" ht="16.75" customHeight="1" x14ac:dyDescent="0.3">
      <c r="A559" s="11">
        <v>33</v>
      </c>
      <c r="B559" s="14">
        <v>4571</v>
      </c>
      <c r="C559" s="52" t="s">
        <v>10015</v>
      </c>
      <c r="D559" s="284"/>
      <c r="E559" s="288"/>
      <c r="F559" s="288"/>
      <c r="G559" s="288"/>
      <c r="H559" s="288"/>
      <c r="I559" s="288"/>
      <c r="J559" s="289"/>
      <c r="K559" s="275" t="s">
        <v>7664</v>
      </c>
      <c r="L559" s="276"/>
      <c r="M559" s="276"/>
      <c r="N559" s="277"/>
      <c r="O559" s="54"/>
      <c r="P559" s="36"/>
      <c r="Q559" s="36"/>
      <c r="R559" s="36"/>
      <c r="S559" s="36"/>
      <c r="T559" s="36"/>
      <c r="U559" s="36"/>
      <c r="V559" s="50"/>
      <c r="W559" s="45"/>
      <c r="X559" s="45"/>
      <c r="Y559" s="2"/>
      <c r="Z559" s="44"/>
      <c r="AA559" s="54"/>
      <c r="AB559" s="53"/>
      <c r="AC559" s="36"/>
      <c r="AD559" s="36"/>
      <c r="AE559" s="36"/>
      <c r="AF559" s="36"/>
      <c r="AG559" s="50"/>
      <c r="AH559" s="98">
        <f>ROUND(K565*Y$443,0)</f>
        <v>100</v>
      </c>
      <c r="AI559" s="16"/>
    </row>
    <row r="560" spans="1:35" ht="16.75" customHeight="1" x14ac:dyDescent="0.3">
      <c r="A560" s="11">
        <v>33</v>
      </c>
      <c r="B560" s="14">
        <v>4572</v>
      </c>
      <c r="C560" s="52" t="s">
        <v>10014</v>
      </c>
      <c r="D560" s="290"/>
      <c r="E560" s="288"/>
      <c r="F560" s="288"/>
      <c r="G560" s="288"/>
      <c r="H560" s="288"/>
      <c r="I560" s="288"/>
      <c r="J560" s="289"/>
      <c r="K560" s="278"/>
      <c r="L560" s="279"/>
      <c r="M560" s="279"/>
      <c r="N560" s="280"/>
      <c r="O560" s="3"/>
      <c r="P560" s="2"/>
      <c r="Q560" s="2"/>
      <c r="R560" s="2"/>
      <c r="S560" s="2"/>
      <c r="T560" s="2"/>
      <c r="U560" s="2"/>
      <c r="V560" s="71"/>
      <c r="W560" s="72"/>
      <c r="X560" s="72"/>
      <c r="Y560" s="145"/>
      <c r="Z560" s="71"/>
      <c r="AA560" s="183" t="s">
        <v>7393</v>
      </c>
      <c r="AB560" s="220" t="s">
        <v>7358</v>
      </c>
      <c r="AC560" s="55" t="s">
        <v>7390</v>
      </c>
      <c r="AD560" s="141">
        <v>0.7</v>
      </c>
      <c r="AE560" s="141"/>
      <c r="AF560" s="141"/>
      <c r="AG560" s="142"/>
      <c r="AH560" s="98">
        <f>ROUND(ROUND(K565*Y$443,0)*AD560,0)</f>
        <v>70</v>
      </c>
      <c r="AI560" s="16"/>
    </row>
    <row r="561" spans="1:35" ht="16.75" customHeight="1" x14ac:dyDescent="0.3">
      <c r="A561" s="11">
        <v>33</v>
      </c>
      <c r="B561" s="14">
        <v>4573</v>
      </c>
      <c r="C561" s="52" t="s">
        <v>10013</v>
      </c>
      <c r="D561" s="190"/>
      <c r="E561" s="211"/>
      <c r="F561" s="211"/>
      <c r="G561" s="211"/>
      <c r="H561" s="211"/>
      <c r="I561" s="211"/>
      <c r="J561" s="210"/>
      <c r="K561" s="185"/>
      <c r="L561" s="2"/>
      <c r="M561" s="2"/>
      <c r="N561" s="2"/>
      <c r="O561" s="56"/>
      <c r="P561" s="2"/>
      <c r="Q561" s="2"/>
      <c r="R561" s="2"/>
      <c r="S561" s="2"/>
      <c r="T561" s="2"/>
      <c r="U561" s="2"/>
      <c r="V561" s="71"/>
      <c r="W561" s="72"/>
      <c r="X561" s="72"/>
      <c r="Y561" s="155"/>
      <c r="Z561" s="157"/>
      <c r="AA561" s="169"/>
      <c r="AB561" s="220" t="s">
        <v>7391</v>
      </c>
      <c r="AC561" s="55" t="s">
        <v>7390</v>
      </c>
      <c r="AD561" s="141">
        <v>0.5</v>
      </c>
      <c r="AE561" s="141"/>
      <c r="AF561" s="141"/>
      <c r="AG561" s="142"/>
      <c r="AH561" s="6">
        <f>ROUND(ROUND(K565*Y$443,0)*AD561,0)</f>
        <v>50</v>
      </c>
      <c r="AI561" s="16"/>
    </row>
    <row r="562" spans="1:35" ht="16.75" customHeight="1" x14ac:dyDescent="0.3">
      <c r="A562" s="11">
        <v>33</v>
      </c>
      <c r="B562" s="14">
        <v>4574</v>
      </c>
      <c r="C562" s="52" t="s">
        <v>10012</v>
      </c>
      <c r="D562" s="190"/>
      <c r="E562" s="211"/>
      <c r="F562" s="211"/>
      <c r="G562" s="211"/>
      <c r="H562" s="211"/>
      <c r="I562" s="211"/>
      <c r="J562" s="210"/>
      <c r="K562" s="185"/>
      <c r="L562" s="2"/>
      <c r="M562" s="2"/>
      <c r="N562" s="2"/>
      <c r="O562" s="56"/>
      <c r="P562" s="2"/>
      <c r="Q562" s="2"/>
      <c r="R562" s="2"/>
      <c r="S562" s="2"/>
      <c r="T562" s="2"/>
      <c r="U562" s="2"/>
      <c r="V562" s="71"/>
      <c r="W562" s="72"/>
      <c r="X562" s="72"/>
      <c r="Y562" s="155"/>
      <c r="Z562" s="157"/>
      <c r="AA562" s="2"/>
      <c r="AB562" s="201"/>
      <c r="AC562" s="55"/>
      <c r="AD562" s="141"/>
      <c r="AE562" s="187" t="s">
        <v>7356</v>
      </c>
      <c r="AF562" s="53">
        <v>5</v>
      </c>
      <c r="AG562" s="181" t="s">
        <v>7357</v>
      </c>
      <c r="AH562" s="98">
        <f>ROUND(K565*Y$443-AF562,0)</f>
        <v>95</v>
      </c>
      <c r="AI562" s="16"/>
    </row>
    <row r="563" spans="1:35" ht="16.75" customHeight="1" x14ac:dyDescent="0.3">
      <c r="A563" s="11">
        <v>33</v>
      </c>
      <c r="B563" s="14">
        <v>4575</v>
      </c>
      <c r="C563" s="52" t="s">
        <v>10011</v>
      </c>
      <c r="D563" s="190"/>
      <c r="E563" s="211"/>
      <c r="F563" s="211"/>
      <c r="G563" s="211"/>
      <c r="H563" s="211"/>
      <c r="I563" s="211"/>
      <c r="J563" s="210"/>
      <c r="K563" s="185"/>
      <c r="L563" s="2"/>
      <c r="M563" s="2"/>
      <c r="N563" s="2"/>
      <c r="O563" s="56"/>
      <c r="P563" s="2"/>
      <c r="Q563" s="2"/>
      <c r="R563" s="2"/>
      <c r="S563" s="2"/>
      <c r="T563" s="2"/>
      <c r="U563" s="2"/>
      <c r="V563" s="71"/>
      <c r="W563" s="72"/>
      <c r="X563" s="72"/>
      <c r="Y563" s="155"/>
      <c r="Z563" s="157"/>
      <c r="AA563" s="183" t="s">
        <v>7393</v>
      </c>
      <c r="AB563" s="220" t="s">
        <v>7358</v>
      </c>
      <c r="AC563" s="55" t="s">
        <v>7390</v>
      </c>
      <c r="AD563" s="141">
        <v>0.7</v>
      </c>
      <c r="AE563" s="221"/>
      <c r="AF563" s="136"/>
      <c r="AG563" s="75"/>
      <c r="AH563" s="98">
        <f>ROUND(ROUND(K565*Y$443,0)*AD563-AF562,0)</f>
        <v>65</v>
      </c>
      <c r="AI563" s="16"/>
    </row>
    <row r="564" spans="1:35" ht="16.75" customHeight="1" x14ac:dyDescent="0.3">
      <c r="A564" s="11">
        <v>33</v>
      </c>
      <c r="B564" s="14">
        <v>4576</v>
      </c>
      <c r="C564" s="52" t="s">
        <v>10010</v>
      </c>
      <c r="D564" s="190"/>
      <c r="E564" s="211"/>
      <c r="F564" s="211"/>
      <c r="G564" s="211"/>
      <c r="H564" s="211"/>
      <c r="I564" s="211"/>
      <c r="J564" s="210"/>
      <c r="K564" s="185"/>
      <c r="L564" s="2"/>
      <c r="M564" s="2"/>
      <c r="N564" s="2"/>
      <c r="O564" s="56"/>
      <c r="P564" s="2"/>
      <c r="Q564" s="2"/>
      <c r="R564" s="2"/>
      <c r="S564" s="2"/>
      <c r="T564" s="2"/>
      <c r="U564" s="2"/>
      <c r="V564" s="71"/>
      <c r="W564" s="72"/>
      <c r="X564" s="72"/>
      <c r="Y564" s="155"/>
      <c r="Z564" s="157"/>
      <c r="AA564" s="169"/>
      <c r="AB564" s="220" t="s">
        <v>7391</v>
      </c>
      <c r="AC564" s="55" t="s">
        <v>7390</v>
      </c>
      <c r="AD564" s="141">
        <v>0.5</v>
      </c>
      <c r="AE564" s="196"/>
      <c r="AF564" s="144"/>
      <c r="AG564" s="150"/>
      <c r="AH564" s="6">
        <f>ROUND(ROUND(K565*Y$443,0)*AD564-AF562,0)</f>
        <v>45</v>
      </c>
      <c r="AI564" s="16"/>
    </row>
    <row r="565" spans="1:35" ht="16.75" customHeight="1" x14ac:dyDescent="0.3">
      <c r="A565" s="11">
        <v>33</v>
      </c>
      <c r="B565" s="14">
        <v>4577</v>
      </c>
      <c r="C565" s="52" t="s">
        <v>10009</v>
      </c>
      <c r="D565" s="190"/>
      <c r="E565" s="211"/>
      <c r="F565" s="211"/>
      <c r="G565" s="211"/>
      <c r="H565" s="211"/>
      <c r="I565" s="211"/>
      <c r="J565" s="210"/>
      <c r="K565" s="271">
        <f>'21共同生活援助（包括型・基本）'!N277</f>
        <v>199</v>
      </c>
      <c r="L565" s="272"/>
      <c r="M565" s="2" t="s">
        <v>7388</v>
      </c>
      <c r="N565" s="44"/>
      <c r="O565" s="204" t="s">
        <v>7387</v>
      </c>
      <c r="P565" s="36"/>
      <c r="Q565" s="36"/>
      <c r="R565" s="36"/>
      <c r="S565" s="36"/>
      <c r="T565" s="36"/>
      <c r="U565" s="36"/>
      <c r="V565" s="74"/>
      <c r="W565" s="72"/>
      <c r="X565" s="72"/>
      <c r="Y565" s="145"/>
      <c r="Z565" s="71"/>
      <c r="AA565" s="3"/>
      <c r="AB565" s="135"/>
      <c r="AC565" s="7"/>
      <c r="AD565" s="7"/>
      <c r="AE565" s="7"/>
      <c r="AF565" s="7"/>
      <c r="AG565" s="37"/>
      <c r="AH565" s="98">
        <f>ROUND(ROUND(K565*U566,0)*Y$443,0)</f>
        <v>95</v>
      </c>
      <c r="AI565" s="66"/>
    </row>
    <row r="566" spans="1:35" ht="16.75" customHeight="1" x14ac:dyDescent="0.3">
      <c r="A566" s="11">
        <v>33</v>
      </c>
      <c r="B566" s="14">
        <v>4578</v>
      </c>
      <c r="C566" s="52" t="s">
        <v>10008</v>
      </c>
      <c r="D566" s="190"/>
      <c r="E566" s="211"/>
      <c r="F566" s="211"/>
      <c r="G566" s="211"/>
      <c r="H566" s="211"/>
      <c r="I566" s="211"/>
      <c r="J566" s="210"/>
      <c r="K566" s="72"/>
      <c r="L566" s="145"/>
      <c r="M566" s="2"/>
      <c r="N566" s="44"/>
      <c r="O566" s="45"/>
      <c r="P566" s="2"/>
      <c r="Q566" s="135"/>
      <c r="R566" s="135"/>
      <c r="S566" s="135"/>
      <c r="T566" s="136" t="s">
        <v>7404</v>
      </c>
      <c r="U566" s="273">
        <v>0.95</v>
      </c>
      <c r="V566" s="274"/>
      <c r="W566" s="72"/>
      <c r="X566" s="72"/>
      <c r="Y566" s="145"/>
      <c r="Z566" s="71"/>
      <c r="AA566" s="183" t="s">
        <v>7393</v>
      </c>
      <c r="AB566" s="220" t="s">
        <v>7358</v>
      </c>
      <c r="AC566" s="55" t="s">
        <v>7390</v>
      </c>
      <c r="AD566" s="141">
        <v>0.7</v>
      </c>
      <c r="AE566" s="141"/>
      <c r="AF566" s="141"/>
      <c r="AG566" s="142"/>
      <c r="AH566" s="98">
        <f>ROUND(ROUND(ROUND(K565*U566,0)*Y$443,0)*AD566,0)</f>
        <v>67</v>
      </c>
      <c r="AI566" s="66"/>
    </row>
    <row r="567" spans="1:35" ht="16.75" customHeight="1" x14ac:dyDescent="0.3">
      <c r="A567" s="11">
        <v>33</v>
      </c>
      <c r="B567" s="14">
        <v>4579</v>
      </c>
      <c r="C567" s="52" t="s">
        <v>10007</v>
      </c>
      <c r="D567" s="190"/>
      <c r="E567" s="211"/>
      <c r="F567" s="211"/>
      <c r="G567" s="211"/>
      <c r="H567" s="211"/>
      <c r="I567" s="211"/>
      <c r="J567" s="210"/>
      <c r="K567" s="185"/>
      <c r="L567" s="2"/>
      <c r="M567" s="2"/>
      <c r="N567" s="2"/>
      <c r="O567" s="56"/>
      <c r="P567" s="2"/>
      <c r="Q567" s="2"/>
      <c r="R567" s="2"/>
      <c r="S567" s="2"/>
      <c r="T567" s="2"/>
      <c r="U567" s="2"/>
      <c r="V567" s="71"/>
      <c r="W567" s="72"/>
      <c r="X567" s="72"/>
      <c r="Y567" s="155"/>
      <c r="Z567" s="157"/>
      <c r="AA567" s="169"/>
      <c r="AB567" s="220" t="s">
        <v>7391</v>
      </c>
      <c r="AC567" s="55" t="s">
        <v>7390</v>
      </c>
      <c r="AD567" s="141">
        <v>0.5</v>
      </c>
      <c r="AE567" s="141"/>
      <c r="AF567" s="141"/>
      <c r="AG567" s="142"/>
      <c r="AH567" s="98">
        <f>ROUND(ROUND(ROUND(K565*U566,0)*Y$443,0)*AD567,0)</f>
        <v>48</v>
      </c>
      <c r="AI567" s="16"/>
    </row>
    <row r="568" spans="1:35" ht="16.75" customHeight="1" x14ac:dyDescent="0.3">
      <c r="A568" s="11">
        <v>33</v>
      </c>
      <c r="B568" s="14">
        <v>4580</v>
      </c>
      <c r="C568" s="52" t="s">
        <v>10006</v>
      </c>
      <c r="D568" s="190"/>
      <c r="E568" s="211"/>
      <c r="F568" s="211"/>
      <c r="G568" s="211"/>
      <c r="H568" s="211"/>
      <c r="I568" s="211"/>
      <c r="J568" s="210"/>
      <c r="K568" s="185"/>
      <c r="L568" s="2"/>
      <c r="M568" s="2"/>
      <c r="N568" s="2"/>
      <c r="O568" s="56"/>
      <c r="P568" s="2"/>
      <c r="Q568" s="2"/>
      <c r="R568" s="2"/>
      <c r="S568" s="2"/>
      <c r="T568" s="2"/>
      <c r="U568" s="2"/>
      <c r="V568" s="71"/>
      <c r="W568" s="72"/>
      <c r="X568" s="72"/>
      <c r="Y568" s="155"/>
      <c r="Z568" s="157"/>
      <c r="AA568" s="2"/>
      <c r="AB568" s="201"/>
      <c r="AC568" s="55"/>
      <c r="AD568" s="141"/>
      <c r="AE568" s="187" t="s">
        <v>7356</v>
      </c>
      <c r="AF568" s="53">
        <v>5</v>
      </c>
      <c r="AG568" s="181" t="s">
        <v>7357</v>
      </c>
      <c r="AH568" s="98">
        <f>ROUND(ROUND(K565*U566,0)*Y$443-AF568,0)</f>
        <v>90</v>
      </c>
      <c r="AI568" s="16"/>
    </row>
    <row r="569" spans="1:35" ht="16.75" customHeight="1" x14ac:dyDescent="0.3">
      <c r="A569" s="11">
        <v>33</v>
      </c>
      <c r="B569" s="14">
        <v>4581</v>
      </c>
      <c r="C569" s="52" t="s">
        <v>10005</v>
      </c>
      <c r="D569" s="190"/>
      <c r="E569" s="211"/>
      <c r="F569" s="211"/>
      <c r="G569" s="211"/>
      <c r="H569" s="211"/>
      <c r="I569" s="211"/>
      <c r="J569" s="210"/>
      <c r="K569" s="185"/>
      <c r="L569" s="2"/>
      <c r="M569" s="2"/>
      <c r="N569" s="2"/>
      <c r="O569" s="56"/>
      <c r="P569" s="2"/>
      <c r="Q569" s="2"/>
      <c r="R569" s="2"/>
      <c r="S569" s="2"/>
      <c r="T569" s="2"/>
      <c r="U569" s="2"/>
      <c r="V569" s="71"/>
      <c r="W569" s="72"/>
      <c r="X569" s="72"/>
      <c r="Y569" s="155"/>
      <c r="Z569" s="157"/>
      <c r="AA569" s="183" t="s">
        <v>7393</v>
      </c>
      <c r="AB569" s="220" t="s">
        <v>7358</v>
      </c>
      <c r="AC569" s="55" t="s">
        <v>7390</v>
      </c>
      <c r="AD569" s="141">
        <v>0.7</v>
      </c>
      <c r="AE569" s="221"/>
      <c r="AF569" s="136"/>
      <c r="AG569" s="75"/>
      <c r="AH569" s="98">
        <f>ROUND(ROUND(ROUND(K565*U566,0)*Y$443,0)*AD569-AF568,0)</f>
        <v>62</v>
      </c>
      <c r="AI569" s="16"/>
    </row>
    <row r="570" spans="1:35" ht="16.75" customHeight="1" x14ac:dyDescent="0.3">
      <c r="A570" s="11">
        <v>33</v>
      </c>
      <c r="B570" s="14">
        <v>4582</v>
      </c>
      <c r="C570" s="52" t="s">
        <v>10004</v>
      </c>
      <c r="D570" s="190"/>
      <c r="E570" s="211"/>
      <c r="F570" s="211"/>
      <c r="G570" s="211"/>
      <c r="H570" s="211"/>
      <c r="I570" s="211"/>
      <c r="J570" s="210"/>
      <c r="K570" s="185"/>
      <c r="L570" s="2"/>
      <c r="M570" s="2"/>
      <c r="N570" s="2"/>
      <c r="O570" s="203"/>
      <c r="P570" s="8"/>
      <c r="Q570" s="8"/>
      <c r="R570" s="8"/>
      <c r="S570" s="8"/>
      <c r="T570" s="8"/>
      <c r="U570" s="8"/>
      <c r="V570" s="73"/>
      <c r="W570" s="72"/>
      <c r="X570" s="72"/>
      <c r="Y570" s="155"/>
      <c r="Z570" s="157"/>
      <c r="AA570" s="169"/>
      <c r="AB570" s="220" t="s">
        <v>7391</v>
      </c>
      <c r="AC570" s="55" t="s">
        <v>7390</v>
      </c>
      <c r="AD570" s="141">
        <v>0.5</v>
      </c>
      <c r="AE570" s="196"/>
      <c r="AF570" s="144"/>
      <c r="AG570" s="150"/>
      <c r="AH570" s="98">
        <f>ROUND(ROUND(ROUND(K565*U566,0)*Y$443,0)*AD570-AF568,0)</f>
        <v>43</v>
      </c>
      <c r="AI570" s="16"/>
    </row>
    <row r="571" spans="1:35" ht="16.75" customHeight="1" x14ac:dyDescent="0.3">
      <c r="A571" s="11">
        <v>33</v>
      </c>
      <c r="B571" s="14">
        <v>4583</v>
      </c>
      <c r="C571" s="52" t="s">
        <v>10003</v>
      </c>
      <c r="D571" s="190"/>
      <c r="E571" s="211"/>
      <c r="F571" s="211"/>
      <c r="G571" s="211"/>
      <c r="H571" s="211"/>
      <c r="I571" s="211"/>
      <c r="J571" s="210"/>
      <c r="K571" s="185"/>
      <c r="L571" s="2"/>
      <c r="M571" s="2"/>
      <c r="N571" s="44"/>
      <c r="O571" s="204" t="s">
        <v>7380</v>
      </c>
      <c r="P571" s="36"/>
      <c r="Q571" s="36"/>
      <c r="R571" s="36"/>
      <c r="S571" s="36"/>
      <c r="T571" s="36"/>
      <c r="U571" s="36"/>
      <c r="V571" s="74"/>
      <c r="W571" s="72"/>
      <c r="X571" s="72"/>
      <c r="Y571" s="145"/>
      <c r="Z571" s="71"/>
      <c r="AA571" s="3"/>
      <c r="AB571" s="135"/>
      <c r="AC571" s="7"/>
      <c r="AD571" s="7"/>
      <c r="AE571" s="7"/>
      <c r="AF571" s="7"/>
      <c r="AG571" s="37"/>
      <c r="AH571" s="98">
        <f>ROUND(ROUND(K565*U572,0)*Y$443,0)</f>
        <v>93</v>
      </c>
      <c r="AI571" s="66"/>
    </row>
    <row r="572" spans="1:35" ht="16.75" customHeight="1" x14ac:dyDescent="0.3">
      <c r="A572" s="11">
        <v>33</v>
      </c>
      <c r="B572" s="14">
        <v>4584</v>
      </c>
      <c r="C572" s="52" t="s">
        <v>10002</v>
      </c>
      <c r="D572" s="190"/>
      <c r="E572" s="211"/>
      <c r="F572" s="211"/>
      <c r="G572" s="211"/>
      <c r="H572" s="211"/>
      <c r="I572" s="211"/>
      <c r="J572" s="210"/>
      <c r="K572" s="185"/>
      <c r="L572" s="2"/>
      <c r="M572" s="2"/>
      <c r="N572" s="44"/>
      <c r="O572" s="45"/>
      <c r="P572" s="135"/>
      <c r="Q572" s="135"/>
      <c r="R572" s="135"/>
      <c r="S572" s="135"/>
      <c r="T572" s="136" t="s">
        <v>7404</v>
      </c>
      <c r="U572" s="273">
        <v>0.93</v>
      </c>
      <c r="V572" s="274"/>
      <c r="W572" s="72"/>
      <c r="X572" s="72"/>
      <c r="Y572" s="145"/>
      <c r="Z572" s="71"/>
      <c r="AA572" s="183" t="s">
        <v>7393</v>
      </c>
      <c r="AB572" s="220" t="s">
        <v>7358</v>
      </c>
      <c r="AC572" s="55" t="s">
        <v>7390</v>
      </c>
      <c r="AD572" s="141">
        <v>0.7</v>
      </c>
      <c r="AE572" s="141"/>
      <c r="AF572" s="141"/>
      <c r="AG572" s="142"/>
      <c r="AH572" s="98">
        <f>ROUND(ROUND(ROUND(K565*U572,0)*Y$443,0)*AD572,0)</f>
        <v>65</v>
      </c>
      <c r="AI572" s="66"/>
    </row>
    <row r="573" spans="1:35" ht="16.75" customHeight="1" x14ac:dyDescent="0.3">
      <c r="A573" s="11">
        <v>33</v>
      </c>
      <c r="B573" s="14">
        <v>4585</v>
      </c>
      <c r="C573" s="52" t="s">
        <v>10001</v>
      </c>
      <c r="D573" s="190"/>
      <c r="E573" s="211"/>
      <c r="F573" s="211"/>
      <c r="G573" s="211"/>
      <c r="H573" s="211"/>
      <c r="I573" s="211"/>
      <c r="J573" s="210"/>
      <c r="K573" s="185"/>
      <c r="L573" s="2"/>
      <c r="M573" s="2"/>
      <c r="N573" s="2"/>
      <c r="O573" s="56"/>
      <c r="P573" s="2"/>
      <c r="Q573" s="2"/>
      <c r="R573" s="2"/>
      <c r="S573" s="2"/>
      <c r="T573" s="2"/>
      <c r="U573" s="2"/>
      <c r="V573" s="71"/>
      <c r="W573" s="72"/>
      <c r="X573" s="72"/>
      <c r="Y573" s="155"/>
      <c r="Z573" s="157"/>
      <c r="AA573" s="169"/>
      <c r="AB573" s="220" t="s">
        <v>7391</v>
      </c>
      <c r="AC573" s="55" t="s">
        <v>7390</v>
      </c>
      <c r="AD573" s="141">
        <v>0.5</v>
      </c>
      <c r="AE573" s="141"/>
      <c r="AF573" s="141"/>
      <c r="AG573" s="142"/>
      <c r="AH573" s="98">
        <f>ROUND(ROUND(ROUND(K565*U572,0)*Y$443,0)*AD573,0)</f>
        <v>47</v>
      </c>
      <c r="AI573" s="16"/>
    </row>
    <row r="574" spans="1:35" ht="16.75" customHeight="1" x14ac:dyDescent="0.3">
      <c r="A574" s="11">
        <v>33</v>
      </c>
      <c r="B574" s="14">
        <v>4586</v>
      </c>
      <c r="C574" s="52" t="s">
        <v>10000</v>
      </c>
      <c r="D574" s="190"/>
      <c r="E574" s="211"/>
      <c r="F574" s="211"/>
      <c r="G574" s="211"/>
      <c r="H574" s="211"/>
      <c r="I574" s="211"/>
      <c r="J574" s="210"/>
      <c r="K574" s="185"/>
      <c r="L574" s="2"/>
      <c r="M574" s="2"/>
      <c r="N574" s="2"/>
      <c r="O574" s="56"/>
      <c r="P574" s="2"/>
      <c r="Q574" s="2"/>
      <c r="R574" s="2"/>
      <c r="S574" s="2"/>
      <c r="T574" s="2"/>
      <c r="U574" s="2"/>
      <c r="V574" s="71"/>
      <c r="W574" s="72"/>
      <c r="X574" s="72"/>
      <c r="Y574" s="155"/>
      <c r="Z574" s="157"/>
      <c r="AA574" s="2"/>
      <c r="AB574" s="201"/>
      <c r="AC574" s="55"/>
      <c r="AD574" s="141"/>
      <c r="AE574" s="187" t="s">
        <v>7356</v>
      </c>
      <c r="AF574" s="53">
        <v>5</v>
      </c>
      <c r="AG574" s="181" t="s">
        <v>7357</v>
      </c>
      <c r="AH574" s="98">
        <f>ROUND(ROUND(K565*U572,0)*Y$443-AF574,0)</f>
        <v>88</v>
      </c>
      <c r="AI574" s="16"/>
    </row>
    <row r="575" spans="1:35" ht="16.75" customHeight="1" x14ac:dyDescent="0.3">
      <c r="A575" s="11">
        <v>33</v>
      </c>
      <c r="B575" s="14">
        <v>4587</v>
      </c>
      <c r="C575" s="52" t="s">
        <v>9999</v>
      </c>
      <c r="D575" s="190"/>
      <c r="E575" s="211"/>
      <c r="F575" s="211"/>
      <c r="G575" s="211"/>
      <c r="H575" s="211"/>
      <c r="I575" s="211"/>
      <c r="J575" s="210"/>
      <c r="K575" s="185"/>
      <c r="L575" s="2"/>
      <c r="M575" s="2"/>
      <c r="N575" s="2"/>
      <c r="O575" s="56"/>
      <c r="P575" s="2"/>
      <c r="Q575" s="2"/>
      <c r="R575" s="2"/>
      <c r="S575" s="2"/>
      <c r="T575" s="2"/>
      <c r="U575" s="2"/>
      <c r="V575" s="71"/>
      <c r="W575" s="72"/>
      <c r="X575" s="72"/>
      <c r="Y575" s="155"/>
      <c r="Z575" s="157"/>
      <c r="AA575" s="183" t="s">
        <v>7393</v>
      </c>
      <c r="AB575" s="220" t="s">
        <v>7358</v>
      </c>
      <c r="AC575" s="55" t="s">
        <v>7390</v>
      </c>
      <c r="AD575" s="141">
        <v>0.7</v>
      </c>
      <c r="AE575" s="221"/>
      <c r="AF575" s="136"/>
      <c r="AG575" s="75"/>
      <c r="AH575" s="98">
        <f>ROUND(ROUND(ROUND(K565*U572,0)*Y$443,0)*AD575-AF574,0)</f>
        <v>60</v>
      </c>
      <c r="AI575" s="16"/>
    </row>
    <row r="576" spans="1:35" ht="16.75" customHeight="1" x14ac:dyDescent="0.3">
      <c r="A576" s="11">
        <v>33</v>
      </c>
      <c r="B576" s="14">
        <v>4588</v>
      </c>
      <c r="C576" s="52" t="s">
        <v>9998</v>
      </c>
      <c r="D576" s="190"/>
      <c r="E576" s="211"/>
      <c r="F576" s="211"/>
      <c r="G576" s="211"/>
      <c r="H576" s="211"/>
      <c r="I576" s="211"/>
      <c r="J576" s="210"/>
      <c r="K576" s="185"/>
      <c r="L576" s="2"/>
      <c r="M576" s="2"/>
      <c r="N576" s="2"/>
      <c r="O576" s="203"/>
      <c r="P576" s="8"/>
      <c r="Q576" s="8"/>
      <c r="R576" s="8"/>
      <c r="S576" s="8"/>
      <c r="T576" s="8"/>
      <c r="U576" s="8"/>
      <c r="V576" s="73"/>
      <c r="W576" s="72"/>
      <c r="X576" s="72"/>
      <c r="Y576" s="155"/>
      <c r="Z576" s="157"/>
      <c r="AA576" s="169"/>
      <c r="AB576" s="220" t="s">
        <v>7391</v>
      </c>
      <c r="AC576" s="55" t="s">
        <v>7390</v>
      </c>
      <c r="AD576" s="141">
        <v>0.5</v>
      </c>
      <c r="AE576" s="196"/>
      <c r="AF576" s="144"/>
      <c r="AG576" s="150"/>
      <c r="AH576" s="98">
        <f>ROUND(ROUND(ROUND(K565*U572,0)*Y$443,0)*AD576-AF574,0)</f>
        <v>42</v>
      </c>
      <c r="AI576" s="16"/>
    </row>
    <row r="577" spans="1:35" ht="16.75" customHeight="1" x14ac:dyDescent="0.3">
      <c r="A577" s="11">
        <v>33</v>
      </c>
      <c r="B577" s="14">
        <v>4589</v>
      </c>
      <c r="C577" s="52" t="s">
        <v>9997</v>
      </c>
      <c r="D577" s="190"/>
      <c r="E577" s="211"/>
      <c r="F577" s="211"/>
      <c r="G577" s="211"/>
      <c r="H577" s="211"/>
      <c r="I577" s="211"/>
      <c r="J577" s="210"/>
      <c r="K577" s="185"/>
      <c r="L577" s="2"/>
      <c r="M577" s="2"/>
      <c r="N577" s="44"/>
      <c r="O577" s="222" t="s">
        <v>7373</v>
      </c>
      <c r="P577" s="2"/>
      <c r="Q577" s="2"/>
      <c r="R577" s="2"/>
      <c r="S577" s="2"/>
      <c r="T577" s="2"/>
      <c r="U577" s="2"/>
      <c r="V577" s="71"/>
      <c r="W577" s="72"/>
      <c r="X577" s="72"/>
      <c r="Y577" s="145"/>
      <c r="Z577" s="71"/>
      <c r="AA577" s="3"/>
      <c r="AB577" s="80"/>
      <c r="AC577" s="7"/>
      <c r="AD577" s="7"/>
      <c r="AE577" s="7"/>
      <c r="AF577" s="7"/>
      <c r="AG577" s="37"/>
      <c r="AH577" s="98">
        <f>ROUND(ROUND(K565*U578,0)*Y$443,0)</f>
        <v>95</v>
      </c>
      <c r="AI577" s="66"/>
    </row>
    <row r="578" spans="1:35" ht="16.75" customHeight="1" x14ac:dyDescent="0.3">
      <c r="A578" s="11">
        <v>33</v>
      </c>
      <c r="B578" s="14">
        <v>4590</v>
      </c>
      <c r="C578" s="52" t="s">
        <v>9996</v>
      </c>
      <c r="D578" s="190"/>
      <c r="E578" s="211"/>
      <c r="F578" s="211"/>
      <c r="G578" s="211"/>
      <c r="H578" s="211"/>
      <c r="I578" s="211"/>
      <c r="J578" s="210"/>
      <c r="K578" s="185"/>
      <c r="L578" s="2"/>
      <c r="M578" s="2"/>
      <c r="N578" s="44"/>
      <c r="O578" s="222" t="s">
        <v>7405</v>
      </c>
      <c r="P578" s="135"/>
      <c r="Q578" s="135"/>
      <c r="R578" s="135"/>
      <c r="S578" s="135"/>
      <c r="T578" s="136" t="s">
        <v>7404</v>
      </c>
      <c r="U578" s="273">
        <v>0.95</v>
      </c>
      <c r="V578" s="274"/>
      <c r="W578" s="72"/>
      <c r="X578" s="72"/>
      <c r="Y578" s="145"/>
      <c r="Z578" s="71"/>
      <c r="AA578" s="183" t="s">
        <v>7393</v>
      </c>
      <c r="AB578" s="220" t="s">
        <v>7358</v>
      </c>
      <c r="AC578" s="55" t="s">
        <v>7390</v>
      </c>
      <c r="AD578" s="141">
        <v>0.7</v>
      </c>
      <c r="AE578" s="141"/>
      <c r="AF578" s="141"/>
      <c r="AG578" s="142"/>
      <c r="AH578" s="98">
        <f>ROUND(ROUND(ROUND(K565*U578,0)*Y$443,0)*AD578,0)</f>
        <v>67</v>
      </c>
      <c r="AI578" s="66"/>
    </row>
    <row r="579" spans="1:35" ht="16.75" customHeight="1" x14ac:dyDescent="0.3">
      <c r="A579" s="11">
        <v>33</v>
      </c>
      <c r="B579" s="14">
        <v>4591</v>
      </c>
      <c r="C579" s="52" t="s">
        <v>9995</v>
      </c>
      <c r="D579" s="190"/>
      <c r="E579" s="211"/>
      <c r="F579" s="211"/>
      <c r="G579" s="211"/>
      <c r="H579" s="211"/>
      <c r="I579" s="211"/>
      <c r="J579" s="210"/>
      <c r="K579" s="185"/>
      <c r="L579" s="2"/>
      <c r="M579" s="2"/>
      <c r="N579" s="2"/>
      <c r="O579" s="56"/>
      <c r="P579" s="2"/>
      <c r="Q579" s="2"/>
      <c r="R579" s="2"/>
      <c r="S579" s="2"/>
      <c r="T579" s="2"/>
      <c r="U579" s="2"/>
      <c r="V579" s="71"/>
      <c r="W579" s="72"/>
      <c r="X579" s="72"/>
      <c r="Y579" s="155"/>
      <c r="Z579" s="157"/>
      <c r="AA579" s="169"/>
      <c r="AB579" s="220" t="s">
        <v>7391</v>
      </c>
      <c r="AC579" s="55" t="s">
        <v>7390</v>
      </c>
      <c r="AD579" s="141">
        <v>0.5</v>
      </c>
      <c r="AE579" s="141"/>
      <c r="AF579" s="141"/>
      <c r="AG579" s="142"/>
      <c r="AH579" s="98">
        <f>ROUND(ROUND(ROUND(K565*U578,0)*Y$443,0)*AD579,0)</f>
        <v>48</v>
      </c>
      <c r="AI579" s="16"/>
    </row>
    <row r="580" spans="1:35" ht="16.75" customHeight="1" x14ac:dyDescent="0.3">
      <c r="A580" s="11">
        <v>33</v>
      </c>
      <c r="B580" s="14">
        <v>4592</v>
      </c>
      <c r="C580" s="52" t="s">
        <v>9994</v>
      </c>
      <c r="D580" s="190"/>
      <c r="E580" s="211"/>
      <c r="F580" s="211"/>
      <c r="G580" s="211"/>
      <c r="H580" s="211"/>
      <c r="I580" s="211"/>
      <c r="J580" s="210"/>
      <c r="K580" s="185"/>
      <c r="L580" s="2"/>
      <c r="M580" s="2"/>
      <c r="N580" s="2"/>
      <c r="O580" s="56"/>
      <c r="P580" s="2"/>
      <c r="Q580" s="2"/>
      <c r="R580" s="2"/>
      <c r="S580" s="2"/>
      <c r="T580" s="2"/>
      <c r="U580" s="2"/>
      <c r="V580" s="71"/>
      <c r="W580" s="72"/>
      <c r="X580" s="72"/>
      <c r="Y580" s="155"/>
      <c r="Z580" s="157"/>
      <c r="AA580" s="2"/>
      <c r="AB580" s="201"/>
      <c r="AC580" s="55"/>
      <c r="AD580" s="141"/>
      <c r="AE580" s="187" t="s">
        <v>7356</v>
      </c>
      <c r="AF580" s="53">
        <v>5</v>
      </c>
      <c r="AG580" s="181" t="s">
        <v>7357</v>
      </c>
      <c r="AH580" s="98">
        <f>ROUND(ROUND(K565*U578,0)*Y$443-AF580,0)</f>
        <v>90</v>
      </c>
      <c r="AI580" s="16"/>
    </row>
    <row r="581" spans="1:35" ht="16.75" customHeight="1" x14ac:dyDescent="0.3">
      <c r="A581" s="11">
        <v>33</v>
      </c>
      <c r="B581" s="14">
        <v>4593</v>
      </c>
      <c r="C581" s="52" t="s">
        <v>9993</v>
      </c>
      <c r="D581" s="190"/>
      <c r="E581" s="211"/>
      <c r="F581" s="211"/>
      <c r="G581" s="211"/>
      <c r="H581" s="211"/>
      <c r="I581" s="211"/>
      <c r="J581" s="210"/>
      <c r="K581" s="185"/>
      <c r="L581" s="2"/>
      <c r="M581" s="2"/>
      <c r="N581" s="2"/>
      <c r="O581" s="56"/>
      <c r="P581" s="2"/>
      <c r="Q581" s="2"/>
      <c r="R581" s="2"/>
      <c r="S581" s="2"/>
      <c r="T581" s="2"/>
      <c r="U581" s="2"/>
      <c r="V581" s="71"/>
      <c r="W581" s="72"/>
      <c r="X581" s="72"/>
      <c r="Y581" s="155"/>
      <c r="Z581" s="157"/>
      <c r="AA581" s="183" t="s">
        <v>7393</v>
      </c>
      <c r="AB581" s="220" t="s">
        <v>7358</v>
      </c>
      <c r="AC581" s="55" t="s">
        <v>7390</v>
      </c>
      <c r="AD581" s="141">
        <v>0.7</v>
      </c>
      <c r="AE581" s="221"/>
      <c r="AF581" s="136"/>
      <c r="AG581" s="75"/>
      <c r="AH581" s="98">
        <f>ROUND(ROUND(ROUND(K565*U578,0)*Y$443,0)*AD581-AF580,0)</f>
        <v>62</v>
      </c>
      <c r="AI581" s="16"/>
    </row>
    <row r="582" spans="1:35" ht="16.75" customHeight="1" x14ac:dyDescent="0.3">
      <c r="A582" s="11">
        <v>33</v>
      </c>
      <c r="B582" s="14">
        <v>4594</v>
      </c>
      <c r="C582" s="52" t="s">
        <v>9992</v>
      </c>
      <c r="D582" s="173"/>
      <c r="E582" s="172"/>
      <c r="F582" s="172"/>
      <c r="G582" s="172"/>
      <c r="H582" s="172"/>
      <c r="I582" s="172"/>
      <c r="J582" s="171"/>
      <c r="K582" s="164"/>
      <c r="L582" s="8"/>
      <c r="M582" s="8"/>
      <c r="N582" s="8"/>
      <c r="O582" s="203"/>
      <c r="P582" s="8"/>
      <c r="Q582" s="8"/>
      <c r="R582" s="8"/>
      <c r="S582" s="8"/>
      <c r="T582" s="8"/>
      <c r="U582" s="8"/>
      <c r="V582" s="73"/>
      <c r="W582" s="216"/>
      <c r="X582" s="216"/>
      <c r="Y582" s="144"/>
      <c r="Z582" s="150"/>
      <c r="AA582" s="169"/>
      <c r="AB582" s="220" t="s">
        <v>7391</v>
      </c>
      <c r="AC582" s="55" t="s">
        <v>7390</v>
      </c>
      <c r="AD582" s="141">
        <v>0.5</v>
      </c>
      <c r="AE582" s="196"/>
      <c r="AF582" s="144"/>
      <c r="AG582" s="150"/>
      <c r="AH582" s="98">
        <f>ROUND(ROUND(ROUND(K565*U578,0)*Y$443,0)*AD582-AF580,0)</f>
        <v>43</v>
      </c>
      <c r="AI582" s="20"/>
    </row>
    <row r="583" spans="1:35" ht="16.75" customHeight="1" x14ac:dyDescent="0.3">
      <c r="A583" s="11">
        <v>33</v>
      </c>
      <c r="B583" s="14">
        <v>9421</v>
      </c>
      <c r="C583" s="5" t="s">
        <v>9991</v>
      </c>
      <c r="D583" s="281" t="s">
        <v>9990</v>
      </c>
      <c r="E583" s="282"/>
      <c r="F583" s="282"/>
      <c r="G583" s="282"/>
      <c r="H583" s="282"/>
      <c r="I583" s="282"/>
      <c r="J583" s="283"/>
      <c r="K583" s="70" t="s">
        <v>7461</v>
      </c>
      <c r="L583" s="2"/>
      <c r="M583" s="2"/>
      <c r="N583" s="44"/>
      <c r="O583" s="3"/>
      <c r="P583" s="2"/>
      <c r="Q583" s="2"/>
      <c r="R583" s="2"/>
      <c r="S583" s="2"/>
      <c r="T583" s="2"/>
      <c r="U583" s="2"/>
      <c r="V583" s="44"/>
      <c r="W583" s="257" t="s">
        <v>9251</v>
      </c>
      <c r="X583" s="259" t="s">
        <v>7358</v>
      </c>
      <c r="Y583" s="36"/>
      <c r="Z583" s="50"/>
      <c r="AA583" s="3"/>
      <c r="AB583" s="136"/>
      <c r="AC583" s="2"/>
      <c r="AD583" s="2"/>
      <c r="AE583" s="2"/>
      <c r="AF583" s="2"/>
      <c r="AG583" s="44"/>
      <c r="AH583" s="98">
        <f>ROUND(K589*Y$587,0)</f>
        <v>407</v>
      </c>
      <c r="AI583" s="16" t="s">
        <v>7631</v>
      </c>
    </row>
    <row r="584" spans="1:35" ht="16.75" customHeight="1" x14ac:dyDescent="0.3">
      <c r="A584" s="11">
        <v>33</v>
      </c>
      <c r="B584" s="14">
        <v>9422</v>
      </c>
      <c r="C584" s="52" t="s">
        <v>9989</v>
      </c>
      <c r="D584" s="284"/>
      <c r="E584" s="285"/>
      <c r="F584" s="285"/>
      <c r="G584" s="285"/>
      <c r="H584" s="285"/>
      <c r="I584" s="285"/>
      <c r="J584" s="286"/>
      <c r="K584" s="185"/>
      <c r="L584" s="2"/>
      <c r="M584" s="2"/>
      <c r="N584" s="44"/>
      <c r="O584" s="3"/>
      <c r="P584" s="2"/>
      <c r="Q584" s="2"/>
      <c r="R584" s="2"/>
      <c r="S584" s="2"/>
      <c r="T584" s="2"/>
      <c r="U584" s="2"/>
      <c r="V584" s="71"/>
      <c r="W584" s="258"/>
      <c r="X584" s="287"/>
      <c r="Y584" s="145"/>
      <c r="Z584" s="71"/>
      <c r="AA584" s="183" t="s">
        <v>7393</v>
      </c>
      <c r="AB584" s="220" t="s">
        <v>7358</v>
      </c>
      <c r="AC584" s="55" t="s">
        <v>7390</v>
      </c>
      <c r="AD584" s="141">
        <v>0.7</v>
      </c>
      <c r="AE584" s="141"/>
      <c r="AF584" s="141"/>
      <c r="AG584" s="142"/>
      <c r="AH584" s="98">
        <f>ROUND(ROUND(K589*Y$587,0)*AD584,0)</f>
        <v>285</v>
      </c>
      <c r="AI584" s="16"/>
    </row>
    <row r="585" spans="1:35" ht="16.75" customHeight="1" x14ac:dyDescent="0.3">
      <c r="A585" s="11">
        <v>33</v>
      </c>
      <c r="B585" s="14">
        <v>4601</v>
      </c>
      <c r="C585" s="52" t="s">
        <v>9988</v>
      </c>
      <c r="D585" s="284"/>
      <c r="E585" s="285"/>
      <c r="F585" s="285"/>
      <c r="G585" s="285"/>
      <c r="H585" s="285"/>
      <c r="I585" s="285"/>
      <c r="J585" s="286"/>
      <c r="K585" s="185"/>
      <c r="L585" s="2"/>
      <c r="M585" s="2"/>
      <c r="N585" s="2"/>
      <c r="O585" s="56"/>
      <c r="P585" s="2"/>
      <c r="Q585" s="2"/>
      <c r="R585" s="2"/>
      <c r="S585" s="2"/>
      <c r="T585" s="2"/>
      <c r="U585" s="2"/>
      <c r="V585" s="71"/>
      <c r="W585" s="258"/>
      <c r="X585" s="287"/>
      <c r="Y585" s="155"/>
      <c r="Z585" s="157"/>
      <c r="AA585" s="169"/>
      <c r="AB585" s="220" t="s">
        <v>7391</v>
      </c>
      <c r="AC585" s="55" t="s">
        <v>7390</v>
      </c>
      <c r="AD585" s="141">
        <v>0.5</v>
      </c>
      <c r="AE585" s="141"/>
      <c r="AF585" s="141"/>
      <c r="AG585" s="142"/>
      <c r="AH585" s="98">
        <f>ROUND(ROUND(K589*Y$587,0)*AD585,0)</f>
        <v>204</v>
      </c>
      <c r="AI585" s="16"/>
    </row>
    <row r="586" spans="1:35" ht="16.75" customHeight="1" x14ac:dyDescent="0.3">
      <c r="A586" s="11">
        <v>33</v>
      </c>
      <c r="B586" s="14">
        <v>4602</v>
      </c>
      <c r="C586" s="52" t="s">
        <v>9987</v>
      </c>
      <c r="D586" s="128"/>
      <c r="E586" s="195"/>
      <c r="F586" s="195"/>
      <c r="G586" s="195"/>
      <c r="H586" s="195"/>
      <c r="I586" s="195"/>
      <c r="J586" s="197"/>
      <c r="K586" s="185"/>
      <c r="L586" s="2"/>
      <c r="M586" s="2"/>
      <c r="N586" s="2"/>
      <c r="O586" s="56"/>
      <c r="P586" s="2"/>
      <c r="Q586" s="2"/>
      <c r="R586" s="2"/>
      <c r="S586" s="2"/>
      <c r="T586" s="2"/>
      <c r="U586" s="2"/>
      <c r="V586" s="71"/>
      <c r="W586" s="258"/>
      <c r="X586" s="72"/>
      <c r="Y586" s="155"/>
      <c r="Z586" s="157"/>
      <c r="AA586" s="2"/>
      <c r="AB586" s="201"/>
      <c r="AC586" s="55"/>
      <c r="AD586" s="141"/>
      <c r="AE586" s="187" t="s">
        <v>7356</v>
      </c>
      <c r="AF586" s="53">
        <v>5</v>
      </c>
      <c r="AG586" s="181" t="s">
        <v>7357</v>
      </c>
      <c r="AH586" s="98">
        <f>ROUND(K589*Y$587-AF586,0)</f>
        <v>402</v>
      </c>
      <c r="AI586" s="16"/>
    </row>
    <row r="587" spans="1:35" ht="16.75" customHeight="1" x14ac:dyDescent="0.3">
      <c r="A587" s="11">
        <v>33</v>
      </c>
      <c r="B587" s="14">
        <v>4603</v>
      </c>
      <c r="C587" s="52" t="s">
        <v>9986</v>
      </c>
      <c r="D587" s="128"/>
      <c r="E587" s="195"/>
      <c r="F587" s="195"/>
      <c r="G587" s="195"/>
      <c r="H587" s="195"/>
      <c r="I587" s="195"/>
      <c r="J587" s="197"/>
      <c r="K587" s="185"/>
      <c r="L587" s="2"/>
      <c r="M587" s="2"/>
      <c r="N587" s="2"/>
      <c r="O587" s="56"/>
      <c r="P587" s="2"/>
      <c r="Q587" s="2"/>
      <c r="R587" s="2"/>
      <c r="S587" s="2"/>
      <c r="T587" s="2"/>
      <c r="U587" s="2"/>
      <c r="V587" s="71"/>
      <c r="W587" s="258"/>
      <c r="X587" s="72" t="s">
        <v>1</v>
      </c>
      <c r="Y587" s="155">
        <v>0.7</v>
      </c>
      <c r="Z587" s="157"/>
      <c r="AA587" s="183" t="s">
        <v>7393</v>
      </c>
      <c r="AB587" s="220" t="s">
        <v>7358</v>
      </c>
      <c r="AC587" s="55" t="s">
        <v>7390</v>
      </c>
      <c r="AD587" s="141">
        <v>0.7</v>
      </c>
      <c r="AE587" s="221"/>
      <c r="AF587" s="136"/>
      <c r="AG587" s="75"/>
      <c r="AH587" s="98">
        <f>ROUND(ROUND(K589*Y$587,0)*AD587-AF586,0)</f>
        <v>280</v>
      </c>
      <c r="AI587" s="16"/>
    </row>
    <row r="588" spans="1:35" ht="16.75" customHeight="1" x14ac:dyDescent="0.3">
      <c r="A588" s="11">
        <v>33</v>
      </c>
      <c r="B588" s="14">
        <v>4604</v>
      </c>
      <c r="C588" s="52" t="s">
        <v>9985</v>
      </c>
      <c r="D588" s="128"/>
      <c r="E588" s="195"/>
      <c r="F588" s="195"/>
      <c r="G588" s="195"/>
      <c r="H588" s="195"/>
      <c r="I588" s="195"/>
      <c r="J588" s="197"/>
      <c r="K588" s="185"/>
      <c r="L588" s="2"/>
      <c r="M588" s="2"/>
      <c r="N588" s="2"/>
      <c r="O588" s="56"/>
      <c r="P588" s="2"/>
      <c r="Q588" s="2"/>
      <c r="R588" s="2"/>
      <c r="S588" s="2"/>
      <c r="T588" s="2"/>
      <c r="U588" s="2"/>
      <c r="V588" s="71"/>
      <c r="W588" s="72"/>
      <c r="X588" s="72"/>
      <c r="Y588" s="155"/>
      <c r="Z588" s="157"/>
      <c r="AA588" s="169"/>
      <c r="AB588" s="220" t="s">
        <v>7391</v>
      </c>
      <c r="AC588" s="55" t="s">
        <v>7390</v>
      </c>
      <c r="AD588" s="141">
        <v>0.5</v>
      </c>
      <c r="AE588" s="196"/>
      <c r="AF588" s="144"/>
      <c r="AG588" s="150"/>
      <c r="AH588" s="98">
        <f>ROUND(ROUND(K589*Y$587,0)*AD588-AF586,0)</f>
        <v>199</v>
      </c>
      <c r="AI588" s="16"/>
    </row>
    <row r="589" spans="1:35" ht="16.75" customHeight="1" x14ac:dyDescent="0.25">
      <c r="A589" s="11">
        <v>33</v>
      </c>
      <c r="B589" s="14">
        <v>9423</v>
      </c>
      <c r="C589" s="52" t="s">
        <v>9984</v>
      </c>
      <c r="D589" s="198"/>
      <c r="E589" s="195"/>
      <c r="F589" s="195"/>
      <c r="G589" s="195"/>
      <c r="H589" s="195"/>
      <c r="I589" s="195"/>
      <c r="J589" s="197"/>
      <c r="K589" s="271">
        <f>'21共同生活援助（包括型・基本）'!N301</f>
        <v>582</v>
      </c>
      <c r="L589" s="272"/>
      <c r="M589" s="2" t="s">
        <v>7388</v>
      </c>
      <c r="N589" s="44"/>
      <c r="O589" s="204" t="s">
        <v>7387</v>
      </c>
      <c r="P589" s="36"/>
      <c r="Q589" s="36"/>
      <c r="R589" s="36"/>
      <c r="S589" s="36"/>
      <c r="T589" s="36"/>
      <c r="U589" s="36"/>
      <c r="V589" s="74"/>
      <c r="W589" s="182"/>
      <c r="X589" s="182"/>
      <c r="Y589" s="178"/>
      <c r="Z589" s="179"/>
      <c r="AA589" s="83"/>
      <c r="AB589" s="194"/>
      <c r="AC589" s="7"/>
      <c r="AD589" s="7"/>
      <c r="AE589" s="7"/>
      <c r="AF589" s="7"/>
      <c r="AG589" s="37"/>
      <c r="AH589" s="98">
        <f>ROUND(ROUND(K589*U590,0)*Y$587,0)</f>
        <v>387</v>
      </c>
      <c r="AI589" s="66"/>
    </row>
    <row r="590" spans="1:35" ht="16.75" customHeight="1" x14ac:dyDescent="0.25">
      <c r="A590" s="11">
        <v>33</v>
      </c>
      <c r="B590" s="14">
        <v>9424</v>
      </c>
      <c r="C590" s="52" t="s">
        <v>9983</v>
      </c>
      <c r="D590" s="190"/>
      <c r="E590" s="211"/>
      <c r="F590" s="211"/>
      <c r="G590" s="211"/>
      <c r="H590" s="211"/>
      <c r="I590" s="211"/>
      <c r="J590" s="210"/>
      <c r="K590" s="72"/>
      <c r="L590" s="145"/>
      <c r="M590" s="2"/>
      <c r="N590" s="44"/>
      <c r="O590" s="45"/>
      <c r="P590" s="2"/>
      <c r="Q590" s="135"/>
      <c r="R590" s="135"/>
      <c r="S590" s="135"/>
      <c r="T590" s="136" t="s">
        <v>7404</v>
      </c>
      <c r="U590" s="273">
        <v>0.95</v>
      </c>
      <c r="V590" s="274"/>
      <c r="W590" s="182"/>
      <c r="X590" s="182"/>
      <c r="Y590" s="178"/>
      <c r="Z590" s="179"/>
      <c r="AA590" s="183" t="s">
        <v>7393</v>
      </c>
      <c r="AB590" s="220" t="s">
        <v>7358</v>
      </c>
      <c r="AC590" s="55" t="s">
        <v>7390</v>
      </c>
      <c r="AD590" s="141">
        <v>0.7</v>
      </c>
      <c r="AE590" s="141"/>
      <c r="AF590" s="141"/>
      <c r="AG590" s="142"/>
      <c r="AH590" s="98">
        <f>ROUND(ROUND(ROUND(K589*U590,0)*Y$587,0)*AD590,0)</f>
        <v>271</v>
      </c>
      <c r="AI590" s="66"/>
    </row>
    <row r="591" spans="1:35" ht="16.75" customHeight="1" x14ac:dyDescent="0.25">
      <c r="A591" s="11">
        <v>33</v>
      </c>
      <c r="B591" s="14">
        <v>4605</v>
      </c>
      <c r="C591" s="52" t="s">
        <v>9982</v>
      </c>
      <c r="D591" s="190"/>
      <c r="E591" s="211"/>
      <c r="F591" s="211"/>
      <c r="G591" s="211"/>
      <c r="H591" s="211"/>
      <c r="I591" s="211"/>
      <c r="J591" s="210"/>
      <c r="K591" s="185"/>
      <c r="L591" s="2"/>
      <c r="M591" s="2"/>
      <c r="N591" s="2"/>
      <c r="O591" s="56"/>
      <c r="P591" s="2"/>
      <c r="Q591" s="2"/>
      <c r="R591" s="2"/>
      <c r="S591" s="2"/>
      <c r="T591" s="2"/>
      <c r="U591" s="2"/>
      <c r="V591" s="71"/>
      <c r="W591" s="182"/>
      <c r="X591" s="182"/>
      <c r="Y591" s="178"/>
      <c r="Z591" s="179"/>
      <c r="AA591" s="169"/>
      <c r="AB591" s="220" t="s">
        <v>7391</v>
      </c>
      <c r="AC591" s="55" t="s">
        <v>7390</v>
      </c>
      <c r="AD591" s="141">
        <v>0.5</v>
      </c>
      <c r="AE591" s="141"/>
      <c r="AF591" s="141"/>
      <c r="AG591" s="142"/>
      <c r="AH591" s="98">
        <f>ROUND(ROUND(ROUND(K589*U590,0)*Y$587,0)*AD591,0)</f>
        <v>194</v>
      </c>
      <c r="AI591" s="16"/>
    </row>
    <row r="592" spans="1:35" ht="16.75" customHeight="1" x14ac:dyDescent="0.25">
      <c r="A592" s="11">
        <v>33</v>
      </c>
      <c r="B592" s="14">
        <v>4606</v>
      </c>
      <c r="C592" s="52" t="s">
        <v>9981</v>
      </c>
      <c r="D592" s="190"/>
      <c r="E592" s="211"/>
      <c r="F592" s="211"/>
      <c r="G592" s="211"/>
      <c r="H592" s="211"/>
      <c r="I592" s="211"/>
      <c r="J592" s="210"/>
      <c r="K592" s="185"/>
      <c r="L592" s="2"/>
      <c r="M592" s="2"/>
      <c r="N592" s="2"/>
      <c r="O592" s="56"/>
      <c r="P592" s="2"/>
      <c r="Q592" s="2"/>
      <c r="R592" s="2"/>
      <c r="S592" s="2"/>
      <c r="T592" s="2"/>
      <c r="U592" s="2"/>
      <c r="V592" s="71"/>
      <c r="W592" s="182"/>
      <c r="X592" s="182"/>
      <c r="Y592" s="178"/>
      <c r="Z592" s="179"/>
      <c r="AA592" s="2"/>
      <c r="AB592" s="201"/>
      <c r="AC592" s="55"/>
      <c r="AD592" s="141"/>
      <c r="AE592" s="187" t="s">
        <v>7356</v>
      </c>
      <c r="AF592" s="53">
        <v>5</v>
      </c>
      <c r="AG592" s="181" t="s">
        <v>7357</v>
      </c>
      <c r="AH592" s="98">
        <f>ROUND(ROUND(K589*U590,0)*Y$587-AF592,0)</f>
        <v>382</v>
      </c>
      <c r="AI592" s="16"/>
    </row>
    <row r="593" spans="1:35" ht="16.75" customHeight="1" x14ac:dyDescent="0.25">
      <c r="A593" s="11">
        <v>33</v>
      </c>
      <c r="B593" s="14">
        <v>4607</v>
      </c>
      <c r="C593" s="52" t="s">
        <v>9980</v>
      </c>
      <c r="D593" s="190"/>
      <c r="E593" s="211"/>
      <c r="F593" s="211"/>
      <c r="G593" s="211"/>
      <c r="H593" s="211"/>
      <c r="I593" s="211"/>
      <c r="J593" s="210"/>
      <c r="K593" s="185"/>
      <c r="L593" s="2"/>
      <c r="M593" s="2"/>
      <c r="N593" s="2"/>
      <c r="O593" s="56"/>
      <c r="P593" s="2"/>
      <c r="Q593" s="2"/>
      <c r="R593" s="2"/>
      <c r="S593" s="2"/>
      <c r="T593" s="2"/>
      <c r="U593" s="2"/>
      <c r="V593" s="71"/>
      <c r="W593" s="182"/>
      <c r="X593" s="182"/>
      <c r="Y593" s="178"/>
      <c r="Z593" s="179"/>
      <c r="AA593" s="183" t="s">
        <v>7393</v>
      </c>
      <c r="AB593" s="220" t="s">
        <v>7358</v>
      </c>
      <c r="AC593" s="55" t="s">
        <v>7390</v>
      </c>
      <c r="AD593" s="141">
        <v>0.7</v>
      </c>
      <c r="AE593" s="221"/>
      <c r="AF593" s="136"/>
      <c r="AG593" s="75"/>
      <c r="AH593" s="98">
        <f>ROUND(ROUND(ROUND(K589*U590,0)*Y$587,0)*AD593-AF592,0)</f>
        <v>266</v>
      </c>
      <c r="AI593" s="16"/>
    </row>
    <row r="594" spans="1:35" ht="16.75" customHeight="1" x14ac:dyDescent="0.25">
      <c r="A594" s="11">
        <v>33</v>
      </c>
      <c r="B594" s="14">
        <v>4608</v>
      </c>
      <c r="C594" s="52" t="s">
        <v>9979</v>
      </c>
      <c r="D594" s="190"/>
      <c r="E594" s="211"/>
      <c r="F594" s="211"/>
      <c r="G594" s="211"/>
      <c r="H594" s="211"/>
      <c r="I594" s="211"/>
      <c r="J594" s="210"/>
      <c r="K594" s="185"/>
      <c r="L594" s="2"/>
      <c r="M594" s="2"/>
      <c r="N594" s="2"/>
      <c r="O594" s="203"/>
      <c r="P594" s="8"/>
      <c r="Q594" s="8"/>
      <c r="R594" s="8"/>
      <c r="S594" s="8"/>
      <c r="T594" s="8"/>
      <c r="U594" s="8"/>
      <c r="V594" s="73"/>
      <c r="W594" s="182"/>
      <c r="X594" s="182"/>
      <c r="Y594" s="178"/>
      <c r="Z594" s="179"/>
      <c r="AA594" s="169"/>
      <c r="AB594" s="220" t="s">
        <v>7391</v>
      </c>
      <c r="AC594" s="55" t="s">
        <v>7390</v>
      </c>
      <c r="AD594" s="141">
        <v>0.5</v>
      </c>
      <c r="AE594" s="196"/>
      <c r="AF594" s="144"/>
      <c r="AG594" s="150"/>
      <c r="AH594" s="98">
        <f>ROUND(ROUND(ROUND(K589*U590,0)*Y$587,0)*AD594-AF592,0)</f>
        <v>189</v>
      </c>
      <c r="AI594" s="16"/>
    </row>
    <row r="595" spans="1:35" ht="16.75" customHeight="1" x14ac:dyDescent="0.25">
      <c r="A595" s="11">
        <v>33</v>
      </c>
      <c r="B595" s="14">
        <v>9425</v>
      </c>
      <c r="C595" s="52" t="s">
        <v>9978</v>
      </c>
      <c r="D595" s="45"/>
      <c r="E595" s="2"/>
      <c r="F595" s="2"/>
      <c r="G595" s="2"/>
      <c r="H595" s="2"/>
      <c r="I595" s="58"/>
      <c r="J595" s="81"/>
      <c r="K595" s="185"/>
      <c r="L595" s="2"/>
      <c r="M595" s="2"/>
      <c r="N595" s="44"/>
      <c r="O595" s="204" t="s">
        <v>7380</v>
      </c>
      <c r="P595" s="36"/>
      <c r="Q595" s="36"/>
      <c r="R595" s="36"/>
      <c r="S595" s="36"/>
      <c r="T595" s="36"/>
      <c r="U595" s="36"/>
      <c r="V595" s="74"/>
      <c r="W595" s="182"/>
      <c r="X595" s="182"/>
      <c r="Y595" s="178"/>
      <c r="Z595" s="179"/>
      <c r="AA595" s="83"/>
      <c r="AB595" s="194"/>
      <c r="AC595" s="7"/>
      <c r="AD595" s="7"/>
      <c r="AE595" s="7"/>
      <c r="AF595" s="7"/>
      <c r="AG595" s="37"/>
      <c r="AH595" s="98">
        <f>ROUND(ROUND(K589*U596,0)*Y$587,0)</f>
        <v>379</v>
      </c>
      <c r="AI595" s="66"/>
    </row>
    <row r="596" spans="1:35" ht="16.75" customHeight="1" x14ac:dyDescent="0.25">
      <c r="A596" s="11">
        <v>33</v>
      </c>
      <c r="B596" s="14">
        <v>9426</v>
      </c>
      <c r="C596" s="52" t="s">
        <v>9977</v>
      </c>
      <c r="D596" s="45"/>
      <c r="E596" s="2"/>
      <c r="F596" s="2"/>
      <c r="G596" s="2"/>
      <c r="H596" s="2"/>
      <c r="I596" s="58"/>
      <c r="J596" s="81"/>
      <c r="K596" s="185"/>
      <c r="L596" s="2"/>
      <c r="M596" s="2"/>
      <c r="N596" s="44"/>
      <c r="O596" s="45"/>
      <c r="P596" s="135"/>
      <c r="Q596" s="135"/>
      <c r="R596" s="135"/>
      <c r="S596" s="135"/>
      <c r="T596" s="136" t="s">
        <v>7404</v>
      </c>
      <c r="U596" s="273">
        <v>0.93</v>
      </c>
      <c r="V596" s="274"/>
      <c r="W596" s="182"/>
      <c r="X596" s="182"/>
      <c r="Y596" s="178"/>
      <c r="Z596" s="179"/>
      <c r="AA596" s="183" t="s">
        <v>7393</v>
      </c>
      <c r="AB596" s="220" t="s">
        <v>7358</v>
      </c>
      <c r="AC596" s="55" t="s">
        <v>7390</v>
      </c>
      <c r="AD596" s="141">
        <v>0.7</v>
      </c>
      <c r="AE596" s="141"/>
      <c r="AF596" s="141"/>
      <c r="AG596" s="142"/>
      <c r="AH596" s="98">
        <f>ROUND(ROUND(ROUND(K589*U596,0)*Y$587,0)*AD596,0)</f>
        <v>265</v>
      </c>
      <c r="AI596" s="66"/>
    </row>
    <row r="597" spans="1:35" ht="16.75" customHeight="1" x14ac:dyDescent="0.25">
      <c r="A597" s="11">
        <v>33</v>
      </c>
      <c r="B597" s="14">
        <v>4609</v>
      </c>
      <c r="C597" s="52" t="s">
        <v>9976</v>
      </c>
      <c r="D597" s="190"/>
      <c r="E597" s="211"/>
      <c r="F597" s="211"/>
      <c r="G597" s="211"/>
      <c r="H597" s="211"/>
      <c r="I597" s="211"/>
      <c r="J597" s="210"/>
      <c r="K597" s="185"/>
      <c r="L597" s="2"/>
      <c r="M597" s="2"/>
      <c r="N597" s="2"/>
      <c r="O597" s="56"/>
      <c r="P597" s="2"/>
      <c r="Q597" s="2"/>
      <c r="R597" s="2"/>
      <c r="S597" s="2"/>
      <c r="T597" s="2"/>
      <c r="U597" s="2"/>
      <c r="V597" s="71"/>
      <c r="W597" s="182"/>
      <c r="X597" s="182"/>
      <c r="Y597" s="178"/>
      <c r="Z597" s="179"/>
      <c r="AA597" s="169"/>
      <c r="AB597" s="220" t="s">
        <v>7391</v>
      </c>
      <c r="AC597" s="55" t="s">
        <v>7390</v>
      </c>
      <c r="AD597" s="141">
        <v>0.5</v>
      </c>
      <c r="AE597" s="141"/>
      <c r="AF597" s="141"/>
      <c r="AG597" s="142"/>
      <c r="AH597" s="98">
        <f>ROUND(ROUND(ROUND(K589*U596,0)*Y$587,0)*AD597,0)</f>
        <v>190</v>
      </c>
      <c r="AI597" s="16"/>
    </row>
    <row r="598" spans="1:35" ht="16.75" customHeight="1" x14ac:dyDescent="0.25">
      <c r="A598" s="11">
        <v>33</v>
      </c>
      <c r="B598" s="14">
        <v>4610</v>
      </c>
      <c r="C598" s="52" t="s">
        <v>9975</v>
      </c>
      <c r="D598" s="190"/>
      <c r="E598" s="211"/>
      <c r="F598" s="211"/>
      <c r="G598" s="211"/>
      <c r="H598" s="211"/>
      <c r="I598" s="211"/>
      <c r="J598" s="210"/>
      <c r="K598" s="185"/>
      <c r="L598" s="2"/>
      <c r="M598" s="2"/>
      <c r="N598" s="2"/>
      <c r="O598" s="56"/>
      <c r="P598" s="2"/>
      <c r="Q598" s="2"/>
      <c r="R598" s="2"/>
      <c r="S598" s="2"/>
      <c r="T598" s="2"/>
      <c r="U598" s="2"/>
      <c r="V598" s="71"/>
      <c r="W598" s="182"/>
      <c r="X598" s="182"/>
      <c r="Y598" s="178"/>
      <c r="Z598" s="179"/>
      <c r="AA598" s="2"/>
      <c r="AB598" s="201"/>
      <c r="AC598" s="55"/>
      <c r="AD598" s="141"/>
      <c r="AE598" s="187" t="s">
        <v>7356</v>
      </c>
      <c r="AF598" s="53">
        <v>5</v>
      </c>
      <c r="AG598" s="181" t="s">
        <v>7357</v>
      </c>
      <c r="AH598" s="98">
        <f>ROUND(ROUND(K589*U596,0)*Y$587-AF598,0)</f>
        <v>374</v>
      </c>
      <c r="AI598" s="16"/>
    </row>
    <row r="599" spans="1:35" ht="16.75" customHeight="1" x14ac:dyDescent="0.25">
      <c r="A599" s="11">
        <v>33</v>
      </c>
      <c r="B599" s="14">
        <v>4611</v>
      </c>
      <c r="C599" s="52" t="s">
        <v>9974</v>
      </c>
      <c r="D599" s="190"/>
      <c r="E599" s="211"/>
      <c r="F599" s="211"/>
      <c r="G599" s="211"/>
      <c r="H599" s="211"/>
      <c r="I599" s="211"/>
      <c r="J599" s="210"/>
      <c r="K599" s="185"/>
      <c r="L599" s="2"/>
      <c r="M599" s="2"/>
      <c r="N599" s="2"/>
      <c r="O599" s="56"/>
      <c r="P599" s="2"/>
      <c r="Q599" s="2"/>
      <c r="R599" s="2"/>
      <c r="S599" s="2"/>
      <c r="T599" s="2"/>
      <c r="U599" s="2"/>
      <c r="V599" s="71"/>
      <c r="W599" s="182"/>
      <c r="X599" s="182"/>
      <c r="Y599" s="178"/>
      <c r="Z599" s="179"/>
      <c r="AA599" s="183" t="s">
        <v>7393</v>
      </c>
      <c r="AB599" s="220" t="s">
        <v>7358</v>
      </c>
      <c r="AC599" s="55" t="s">
        <v>7390</v>
      </c>
      <c r="AD599" s="141">
        <v>0.7</v>
      </c>
      <c r="AE599" s="221"/>
      <c r="AF599" s="136"/>
      <c r="AG599" s="75"/>
      <c r="AH599" s="98">
        <f>ROUND(ROUND(ROUND(K589*U596,0)*Y$587,0)*AD599-AF598,0)</f>
        <v>260</v>
      </c>
      <c r="AI599" s="16"/>
    </row>
    <row r="600" spans="1:35" ht="16.75" customHeight="1" x14ac:dyDescent="0.25">
      <c r="A600" s="11">
        <v>33</v>
      </c>
      <c r="B600" s="14">
        <v>4612</v>
      </c>
      <c r="C600" s="52" t="s">
        <v>9973</v>
      </c>
      <c r="D600" s="190"/>
      <c r="E600" s="211"/>
      <c r="F600" s="211"/>
      <c r="G600" s="211"/>
      <c r="H600" s="211"/>
      <c r="I600" s="211"/>
      <c r="J600" s="210"/>
      <c r="K600" s="185"/>
      <c r="L600" s="2"/>
      <c r="M600" s="2"/>
      <c r="N600" s="2"/>
      <c r="O600" s="203"/>
      <c r="P600" s="8"/>
      <c r="Q600" s="8"/>
      <c r="R600" s="8"/>
      <c r="S600" s="8"/>
      <c r="T600" s="8"/>
      <c r="U600" s="8"/>
      <c r="V600" s="73"/>
      <c r="W600" s="182"/>
      <c r="X600" s="182"/>
      <c r="Y600" s="178"/>
      <c r="Z600" s="179"/>
      <c r="AA600" s="169"/>
      <c r="AB600" s="220" t="s">
        <v>7391</v>
      </c>
      <c r="AC600" s="55" t="s">
        <v>7390</v>
      </c>
      <c r="AD600" s="141">
        <v>0.5</v>
      </c>
      <c r="AE600" s="196"/>
      <c r="AF600" s="144"/>
      <c r="AG600" s="150"/>
      <c r="AH600" s="98">
        <f>ROUND(ROUND(ROUND(K589*U596,0)*Y$587,0)*AD600-AF598,0)</f>
        <v>185</v>
      </c>
      <c r="AI600" s="16"/>
    </row>
    <row r="601" spans="1:35" ht="16.75" customHeight="1" x14ac:dyDescent="0.25">
      <c r="A601" s="11">
        <v>33</v>
      </c>
      <c r="B601" s="14">
        <v>9427</v>
      </c>
      <c r="C601" s="52" t="s">
        <v>9972</v>
      </c>
      <c r="D601" s="190"/>
      <c r="E601" s="211"/>
      <c r="F601" s="211"/>
      <c r="G601" s="211"/>
      <c r="H601" s="211"/>
      <c r="I601" s="211"/>
      <c r="J601" s="210"/>
      <c r="K601" s="185"/>
      <c r="L601" s="2"/>
      <c r="M601" s="2"/>
      <c r="N601" s="44"/>
      <c r="O601" s="222" t="s">
        <v>7373</v>
      </c>
      <c r="P601" s="2"/>
      <c r="Q601" s="2"/>
      <c r="R601" s="2"/>
      <c r="S601" s="2"/>
      <c r="T601" s="2"/>
      <c r="U601" s="2"/>
      <c r="V601" s="71"/>
      <c r="W601" s="182"/>
      <c r="X601" s="182"/>
      <c r="Y601" s="178"/>
      <c r="Z601" s="179"/>
      <c r="AA601" s="83"/>
      <c r="AB601" s="80"/>
      <c r="AC601" s="7"/>
      <c r="AD601" s="7"/>
      <c r="AE601" s="7"/>
      <c r="AF601" s="7"/>
      <c r="AG601" s="37"/>
      <c r="AH601" s="98">
        <f>ROUND(ROUND(K589*U602,0)*Y$587,0)</f>
        <v>387</v>
      </c>
      <c r="AI601" s="66"/>
    </row>
    <row r="602" spans="1:35" ht="16.75" customHeight="1" x14ac:dyDescent="0.25">
      <c r="A602" s="11">
        <v>33</v>
      </c>
      <c r="B602" s="14">
        <v>9428</v>
      </c>
      <c r="C602" s="52" t="s">
        <v>9971</v>
      </c>
      <c r="D602" s="190"/>
      <c r="E602" s="211"/>
      <c r="F602" s="211"/>
      <c r="G602" s="211"/>
      <c r="H602" s="211"/>
      <c r="I602" s="211"/>
      <c r="J602" s="210"/>
      <c r="K602" s="185"/>
      <c r="L602" s="2"/>
      <c r="M602" s="2"/>
      <c r="N602" s="44"/>
      <c r="O602" s="222" t="s">
        <v>7405</v>
      </c>
      <c r="P602" s="135"/>
      <c r="Q602" s="135"/>
      <c r="R602" s="135"/>
      <c r="S602" s="135"/>
      <c r="T602" s="136" t="s">
        <v>7404</v>
      </c>
      <c r="U602" s="273">
        <v>0.95</v>
      </c>
      <c r="V602" s="274"/>
      <c r="W602" s="182"/>
      <c r="X602" s="182"/>
      <c r="Y602" s="178"/>
      <c r="Z602" s="179"/>
      <c r="AA602" s="183" t="s">
        <v>7393</v>
      </c>
      <c r="AB602" s="220" t="s">
        <v>7358</v>
      </c>
      <c r="AC602" s="55" t="s">
        <v>7390</v>
      </c>
      <c r="AD602" s="141">
        <v>0.7</v>
      </c>
      <c r="AE602" s="141"/>
      <c r="AF602" s="141"/>
      <c r="AG602" s="142"/>
      <c r="AH602" s="98">
        <f>ROUND(ROUND(ROUND(K589*U602,0)*Y$587,0)*AD602,0)</f>
        <v>271</v>
      </c>
      <c r="AI602" s="66"/>
    </row>
    <row r="603" spans="1:35" ht="16.75" customHeight="1" x14ac:dyDescent="0.25">
      <c r="A603" s="11">
        <v>33</v>
      </c>
      <c r="B603" s="14">
        <v>4613</v>
      </c>
      <c r="C603" s="52" t="s">
        <v>9970</v>
      </c>
      <c r="D603" s="190"/>
      <c r="E603" s="211"/>
      <c r="F603" s="211"/>
      <c r="G603" s="211"/>
      <c r="H603" s="211"/>
      <c r="I603" s="211"/>
      <c r="J603" s="210"/>
      <c r="K603" s="185"/>
      <c r="L603" s="2"/>
      <c r="M603" s="2"/>
      <c r="N603" s="2"/>
      <c r="O603" s="56"/>
      <c r="P603" s="2"/>
      <c r="Q603" s="2"/>
      <c r="R603" s="2"/>
      <c r="S603" s="2"/>
      <c r="T603" s="2"/>
      <c r="U603" s="2"/>
      <c r="V603" s="71"/>
      <c r="W603" s="182"/>
      <c r="X603" s="182"/>
      <c r="Y603" s="178"/>
      <c r="Z603" s="179"/>
      <c r="AA603" s="169"/>
      <c r="AB603" s="220" t="s">
        <v>7391</v>
      </c>
      <c r="AC603" s="55" t="s">
        <v>7390</v>
      </c>
      <c r="AD603" s="141">
        <v>0.5</v>
      </c>
      <c r="AE603" s="141"/>
      <c r="AF603" s="141"/>
      <c r="AG603" s="142"/>
      <c r="AH603" s="98">
        <f>ROUND(ROUND(ROUND(K589*U602,0)*Y$587,0)*AD603,0)</f>
        <v>194</v>
      </c>
      <c r="AI603" s="16"/>
    </row>
    <row r="604" spans="1:35" ht="16.75" customHeight="1" x14ac:dyDescent="0.25">
      <c r="A604" s="11">
        <v>33</v>
      </c>
      <c r="B604" s="14">
        <v>4614</v>
      </c>
      <c r="C604" s="52" t="s">
        <v>9969</v>
      </c>
      <c r="D604" s="190"/>
      <c r="E604" s="211"/>
      <c r="F604" s="211"/>
      <c r="G604" s="211"/>
      <c r="H604" s="211"/>
      <c r="I604" s="211"/>
      <c r="J604" s="210"/>
      <c r="K604" s="185"/>
      <c r="L604" s="2"/>
      <c r="M604" s="2"/>
      <c r="N604" s="2"/>
      <c r="O604" s="56"/>
      <c r="P604" s="2"/>
      <c r="Q604" s="2"/>
      <c r="R604" s="2"/>
      <c r="S604" s="2"/>
      <c r="T604" s="2"/>
      <c r="U604" s="2"/>
      <c r="V604" s="71"/>
      <c r="W604" s="182"/>
      <c r="X604" s="182"/>
      <c r="Y604" s="178"/>
      <c r="Z604" s="179"/>
      <c r="AA604" s="2"/>
      <c r="AB604" s="201"/>
      <c r="AC604" s="55"/>
      <c r="AD604" s="141"/>
      <c r="AE604" s="187" t="s">
        <v>7356</v>
      </c>
      <c r="AF604" s="53">
        <v>5</v>
      </c>
      <c r="AG604" s="181" t="s">
        <v>7357</v>
      </c>
      <c r="AH604" s="98">
        <f>ROUND(ROUND(K589*U602,0)*Y$587-AF604,0)</f>
        <v>382</v>
      </c>
      <c r="AI604" s="16"/>
    </row>
    <row r="605" spans="1:35" ht="16.75" customHeight="1" x14ac:dyDescent="0.25">
      <c r="A605" s="11">
        <v>33</v>
      </c>
      <c r="B605" s="14">
        <v>4615</v>
      </c>
      <c r="C605" s="52" t="s">
        <v>9968</v>
      </c>
      <c r="D605" s="190"/>
      <c r="E605" s="211"/>
      <c r="F605" s="211"/>
      <c r="G605" s="211"/>
      <c r="H605" s="211"/>
      <c r="I605" s="211"/>
      <c r="J605" s="210"/>
      <c r="K605" s="185"/>
      <c r="L605" s="2"/>
      <c r="M605" s="2"/>
      <c r="N605" s="2"/>
      <c r="O605" s="56"/>
      <c r="P605" s="2"/>
      <c r="Q605" s="2"/>
      <c r="R605" s="2"/>
      <c r="S605" s="2"/>
      <c r="T605" s="2"/>
      <c r="U605" s="2"/>
      <c r="V605" s="71"/>
      <c r="W605" s="182"/>
      <c r="X605" s="182"/>
      <c r="Y605" s="178"/>
      <c r="Z605" s="179"/>
      <c r="AA605" s="183" t="s">
        <v>7393</v>
      </c>
      <c r="AB605" s="220" t="s">
        <v>7358</v>
      </c>
      <c r="AC605" s="55" t="s">
        <v>7390</v>
      </c>
      <c r="AD605" s="141">
        <v>0.7</v>
      </c>
      <c r="AE605" s="221"/>
      <c r="AF605" s="136"/>
      <c r="AG605" s="75"/>
      <c r="AH605" s="98">
        <f>ROUND(ROUND(ROUND(K589*U602,0)*Y$587,0)*AD605-AF604,0)</f>
        <v>266</v>
      </c>
      <c r="AI605" s="16"/>
    </row>
    <row r="606" spans="1:35" ht="16.75" customHeight="1" x14ac:dyDescent="0.25">
      <c r="A606" s="11">
        <v>33</v>
      </c>
      <c r="B606" s="14">
        <v>4616</v>
      </c>
      <c r="C606" s="52" t="s">
        <v>9967</v>
      </c>
      <c r="D606" s="190"/>
      <c r="E606" s="211"/>
      <c r="F606" s="211"/>
      <c r="G606" s="211"/>
      <c r="H606" s="211"/>
      <c r="I606" s="211"/>
      <c r="J606" s="210"/>
      <c r="K606" s="164"/>
      <c r="L606" s="8"/>
      <c r="M606" s="8"/>
      <c r="N606" s="8"/>
      <c r="O606" s="203"/>
      <c r="P606" s="8"/>
      <c r="Q606" s="8"/>
      <c r="R606" s="8"/>
      <c r="S606" s="8"/>
      <c r="T606" s="8"/>
      <c r="U606" s="8"/>
      <c r="V606" s="73"/>
      <c r="W606" s="182"/>
      <c r="X606" s="182"/>
      <c r="Y606" s="178"/>
      <c r="Z606" s="179"/>
      <c r="AA606" s="169"/>
      <c r="AB606" s="220" t="s">
        <v>7391</v>
      </c>
      <c r="AC606" s="55" t="s">
        <v>7390</v>
      </c>
      <c r="AD606" s="141">
        <v>0.5</v>
      </c>
      <c r="AE606" s="196"/>
      <c r="AF606" s="144"/>
      <c r="AG606" s="150"/>
      <c r="AH606" s="98">
        <f>ROUND(ROUND(ROUND(K589*U602,0)*Y$587,0)*AD606-AF604,0)</f>
        <v>189</v>
      </c>
      <c r="AI606" s="16"/>
    </row>
    <row r="607" spans="1:35" ht="16.75" customHeight="1" x14ac:dyDescent="0.25">
      <c r="A607" s="11">
        <v>33</v>
      </c>
      <c r="B607" s="14">
        <v>9431</v>
      </c>
      <c r="C607" s="52" t="s">
        <v>9966</v>
      </c>
      <c r="D607" s="45"/>
      <c r="E607" s="2"/>
      <c r="F607" s="2"/>
      <c r="G607" s="2"/>
      <c r="H607" s="2"/>
      <c r="I607" s="58"/>
      <c r="J607" s="81"/>
      <c r="K607" s="167" t="s">
        <v>7425</v>
      </c>
      <c r="L607" s="36"/>
      <c r="M607" s="36"/>
      <c r="N607" s="50"/>
      <c r="O607" s="54"/>
      <c r="P607" s="36"/>
      <c r="Q607" s="36"/>
      <c r="R607" s="36"/>
      <c r="S607" s="36"/>
      <c r="T607" s="36"/>
      <c r="U607" s="36"/>
      <c r="V607" s="50"/>
      <c r="W607" s="182"/>
      <c r="X607" s="182"/>
      <c r="Y607" s="178"/>
      <c r="Z607" s="179"/>
      <c r="AA607" s="54"/>
      <c r="AB607" s="53"/>
      <c r="AC607" s="36"/>
      <c r="AD607" s="36"/>
      <c r="AE607" s="36"/>
      <c r="AF607" s="36"/>
      <c r="AG607" s="50"/>
      <c r="AH607" s="98">
        <f>ROUND(K613*Y$587,0)</f>
        <v>326</v>
      </c>
      <c r="AI607" s="16"/>
    </row>
    <row r="608" spans="1:35" ht="16.75" customHeight="1" x14ac:dyDescent="0.3">
      <c r="A608" s="11">
        <v>33</v>
      </c>
      <c r="B608" s="14">
        <v>9432</v>
      </c>
      <c r="C608" s="52" t="s">
        <v>9965</v>
      </c>
      <c r="D608" s="45"/>
      <c r="E608" s="2"/>
      <c r="F608" s="2"/>
      <c r="G608" s="2"/>
      <c r="H608" s="2"/>
      <c r="I608" s="58"/>
      <c r="J608" s="81"/>
      <c r="K608" s="185"/>
      <c r="L608" s="2"/>
      <c r="M608" s="2"/>
      <c r="N608" s="44"/>
      <c r="O608" s="3"/>
      <c r="P608" s="2"/>
      <c r="Q608" s="2"/>
      <c r="R608" s="2"/>
      <c r="S608" s="2"/>
      <c r="T608" s="2"/>
      <c r="U608" s="2"/>
      <c r="V608" s="71"/>
      <c r="W608" s="72"/>
      <c r="X608" s="68"/>
      <c r="Z608" s="157"/>
      <c r="AA608" s="183" t="s">
        <v>7393</v>
      </c>
      <c r="AB608" s="220" t="s">
        <v>7358</v>
      </c>
      <c r="AC608" s="55" t="s">
        <v>7390</v>
      </c>
      <c r="AD608" s="141">
        <v>0.7</v>
      </c>
      <c r="AE608" s="141"/>
      <c r="AF608" s="141"/>
      <c r="AG608" s="142"/>
      <c r="AH608" s="98">
        <f>ROUND(ROUND(K613*Y$587,0)*AD608,0)</f>
        <v>228</v>
      </c>
      <c r="AI608" s="16"/>
    </row>
    <row r="609" spans="1:35" ht="16.75" customHeight="1" x14ac:dyDescent="0.3">
      <c r="A609" s="11">
        <v>33</v>
      </c>
      <c r="B609" s="14">
        <v>4621</v>
      </c>
      <c r="C609" s="52" t="s">
        <v>9964</v>
      </c>
      <c r="D609" s="190"/>
      <c r="E609" s="211"/>
      <c r="F609" s="211"/>
      <c r="G609" s="211"/>
      <c r="H609" s="211"/>
      <c r="I609" s="211"/>
      <c r="J609" s="210"/>
      <c r="K609" s="185"/>
      <c r="L609" s="2"/>
      <c r="M609" s="2"/>
      <c r="N609" s="2"/>
      <c r="O609" s="56"/>
      <c r="P609" s="2"/>
      <c r="Q609" s="2"/>
      <c r="R609" s="2"/>
      <c r="S609" s="2"/>
      <c r="T609" s="2"/>
      <c r="U609" s="2"/>
      <c r="V609" s="71"/>
      <c r="W609" s="72"/>
      <c r="X609" s="72"/>
      <c r="Y609" s="155"/>
      <c r="Z609" s="157"/>
      <c r="AA609" s="169"/>
      <c r="AB609" s="220" t="s">
        <v>7391</v>
      </c>
      <c r="AC609" s="55" t="s">
        <v>7390</v>
      </c>
      <c r="AD609" s="141">
        <v>0.5</v>
      </c>
      <c r="AE609" s="141"/>
      <c r="AF609" s="141"/>
      <c r="AG609" s="142"/>
      <c r="AH609" s="98">
        <f>ROUND(ROUND(K613*Y$587,0)*AD609,0)</f>
        <v>163</v>
      </c>
      <c r="AI609" s="16"/>
    </row>
    <row r="610" spans="1:35" ht="16.75" customHeight="1" x14ac:dyDescent="0.3">
      <c r="A610" s="11">
        <v>33</v>
      </c>
      <c r="B610" s="14">
        <v>4622</v>
      </c>
      <c r="C610" s="52" t="s">
        <v>9963</v>
      </c>
      <c r="D610" s="190"/>
      <c r="E610" s="211"/>
      <c r="F610" s="211"/>
      <c r="G610" s="211"/>
      <c r="H610" s="211"/>
      <c r="I610" s="211"/>
      <c r="J610" s="210"/>
      <c r="K610" s="185"/>
      <c r="L610" s="2"/>
      <c r="M610" s="2"/>
      <c r="N610" s="2"/>
      <c r="O610" s="56"/>
      <c r="P610" s="2"/>
      <c r="Q610" s="2"/>
      <c r="R610" s="2"/>
      <c r="S610" s="2"/>
      <c r="T610" s="2"/>
      <c r="U610" s="2"/>
      <c r="V610" s="71"/>
      <c r="W610" s="72"/>
      <c r="X610" s="72"/>
      <c r="Y610" s="155"/>
      <c r="Z610" s="157"/>
      <c r="AA610" s="2"/>
      <c r="AB610" s="201"/>
      <c r="AC610" s="55"/>
      <c r="AD610" s="141"/>
      <c r="AE610" s="187" t="s">
        <v>7356</v>
      </c>
      <c r="AF610" s="53">
        <v>5</v>
      </c>
      <c r="AG610" s="181" t="s">
        <v>7357</v>
      </c>
      <c r="AH610" s="98">
        <f>ROUND(K613*Y$587-AF610,0)</f>
        <v>321</v>
      </c>
      <c r="AI610" s="16"/>
    </row>
    <row r="611" spans="1:35" ht="16.75" customHeight="1" x14ac:dyDescent="0.3">
      <c r="A611" s="11">
        <v>33</v>
      </c>
      <c r="B611" s="14">
        <v>4623</v>
      </c>
      <c r="C611" s="52" t="s">
        <v>9962</v>
      </c>
      <c r="D611" s="190"/>
      <c r="E611" s="211"/>
      <c r="F611" s="211"/>
      <c r="G611" s="211"/>
      <c r="H611" s="211"/>
      <c r="I611" s="211"/>
      <c r="J611" s="210"/>
      <c r="K611" s="185"/>
      <c r="L611" s="2"/>
      <c r="M611" s="2"/>
      <c r="N611" s="2"/>
      <c r="O611" s="56"/>
      <c r="P611" s="2"/>
      <c r="Q611" s="2"/>
      <c r="R611" s="2"/>
      <c r="S611" s="2"/>
      <c r="T611" s="2"/>
      <c r="U611" s="2"/>
      <c r="V611" s="71"/>
      <c r="W611" s="72"/>
      <c r="X611" s="72"/>
      <c r="Y611" s="155"/>
      <c r="Z611" s="157"/>
      <c r="AA611" s="183" t="s">
        <v>7393</v>
      </c>
      <c r="AB611" s="220" t="s">
        <v>7358</v>
      </c>
      <c r="AC611" s="55" t="s">
        <v>7390</v>
      </c>
      <c r="AD611" s="141">
        <v>0.7</v>
      </c>
      <c r="AE611" s="221"/>
      <c r="AF611" s="136"/>
      <c r="AG611" s="75"/>
      <c r="AH611" s="98">
        <f>ROUND(ROUND(K613*Y$587,0)*AD611-AF610,0)</f>
        <v>223</v>
      </c>
      <c r="AI611" s="16"/>
    </row>
    <row r="612" spans="1:35" ht="16.75" customHeight="1" x14ac:dyDescent="0.3">
      <c r="A612" s="11">
        <v>33</v>
      </c>
      <c r="B612" s="14">
        <v>4624</v>
      </c>
      <c r="C612" s="52" t="s">
        <v>9961</v>
      </c>
      <c r="D612" s="190"/>
      <c r="E612" s="211"/>
      <c r="F612" s="211"/>
      <c r="G612" s="211"/>
      <c r="H612" s="211"/>
      <c r="I612" s="211"/>
      <c r="J612" s="210"/>
      <c r="K612" s="185"/>
      <c r="L612" s="2"/>
      <c r="M612" s="2"/>
      <c r="N612" s="2"/>
      <c r="O612" s="56"/>
      <c r="P612" s="2"/>
      <c r="Q612" s="2"/>
      <c r="R612" s="2"/>
      <c r="S612" s="2"/>
      <c r="T612" s="2"/>
      <c r="U612" s="2"/>
      <c r="V612" s="71"/>
      <c r="W612" s="72"/>
      <c r="X612" s="72"/>
      <c r="Y612" s="155"/>
      <c r="Z612" s="157"/>
      <c r="AA612" s="169"/>
      <c r="AB612" s="220" t="s">
        <v>7391</v>
      </c>
      <c r="AC612" s="55" t="s">
        <v>7390</v>
      </c>
      <c r="AD612" s="141">
        <v>0.5</v>
      </c>
      <c r="AE612" s="196"/>
      <c r="AF612" s="144"/>
      <c r="AG612" s="150"/>
      <c r="AH612" s="98">
        <f>ROUND(ROUND(K613*Y$587,0)*AD612-AF610,0)</f>
        <v>158</v>
      </c>
      <c r="AI612" s="16"/>
    </row>
    <row r="613" spans="1:35" ht="16.75" customHeight="1" x14ac:dyDescent="0.3">
      <c r="A613" s="11">
        <v>33</v>
      </c>
      <c r="B613" s="14">
        <v>9433</v>
      </c>
      <c r="C613" s="52" t="s">
        <v>9960</v>
      </c>
      <c r="D613" s="45"/>
      <c r="E613" s="2"/>
      <c r="F613" s="2"/>
      <c r="G613" s="2"/>
      <c r="H613" s="2"/>
      <c r="I613" s="58"/>
      <c r="J613" s="81"/>
      <c r="K613" s="271">
        <f>'21共同生活援助（包括型・基本）'!N325</f>
        <v>466</v>
      </c>
      <c r="L613" s="272"/>
      <c r="M613" s="2" t="s">
        <v>7388</v>
      </c>
      <c r="N613" s="44"/>
      <c r="O613" s="204" t="s">
        <v>7387</v>
      </c>
      <c r="P613" s="36"/>
      <c r="Q613" s="36"/>
      <c r="R613" s="36"/>
      <c r="S613" s="36"/>
      <c r="T613" s="36"/>
      <c r="U613" s="36"/>
      <c r="V613" s="74"/>
      <c r="W613" s="72"/>
      <c r="X613" s="72"/>
      <c r="Y613" s="145"/>
      <c r="Z613" s="71"/>
      <c r="AA613" s="83"/>
      <c r="AB613" s="194"/>
      <c r="AC613" s="7"/>
      <c r="AD613" s="7"/>
      <c r="AE613" s="7"/>
      <c r="AF613" s="7"/>
      <c r="AG613" s="37"/>
      <c r="AH613" s="98">
        <f>ROUND(ROUND(K613*U614,0)*Y$587,0)</f>
        <v>310</v>
      </c>
      <c r="AI613" s="66"/>
    </row>
    <row r="614" spans="1:35" ht="16.75" customHeight="1" x14ac:dyDescent="0.3">
      <c r="A614" s="11">
        <v>33</v>
      </c>
      <c r="B614" s="14">
        <v>9434</v>
      </c>
      <c r="C614" s="52" t="s">
        <v>9959</v>
      </c>
      <c r="D614" s="45"/>
      <c r="E614" s="2"/>
      <c r="F614" s="2"/>
      <c r="G614" s="2"/>
      <c r="H614" s="2"/>
      <c r="I614" s="58"/>
      <c r="J614" s="81"/>
      <c r="K614" s="72"/>
      <c r="L614" s="145"/>
      <c r="M614" s="2"/>
      <c r="N614" s="44"/>
      <c r="O614" s="45"/>
      <c r="P614" s="2"/>
      <c r="Q614" s="135"/>
      <c r="R614" s="135"/>
      <c r="S614" s="135"/>
      <c r="T614" s="136" t="s">
        <v>7404</v>
      </c>
      <c r="U614" s="273">
        <v>0.95</v>
      </c>
      <c r="V614" s="274"/>
      <c r="W614" s="72"/>
      <c r="X614" s="72"/>
      <c r="Y614" s="145"/>
      <c r="Z614" s="71"/>
      <c r="AA614" s="183" t="s">
        <v>7393</v>
      </c>
      <c r="AB614" s="220" t="s">
        <v>7358</v>
      </c>
      <c r="AC614" s="55" t="s">
        <v>7390</v>
      </c>
      <c r="AD614" s="141">
        <v>0.7</v>
      </c>
      <c r="AE614" s="141"/>
      <c r="AF614" s="141"/>
      <c r="AG614" s="142"/>
      <c r="AH614" s="98">
        <f>ROUND(ROUND(ROUND(K613*U614,0)*Y$587,0)*AD614,0)</f>
        <v>217</v>
      </c>
      <c r="AI614" s="66"/>
    </row>
    <row r="615" spans="1:35" ht="16.75" customHeight="1" x14ac:dyDescent="0.3">
      <c r="A615" s="11">
        <v>33</v>
      </c>
      <c r="B615" s="14">
        <v>4625</v>
      </c>
      <c r="C615" s="52" t="s">
        <v>9958</v>
      </c>
      <c r="D615" s="190"/>
      <c r="E615" s="211"/>
      <c r="F615" s="211"/>
      <c r="G615" s="211"/>
      <c r="H615" s="211"/>
      <c r="I615" s="211"/>
      <c r="J615" s="210"/>
      <c r="K615" s="185"/>
      <c r="L615" s="2"/>
      <c r="M615" s="2"/>
      <c r="N615" s="2"/>
      <c r="O615" s="56"/>
      <c r="P615" s="2"/>
      <c r="Q615" s="2"/>
      <c r="R615" s="2"/>
      <c r="S615" s="2"/>
      <c r="T615" s="2"/>
      <c r="U615" s="2"/>
      <c r="V615" s="71"/>
      <c r="W615" s="72"/>
      <c r="X615" s="72"/>
      <c r="Y615" s="155"/>
      <c r="Z615" s="157"/>
      <c r="AA615" s="169"/>
      <c r="AB615" s="220" t="s">
        <v>7391</v>
      </c>
      <c r="AC615" s="55" t="s">
        <v>7390</v>
      </c>
      <c r="AD615" s="141">
        <v>0.5</v>
      </c>
      <c r="AE615" s="141"/>
      <c r="AF615" s="141"/>
      <c r="AG615" s="142"/>
      <c r="AH615" s="98">
        <f>ROUND(ROUND(ROUND(K613*U614,0)*Y$587,0)*AD615,0)</f>
        <v>155</v>
      </c>
      <c r="AI615" s="16"/>
    </row>
    <row r="616" spans="1:35" ht="16.75" customHeight="1" x14ac:dyDescent="0.3">
      <c r="A616" s="11">
        <v>33</v>
      </c>
      <c r="B616" s="14">
        <v>4626</v>
      </c>
      <c r="C616" s="52" t="s">
        <v>9957</v>
      </c>
      <c r="D616" s="190"/>
      <c r="E616" s="211"/>
      <c r="F616" s="211"/>
      <c r="G616" s="211"/>
      <c r="H616" s="211"/>
      <c r="I616" s="211"/>
      <c r="J616" s="210"/>
      <c r="K616" s="185"/>
      <c r="L616" s="2"/>
      <c r="M616" s="2"/>
      <c r="N616" s="2"/>
      <c r="O616" s="56"/>
      <c r="P616" s="2"/>
      <c r="Q616" s="2"/>
      <c r="R616" s="2"/>
      <c r="S616" s="2"/>
      <c r="T616" s="2"/>
      <c r="U616" s="2"/>
      <c r="V616" s="71"/>
      <c r="W616" s="72"/>
      <c r="X616" s="72"/>
      <c r="Y616" s="155"/>
      <c r="Z616" s="157"/>
      <c r="AA616" s="2"/>
      <c r="AB616" s="201"/>
      <c r="AC616" s="55"/>
      <c r="AD616" s="141"/>
      <c r="AE616" s="187" t="s">
        <v>7356</v>
      </c>
      <c r="AF616" s="53">
        <v>5</v>
      </c>
      <c r="AG616" s="181" t="s">
        <v>7357</v>
      </c>
      <c r="AH616" s="98">
        <f>ROUND(ROUND(K613*U614,0)*Y$587-AF616,0)</f>
        <v>305</v>
      </c>
      <c r="AI616" s="16"/>
    </row>
    <row r="617" spans="1:35" ht="16.75" customHeight="1" x14ac:dyDescent="0.3">
      <c r="A617" s="11">
        <v>33</v>
      </c>
      <c r="B617" s="14">
        <v>4627</v>
      </c>
      <c r="C617" s="52" t="s">
        <v>9956</v>
      </c>
      <c r="D617" s="190"/>
      <c r="E617" s="211"/>
      <c r="F617" s="211"/>
      <c r="G617" s="211"/>
      <c r="H617" s="211"/>
      <c r="I617" s="211"/>
      <c r="J617" s="210"/>
      <c r="K617" s="185"/>
      <c r="L617" s="2"/>
      <c r="M617" s="2"/>
      <c r="N617" s="2"/>
      <c r="O617" s="56"/>
      <c r="P617" s="2"/>
      <c r="Q617" s="2"/>
      <c r="R617" s="2"/>
      <c r="S617" s="2"/>
      <c r="T617" s="2"/>
      <c r="U617" s="2"/>
      <c r="V617" s="71"/>
      <c r="W617" s="72"/>
      <c r="X617" s="72"/>
      <c r="Y617" s="155"/>
      <c r="Z617" s="157"/>
      <c r="AA617" s="183" t="s">
        <v>7393</v>
      </c>
      <c r="AB617" s="220" t="s">
        <v>7358</v>
      </c>
      <c r="AC617" s="55" t="s">
        <v>7390</v>
      </c>
      <c r="AD617" s="141">
        <v>0.7</v>
      </c>
      <c r="AE617" s="221"/>
      <c r="AF617" s="136"/>
      <c r="AG617" s="75"/>
      <c r="AH617" s="98">
        <f>ROUND(ROUND(ROUND(K613*U614,0)*Y$587,0)*AD617-AF616,0)</f>
        <v>212</v>
      </c>
      <c r="AI617" s="16"/>
    </row>
    <row r="618" spans="1:35" ht="16.75" customHeight="1" x14ac:dyDescent="0.3">
      <c r="A618" s="11">
        <v>33</v>
      </c>
      <c r="B618" s="14">
        <v>4628</v>
      </c>
      <c r="C618" s="52" t="s">
        <v>9955</v>
      </c>
      <c r="D618" s="190"/>
      <c r="E618" s="211"/>
      <c r="F618" s="211"/>
      <c r="G618" s="211"/>
      <c r="H618" s="211"/>
      <c r="I618" s="211"/>
      <c r="J618" s="210"/>
      <c r="K618" s="185"/>
      <c r="L618" s="2"/>
      <c r="M618" s="2"/>
      <c r="N618" s="2"/>
      <c r="O618" s="203"/>
      <c r="P618" s="8"/>
      <c r="Q618" s="8"/>
      <c r="R618" s="8"/>
      <c r="S618" s="8"/>
      <c r="T618" s="8"/>
      <c r="U618" s="8"/>
      <c r="V618" s="73"/>
      <c r="W618" s="72"/>
      <c r="X618" s="72"/>
      <c r="Y618" s="155"/>
      <c r="Z618" s="157"/>
      <c r="AA618" s="169"/>
      <c r="AB618" s="220" t="s">
        <v>7391</v>
      </c>
      <c r="AC618" s="55" t="s">
        <v>7390</v>
      </c>
      <c r="AD618" s="141">
        <v>0.5</v>
      </c>
      <c r="AE618" s="196"/>
      <c r="AF618" s="144"/>
      <c r="AG618" s="150"/>
      <c r="AH618" s="98">
        <f>ROUND(ROUND(ROUND(K613*U614,0)*Y$587,0)*AD618-AF616,0)</f>
        <v>150</v>
      </c>
      <c r="AI618" s="16"/>
    </row>
    <row r="619" spans="1:35" ht="16.75" customHeight="1" x14ac:dyDescent="0.3">
      <c r="A619" s="11">
        <v>33</v>
      </c>
      <c r="B619" s="14">
        <v>9435</v>
      </c>
      <c r="C619" s="52" t="s">
        <v>9954</v>
      </c>
      <c r="D619" s="45"/>
      <c r="E619" s="2"/>
      <c r="F619" s="2"/>
      <c r="G619" s="2"/>
      <c r="H619" s="2"/>
      <c r="I619" s="58"/>
      <c r="J619" s="81"/>
      <c r="K619" s="185"/>
      <c r="L619" s="2"/>
      <c r="M619" s="2"/>
      <c r="N619" s="44"/>
      <c r="O619" s="204" t="s">
        <v>7380</v>
      </c>
      <c r="P619" s="36"/>
      <c r="Q619" s="36"/>
      <c r="R619" s="36"/>
      <c r="S619" s="36"/>
      <c r="T619" s="36"/>
      <c r="U619" s="36"/>
      <c r="V619" s="74"/>
      <c r="W619" s="72"/>
      <c r="X619" s="72"/>
      <c r="Y619" s="145"/>
      <c r="Z619" s="71"/>
      <c r="AA619" s="83"/>
      <c r="AB619" s="194"/>
      <c r="AC619" s="7"/>
      <c r="AD619" s="7"/>
      <c r="AE619" s="7"/>
      <c r="AF619" s="7"/>
      <c r="AG619" s="37"/>
      <c r="AH619" s="98">
        <f>ROUND(ROUND(K613*U620,0)*Y$587,0)</f>
        <v>303</v>
      </c>
      <c r="AI619" s="66"/>
    </row>
    <row r="620" spans="1:35" ht="16.75" customHeight="1" x14ac:dyDescent="0.3">
      <c r="A620" s="11">
        <v>33</v>
      </c>
      <c r="B620" s="14">
        <v>9436</v>
      </c>
      <c r="C620" s="52" t="s">
        <v>9953</v>
      </c>
      <c r="D620" s="45"/>
      <c r="E620" s="2"/>
      <c r="F620" s="2"/>
      <c r="G620" s="2"/>
      <c r="H620" s="2"/>
      <c r="I620" s="58"/>
      <c r="J620" s="81"/>
      <c r="K620" s="185"/>
      <c r="L620" s="2"/>
      <c r="M620" s="2"/>
      <c r="N620" s="44"/>
      <c r="O620" s="45"/>
      <c r="P620" s="135"/>
      <c r="Q620" s="135"/>
      <c r="R620" s="135"/>
      <c r="S620" s="135"/>
      <c r="T620" s="136" t="s">
        <v>7404</v>
      </c>
      <c r="U620" s="273">
        <v>0.93</v>
      </c>
      <c r="V620" s="274"/>
      <c r="W620" s="72"/>
      <c r="X620" s="72"/>
      <c r="Y620" s="145"/>
      <c r="Z620" s="71"/>
      <c r="AA620" s="183" t="s">
        <v>7393</v>
      </c>
      <c r="AB620" s="220" t="s">
        <v>7358</v>
      </c>
      <c r="AC620" s="55" t="s">
        <v>7390</v>
      </c>
      <c r="AD620" s="141">
        <v>0.7</v>
      </c>
      <c r="AE620" s="141"/>
      <c r="AF620" s="141"/>
      <c r="AG620" s="142"/>
      <c r="AH620" s="98">
        <f>ROUND(ROUND(ROUND(K613*U620,0)*Y$587,0)*AD620,0)</f>
        <v>212</v>
      </c>
      <c r="AI620" s="66"/>
    </row>
    <row r="621" spans="1:35" ht="16.75" customHeight="1" x14ac:dyDescent="0.3">
      <c r="A621" s="11">
        <v>33</v>
      </c>
      <c r="B621" s="14">
        <v>4629</v>
      </c>
      <c r="C621" s="52" t="s">
        <v>9952</v>
      </c>
      <c r="D621" s="190"/>
      <c r="E621" s="211"/>
      <c r="F621" s="211"/>
      <c r="G621" s="211"/>
      <c r="H621" s="211"/>
      <c r="I621" s="211"/>
      <c r="J621" s="210"/>
      <c r="K621" s="185"/>
      <c r="L621" s="2"/>
      <c r="M621" s="2"/>
      <c r="N621" s="2"/>
      <c r="O621" s="56"/>
      <c r="P621" s="2"/>
      <c r="Q621" s="2"/>
      <c r="R621" s="2"/>
      <c r="S621" s="2"/>
      <c r="T621" s="2"/>
      <c r="U621" s="2"/>
      <c r="V621" s="71"/>
      <c r="W621" s="72"/>
      <c r="X621" s="72"/>
      <c r="Y621" s="155"/>
      <c r="Z621" s="157"/>
      <c r="AA621" s="169"/>
      <c r="AB621" s="220" t="s">
        <v>7391</v>
      </c>
      <c r="AC621" s="55" t="s">
        <v>7390</v>
      </c>
      <c r="AD621" s="141">
        <v>0.5</v>
      </c>
      <c r="AE621" s="141"/>
      <c r="AF621" s="141"/>
      <c r="AG621" s="142"/>
      <c r="AH621" s="98">
        <f>ROUND(ROUND(ROUND(K613*U620,0)*Y$587,0)*AD621,0)</f>
        <v>152</v>
      </c>
      <c r="AI621" s="16"/>
    </row>
    <row r="622" spans="1:35" ht="16.75" customHeight="1" x14ac:dyDescent="0.3">
      <c r="A622" s="11">
        <v>33</v>
      </c>
      <c r="B622" s="14">
        <v>4630</v>
      </c>
      <c r="C622" s="52" t="s">
        <v>9951</v>
      </c>
      <c r="D622" s="190"/>
      <c r="E622" s="211"/>
      <c r="F622" s="211"/>
      <c r="G622" s="211"/>
      <c r="H622" s="211"/>
      <c r="I622" s="211"/>
      <c r="J622" s="210"/>
      <c r="K622" s="185"/>
      <c r="L622" s="2"/>
      <c r="M622" s="2"/>
      <c r="N622" s="2"/>
      <c r="O622" s="56"/>
      <c r="P622" s="2"/>
      <c r="Q622" s="2"/>
      <c r="R622" s="2"/>
      <c r="S622" s="2"/>
      <c r="T622" s="2"/>
      <c r="U622" s="2"/>
      <c r="V622" s="71"/>
      <c r="W622" s="72"/>
      <c r="X622" s="72"/>
      <c r="Y622" s="155"/>
      <c r="Z622" s="157"/>
      <c r="AA622" s="2"/>
      <c r="AB622" s="201"/>
      <c r="AC622" s="55"/>
      <c r="AD622" s="141"/>
      <c r="AE622" s="187" t="s">
        <v>7356</v>
      </c>
      <c r="AF622" s="53">
        <v>5</v>
      </c>
      <c r="AG622" s="181" t="s">
        <v>7357</v>
      </c>
      <c r="AH622" s="98">
        <f>ROUND(ROUND(K613*U620,0)*Y$587-AF622,0)</f>
        <v>298</v>
      </c>
      <c r="AI622" s="16"/>
    </row>
    <row r="623" spans="1:35" ht="16.75" customHeight="1" x14ac:dyDescent="0.3">
      <c r="A623" s="11">
        <v>33</v>
      </c>
      <c r="B623" s="14">
        <v>4631</v>
      </c>
      <c r="C623" s="52" t="s">
        <v>9950</v>
      </c>
      <c r="D623" s="190"/>
      <c r="E623" s="211"/>
      <c r="F623" s="211"/>
      <c r="G623" s="211"/>
      <c r="H623" s="211"/>
      <c r="I623" s="211"/>
      <c r="J623" s="210"/>
      <c r="K623" s="185"/>
      <c r="L623" s="2"/>
      <c r="M623" s="2"/>
      <c r="N623" s="2"/>
      <c r="O623" s="56"/>
      <c r="P623" s="2"/>
      <c r="Q623" s="2"/>
      <c r="R623" s="2"/>
      <c r="S623" s="2"/>
      <c r="T623" s="2"/>
      <c r="U623" s="2"/>
      <c r="V623" s="71"/>
      <c r="W623" s="72"/>
      <c r="X623" s="72"/>
      <c r="Y623" s="155"/>
      <c r="Z623" s="157"/>
      <c r="AA623" s="183" t="s">
        <v>7393</v>
      </c>
      <c r="AB623" s="220" t="s">
        <v>7358</v>
      </c>
      <c r="AC623" s="55" t="s">
        <v>7390</v>
      </c>
      <c r="AD623" s="141">
        <v>0.7</v>
      </c>
      <c r="AE623" s="221"/>
      <c r="AF623" s="136"/>
      <c r="AG623" s="75"/>
      <c r="AH623" s="98">
        <f>ROUND(ROUND(ROUND(K613*U620,0)*Y$587,0)*AD623-AF622,0)</f>
        <v>207</v>
      </c>
      <c r="AI623" s="16"/>
    </row>
    <row r="624" spans="1:35" ht="16.75" customHeight="1" x14ac:dyDescent="0.3">
      <c r="A624" s="11">
        <v>33</v>
      </c>
      <c r="B624" s="14">
        <v>4632</v>
      </c>
      <c r="C624" s="52" t="s">
        <v>9949</v>
      </c>
      <c r="D624" s="190"/>
      <c r="E624" s="211"/>
      <c r="F624" s="211"/>
      <c r="G624" s="211"/>
      <c r="H624" s="211"/>
      <c r="I624" s="211"/>
      <c r="J624" s="210"/>
      <c r="K624" s="185"/>
      <c r="L624" s="2"/>
      <c r="M624" s="2"/>
      <c r="N624" s="2"/>
      <c r="O624" s="203"/>
      <c r="P624" s="8"/>
      <c r="Q624" s="8"/>
      <c r="R624" s="8"/>
      <c r="S624" s="8"/>
      <c r="T624" s="8"/>
      <c r="U624" s="8"/>
      <c r="V624" s="73"/>
      <c r="W624" s="72"/>
      <c r="X624" s="72"/>
      <c r="Y624" s="155"/>
      <c r="Z624" s="157"/>
      <c r="AA624" s="169"/>
      <c r="AB624" s="220" t="s">
        <v>7391</v>
      </c>
      <c r="AC624" s="55" t="s">
        <v>7390</v>
      </c>
      <c r="AD624" s="141">
        <v>0.5</v>
      </c>
      <c r="AE624" s="196"/>
      <c r="AF624" s="144"/>
      <c r="AG624" s="150"/>
      <c r="AH624" s="98">
        <f>ROUND(ROUND(ROUND(K613*U620,0)*Y$587,0)*AD624-AF622,0)</f>
        <v>147</v>
      </c>
      <c r="AI624" s="16"/>
    </row>
    <row r="625" spans="1:35" ht="16.75" customHeight="1" x14ac:dyDescent="0.3">
      <c r="A625" s="11">
        <v>33</v>
      </c>
      <c r="B625" s="14">
        <v>9437</v>
      </c>
      <c r="C625" s="52" t="s">
        <v>9948</v>
      </c>
      <c r="D625" s="190"/>
      <c r="E625" s="211"/>
      <c r="F625" s="211"/>
      <c r="G625" s="211"/>
      <c r="H625" s="211"/>
      <c r="I625" s="211"/>
      <c r="J625" s="210"/>
      <c r="K625" s="185"/>
      <c r="L625" s="2"/>
      <c r="M625" s="2"/>
      <c r="N625" s="44"/>
      <c r="O625" s="222" t="s">
        <v>7373</v>
      </c>
      <c r="P625" s="2"/>
      <c r="Q625" s="2"/>
      <c r="R625" s="2"/>
      <c r="S625" s="2"/>
      <c r="T625" s="2"/>
      <c r="U625" s="2"/>
      <c r="V625" s="71"/>
      <c r="W625" s="72"/>
      <c r="X625" s="72"/>
      <c r="Y625" s="145"/>
      <c r="Z625" s="71"/>
      <c r="AA625" s="83"/>
      <c r="AB625" s="80"/>
      <c r="AC625" s="7"/>
      <c r="AD625" s="7"/>
      <c r="AE625" s="7"/>
      <c r="AF625" s="7"/>
      <c r="AG625" s="37"/>
      <c r="AH625" s="98">
        <f>ROUND(ROUND(K613*U626,0)*Y$587,0)</f>
        <v>310</v>
      </c>
      <c r="AI625" s="66"/>
    </row>
    <row r="626" spans="1:35" ht="16.75" customHeight="1" x14ac:dyDescent="0.3">
      <c r="A626" s="11">
        <v>33</v>
      </c>
      <c r="B626" s="14">
        <v>9438</v>
      </c>
      <c r="C626" s="52" t="s">
        <v>9947</v>
      </c>
      <c r="D626" s="190"/>
      <c r="E626" s="211"/>
      <c r="F626" s="211"/>
      <c r="G626" s="211"/>
      <c r="H626" s="211"/>
      <c r="I626" s="211"/>
      <c r="J626" s="210"/>
      <c r="K626" s="185"/>
      <c r="L626" s="2"/>
      <c r="M626" s="2"/>
      <c r="N626" s="44"/>
      <c r="O626" s="222" t="s">
        <v>7405</v>
      </c>
      <c r="P626" s="135"/>
      <c r="Q626" s="135"/>
      <c r="R626" s="135"/>
      <c r="S626" s="135"/>
      <c r="T626" s="136" t="s">
        <v>7404</v>
      </c>
      <c r="U626" s="273">
        <v>0.95</v>
      </c>
      <c r="V626" s="274"/>
      <c r="W626" s="72"/>
      <c r="X626" s="72"/>
      <c r="Y626" s="145"/>
      <c r="Z626" s="71"/>
      <c r="AA626" s="183" t="s">
        <v>7393</v>
      </c>
      <c r="AB626" s="220" t="s">
        <v>7358</v>
      </c>
      <c r="AC626" s="55" t="s">
        <v>7390</v>
      </c>
      <c r="AD626" s="141">
        <v>0.7</v>
      </c>
      <c r="AE626" s="141"/>
      <c r="AF626" s="141"/>
      <c r="AG626" s="142"/>
      <c r="AH626" s="98">
        <f>ROUND(ROUND(ROUND(K613*U626,0)*Y$587,0)*AD626,0)</f>
        <v>217</v>
      </c>
      <c r="AI626" s="66"/>
    </row>
    <row r="627" spans="1:35" ht="16.75" customHeight="1" x14ac:dyDescent="0.3">
      <c r="A627" s="11">
        <v>33</v>
      </c>
      <c r="B627" s="14">
        <v>4633</v>
      </c>
      <c r="C627" s="52" t="s">
        <v>9946</v>
      </c>
      <c r="D627" s="190"/>
      <c r="E627" s="211"/>
      <c r="F627" s="211"/>
      <c r="G627" s="211"/>
      <c r="H627" s="211"/>
      <c r="I627" s="211"/>
      <c r="J627" s="210"/>
      <c r="K627" s="185"/>
      <c r="L627" s="2"/>
      <c r="M627" s="2"/>
      <c r="N627" s="2"/>
      <c r="O627" s="56"/>
      <c r="P627" s="2"/>
      <c r="Q627" s="2"/>
      <c r="R627" s="2"/>
      <c r="S627" s="2"/>
      <c r="T627" s="2"/>
      <c r="U627" s="2"/>
      <c r="V627" s="71"/>
      <c r="W627" s="72"/>
      <c r="X627" s="72"/>
      <c r="Y627" s="155"/>
      <c r="Z627" s="157"/>
      <c r="AA627" s="169"/>
      <c r="AB627" s="220" t="s">
        <v>7391</v>
      </c>
      <c r="AC627" s="55" t="s">
        <v>7390</v>
      </c>
      <c r="AD627" s="141">
        <v>0.5</v>
      </c>
      <c r="AE627" s="141"/>
      <c r="AF627" s="141"/>
      <c r="AG627" s="142"/>
      <c r="AH627" s="98">
        <f>ROUND(ROUND(ROUND(K613*U626,0)*Y$587,0)*AD627,0)</f>
        <v>155</v>
      </c>
      <c r="AI627" s="16"/>
    </row>
    <row r="628" spans="1:35" ht="16.75" customHeight="1" x14ac:dyDescent="0.3">
      <c r="A628" s="11">
        <v>33</v>
      </c>
      <c r="B628" s="14">
        <v>4634</v>
      </c>
      <c r="C628" s="52" t="s">
        <v>9945</v>
      </c>
      <c r="D628" s="190"/>
      <c r="E628" s="211"/>
      <c r="F628" s="211"/>
      <c r="G628" s="211"/>
      <c r="H628" s="211"/>
      <c r="I628" s="211"/>
      <c r="J628" s="210"/>
      <c r="K628" s="185"/>
      <c r="L628" s="2"/>
      <c r="M628" s="2"/>
      <c r="N628" s="2"/>
      <c r="O628" s="56"/>
      <c r="P628" s="2"/>
      <c r="Q628" s="2"/>
      <c r="R628" s="2"/>
      <c r="S628" s="2"/>
      <c r="T628" s="2"/>
      <c r="U628" s="2"/>
      <c r="V628" s="71"/>
      <c r="W628" s="72"/>
      <c r="X628" s="72"/>
      <c r="Y628" s="155"/>
      <c r="Z628" s="157"/>
      <c r="AA628" s="2"/>
      <c r="AB628" s="201"/>
      <c r="AC628" s="55"/>
      <c r="AD628" s="141"/>
      <c r="AE628" s="187" t="s">
        <v>7356</v>
      </c>
      <c r="AF628" s="53">
        <v>5</v>
      </c>
      <c r="AG628" s="181" t="s">
        <v>7357</v>
      </c>
      <c r="AH628" s="98">
        <f>ROUND(ROUND(K613*U626,0)*Y$587-AF628,0)</f>
        <v>305</v>
      </c>
      <c r="AI628" s="16"/>
    </row>
    <row r="629" spans="1:35" ht="16.75" customHeight="1" x14ac:dyDescent="0.3">
      <c r="A629" s="11">
        <v>33</v>
      </c>
      <c r="B629" s="14">
        <v>4635</v>
      </c>
      <c r="C629" s="52" t="s">
        <v>9944</v>
      </c>
      <c r="D629" s="190"/>
      <c r="E629" s="211"/>
      <c r="F629" s="211"/>
      <c r="G629" s="211"/>
      <c r="H629" s="211"/>
      <c r="I629" s="211"/>
      <c r="J629" s="210"/>
      <c r="K629" s="185"/>
      <c r="L629" s="2"/>
      <c r="M629" s="2"/>
      <c r="N629" s="2"/>
      <c r="O629" s="56"/>
      <c r="P629" s="2"/>
      <c r="Q629" s="2"/>
      <c r="R629" s="2"/>
      <c r="S629" s="2"/>
      <c r="T629" s="2"/>
      <c r="U629" s="2"/>
      <c r="V629" s="71"/>
      <c r="W629" s="72"/>
      <c r="X629" s="72"/>
      <c r="Y629" s="155"/>
      <c r="Z629" s="157"/>
      <c r="AA629" s="183" t="s">
        <v>7393</v>
      </c>
      <c r="AB629" s="220" t="s">
        <v>7358</v>
      </c>
      <c r="AC629" s="55" t="s">
        <v>7390</v>
      </c>
      <c r="AD629" s="141">
        <v>0.7</v>
      </c>
      <c r="AE629" s="221"/>
      <c r="AF629" s="136"/>
      <c r="AG629" s="75"/>
      <c r="AH629" s="98">
        <f>ROUND(ROUND(ROUND(K613*U626,0)*Y$587,0)*AD629-AF628,0)</f>
        <v>212</v>
      </c>
      <c r="AI629" s="16"/>
    </row>
    <row r="630" spans="1:35" ht="16.75" customHeight="1" x14ac:dyDescent="0.3">
      <c r="A630" s="11">
        <v>33</v>
      </c>
      <c r="B630" s="14">
        <v>4636</v>
      </c>
      <c r="C630" s="52" t="s">
        <v>9943</v>
      </c>
      <c r="D630" s="190"/>
      <c r="E630" s="211"/>
      <c r="F630" s="211"/>
      <c r="G630" s="211"/>
      <c r="H630" s="211"/>
      <c r="I630" s="211"/>
      <c r="J630" s="210"/>
      <c r="K630" s="164"/>
      <c r="L630" s="8"/>
      <c r="M630" s="8"/>
      <c r="N630" s="8"/>
      <c r="O630" s="203"/>
      <c r="P630" s="8"/>
      <c r="Q630" s="8"/>
      <c r="R630" s="8"/>
      <c r="S630" s="8"/>
      <c r="T630" s="8"/>
      <c r="U630" s="8"/>
      <c r="V630" s="73"/>
      <c r="W630" s="72"/>
      <c r="X630" s="72"/>
      <c r="Y630" s="155"/>
      <c r="Z630" s="157"/>
      <c r="AA630" s="169"/>
      <c r="AB630" s="220" t="s">
        <v>7391</v>
      </c>
      <c r="AC630" s="55" t="s">
        <v>7390</v>
      </c>
      <c r="AD630" s="141">
        <v>0.5</v>
      </c>
      <c r="AE630" s="196"/>
      <c r="AF630" s="144"/>
      <c r="AG630" s="150"/>
      <c r="AH630" s="98">
        <f>ROUND(ROUND(ROUND(K613*U626,0)*Y$587,0)*AD630-AF628,0)</f>
        <v>150</v>
      </c>
      <c r="AI630" s="16"/>
    </row>
    <row r="631" spans="1:35" ht="16.75" customHeight="1" x14ac:dyDescent="0.3">
      <c r="A631" s="11">
        <v>33</v>
      </c>
      <c r="B631" s="14">
        <v>9441</v>
      </c>
      <c r="C631" s="52" t="s">
        <v>9942</v>
      </c>
      <c r="D631" s="45"/>
      <c r="E631" s="2"/>
      <c r="F631" s="2"/>
      <c r="G631" s="2"/>
      <c r="H631" s="2"/>
      <c r="I631" s="58"/>
      <c r="J631" s="81"/>
      <c r="K631" s="167" t="s">
        <v>7398</v>
      </c>
      <c r="L631" s="36"/>
      <c r="M631" s="36"/>
      <c r="N631" s="50"/>
      <c r="O631" s="54"/>
      <c r="P631" s="36"/>
      <c r="Q631" s="36"/>
      <c r="R631" s="36"/>
      <c r="S631" s="36"/>
      <c r="T631" s="36"/>
      <c r="U631" s="36"/>
      <c r="V631" s="50"/>
      <c r="W631" s="45"/>
      <c r="X631" s="45"/>
      <c r="Y631" s="2"/>
      <c r="Z631" s="44"/>
      <c r="AA631" s="54"/>
      <c r="AB631" s="53"/>
      <c r="AC631" s="36"/>
      <c r="AD631" s="36"/>
      <c r="AE631" s="36"/>
      <c r="AF631" s="36"/>
      <c r="AG631" s="50"/>
      <c r="AH631" s="98">
        <f>ROUND(K637*Y$587,0)</f>
        <v>270</v>
      </c>
      <c r="AI631" s="16"/>
    </row>
    <row r="632" spans="1:35" ht="16.75" customHeight="1" x14ac:dyDescent="0.3">
      <c r="A632" s="11">
        <v>33</v>
      </c>
      <c r="B632" s="14">
        <v>9442</v>
      </c>
      <c r="C632" s="52" t="s">
        <v>9941</v>
      </c>
      <c r="D632" s="45"/>
      <c r="E632" s="2"/>
      <c r="F632" s="2"/>
      <c r="G632" s="2"/>
      <c r="H632" s="2"/>
      <c r="I632" s="58"/>
      <c r="J632" s="81"/>
      <c r="K632" s="185"/>
      <c r="L632" s="2"/>
      <c r="M632" s="2"/>
      <c r="N632" s="44"/>
      <c r="O632" s="3"/>
      <c r="P632" s="2"/>
      <c r="Q632" s="2"/>
      <c r="R632" s="2"/>
      <c r="S632" s="2"/>
      <c r="T632" s="2"/>
      <c r="U632" s="2"/>
      <c r="V632" s="71"/>
      <c r="W632" s="72"/>
      <c r="X632" s="72"/>
      <c r="Y632" s="145"/>
      <c r="Z632" s="71"/>
      <c r="AA632" s="183" t="s">
        <v>7393</v>
      </c>
      <c r="AB632" s="220" t="s">
        <v>7358</v>
      </c>
      <c r="AC632" s="55" t="s">
        <v>7390</v>
      </c>
      <c r="AD632" s="141">
        <v>0.7</v>
      </c>
      <c r="AE632" s="141"/>
      <c r="AF632" s="141"/>
      <c r="AG632" s="142"/>
      <c r="AH632" s="98">
        <f>ROUND(ROUND(K637*Y$587,0)*AD632,0)</f>
        <v>189</v>
      </c>
      <c r="AI632" s="16"/>
    </row>
    <row r="633" spans="1:35" ht="16.75" customHeight="1" x14ac:dyDescent="0.3">
      <c r="A633" s="11">
        <v>33</v>
      </c>
      <c r="B633" s="14">
        <v>4641</v>
      </c>
      <c r="C633" s="52" t="s">
        <v>9940</v>
      </c>
      <c r="D633" s="190"/>
      <c r="E633" s="211"/>
      <c r="F633" s="211"/>
      <c r="G633" s="211"/>
      <c r="H633" s="211"/>
      <c r="I633" s="211"/>
      <c r="J633" s="210"/>
      <c r="K633" s="185"/>
      <c r="L633" s="2"/>
      <c r="M633" s="2"/>
      <c r="N633" s="2"/>
      <c r="O633" s="56"/>
      <c r="P633" s="2"/>
      <c r="Q633" s="2"/>
      <c r="R633" s="2"/>
      <c r="S633" s="2"/>
      <c r="T633" s="2"/>
      <c r="U633" s="2"/>
      <c r="V633" s="71"/>
      <c r="W633" s="72"/>
      <c r="X633" s="72"/>
      <c r="Y633" s="155"/>
      <c r="Z633" s="157"/>
      <c r="AA633" s="169"/>
      <c r="AB633" s="220" t="s">
        <v>7391</v>
      </c>
      <c r="AC633" s="55" t="s">
        <v>7390</v>
      </c>
      <c r="AD633" s="141">
        <v>0.5</v>
      </c>
      <c r="AE633" s="141"/>
      <c r="AF633" s="141"/>
      <c r="AG633" s="142"/>
      <c r="AH633" s="98">
        <f>ROUND(ROUND(K637*Y$587,0)*AD633,0)</f>
        <v>135</v>
      </c>
      <c r="AI633" s="16"/>
    </row>
    <row r="634" spans="1:35" ht="16.75" customHeight="1" x14ac:dyDescent="0.3">
      <c r="A634" s="11">
        <v>33</v>
      </c>
      <c r="B634" s="14">
        <v>4642</v>
      </c>
      <c r="C634" s="52" t="s">
        <v>9939</v>
      </c>
      <c r="D634" s="190"/>
      <c r="E634" s="211"/>
      <c r="F634" s="211"/>
      <c r="G634" s="211"/>
      <c r="H634" s="211"/>
      <c r="I634" s="211"/>
      <c r="J634" s="210"/>
      <c r="K634" s="185"/>
      <c r="L634" s="2"/>
      <c r="M634" s="2"/>
      <c r="N634" s="2"/>
      <c r="O634" s="56"/>
      <c r="P634" s="2"/>
      <c r="Q634" s="2"/>
      <c r="R634" s="2"/>
      <c r="S634" s="2"/>
      <c r="T634" s="2"/>
      <c r="U634" s="2"/>
      <c r="V634" s="71"/>
      <c r="W634" s="72"/>
      <c r="X634" s="72"/>
      <c r="Y634" s="155"/>
      <c r="Z634" s="157"/>
      <c r="AA634" s="2"/>
      <c r="AB634" s="201"/>
      <c r="AC634" s="55"/>
      <c r="AD634" s="141"/>
      <c r="AE634" s="187" t="s">
        <v>7356</v>
      </c>
      <c r="AF634" s="53">
        <v>5</v>
      </c>
      <c r="AG634" s="181" t="s">
        <v>7357</v>
      </c>
      <c r="AH634" s="98">
        <f>ROUND(K637*Y$587-AF634,0)</f>
        <v>265</v>
      </c>
      <c r="AI634" s="16"/>
    </row>
    <row r="635" spans="1:35" ht="16.75" customHeight="1" x14ac:dyDescent="0.3">
      <c r="A635" s="11">
        <v>33</v>
      </c>
      <c r="B635" s="14">
        <v>4643</v>
      </c>
      <c r="C635" s="52" t="s">
        <v>9938</v>
      </c>
      <c r="D635" s="190"/>
      <c r="E635" s="211"/>
      <c r="F635" s="211"/>
      <c r="G635" s="211"/>
      <c r="H635" s="211"/>
      <c r="I635" s="211"/>
      <c r="J635" s="210"/>
      <c r="K635" s="185"/>
      <c r="L635" s="2"/>
      <c r="M635" s="2"/>
      <c r="N635" s="2"/>
      <c r="O635" s="56"/>
      <c r="P635" s="2"/>
      <c r="Q635" s="2"/>
      <c r="R635" s="2"/>
      <c r="S635" s="2"/>
      <c r="T635" s="2"/>
      <c r="U635" s="2"/>
      <c r="V635" s="71"/>
      <c r="W635" s="72"/>
      <c r="X635" s="72"/>
      <c r="Y635" s="155"/>
      <c r="Z635" s="157"/>
      <c r="AA635" s="183" t="s">
        <v>7393</v>
      </c>
      <c r="AB635" s="220" t="s">
        <v>7358</v>
      </c>
      <c r="AC635" s="55" t="s">
        <v>7390</v>
      </c>
      <c r="AD635" s="141">
        <v>0.7</v>
      </c>
      <c r="AE635" s="221"/>
      <c r="AF635" s="136"/>
      <c r="AG635" s="75"/>
      <c r="AH635" s="98">
        <f>ROUND(ROUND(K637*Y$587,0)*AD635-AF634,0)</f>
        <v>184</v>
      </c>
      <c r="AI635" s="16"/>
    </row>
    <row r="636" spans="1:35" ht="16.75" customHeight="1" x14ac:dyDescent="0.3">
      <c r="A636" s="11">
        <v>33</v>
      </c>
      <c r="B636" s="14">
        <v>4644</v>
      </c>
      <c r="C636" s="52" t="s">
        <v>9937</v>
      </c>
      <c r="D636" s="190"/>
      <c r="E636" s="211"/>
      <c r="F636" s="211"/>
      <c r="G636" s="211"/>
      <c r="H636" s="211"/>
      <c r="I636" s="211"/>
      <c r="J636" s="210"/>
      <c r="K636" s="185"/>
      <c r="L636" s="2"/>
      <c r="M636" s="2"/>
      <c r="N636" s="2"/>
      <c r="O636" s="56"/>
      <c r="P636" s="2"/>
      <c r="Q636" s="2"/>
      <c r="R636" s="2"/>
      <c r="S636" s="2"/>
      <c r="T636" s="2"/>
      <c r="U636" s="2"/>
      <c r="V636" s="71"/>
      <c r="W636" s="72"/>
      <c r="X636" s="72"/>
      <c r="Y636" s="155"/>
      <c r="Z636" s="157"/>
      <c r="AA636" s="169"/>
      <c r="AB636" s="220" t="s">
        <v>7391</v>
      </c>
      <c r="AC636" s="55" t="s">
        <v>7390</v>
      </c>
      <c r="AD636" s="141">
        <v>0.5</v>
      </c>
      <c r="AE636" s="196"/>
      <c r="AF636" s="144"/>
      <c r="AG636" s="150"/>
      <c r="AH636" s="98">
        <f>ROUND(ROUND(K637*Y$587,0)*AD636-AF634,0)</f>
        <v>130</v>
      </c>
      <c r="AI636" s="16"/>
    </row>
    <row r="637" spans="1:35" ht="16.75" customHeight="1" x14ac:dyDescent="0.3">
      <c r="A637" s="11">
        <v>33</v>
      </c>
      <c r="B637" s="14">
        <v>9443</v>
      </c>
      <c r="C637" s="52" t="s">
        <v>9936</v>
      </c>
      <c r="D637" s="45"/>
      <c r="E637" s="2"/>
      <c r="F637" s="2"/>
      <c r="G637" s="2"/>
      <c r="H637" s="2"/>
      <c r="I637" s="58"/>
      <c r="J637" s="81"/>
      <c r="K637" s="271">
        <f>'21共同生活援助（包括型・基本）'!N349</f>
        <v>386</v>
      </c>
      <c r="L637" s="272"/>
      <c r="M637" s="2" t="s">
        <v>7388</v>
      </c>
      <c r="N637" s="44"/>
      <c r="O637" s="204" t="s">
        <v>7387</v>
      </c>
      <c r="P637" s="36"/>
      <c r="Q637" s="36"/>
      <c r="R637" s="36"/>
      <c r="S637" s="36"/>
      <c r="T637" s="36"/>
      <c r="U637" s="36"/>
      <c r="V637" s="74"/>
      <c r="W637" s="72"/>
      <c r="X637" s="72"/>
      <c r="Y637" s="145"/>
      <c r="Z637" s="71"/>
      <c r="AA637" s="83"/>
      <c r="AB637" s="194"/>
      <c r="AC637" s="7"/>
      <c r="AD637" s="7"/>
      <c r="AE637" s="7"/>
      <c r="AF637" s="7"/>
      <c r="AG637" s="37"/>
      <c r="AH637" s="98">
        <f>ROUND(ROUND(K637*U638,0)*Y$587,0)</f>
        <v>257</v>
      </c>
      <c r="AI637" s="66"/>
    </row>
    <row r="638" spans="1:35" ht="16.75" customHeight="1" x14ac:dyDescent="0.3">
      <c r="A638" s="11">
        <v>33</v>
      </c>
      <c r="B638" s="14">
        <v>9444</v>
      </c>
      <c r="C638" s="52" t="s">
        <v>9935</v>
      </c>
      <c r="D638" s="45"/>
      <c r="E638" s="2"/>
      <c r="F638" s="2"/>
      <c r="G638" s="2"/>
      <c r="H638" s="2"/>
      <c r="I638" s="58"/>
      <c r="J638" s="81"/>
      <c r="K638" s="72"/>
      <c r="L638" s="145"/>
      <c r="M638" s="2"/>
      <c r="N638" s="44"/>
      <c r="O638" s="45"/>
      <c r="P638" s="2"/>
      <c r="Q638" s="135"/>
      <c r="R638" s="135"/>
      <c r="S638" s="135"/>
      <c r="T638" s="136" t="s">
        <v>7404</v>
      </c>
      <c r="U638" s="273">
        <v>0.95</v>
      </c>
      <c r="V638" s="274"/>
      <c r="W638" s="72"/>
      <c r="X638" s="72"/>
      <c r="Y638" s="145"/>
      <c r="Z638" s="71"/>
      <c r="AA638" s="183" t="s">
        <v>7393</v>
      </c>
      <c r="AB638" s="220" t="s">
        <v>7358</v>
      </c>
      <c r="AC638" s="55" t="s">
        <v>7390</v>
      </c>
      <c r="AD638" s="141">
        <v>0.7</v>
      </c>
      <c r="AE638" s="141"/>
      <c r="AF638" s="141"/>
      <c r="AG638" s="142"/>
      <c r="AH638" s="98">
        <f>ROUND(ROUND(ROUND(K637*U638,0)*Y$587,0)*AD638,0)</f>
        <v>180</v>
      </c>
      <c r="AI638" s="66"/>
    </row>
    <row r="639" spans="1:35" ht="16.75" customHeight="1" x14ac:dyDescent="0.3">
      <c r="A639" s="11">
        <v>33</v>
      </c>
      <c r="B639" s="14">
        <v>4645</v>
      </c>
      <c r="C639" s="52" t="s">
        <v>9934</v>
      </c>
      <c r="D639" s="190"/>
      <c r="E639" s="211"/>
      <c r="F639" s="211"/>
      <c r="G639" s="211"/>
      <c r="H639" s="211"/>
      <c r="I639" s="211"/>
      <c r="J639" s="210"/>
      <c r="K639" s="185"/>
      <c r="L639" s="2"/>
      <c r="M639" s="2"/>
      <c r="N639" s="2"/>
      <c r="O639" s="56"/>
      <c r="P639" s="2"/>
      <c r="Q639" s="2"/>
      <c r="R639" s="2"/>
      <c r="S639" s="2"/>
      <c r="T639" s="2"/>
      <c r="U639" s="2"/>
      <c r="V639" s="71"/>
      <c r="W639" s="72"/>
      <c r="X639" s="72"/>
      <c r="Y639" s="155"/>
      <c r="Z639" s="157"/>
      <c r="AA639" s="169"/>
      <c r="AB639" s="220" t="s">
        <v>7391</v>
      </c>
      <c r="AC639" s="55" t="s">
        <v>7390</v>
      </c>
      <c r="AD639" s="141">
        <v>0.5</v>
      </c>
      <c r="AE639" s="141"/>
      <c r="AF639" s="141"/>
      <c r="AG639" s="142"/>
      <c r="AH639" s="98">
        <f>ROUND(ROUND(ROUND(K637*U638,0)*Y$587,0)*AD639,0)</f>
        <v>129</v>
      </c>
      <c r="AI639" s="16"/>
    </row>
    <row r="640" spans="1:35" ht="16.75" customHeight="1" x14ac:dyDescent="0.3">
      <c r="A640" s="11">
        <v>33</v>
      </c>
      <c r="B640" s="14">
        <v>4646</v>
      </c>
      <c r="C640" s="52" t="s">
        <v>9933</v>
      </c>
      <c r="D640" s="190"/>
      <c r="E640" s="211"/>
      <c r="F640" s="211"/>
      <c r="G640" s="211"/>
      <c r="H640" s="211"/>
      <c r="I640" s="211"/>
      <c r="J640" s="210"/>
      <c r="K640" s="185"/>
      <c r="L640" s="2"/>
      <c r="M640" s="2"/>
      <c r="N640" s="2"/>
      <c r="O640" s="56"/>
      <c r="P640" s="2"/>
      <c r="Q640" s="2"/>
      <c r="R640" s="2"/>
      <c r="S640" s="2"/>
      <c r="T640" s="2"/>
      <c r="U640" s="2"/>
      <c r="V640" s="71"/>
      <c r="W640" s="72"/>
      <c r="X640" s="72"/>
      <c r="Y640" s="155"/>
      <c r="Z640" s="157"/>
      <c r="AA640" s="2"/>
      <c r="AB640" s="201"/>
      <c r="AC640" s="55"/>
      <c r="AD640" s="141"/>
      <c r="AE640" s="187" t="s">
        <v>7356</v>
      </c>
      <c r="AF640" s="53">
        <v>5</v>
      </c>
      <c r="AG640" s="181" t="s">
        <v>7357</v>
      </c>
      <c r="AH640" s="98">
        <f>ROUND(ROUND(K637*U638,0)*Y$587-AF640,0)</f>
        <v>252</v>
      </c>
      <c r="AI640" s="16"/>
    </row>
    <row r="641" spans="1:35" ht="16.75" customHeight="1" x14ac:dyDescent="0.3">
      <c r="A641" s="11">
        <v>33</v>
      </c>
      <c r="B641" s="14">
        <v>4647</v>
      </c>
      <c r="C641" s="52" t="s">
        <v>9932</v>
      </c>
      <c r="D641" s="190"/>
      <c r="E641" s="211"/>
      <c r="F641" s="211"/>
      <c r="G641" s="211"/>
      <c r="H641" s="211"/>
      <c r="I641" s="211"/>
      <c r="J641" s="210"/>
      <c r="K641" s="185"/>
      <c r="L641" s="2"/>
      <c r="M641" s="2"/>
      <c r="N641" s="2"/>
      <c r="O641" s="56"/>
      <c r="P641" s="2"/>
      <c r="Q641" s="2"/>
      <c r="R641" s="2"/>
      <c r="S641" s="2"/>
      <c r="T641" s="2"/>
      <c r="U641" s="2"/>
      <c r="V641" s="71"/>
      <c r="W641" s="72"/>
      <c r="X641" s="72"/>
      <c r="Y641" s="155"/>
      <c r="Z641" s="157"/>
      <c r="AA641" s="183" t="s">
        <v>7393</v>
      </c>
      <c r="AB641" s="220" t="s">
        <v>7358</v>
      </c>
      <c r="AC641" s="55" t="s">
        <v>7390</v>
      </c>
      <c r="AD641" s="141">
        <v>0.7</v>
      </c>
      <c r="AE641" s="221"/>
      <c r="AF641" s="136"/>
      <c r="AG641" s="75"/>
      <c r="AH641" s="98">
        <f>ROUND(ROUND(ROUND(K637*U638,0)*Y$587,0)*AD641-AF640,0)</f>
        <v>175</v>
      </c>
      <c r="AI641" s="16"/>
    </row>
    <row r="642" spans="1:35" ht="16.75" customHeight="1" x14ac:dyDescent="0.3">
      <c r="A642" s="11">
        <v>33</v>
      </c>
      <c r="B642" s="14">
        <v>4648</v>
      </c>
      <c r="C642" s="52" t="s">
        <v>9931</v>
      </c>
      <c r="D642" s="190"/>
      <c r="E642" s="211"/>
      <c r="F642" s="211"/>
      <c r="G642" s="211"/>
      <c r="H642" s="211"/>
      <c r="I642" s="211"/>
      <c r="J642" s="210"/>
      <c r="K642" s="185"/>
      <c r="L642" s="2"/>
      <c r="M642" s="2"/>
      <c r="N642" s="2"/>
      <c r="O642" s="203"/>
      <c r="P642" s="8"/>
      <c r="Q642" s="8"/>
      <c r="R642" s="8"/>
      <c r="S642" s="8"/>
      <c r="T642" s="8"/>
      <c r="U642" s="8"/>
      <c r="V642" s="73"/>
      <c r="W642" s="72"/>
      <c r="X642" s="72"/>
      <c r="Y642" s="155"/>
      <c r="Z642" s="157"/>
      <c r="AA642" s="169"/>
      <c r="AB642" s="220" t="s">
        <v>7391</v>
      </c>
      <c r="AC642" s="55" t="s">
        <v>7390</v>
      </c>
      <c r="AD642" s="141">
        <v>0.5</v>
      </c>
      <c r="AE642" s="196"/>
      <c r="AF642" s="144"/>
      <c r="AG642" s="150"/>
      <c r="AH642" s="98">
        <f>ROUND(ROUND(ROUND(K637*U638,0)*Y$587,0)*AD642-AF640,0)</f>
        <v>124</v>
      </c>
      <c r="AI642" s="16"/>
    </row>
    <row r="643" spans="1:35" ht="16.75" customHeight="1" x14ac:dyDescent="0.3">
      <c r="A643" s="11">
        <v>33</v>
      </c>
      <c r="B643" s="14">
        <v>9445</v>
      </c>
      <c r="C643" s="52" t="s">
        <v>9930</v>
      </c>
      <c r="D643" s="45"/>
      <c r="E643" s="2"/>
      <c r="F643" s="2"/>
      <c r="G643" s="2"/>
      <c r="H643" s="2"/>
      <c r="I643" s="58"/>
      <c r="J643" s="81"/>
      <c r="K643" s="185"/>
      <c r="L643" s="2"/>
      <c r="M643" s="2"/>
      <c r="N643" s="44"/>
      <c r="O643" s="204" t="s">
        <v>7380</v>
      </c>
      <c r="P643" s="36"/>
      <c r="Q643" s="36"/>
      <c r="R643" s="36"/>
      <c r="S643" s="36"/>
      <c r="T643" s="36"/>
      <c r="U643" s="36"/>
      <c r="V643" s="74"/>
      <c r="W643" s="72"/>
      <c r="X643" s="72"/>
      <c r="Y643" s="145"/>
      <c r="Z643" s="71"/>
      <c r="AA643" s="83"/>
      <c r="AB643" s="194"/>
      <c r="AC643" s="7"/>
      <c r="AD643" s="7"/>
      <c r="AE643" s="7"/>
      <c r="AF643" s="7"/>
      <c r="AG643" s="37"/>
      <c r="AH643" s="98">
        <f>ROUND(ROUND(K637*U644,0)*Y$587,0)</f>
        <v>251</v>
      </c>
      <c r="AI643" s="66"/>
    </row>
    <row r="644" spans="1:35" ht="16.75" customHeight="1" x14ac:dyDescent="0.3">
      <c r="A644" s="11">
        <v>33</v>
      </c>
      <c r="B644" s="14">
        <v>9446</v>
      </c>
      <c r="C644" s="52" t="s">
        <v>9929</v>
      </c>
      <c r="D644" s="45"/>
      <c r="E644" s="2"/>
      <c r="F644" s="2"/>
      <c r="G644" s="2"/>
      <c r="H644" s="2"/>
      <c r="I644" s="58"/>
      <c r="J644" s="81"/>
      <c r="K644" s="185"/>
      <c r="L644" s="2"/>
      <c r="M644" s="2"/>
      <c r="N644" s="44"/>
      <c r="O644" s="45"/>
      <c r="P644" s="135"/>
      <c r="Q644" s="135"/>
      <c r="R644" s="135"/>
      <c r="S644" s="135"/>
      <c r="T644" s="136" t="s">
        <v>7404</v>
      </c>
      <c r="U644" s="273">
        <v>0.93</v>
      </c>
      <c r="V644" s="274"/>
      <c r="W644" s="72"/>
      <c r="X644" s="72"/>
      <c r="Y644" s="145"/>
      <c r="Z644" s="71"/>
      <c r="AA644" s="183" t="s">
        <v>7393</v>
      </c>
      <c r="AB644" s="220" t="s">
        <v>7358</v>
      </c>
      <c r="AC644" s="55" t="s">
        <v>7390</v>
      </c>
      <c r="AD644" s="141">
        <v>0.7</v>
      </c>
      <c r="AE644" s="141"/>
      <c r="AF644" s="141"/>
      <c r="AG644" s="142"/>
      <c r="AH644" s="98">
        <f>ROUND(ROUND(ROUND(K637*U644,0)*Y$587,0)*AD644,0)</f>
        <v>176</v>
      </c>
      <c r="AI644" s="66"/>
    </row>
    <row r="645" spans="1:35" ht="16.75" customHeight="1" x14ac:dyDescent="0.3">
      <c r="A645" s="11">
        <v>33</v>
      </c>
      <c r="B645" s="14">
        <v>4649</v>
      </c>
      <c r="C645" s="52" t="s">
        <v>9928</v>
      </c>
      <c r="D645" s="190"/>
      <c r="E645" s="211"/>
      <c r="F645" s="211"/>
      <c r="G645" s="211"/>
      <c r="H645" s="211"/>
      <c r="I645" s="211"/>
      <c r="J645" s="210"/>
      <c r="K645" s="185"/>
      <c r="L645" s="2"/>
      <c r="M645" s="2"/>
      <c r="N645" s="2"/>
      <c r="O645" s="56"/>
      <c r="P645" s="2"/>
      <c r="Q645" s="2"/>
      <c r="R645" s="2"/>
      <c r="S645" s="2"/>
      <c r="T645" s="2"/>
      <c r="U645" s="2"/>
      <c r="V645" s="71"/>
      <c r="W645" s="72"/>
      <c r="X645" s="72"/>
      <c r="Y645" s="155"/>
      <c r="Z645" s="157"/>
      <c r="AA645" s="169"/>
      <c r="AB645" s="220" t="s">
        <v>7391</v>
      </c>
      <c r="AC645" s="55" t="s">
        <v>7390</v>
      </c>
      <c r="AD645" s="141">
        <v>0.5</v>
      </c>
      <c r="AE645" s="141"/>
      <c r="AF645" s="141"/>
      <c r="AG645" s="142"/>
      <c r="AH645" s="98">
        <f>ROUND(ROUND(ROUND(K637*U644,0)*Y$587,0)*AD645,0)</f>
        <v>126</v>
      </c>
      <c r="AI645" s="16"/>
    </row>
    <row r="646" spans="1:35" ht="16.75" customHeight="1" x14ac:dyDescent="0.3">
      <c r="A646" s="11">
        <v>33</v>
      </c>
      <c r="B646" s="14">
        <v>4650</v>
      </c>
      <c r="C646" s="52" t="s">
        <v>9927</v>
      </c>
      <c r="D646" s="190"/>
      <c r="E646" s="211"/>
      <c r="F646" s="211"/>
      <c r="G646" s="211"/>
      <c r="H646" s="211"/>
      <c r="I646" s="211"/>
      <c r="J646" s="210"/>
      <c r="K646" s="185"/>
      <c r="L646" s="2"/>
      <c r="M646" s="2"/>
      <c r="N646" s="2"/>
      <c r="O646" s="56"/>
      <c r="P646" s="2"/>
      <c r="Q646" s="2"/>
      <c r="R646" s="2"/>
      <c r="S646" s="2"/>
      <c r="T646" s="2"/>
      <c r="U646" s="2"/>
      <c r="V646" s="71"/>
      <c r="W646" s="72"/>
      <c r="X646" s="72"/>
      <c r="Y646" s="155"/>
      <c r="Z646" s="157"/>
      <c r="AA646" s="2"/>
      <c r="AB646" s="201"/>
      <c r="AC646" s="55"/>
      <c r="AD646" s="141"/>
      <c r="AE646" s="187" t="s">
        <v>7356</v>
      </c>
      <c r="AF646" s="53">
        <v>5</v>
      </c>
      <c r="AG646" s="181" t="s">
        <v>7357</v>
      </c>
      <c r="AH646" s="98">
        <f>ROUND(ROUND(K637*U644,0)*Y$587-AF646,0)</f>
        <v>246</v>
      </c>
      <c r="AI646" s="16"/>
    </row>
    <row r="647" spans="1:35" ht="16.75" customHeight="1" x14ac:dyDescent="0.3">
      <c r="A647" s="11">
        <v>33</v>
      </c>
      <c r="B647" s="14">
        <v>4651</v>
      </c>
      <c r="C647" s="52" t="s">
        <v>9926</v>
      </c>
      <c r="D647" s="190"/>
      <c r="E647" s="211"/>
      <c r="F647" s="211"/>
      <c r="G647" s="211"/>
      <c r="H647" s="211"/>
      <c r="I647" s="211"/>
      <c r="J647" s="210"/>
      <c r="K647" s="185"/>
      <c r="L647" s="2"/>
      <c r="M647" s="2"/>
      <c r="N647" s="2"/>
      <c r="O647" s="56"/>
      <c r="P647" s="2"/>
      <c r="Q647" s="2"/>
      <c r="R647" s="2"/>
      <c r="S647" s="2"/>
      <c r="T647" s="2"/>
      <c r="U647" s="2"/>
      <c r="V647" s="71"/>
      <c r="W647" s="72"/>
      <c r="X647" s="72"/>
      <c r="Y647" s="155"/>
      <c r="Z647" s="157"/>
      <c r="AA647" s="183" t="s">
        <v>7393</v>
      </c>
      <c r="AB647" s="220" t="s">
        <v>7358</v>
      </c>
      <c r="AC647" s="55" t="s">
        <v>7390</v>
      </c>
      <c r="AD647" s="141">
        <v>0.7</v>
      </c>
      <c r="AE647" s="221"/>
      <c r="AF647" s="136"/>
      <c r="AG647" s="75"/>
      <c r="AH647" s="98">
        <f>ROUND(ROUND(ROUND(K637*U644,0)*Y$587,0)*AD647-AF646,0)</f>
        <v>171</v>
      </c>
      <c r="AI647" s="16"/>
    </row>
    <row r="648" spans="1:35" ht="16.75" customHeight="1" x14ac:dyDescent="0.3">
      <c r="A648" s="11">
        <v>33</v>
      </c>
      <c r="B648" s="14">
        <v>4652</v>
      </c>
      <c r="C648" s="52" t="s">
        <v>9925</v>
      </c>
      <c r="D648" s="190"/>
      <c r="E648" s="211"/>
      <c r="F648" s="211"/>
      <c r="G648" s="211"/>
      <c r="H648" s="211"/>
      <c r="I648" s="211"/>
      <c r="J648" s="210"/>
      <c r="K648" s="185"/>
      <c r="L648" s="2"/>
      <c r="M648" s="2"/>
      <c r="N648" s="2"/>
      <c r="O648" s="203"/>
      <c r="P648" s="8"/>
      <c r="Q648" s="8"/>
      <c r="R648" s="8"/>
      <c r="S648" s="8"/>
      <c r="T648" s="8"/>
      <c r="U648" s="8"/>
      <c r="V648" s="73"/>
      <c r="W648" s="72"/>
      <c r="X648" s="72"/>
      <c r="Y648" s="155"/>
      <c r="Z648" s="157"/>
      <c r="AA648" s="169"/>
      <c r="AB648" s="220" t="s">
        <v>7391</v>
      </c>
      <c r="AC648" s="55" t="s">
        <v>7390</v>
      </c>
      <c r="AD648" s="141">
        <v>0.5</v>
      </c>
      <c r="AE648" s="196"/>
      <c r="AF648" s="144"/>
      <c r="AG648" s="150"/>
      <c r="AH648" s="98">
        <f>ROUND(ROUND(ROUND(K637*U644,0)*Y$587,0)*AD648-AF646,0)</f>
        <v>121</v>
      </c>
      <c r="AI648" s="16"/>
    </row>
    <row r="649" spans="1:35" ht="16.75" customHeight="1" x14ac:dyDescent="0.3">
      <c r="A649" s="11">
        <v>33</v>
      </c>
      <c r="B649" s="14">
        <v>9447</v>
      </c>
      <c r="C649" s="52" t="s">
        <v>9924</v>
      </c>
      <c r="D649" s="190"/>
      <c r="E649" s="211"/>
      <c r="F649" s="211"/>
      <c r="G649" s="211"/>
      <c r="H649" s="211"/>
      <c r="I649" s="211"/>
      <c r="J649" s="210"/>
      <c r="K649" s="185"/>
      <c r="L649" s="2"/>
      <c r="M649" s="2"/>
      <c r="N649" s="44"/>
      <c r="O649" s="222" t="s">
        <v>7373</v>
      </c>
      <c r="P649" s="2"/>
      <c r="Q649" s="2"/>
      <c r="R649" s="2"/>
      <c r="S649" s="2"/>
      <c r="T649" s="2"/>
      <c r="U649" s="2"/>
      <c r="V649" s="71"/>
      <c r="W649" s="72"/>
      <c r="X649" s="72"/>
      <c r="Y649" s="145"/>
      <c r="Z649" s="71"/>
      <c r="AA649" s="83"/>
      <c r="AB649" s="80"/>
      <c r="AC649" s="7"/>
      <c r="AD649" s="7"/>
      <c r="AE649" s="7"/>
      <c r="AF649" s="7"/>
      <c r="AG649" s="37"/>
      <c r="AH649" s="98">
        <f>ROUND(ROUND(K637*U650,0)*Y$587,0)</f>
        <v>257</v>
      </c>
      <c r="AI649" s="66"/>
    </row>
    <row r="650" spans="1:35" ht="16.75" customHeight="1" x14ac:dyDescent="0.3">
      <c r="A650" s="11">
        <v>33</v>
      </c>
      <c r="B650" s="14">
        <v>9448</v>
      </c>
      <c r="C650" s="52" t="s">
        <v>9923</v>
      </c>
      <c r="D650" s="190"/>
      <c r="E650" s="211"/>
      <c r="F650" s="211"/>
      <c r="G650" s="211"/>
      <c r="H650" s="211"/>
      <c r="I650" s="211"/>
      <c r="J650" s="210"/>
      <c r="K650" s="185"/>
      <c r="L650" s="2"/>
      <c r="M650" s="2"/>
      <c r="N650" s="44"/>
      <c r="O650" s="222" t="s">
        <v>7405</v>
      </c>
      <c r="P650" s="135"/>
      <c r="Q650" s="135"/>
      <c r="R650" s="135"/>
      <c r="S650" s="135"/>
      <c r="T650" s="136" t="s">
        <v>7404</v>
      </c>
      <c r="U650" s="273">
        <v>0.95</v>
      </c>
      <c r="V650" s="274"/>
      <c r="W650" s="72"/>
      <c r="X650" s="72"/>
      <c r="Y650" s="145"/>
      <c r="Z650" s="71"/>
      <c r="AA650" s="183" t="s">
        <v>7393</v>
      </c>
      <c r="AB650" s="220" t="s">
        <v>7358</v>
      </c>
      <c r="AC650" s="55" t="s">
        <v>7390</v>
      </c>
      <c r="AD650" s="141">
        <v>0.7</v>
      </c>
      <c r="AE650" s="141"/>
      <c r="AF650" s="141"/>
      <c r="AG650" s="142"/>
      <c r="AH650" s="98">
        <f>ROUND(ROUND(ROUND(K637*U650,0)*Y$587,0)*AD650,0)</f>
        <v>180</v>
      </c>
      <c r="AI650" s="66"/>
    </row>
    <row r="651" spans="1:35" ht="16.75" customHeight="1" x14ac:dyDescent="0.3">
      <c r="A651" s="11">
        <v>33</v>
      </c>
      <c r="B651" s="14">
        <v>4653</v>
      </c>
      <c r="C651" s="52" t="s">
        <v>9922</v>
      </c>
      <c r="D651" s="190"/>
      <c r="E651" s="211"/>
      <c r="F651" s="211"/>
      <c r="G651" s="211"/>
      <c r="H651" s="211"/>
      <c r="I651" s="211"/>
      <c r="J651" s="210"/>
      <c r="K651" s="185"/>
      <c r="L651" s="2"/>
      <c r="M651" s="2"/>
      <c r="N651" s="2"/>
      <c r="O651" s="56"/>
      <c r="P651" s="2"/>
      <c r="Q651" s="2"/>
      <c r="R651" s="2"/>
      <c r="S651" s="2"/>
      <c r="T651" s="2"/>
      <c r="U651" s="2"/>
      <c r="V651" s="71"/>
      <c r="W651" s="72"/>
      <c r="X651" s="72"/>
      <c r="Y651" s="155"/>
      <c r="Z651" s="157"/>
      <c r="AA651" s="169"/>
      <c r="AB651" s="220" t="s">
        <v>7391</v>
      </c>
      <c r="AC651" s="55" t="s">
        <v>7390</v>
      </c>
      <c r="AD651" s="141">
        <v>0.5</v>
      </c>
      <c r="AE651" s="141"/>
      <c r="AF651" s="141"/>
      <c r="AG651" s="142"/>
      <c r="AH651" s="98">
        <f>ROUND(ROUND(ROUND(K637*U650,0)*Y$587,0)*AD651,0)</f>
        <v>129</v>
      </c>
      <c r="AI651" s="16"/>
    </row>
    <row r="652" spans="1:35" ht="16.75" customHeight="1" x14ac:dyDescent="0.3">
      <c r="A652" s="11">
        <v>33</v>
      </c>
      <c r="B652" s="14">
        <v>4654</v>
      </c>
      <c r="C652" s="52" t="s">
        <v>9921</v>
      </c>
      <c r="D652" s="190"/>
      <c r="E652" s="211"/>
      <c r="F652" s="211"/>
      <c r="G652" s="211"/>
      <c r="H652" s="211"/>
      <c r="I652" s="211"/>
      <c r="J652" s="210"/>
      <c r="K652" s="185"/>
      <c r="L652" s="2"/>
      <c r="M652" s="2"/>
      <c r="N652" s="2"/>
      <c r="O652" s="56"/>
      <c r="P652" s="2"/>
      <c r="Q652" s="2"/>
      <c r="R652" s="2"/>
      <c r="S652" s="2"/>
      <c r="T652" s="2"/>
      <c r="U652" s="2"/>
      <c r="V652" s="71"/>
      <c r="W652" s="72"/>
      <c r="X652" s="72"/>
      <c r="Y652" s="155"/>
      <c r="Z652" s="157"/>
      <c r="AA652" s="2"/>
      <c r="AB652" s="201"/>
      <c r="AC652" s="55"/>
      <c r="AD652" s="141"/>
      <c r="AE652" s="187" t="s">
        <v>7356</v>
      </c>
      <c r="AF652" s="53">
        <v>5</v>
      </c>
      <c r="AG652" s="181" t="s">
        <v>7357</v>
      </c>
      <c r="AH652" s="98">
        <f>ROUND(ROUND(K637*U650,0)*Y$587-AF652,0)</f>
        <v>252</v>
      </c>
      <c r="AI652" s="16"/>
    </row>
    <row r="653" spans="1:35" ht="16.75" customHeight="1" x14ac:dyDescent="0.3">
      <c r="A653" s="11">
        <v>33</v>
      </c>
      <c r="B653" s="14">
        <v>4655</v>
      </c>
      <c r="C653" s="52" t="s">
        <v>9920</v>
      </c>
      <c r="D653" s="190"/>
      <c r="E653" s="211"/>
      <c r="F653" s="211"/>
      <c r="G653" s="211"/>
      <c r="H653" s="211"/>
      <c r="I653" s="211"/>
      <c r="J653" s="210"/>
      <c r="K653" s="185"/>
      <c r="L653" s="2"/>
      <c r="M653" s="2"/>
      <c r="N653" s="2"/>
      <c r="O653" s="56"/>
      <c r="P653" s="2"/>
      <c r="Q653" s="2"/>
      <c r="R653" s="2"/>
      <c r="S653" s="2"/>
      <c r="T653" s="2"/>
      <c r="U653" s="2"/>
      <c r="V653" s="71"/>
      <c r="W653" s="72"/>
      <c r="X653" s="72"/>
      <c r="Y653" s="155"/>
      <c r="Z653" s="157"/>
      <c r="AA653" s="183" t="s">
        <v>7393</v>
      </c>
      <c r="AB653" s="220" t="s">
        <v>7358</v>
      </c>
      <c r="AC653" s="55" t="s">
        <v>7390</v>
      </c>
      <c r="AD653" s="141">
        <v>0.7</v>
      </c>
      <c r="AE653" s="221"/>
      <c r="AF653" s="136"/>
      <c r="AG653" s="75"/>
      <c r="AH653" s="98">
        <f>ROUND(ROUND(ROUND(K637*U650,0)*Y$587,0)*AD653-AF652,0)</f>
        <v>175</v>
      </c>
      <c r="AI653" s="16"/>
    </row>
    <row r="654" spans="1:35" ht="16.75" customHeight="1" x14ac:dyDescent="0.3">
      <c r="A654" s="11">
        <v>33</v>
      </c>
      <c r="B654" s="14">
        <v>4656</v>
      </c>
      <c r="C654" s="52" t="s">
        <v>9919</v>
      </c>
      <c r="D654" s="190"/>
      <c r="E654" s="211"/>
      <c r="F654" s="211"/>
      <c r="G654" s="211"/>
      <c r="H654" s="211"/>
      <c r="I654" s="211"/>
      <c r="J654" s="210"/>
      <c r="K654" s="164"/>
      <c r="L654" s="8"/>
      <c r="M654" s="8"/>
      <c r="N654" s="8"/>
      <c r="O654" s="203"/>
      <c r="P654" s="8"/>
      <c r="Q654" s="8"/>
      <c r="R654" s="8"/>
      <c r="S654" s="8"/>
      <c r="T654" s="8"/>
      <c r="U654" s="8"/>
      <c r="V654" s="73"/>
      <c r="W654" s="72"/>
      <c r="X654" s="72"/>
      <c r="Y654" s="155"/>
      <c r="Z654" s="157"/>
      <c r="AA654" s="169"/>
      <c r="AB654" s="220" t="s">
        <v>7391</v>
      </c>
      <c r="AC654" s="55" t="s">
        <v>7390</v>
      </c>
      <c r="AD654" s="141">
        <v>0.5</v>
      </c>
      <c r="AE654" s="196"/>
      <c r="AF654" s="144"/>
      <c r="AG654" s="150"/>
      <c r="AH654" s="98">
        <f>ROUND(ROUND(ROUND(K637*U650,0)*Y$587,0)*AD654-AF652,0)</f>
        <v>124</v>
      </c>
      <c r="AI654" s="16"/>
    </row>
    <row r="655" spans="1:35" ht="16.75" customHeight="1" x14ac:dyDescent="0.3">
      <c r="A655" s="11">
        <v>33</v>
      </c>
      <c r="B655" s="14">
        <v>9451</v>
      </c>
      <c r="C655" s="52" t="s">
        <v>9918</v>
      </c>
      <c r="D655" s="45"/>
      <c r="E655" s="2"/>
      <c r="F655" s="2"/>
      <c r="G655" s="2"/>
      <c r="H655" s="2"/>
      <c r="I655" s="58"/>
      <c r="J655" s="81"/>
      <c r="K655" s="167" t="s">
        <v>7734</v>
      </c>
      <c r="L655" s="36"/>
      <c r="M655" s="36"/>
      <c r="N655" s="50"/>
      <c r="O655" s="54"/>
      <c r="P655" s="36"/>
      <c r="Q655" s="36"/>
      <c r="R655" s="36"/>
      <c r="S655" s="36"/>
      <c r="T655" s="36"/>
      <c r="U655" s="36"/>
      <c r="V655" s="50"/>
      <c r="W655" s="45"/>
      <c r="X655" s="45"/>
      <c r="Y655" s="2"/>
      <c r="Z655" s="44"/>
      <c r="AA655" s="54"/>
      <c r="AB655" s="53"/>
      <c r="AC655" s="36"/>
      <c r="AD655" s="36"/>
      <c r="AE655" s="36"/>
      <c r="AF655" s="36"/>
      <c r="AG655" s="50"/>
      <c r="AH655" s="98">
        <f>ROUND(K661*Y$587,0)</f>
        <v>210</v>
      </c>
      <c r="AI655" s="16"/>
    </row>
    <row r="656" spans="1:35" ht="16.75" customHeight="1" x14ac:dyDescent="0.3">
      <c r="A656" s="11">
        <v>33</v>
      </c>
      <c r="B656" s="14">
        <v>9452</v>
      </c>
      <c r="C656" s="52" t="s">
        <v>9917</v>
      </c>
      <c r="D656" s="45"/>
      <c r="E656" s="2"/>
      <c r="F656" s="2"/>
      <c r="G656" s="2"/>
      <c r="H656" s="2"/>
      <c r="I656" s="58"/>
      <c r="J656" s="81"/>
      <c r="K656" s="185"/>
      <c r="L656" s="2"/>
      <c r="M656" s="2"/>
      <c r="N656" s="44"/>
      <c r="O656" s="3"/>
      <c r="P656" s="2"/>
      <c r="Q656" s="2"/>
      <c r="R656" s="2"/>
      <c r="S656" s="2"/>
      <c r="T656" s="2"/>
      <c r="U656" s="2"/>
      <c r="V656" s="71"/>
      <c r="W656" s="72"/>
      <c r="X656" s="72"/>
      <c r="Y656" s="145"/>
      <c r="Z656" s="71"/>
      <c r="AA656" s="183" t="s">
        <v>7393</v>
      </c>
      <c r="AB656" s="220" t="s">
        <v>7358</v>
      </c>
      <c r="AC656" s="55" t="s">
        <v>7390</v>
      </c>
      <c r="AD656" s="141">
        <v>0.7</v>
      </c>
      <c r="AE656" s="141"/>
      <c r="AF656" s="141"/>
      <c r="AG656" s="142"/>
      <c r="AH656" s="98">
        <f>ROUND(ROUND(K661*Y$587,0)*AD656,0)</f>
        <v>147</v>
      </c>
      <c r="AI656" s="16"/>
    </row>
    <row r="657" spans="1:35" ht="16.75" customHeight="1" x14ac:dyDescent="0.3">
      <c r="A657" s="11">
        <v>33</v>
      </c>
      <c r="B657" s="14">
        <v>4661</v>
      </c>
      <c r="C657" s="52" t="s">
        <v>9916</v>
      </c>
      <c r="D657" s="190"/>
      <c r="E657" s="211"/>
      <c r="F657" s="211"/>
      <c r="G657" s="211"/>
      <c r="H657" s="211"/>
      <c r="I657" s="211"/>
      <c r="J657" s="210"/>
      <c r="K657" s="185"/>
      <c r="L657" s="2"/>
      <c r="M657" s="2"/>
      <c r="N657" s="2"/>
      <c r="O657" s="56"/>
      <c r="P657" s="2"/>
      <c r="Q657" s="2"/>
      <c r="R657" s="2"/>
      <c r="S657" s="2"/>
      <c r="T657" s="2"/>
      <c r="U657" s="2"/>
      <c r="V657" s="71"/>
      <c r="W657" s="72"/>
      <c r="X657" s="72"/>
      <c r="Y657" s="155"/>
      <c r="Z657" s="157"/>
      <c r="AA657" s="169"/>
      <c r="AB657" s="220" t="s">
        <v>7391</v>
      </c>
      <c r="AC657" s="55" t="s">
        <v>7390</v>
      </c>
      <c r="AD657" s="141">
        <v>0.5</v>
      </c>
      <c r="AE657" s="141"/>
      <c r="AF657" s="141"/>
      <c r="AG657" s="142"/>
      <c r="AH657" s="6">
        <f>ROUND(ROUND(K661*Y$587,0)*AD657,0)</f>
        <v>105</v>
      </c>
      <c r="AI657" s="16"/>
    </row>
    <row r="658" spans="1:35" ht="16.75" customHeight="1" x14ac:dyDescent="0.3">
      <c r="A658" s="11">
        <v>33</v>
      </c>
      <c r="B658" s="14">
        <v>4662</v>
      </c>
      <c r="C658" s="52" t="s">
        <v>9915</v>
      </c>
      <c r="D658" s="190"/>
      <c r="E658" s="211"/>
      <c r="F658" s="211"/>
      <c r="G658" s="211"/>
      <c r="H658" s="211"/>
      <c r="I658" s="211"/>
      <c r="J658" s="210"/>
      <c r="K658" s="185"/>
      <c r="L658" s="2"/>
      <c r="M658" s="2"/>
      <c r="N658" s="2"/>
      <c r="O658" s="56"/>
      <c r="P658" s="2"/>
      <c r="Q658" s="2"/>
      <c r="R658" s="2"/>
      <c r="S658" s="2"/>
      <c r="T658" s="2"/>
      <c r="U658" s="2"/>
      <c r="V658" s="71"/>
      <c r="W658" s="72"/>
      <c r="X658" s="72"/>
      <c r="Y658" s="155"/>
      <c r="Z658" s="157"/>
      <c r="AA658" s="2"/>
      <c r="AB658" s="201"/>
      <c r="AC658" s="55"/>
      <c r="AD658" s="141"/>
      <c r="AE658" s="187" t="s">
        <v>7356</v>
      </c>
      <c r="AF658" s="53">
        <v>5</v>
      </c>
      <c r="AG658" s="181" t="s">
        <v>7357</v>
      </c>
      <c r="AH658" s="98">
        <f>ROUND(K661*Y$587-AF658,0)</f>
        <v>205</v>
      </c>
      <c r="AI658" s="16"/>
    </row>
    <row r="659" spans="1:35" ht="16.75" customHeight="1" x14ac:dyDescent="0.3">
      <c r="A659" s="11">
        <v>33</v>
      </c>
      <c r="B659" s="14">
        <v>4663</v>
      </c>
      <c r="C659" s="52" t="s">
        <v>9914</v>
      </c>
      <c r="D659" s="190"/>
      <c r="E659" s="211"/>
      <c r="F659" s="211"/>
      <c r="G659" s="211"/>
      <c r="H659" s="211"/>
      <c r="I659" s="211"/>
      <c r="J659" s="210"/>
      <c r="K659" s="185"/>
      <c r="L659" s="2"/>
      <c r="M659" s="2"/>
      <c r="N659" s="2"/>
      <c r="O659" s="56"/>
      <c r="P659" s="2"/>
      <c r="Q659" s="2"/>
      <c r="R659" s="2"/>
      <c r="S659" s="2"/>
      <c r="T659" s="2"/>
      <c r="U659" s="2"/>
      <c r="V659" s="71"/>
      <c r="W659" s="72"/>
      <c r="X659" s="72"/>
      <c r="Y659" s="155"/>
      <c r="Z659" s="157"/>
      <c r="AA659" s="183" t="s">
        <v>7393</v>
      </c>
      <c r="AB659" s="220" t="s">
        <v>7358</v>
      </c>
      <c r="AC659" s="55" t="s">
        <v>7390</v>
      </c>
      <c r="AD659" s="141">
        <v>0.7</v>
      </c>
      <c r="AE659" s="221"/>
      <c r="AF659" s="136"/>
      <c r="AG659" s="75"/>
      <c r="AH659" s="98">
        <f>ROUND(ROUND(K661*Y$587,0)*AD659-AF658,0)</f>
        <v>142</v>
      </c>
      <c r="AI659" s="16"/>
    </row>
    <row r="660" spans="1:35" ht="16.75" customHeight="1" x14ac:dyDescent="0.3">
      <c r="A660" s="11">
        <v>33</v>
      </c>
      <c r="B660" s="14">
        <v>4664</v>
      </c>
      <c r="C660" s="52" t="s">
        <v>9913</v>
      </c>
      <c r="D660" s="190"/>
      <c r="E660" s="211"/>
      <c r="F660" s="211"/>
      <c r="G660" s="211"/>
      <c r="H660" s="211"/>
      <c r="I660" s="211"/>
      <c r="J660" s="210"/>
      <c r="K660" s="185"/>
      <c r="L660" s="2"/>
      <c r="M660" s="2"/>
      <c r="N660" s="2"/>
      <c r="O660" s="56"/>
      <c r="P660" s="2"/>
      <c r="Q660" s="2"/>
      <c r="R660" s="2"/>
      <c r="S660" s="2"/>
      <c r="T660" s="2"/>
      <c r="U660" s="2"/>
      <c r="V660" s="71"/>
      <c r="W660" s="72"/>
      <c r="X660" s="72"/>
      <c r="Y660" s="155"/>
      <c r="Z660" s="157"/>
      <c r="AA660" s="169"/>
      <c r="AB660" s="220" t="s">
        <v>7391</v>
      </c>
      <c r="AC660" s="55" t="s">
        <v>7390</v>
      </c>
      <c r="AD660" s="141">
        <v>0.5</v>
      </c>
      <c r="AE660" s="196"/>
      <c r="AF660" s="144"/>
      <c r="AG660" s="150"/>
      <c r="AH660" s="6">
        <f>ROUND(ROUND(K661*Y$587,0)*AD660-AF658,0)</f>
        <v>100</v>
      </c>
      <c r="AI660" s="16"/>
    </row>
    <row r="661" spans="1:35" ht="16.75" customHeight="1" x14ac:dyDescent="0.3">
      <c r="A661" s="11">
        <v>33</v>
      </c>
      <c r="B661" s="14">
        <v>9453</v>
      </c>
      <c r="C661" s="52" t="s">
        <v>9912</v>
      </c>
      <c r="D661" s="45"/>
      <c r="E661" s="2"/>
      <c r="F661" s="2"/>
      <c r="G661" s="2"/>
      <c r="H661" s="2"/>
      <c r="I661" s="58"/>
      <c r="J661" s="81"/>
      <c r="K661" s="271">
        <f>'21共同生活援助（包括型・基本）'!N373</f>
        <v>300</v>
      </c>
      <c r="L661" s="272"/>
      <c r="M661" s="2" t="s">
        <v>7388</v>
      </c>
      <c r="N661" s="44"/>
      <c r="O661" s="204" t="s">
        <v>7387</v>
      </c>
      <c r="P661" s="36"/>
      <c r="Q661" s="36"/>
      <c r="R661" s="36"/>
      <c r="S661" s="36"/>
      <c r="T661" s="36"/>
      <c r="U661" s="36"/>
      <c r="V661" s="74"/>
      <c r="W661" s="72"/>
      <c r="X661" s="72"/>
      <c r="Y661" s="145"/>
      <c r="Z661" s="71"/>
      <c r="AA661" s="83"/>
      <c r="AB661" s="194"/>
      <c r="AC661" s="7"/>
      <c r="AD661" s="7"/>
      <c r="AE661" s="7"/>
      <c r="AF661" s="7"/>
      <c r="AG661" s="37"/>
      <c r="AH661" s="98">
        <f>ROUND(ROUND(K661*U662,0)*Y$587,0)</f>
        <v>200</v>
      </c>
      <c r="AI661" s="66"/>
    </row>
    <row r="662" spans="1:35" ht="16.75" customHeight="1" x14ac:dyDescent="0.3">
      <c r="A662" s="11">
        <v>33</v>
      </c>
      <c r="B662" s="14">
        <v>9454</v>
      </c>
      <c r="C662" s="52" t="s">
        <v>9911</v>
      </c>
      <c r="D662" s="45"/>
      <c r="E662" s="2"/>
      <c r="F662" s="2"/>
      <c r="G662" s="2"/>
      <c r="H662" s="2"/>
      <c r="I662" s="58"/>
      <c r="J662" s="81"/>
      <c r="K662" s="72"/>
      <c r="L662" s="145"/>
      <c r="M662" s="2"/>
      <c r="N662" s="44"/>
      <c r="O662" s="45"/>
      <c r="P662" s="2"/>
      <c r="Q662" s="135"/>
      <c r="R662" s="135"/>
      <c r="S662" s="135"/>
      <c r="T662" s="136" t="s">
        <v>7404</v>
      </c>
      <c r="U662" s="273">
        <v>0.95</v>
      </c>
      <c r="V662" s="274"/>
      <c r="W662" s="72"/>
      <c r="X662" s="72"/>
      <c r="Y662" s="145"/>
      <c r="Z662" s="71"/>
      <c r="AA662" s="183" t="s">
        <v>7393</v>
      </c>
      <c r="AB662" s="220" t="s">
        <v>7358</v>
      </c>
      <c r="AC662" s="55" t="s">
        <v>7390</v>
      </c>
      <c r="AD662" s="141">
        <v>0.7</v>
      </c>
      <c r="AE662" s="141"/>
      <c r="AF662" s="141"/>
      <c r="AG662" s="142"/>
      <c r="AH662" s="98">
        <f>ROUND(ROUND(ROUND(K661*U662,0)*Y$587,0)*AD662,0)</f>
        <v>140</v>
      </c>
      <c r="AI662" s="66"/>
    </row>
    <row r="663" spans="1:35" ht="16.75" customHeight="1" x14ac:dyDescent="0.3">
      <c r="A663" s="11">
        <v>33</v>
      </c>
      <c r="B663" s="14">
        <v>4665</v>
      </c>
      <c r="C663" s="52" t="s">
        <v>9910</v>
      </c>
      <c r="D663" s="190"/>
      <c r="E663" s="211"/>
      <c r="F663" s="211"/>
      <c r="G663" s="211"/>
      <c r="H663" s="211"/>
      <c r="I663" s="211"/>
      <c r="J663" s="210"/>
      <c r="K663" s="185"/>
      <c r="L663" s="2"/>
      <c r="M663" s="2"/>
      <c r="N663" s="2"/>
      <c r="O663" s="56"/>
      <c r="P663" s="2"/>
      <c r="Q663" s="2"/>
      <c r="R663" s="2"/>
      <c r="S663" s="2"/>
      <c r="T663" s="2"/>
      <c r="U663" s="2"/>
      <c r="V663" s="71"/>
      <c r="W663" s="72"/>
      <c r="X663" s="72"/>
      <c r="Y663" s="155"/>
      <c r="Z663" s="157"/>
      <c r="AA663" s="169"/>
      <c r="AB663" s="220" t="s">
        <v>7391</v>
      </c>
      <c r="AC663" s="55" t="s">
        <v>7390</v>
      </c>
      <c r="AD663" s="141">
        <v>0.5</v>
      </c>
      <c r="AE663" s="141"/>
      <c r="AF663" s="141"/>
      <c r="AG663" s="142"/>
      <c r="AH663" s="98">
        <f>ROUND(ROUND(ROUND(K661*U662,0)*Y$587,0)*AD663,0)</f>
        <v>100</v>
      </c>
      <c r="AI663" s="16"/>
    </row>
    <row r="664" spans="1:35" ht="16.75" customHeight="1" x14ac:dyDescent="0.3">
      <c r="A664" s="11">
        <v>33</v>
      </c>
      <c r="B664" s="14">
        <v>4666</v>
      </c>
      <c r="C664" s="52" t="s">
        <v>9909</v>
      </c>
      <c r="D664" s="190"/>
      <c r="E664" s="211"/>
      <c r="F664" s="211"/>
      <c r="G664" s="211"/>
      <c r="H664" s="211"/>
      <c r="I664" s="211"/>
      <c r="J664" s="210"/>
      <c r="K664" s="185"/>
      <c r="L664" s="2"/>
      <c r="M664" s="2"/>
      <c r="N664" s="2"/>
      <c r="O664" s="56"/>
      <c r="P664" s="2"/>
      <c r="Q664" s="2"/>
      <c r="R664" s="2"/>
      <c r="S664" s="2"/>
      <c r="T664" s="2"/>
      <c r="U664" s="2"/>
      <c r="V664" s="71"/>
      <c r="W664" s="72"/>
      <c r="X664" s="72"/>
      <c r="Y664" s="155"/>
      <c r="Z664" s="157"/>
      <c r="AA664" s="2"/>
      <c r="AB664" s="201"/>
      <c r="AC664" s="55"/>
      <c r="AD664" s="141"/>
      <c r="AE664" s="187" t="s">
        <v>7356</v>
      </c>
      <c r="AF664" s="53">
        <v>5</v>
      </c>
      <c r="AG664" s="181" t="s">
        <v>7357</v>
      </c>
      <c r="AH664" s="98">
        <f>ROUND(ROUND(K661*U662,0)*Y$587-AF664,0)</f>
        <v>195</v>
      </c>
      <c r="AI664" s="16"/>
    </row>
    <row r="665" spans="1:35" ht="16.75" customHeight="1" x14ac:dyDescent="0.3">
      <c r="A665" s="11">
        <v>33</v>
      </c>
      <c r="B665" s="14">
        <v>4667</v>
      </c>
      <c r="C665" s="52" t="s">
        <v>9908</v>
      </c>
      <c r="D665" s="190"/>
      <c r="E665" s="211"/>
      <c r="F665" s="211"/>
      <c r="G665" s="211"/>
      <c r="H665" s="211"/>
      <c r="I665" s="211"/>
      <c r="J665" s="210"/>
      <c r="K665" s="185"/>
      <c r="L665" s="2"/>
      <c r="M665" s="2"/>
      <c r="N665" s="2"/>
      <c r="O665" s="56"/>
      <c r="P665" s="2"/>
      <c r="Q665" s="2"/>
      <c r="R665" s="2"/>
      <c r="S665" s="2"/>
      <c r="T665" s="2"/>
      <c r="U665" s="2"/>
      <c r="V665" s="71"/>
      <c r="W665" s="72"/>
      <c r="X665" s="72"/>
      <c r="Y665" s="155"/>
      <c r="Z665" s="157"/>
      <c r="AA665" s="183" t="s">
        <v>7393</v>
      </c>
      <c r="AB665" s="220" t="s">
        <v>7358</v>
      </c>
      <c r="AC665" s="55" t="s">
        <v>7390</v>
      </c>
      <c r="AD665" s="141">
        <v>0.7</v>
      </c>
      <c r="AE665" s="221"/>
      <c r="AF665" s="136"/>
      <c r="AG665" s="75"/>
      <c r="AH665" s="98">
        <f>ROUND(ROUND(ROUND(K661*U662,0)*Y$587,0)*AD665-AF664,0)</f>
        <v>135</v>
      </c>
      <c r="AI665" s="16"/>
    </row>
    <row r="666" spans="1:35" ht="16.75" customHeight="1" x14ac:dyDescent="0.3">
      <c r="A666" s="11">
        <v>33</v>
      </c>
      <c r="B666" s="14">
        <v>4668</v>
      </c>
      <c r="C666" s="52" t="s">
        <v>9907</v>
      </c>
      <c r="D666" s="190"/>
      <c r="E666" s="211"/>
      <c r="F666" s="211"/>
      <c r="G666" s="211"/>
      <c r="H666" s="211"/>
      <c r="I666" s="211"/>
      <c r="J666" s="210"/>
      <c r="K666" s="185"/>
      <c r="L666" s="2"/>
      <c r="M666" s="2"/>
      <c r="N666" s="2"/>
      <c r="O666" s="203"/>
      <c r="P666" s="8"/>
      <c r="Q666" s="8"/>
      <c r="R666" s="8"/>
      <c r="S666" s="8"/>
      <c r="T666" s="8"/>
      <c r="U666" s="8"/>
      <c r="V666" s="73"/>
      <c r="W666" s="72"/>
      <c r="X666" s="72"/>
      <c r="Y666" s="155"/>
      <c r="Z666" s="157"/>
      <c r="AA666" s="169"/>
      <c r="AB666" s="220" t="s">
        <v>7391</v>
      </c>
      <c r="AC666" s="55" t="s">
        <v>7390</v>
      </c>
      <c r="AD666" s="141">
        <v>0.5</v>
      </c>
      <c r="AE666" s="196"/>
      <c r="AF666" s="144"/>
      <c r="AG666" s="150"/>
      <c r="AH666" s="98">
        <f>ROUND(ROUND(ROUND(K661*U662,0)*Y$587,0)*AD666-AF664,0)</f>
        <v>95</v>
      </c>
      <c r="AI666" s="16"/>
    </row>
    <row r="667" spans="1:35" ht="16.75" customHeight="1" x14ac:dyDescent="0.3">
      <c r="A667" s="11">
        <v>33</v>
      </c>
      <c r="B667" s="14">
        <v>9455</v>
      </c>
      <c r="C667" s="52" t="s">
        <v>9906</v>
      </c>
      <c r="D667" s="45"/>
      <c r="E667" s="2"/>
      <c r="F667" s="2"/>
      <c r="G667" s="2"/>
      <c r="H667" s="2"/>
      <c r="I667" s="58"/>
      <c r="J667" s="81"/>
      <c r="K667" s="185"/>
      <c r="L667" s="2"/>
      <c r="M667" s="2"/>
      <c r="N667" s="44"/>
      <c r="O667" s="204" t="s">
        <v>7380</v>
      </c>
      <c r="P667" s="36"/>
      <c r="Q667" s="36"/>
      <c r="R667" s="36"/>
      <c r="S667" s="36"/>
      <c r="T667" s="36"/>
      <c r="U667" s="36"/>
      <c r="V667" s="74"/>
      <c r="W667" s="72"/>
      <c r="X667" s="72"/>
      <c r="Y667" s="145"/>
      <c r="Z667" s="71"/>
      <c r="AA667" s="83"/>
      <c r="AB667" s="194"/>
      <c r="AC667" s="7"/>
      <c r="AD667" s="7"/>
      <c r="AE667" s="7"/>
      <c r="AF667" s="7"/>
      <c r="AG667" s="37"/>
      <c r="AH667" s="98">
        <f>ROUND(ROUND(K661*U668,0)*Y$587,0)</f>
        <v>195</v>
      </c>
      <c r="AI667" s="66"/>
    </row>
    <row r="668" spans="1:35" ht="16.75" customHeight="1" x14ac:dyDescent="0.3">
      <c r="A668" s="11">
        <v>33</v>
      </c>
      <c r="B668" s="14">
        <v>9456</v>
      </c>
      <c r="C668" s="52" t="s">
        <v>9905</v>
      </c>
      <c r="D668" s="45"/>
      <c r="E668" s="2"/>
      <c r="F668" s="2"/>
      <c r="G668" s="2"/>
      <c r="H668" s="2"/>
      <c r="I668" s="58"/>
      <c r="J668" s="81"/>
      <c r="K668" s="185"/>
      <c r="L668" s="2"/>
      <c r="M668" s="2"/>
      <c r="N668" s="44"/>
      <c r="O668" s="45"/>
      <c r="P668" s="135"/>
      <c r="Q668" s="135"/>
      <c r="R668" s="135"/>
      <c r="S668" s="135"/>
      <c r="T668" s="136" t="s">
        <v>7404</v>
      </c>
      <c r="U668" s="273">
        <v>0.93</v>
      </c>
      <c r="V668" s="274"/>
      <c r="W668" s="72"/>
      <c r="X668" s="72"/>
      <c r="Y668" s="145"/>
      <c r="Z668" s="71"/>
      <c r="AA668" s="183" t="s">
        <v>7393</v>
      </c>
      <c r="AB668" s="220" t="s">
        <v>7358</v>
      </c>
      <c r="AC668" s="55" t="s">
        <v>7390</v>
      </c>
      <c r="AD668" s="141">
        <v>0.7</v>
      </c>
      <c r="AE668" s="141"/>
      <c r="AF668" s="141"/>
      <c r="AG668" s="142"/>
      <c r="AH668" s="98">
        <f>ROUND(ROUND(ROUND(K661*U668,0)*Y$587,0)*AD668,0)</f>
        <v>137</v>
      </c>
      <c r="AI668" s="66"/>
    </row>
    <row r="669" spans="1:35" ht="16.75" customHeight="1" x14ac:dyDescent="0.3">
      <c r="A669" s="11">
        <v>33</v>
      </c>
      <c r="B669" s="14">
        <v>4669</v>
      </c>
      <c r="C669" s="52" t="s">
        <v>9904</v>
      </c>
      <c r="D669" s="190"/>
      <c r="E669" s="211"/>
      <c r="F669" s="211"/>
      <c r="G669" s="211"/>
      <c r="H669" s="211"/>
      <c r="I669" s="211"/>
      <c r="J669" s="210"/>
      <c r="K669" s="185"/>
      <c r="L669" s="2"/>
      <c r="M669" s="2"/>
      <c r="N669" s="2"/>
      <c r="O669" s="56"/>
      <c r="P669" s="2"/>
      <c r="Q669" s="2"/>
      <c r="R669" s="2"/>
      <c r="S669" s="2"/>
      <c r="T669" s="2"/>
      <c r="U669" s="2"/>
      <c r="V669" s="71"/>
      <c r="W669" s="72"/>
      <c r="X669" s="72"/>
      <c r="Y669" s="155"/>
      <c r="Z669" s="157"/>
      <c r="AA669" s="169"/>
      <c r="AB669" s="220" t="s">
        <v>7391</v>
      </c>
      <c r="AC669" s="55" t="s">
        <v>7390</v>
      </c>
      <c r="AD669" s="141">
        <v>0.5</v>
      </c>
      <c r="AE669" s="141"/>
      <c r="AF669" s="141"/>
      <c r="AG669" s="142"/>
      <c r="AH669" s="98">
        <f>ROUND(ROUND(ROUND(K661*U668,0)*Y$587,0)*AD669,0)</f>
        <v>98</v>
      </c>
      <c r="AI669" s="16"/>
    </row>
    <row r="670" spans="1:35" ht="16.75" customHeight="1" x14ac:dyDescent="0.3">
      <c r="A670" s="11">
        <v>33</v>
      </c>
      <c r="B670" s="14">
        <v>4670</v>
      </c>
      <c r="C670" s="52" t="s">
        <v>9903</v>
      </c>
      <c r="D670" s="190"/>
      <c r="E670" s="211"/>
      <c r="F670" s="211"/>
      <c r="G670" s="211"/>
      <c r="H670" s="211"/>
      <c r="I670" s="211"/>
      <c r="J670" s="210"/>
      <c r="K670" s="185"/>
      <c r="L670" s="2"/>
      <c r="M670" s="2"/>
      <c r="N670" s="2"/>
      <c r="O670" s="56"/>
      <c r="P670" s="2"/>
      <c r="Q670" s="2"/>
      <c r="R670" s="2"/>
      <c r="S670" s="2"/>
      <c r="T670" s="2"/>
      <c r="U670" s="2"/>
      <c r="V670" s="71"/>
      <c r="W670" s="72"/>
      <c r="X670" s="72"/>
      <c r="Y670" s="155"/>
      <c r="Z670" s="157"/>
      <c r="AA670" s="2"/>
      <c r="AB670" s="201"/>
      <c r="AC670" s="55"/>
      <c r="AD670" s="141"/>
      <c r="AE670" s="187" t="s">
        <v>7356</v>
      </c>
      <c r="AF670" s="53">
        <v>5</v>
      </c>
      <c r="AG670" s="181" t="s">
        <v>7357</v>
      </c>
      <c r="AH670" s="98">
        <f>ROUND(ROUND(K661*U668,0)*Y$587-AF670,0)</f>
        <v>190</v>
      </c>
      <c r="AI670" s="16"/>
    </row>
    <row r="671" spans="1:35" ht="16.75" customHeight="1" x14ac:dyDescent="0.3">
      <c r="A671" s="11">
        <v>33</v>
      </c>
      <c r="B671" s="14">
        <v>4671</v>
      </c>
      <c r="C671" s="52" t="s">
        <v>9902</v>
      </c>
      <c r="D671" s="190"/>
      <c r="E671" s="211"/>
      <c r="F671" s="211"/>
      <c r="G671" s="211"/>
      <c r="H671" s="211"/>
      <c r="I671" s="211"/>
      <c r="J671" s="210"/>
      <c r="K671" s="185"/>
      <c r="L671" s="2"/>
      <c r="M671" s="2"/>
      <c r="N671" s="2"/>
      <c r="O671" s="56"/>
      <c r="P671" s="2"/>
      <c r="Q671" s="2"/>
      <c r="R671" s="2"/>
      <c r="S671" s="2"/>
      <c r="T671" s="2"/>
      <c r="U671" s="2"/>
      <c r="V671" s="71"/>
      <c r="W671" s="72"/>
      <c r="X671" s="72"/>
      <c r="Y671" s="155"/>
      <c r="Z671" s="157"/>
      <c r="AA671" s="183" t="s">
        <v>7393</v>
      </c>
      <c r="AB671" s="220" t="s">
        <v>7358</v>
      </c>
      <c r="AC671" s="55" t="s">
        <v>7390</v>
      </c>
      <c r="AD671" s="141">
        <v>0.7</v>
      </c>
      <c r="AE671" s="221"/>
      <c r="AF671" s="136"/>
      <c r="AG671" s="75"/>
      <c r="AH671" s="98">
        <f>ROUND(ROUND(ROUND(K661*U668,0)*Y$587,0)*AD671-AF670,0)</f>
        <v>132</v>
      </c>
      <c r="AI671" s="16"/>
    </row>
    <row r="672" spans="1:35" ht="16.75" customHeight="1" x14ac:dyDescent="0.3">
      <c r="A672" s="11">
        <v>33</v>
      </c>
      <c r="B672" s="14">
        <v>4672</v>
      </c>
      <c r="C672" s="52" t="s">
        <v>9901</v>
      </c>
      <c r="D672" s="190"/>
      <c r="E672" s="211"/>
      <c r="F672" s="211"/>
      <c r="G672" s="211"/>
      <c r="H672" s="211"/>
      <c r="I672" s="211"/>
      <c r="J672" s="210"/>
      <c r="K672" s="185"/>
      <c r="L672" s="2"/>
      <c r="M672" s="2"/>
      <c r="N672" s="2"/>
      <c r="O672" s="203"/>
      <c r="P672" s="8"/>
      <c r="Q672" s="8"/>
      <c r="R672" s="8"/>
      <c r="S672" s="8"/>
      <c r="T672" s="8"/>
      <c r="U672" s="8"/>
      <c r="V672" s="73"/>
      <c r="W672" s="72"/>
      <c r="X672" s="72"/>
      <c r="Y672" s="155"/>
      <c r="Z672" s="157"/>
      <c r="AA672" s="169"/>
      <c r="AB672" s="220" t="s">
        <v>7391</v>
      </c>
      <c r="AC672" s="55" t="s">
        <v>7390</v>
      </c>
      <c r="AD672" s="141">
        <v>0.5</v>
      </c>
      <c r="AE672" s="196"/>
      <c r="AF672" s="144"/>
      <c r="AG672" s="150"/>
      <c r="AH672" s="98">
        <f>ROUND(ROUND(ROUND(K661*U668,0)*Y$587,0)*AD672-AF670,0)</f>
        <v>93</v>
      </c>
      <c r="AI672" s="16"/>
    </row>
    <row r="673" spans="1:35" ht="16.75" customHeight="1" x14ac:dyDescent="0.3">
      <c r="A673" s="11">
        <v>33</v>
      </c>
      <c r="B673" s="14">
        <v>9457</v>
      </c>
      <c r="C673" s="52" t="s">
        <v>9900</v>
      </c>
      <c r="D673" s="190"/>
      <c r="E673" s="211"/>
      <c r="F673" s="211"/>
      <c r="G673" s="211"/>
      <c r="H673" s="211"/>
      <c r="I673" s="211"/>
      <c r="J673" s="210"/>
      <c r="K673" s="185"/>
      <c r="L673" s="2"/>
      <c r="M673" s="2"/>
      <c r="N673" s="44"/>
      <c r="O673" s="222" t="s">
        <v>7373</v>
      </c>
      <c r="P673" s="2"/>
      <c r="Q673" s="2"/>
      <c r="R673" s="2"/>
      <c r="S673" s="2"/>
      <c r="T673" s="2"/>
      <c r="U673" s="2"/>
      <c r="V673" s="71"/>
      <c r="W673" s="72"/>
      <c r="X673" s="72"/>
      <c r="Y673" s="145"/>
      <c r="Z673" s="71"/>
      <c r="AA673" s="83"/>
      <c r="AB673" s="80"/>
      <c r="AC673" s="7"/>
      <c r="AD673" s="7"/>
      <c r="AE673" s="7"/>
      <c r="AF673" s="7"/>
      <c r="AG673" s="37"/>
      <c r="AH673" s="98">
        <f>ROUND(ROUND(K661*U674,0)*Y$587,0)</f>
        <v>200</v>
      </c>
      <c r="AI673" s="66"/>
    </row>
    <row r="674" spans="1:35" ht="16.75" customHeight="1" x14ac:dyDescent="0.3">
      <c r="A674" s="11">
        <v>33</v>
      </c>
      <c r="B674" s="14">
        <v>9458</v>
      </c>
      <c r="C674" s="52" t="s">
        <v>9899</v>
      </c>
      <c r="D674" s="190"/>
      <c r="E674" s="211"/>
      <c r="F674" s="211"/>
      <c r="G674" s="211"/>
      <c r="H674" s="211"/>
      <c r="I674" s="211"/>
      <c r="J674" s="210"/>
      <c r="K674" s="185"/>
      <c r="L674" s="2"/>
      <c r="M674" s="2"/>
      <c r="N674" s="44"/>
      <c r="O674" s="222" t="s">
        <v>7405</v>
      </c>
      <c r="P674" s="135"/>
      <c r="Q674" s="135"/>
      <c r="R674" s="135"/>
      <c r="S674" s="135"/>
      <c r="T674" s="136" t="s">
        <v>7404</v>
      </c>
      <c r="U674" s="273">
        <v>0.95</v>
      </c>
      <c r="V674" s="274"/>
      <c r="W674" s="72"/>
      <c r="X674" s="72"/>
      <c r="Y674" s="145"/>
      <c r="Z674" s="71"/>
      <c r="AA674" s="183" t="s">
        <v>7393</v>
      </c>
      <c r="AB674" s="220" t="s">
        <v>7358</v>
      </c>
      <c r="AC674" s="55" t="s">
        <v>7390</v>
      </c>
      <c r="AD674" s="141">
        <v>0.7</v>
      </c>
      <c r="AE674" s="141"/>
      <c r="AF674" s="141"/>
      <c r="AG674" s="142"/>
      <c r="AH674" s="98">
        <f>ROUND(ROUND(ROUND(K661*U674,0)*Y$587,0)*AD674,0)</f>
        <v>140</v>
      </c>
      <c r="AI674" s="66"/>
    </row>
    <row r="675" spans="1:35" ht="16.75" customHeight="1" x14ac:dyDescent="0.3">
      <c r="A675" s="11">
        <v>33</v>
      </c>
      <c r="B675" s="14">
        <v>4673</v>
      </c>
      <c r="C675" s="52" t="s">
        <v>9898</v>
      </c>
      <c r="D675" s="190"/>
      <c r="E675" s="211"/>
      <c r="F675" s="211"/>
      <c r="G675" s="211"/>
      <c r="H675" s="211"/>
      <c r="I675" s="211"/>
      <c r="J675" s="210"/>
      <c r="K675" s="185"/>
      <c r="L675" s="2"/>
      <c r="M675" s="2"/>
      <c r="N675" s="2"/>
      <c r="O675" s="56"/>
      <c r="P675" s="2"/>
      <c r="Q675" s="2"/>
      <c r="R675" s="2"/>
      <c r="S675" s="2"/>
      <c r="T675" s="2"/>
      <c r="U675" s="2"/>
      <c r="V675" s="71"/>
      <c r="W675" s="72"/>
      <c r="X675" s="72"/>
      <c r="Y675" s="155"/>
      <c r="Z675" s="157"/>
      <c r="AA675" s="169"/>
      <c r="AB675" s="220" t="s">
        <v>7391</v>
      </c>
      <c r="AC675" s="55" t="s">
        <v>7390</v>
      </c>
      <c r="AD675" s="141">
        <v>0.5</v>
      </c>
      <c r="AE675" s="141"/>
      <c r="AF675" s="141"/>
      <c r="AG675" s="142"/>
      <c r="AH675" s="98">
        <f>ROUND(ROUND(ROUND(K661*U674,0)*Y$587,0)*AD675,0)</f>
        <v>100</v>
      </c>
      <c r="AI675" s="16"/>
    </row>
    <row r="676" spans="1:35" ht="16.75" customHeight="1" x14ac:dyDescent="0.3">
      <c r="A676" s="11">
        <v>33</v>
      </c>
      <c r="B676" s="14">
        <v>4674</v>
      </c>
      <c r="C676" s="52" t="s">
        <v>9897</v>
      </c>
      <c r="D676" s="190"/>
      <c r="E676" s="211"/>
      <c r="F676" s="211"/>
      <c r="G676" s="211"/>
      <c r="H676" s="211"/>
      <c r="I676" s="211"/>
      <c r="J676" s="210"/>
      <c r="K676" s="185"/>
      <c r="L676" s="2"/>
      <c r="M676" s="2"/>
      <c r="N676" s="2"/>
      <c r="O676" s="56"/>
      <c r="P676" s="2"/>
      <c r="Q676" s="2"/>
      <c r="R676" s="2"/>
      <c r="S676" s="2"/>
      <c r="T676" s="2"/>
      <c r="U676" s="2"/>
      <c r="V676" s="71"/>
      <c r="W676" s="72"/>
      <c r="X676" s="72"/>
      <c r="Y676" s="155"/>
      <c r="Z676" s="157"/>
      <c r="AA676" s="2"/>
      <c r="AB676" s="201"/>
      <c r="AC676" s="55"/>
      <c r="AD676" s="141"/>
      <c r="AE676" s="187" t="s">
        <v>7356</v>
      </c>
      <c r="AF676" s="53">
        <v>5</v>
      </c>
      <c r="AG676" s="181" t="s">
        <v>7357</v>
      </c>
      <c r="AH676" s="98">
        <f>ROUND(ROUND(K661*U674,0)*Y$587-AF676,0)</f>
        <v>195</v>
      </c>
      <c r="AI676" s="16"/>
    </row>
    <row r="677" spans="1:35" ht="16.75" customHeight="1" x14ac:dyDescent="0.3">
      <c r="A677" s="11">
        <v>33</v>
      </c>
      <c r="B677" s="14">
        <v>4675</v>
      </c>
      <c r="C677" s="52" t="s">
        <v>9896</v>
      </c>
      <c r="D677" s="190"/>
      <c r="E677" s="211"/>
      <c r="F677" s="211"/>
      <c r="G677" s="211"/>
      <c r="H677" s="211"/>
      <c r="I677" s="211"/>
      <c r="J677" s="210"/>
      <c r="K677" s="185"/>
      <c r="L677" s="2"/>
      <c r="M677" s="2"/>
      <c r="N677" s="2"/>
      <c r="O677" s="56"/>
      <c r="P677" s="2"/>
      <c r="Q677" s="2"/>
      <c r="R677" s="2"/>
      <c r="S677" s="2"/>
      <c r="T677" s="2"/>
      <c r="U677" s="2"/>
      <c r="V677" s="71"/>
      <c r="W677" s="72"/>
      <c r="X677" s="72"/>
      <c r="Y677" s="155"/>
      <c r="Z677" s="157"/>
      <c r="AA677" s="183" t="s">
        <v>7393</v>
      </c>
      <c r="AB677" s="220" t="s">
        <v>7358</v>
      </c>
      <c r="AC677" s="55" t="s">
        <v>7390</v>
      </c>
      <c r="AD677" s="141">
        <v>0.7</v>
      </c>
      <c r="AE677" s="221"/>
      <c r="AF677" s="136"/>
      <c r="AG677" s="75"/>
      <c r="AH677" s="98">
        <f>ROUND(ROUND(ROUND(K661*U674,0)*Y$587,0)*AD677-AF676,0)</f>
        <v>135</v>
      </c>
      <c r="AI677" s="16"/>
    </row>
    <row r="678" spans="1:35" ht="16.75" customHeight="1" x14ac:dyDescent="0.3">
      <c r="A678" s="11">
        <v>33</v>
      </c>
      <c r="B678" s="14">
        <v>4676</v>
      </c>
      <c r="C678" s="52" t="s">
        <v>9895</v>
      </c>
      <c r="D678" s="190"/>
      <c r="E678" s="211"/>
      <c r="F678" s="211"/>
      <c r="G678" s="211"/>
      <c r="H678" s="211"/>
      <c r="I678" s="211"/>
      <c r="J678" s="210"/>
      <c r="K678" s="164"/>
      <c r="L678" s="8"/>
      <c r="M678" s="8"/>
      <c r="N678" s="8"/>
      <c r="O678" s="203"/>
      <c r="P678" s="8"/>
      <c r="Q678" s="8"/>
      <c r="R678" s="8"/>
      <c r="S678" s="8"/>
      <c r="T678" s="8"/>
      <c r="U678" s="8"/>
      <c r="V678" s="73"/>
      <c r="W678" s="72"/>
      <c r="X678" s="72"/>
      <c r="Y678" s="155"/>
      <c r="Z678" s="157"/>
      <c r="AA678" s="169"/>
      <c r="AB678" s="220" t="s">
        <v>7391</v>
      </c>
      <c r="AC678" s="55" t="s">
        <v>7390</v>
      </c>
      <c r="AD678" s="141">
        <v>0.5</v>
      </c>
      <c r="AE678" s="196"/>
      <c r="AF678" s="144"/>
      <c r="AG678" s="150"/>
      <c r="AH678" s="98">
        <f>ROUND(ROUND(ROUND(K661*U674,0)*Y$587,0)*AD678-AF676,0)</f>
        <v>95</v>
      </c>
      <c r="AI678" s="16"/>
    </row>
    <row r="679" spans="1:35" ht="16.75" customHeight="1" x14ac:dyDescent="0.3">
      <c r="A679" s="11">
        <v>33</v>
      </c>
      <c r="B679" s="14">
        <v>9461</v>
      </c>
      <c r="C679" s="52" t="s">
        <v>9894</v>
      </c>
      <c r="D679" s="45"/>
      <c r="E679" s="2"/>
      <c r="F679" s="2"/>
      <c r="G679" s="2"/>
      <c r="H679" s="2"/>
      <c r="I679" s="58"/>
      <c r="J679" s="81"/>
      <c r="K679" s="167" t="s">
        <v>7705</v>
      </c>
      <c r="L679" s="36"/>
      <c r="M679" s="36"/>
      <c r="N679" s="50"/>
      <c r="O679" s="54"/>
      <c r="P679" s="36"/>
      <c r="Q679" s="36"/>
      <c r="R679" s="36"/>
      <c r="S679" s="36"/>
      <c r="T679" s="36"/>
      <c r="U679" s="36"/>
      <c r="V679" s="50"/>
      <c r="W679" s="45"/>
      <c r="X679" s="45"/>
      <c r="Y679" s="2"/>
      <c r="Z679" s="44"/>
      <c r="AA679" s="54"/>
      <c r="AB679" s="53"/>
      <c r="AC679" s="36"/>
      <c r="AD679" s="36"/>
      <c r="AE679" s="36"/>
      <c r="AF679" s="36"/>
      <c r="AG679" s="50"/>
      <c r="AH679" s="98">
        <f>ROUND(K685*Y$587,0)</f>
        <v>147</v>
      </c>
      <c r="AI679" s="16"/>
    </row>
    <row r="680" spans="1:35" ht="16.75" customHeight="1" x14ac:dyDescent="0.3">
      <c r="A680" s="11">
        <v>33</v>
      </c>
      <c r="B680" s="14">
        <v>9462</v>
      </c>
      <c r="C680" s="52" t="s">
        <v>9893</v>
      </c>
      <c r="D680" s="45"/>
      <c r="E680" s="2"/>
      <c r="F680" s="2"/>
      <c r="G680" s="2"/>
      <c r="H680" s="2"/>
      <c r="I680" s="58"/>
      <c r="J680" s="81"/>
      <c r="K680" s="185"/>
      <c r="L680" s="2"/>
      <c r="M680" s="2"/>
      <c r="N680" s="44"/>
      <c r="O680" s="3"/>
      <c r="P680" s="2"/>
      <c r="Q680" s="2"/>
      <c r="R680" s="2"/>
      <c r="S680" s="2"/>
      <c r="T680" s="2"/>
      <c r="U680" s="2"/>
      <c r="V680" s="71"/>
      <c r="W680" s="72"/>
      <c r="X680" s="72"/>
      <c r="Y680" s="145"/>
      <c r="Z680" s="71"/>
      <c r="AA680" s="183" t="s">
        <v>7393</v>
      </c>
      <c r="AB680" s="220" t="s">
        <v>7358</v>
      </c>
      <c r="AC680" s="55" t="s">
        <v>7390</v>
      </c>
      <c r="AD680" s="141">
        <v>0.7</v>
      </c>
      <c r="AE680" s="141"/>
      <c r="AF680" s="141"/>
      <c r="AG680" s="142"/>
      <c r="AH680" s="98">
        <f>ROUND(ROUND(K685*Y$587,0)*AD680,0)</f>
        <v>103</v>
      </c>
      <c r="AI680" s="16"/>
    </row>
    <row r="681" spans="1:35" ht="16.75" customHeight="1" x14ac:dyDescent="0.3">
      <c r="A681" s="11">
        <v>33</v>
      </c>
      <c r="B681" s="14">
        <v>4681</v>
      </c>
      <c r="C681" s="52" t="s">
        <v>9892</v>
      </c>
      <c r="D681" s="190"/>
      <c r="E681" s="211"/>
      <c r="F681" s="211"/>
      <c r="G681" s="211"/>
      <c r="H681" s="211"/>
      <c r="I681" s="211"/>
      <c r="J681" s="210"/>
      <c r="K681" s="185"/>
      <c r="L681" s="2"/>
      <c r="M681" s="2"/>
      <c r="N681" s="2"/>
      <c r="O681" s="56"/>
      <c r="P681" s="2"/>
      <c r="Q681" s="2"/>
      <c r="R681" s="2"/>
      <c r="S681" s="2"/>
      <c r="T681" s="2"/>
      <c r="U681" s="2"/>
      <c r="V681" s="71"/>
      <c r="W681" s="72"/>
      <c r="X681" s="72"/>
      <c r="Y681" s="155"/>
      <c r="Z681" s="157"/>
      <c r="AA681" s="169"/>
      <c r="AB681" s="220" t="s">
        <v>7391</v>
      </c>
      <c r="AC681" s="55" t="s">
        <v>7390</v>
      </c>
      <c r="AD681" s="141">
        <v>0.5</v>
      </c>
      <c r="AE681" s="141"/>
      <c r="AF681" s="141"/>
      <c r="AG681" s="142"/>
      <c r="AH681" s="98">
        <f>ROUND(ROUND(K685*Y$587,0)*AD681,0)</f>
        <v>74</v>
      </c>
      <c r="AI681" s="16"/>
    </row>
    <row r="682" spans="1:35" ht="16.75" customHeight="1" x14ac:dyDescent="0.3">
      <c r="A682" s="11">
        <v>33</v>
      </c>
      <c r="B682" s="14">
        <v>4682</v>
      </c>
      <c r="C682" s="52" t="s">
        <v>9891</v>
      </c>
      <c r="D682" s="190"/>
      <c r="E682" s="211"/>
      <c r="F682" s="211"/>
      <c r="G682" s="211"/>
      <c r="H682" s="211"/>
      <c r="I682" s="211"/>
      <c r="J682" s="210"/>
      <c r="K682" s="185"/>
      <c r="L682" s="2"/>
      <c r="M682" s="2"/>
      <c r="N682" s="2"/>
      <c r="O682" s="56"/>
      <c r="P682" s="2"/>
      <c r="Q682" s="2"/>
      <c r="R682" s="2"/>
      <c r="S682" s="2"/>
      <c r="T682" s="2"/>
      <c r="U682" s="2"/>
      <c r="V682" s="71"/>
      <c r="W682" s="72"/>
      <c r="X682" s="72"/>
      <c r="Y682" s="155"/>
      <c r="Z682" s="157"/>
      <c r="AA682" s="2"/>
      <c r="AB682" s="201"/>
      <c r="AC682" s="55"/>
      <c r="AD682" s="141"/>
      <c r="AE682" s="187" t="s">
        <v>7356</v>
      </c>
      <c r="AF682" s="53">
        <v>5</v>
      </c>
      <c r="AG682" s="181" t="s">
        <v>7357</v>
      </c>
      <c r="AH682" s="98">
        <f>ROUND(K685*Y$587-AF682,0)</f>
        <v>142</v>
      </c>
      <c r="AI682" s="16"/>
    </row>
    <row r="683" spans="1:35" ht="16.75" customHeight="1" x14ac:dyDescent="0.3">
      <c r="A683" s="11">
        <v>33</v>
      </c>
      <c r="B683" s="14">
        <v>4683</v>
      </c>
      <c r="C683" s="52" t="s">
        <v>9890</v>
      </c>
      <c r="D683" s="190"/>
      <c r="E683" s="211"/>
      <c r="F683" s="211"/>
      <c r="G683" s="211"/>
      <c r="H683" s="211"/>
      <c r="I683" s="211"/>
      <c r="J683" s="210"/>
      <c r="K683" s="185"/>
      <c r="L683" s="2"/>
      <c r="M683" s="2"/>
      <c r="N683" s="2"/>
      <c r="O683" s="56"/>
      <c r="P683" s="2"/>
      <c r="Q683" s="2"/>
      <c r="R683" s="2"/>
      <c r="S683" s="2"/>
      <c r="T683" s="2"/>
      <c r="U683" s="2"/>
      <c r="V683" s="71"/>
      <c r="W683" s="72"/>
      <c r="X683" s="72"/>
      <c r="Y683" s="155"/>
      <c r="Z683" s="157"/>
      <c r="AA683" s="183" t="s">
        <v>7393</v>
      </c>
      <c r="AB683" s="220" t="s">
        <v>7358</v>
      </c>
      <c r="AC683" s="55" t="s">
        <v>7390</v>
      </c>
      <c r="AD683" s="141">
        <v>0.7</v>
      </c>
      <c r="AE683" s="221"/>
      <c r="AF683" s="136"/>
      <c r="AG683" s="75"/>
      <c r="AH683" s="98">
        <f>ROUND(ROUND(K685*Y$587,0)*AD683-AF682,0)</f>
        <v>98</v>
      </c>
      <c r="AI683" s="16"/>
    </row>
    <row r="684" spans="1:35" ht="16.75" customHeight="1" x14ac:dyDescent="0.3">
      <c r="A684" s="11">
        <v>33</v>
      </c>
      <c r="B684" s="14">
        <v>4684</v>
      </c>
      <c r="C684" s="52" t="s">
        <v>9889</v>
      </c>
      <c r="D684" s="190"/>
      <c r="E684" s="211"/>
      <c r="F684" s="211"/>
      <c r="G684" s="211"/>
      <c r="H684" s="211"/>
      <c r="I684" s="211"/>
      <c r="J684" s="210"/>
      <c r="K684" s="185"/>
      <c r="L684" s="2"/>
      <c r="M684" s="2"/>
      <c r="N684" s="2"/>
      <c r="O684" s="56"/>
      <c r="P684" s="2"/>
      <c r="Q684" s="2"/>
      <c r="R684" s="2"/>
      <c r="S684" s="2"/>
      <c r="T684" s="2"/>
      <c r="U684" s="2"/>
      <c r="V684" s="71"/>
      <c r="W684" s="72"/>
      <c r="X684" s="72"/>
      <c r="Y684" s="155"/>
      <c r="Z684" s="157"/>
      <c r="AA684" s="169"/>
      <c r="AB684" s="220" t="s">
        <v>7391</v>
      </c>
      <c r="AC684" s="55" t="s">
        <v>7390</v>
      </c>
      <c r="AD684" s="141">
        <v>0.5</v>
      </c>
      <c r="AE684" s="196"/>
      <c r="AF684" s="144"/>
      <c r="AG684" s="150"/>
      <c r="AH684" s="98">
        <f>ROUND(ROUND(K685*Y$587,0)*AD684-AF682,0)</f>
        <v>69</v>
      </c>
      <c r="AI684" s="16"/>
    </row>
    <row r="685" spans="1:35" ht="16.75" customHeight="1" x14ac:dyDescent="0.3">
      <c r="A685" s="11">
        <v>33</v>
      </c>
      <c r="B685" s="14">
        <v>9463</v>
      </c>
      <c r="C685" s="52" t="s">
        <v>9888</v>
      </c>
      <c r="D685" s="45"/>
      <c r="E685" s="2"/>
      <c r="F685" s="2"/>
      <c r="G685" s="2"/>
      <c r="H685" s="2"/>
      <c r="I685" s="58"/>
      <c r="J685" s="81"/>
      <c r="K685" s="271">
        <f>'21共同生活援助（包括型・基本）'!N397</f>
        <v>210</v>
      </c>
      <c r="L685" s="272"/>
      <c r="M685" s="2" t="s">
        <v>7388</v>
      </c>
      <c r="N685" s="44"/>
      <c r="O685" s="204" t="s">
        <v>7387</v>
      </c>
      <c r="P685" s="36"/>
      <c r="Q685" s="36"/>
      <c r="R685" s="36"/>
      <c r="S685" s="36"/>
      <c r="T685" s="36"/>
      <c r="U685" s="36"/>
      <c r="V685" s="74"/>
      <c r="W685" s="72"/>
      <c r="X685" s="72"/>
      <c r="Y685" s="145"/>
      <c r="Z685" s="71"/>
      <c r="AA685" s="83"/>
      <c r="AB685" s="194"/>
      <c r="AC685" s="7"/>
      <c r="AD685" s="7"/>
      <c r="AE685" s="7"/>
      <c r="AF685" s="7"/>
      <c r="AG685" s="37"/>
      <c r="AH685" s="98">
        <f>ROUND(ROUND(K685*U686,0)*Y$587,0)</f>
        <v>140</v>
      </c>
      <c r="AI685" s="66"/>
    </row>
    <row r="686" spans="1:35" ht="16.75" customHeight="1" x14ac:dyDescent="0.3">
      <c r="A686" s="11">
        <v>33</v>
      </c>
      <c r="B686" s="14">
        <v>9464</v>
      </c>
      <c r="C686" s="52" t="s">
        <v>9887</v>
      </c>
      <c r="D686" s="45"/>
      <c r="E686" s="2"/>
      <c r="F686" s="2"/>
      <c r="G686" s="2"/>
      <c r="H686" s="2"/>
      <c r="I686" s="58"/>
      <c r="J686" s="81"/>
      <c r="K686" s="72"/>
      <c r="L686" s="145"/>
      <c r="M686" s="2"/>
      <c r="N686" s="44"/>
      <c r="O686" s="45"/>
      <c r="P686" s="2"/>
      <c r="Q686" s="135"/>
      <c r="R686" s="135"/>
      <c r="S686" s="135"/>
      <c r="T686" s="136" t="s">
        <v>7404</v>
      </c>
      <c r="U686" s="273">
        <v>0.95</v>
      </c>
      <c r="V686" s="274"/>
      <c r="W686" s="72"/>
      <c r="X686" s="72"/>
      <c r="Y686" s="145"/>
      <c r="Z686" s="71"/>
      <c r="AA686" s="183" t="s">
        <v>7393</v>
      </c>
      <c r="AB686" s="220" t="s">
        <v>7358</v>
      </c>
      <c r="AC686" s="55" t="s">
        <v>7390</v>
      </c>
      <c r="AD686" s="141">
        <v>0.7</v>
      </c>
      <c r="AE686" s="141"/>
      <c r="AF686" s="141"/>
      <c r="AG686" s="142"/>
      <c r="AH686" s="98">
        <f>ROUND(ROUND(ROUND(K685*U686,0)*Y$587,0)*AD686,0)</f>
        <v>98</v>
      </c>
      <c r="AI686" s="66"/>
    </row>
    <row r="687" spans="1:35" ht="16.75" customHeight="1" x14ac:dyDescent="0.3">
      <c r="A687" s="11">
        <v>33</v>
      </c>
      <c r="B687" s="14">
        <v>4685</v>
      </c>
      <c r="C687" s="52" t="s">
        <v>9886</v>
      </c>
      <c r="D687" s="190"/>
      <c r="E687" s="211"/>
      <c r="F687" s="211"/>
      <c r="G687" s="211"/>
      <c r="H687" s="211"/>
      <c r="I687" s="211"/>
      <c r="J687" s="210"/>
      <c r="K687" s="185"/>
      <c r="L687" s="2"/>
      <c r="M687" s="2"/>
      <c r="N687" s="2"/>
      <c r="O687" s="56"/>
      <c r="P687" s="2"/>
      <c r="Q687" s="2"/>
      <c r="R687" s="2"/>
      <c r="S687" s="2"/>
      <c r="T687" s="2"/>
      <c r="U687" s="2"/>
      <c r="V687" s="71"/>
      <c r="W687" s="72"/>
      <c r="X687" s="72"/>
      <c r="Y687" s="155"/>
      <c r="Z687" s="157"/>
      <c r="AA687" s="169"/>
      <c r="AB687" s="220" t="s">
        <v>7391</v>
      </c>
      <c r="AC687" s="55" t="s">
        <v>7390</v>
      </c>
      <c r="AD687" s="141">
        <v>0.5</v>
      </c>
      <c r="AE687" s="141"/>
      <c r="AF687" s="141"/>
      <c r="AG687" s="142"/>
      <c r="AH687" s="6">
        <f>ROUND(ROUND(ROUND(K685*U686,0)*Y$587,0)*AD687,0)</f>
        <v>70</v>
      </c>
      <c r="AI687" s="16"/>
    </row>
    <row r="688" spans="1:35" ht="16.75" customHeight="1" x14ac:dyDescent="0.3">
      <c r="A688" s="11">
        <v>33</v>
      </c>
      <c r="B688" s="14">
        <v>4686</v>
      </c>
      <c r="C688" s="52" t="s">
        <v>9885</v>
      </c>
      <c r="D688" s="190"/>
      <c r="E688" s="211"/>
      <c r="F688" s="211"/>
      <c r="G688" s="211"/>
      <c r="H688" s="211"/>
      <c r="I688" s="211"/>
      <c r="J688" s="210"/>
      <c r="K688" s="185"/>
      <c r="L688" s="2"/>
      <c r="M688" s="2"/>
      <c r="N688" s="2"/>
      <c r="O688" s="56"/>
      <c r="P688" s="2"/>
      <c r="Q688" s="2"/>
      <c r="R688" s="2"/>
      <c r="S688" s="2"/>
      <c r="T688" s="2"/>
      <c r="U688" s="2"/>
      <c r="V688" s="71"/>
      <c r="W688" s="72"/>
      <c r="X688" s="72"/>
      <c r="Y688" s="155"/>
      <c r="Z688" s="157"/>
      <c r="AA688" s="2"/>
      <c r="AB688" s="201"/>
      <c r="AC688" s="55"/>
      <c r="AD688" s="141"/>
      <c r="AE688" s="187" t="s">
        <v>7356</v>
      </c>
      <c r="AF688" s="53">
        <v>5</v>
      </c>
      <c r="AG688" s="181" t="s">
        <v>7357</v>
      </c>
      <c r="AH688" s="98">
        <f>ROUND(ROUND(K685*U686,0)*Y$587-AF688,0)</f>
        <v>135</v>
      </c>
      <c r="AI688" s="16"/>
    </row>
    <row r="689" spans="1:35" ht="16.75" customHeight="1" x14ac:dyDescent="0.3">
      <c r="A689" s="11">
        <v>33</v>
      </c>
      <c r="B689" s="14">
        <v>4687</v>
      </c>
      <c r="C689" s="52" t="s">
        <v>9884</v>
      </c>
      <c r="D689" s="190"/>
      <c r="E689" s="211"/>
      <c r="F689" s="211"/>
      <c r="G689" s="211"/>
      <c r="H689" s="211"/>
      <c r="I689" s="211"/>
      <c r="J689" s="210"/>
      <c r="K689" s="185"/>
      <c r="L689" s="2"/>
      <c r="M689" s="2"/>
      <c r="N689" s="2"/>
      <c r="O689" s="56"/>
      <c r="P689" s="2"/>
      <c r="Q689" s="2"/>
      <c r="R689" s="2"/>
      <c r="S689" s="2"/>
      <c r="T689" s="2"/>
      <c r="U689" s="2"/>
      <c r="V689" s="71"/>
      <c r="W689" s="72"/>
      <c r="X689" s="72"/>
      <c r="Y689" s="155"/>
      <c r="Z689" s="157"/>
      <c r="AA689" s="183" t="s">
        <v>7393</v>
      </c>
      <c r="AB689" s="220" t="s">
        <v>7358</v>
      </c>
      <c r="AC689" s="55" t="s">
        <v>7390</v>
      </c>
      <c r="AD689" s="141">
        <v>0.7</v>
      </c>
      <c r="AE689" s="221"/>
      <c r="AF689" s="136"/>
      <c r="AG689" s="75"/>
      <c r="AH689" s="98">
        <f>ROUND(ROUND(ROUND(K685*U686,0)*Y$587,0)*AD689-AF688,0)</f>
        <v>93</v>
      </c>
      <c r="AI689" s="16"/>
    </row>
    <row r="690" spans="1:35" ht="16.75" customHeight="1" x14ac:dyDescent="0.3">
      <c r="A690" s="11">
        <v>33</v>
      </c>
      <c r="B690" s="14">
        <v>4688</v>
      </c>
      <c r="C690" s="52" t="s">
        <v>9883</v>
      </c>
      <c r="D690" s="190"/>
      <c r="E690" s="211"/>
      <c r="F690" s="211"/>
      <c r="G690" s="211"/>
      <c r="H690" s="211"/>
      <c r="I690" s="211"/>
      <c r="J690" s="210"/>
      <c r="K690" s="185"/>
      <c r="L690" s="2"/>
      <c r="M690" s="2"/>
      <c r="N690" s="2"/>
      <c r="O690" s="203"/>
      <c r="P690" s="8"/>
      <c r="Q690" s="8"/>
      <c r="R690" s="8"/>
      <c r="S690" s="8"/>
      <c r="T690" s="8"/>
      <c r="U690" s="8"/>
      <c r="V690" s="73"/>
      <c r="W690" s="72"/>
      <c r="X690" s="72"/>
      <c r="Y690" s="155"/>
      <c r="Z690" s="157"/>
      <c r="AA690" s="169"/>
      <c r="AB690" s="220" t="s">
        <v>7391</v>
      </c>
      <c r="AC690" s="55" t="s">
        <v>7390</v>
      </c>
      <c r="AD690" s="141">
        <v>0.5</v>
      </c>
      <c r="AE690" s="196"/>
      <c r="AF690" s="144"/>
      <c r="AG690" s="150"/>
      <c r="AH690" s="6">
        <f>ROUND(ROUND(ROUND(K685*U686,0)*Y$587,0)*AD690-AF688,0)</f>
        <v>65</v>
      </c>
      <c r="AI690" s="16"/>
    </row>
    <row r="691" spans="1:35" ht="16.75" customHeight="1" x14ac:dyDescent="0.3">
      <c r="A691" s="11">
        <v>33</v>
      </c>
      <c r="B691" s="14">
        <v>9465</v>
      </c>
      <c r="C691" s="52" t="s">
        <v>9882</v>
      </c>
      <c r="D691" s="45"/>
      <c r="E691" s="2"/>
      <c r="F691" s="2"/>
      <c r="G691" s="2"/>
      <c r="H691" s="2"/>
      <c r="I691" s="58"/>
      <c r="J691" s="81"/>
      <c r="K691" s="185"/>
      <c r="L691" s="2"/>
      <c r="M691" s="2"/>
      <c r="N691" s="44"/>
      <c r="O691" s="204" t="s">
        <v>7380</v>
      </c>
      <c r="P691" s="36"/>
      <c r="Q691" s="36"/>
      <c r="R691" s="36"/>
      <c r="S691" s="36"/>
      <c r="T691" s="36"/>
      <c r="U691" s="36"/>
      <c r="V691" s="74"/>
      <c r="W691" s="72"/>
      <c r="X691" s="72"/>
      <c r="Y691" s="145"/>
      <c r="Z691" s="71"/>
      <c r="AA691" s="83"/>
      <c r="AB691" s="194"/>
      <c r="AC691" s="7"/>
      <c r="AD691" s="7"/>
      <c r="AE691" s="7"/>
      <c r="AF691" s="7"/>
      <c r="AG691" s="37"/>
      <c r="AH691" s="98">
        <f>ROUND(ROUND(K685*U692,0)*Y$587,0)</f>
        <v>137</v>
      </c>
      <c r="AI691" s="66"/>
    </row>
    <row r="692" spans="1:35" ht="16.75" customHeight="1" x14ac:dyDescent="0.3">
      <c r="A692" s="11">
        <v>33</v>
      </c>
      <c r="B692" s="14">
        <v>9466</v>
      </c>
      <c r="C692" s="52" t="s">
        <v>9881</v>
      </c>
      <c r="D692" s="45"/>
      <c r="E692" s="2"/>
      <c r="F692" s="2"/>
      <c r="G692" s="2"/>
      <c r="H692" s="2"/>
      <c r="I692" s="58"/>
      <c r="J692" s="81"/>
      <c r="K692" s="185"/>
      <c r="L692" s="2"/>
      <c r="M692" s="2"/>
      <c r="N692" s="44"/>
      <c r="O692" s="45"/>
      <c r="P692" s="135"/>
      <c r="Q692" s="135"/>
      <c r="R692" s="135"/>
      <c r="S692" s="135"/>
      <c r="T692" s="136" t="s">
        <v>7404</v>
      </c>
      <c r="U692" s="273">
        <v>0.93</v>
      </c>
      <c r="V692" s="274"/>
      <c r="W692" s="72"/>
      <c r="X692" s="72"/>
      <c r="Y692" s="145"/>
      <c r="Z692" s="71"/>
      <c r="AA692" s="183" t="s">
        <v>7393</v>
      </c>
      <c r="AB692" s="220" t="s">
        <v>7358</v>
      </c>
      <c r="AC692" s="55" t="s">
        <v>7390</v>
      </c>
      <c r="AD692" s="141">
        <v>0.7</v>
      </c>
      <c r="AE692" s="141"/>
      <c r="AF692" s="141"/>
      <c r="AG692" s="142"/>
      <c r="AH692" s="98">
        <f>ROUND(ROUND(ROUND(K685*U692,0)*Y$587,0)*AD692,0)</f>
        <v>96</v>
      </c>
      <c r="AI692" s="66"/>
    </row>
    <row r="693" spans="1:35" ht="16.75" customHeight="1" x14ac:dyDescent="0.3">
      <c r="A693" s="11">
        <v>33</v>
      </c>
      <c r="B693" s="14">
        <v>4689</v>
      </c>
      <c r="C693" s="52" t="s">
        <v>9880</v>
      </c>
      <c r="D693" s="190"/>
      <c r="E693" s="211"/>
      <c r="F693" s="211"/>
      <c r="G693" s="211"/>
      <c r="H693" s="211"/>
      <c r="I693" s="211"/>
      <c r="J693" s="210"/>
      <c r="K693" s="185"/>
      <c r="L693" s="2"/>
      <c r="M693" s="2"/>
      <c r="N693" s="2"/>
      <c r="O693" s="56"/>
      <c r="P693" s="2"/>
      <c r="Q693" s="2"/>
      <c r="R693" s="2"/>
      <c r="S693" s="2"/>
      <c r="T693" s="2"/>
      <c r="U693" s="2"/>
      <c r="V693" s="71"/>
      <c r="W693" s="72"/>
      <c r="X693" s="72"/>
      <c r="Y693" s="155"/>
      <c r="Z693" s="157"/>
      <c r="AA693" s="169"/>
      <c r="AB693" s="220" t="s">
        <v>7391</v>
      </c>
      <c r="AC693" s="55" t="s">
        <v>7390</v>
      </c>
      <c r="AD693" s="141">
        <v>0.5</v>
      </c>
      <c r="AE693" s="141"/>
      <c r="AF693" s="141"/>
      <c r="AG693" s="142"/>
      <c r="AH693" s="98">
        <f>ROUND(ROUND(ROUND(K685*U692,0)*Y$587,0)*AD693,0)</f>
        <v>69</v>
      </c>
      <c r="AI693" s="16"/>
    </row>
    <row r="694" spans="1:35" ht="16.75" customHeight="1" x14ac:dyDescent="0.3">
      <c r="A694" s="11">
        <v>33</v>
      </c>
      <c r="B694" s="14">
        <v>4690</v>
      </c>
      <c r="C694" s="52" t="s">
        <v>9879</v>
      </c>
      <c r="D694" s="190"/>
      <c r="E694" s="211"/>
      <c r="F694" s="211"/>
      <c r="G694" s="211"/>
      <c r="H694" s="211"/>
      <c r="I694" s="211"/>
      <c r="J694" s="210"/>
      <c r="K694" s="185"/>
      <c r="L694" s="2"/>
      <c r="M694" s="2"/>
      <c r="N694" s="2"/>
      <c r="O694" s="56"/>
      <c r="P694" s="2"/>
      <c r="Q694" s="2"/>
      <c r="R694" s="2"/>
      <c r="S694" s="2"/>
      <c r="T694" s="2"/>
      <c r="U694" s="2"/>
      <c r="V694" s="71"/>
      <c r="W694" s="72"/>
      <c r="X694" s="72"/>
      <c r="Y694" s="155"/>
      <c r="Z694" s="157"/>
      <c r="AA694" s="2"/>
      <c r="AB694" s="201"/>
      <c r="AC694" s="55"/>
      <c r="AD694" s="141"/>
      <c r="AE694" s="187" t="s">
        <v>7356</v>
      </c>
      <c r="AF694" s="53">
        <v>5</v>
      </c>
      <c r="AG694" s="181" t="s">
        <v>7357</v>
      </c>
      <c r="AH694" s="98">
        <f>ROUND(ROUND(K685*U692,0)*Y$587-AF694,0)</f>
        <v>132</v>
      </c>
      <c r="AI694" s="16"/>
    </row>
    <row r="695" spans="1:35" ht="16.75" customHeight="1" x14ac:dyDescent="0.3">
      <c r="A695" s="11">
        <v>33</v>
      </c>
      <c r="B695" s="14">
        <v>4691</v>
      </c>
      <c r="C695" s="52" t="s">
        <v>9878</v>
      </c>
      <c r="D695" s="190"/>
      <c r="E695" s="211"/>
      <c r="F695" s="211"/>
      <c r="G695" s="211"/>
      <c r="H695" s="211"/>
      <c r="I695" s="211"/>
      <c r="J695" s="210"/>
      <c r="K695" s="185"/>
      <c r="L695" s="2"/>
      <c r="M695" s="2"/>
      <c r="N695" s="2"/>
      <c r="O695" s="56"/>
      <c r="P695" s="2"/>
      <c r="Q695" s="2"/>
      <c r="R695" s="2"/>
      <c r="S695" s="2"/>
      <c r="T695" s="2"/>
      <c r="U695" s="2"/>
      <c r="V695" s="71"/>
      <c r="W695" s="72"/>
      <c r="X695" s="72"/>
      <c r="Y695" s="155"/>
      <c r="Z695" s="157"/>
      <c r="AA695" s="183" t="s">
        <v>7393</v>
      </c>
      <c r="AB695" s="220" t="s">
        <v>7358</v>
      </c>
      <c r="AC695" s="55" t="s">
        <v>7390</v>
      </c>
      <c r="AD695" s="141">
        <v>0.7</v>
      </c>
      <c r="AE695" s="221"/>
      <c r="AF695" s="136"/>
      <c r="AG695" s="75"/>
      <c r="AH695" s="98">
        <f>ROUND(ROUND(ROUND(K685*U692,0)*Y$587,0)*AD695-AF694,0)</f>
        <v>91</v>
      </c>
      <c r="AI695" s="16"/>
    </row>
    <row r="696" spans="1:35" ht="16.75" customHeight="1" x14ac:dyDescent="0.3">
      <c r="A696" s="11">
        <v>33</v>
      </c>
      <c r="B696" s="14">
        <v>4692</v>
      </c>
      <c r="C696" s="52" t="s">
        <v>9877</v>
      </c>
      <c r="D696" s="190"/>
      <c r="E696" s="211"/>
      <c r="F696" s="211"/>
      <c r="G696" s="211"/>
      <c r="H696" s="211"/>
      <c r="I696" s="211"/>
      <c r="J696" s="210"/>
      <c r="K696" s="185"/>
      <c r="L696" s="2"/>
      <c r="M696" s="2"/>
      <c r="N696" s="2"/>
      <c r="O696" s="203"/>
      <c r="P696" s="8"/>
      <c r="Q696" s="8"/>
      <c r="R696" s="8"/>
      <c r="S696" s="8"/>
      <c r="T696" s="8"/>
      <c r="U696" s="8"/>
      <c r="V696" s="73"/>
      <c r="W696" s="72"/>
      <c r="X696" s="72"/>
      <c r="Y696" s="155"/>
      <c r="Z696" s="157"/>
      <c r="AA696" s="169"/>
      <c r="AB696" s="220" t="s">
        <v>7391</v>
      </c>
      <c r="AC696" s="55" t="s">
        <v>7390</v>
      </c>
      <c r="AD696" s="141">
        <v>0.5</v>
      </c>
      <c r="AE696" s="196"/>
      <c r="AF696" s="144"/>
      <c r="AG696" s="150"/>
      <c r="AH696" s="98">
        <f>ROUND(ROUND(ROUND(K685*U692,0)*Y$587,0)*AD696-AF694,0)</f>
        <v>64</v>
      </c>
      <c r="AI696" s="16"/>
    </row>
    <row r="697" spans="1:35" ht="16.75" customHeight="1" x14ac:dyDescent="0.3">
      <c r="A697" s="11">
        <v>33</v>
      </c>
      <c r="B697" s="14">
        <v>9467</v>
      </c>
      <c r="C697" s="52" t="s">
        <v>9876</v>
      </c>
      <c r="D697" s="190"/>
      <c r="E697" s="211"/>
      <c r="F697" s="211"/>
      <c r="G697" s="211"/>
      <c r="H697" s="211"/>
      <c r="I697" s="211"/>
      <c r="J697" s="210"/>
      <c r="K697" s="185"/>
      <c r="L697" s="2"/>
      <c r="M697" s="2"/>
      <c r="N697" s="44"/>
      <c r="O697" s="222" t="s">
        <v>7373</v>
      </c>
      <c r="P697" s="2"/>
      <c r="Q697" s="2"/>
      <c r="R697" s="2"/>
      <c r="S697" s="2"/>
      <c r="T697" s="2"/>
      <c r="U697" s="2"/>
      <c r="V697" s="71"/>
      <c r="W697" s="72"/>
      <c r="X697" s="72"/>
      <c r="Y697" s="145"/>
      <c r="Z697" s="71"/>
      <c r="AA697" s="83"/>
      <c r="AB697" s="80"/>
      <c r="AC697" s="7"/>
      <c r="AD697" s="7"/>
      <c r="AE697" s="7"/>
      <c r="AF697" s="7"/>
      <c r="AG697" s="37"/>
      <c r="AH697" s="98">
        <f>ROUND(ROUND(K685*U698,0)*Y$587,0)</f>
        <v>140</v>
      </c>
      <c r="AI697" s="66"/>
    </row>
    <row r="698" spans="1:35" ht="16.75" customHeight="1" x14ac:dyDescent="0.3">
      <c r="A698" s="11">
        <v>33</v>
      </c>
      <c r="B698" s="14">
        <v>9468</v>
      </c>
      <c r="C698" s="52" t="s">
        <v>9875</v>
      </c>
      <c r="D698" s="190"/>
      <c r="E698" s="211"/>
      <c r="F698" s="211"/>
      <c r="G698" s="211"/>
      <c r="H698" s="211"/>
      <c r="I698" s="211"/>
      <c r="J698" s="210"/>
      <c r="K698" s="185"/>
      <c r="L698" s="2"/>
      <c r="M698" s="2"/>
      <c r="N698" s="44"/>
      <c r="O698" s="222" t="s">
        <v>7405</v>
      </c>
      <c r="P698" s="135"/>
      <c r="Q698" s="135"/>
      <c r="R698" s="135"/>
      <c r="S698" s="135"/>
      <c r="T698" s="136" t="s">
        <v>7404</v>
      </c>
      <c r="U698" s="273">
        <v>0.95</v>
      </c>
      <c r="V698" s="274"/>
      <c r="W698" s="72"/>
      <c r="X698" s="72"/>
      <c r="Y698" s="145"/>
      <c r="Z698" s="71"/>
      <c r="AA698" s="183" t="s">
        <v>7393</v>
      </c>
      <c r="AB698" s="220" t="s">
        <v>7358</v>
      </c>
      <c r="AC698" s="55" t="s">
        <v>7390</v>
      </c>
      <c r="AD698" s="141">
        <v>0.7</v>
      </c>
      <c r="AE698" s="141"/>
      <c r="AF698" s="141"/>
      <c r="AG698" s="142"/>
      <c r="AH698" s="98">
        <f>ROUND(ROUND(ROUND(K685*U698,0)*Y$587,0)*AD698,0)</f>
        <v>98</v>
      </c>
      <c r="AI698" s="66"/>
    </row>
    <row r="699" spans="1:35" ht="16.75" customHeight="1" x14ac:dyDescent="0.3">
      <c r="A699" s="11">
        <v>33</v>
      </c>
      <c r="B699" s="14">
        <v>4693</v>
      </c>
      <c r="C699" s="52" t="s">
        <v>9874</v>
      </c>
      <c r="D699" s="190"/>
      <c r="E699" s="211"/>
      <c r="F699" s="211"/>
      <c r="G699" s="211"/>
      <c r="H699" s="211"/>
      <c r="I699" s="211"/>
      <c r="J699" s="210"/>
      <c r="K699" s="185"/>
      <c r="L699" s="2"/>
      <c r="M699" s="2"/>
      <c r="N699" s="2"/>
      <c r="O699" s="56"/>
      <c r="P699" s="2"/>
      <c r="Q699" s="2"/>
      <c r="R699" s="2"/>
      <c r="S699" s="2"/>
      <c r="T699" s="2"/>
      <c r="U699" s="2"/>
      <c r="V699" s="71"/>
      <c r="W699" s="72"/>
      <c r="X699" s="72"/>
      <c r="Y699" s="155"/>
      <c r="Z699" s="157"/>
      <c r="AA699" s="169"/>
      <c r="AB699" s="220" t="s">
        <v>7391</v>
      </c>
      <c r="AC699" s="55" t="s">
        <v>7390</v>
      </c>
      <c r="AD699" s="141">
        <v>0.5</v>
      </c>
      <c r="AE699" s="141"/>
      <c r="AF699" s="141"/>
      <c r="AG699" s="142"/>
      <c r="AH699" s="6">
        <f>ROUND(ROUND(ROUND(K685*U698,0)*Y$587,0)*AD699,0)</f>
        <v>70</v>
      </c>
      <c r="AI699" s="16"/>
    </row>
    <row r="700" spans="1:35" ht="16.75" customHeight="1" x14ac:dyDescent="0.3">
      <c r="A700" s="11">
        <v>33</v>
      </c>
      <c r="B700" s="14">
        <v>4694</v>
      </c>
      <c r="C700" s="52" t="s">
        <v>9873</v>
      </c>
      <c r="D700" s="190"/>
      <c r="E700" s="211"/>
      <c r="F700" s="211"/>
      <c r="G700" s="211"/>
      <c r="H700" s="211"/>
      <c r="I700" s="211"/>
      <c r="J700" s="210"/>
      <c r="K700" s="185"/>
      <c r="L700" s="2"/>
      <c r="M700" s="2"/>
      <c r="N700" s="2"/>
      <c r="O700" s="56"/>
      <c r="P700" s="2"/>
      <c r="Q700" s="2"/>
      <c r="R700" s="2"/>
      <c r="S700" s="2"/>
      <c r="T700" s="2"/>
      <c r="U700" s="2"/>
      <c r="V700" s="71"/>
      <c r="W700" s="72"/>
      <c r="X700" s="72"/>
      <c r="Y700" s="155"/>
      <c r="Z700" s="157"/>
      <c r="AA700" s="2"/>
      <c r="AB700" s="201"/>
      <c r="AC700" s="55"/>
      <c r="AD700" s="141"/>
      <c r="AE700" s="187" t="s">
        <v>7356</v>
      </c>
      <c r="AF700" s="53">
        <v>5</v>
      </c>
      <c r="AG700" s="181" t="s">
        <v>7357</v>
      </c>
      <c r="AH700" s="98">
        <f>ROUND(ROUND(K685*U698,0)*Y$587-AF700,0)</f>
        <v>135</v>
      </c>
      <c r="AI700" s="16"/>
    </row>
    <row r="701" spans="1:35" ht="16.75" customHeight="1" x14ac:dyDescent="0.3">
      <c r="A701" s="11">
        <v>33</v>
      </c>
      <c r="B701" s="14">
        <v>4695</v>
      </c>
      <c r="C701" s="52" t="s">
        <v>9872</v>
      </c>
      <c r="D701" s="190"/>
      <c r="E701" s="211"/>
      <c r="F701" s="211"/>
      <c r="G701" s="211"/>
      <c r="H701" s="211"/>
      <c r="I701" s="211"/>
      <c r="J701" s="210"/>
      <c r="K701" s="185"/>
      <c r="L701" s="2"/>
      <c r="M701" s="2"/>
      <c r="N701" s="2"/>
      <c r="O701" s="56"/>
      <c r="P701" s="2"/>
      <c r="Q701" s="2"/>
      <c r="R701" s="2"/>
      <c r="S701" s="2"/>
      <c r="T701" s="2"/>
      <c r="U701" s="2"/>
      <c r="V701" s="71"/>
      <c r="W701" s="72"/>
      <c r="X701" s="72"/>
      <c r="Y701" s="155"/>
      <c r="Z701" s="157"/>
      <c r="AA701" s="183" t="s">
        <v>7393</v>
      </c>
      <c r="AB701" s="220" t="s">
        <v>7358</v>
      </c>
      <c r="AC701" s="55" t="s">
        <v>7390</v>
      </c>
      <c r="AD701" s="141">
        <v>0.7</v>
      </c>
      <c r="AE701" s="221"/>
      <c r="AF701" s="136"/>
      <c r="AG701" s="75"/>
      <c r="AH701" s="98">
        <f>ROUND(ROUND(ROUND(K685*U698,0)*Y$587,0)*AD701-AF700,0)</f>
        <v>93</v>
      </c>
      <c r="AI701" s="16"/>
    </row>
    <row r="702" spans="1:35" ht="16.75" customHeight="1" x14ac:dyDescent="0.3">
      <c r="A702" s="11">
        <v>33</v>
      </c>
      <c r="B702" s="14">
        <v>4696</v>
      </c>
      <c r="C702" s="52" t="s">
        <v>9871</v>
      </c>
      <c r="D702" s="190"/>
      <c r="E702" s="211"/>
      <c r="F702" s="211"/>
      <c r="G702" s="211"/>
      <c r="H702" s="211"/>
      <c r="I702" s="211"/>
      <c r="J702" s="210"/>
      <c r="K702" s="164"/>
      <c r="L702" s="8"/>
      <c r="M702" s="8"/>
      <c r="N702" s="8"/>
      <c r="O702" s="203"/>
      <c r="P702" s="8"/>
      <c r="Q702" s="8"/>
      <c r="R702" s="8"/>
      <c r="S702" s="8"/>
      <c r="T702" s="8"/>
      <c r="U702" s="8"/>
      <c r="V702" s="73"/>
      <c r="W702" s="72"/>
      <c r="X702" s="72"/>
      <c r="Y702" s="155"/>
      <c r="Z702" s="157"/>
      <c r="AA702" s="169"/>
      <c r="AB702" s="220" t="s">
        <v>7391</v>
      </c>
      <c r="AC702" s="55" t="s">
        <v>7390</v>
      </c>
      <c r="AD702" s="141">
        <v>0.5</v>
      </c>
      <c r="AE702" s="196"/>
      <c r="AF702" s="144"/>
      <c r="AG702" s="150"/>
      <c r="AH702" s="6">
        <f>ROUND(ROUND(ROUND(K685*U698,0)*Y$587,0)*AD702-AF700,0)</f>
        <v>65</v>
      </c>
      <c r="AI702" s="16"/>
    </row>
    <row r="703" spans="1:35" ht="16.75" customHeight="1" x14ac:dyDescent="0.3">
      <c r="A703" s="11">
        <v>33</v>
      </c>
      <c r="B703" s="14">
        <v>9471</v>
      </c>
      <c r="C703" s="52" t="s">
        <v>9870</v>
      </c>
      <c r="D703" s="45"/>
      <c r="E703" s="2"/>
      <c r="F703" s="2"/>
      <c r="G703" s="2"/>
      <c r="H703" s="2"/>
      <c r="I703" s="58"/>
      <c r="J703" s="81"/>
      <c r="K703" s="275" t="s">
        <v>7664</v>
      </c>
      <c r="L703" s="276"/>
      <c r="M703" s="276"/>
      <c r="N703" s="277"/>
      <c r="O703" s="54"/>
      <c r="P703" s="36"/>
      <c r="Q703" s="36"/>
      <c r="R703" s="36"/>
      <c r="S703" s="36"/>
      <c r="T703" s="36"/>
      <c r="U703" s="36"/>
      <c r="V703" s="50"/>
      <c r="W703" s="45"/>
      <c r="X703" s="45"/>
      <c r="Y703" s="2"/>
      <c r="Z703" s="44"/>
      <c r="AA703" s="54"/>
      <c r="AB703" s="53"/>
      <c r="AC703" s="36"/>
      <c r="AD703" s="36"/>
      <c r="AE703" s="36"/>
      <c r="AF703" s="36"/>
      <c r="AG703" s="50"/>
      <c r="AH703" s="98">
        <f>ROUND(K709*Y$587,0)</f>
        <v>120</v>
      </c>
      <c r="AI703" s="16"/>
    </row>
    <row r="704" spans="1:35" ht="16.75" customHeight="1" x14ac:dyDescent="0.3">
      <c r="A704" s="11">
        <v>33</v>
      </c>
      <c r="B704" s="14">
        <v>9472</v>
      </c>
      <c r="C704" s="52" t="s">
        <v>9869</v>
      </c>
      <c r="D704" s="45"/>
      <c r="E704" s="2"/>
      <c r="F704" s="2"/>
      <c r="G704" s="2"/>
      <c r="H704" s="2"/>
      <c r="I704" s="58"/>
      <c r="J704" s="81"/>
      <c r="K704" s="278"/>
      <c r="L704" s="279"/>
      <c r="M704" s="279"/>
      <c r="N704" s="280"/>
      <c r="O704" s="3"/>
      <c r="P704" s="2"/>
      <c r="Q704" s="2"/>
      <c r="R704" s="2"/>
      <c r="S704" s="2"/>
      <c r="T704" s="2"/>
      <c r="U704" s="2"/>
      <c r="V704" s="71"/>
      <c r="W704" s="72"/>
      <c r="X704" s="72"/>
      <c r="Y704" s="145"/>
      <c r="Z704" s="71"/>
      <c r="AA704" s="183" t="s">
        <v>7393</v>
      </c>
      <c r="AB704" s="220" t="s">
        <v>7358</v>
      </c>
      <c r="AC704" s="55" t="s">
        <v>7390</v>
      </c>
      <c r="AD704" s="141">
        <v>0.7</v>
      </c>
      <c r="AE704" s="141"/>
      <c r="AF704" s="141"/>
      <c r="AG704" s="142"/>
      <c r="AH704" s="98">
        <f>ROUND(ROUND(K709*Y$587,0)*AD704,0)</f>
        <v>84</v>
      </c>
      <c r="AI704" s="16"/>
    </row>
    <row r="705" spans="1:35" ht="16.75" customHeight="1" x14ac:dyDescent="0.3">
      <c r="A705" s="11">
        <v>33</v>
      </c>
      <c r="B705" s="14">
        <v>4701</v>
      </c>
      <c r="C705" s="52" t="s">
        <v>9868</v>
      </c>
      <c r="D705" s="190"/>
      <c r="E705" s="211"/>
      <c r="F705" s="211"/>
      <c r="G705" s="211"/>
      <c r="H705" s="211"/>
      <c r="I705" s="211"/>
      <c r="J705" s="210"/>
      <c r="K705" s="185"/>
      <c r="L705" s="2"/>
      <c r="M705" s="2"/>
      <c r="N705" s="2"/>
      <c r="O705" s="56"/>
      <c r="P705" s="2"/>
      <c r="Q705" s="2"/>
      <c r="R705" s="2"/>
      <c r="S705" s="2"/>
      <c r="T705" s="2"/>
      <c r="U705" s="2"/>
      <c r="V705" s="71"/>
      <c r="W705" s="72"/>
      <c r="X705" s="72"/>
      <c r="Y705" s="155"/>
      <c r="Z705" s="157"/>
      <c r="AA705" s="169"/>
      <c r="AB705" s="220" t="s">
        <v>7391</v>
      </c>
      <c r="AC705" s="55" t="s">
        <v>7390</v>
      </c>
      <c r="AD705" s="141">
        <v>0.5</v>
      </c>
      <c r="AE705" s="141"/>
      <c r="AF705" s="141"/>
      <c r="AG705" s="142"/>
      <c r="AH705" s="6">
        <f>ROUND(ROUND(K709*Y$587,0)*AD705,0)</f>
        <v>60</v>
      </c>
      <c r="AI705" s="16"/>
    </row>
    <row r="706" spans="1:35" ht="16.75" customHeight="1" x14ac:dyDescent="0.3">
      <c r="A706" s="11">
        <v>33</v>
      </c>
      <c r="B706" s="14">
        <v>4702</v>
      </c>
      <c r="C706" s="52" t="s">
        <v>9867</v>
      </c>
      <c r="D706" s="190"/>
      <c r="E706" s="211"/>
      <c r="F706" s="211"/>
      <c r="G706" s="211"/>
      <c r="H706" s="211"/>
      <c r="I706" s="211"/>
      <c r="J706" s="210"/>
      <c r="K706" s="185"/>
      <c r="L706" s="2"/>
      <c r="M706" s="2"/>
      <c r="N706" s="2"/>
      <c r="O706" s="56"/>
      <c r="P706" s="2"/>
      <c r="Q706" s="2"/>
      <c r="R706" s="2"/>
      <c r="S706" s="2"/>
      <c r="T706" s="2"/>
      <c r="U706" s="2"/>
      <c r="V706" s="71"/>
      <c r="W706" s="72"/>
      <c r="X706" s="72"/>
      <c r="Y706" s="155"/>
      <c r="Z706" s="157"/>
      <c r="AA706" s="2"/>
      <c r="AB706" s="201"/>
      <c r="AC706" s="55"/>
      <c r="AD706" s="141"/>
      <c r="AE706" s="187" t="s">
        <v>7356</v>
      </c>
      <c r="AF706" s="53">
        <v>5</v>
      </c>
      <c r="AG706" s="181" t="s">
        <v>7357</v>
      </c>
      <c r="AH706" s="98">
        <f>ROUND(K709*Y$587-AF706,0)</f>
        <v>115</v>
      </c>
      <c r="AI706" s="16"/>
    </row>
    <row r="707" spans="1:35" ht="16.75" customHeight="1" x14ac:dyDescent="0.3">
      <c r="A707" s="11">
        <v>33</v>
      </c>
      <c r="B707" s="14">
        <v>4703</v>
      </c>
      <c r="C707" s="52" t="s">
        <v>9866</v>
      </c>
      <c r="D707" s="190"/>
      <c r="E707" s="211"/>
      <c r="F707" s="211"/>
      <c r="G707" s="211"/>
      <c r="H707" s="211"/>
      <c r="I707" s="211"/>
      <c r="J707" s="210"/>
      <c r="K707" s="185"/>
      <c r="L707" s="2"/>
      <c r="M707" s="2"/>
      <c r="N707" s="2"/>
      <c r="O707" s="56"/>
      <c r="P707" s="2"/>
      <c r="Q707" s="2"/>
      <c r="R707" s="2"/>
      <c r="S707" s="2"/>
      <c r="T707" s="2"/>
      <c r="U707" s="2"/>
      <c r="V707" s="71"/>
      <c r="W707" s="72"/>
      <c r="X707" s="72"/>
      <c r="Y707" s="155"/>
      <c r="Z707" s="157"/>
      <c r="AA707" s="183" t="s">
        <v>7393</v>
      </c>
      <c r="AB707" s="220" t="s">
        <v>7358</v>
      </c>
      <c r="AC707" s="55" t="s">
        <v>7390</v>
      </c>
      <c r="AD707" s="141">
        <v>0.7</v>
      </c>
      <c r="AE707" s="221"/>
      <c r="AF707" s="136"/>
      <c r="AG707" s="75"/>
      <c r="AH707" s="98">
        <f>ROUND(ROUND(K709*Y$587,0)*AD707-AF706,0)</f>
        <v>79</v>
      </c>
      <c r="AI707" s="16"/>
    </row>
    <row r="708" spans="1:35" ht="16.75" customHeight="1" x14ac:dyDescent="0.3">
      <c r="A708" s="11">
        <v>33</v>
      </c>
      <c r="B708" s="14">
        <v>4704</v>
      </c>
      <c r="C708" s="52" t="s">
        <v>9865</v>
      </c>
      <c r="D708" s="190"/>
      <c r="E708" s="211"/>
      <c r="F708" s="211"/>
      <c r="G708" s="211"/>
      <c r="H708" s="211"/>
      <c r="I708" s="211"/>
      <c r="J708" s="210"/>
      <c r="K708" s="185"/>
      <c r="L708" s="2"/>
      <c r="M708" s="2"/>
      <c r="N708" s="2"/>
      <c r="O708" s="56"/>
      <c r="P708" s="2"/>
      <c r="Q708" s="2"/>
      <c r="R708" s="2"/>
      <c r="S708" s="2"/>
      <c r="T708" s="2"/>
      <c r="U708" s="2"/>
      <c r="V708" s="71"/>
      <c r="W708" s="72"/>
      <c r="X708" s="72"/>
      <c r="Y708" s="155"/>
      <c r="Z708" s="157"/>
      <c r="AA708" s="169"/>
      <c r="AB708" s="220" t="s">
        <v>7391</v>
      </c>
      <c r="AC708" s="55" t="s">
        <v>7390</v>
      </c>
      <c r="AD708" s="141">
        <v>0.5</v>
      </c>
      <c r="AE708" s="196"/>
      <c r="AF708" s="144"/>
      <c r="AG708" s="150"/>
      <c r="AH708" s="6">
        <f>ROUND(ROUND(K709*Y$587,0)*AD708-AF706,0)</f>
        <v>55</v>
      </c>
      <c r="AI708" s="16"/>
    </row>
    <row r="709" spans="1:35" ht="16.75" customHeight="1" x14ac:dyDescent="0.3">
      <c r="A709" s="11">
        <v>33</v>
      </c>
      <c r="B709" s="14">
        <v>9473</v>
      </c>
      <c r="C709" s="52" t="s">
        <v>9864</v>
      </c>
      <c r="D709" s="45"/>
      <c r="E709" s="2"/>
      <c r="F709" s="2"/>
      <c r="G709" s="2"/>
      <c r="H709" s="2"/>
      <c r="I709" s="58"/>
      <c r="J709" s="81"/>
      <c r="K709" s="271">
        <f>'21共同生活援助（包括型・基本）'!N421</f>
        <v>171</v>
      </c>
      <c r="L709" s="272"/>
      <c r="M709" s="2" t="s">
        <v>7388</v>
      </c>
      <c r="N709" s="44"/>
      <c r="O709" s="204" t="s">
        <v>7387</v>
      </c>
      <c r="P709" s="36"/>
      <c r="Q709" s="36"/>
      <c r="R709" s="36"/>
      <c r="S709" s="36"/>
      <c r="T709" s="36"/>
      <c r="U709" s="36"/>
      <c r="V709" s="74"/>
      <c r="W709" s="72"/>
      <c r="X709" s="72"/>
      <c r="Y709" s="145"/>
      <c r="Z709" s="71"/>
      <c r="AA709" s="83"/>
      <c r="AB709" s="194"/>
      <c r="AC709" s="7"/>
      <c r="AD709" s="7"/>
      <c r="AE709" s="7"/>
      <c r="AF709" s="7"/>
      <c r="AG709" s="37"/>
      <c r="AH709" s="6">
        <f>ROUND(ROUND(K709*U710,0)*Y$587,0)</f>
        <v>113</v>
      </c>
      <c r="AI709" s="66"/>
    </row>
    <row r="710" spans="1:35" ht="16.75" customHeight="1" x14ac:dyDescent="0.3">
      <c r="A710" s="11">
        <v>33</v>
      </c>
      <c r="B710" s="14">
        <v>9474</v>
      </c>
      <c r="C710" s="52" t="s">
        <v>9863</v>
      </c>
      <c r="D710" s="45"/>
      <c r="E710" s="2"/>
      <c r="F710" s="2"/>
      <c r="G710" s="2"/>
      <c r="H710" s="2"/>
      <c r="I710" s="58"/>
      <c r="J710" s="81"/>
      <c r="K710" s="72"/>
      <c r="L710" s="145"/>
      <c r="M710" s="2"/>
      <c r="N710" s="44"/>
      <c r="O710" s="45"/>
      <c r="P710" s="2"/>
      <c r="Q710" s="135"/>
      <c r="R710" s="135"/>
      <c r="S710" s="135"/>
      <c r="T710" s="136" t="s">
        <v>7404</v>
      </c>
      <c r="U710" s="273">
        <v>0.95</v>
      </c>
      <c r="V710" s="274"/>
      <c r="W710" s="72"/>
      <c r="X710" s="72"/>
      <c r="Y710" s="145"/>
      <c r="Z710" s="71"/>
      <c r="AA710" s="183" t="s">
        <v>7393</v>
      </c>
      <c r="AB710" s="220" t="s">
        <v>7358</v>
      </c>
      <c r="AC710" s="55" t="s">
        <v>7390</v>
      </c>
      <c r="AD710" s="141">
        <v>0.7</v>
      </c>
      <c r="AE710" s="141"/>
      <c r="AF710" s="141"/>
      <c r="AG710" s="142"/>
      <c r="AH710" s="6">
        <f>ROUND(ROUND(ROUND(K709*U710,0)*Y$587,0)*AD710,0)</f>
        <v>79</v>
      </c>
      <c r="AI710" s="66"/>
    </row>
    <row r="711" spans="1:35" ht="16.75" customHeight="1" x14ac:dyDescent="0.3">
      <c r="A711" s="11">
        <v>33</v>
      </c>
      <c r="B711" s="14">
        <v>4705</v>
      </c>
      <c r="C711" s="52" t="s">
        <v>9862</v>
      </c>
      <c r="D711" s="190"/>
      <c r="E711" s="211"/>
      <c r="F711" s="211"/>
      <c r="G711" s="211"/>
      <c r="H711" s="211"/>
      <c r="I711" s="211"/>
      <c r="J711" s="210"/>
      <c r="K711" s="185"/>
      <c r="L711" s="2"/>
      <c r="M711" s="2"/>
      <c r="N711" s="2"/>
      <c r="O711" s="56"/>
      <c r="P711" s="2"/>
      <c r="Q711" s="2"/>
      <c r="R711" s="2"/>
      <c r="S711" s="2"/>
      <c r="T711" s="2"/>
      <c r="U711" s="2"/>
      <c r="V711" s="71"/>
      <c r="W711" s="72"/>
      <c r="X711" s="72"/>
      <c r="Y711" s="155"/>
      <c r="Z711" s="157"/>
      <c r="AA711" s="169"/>
      <c r="AB711" s="220" t="s">
        <v>7391</v>
      </c>
      <c r="AC711" s="55" t="s">
        <v>7390</v>
      </c>
      <c r="AD711" s="141">
        <v>0.5</v>
      </c>
      <c r="AE711" s="141"/>
      <c r="AF711" s="141"/>
      <c r="AG711" s="142"/>
      <c r="AH711" s="6">
        <f>ROUND(ROUND(ROUND(K709*U710,0)*Y$587,0)*AD711,0)</f>
        <v>57</v>
      </c>
      <c r="AI711" s="16"/>
    </row>
    <row r="712" spans="1:35" ht="16.75" customHeight="1" x14ac:dyDescent="0.3">
      <c r="A712" s="11">
        <v>33</v>
      </c>
      <c r="B712" s="14">
        <v>4706</v>
      </c>
      <c r="C712" s="52" t="s">
        <v>9861</v>
      </c>
      <c r="D712" s="190"/>
      <c r="E712" s="211"/>
      <c r="F712" s="211"/>
      <c r="G712" s="211"/>
      <c r="H712" s="211"/>
      <c r="I712" s="211"/>
      <c r="J712" s="210"/>
      <c r="K712" s="185"/>
      <c r="L712" s="2"/>
      <c r="M712" s="2"/>
      <c r="N712" s="2"/>
      <c r="O712" s="56"/>
      <c r="P712" s="2"/>
      <c r="Q712" s="2"/>
      <c r="R712" s="2"/>
      <c r="S712" s="2"/>
      <c r="T712" s="2"/>
      <c r="U712" s="2"/>
      <c r="V712" s="71"/>
      <c r="W712" s="72"/>
      <c r="X712" s="72"/>
      <c r="Y712" s="155"/>
      <c r="Z712" s="157"/>
      <c r="AA712" s="2"/>
      <c r="AB712" s="201"/>
      <c r="AC712" s="55"/>
      <c r="AD712" s="141"/>
      <c r="AE712" s="187" t="s">
        <v>7356</v>
      </c>
      <c r="AF712" s="53">
        <v>5</v>
      </c>
      <c r="AG712" s="181" t="s">
        <v>7357</v>
      </c>
      <c r="AH712" s="6">
        <f>ROUND(ROUND(K709*U710,0)*Y$587-AF712,0)</f>
        <v>108</v>
      </c>
      <c r="AI712" s="16"/>
    </row>
    <row r="713" spans="1:35" ht="16.75" customHeight="1" x14ac:dyDescent="0.3">
      <c r="A713" s="11">
        <v>33</v>
      </c>
      <c r="B713" s="14">
        <v>4707</v>
      </c>
      <c r="C713" s="52" t="s">
        <v>9860</v>
      </c>
      <c r="D713" s="190"/>
      <c r="E713" s="211"/>
      <c r="F713" s="211"/>
      <c r="G713" s="211"/>
      <c r="H713" s="211"/>
      <c r="I713" s="211"/>
      <c r="J713" s="210"/>
      <c r="K713" s="185"/>
      <c r="L713" s="2"/>
      <c r="M713" s="2"/>
      <c r="N713" s="2"/>
      <c r="O713" s="56"/>
      <c r="P713" s="2"/>
      <c r="Q713" s="2"/>
      <c r="R713" s="2"/>
      <c r="S713" s="2"/>
      <c r="T713" s="2"/>
      <c r="U713" s="2"/>
      <c r="V713" s="71"/>
      <c r="W713" s="72"/>
      <c r="X713" s="72"/>
      <c r="Y713" s="155"/>
      <c r="Z713" s="157"/>
      <c r="AA713" s="183" t="s">
        <v>7393</v>
      </c>
      <c r="AB713" s="220" t="s">
        <v>7358</v>
      </c>
      <c r="AC713" s="55" t="s">
        <v>7390</v>
      </c>
      <c r="AD713" s="141">
        <v>0.7</v>
      </c>
      <c r="AE713" s="221"/>
      <c r="AF713" s="136"/>
      <c r="AG713" s="75"/>
      <c r="AH713" s="6">
        <f>ROUND(ROUND(ROUND(K709*U710,0)*Y$587,0)*AD713-AF712,0)</f>
        <v>74</v>
      </c>
      <c r="AI713" s="16"/>
    </row>
    <row r="714" spans="1:35" ht="16.75" customHeight="1" x14ac:dyDescent="0.3">
      <c r="A714" s="11">
        <v>33</v>
      </c>
      <c r="B714" s="14">
        <v>4708</v>
      </c>
      <c r="C714" s="52" t="s">
        <v>9859</v>
      </c>
      <c r="D714" s="190"/>
      <c r="E714" s="211"/>
      <c r="F714" s="211"/>
      <c r="G714" s="211"/>
      <c r="H714" s="211"/>
      <c r="I714" s="211"/>
      <c r="J714" s="210"/>
      <c r="K714" s="185"/>
      <c r="L714" s="2"/>
      <c r="M714" s="2"/>
      <c r="N714" s="2"/>
      <c r="O714" s="203"/>
      <c r="P714" s="8"/>
      <c r="Q714" s="8"/>
      <c r="R714" s="8"/>
      <c r="S714" s="8"/>
      <c r="T714" s="8"/>
      <c r="U714" s="8"/>
      <c r="V714" s="73"/>
      <c r="W714" s="72"/>
      <c r="X714" s="72"/>
      <c r="Y714" s="155"/>
      <c r="Z714" s="157"/>
      <c r="AA714" s="169"/>
      <c r="AB714" s="220" t="s">
        <v>7391</v>
      </c>
      <c r="AC714" s="55" t="s">
        <v>7390</v>
      </c>
      <c r="AD714" s="141">
        <v>0.5</v>
      </c>
      <c r="AE714" s="196"/>
      <c r="AF714" s="144"/>
      <c r="AG714" s="150"/>
      <c r="AH714" s="6">
        <f>ROUND(ROUND(ROUND(K709*U710,0)*Y$587,0)*AD714-AF712,0)</f>
        <v>52</v>
      </c>
      <c r="AI714" s="16"/>
    </row>
    <row r="715" spans="1:35" ht="16.75" customHeight="1" x14ac:dyDescent="0.3">
      <c r="A715" s="11">
        <v>33</v>
      </c>
      <c r="B715" s="14">
        <v>9475</v>
      </c>
      <c r="C715" s="52" t="s">
        <v>9858</v>
      </c>
      <c r="D715" s="45"/>
      <c r="E715" s="2"/>
      <c r="F715" s="2"/>
      <c r="G715" s="2"/>
      <c r="H715" s="2"/>
      <c r="I715" s="58"/>
      <c r="J715" s="81"/>
      <c r="K715" s="185"/>
      <c r="L715" s="2"/>
      <c r="M715" s="2"/>
      <c r="N715" s="44"/>
      <c r="O715" s="204" t="s">
        <v>7380</v>
      </c>
      <c r="P715" s="36"/>
      <c r="Q715" s="36"/>
      <c r="R715" s="36"/>
      <c r="S715" s="36"/>
      <c r="T715" s="36"/>
      <c r="U715" s="36"/>
      <c r="V715" s="74"/>
      <c r="W715" s="72"/>
      <c r="X715" s="72"/>
      <c r="Y715" s="145"/>
      <c r="Z715" s="71"/>
      <c r="AA715" s="83"/>
      <c r="AB715" s="194"/>
      <c r="AC715" s="7"/>
      <c r="AD715" s="7"/>
      <c r="AE715" s="7"/>
      <c r="AF715" s="7"/>
      <c r="AG715" s="37"/>
      <c r="AH715" s="6">
        <f>ROUND(ROUND(K709*U716,0)*Y$587,0)</f>
        <v>111</v>
      </c>
      <c r="AI715" s="66"/>
    </row>
    <row r="716" spans="1:35" ht="16.75" customHeight="1" x14ac:dyDescent="0.3">
      <c r="A716" s="11">
        <v>33</v>
      </c>
      <c r="B716" s="14">
        <v>9476</v>
      </c>
      <c r="C716" s="52" t="s">
        <v>9857</v>
      </c>
      <c r="D716" s="45"/>
      <c r="E716" s="2"/>
      <c r="F716" s="2"/>
      <c r="G716" s="2"/>
      <c r="H716" s="2"/>
      <c r="I716" s="58"/>
      <c r="J716" s="81"/>
      <c r="K716" s="185"/>
      <c r="L716" s="2"/>
      <c r="M716" s="2"/>
      <c r="N716" s="44"/>
      <c r="O716" s="45"/>
      <c r="P716" s="135"/>
      <c r="Q716" s="135"/>
      <c r="R716" s="135"/>
      <c r="S716" s="135"/>
      <c r="T716" s="136" t="s">
        <v>7404</v>
      </c>
      <c r="U716" s="273">
        <v>0.93</v>
      </c>
      <c r="V716" s="274"/>
      <c r="W716" s="72"/>
      <c r="X716" s="72"/>
      <c r="Y716" s="145"/>
      <c r="Z716" s="71"/>
      <c r="AA716" s="183" t="s">
        <v>7393</v>
      </c>
      <c r="AB716" s="220" t="s">
        <v>7358</v>
      </c>
      <c r="AC716" s="55" t="s">
        <v>7390</v>
      </c>
      <c r="AD716" s="141">
        <v>0.7</v>
      </c>
      <c r="AE716" s="141"/>
      <c r="AF716" s="141"/>
      <c r="AG716" s="142"/>
      <c r="AH716" s="6">
        <f>ROUND(ROUND(ROUND(K709*U716,0)*Y$587,0)*AD716,0)</f>
        <v>78</v>
      </c>
      <c r="AI716" s="66"/>
    </row>
    <row r="717" spans="1:35" ht="16.75" customHeight="1" x14ac:dyDescent="0.3">
      <c r="A717" s="11">
        <v>33</v>
      </c>
      <c r="B717" s="14">
        <v>4709</v>
      </c>
      <c r="C717" s="52" t="s">
        <v>9856</v>
      </c>
      <c r="D717" s="190"/>
      <c r="E717" s="211"/>
      <c r="F717" s="211"/>
      <c r="G717" s="211"/>
      <c r="H717" s="211"/>
      <c r="I717" s="211"/>
      <c r="J717" s="210"/>
      <c r="K717" s="185"/>
      <c r="L717" s="2"/>
      <c r="M717" s="2"/>
      <c r="N717" s="2"/>
      <c r="O717" s="56"/>
      <c r="P717" s="2"/>
      <c r="Q717" s="2"/>
      <c r="R717" s="2"/>
      <c r="S717" s="2"/>
      <c r="T717" s="2"/>
      <c r="U717" s="2"/>
      <c r="V717" s="71"/>
      <c r="W717" s="72"/>
      <c r="X717" s="72"/>
      <c r="Y717" s="155"/>
      <c r="Z717" s="157"/>
      <c r="AA717" s="169"/>
      <c r="AB717" s="220" t="s">
        <v>7391</v>
      </c>
      <c r="AC717" s="55" t="s">
        <v>7390</v>
      </c>
      <c r="AD717" s="141">
        <v>0.5</v>
      </c>
      <c r="AE717" s="141"/>
      <c r="AF717" s="141"/>
      <c r="AG717" s="142"/>
      <c r="AH717" s="6">
        <f>ROUND(ROUND(ROUND(K709*U716,0)*Y$587,0)*AD717,0)</f>
        <v>56</v>
      </c>
      <c r="AI717" s="16"/>
    </row>
    <row r="718" spans="1:35" ht="16.75" customHeight="1" x14ac:dyDescent="0.3">
      <c r="A718" s="11">
        <v>33</v>
      </c>
      <c r="B718" s="14">
        <v>4710</v>
      </c>
      <c r="C718" s="52" t="s">
        <v>9855</v>
      </c>
      <c r="D718" s="190"/>
      <c r="E718" s="211"/>
      <c r="F718" s="211"/>
      <c r="G718" s="211"/>
      <c r="H718" s="211"/>
      <c r="I718" s="211"/>
      <c r="J718" s="210"/>
      <c r="K718" s="185"/>
      <c r="L718" s="2"/>
      <c r="M718" s="2"/>
      <c r="N718" s="2"/>
      <c r="O718" s="56"/>
      <c r="P718" s="2"/>
      <c r="Q718" s="2"/>
      <c r="R718" s="2"/>
      <c r="S718" s="2"/>
      <c r="T718" s="2"/>
      <c r="U718" s="2"/>
      <c r="V718" s="71"/>
      <c r="W718" s="72"/>
      <c r="X718" s="72"/>
      <c r="Y718" s="155"/>
      <c r="Z718" s="157"/>
      <c r="AA718" s="2"/>
      <c r="AB718" s="201"/>
      <c r="AC718" s="55"/>
      <c r="AD718" s="141"/>
      <c r="AE718" s="187" t="s">
        <v>7356</v>
      </c>
      <c r="AF718" s="53">
        <v>5</v>
      </c>
      <c r="AG718" s="181" t="s">
        <v>7357</v>
      </c>
      <c r="AH718" s="6">
        <f>ROUND(ROUND(K709*U716,0)*Y$587-AF718,0)</f>
        <v>106</v>
      </c>
      <c r="AI718" s="16"/>
    </row>
    <row r="719" spans="1:35" ht="16.75" customHeight="1" x14ac:dyDescent="0.3">
      <c r="A719" s="11">
        <v>33</v>
      </c>
      <c r="B719" s="14">
        <v>4711</v>
      </c>
      <c r="C719" s="52" t="s">
        <v>9854</v>
      </c>
      <c r="D719" s="190"/>
      <c r="E719" s="211"/>
      <c r="F719" s="211"/>
      <c r="G719" s="211"/>
      <c r="H719" s="211"/>
      <c r="I719" s="211"/>
      <c r="J719" s="210"/>
      <c r="K719" s="185"/>
      <c r="L719" s="2"/>
      <c r="M719" s="2"/>
      <c r="N719" s="2"/>
      <c r="O719" s="56"/>
      <c r="P719" s="2"/>
      <c r="Q719" s="2"/>
      <c r="R719" s="2"/>
      <c r="S719" s="2"/>
      <c r="T719" s="2"/>
      <c r="U719" s="2"/>
      <c r="V719" s="71"/>
      <c r="W719" s="72"/>
      <c r="X719" s="72"/>
      <c r="Y719" s="155"/>
      <c r="Z719" s="157"/>
      <c r="AA719" s="183" t="s">
        <v>7393</v>
      </c>
      <c r="AB719" s="220" t="s">
        <v>7358</v>
      </c>
      <c r="AC719" s="55" t="s">
        <v>7390</v>
      </c>
      <c r="AD719" s="141">
        <v>0.7</v>
      </c>
      <c r="AE719" s="221"/>
      <c r="AF719" s="136"/>
      <c r="AG719" s="75"/>
      <c r="AH719" s="6">
        <f>ROUND(ROUND(ROUND(K709*U716,0)*Y$587,0)*AD719-AF718,0)</f>
        <v>73</v>
      </c>
      <c r="AI719" s="16"/>
    </row>
    <row r="720" spans="1:35" ht="16.75" customHeight="1" x14ac:dyDescent="0.3">
      <c r="A720" s="11">
        <v>33</v>
      </c>
      <c r="B720" s="14">
        <v>4712</v>
      </c>
      <c r="C720" s="52" t="s">
        <v>9853</v>
      </c>
      <c r="D720" s="190"/>
      <c r="E720" s="211"/>
      <c r="F720" s="211"/>
      <c r="G720" s="211"/>
      <c r="H720" s="211"/>
      <c r="I720" s="211"/>
      <c r="J720" s="210"/>
      <c r="K720" s="185"/>
      <c r="L720" s="2"/>
      <c r="M720" s="2"/>
      <c r="N720" s="2"/>
      <c r="O720" s="203"/>
      <c r="P720" s="8"/>
      <c r="Q720" s="8"/>
      <c r="R720" s="8"/>
      <c r="S720" s="8"/>
      <c r="T720" s="8"/>
      <c r="U720" s="8"/>
      <c r="V720" s="73"/>
      <c r="W720" s="72"/>
      <c r="X720" s="72"/>
      <c r="Y720" s="155"/>
      <c r="Z720" s="157"/>
      <c r="AA720" s="169"/>
      <c r="AB720" s="220" t="s">
        <v>7391</v>
      </c>
      <c r="AC720" s="55" t="s">
        <v>7390</v>
      </c>
      <c r="AD720" s="141">
        <v>0.5</v>
      </c>
      <c r="AE720" s="196"/>
      <c r="AF720" s="144"/>
      <c r="AG720" s="150"/>
      <c r="AH720" s="6">
        <f>ROUND(ROUND(ROUND(K709*U716,0)*Y$587,0)*AD720-AF718,0)</f>
        <v>51</v>
      </c>
      <c r="AI720" s="16"/>
    </row>
    <row r="721" spans="1:35" ht="16.75" customHeight="1" x14ac:dyDescent="0.3">
      <c r="A721" s="11">
        <v>33</v>
      </c>
      <c r="B721" s="14">
        <v>9477</v>
      </c>
      <c r="C721" s="52" t="s">
        <v>9852</v>
      </c>
      <c r="D721" s="190"/>
      <c r="E721" s="211"/>
      <c r="F721" s="211"/>
      <c r="G721" s="211"/>
      <c r="H721" s="211"/>
      <c r="I721" s="211"/>
      <c r="J721" s="210"/>
      <c r="K721" s="185"/>
      <c r="L721" s="2"/>
      <c r="M721" s="2"/>
      <c r="N721" s="44"/>
      <c r="O721" s="222" t="s">
        <v>7373</v>
      </c>
      <c r="P721" s="2"/>
      <c r="Q721" s="2"/>
      <c r="R721" s="2"/>
      <c r="S721" s="2"/>
      <c r="T721" s="2"/>
      <c r="U721" s="2"/>
      <c r="V721" s="71"/>
      <c r="W721" s="72"/>
      <c r="X721" s="72"/>
      <c r="Y721" s="145"/>
      <c r="Z721" s="71"/>
      <c r="AA721" s="83"/>
      <c r="AB721" s="80"/>
      <c r="AC721" s="7"/>
      <c r="AD721" s="7"/>
      <c r="AE721" s="7"/>
      <c r="AF721" s="7"/>
      <c r="AG721" s="37"/>
      <c r="AH721" s="6">
        <f>ROUND(ROUND(K709*U722,0)*Y$587,0)</f>
        <v>113</v>
      </c>
      <c r="AI721" s="66"/>
    </row>
    <row r="722" spans="1:35" ht="16.75" customHeight="1" x14ac:dyDescent="0.3">
      <c r="A722" s="11">
        <v>33</v>
      </c>
      <c r="B722" s="14">
        <v>9478</v>
      </c>
      <c r="C722" s="52" t="s">
        <v>9851</v>
      </c>
      <c r="D722" s="190"/>
      <c r="E722" s="211"/>
      <c r="F722" s="211"/>
      <c r="G722" s="211"/>
      <c r="H722" s="211"/>
      <c r="I722" s="211"/>
      <c r="J722" s="210"/>
      <c r="K722" s="185"/>
      <c r="L722" s="2"/>
      <c r="M722" s="2"/>
      <c r="N722" s="44"/>
      <c r="O722" s="222" t="s">
        <v>7405</v>
      </c>
      <c r="P722" s="135"/>
      <c r="Q722" s="135"/>
      <c r="R722" s="135"/>
      <c r="S722" s="135"/>
      <c r="T722" s="136" t="s">
        <v>7404</v>
      </c>
      <c r="U722" s="273">
        <v>0.95</v>
      </c>
      <c r="V722" s="274"/>
      <c r="W722" s="72"/>
      <c r="X722" s="72"/>
      <c r="Y722" s="145"/>
      <c r="Z722" s="71"/>
      <c r="AA722" s="183" t="s">
        <v>7393</v>
      </c>
      <c r="AB722" s="220" t="s">
        <v>7358</v>
      </c>
      <c r="AC722" s="55" t="s">
        <v>7390</v>
      </c>
      <c r="AD722" s="141">
        <v>0.7</v>
      </c>
      <c r="AE722" s="141"/>
      <c r="AF722" s="141"/>
      <c r="AG722" s="142"/>
      <c r="AH722" s="6">
        <f>ROUND(ROUND(ROUND(K709*U722,0)*Y$587,0)*AD722,0)</f>
        <v>79</v>
      </c>
      <c r="AI722" s="66"/>
    </row>
    <row r="723" spans="1:35" ht="16.75" customHeight="1" x14ac:dyDescent="0.3">
      <c r="A723" s="11">
        <v>33</v>
      </c>
      <c r="B723" s="14">
        <v>4713</v>
      </c>
      <c r="C723" s="52" t="s">
        <v>9850</v>
      </c>
      <c r="D723" s="190"/>
      <c r="E723" s="211"/>
      <c r="F723" s="211"/>
      <c r="G723" s="211"/>
      <c r="H723" s="211"/>
      <c r="I723" s="211"/>
      <c r="J723" s="210"/>
      <c r="K723" s="185"/>
      <c r="L723" s="2"/>
      <c r="M723" s="2"/>
      <c r="N723" s="2"/>
      <c r="O723" s="56"/>
      <c r="P723" s="2"/>
      <c r="Q723" s="2"/>
      <c r="R723" s="2"/>
      <c r="S723" s="2"/>
      <c r="T723" s="2"/>
      <c r="U723" s="2"/>
      <c r="V723" s="71"/>
      <c r="W723" s="72"/>
      <c r="X723" s="72"/>
      <c r="Y723" s="155"/>
      <c r="Z723" s="157"/>
      <c r="AA723" s="169"/>
      <c r="AB723" s="220" t="s">
        <v>7391</v>
      </c>
      <c r="AC723" s="55" t="s">
        <v>7390</v>
      </c>
      <c r="AD723" s="141">
        <v>0.5</v>
      </c>
      <c r="AE723" s="141"/>
      <c r="AF723" s="141"/>
      <c r="AG723" s="142"/>
      <c r="AH723" s="6">
        <f>ROUND(ROUND(ROUND(K709*U722,0)*Y$587,0)*AD723,0)</f>
        <v>57</v>
      </c>
      <c r="AI723" s="16"/>
    </row>
    <row r="724" spans="1:35" ht="16.75" customHeight="1" x14ac:dyDescent="0.3">
      <c r="A724" s="11">
        <v>33</v>
      </c>
      <c r="B724" s="14">
        <v>4714</v>
      </c>
      <c r="C724" s="52" t="s">
        <v>9849</v>
      </c>
      <c r="D724" s="190"/>
      <c r="E724" s="211"/>
      <c r="F724" s="211"/>
      <c r="G724" s="211"/>
      <c r="H724" s="211"/>
      <c r="I724" s="211"/>
      <c r="J724" s="210"/>
      <c r="K724" s="185"/>
      <c r="L724" s="2"/>
      <c r="M724" s="2"/>
      <c r="N724" s="2"/>
      <c r="O724" s="56"/>
      <c r="P724" s="2"/>
      <c r="Q724" s="2"/>
      <c r="R724" s="2"/>
      <c r="S724" s="2"/>
      <c r="T724" s="2"/>
      <c r="U724" s="2"/>
      <c r="V724" s="71"/>
      <c r="W724" s="72"/>
      <c r="X724" s="72"/>
      <c r="Y724" s="155"/>
      <c r="Z724" s="157"/>
      <c r="AA724" s="2"/>
      <c r="AB724" s="201"/>
      <c r="AC724" s="55"/>
      <c r="AD724" s="141"/>
      <c r="AE724" s="187" t="s">
        <v>7356</v>
      </c>
      <c r="AF724" s="53">
        <v>5</v>
      </c>
      <c r="AG724" s="181" t="s">
        <v>7357</v>
      </c>
      <c r="AH724" s="6">
        <f>ROUND(ROUND(K709*U722,0)*Y$587-AF724,0)</f>
        <v>108</v>
      </c>
      <c r="AI724" s="16"/>
    </row>
    <row r="725" spans="1:35" ht="16.75" customHeight="1" x14ac:dyDescent="0.3">
      <c r="A725" s="11">
        <v>33</v>
      </c>
      <c r="B725" s="14">
        <v>4715</v>
      </c>
      <c r="C725" s="52" t="s">
        <v>9848</v>
      </c>
      <c r="D725" s="190"/>
      <c r="E725" s="211"/>
      <c r="F725" s="211"/>
      <c r="G725" s="211"/>
      <c r="H725" s="211"/>
      <c r="I725" s="211"/>
      <c r="J725" s="210"/>
      <c r="K725" s="185"/>
      <c r="L725" s="2"/>
      <c r="M725" s="2"/>
      <c r="N725" s="2"/>
      <c r="O725" s="56"/>
      <c r="P725" s="2"/>
      <c r="Q725" s="2"/>
      <c r="R725" s="2"/>
      <c r="S725" s="2"/>
      <c r="T725" s="2"/>
      <c r="U725" s="2"/>
      <c r="V725" s="71"/>
      <c r="W725" s="72"/>
      <c r="X725" s="72"/>
      <c r="Y725" s="155"/>
      <c r="Z725" s="157"/>
      <c r="AA725" s="183" t="s">
        <v>7393</v>
      </c>
      <c r="AB725" s="220" t="s">
        <v>7358</v>
      </c>
      <c r="AC725" s="55" t="s">
        <v>7390</v>
      </c>
      <c r="AD725" s="141">
        <v>0.7</v>
      </c>
      <c r="AE725" s="221"/>
      <c r="AF725" s="136"/>
      <c r="AG725" s="75"/>
      <c r="AH725" s="6">
        <f>ROUND(ROUND(ROUND(K709*U722,0)*Y$587,0)*AD725-AF724,0)</f>
        <v>74</v>
      </c>
      <c r="AI725" s="16"/>
    </row>
    <row r="726" spans="1:35" ht="16.75" customHeight="1" x14ac:dyDescent="0.3">
      <c r="A726" s="11">
        <v>33</v>
      </c>
      <c r="B726" s="14">
        <v>4716</v>
      </c>
      <c r="C726" s="52" t="s">
        <v>9847</v>
      </c>
      <c r="D726" s="190"/>
      <c r="E726" s="211"/>
      <c r="F726" s="211"/>
      <c r="G726" s="211"/>
      <c r="H726" s="211"/>
      <c r="I726" s="211"/>
      <c r="J726" s="210"/>
      <c r="K726" s="164"/>
      <c r="L726" s="8"/>
      <c r="M726" s="8"/>
      <c r="N726" s="8"/>
      <c r="O726" s="203"/>
      <c r="P726" s="8"/>
      <c r="Q726" s="8"/>
      <c r="R726" s="8"/>
      <c r="S726" s="8"/>
      <c r="T726" s="8"/>
      <c r="U726" s="8"/>
      <c r="V726" s="73"/>
      <c r="W726" s="72"/>
      <c r="X726" s="216"/>
      <c r="Y726" s="144"/>
      <c r="Z726" s="150"/>
      <c r="AA726" s="12"/>
      <c r="AB726" s="134" t="s">
        <v>7391</v>
      </c>
      <c r="AC726" s="53" t="s">
        <v>7390</v>
      </c>
      <c r="AD726" s="151">
        <v>0.5</v>
      </c>
      <c r="AE726" s="156"/>
      <c r="AF726" s="155"/>
      <c r="AG726" s="157"/>
      <c r="AH726" s="6">
        <f>ROUND(ROUND(ROUND(K709*U722,0)*Y$587,0)*AD726-AF724,0)</f>
        <v>52</v>
      </c>
      <c r="AI726" s="16"/>
    </row>
    <row r="727" spans="1:35" ht="16.75" customHeight="1" x14ac:dyDescent="0.3">
      <c r="A727" s="11">
        <v>33</v>
      </c>
      <c r="B727" s="14">
        <v>4721</v>
      </c>
      <c r="C727" s="5" t="s">
        <v>9846</v>
      </c>
      <c r="D727" s="190"/>
      <c r="E727" s="211"/>
      <c r="F727" s="211"/>
      <c r="G727" s="211"/>
      <c r="H727" s="211"/>
      <c r="I727" s="211"/>
      <c r="J727" s="210"/>
      <c r="K727" s="70" t="s">
        <v>7461</v>
      </c>
      <c r="L727" s="2"/>
      <c r="M727" s="2"/>
      <c r="N727" s="44"/>
      <c r="O727" s="3"/>
      <c r="P727" s="2"/>
      <c r="Q727" s="2"/>
      <c r="R727" s="2"/>
      <c r="S727" s="2"/>
      <c r="T727" s="2"/>
      <c r="U727" s="2"/>
      <c r="V727" s="44"/>
      <c r="W727" s="45"/>
      <c r="X727" s="259" t="s">
        <v>7391</v>
      </c>
      <c r="Y727" s="36"/>
      <c r="Z727" s="50"/>
      <c r="AA727" s="202"/>
      <c r="AB727" s="53"/>
      <c r="AC727" s="36"/>
      <c r="AD727" s="36"/>
      <c r="AE727" s="36"/>
      <c r="AF727" s="36"/>
      <c r="AG727" s="50"/>
      <c r="AH727" s="98">
        <f>ROUND(K733*Y$731,0)</f>
        <v>291</v>
      </c>
      <c r="AI727" s="16"/>
    </row>
    <row r="728" spans="1:35" ht="16.75" customHeight="1" x14ac:dyDescent="0.3">
      <c r="A728" s="11">
        <v>33</v>
      </c>
      <c r="B728" s="14">
        <v>4722</v>
      </c>
      <c r="C728" s="52" t="s">
        <v>9845</v>
      </c>
      <c r="D728" s="284"/>
      <c r="E728" s="288"/>
      <c r="F728" s="288"/>
      <c r="G728" s="288"/>
      <c r="H728" s="288"/>
      <c r="I728" s="288"/>
      <c r="J728" s="289"/>
      <c r="K728" s="185"/>
      <c r="L728" s="2"/>
      <c r="M728" s="2"/>
      <c r="N728" s="44"/>
      <c r="O728" s="3"/>
      <c r="P728" s="2"/>
      <c r="Q728" s="2"/>
      <c r="R728" s="2"/>
      <c r="S728" s="2"/>
      <c r="T728" s="2"/>
      <c r="U728" s="2"/>
      <c r="V728" s="71"/>
      <c r="W728" s="72"/>
      <c r="X728" s="287"/>
      <c r="Y728" s="145"/>
      <c r="Z728" s="71"/>
      <c r="AA728" s="183" t="s">
        <v>7393</v>
      </c>
      <c r="AB728" s="220" t="s">
        <v>7358</v>
      </c>
      <c r="AC728" s="55" t="s">
        <v>7390</v>
      </c>
      <c r="AD728" s="141">
        <v>0.7</v>
      </c>
      <c r="AE728" s="141"/>
      <c r="AF728" s="141"/>
      <c r="AG728" s="142"/>
      <c r="AH728" s="98">
        <f>ROUND(ROUND(K733*Y$731,0)*AD728,0)</f>
        <v>204</v>
      </c>
      <c r="AI728" s="16"/>
    </row>
    <row r="729" spans="1:35" ht="16.75" customHeight="1" x14ac:dyDescent="0.3">
      <c r="A729" s="11">
        <v>33</v>
      </c>
      <c r="B729" s="14">
        <v>4723</v>
      </c>
      <c r="C729" s="52" t="s">
        <v>9844</v>
      </c>
      <c r="D729" s="284"/>
      <c r="E729" s="288"/>
      <c r="F729" s="288"/>
      <c r="G729" s="288"/>
      <c r="H729" s="288"/>
      <c r="I729" s="288"/>
      <c r="J729" s="289"/>
      <c r="K729" s="185"/>
      <c r="L729" s="2"/>
      <c r="M729" s="2"/>
      <c r="N729" s="2"/>
      <c r="O729" s="56"/>
      <c r="P729" s="2"/>
      <c r="Q729" s="2"/>
      <c r="R729" s="2"/>
      <c r="S729" s="2"/>
      <c r="T729" s="2"/>
      <c r="U729" s="2"/>
      <c r="V729" s="71"/>
      <c r="W729" s="72"/>
      <c r="X729" s="287"/>
      <c r="Y729" s="155"/>
      <c r="Z729" s="157"/>
      <c r="AA729" s="169"/>
      <c r="AB729" s="220" t="s">
        <v>7391</v>
      </c>
      <c r="AC729" s="55" t="s">
        <v>7390</v>
      </c>
      <c r="AD729" s="141">
        <v>0.5</v>
      </c>
      <c r="AE729" s="141"/>
      <c r="AF729" s="141"/>
      <c r="AG729" s="142"/>
      <c r="AH729" s="98">
        <f>ROUND(ROUND(K733*Y$731,0)*AD729,0)</f>
        <v>146</v>
      </c>
      <c r="AI729" s="16"/>
    </row>
    <row r="730" spans="1:35" ht="16.75" customHeight="1" x14ac:dyDescent="0.3">
      <c r="A730" s="11">
        <v>33</v>
      </c>
      <c r="B730" s="14">
        <v>4724</v>
      </c>
      <c r="C730" s="52" t="s">
        <v>9843</v>
      </c>
      <c r="D730" s="284"/>
      <c r="E730" s="288"/>
      <c r="F730" s="288"/>
      <c r="G730" s="288"/>
      <c r="H730" s="288"/>
      <c r="I730" s="288"/>
      <c r="J730" s="289"/>
      <c r="K730" s="185"/>
      <c r="L730" s="2"/>
      <c r="M730" s="2"/>
      <c r="N730" s="2"/>
      <c r="O730" s="56"/>
      <c r="P730" s="2"/>
      <c r="Q730" s="2"/>
      <c r="R730" s="2"/>
      <c r="S730" s="2"/>
      <c r="T730" s="2"/>
      <c r="U730" s="2"/>
      <c r="V730" s="71"/>
      <c r="W730" s="72"/>
      <c r="X730" s="72"/>
      <c r="Y730" s="155"/>
      <c r="Z730" s="157"/>
      <c r="AA730" s="45"/>
      <c r="AB730" s="201"/>
      <c r="AC730" s="55"/>
      <c r="AD730" s="141"/>
      <c r="AE730" s="187" t="s">
        <v>7356</v>
      </c>
      <c r="AF730" s="53">
        <v>5</v>
      </c>
      <c r="AG730" s="181" t="s">
        <v>7357</v>
      </c>
      <c r="AH730" s="98">
        <f>ROUND(K733*Y$731-AF730,0)</f>
        <v>286</v>
      </c>
      <c r="AI730" s="16"/>
    </row>
    <row r="731" spans="1:35" ht="16.75" customHeight="1" x14ac:dyDescent="0.3">
      <c r="A731" s="11">
        <v>33</v>
      </c>
      <c r="B731" s="14">
        <v>4725</v>
      </c>
      <c r="C731" s="52" t="s">
        <v>9842</v>
      </c>
      <c r="D731" s="284"/>
      <c r="E731" s="288"/>
      <c r="F731" s="288"/>
      <c r="G731" s="288"/>
      <c r="H731" s="288"/>
      <c r="I731" s="288"/>
      <c r="J731" s="289"/>
      <c r="K731" s="185"/>
      <c r="L731" s="2"/>
      <c r="M731" s="2"/>
      <c r="N731" s="2"/>
      <c r="O731" s="56"/>
      <c r="P731" s="2"/>
      <c r="Q731" s="2"/>
      <c r="R731" s="2"/>
      <c r="S731" s="2"/>
      <c r="T731" s="2"/>
      <c r="U731" s="2"/>
      <c r="V731" s="71"/>
      <c r="W731" s="72"/>
      <c r="X731" s="72" t="s">
        <v>1</v>
      </c>
      <c r="Y731" s="155">
        <v>0.5</v>
      </c>
      <c r="Z731" s="157"/>
      <c r="AA731" s="183" t="s">
        <v>7393</v>
      </c>
      <c r="AB731" s="220" t="s">
        <v>7358</v>
      </c>
      <c r="AC731" s="55" t="s">
        <v>7390</v>
      </c>
      <c r="AD731" s="141">
        <v>0.7</v>
      </c>
      <c r="AE731" s="221"/>
      <c r="AF731" s="136"/>
      <c r="AG731" s="75"/>
      <c r="AH731" s="98">
        <f>ROUND(ROUND(K733*Y$731,0)*AD731-AF730,0)</f>
        <v>199</v>
      </c>
      <c r="AI731" s="16"/>
    </row>
    <row r="732" spans="1:35" ht="16.75" customHeight="1" x14ac:dyDescent="0.3">
      <c r="A732" s="11">
        <v>33</v>
      </c>
      <c r="B732" s="14">
        <v>4726</v>
      </c>
      <c r="C732" s="52" t="s">
        <v>9841</v>
      </c>
      <c r="D732" s="284"/>
      <c r="E732" s="288"/>
      <c r="F732" s="288"/>
      <c r="G732" s="288"/>
      <c r="H732" s="288"/>
      <c r="I732" s="288"/>
      <c r="J732" s="289"/>
      <c r="K732" s="185"/>
      <c r="L732" s="2"/>
      <c r="M732" s="2"/>
      <c r="N732" s="2"/>
      <c r="O732" s="56"/>
      <c r="P732" s="2"/>
      <c r="Q732" s="2"/>
      <c r="R732" s="2"/>
      <c r="S732" s="2"/>
      <c r="T732" s="2"/>
      <c r="U732" s="2"/>
      <c r="V732" s="71"/>
      <c r="W732" s="72"/>
      <c r="X732" s="72"/>
      <c r="Y732" s="155"/>
      <c r="Z732" s="157"/>
      <c r="AA732" s="169"/>
      <c r="AB732" s="220" t="s">
        <v>7391</v>
      </c>
      <c r="AC732" s="55" t="s">
        <v>7390</v>
      </c>
      <c r="AD732" s="141">
        <v>0.5</v>
      </c>
      <c r="AE732" s="196"/>
      <c r="AF732" s="144"/>
      <c r="AG732" s="150"/>
      <c r="AH732" s="98">
        <f>ROUND(ROUND(K733*Y$731,0)*AD732-AF730,0)</f>
        <v>141</v>
      </c>
      <c r="AI732" s="16"/>
    </row>
    <row r="733" spans="1:35" ht="16.75" customHeight="1" x14ac:dyDescent="0.25">
      <c r="A733" s="11">
        <v>33</v>
      </c>
      <c r="B733" s="14">
        <v>4727</v>
      </c>
      <c r="C733" s="52" t="s">
        <v>9840</v>
      </c>
      <c r="D733" s="290"/>
      <c r="E733" s="288"/>
      <c r="F733" s="288"/>
      <c r="G733" s="288"/>
      <c r="H733" s="288"/>
      <c r="I733" s="288"/>
      <c r="J733" s="289"/>
      <c r="K733" s="271">
        <f>'21共同生活援助（包括型・基本）'!N301</f>
        <v>582</v>
      </c>
      <c r="L733" s="272"/>
      <c r="M733" s="2" t="s">
        <v>7388</v>
      </c>
      <c r="N733" s="44"/>
      <c r="O733" s="204" t="s">
        <v>7387</v>
      </c>
      <c r="P733" s="36"/>
      <c r="Q733" s="36"/>
      <c r="R733" s="36"/>
      <c r="S733" s="36"/>
      <c r="T733" s="36"/>
      <c r="U733" s="36"/>
      <c r="V733" s="74"/>
      <c r="W733" s="124"/>
      <c r="X733" s="124"/>
      <c r="Y733" s="145"/>
      <c r="Z733" s="179"/>
      <c r="AA733" s="56"/>
      <c r="AB733" s="135"/>
      <c r="AC733" s="7"/>
      <c r="AD733" s="7"/>
      <c r="AE733" s="7"/>
      <c r="AF733" s="7"/>
      <c r="AG733" s="37"/>
      <c r="AH733" s="98">
        <f>ROUND(ROUND(K733*U734,0)*Y$731,0)</f>
        <v>277</v>
      </c>
      <c r="AI733" s="66"/>
    </row>
    <row r="734" spans="1:35" ht="16.75" customHeight="1" x14ac:dyDescent="0.25">
      <c r="A734" s="11">
        <v>33</v>
      </c>
      <c r="B734" s="14">
        <v>4728</v>
      </c>
      <c r="C734" s="52" t="s">
        <v>9839</v>
      </c>
      <c r="D734" s="190"/>
      <c r="E734" s="211"/>
      <c r="F734" s="211"/>
      <c r="G734" s="211"/>
      <c r="H734" s="211"/>
      <c r="I734" s="211"/>
      <c r="J734" s="210"/>
      <c r="K734" s="72"/>
      <c r="L734" s="145"/>
      <c r="M734" s="2"/>
      <c r="N734" s="44"/>
      <c r="O734" s="45"/>
      <c r="P734" s="2"/>
      <c r="Q734" s="135"/>
      <c r="R734" s="135"/>
      <c r="S734" s="135"/>
      <c r="T734" s="136" t="s">
        <v>7404</v>
      </c>
      <c r="U734" s="273">
        <v>0.95</v>
      </c>
      <c r="V734" s="274"/>
      <c r="W734" s="182"/>
      <c r="X734" s="72"/>
      <c r="Y734" s="145"/>
      <c r="Z734" s="179"/>
      <c r="AA734" s="183" t="s">
        <v>7393</v>
      </c>
      <c r="AB734" s="220" t="s">
        <v>7358</v>
      </c>
      <c r="AC734" s="55" t="s">
        <v>7390</v>
      </c>
      <c r="AD734" s="141">
        <v>0.7</v>
      </c>
      <c r="AE734" s="141"/>
      <c r="AF734" s="141"/>
      <c r="AG734" s="142"/>
      <c r="AH734" s="98">
        <f>ROUND(ROUND(ROUND(K733*U734,0)*Y$731,0)*AD734,0)</f>
        <v>194</v>
      </c>
      <c r="AI734" s="66"/>
    </row>
    <row r="735" spans="1:35" ht="16.75" customHeight="1" x14ac:dyDescent="0.25">
      <c r="A735" s="11">
        <v>33</v>
      </c>
      <c r="B735" s="14">
        <v>4729</v>
      </c>
      <c r="C735" s="52" t="s">
        <v>9838</v>
      </c>
      <c r="D735" s="190"/>
      <c r="E735" s="211"/>
      <c r="F735" s="211"/>
      <c r="G735" s="211"/>
      <c r="H735" s="211"/>
      <c r="I735" s="211"/>
      <c r="J735" s="210"/>
      <c r="K735" s="185"/>
      <c r="L735" s="2"/>
      <c r="M735" s="2"/>
      <c r="N735" s="2"/>
      <c r="O735" s="56"/>
      <c r="P735" s="2"/>
      <c r="Q735" s="2"/>
      <c r="R735" s="2"/>
      <c r="S735" s="2"/>
      <c r="T735" s="2"/>
      <c r="U735" s="2"/>
      <c r="V735" s="71"/>
      <c r="W735" s="182"/>
      <c r="X735" s="72"/>
      <c r="Y735" s="155"/>
      <c r="Z735" s="179"/>
      <c r="AA735" s="169"/>
      <c r="AB735" s="220" t="s">
        <v>7391</v>
      </c>
      <c r="AC735" s="55" t="s">
        <v>7390</v>
      </c>
      <c r="AD735" s="141">
        <v>0.5</v>
      </c>
      <c r="AE735" s="141"/>
      <c r="AF735" s="141"/>
      <c r="AG735" s="142"/>
      <c r="AH735" s="98">
        <f>ROUND(ROUND(ROUND(K733*U734,0)*Y$731,0)*AD735,0)</f>
        <v>139</v>
      </c>
      <c r="AI735" s="16"/>
    </row>
    <row r="736" spans="1:35" ht="16.75" customHeight="1" x14ac:dyDescent="0.25">
      <c r="A736" s="11">
        <v>33</v>
      </c>
      <c r="B736" s="14">
        <v>4730</v>
      </c>
      <c r="C736" s="52" t="s">
        <v>9837</v>
      </c>
      <c r="D736" s="190"/>
      <c r="E736" s="211"/>
      <c r="F736" s="211"/>
      <c r="G736" s="211"/>
      <c r="H736" s="211"/>
      <c r="I736" s="211"/>
      <c r="J736" s="210"/>
      <c r="K736" s="185"/>
      <c r="L736" s="2"/>
      <c r="M736" s="2"/>
      <c r="N736" s="2"/>
      <c r="O736" s="56"/>
      <c r="P736" s="2"/>
      <c r="Q736" s="2"/>
      <c r="R736" s="2"/>
      <c r="S736" s="2"/>
      <c r="T736" s="2"/>
      <c r="U736" s="2"/>
      <c r="V736" s="71"/>
      <c r="W736" s="182"/>
      <c r="X736" s="72"/>
      <c r="Y736" s="155"/>
      <c r="Z736" s="179"/>
      <c r="AA736" s="45"/>
      <c r="AB736" s="201"/>
      <c r="AC736" s="55"/>
      <c r="AD736" s="141"/>
      <c r="AE736" s="187" t="s">
        <v>7356</v>
      </c>
      <c r="AF736" s="53">
        <v>5</v>
      </c>
      <c r="AG736" s="181" t="s">
        <v>7357</v>
      </c>
      <c r="AH736" s="98">
        <f>ROUND(ROUND(K733*U734,0)*Y$731-AF736,0)</f>
        <v>272</v>
      </c>
      <c r="AI736" s="16"/>
    </row>
    <row r="737" spans="1:35" ht="16.75" customHeight="1" x14ac:dyDescent="0.25">
      <c r="A737" s="11">
        <v>33</v>
      </c>
      <c r="B737" s="14">
        <v>4731</v>
      </c>
      <c r="C737" s="52" t="s">
        <v>9836</v>
      </c>
      <c r="D737" s="190"/>
      <c r="E737" s="211"/>
      <c r="F737" s="211"/>
      <c r="G737" s="211"/>
      <c r="H737" s="211"/>
      <c r="I737" s="211"/>
      <c r="J737" s="210"/>
      <c r="K737" s="185"/>
      <c r="L737" s="2"/>
      <c r="M737" s="2"/>
      <c r="N737" s="2"/>
      <c r="O737" s="56"/>
      <c r="P737" s="2"/>
      <c r="Q737" s="2"/>
      <c r="R737" s="2"/>
      <c r="S737" s="2"/>
      <c r="T737" s="2"/>
      <c r="U737" s="2"/>
      <c r="V737" s="71"/>
      <c r="W737" s="182"/>
      <c r="X737" s="72"/>
      <c r="Y737" s="155"/>
      <c r="Z737" s="179"/>
      <c r="AA737" s="183" t="s">
        <v>7393</v>
      </c>
      <c r="AB737" s="220" t="s">
        <v>7358</v>
      </c>
      <c r="AC737" s="55" t="s">
        <v>7390</v>
      </c>
      <c r="AD737" s="141">
        <v>0.7</v>
      </c>
      <c r="AE737" s="221"/>
      <c r="AF737" s="136"/>
      <c r="AG737" s="75"/>
      <c r="AH737" s="98">
        <f>ROUND(ROUND(ROUND(K733*U734,0)*Y$731,0)*AD737-AF736,0)</f>
        <v>189</v>
      </c>
      <c r="AI737" s="16"/>
    </row>
    <row r="738" spans="1:35" ht="16.75" customHeight="1" x14ac:dyDescent="0.25">
      <c r="A738" s="11">
        <v>33</v>
      </c>
      <c r="B738" s="14">
        <v>4732</v>
      </c>
      <c r="C738" s="52" t="s">
        <v>9835</v>
      </c>
      <c r="D738" s="190"/>
      <c r="E738" s="211"/>
      <c r="F738" s="211"/>
      <c r="G738" s="211"/>
      <c r="H738" s="211"/>
      <c r="I738" s="211"/>
      <c r="J738" s="210"/>
      <c r="K738" s="185"/>
      <c r="L738" s="2"/>
      <c r="M738" s="2"/>
      <c r="N738" s="2"/>
      <c r="O738" s="203"/>
      <c r="P738" s="8"/>
      <c r="Q738" s="8"/>
      <c r="R738" s="8"/>
      <c r="S738" s="8"/>
      <c r="T738" s="8"/>
      <c r="U738" s="8"/>
      <c r="V738" s="73"/>
      <c r="W738" s="182"/>
      <c r="X738" s="72"/>
      <c r="Y738" s="155"/>
      <c r="Z738" s="179"/>
      <c r="AA738" s="169"/>
      <c r="AB738" s="220" t="s">
        <v>7391</v>
      </c>
      <c r="AC738" s="55" t="s">
        <v>7390</v>
      </c>
      <c r="AD738" s="141">
        <v>0.5</v>
      </c>
      <c r="AE738" s="196"/>
      <c r="AF738" s="144"/>
      <c r="AG738" s="150"/>
      <c r="AH738" s="98">
        <f>ROUND(ROUND(ROUND(K733*U734,0)*Y$731,0)*AD738-AF736,0)</f>
        <v>134</v>
      </c>
      <c r="AI738" s="16"/>
    </row>
    <row r="739" spans="1:35" ht="16.75" customHeight="1" x14ac:dyDescent="0.25">
      <c r="A739" s="11">
        <v>33</v>
      </c>
      <c r="B739" s="14">
        <v>4733</v>
      </c>
      <c r="C739" s="52" t="s">
        <v>9834</v>
      </c>
      <c r="D739" s="45"/>
      <c r="E739" s="2"/>
      <c r="F739" s="2"/>
      <c r="G739" s="2"/>
      <c r="H739" s="2"/>
      <c r="I739" s="58"/>
      <c r="J739" s="81"/>
      <c r="K739" s="185"/>
      <c r="L739" s="2"/>
      <c r="M739" s="2"/>
      <c r="N739" s="44"/>
      <c r="O739" s="204" t="s">
        <v>7380</v>
      </c>
      <c r="P739" s="36"/>
      <c r="Q739" s="36"/>
      <c r="R739" s="36"/>
      <c r="S739" s="36"/>
      <c r="T739" s="36"/>
      <c r="U739" s="36"/>
      <c r="V739" s="74"/>
      <c r="W739" s="182"/>
      <c r="X739" s="72"/>
      <c r="Y739" s="155"/>
      <c r="Z739" s="179"/>
      <c r="AA739" s="56"/>
      <c r="AB739" s="135"/>
      <c r="AC739" s="7"/>
      <c r="AD739" s="7"/>
      <c r="AE739" s="7"/>
      <c r="AF739" s="7"/>
      <c r="AG739" s="37"/>
      <c r="AH739" s="98">
        <f>ROUND(ROUND(K733*U740,0)*Y$731,0)</f>
        <v>271</v>
      </c>
      <c r="AI739" s="66"/>
    </row>
    <row r="740" spans="1:35" ht="16.75" customHeight="1" x14ac:dyDescent="0.25">
      <c r="A740" s="11">
        <v>33</v>
      </c>
      <c r="B740" s="14">
        <v>4734</v>
      </c>
      <c r="C740" s="52" t="s">
        <v>9833</v>
      </c>
      <c r="D740" s="45"/>
      <c r="E740" s="2"/>
      <c r="F740" s="2"/>
      <c r="G740" s="2"/>
      <c r="H740" s="2"/>
      <c r="I740" s="58"/>
      <c r="J740" s="81"/>
      <c r="K740" s="185"/>
      <c r="L740" s="2"/>
      <c r="M740" s="2"/>
      <c r="N740" s="44"/>
      <c r="O740" s="45"/>
      <c r="P740" s="135"/>
      <c r="Q740" s="135"/>
      <c r="R740" s="135"/>
      <c r="S740" s="135"/>
      <c r="T740" s="136" t="s">
        <v>7404</v>
      </c>
      <c r="U740" s="273">
        <v>0.93</v>
      </c>
      <c r="V740" s="274"/>
      <c r="W740" s="182"/>
      <c r="X740" s="182"/>
      <c r="Y740" s="178"/>
      <c r="Z740" s="179"/>
      <c r="AA740" s="183" t="s">
        <v>7393</v>
      </c>
      <c r="AB740" s="220" t="s">
        <v>7358</v>
      </c>
      <c r="AC740" s="55" t="s">
        <v>7390</v>
      </c>
      <c r="AD740" s="141">
        <v>0.7</v>
      </c>
      <c r="AE740" s="141"/>
      <c r="AF740" s="141"/>
      <c r="AG740" s="142"/>
      <c r="AH740" s="98">
        <f>ROUND(ROUND(ROUND(K733*U740,0)*Y$731,0)*AD740,0)</f>
        <v>190</v>
      </c>
      <c r="AI740" s="66"/>
    </row>
    <row r="741" spans="1:35" ht="16.75" customHeight="1" x14ac:dyDescent="0.25">
      <c r="A741" s="11">
        <v>33</v>
      </c>
      <c r="B741" s="14">
        <v>4735</v>
      </c>
      <c r="C741" s="52" t="s">
        <v>9832</v>
      </c>
      <c r="D741" s="190"/>
      <c r="E741" s="211"/>
      <c r="F741" s="211"/>
      <c r="G741" s="211"/>
      <c r="H741" s="211"/>
      <c r="I741" s="211"/>
      <c r="J741" s="210"/>
      <c r="K741" s="185"/>
      <c r="L741" s="2"/>
      <c r="M741" s="2"/>
      <c r="N741" s="2"/>
      <c r="O741" s="56"/>
      <c r="P741" s="2"/>
      <c r="Q741" s="2"/>
      <c r="R741" s="2"/>
      <c r="S741" s="2"/>
      <c r="T741" s="2"/>
      <c r="U741" s="2"/>
      <c r="V741" s="71"/>
      <c r="W741" s="182"/>
      <c r="X741" s="182"/>
      <c r="Y741" s="178"/>
      <c r="Z741" s="179"/>
      <c r="AA741" s="169"/>
      <c r="AB741" s="220" t="s">
        <v>7391</v>
      </c>
      <c r="AC741" s="55" t="s">
        <v>7390</v>
      </c>
      <c r="AD741" s="141">
        <v>0.5</v>
      </c>
      <c r="AE741" s="141"/>
      <c r="AF741" s="141"/>
      <c r="AG741" s="142"/>
      <c r="AH741" s="98">
        <f>ROUND(ROUND(ROUND(K733*U740,0)*Y$731,0)*AD741,0)</f>
        <v>136</v>
      </c>
      <c r="AI741" s="16"/>
    </row>
    <row r="742" spans="1:35" ht="16.75" customHeight="1" x14ac:dyDescent="0.25">
      <c r="A742" s="11">
        <v>33</v>
      </c>
      <c r="B742" s="14">
        <v>4736</v>
      </c>
      <c r="C742" s="52" t="s">
        <v>9831</v>
      </c>
      <c r="D742" s="190"/>
      <c r="E742" s="211"/>
      <c r="F742" s="211"/>
      <c r="G742" s="211"/>
      <c r="H742" s="211"/>
      <c r="I742" s="211"/>
      <c r="J742" s="210"/>
      <c r="K742" s="185"/>
      <c r="L742" s="2"/>
      <c r="M742" s="2"/>
      <c r="N742" s="2"/>
      <c r="O742" s="56"/>
      <c r="P742" s="2"/>
      <c r="Q742" s="2"/>
      <c r="R742" s="2"/>
      <c r="S742" s="2"/>
      <c r="T742" s="2"/>
      <c r="U742" s="2"/>
      <c r="V742" s="71"/>
      <c r="W742" s="182"/>
      <c r="X742" s="182"/>
      <c r="Y742" s="178"/>
      <c r="Z742" s="179"/>
      <c r="AA742" s="45"/>
      <c r="AB742" s="201"/>
      <c r="AC742" s="55"/>
      <c r="AD742" s="141"/>
      <c r="AE742" s="187" t="s">
        <v>7356</v>
      </c>
      <c r="AF742" s="53">
        <v>5</v>
      </c>
      <c r="AG742" s="181" t="s">
        <v>7357</v>
      </c>
      <c r="AH742" s="98">
        <f>ROUND(ROUND(K733*U740,0)*Y$731-AF742,0)</f>
        <v>266</v>
      </c>
      <c r="AI742" s="16"/>
    </row>
    <row r="743" spans="1:35" ht="16.75" customHeight="1" x14ac:dyDescent="0.25">
      <c r="A743" s="11">
        <v>33</v>
      </c>
      <c r="B743" s="14">
        <v>4737</v>
      </c>
      <c r="C743" s="52" t="s">
        <v>9830</v>
      </c>
      <c r="D743" s="190"/>
      <c r="E743" s="211"/>
      <c r="F743" s="211"/>
      <c r="G743" s="211"/>
      <c r="H743" s="211"/>
      <c r="I743" s="211"/>
      <c r="J743" s="210"/>
      <c r="K743" s="185"/>
      <c r="L743" s="2"/>
      <c r="M743" s="2"/>
      <c r="N743" s="2"/>
      <c r="O743" s="56"/>
      <c r="P743" s="2"/>
      <c r="Q743" s="2"/>
      <c r="R743" s="2"/>
      <c r="S743" s="2"/>
      <c r="T743" s="2"/>
      <c r="U743" s="2"/>
      <c r="V743" s="71"/>
      <c r="W743" s="182"/>
      <c r="X743" s="182"/>
      <c r="Y743" s="178"/>
      <c r="Z743" s="179"/>
      <c r="AA743" s="183" t="s">
        <v>7393</v>
      </c>
      <c r="AB743" s="220" t="s">
        <v>7358</v>
      </c>
      <c r="AC743" s="55" t="s">
        <v>7390</v>
      </c>
      <c r="AD743" s="141">
        <v>0.7</v>
      </c>
      <c r="AE743" s="221"/>
      <c r="AF743" s="136"/>
      <c r="AG743" s="75"/>
      <c r="AH743" s="98">
        <f>ROUND(ROUND(ROUND(K733*U740,0)*Y$731,0)*AD743-AF742,0)</f>
        <v>185</v>
      </c>
      <c r="AI743" s="16"/>
    </row>
    <row r="744" spans="1:35" ht="16.75" customHeight="1" x14ac:dyDescent="0.25">
      <c r="A744" s="11">
        <v>33</v>
      </c>
      <c r="B744" s="14">
        <v>4738</v>
      </c>
      <c r="C744" s="52" t="s">
        <v>9829</v>
      </c>
      <c r="D744" s="190"/>
      <c r="E744" s="211"/>
      <c r="F744" s="211"/>
      <c r="G744" s="211"/>
      <c r="H744" s="211"/>
      <c r="I744" s="211"/>
      <c r="J744" s="210"/>
      <c r="K744" s="185"/>
      <c r="L744" s="2"/>
      <c r="M744" s="2"/>
      <c r="N744" s="2"/>
      <c r="O744" s="203"/>
      <c r="P744" s="8"/>
      <c r="Q744" s="8"/>
      <c r="R744" s="8"/>
      <c r="S744" s="8"/>
      <c r="T744" s="8"/>
      <c r="U744" s="8"/>
      <c r="V744" s="73"/>
      <c r="W744" s="182"/>
      <c r="X744" s="182"/>
      <c r="Y744" s="178"/>
      <c r="Z744" s="179"/>
      <c r="AA744" s="169"/>
      <c r="AB744" s="220" t="s">
        <v>7391</v>
      </c>
      <c r="AC744" s="55" t="s">
        <v>7390</v>
      </c>
      <c r="AD744" s="141">
        <v>0.5</v>
      </c>
      <c r="AE744" s="196"/>
      <c r="AF744" s="144"/>
      <c r="AG744" s="150"/>
      <c r="AH744" s="98">
        <f>ROUND(ROUND(ROUND(K733*U740,0)*Y$731,0)*AD744-AF742,0)</f>
        <v>131</v>
      </c>
      <c r="AI744" s="16"/>
    </row>
    <row r="745" spans="1:35" ht="16.75" customHeight="1" x14ac:dyDescent="0.25">
      <c r="A745" s="11">
        <v>33</v>
      </c>
      <c r="B745" s="14">
        <v>4739</v>
      </c>
      <c r="C745" s="52" t="s">
        <v>9828</v>
      </c>
      <c r="D745" s="190"/>
      <c r="E745" s="211"/>
      <c r="F745" s="211"/>
      <c r="G745" s="211"/>
      <c r="H745" s="211"/>
      <c r="I745" s="211"/>
      <c r="J745" s="210"/>
      <c r="K745" s="185"/>
      <c r="L745" s="2"/>
      <c r="M745" s="2"/>
      <c r="N745" s="44"/>
      <c r="O745" s="222" t="s">
        <v>7373</v>
      </c>
      <c r="P745" s="2"/>
      <c r="Q745" s="2"/>
      <c r="R745" s="2"/>
      <c r="S745" s="2"/>
      <c r="T745" s="2"/>
      <c r="U745" s="2"/>
      <c r="V745" s="71"/>
      <c r="W745" s="182"/>
      <c r="X745" s="182"/>
      <c r="Y745" s="178"/>
      <c r="Z745" s="179"/>
      <c r="AA745" s="56"/>
      <c r="AB745" s="80"/>
      <c r="AC745" s="7"/>
      <c r="AD745" s="7"/>
      <c r="AE745" s="7"/>
      <c r="AF745" s="7"/>
      <c r="AG745" s="37"/>
      <c r="AH745" s="98">
        <f>ROUND(ROUND(K733*U746,0)*Y$731,0)</f>
        <v>277</v>
      </c>
      <c r="AI745" s="66"/>
    </row>
    <row r="746" spans="1:35" ht="16.75" customHeight="1" x14ac:dyDescent="0.25">
      <c r="A746" s="11">
        <v>33</v>
      </c>
      <c r="B746" s="14">
        <v>4740</v>
      </c>
      <c r="C746" s="52" t="s">
        <v>9827</v>
      </c>
      <c r="D746" s="190"/>
      <c r="E746" s="211"/>
      <c r="F746" s="211"/>
      <c r="G746" s="211"/>
      <c r="H746" s="211"/>
      <c r="I746" s="211"/>
      <c r="J746" s="210"/>
      <c r="K746" s="185"/>
      <c r="L746" s="2"/>
      <c r="M746" s="2"/>
      <c r="N746" s="44"/>
      <c r="O746" s="222" t="s">
        <v>7405</v>
      </c>
      <c r="P746" s="135"/>
      <c r="Q746" s="135"/>
      <c r="R746" s="135"/>
      <c r="S746" s="135"/>
      <c r="T746" s="136" t="s">
        <v>7404</v>
      </c>
      <c r="U746" s="273">
        <v>0.95</v>
      </c>
      <c r="V746" s="274"/>
      <c r="W746" s="182"/>
      <c r="X746" s="182"/>
      <c r="Y746" s="178"/>
      <c r="Z746" s="179"/>
      <c r="AA746" s="183" t="s">
        <v>7393</v>
      </c>
      <c r="AB746" s="220" t="s">
        <v>7358</v>
      </c>
      <c r="AC746" s="55" t="s">
        <v>7390</v>
      </c>
      <c r="AD746" s="141">
        <v>0.7</v>
      </c>
      <c r="AE746" s="141"/>
      <c r="AF746" s="141"/>
      <c r="AG746" s="142"/>
      <c r="AH746" s="98">
        <f>ROUND(ROUND(ROUND(K733*U746,0)*Y$731,0)*AD746,0)</f>
        <v>194</v>
      </c>
      <c r="AI746" s="66"/>
    </row>
    <row r="747" spans="1:35" ht="16.75" customHeight="1" x14ac:dyDescent="0.25">
      <c r="A747" s="11">
        <v>33</v>
      </c>
      <c r="B747" s="14">
        <v>4741</v>
      </c>
      <c r="C747" s="52" t="s">
        <v>9826</v>
      </c>
      <c r="D747" s="190"/>
      <c r="E747" s="211"/>
      <c r="F747" s="211"/>
      <c r="G747" s="211"/>
      <c r="H747" s="211"/>
      <c r="I747" s="211"/>
      <c r="J747" s="210"/>
      <c r="K747" s="185"/>
      <c r="L747" s="2"/>
      <c r="M747" s="2"/>
      <c r="N747" s="2"/>
      <c r="O747" s="56"/>
      <c r="P747" s="2"/>
      <c r="Q747" s="2"/>
      <c r="R747" s="2"/>
      <c r="S747" s="2"/>
      <c r="T747" s="2"/>
      <c r="U747" s="2"/>
      <c r="V747" s="71"/>
      <c r="W747" s="182"/>
      <c r="X747" s="182"/>
      <c r="Y747" s="178"/>
      <c r="Z747" s="179"/>
      <c r="AA747" s="169"/>
      <c r="AB747" s="220" t="s">
        <v>7391</v>
      </c>
      <c r="AC747" s="55" t="s">
        <v>7390</v>
      </c>
      <c r="AD747" s="141">
        <v>0.5</v>
      </c>
      <c r="AE747" s="141"/>
      <c r="AF747" s="141"/>
      <c r="AG747" s="142"/>
      <c r="AH747" s="98">
        <f>ROUND(ROUND(ROUND(K733*U746,0)*Y$731,0)*AD747,0)</f>
        <v>139</v>
      </c>
      <c r="AI747" s="16"/>
    </row>
    <row r="748" spans="1:35" ht="16.75" customHeight="1" x14ac:dyDescent="0.25">
      <c r="A748" s="11">
        <v>33</v>
      </c>
      <c r="B748" s="14">
        <v>4742</v>
      </c>
      <c r="C748" s="52" t="s">
        <v>9825</v>
      </c>
      <c r="D748" s="190"/>
      <c r="E748" s="211"/>
      <c r="F748" s="211"/>
      <c r="G748" s="211"/>
      <c r="H748" s="211"/>
      <c r="I748" s="211"/>
      <c r="J748" s="210"/>
      <c r="K748" s="185"/>
      <c r="L748" s="2"/>
      <c r="M748" s="2"/>
      <c r="N748" s="2"/>
      <c r="O748" s="56"/>
      <c r="P748" s="2"/>
      <c r="Q748" s="2"/>
      <c r="R748" s="2"/>
      <c r="S748" s="2"/>
      <c r="T748" s="2"/>
      <c r="U748" s="2"/>
      <c r="V748" s="71"/>
      <c r="W748" s="182"/>
      <c r="X748" s="182"/>
      <c r="Y748" s="178"/>
      <c r="Z748" s="179"/>
      <c r="AA748" s="45"/>
      <c r="AB748" s="201"/>
      <c r="AC748" s="55"/>
      <c r="AD748" s="141"/>
      <c r="AE748" s="187" t="s">
        <v>7356</v>
      </c>
      <c r="AF748" s="53">
        <v>5</v>
      </c>
      <c r="AG748" s="181" t="s">
        <v>7357</v>
      </c>
      <c r="AH748" s="98">
        <f>ROUND(ROUND(K733*U746,0)*Y$731-AF748,0)</f>
        <v>272</v>
      </c>
      <c r="AI748" s="16"/>
    </row>
    <row r="749" spans="1:35" ht="16.75" customHeight="1" x14ac:dyDescent="0.25">
      <c r="A749" s="11">
        <v>33</v>
      </c>
      <c r="B749" s="14">
        <v>4743</v>
      </c>
      <c r="C749" s="52" t="s">
        <v>9824</v>
      </c>
      <c r="D749" s="190"/>
      <c r="E749" s="211"/>
      <c r="F749" s="211"/>
      <c r="G749" s="211"/>
      <c r="H749" s="211"/>
      <c r="I749" s="211"/>
      <c r="J749" s="210"/>
      <c r="K749" s="185"/>
      <c r="L749" s="2"/>
      <c r="M749" s="2"/>
      <c r="N749" s="2"/>
      <c r="O749" s="56"/>
      <c r="P749" s="2"/>
      <c r="Q749" s="2"/>
      <c r="R749" s="2"/>
      <c r="S749" s="2"/>
      <c r="T749" s="2"/>
      <c r="U749" s="2"/>
      <c r="V749" s="71"/>
      <c r="W749" s="182"/>
      <c r="X749" s="182"/>
      <c r="Y749" s="178"/>
      <c r="Z749" s="179"/>
      <c r="AA749" s="183" t="s">
        <v>7393</v>
      </c>
      <c r="AB749" s="220" t="s">
        <v>7358</v>
      </c>
      <c r="AC749" s="55" t="s">
        <v>7390</v>
      </c>
      <c r="AD749" s="141">
        <v>0.7</v>
      </c>
      <c r="AE749" s="221"/>
      <c r="AF749" s="136"/>
      <c r="AG749" s="75"/>
      <c r="AH749" s="98">
        <f>ROUND(ROUND(ROUND(K733*U746,0)*Y$731,0)*AD749-AF748,0)</f>
        <v>189</v>
      </c>
      <c r="AI749" s="16"/>
    </row>
    <row r="750" spans="1:35" ht="16.75" customHeight="1" x14ac:dyDescent="0.25">
      <c r="A750" s="11">
        <v>33</v>
      </c>
      <c r="B750" s="14">
        <v>4744</v>
      </c>
      <c r="C750" s="52" t="s">
        <v>9823</v>
      </c>
      <c r="D750" s="190"/>
      <c r="E750" s="211"/>
      <c r="F750" s="211"/>
      <c r="G750" s="211"/>
      <c r="H750" s="211"/>
      <c r="I750" s="211"/>
      <c r="J750" s="210"/>
      <c r="K750" s="164"/>
      <c r="L750" s="8"/>
      <c r="M750" s="8"/>
      <c r="N750" s="8"/>
      <c r="O750" s="203"/>
      <c r="P750" s="8"/>
      <c r="Q750" s="8"/>
      <c r="R750" s="8"/>
      <c r="S750" s="8"/>
      <c r="T750" s="8"/>
      <c r="U750" s="8"/>
      <c r="V750" s="73"/>
      <c r="W750" s="182"/>
      <c r="X750" s="182"/>
      <c r="Y750" s="178"/>
      <c r="Z750" s="179"/>
      <c r="AA750" s="169"/>
      <c r="AB750" s="220" t="s">
        <v>7391</v>
      </c>
      <c r="AC750" s="55" t="s">
        <v>7390</v>
      </c>
      <c r="AD750" s="141">
        <v>0.5</v>
      </c>
      <c r="AE750" s="196"/>
      <c r="AF750" s="144"/>
      <c r="AG750" s="150"/>
      <c r="AH750" s="98">
        <f>ROUND(ROUND(ROUND(K733*U746,0)*Y$731,0)*AD750-AF748,0)</f>
        <v>134</v>
      </c>
      <c r="AI750" s="16"/>
    </row>
    <row r="751" spans="1:35" ht="16.75" customHeight="1" x14ac:dyDescent="0.25">
      <c r="A751" s="11">
        <v>33</v>
      </c>
      <c r="B751" s="14">
        <v>4751</v>
      </c>
      <c r="C751" s="52" t="s">
        <v>9822</v>
      </c>
      <c r="D751" s="45"/>
      <c r="E751" s="2"/>
      <c r="F751" s="2"/>
      <c r="G751" s="2"/>
      <c r="H751" s="2"/>
      <c r="I751" s="58"/>
      <c r="J751" s="81"/>
      <c r="K751" s="167" t="s">
        <v>7425</v>
      </c>
      <c r="L751" s="36"/>
      <c r="M751" s="36"/>
      <c r="N751" s="50"/>
      <c r="O751" s="54"/>
      <c r="P751" s="36"/>
      <c r="Q751" s="36"/>
      <c r="R751" s="36"/>
      <c r="S751" s="36"/>
      <c r="T751" s="36"/>
      <c r="U751" s="36"/>
      <c r="V751" s="50"/>
      <c r="W751" s="182"/>
      <c r="X751" s="182"/>
      <c r="Y751" s="178"/>
      <c r="Z751" s="179"/>
      <c r="AA751" s="202"/>
      <c r="AB751" s="53"/>
      <c r="AC751" s="36"/>
      <c r="AD751" s="36"/>
      <c r="AE751" s="36"/>
      <c r="AF751" s="36"/>
      <c r="AG751" s="50"/>
      <c r="AH751" s="98">
        <f>ROUND(K757*Y$731,0)</f>
        <v>233</v>
      </c>
      <c r="AI751" s="16"/>
    </row>
    <row r="752" spans="1:35" ht="16.75" customHeight="1" x14ac:dyDescent="0.3">
      <c r="A752" s="11">
        <v>33</v>
      </c>
      <c r="B752" s="14">
        <v>4752</v>
      </c>
      <c r="C752" s="52" t="s">
        <v>9821</v>
      </c>
      <c r="D752" s="45"/>
      <c r="E752" s="2"/>
      <c r="F752" s="2"/>
      <c r="G752" s="2"/>
      <c r="H752" s="2"/>
      <c r="I752" s="58"/>
      <c r="J752" s="81"/>
      <c r="K752" s="185"/>
      <c r="L752" s="2"/>
      <c r="M752" s="2"/>
      <c r="N752" s="44"/>
      <c r="O752" s="3"/>
      <c r="P752" s="2"/>
      <c r="Q752" s="2"/>
      <c r="R752" s="2"/>
      <c r="S752" s="2"/>
      <c r="T752" s="2"/>
      <c r="U752" s="2"/>
      <c r="V752" s="71"/>
      <c r="W752" s="72"/>
      <c r="X752" s="72"/>
      <c r="Y752" s="155"/>
      <c r="Z752" s="157"/>
      <c r="AA752" s="183" t="s">
        <v>7393</v>
      </c>
      <c r="AB752" s="220" t="s">
        <v>7358</v>
      </c>
      <c r="AC752" s="55" t="s">
        <v>7390</v>
      </c>
      <c r="AD752" s="141">
        <v>0.7</v>
      </c>
      <c r="AE752" s="141"/>
      <c r="AF752" s="141"/>
      <c r="AG752" s="142"/>
      <c r="AH752" s="98">
        <f>ROUND(ROUND(K757*Y$731,0)*AD752,0)</f>
        <v>163</v>
      </c>
      <c r="AI752" s="16"/>
    </row>
    <row r="753" spans="1:35" ht="16.75" customHeight="1" x14ac:dyDescent="0.3">
      <c r="A753" s="11">
        <v>33</v>
      </c>
      <c r="B753" s="14">
        <v>4753</v>
      </c>
      <c r="C753" s="52" t="s">
        <v>9820</v>
      </c>
      <c r="D753" s="190"/>
      <c r="E753" s="211"/>
      <c r="F753" s="211"/>
      <c r="G753" s="211"/>
      <c r="H753" s="211"/>
      <c r="I753" s="211"/>
      <c r="J753" s="210"/>
      <c r="K753" s="185"/>
      <c r="L753" s="2"/>
      <c r="M753" s="2"/>
      <c r="N753" s="2"/>
      <c r="O753" s="56"/>
      <c r="P753" s="2"/>
      <c r="Q753" s="2"/>
      <c r="R753" s="2"/>
      <c r="S753" s="2"/>
      <c r="T753" s="2"/>
      <c r="U753" s="2"/>
      <c r="V753" s="71"/>
      <c r="W753" s="72"/>
      <c r="X753" s="72"/>
      <c r="Y753" s="155"/>
      <c r="Z753" s="157"/>
      <c r="AA753" s="169"/>
      <c r="AB753" s="220" t="s">
        <v>7391</v>
      </c>
      <c r="AC753" s="55" t="s">
        <v>7390</v>
      </c>
      <c r="AD753" s="141">
        <v>0.5</v>
      </c>
      <c r="AE753" s="141"/>
      <c r="AF753" s="141"/>
      <c r="AG753" s="142"/>
      <c r="AH753" s="98">
        <f>ROUND(ROUND(K757*Y$731,0)*AD753,0)</f>
        <v>117</v>
      </c>
      <c r="AI753" s="16"/>
    </row>
    <row r="754" spans="1:35" ht="16.75" customHeight="1" x14ac:dyDescent="0.3">
      <c r="A754" s="11">
        <v>33</v>
      </c>
      <c r="B754" s="14">
        <v>4754</v>
      </c>
      <c r="C754" s="52" t="s">
        <v>9819</v>
      </c>
      <c r="D754" s="190"/>
      <c r="E754" s="211"/>
      <c r="F754" s="211"/>
      <c r="G754" s="211"/>
      <c r="H754" s="211"/>
      <c r="I754" s="211"/>
      <c r="J754" s="210"/>
      <c r="K754" s="185"/>
      <c r="L754" s="2"/>
      <c r="M754" s="2"/>
      <c r="N754" s="2"/>
      <c r="O754" s="56"/>
      <c r="P754" s="2"/>
      <c r="Q754" s="2"/>
      <c r="R754" s="2"/>
      <c r="S754" s="2"/>
      <c r="T754" s="2"/>
      <c r="U754" s="2"/>
      <c r="V754" s="71"/>
      <c r="W754" s="72"/>
      <c r="X754" s="72"/>
      <c r="Y754" s="155"/>
      <c r="Z754" s="157"/>
      <c r="AA754" s="45"/>
      <c r="AB754" s="201"/>
      <c r="AC754" s="55"/>
      <c r="AD754" s="141"/>
      <c r="AE754" s="187" t="s">
        <v>7356</v>
      </c>
      <c r="AF754" s="53">
        <v>5</v>
      </c>
      <c r="AG754" s="181" t="s">
        <v>7357</v>
      </c>
      <c r="AH754" s="98">
        <f>ROUND(K757*Y$731-AF754,0)</f>
        <v>228</v>
      </c>
      <c r="AI754" s="16"/>
    </row>
    <row r="755" spans="1:35" ht="16.75" customHeight="1" x14ac:dyDescent="0.3">
      <c r="A755" s="11">
        <v>33</v>
      </c>
      <c r="B755" s="14">
        <v>4755</v>
      </c>
      <c r="C755" s="52" t="s">
        <v>9818</v>
      </c>
      <c r="D755" s="190"/>
      <c r="E755" s="211"/>
      <c r="F755" s="211"/>
      <c r="G755" s="211"/>
      <c r="H755" s="211"/>
      <c r="I755" s="211"/>
      <c r="J755" s="210"/>
      <c r="K755" s="185"/>
      <c r="L755" s="2"/>
      <c r="M755" s="2"/>
      <c r="N755" s="2"/>
      <c r="O755" s="56"/>
      <c r="P755" s="2"/>
      <c r="Q755" s="2"/>
      <c r="R755" s="2"/>
      <c r="S755" s="2"/>
      <c r="T755" s="2"/>
      <c r="U755" s="2"/>
      <c r="V755" s="71"/>
      <c r="W755" s="72"/>
      <c r="X755" s="72"/>
      <c r="Y755" s="155"/>
      <c r="Z755" s="157"/>
      <c r="AA755" s="183" t="s">
        <v>7393</v>
      </c>
      <c r="AB755" s="220" t="s">
        <v>7358</v>
      </c>
      <c r="AC755" s="55" t="s">
        <v>7390</v>
      </c>
      <c r="AD755" s="141">
        <v>0.7</v>
      </c>
      <c r="AE755" s="221"/>
      <c r="AF755" s="136"/>
      <c r="AG755" s="75"/>
      <c r="AH755" s="98">
        <f>ROUND(ROUND(K757*Y$731,0)*AD755-AF754,0)</f>
        <v>158</v>
      </c>
      <c r="AI755" s="16"/>
    </row>
    <row r="756" spans="1:35" ht="16.75" customHeight="1" x14ac:dyDescent="0.3">
      <c r="A756" s="11">
        <v>33</v>
      </c>
      <c r="B756" s="14">
        <v>4756</v>
      </c>
      <c r="C756" s="52" t="s">
        <v>9817</v>
      </c>
      <c r="D756" s="190"/>
      <c r="E756" s="211"/>
      <c r="F756" s="211"/>
      <c r="G756" s="211"/>
      <c r="H756" s="211"/>
      <c r="I756" s="211"/>
      <c r="J756" s="210"/>
      <c r="K756" s="185"/>
      <c r="L756" s="2"/>
      <c r="M756" s="2"/>
      <c r="N756" s="2"/>
      <c r="O756" s="56"/>
      <c r="P756" s="2"/>
      <c r="Q756" s="2"/>
      <c r="R756" s="2"/>
      <c r="S756" s="2"/>
      <c r="T756" s="2"/>
      <c r="U756" s="2"/>
      <c r="V756" s="71"/>
      <c r="W756" s="72"/>
      <c r="X756" s="72"/>
      <c r="Y756" s="155"/>
      <c r="Z756" s="157"/>
      <c r="AA756" s="169"/>
      <c r="AB756" s="220" t="s">
        <v>7391</v>
      </c>
      <c r="AC756" s="55" t="s">
        <v>7390</v>
      </c>
      <c r="AD756" s="141">
        <v>0.5</v>
      </c>
      <c r="AE756" s="196"/>
      <c r="AF756" s="144"/>
      <c r="AG756" s="150"/>
      <c r="AH756" s="98">
        <f>ROUND(ROUND(K757*Y$731,0)*AD756-AF754,0)</f>
        <v>112</v>
      </c>
      <c r="AI756" s="16"/>
    </row>
    <row r="757" spans="1:35" ht="16.75" customHeight="1" x14ac:dyDescent="0.3">
      <c r="A757" s="11">
        <v>33</v>
      </c>
      <c r="B757" s="14">
        <v>4757</v>
      </c>
      <c r="C757" s="52" t="s">
        <v>9816</v>
      </c>
      <c r="D757" s="45"/>
      <c r="E757" s="2"/>
      <c r="F757" s="2"/>
      <c r="G757" s="2"/>
      <c r="H757" s="2"/>
      <c r="I757" s="58"/>
      <c r="J757" s="81"/>
      <c r="K757" s="271">
        <f>'21共同生活援助（包括型・基本）'!N325</f>
        <v>466</v>
      </c>
      <c r="L757" s="272"/>
      <c r="M757" s="2" t="s">
        <v>7388</v>
      </c>
      <c r="N757" s="44"/>
      <c r="O757" s="204" t="s">
        <v>7387</v>
      </c>
      <c r="P757" s="36"/>
      <c r="Q757" s="36"/>
      <c r="R757" s="36"/>
      <c r="S757" s="36"/>
      <c r="T757" s="36"/>
      <c r="U757" s="36"/>
      <c r="V757" s="74"/>
      <c r="W757" s="72"/>
      <c r="X757" s="72"/>
      <c r="Y757" s="145"/>
      <c r="Z757" s="71"/>
      <c r="AA757" s="56"/>
      <c r="AB757" s="135"/>
      <c r="AC757" s="7"/>
      <c r="AD757" s="7"/>
      <c r="AE757" s="7"/>
      <c r="AF757" s="7"/>
      <c r="AG757" s="37"/>
      <c r="AH757" s="98">
        <f>ROUND(ROUND(K757*U758,0)*Y$731,0)</f>
        <v>222</v>
      </c>
      <c r="AI757" s="66"/>
    </row>
    <row r="758" spans="1:35" ht="16.75" customHeight="1" x14ac:dyDescent="0.3">
      <c r="A758" s="11">
        <v>33</v>
      </c>
      <c r="B758" s="14">
        <v>4758</v>
      </c>
      <c r="C758" s="52" t="s">
        <v>9815</v>
      </c>
      <c r="D758" s="45"/>
      <c r="E758" s="2"/>
      <c r="F758" s="2"/>
      <c r="G758" s="2"/>
      <c r="H758" s="2"/>
      <c r="I758" s="58"/>
      <c r="J758" s="81"/>
      <c r="K758" s="72"/>
      <c r="L758" s="145"/>
      <c r="M758" s="2"/>
      <c r="N758" s="44"/>
      <c r="O758" s="45"/>
      <c r="P758" s="2"/>
      <c r="Q758" s="135"/>
      <c r="R758" s="135"/>
      <c r="S758" s="135"/>
      <c r="T758" s="136" t="s">
        <v>7404</v>
      </c>
      <c r="U758" s="273">
        <v>0.95</v>
      </c>
      <c r="V758" s="274"/>
      <c r="W758" s="72"/>
      <c r="X758" s="72"/>
      <c r="Y758" s="145"/>
      <c r="Z758" s="71"/>
      <c r="AA758" s="183" t="s">
        <v>7393</v>
      </c>
      <c r="AB758" s="220" t="s">
        <v>7358</v>
      </c>
      <c r="AC758" s="55" t="s">
        <v>7390</v>
      </c>
      <c r="AD758" s="141">
        <v>0.7</v>
      </c>
      <c r="AE758" s="141"/>
      <c r="AF758" s="141"/>
      <c r="AG758" s="142"/>
      <c r="AH758" s="98">
        <f>ROUND(ROUND(ROUND(K757*U758,0)*Y$731,0)*AD758,0)</f>
        <v>155</v>
      </c>
      <c r="AI758" s="66"/>
    </row>
    <row r="759" spans="1:35" ht="16.75" customHeight="1" x14ac:dyDescent="0.3">
      <c r="A759" s="11">
        <v>33</v>
      </c>
      <c r="B759" s="14">
        <v>4759</v>
      </c>
      <c r="C759" s="52" t="s">
        <v>9814</v>
      </c>
      <c r="D759" s="190"/>
      <c r="E759" s="211"/>
      <c r="F759" s="211"/>
      <c r="G759" s="211"/>
      <c r="H759" s="211"/>
      <c r="I759" s="211"/>
      <c r="J759" s="210"/>
      <c r="K759" s="185"/>
      <c r="L759" s="2"/>
      <c r="M759" s="2"/>
      <c r="N759" s="2"/>
      <c r="O759" s="56"/>
      <c r="P759" s="2"/>
      <c r="Q759" s="2"/>
      <c r="R759" s="2"/>
      <c r="S759" s="2"/>
      <c r="T759" s="2"/>
      <c r="U759" s="2"/>
      <c r="V759" s="71"/>
      <c r="W759" s="72"/>
      <c r="X759" s="72"/>
      <c r="Y759" s="155"/>
      <c r="Z759" s="157"/>
      <c r="AA759" s="169"/>
      <c r="AB759" s="220" t="s">
        <v>7391</v>
      </c>
      <c r="AC759" s="55" t="s">
        <v>7390</v>
      </c>
      <c r="AD759" s="141">
        <v>0.5</v>
      </c>
      <c r="AE759" s="141"/>
      <c r="AF759" s="141"/>
      <c r="AG759" s="142"/>
      <c r="AH759" s="98">
        <f>ROUND(ROUND(ROUND(K757*U758,0)*Y$731,0)*AD759,0)</f>
        <v>111</v>
      </c>
      <c r="AI759" s="16"/>
    </row>
    <row r="760" spans="1:35" ht="16.75" customHeight="1" x14ac:dyDescent="0.3">
      <c r="A760" s="11">
        <v>33</v>
      </c>
      <c r="B760" s="14">
        <v>4760</v>
      </c>
      <c r="C760" s="52" t="s">
        <v>9813</v>
      </c>
      <c r="D760" s="190"/>
      <c r="E760" s="211"/>
      <c r="F760" s="211"/>
      <c r="G760" s="211"/>
      <c r="H760" s="211"/>
      <c r="I760" s="211"/>
      <c r="J760" s="210"/>
      <c r="K760" s="185"/>
      <c r="L760" s="2"/>
      <c r="M760" s="2"/>
      <c r="N760" s="2"/>
      <c r="O760" s="56"/>
      <c r="P760" s="2"/>
      <c r="Q760" s="2"/>
      <c r="R760" s="2"/>
      <c r="S760" s="2"/>
      <c r="T760" s="2"/>
      <c r="U760" s="2"/>
      <c r="V760" s="71"/>
      <c r="W760" s="72"/>
      <c r="X760" s="72"/>
      <c r="Y760" s="155"/>
      <c r="Z760" s="157"/>
      <c r="AA760" s="45"/>
      <c r="AB760" s="201"/>
      <c r="AC760" s="55"/>
      <c r="AD760" s="141"/>
      <c r="AE760" s="187" t="s">
        <v>7356</v>
      </c>
      <c r="AF760" s="53">
        <v>5</v>
      </c>
      <c r="AG760" s="181" t="s">
        <v>7357</v>
      </c>
      <c r="AH760" s="98">
        <f>ROUND(ROUND(K757*U758,0)*Y$731-AF760,0)</f>
        <v>217</v>
      </c>
      <c r="AI760" s="16"/>
    </row>
    <row r="761" spans="1:35" ht="16.75" customHeight="1" x14ac:dyDescent="0.3">
      <c r="A761" s="11">
        <v>33</v>
      </c>
      <c r="B761" s="14">
        <v>4761</v>
      </c>
      <c r="C761" s="52" t="s">
        <v>9812</v>
      </c>
      <c r="D761" s="190"/>
      <c r="E761" s="211"/>
      <c r="F761" s="211"/>
      <c r="G761" s="211"/>
      <c r="H761" s="211"/>
      <c r="I761" s="211"/>
      <c r="J761" s="210"/>
      <c r="K761" s="185"/>
      <c r="L761" s="2"/>
      <c r="M761" s="2"/>
      <c r="N761" s="2"/>
      <c r="O761" s="56"/>
      <c r="P761" s="2"/>
      <c r="Q761" s="2"/>
      <c r="R761" s="2"/>
      <c r="S761" s="2"/>
      <c r="T761" s="2"/>
      <c r="U761" s="2"/>
      <c r="V761" s="71"/>
      <c r="W761" s="72"/>
      <c r="X761" s="72"/>
      <c r="Y761" s="155"/>
      <c r="Z761" s="157"/>
      <c r="AA761" s="183" t="s">
        <v>7393</v>
      </c>
      <c r="AB761" s="220" t="s">
        <v>7358</v>
      </c>
      <c r="AC761" s="55" t="s">
        <v>7390</v>
      </c>
      <c r="AD761" s="141">
        <v>0.7</v>
      </c>
      <c r="AE761" s="221"/>
      <c r="AF761" s="136"/>
      <c r="AG761" s="75"/>
      <c r="AH761" s="98">
        <f>ROUND(ROUND(ROUND(K757*U758,0)*Y$731,0)*AD761-AF760,0)</f>
        <v>150</v>
      </c>
      <c r="AI761" s="16"/>
    </row>
    <row r="762" spans="1:35" ht="16.75" customHeight="1" x14ac:dyDescent="0.3">
      <c r="A762" s="11">
        <v>33</v>
      </c>
      <c r="B762" s="14">
        <v>4762</v>
      </c>
      <c r="C762" s="52" t="s">
        <v>9811</v>
      </c>
      <c r="D762" s="190"/>
      <c r="E762" s="211"/>
      <c r="F762" s="211"/>
      <c r="G762" s="211"/>
      <c r="H762" s="211"/>
      <c r="I762" s="211"/>
      <c r="J762" s="210"/>
      <c r="K762" s="185"/>
      <c r="L762" s="2"/>
      <c r="M762" s="2"/>
      <c r="N762" s="2"/>
      <c r="O762" s="203"/>
      <c r="P762" s="8"/>
      <c r="Q762" s="8"/>
      <c r="R762" s="8"/>
      <c r="S762" s="8"/>
      <c r="T762" s="8"/>
      <c r="U762" s="8"/>
      <c r="V762" s="73"/>
      <c r="W762" s="72"/>
      <c r="X762" s="72"/>
      <c r="Y762" s="155"/>
      <c r="Z762" s="157"/>
      <c r="AA762" s="169"/>
      <c r="AB762" s="220" t="s">
        <v>7391</v>
      </c>
      <c r="AC762" s="55" t="s">
        <v>7390</v>
      </c>
      <c r="AD762" s="141">
        <v>0.5</v>
      </c>
      <c r="AE762" s="196"/>
      <c r="AF762" s="144"/>
      <c r="AG762" s="150"/>
      <c r="AH762" s="98">
        <f>ROUND(ROUND(ROUND(K757*U758,0)*Y$731,0)*AD762-AF760,0)</f>
        <v>106</v>
      </c>
      <c r="AI762" s="16"/>
    </row>
    <row r="763" spans="1:35" ht="16.75" customHeight="1" x14ac:dyDescent="0.3">
      <c r="A763" s="11">
        <v>33</v>
      </c>
      <c r="B763" s="14">
        <v>4763</v>
      </c>
      <c r="C763" s="52" t="s">
        <v>9810</v>
      </c>
      <c r="D763" s="45"/>
      <c r="E763" s="2"/>
      <c r="F763" s="2"/>
      <c r="G763" s="2"/>
      <c r="H763" s="2"/>
      <c r="I763" s="58"/>
      <c r="J763" s="81"/>
      <c r="K763" s="185"/>
      <c r="L763" s="2"/>
      <c r="M763" s="2"/>
      <c r="N763" s="44"/>
      <c r="O763" s="204" t="s">
        <v>7380</v>
      </c>
      <c r="P763" s="36"/>
      <c r="Q763" s="36"/>
      <c r="R763" s="36"/>
      <c r="S763" s="36"/>
      <c r="T763" s="36"/>
      <c r="U763" s="36"/>
      <c r="V763" s="74"/>
      <c r="W763" s="72"/>
      <c r="X763" s="72"/>
      <c r="Y763" s="145"/>
      <c r="Z763" s="71"/>
      <c r="AA763" s="56"/>
      <c r="AB763" s="135"/>
      <c r="AC763" s="7"/>
      <c r="AD763" s="7"/>
      <c r="AE763" s="7"/>
      <c r="AF763" s="7"/>
      <c r="AG763" s="37"/>
      <c r="AH763" s="98">
        <f>ROUND(ROUND(K757*U764,0)*Y$731,0)</f>
        <v>217</v>
      </c>
      <c r="AI763" s="66"/>
    </row>
    <row r="764" spans="1:35" ht="16.75" customHeight="1" x14ac:dyDescent="0.3">
      <c r="A764" s="11">
        <v>33</v>
      </c>
      <c r="B764" s="14">
        <v>4764</v>
      </c>
      <c r="C764" s="52" t="s">
        <v>9809</v>
      </c>
      <c r="D764" s="45"/>
      <c r="E764" s="2"/>
      <c r="F764" s="2"/>
      <c r="G764" s="2"/>
      <c r="H764" s="2"/>
      <c r="I764" s="58"/>
      <c r="J764" s="81"/>
      <c r="K764" s="185"/>
      <c r="L764" s="2"/>
      <c r="M764" s="2"/>
      <c r="N764" s="44"/>
      <c r="O764" s="45"/>
      <c r="P764" s="135"/>
      <c r="Q764" s="135"/>
      <c r="R764" s="135"/>
      <c r="S764" s="135"/>
      <c r="T764" s="136" t="s">
        <v>7404</v>
      </c>
      <c r="U764" s="273">
        <v>0.93</v>
      </c>
      <c r="V764" s="274"/>
      <c r="W764" s="72"/>
      <c r="X764" s="72"/>
      <c r="Y764" s="145"/>
      <c r="Z764" s="71"/>
      <c r="AA764" s="183" t="s">
        <v>7393</v>
      </c>
      <c r="AB764" s="220" t="s">
        <v>7358</v>
      </c>
      <c r="AC764" s="55" t="s">
        <v>7390</v>
      </c>
      <c r="AD764" s="141">
        <v>0.7</v>
      </c>
      <c r="AE764" s="141"/>
      <c r="AF764" s="141"/>
      <c r="AG764" s="142"/>
      <c r="AH764" s="98">
        <f>ROUND(ROUND(ROUND(K757*U764,0)*Y$731,0)*AD764,0)</f>
        <v>152</v>
      </c>
      <c r="AI764" s="66"/>
    </row>
    <row r="765" spans="1:35" ht="16.75" customHeight="1" x14ac:dyDescent="0.3">
      <c r="A765" s="11">
        <v>33</v>
      </c>
      <c r="B765" s="14">
        <v>4765</v>
      </c>
      <c r="C765" s="52" t="s">
        <v>9808</v>
      </c>
      <c r="D765" s="190"/>
      <c r="E765" s="211"/>
      <c r="F765" s="211"/>
      <c r="G765" s="211"/>
      <c r="H765" s="211"/>
      <c r="I765" s="211"/>
      <c r="J765" s="210"/>
      <c r="K765" s="185"/>
      <c r="L765" s="2"/>
      <c r="M765" s="2"/>
      <c r="N765" s="2"/>
      <c r="O765" s="56"/>
      <c r="P765" s="2"/>
      <c r="Q765" s="2"/>
      <c r="R765" s="2"/>
      <c r="S765" s="2"/>
      <c r="T765" s="2"/>
      <c r="U765" s="2"/>
      <c r="V765" s="71"/>
      <c r="W765" s="72"/>
      <c r="X765" s="72"/>
      <c r="Y765" s="155"/>
      <c r="Z765" s="157"/>
      <c r="AA765" s="169"/>
      <c r="AB765" s="220" t="s">
        <v>7391</v>
      </c>
      <c r="AC765" s="55" t="s">
        <v>7390</v>
      </c>
      <c r="AD765" s="141">
        <v>0.5</v>
      </c>
      <c r="AE765" s="141"/>
      <c r="AF765" s="141"/>
      <c r="AG765" s="142"/>
      <c r="AH765" s="98">
        <f>ROUND(ROUND(ROUND(K757*U764,0)*Y$731,0)*AD765,0)</f>
        <v>109</v>
      </c>
      <c r="AI765" s="16"/>
    </row>
    <row r="766" spans="1:35" ht="16.75" customHeight="1" x14ac:dyDescent="0.3">
      <c r="A766" s="11">
        <v>33</v>
      </c>
      <c r="B766" s="14">
        <v>4766</v>
      </c>
      <c r="C766" s="52" t="s">
        <v>9807</v>
      </c>
      <c r="D766" s="190"/>
      <c r="E766" s="211"/>
      <c r="F766" s="211"/>
      <c r="G766" s="211"/>
      <c r="H766" s="211"/>
      <c r="I766" s="211"/>
      <c r="J766" s="210"/>
      <c r="K766" s="185"/>
      <c r="L766" s="2"/>
      <c r="M766" s="2"/>
      <c r="N766" s="2"/>
      <c r="O766" s="56"/>
      <c r="P766" s="2"/>
      <c r="Q766" s="2"/>
      <c r="R766" s="2"/>
      <c r="S766" s="2"/>
      <c r="T766" s="2"/>
      <c r="U766" s="2"/>
      <c r="V766" s="71"/>
      <c r="W766" s="72"/>
      <c r="X766" s="72"/>
      <c r="Y766" s="155"/>
      <c r="Z766" s="157"/>
      <c r="AA766" s="45"/>
      <c r="AB766" s="201"/>
      <c r="AC766" s="55"/>
      <c r="AD766" s="141"/>
      <c r="AE766" s="187" t="s">
        <v>7356</v>
      </c>
      <c r="AF766" s="53">
        <v>5</v>
      </c>
      <c r="AG766" s="181" t="s">
        <v>7357</v>
      </c>
      <c r="AH766" s="98">
        <f>ROUND(ROUND(K757*U764,0)*Y$731-AF766,0)</f>
        <v>212</v>
      </c>
      <c r="AI766" s="16"/>
    </row>
    <row r="767" spans="1:35" ht="16.75" customHeight="1" x14ac:dyDescent="0.3">
      <c r="A767" s="11">
        <v>33</v>
      </c>
      <c r="B767" s="14">
        <v>4767</v>
      </c>
      <c r="C767" s="52" t="s">
        <v>9806</v>
      </c>
      <c r="D767" s="190"/>
      <c r="E767" s="211"/>
      <c r="F767" s="211"/>
      <c r="G767" s="211"/>
      <c r="H767" s="211"/>
      <c r="I767" s="211"/>
      <c r="J767" s="210"/>
      <c r="K767" s="185"/>
      <c r="L767" s="2"/>
      <c r="M767" s="2"/>
      <c r="N767" s="2"/>
      <c r="O767" s="56"/>
      <c r="P767" s="2"/>
      <c r="Q767" s="2"/>
      <c r="R767" s="2"/>
      <c r="S767" s="2"/>
      <c r="T767" s="2"/>
      <c r="U767" s="2"/>
      <c r="V767" s="71"/>
      <c r="W767" s="72"/>
      <c r="X767" s="72"/>
      <c r="Y767" s="155"/>
      <c r="Z767" s="157"/>
      <c r="AA767" s="183" t="s">
        <v>7393</v>
      </c>
      <c r="AB767" s="220" t="s">
        <v>7358</v>
      </c>
      <c r="AC767" s="55" t="s">
        <v>7390</v>
      </c>
      <c r="AD767" s="141">
        <v>0.7</v>
      </c>
      <c r="AE767" s="221"/>
      <c r="AF767" s="136"/>
      <c r="AG767" s="75"/>
      <c r="AH767" s="98">
        <f>ROUND(ROUND(ROUND(K757*U764,0)*Y$731,0)*AD767-AF766,0)</f>
        <v>147</v>
      </c>
      <c r="AI767" s="16"/>
    </row>
    <row r="768" spans="1:35" ht="16.75" customHeight="1" x14ac:dyDescent="0.3">
      <c r="A768" s="11">
        <v>33</v>
      </c>
      <c r="B768" s="14">
        <v>4768</v>
      </c>
      <c r="C768" s="52" t="s">
        <v>9805</v>
      </c>
      <c r="D768" s="190"/>
      <c r="E768" s="211"/>
      <c r="F768" s="211"/>
      <c r="G768" s="211"/>
      <c r="H768" s="211"/>
      <c r="I768" s="211"/>
      <c r="J768" s="210"/>
      <c r="K768" s="185"/>
      <c r="L768" s="2"/>
      <c r="M768" s="2"/>
      <c r="N768" s="2"/>
      <c r="O768" s="203"/>
      <c r="P768" s="8"/>
      <c r="Q768" s="8"/>
      <c r="R768" s="8"/>
      <c r="S768" s="8"/>
      <c r="T768" s="8"/>
      <c r="U768" s="8"/>
      <c r="V768" s="73"/>
      <c r="W768" s="72"/>
      <c r="X768" s="72"/>
      <c r="Y768" s="155"/>
      <c r="Z768" s="157"/>
      <c r="AA768" s="169"/>
      <c r="AB768" s="220" t="s">
        <v>7391</v>
      </c>
      <c r="AC768" s="55" t="s">
        <v>7390</v>
      </c>
      <c r="AD768" s="141">
        <v>0.5</v>
      </c>
      <c r="AE768" s="196"/>
      <c r="AF768" s="144"/>
      <c r="AG768" s="150"/>
      <c r="AH768" s="98">
        <f>ROUND(ROUND(ROUND(K757*U764,0)*Y$731,0)*AD768-AF766,0)</f>
        <v>104</v>
      </c>
      <c r="AI768" s="16"/>
    </row>
    <row r="769" spans="1:35" ht="16.75" customHeight="1" x14ac:dyDescent="0.3">
      <c r="A769" s="11">
        <v>33</v>
      </c>
      <c r="B769" s="14">
        <v>4769</v>
      </c>
      <c r="C769" s="52" t="s">
        <v>9804</v>
      </c>
      <c r="D769" s="190"/>
      <c r="E769" s="211"/>
      <c r="F769" s="211"/>
      <c r="G769" s="211"/>
      <c r="H769" s="211"/>
      <c r="I769" s="211"/>
      <c r="J769" s="210"/>
      <c r="K769" s="185"/>
      <c r="L769" s="2"/>
      <c r="M769" s="2"/>
      <c r="N769" s="44"/>
      <c r="O769" s="222" t="s">
        <v>7373</v>
      </c>
      <c r="P769" s="2"/>
      <c r="Q769" s="2"/>
      <c r="R769" s="2"/>
      <c r="S769" s="2"/>
      <c r="T769" s="2"/>
      <c r="U769" s="2"/>
      <c r="V769" s="71"/>
      <c r="W769" s="72"/>
      <c r="X769" s="72"/>
      <c r="Y769" s="145"/>
      <c r="Z769" s="71"/>
      <c r="AA769" s="56"/>
      <c r="AB769" s="80"/>
      <c r="AC769" s="7"/>
      <c r="AD769" s="7"/>
      <c r="AE769" s="7"/>
      <c r="AF769" s="7"/>
      <c r="AG769" s="37"/>
      <c r="AH769" s="98">
        <f>ROUND(ROUND(K757*U770,0)*Y$731,0)</f>
        <v>222</v>
      </c>
      <c r="AI769" s="66"/>
    </row>
    <row r="770" spans="1:35" ht="16.75" customHeight="1" x14ac:dyDescent="0.3">
      <c r="A770" s="11">
        <v>33</v>
      </c>
      <c r="B770" s="14">
        <v>4770</v>
      </c>
      <c r="C770" s="52" t="s">
        <v>9803</v>
      </c>
      <c r="D770" s="190"/>
      <c r="E770" s="211"/>
      <c r="F770" s="211"/>
      <c r="G770" s="211"/>
      <c r="H770" s="211"/>
      <c r="I770" s="211"/>
      <c r="J770" s="210"/>
      <c r="K770" s="185"/>
      <c r="L770" s="2"/>
      <c r="M770" s="2"/>
      <c r="N770" s="44"/>
      <c r="O770" s="222" t="s">
        <v>7405</v>
      </c>
      <c r="P770" s="135"/>
      <c r="Q770" s="135"/>
      <c r="R770" s="135"/>
      <c r="S770" s="135"/>
      <c r="T770" s="136" t="s">
        <v>7404</v>
      </c>
      <c r="U770" s="273">
        <v>0.95</v>
      </c>
      <c r="V770" s="274"/>
      <c r="W770" s="72"/>
      <c r="X770" s="72"/>
      <c r="Y770" s="145"/>
      <c r="Z770" s="71"/>
      <c r="AA770" s="183" t="s">
        <v>7393</v>
      </c>
      <c r="AB770" s="220" t="s">
        <v>7358</v>
      </c>
      <c r="AC770" s="55" t="s">
        <v>7390</v>
      </c>
      <c r="AD770" s="141">
        <v>0.7</v>
      </c>
      <c r="AE770" s="141"/>
      <c r="AF770" s="141"/>
      <c r="AG770" s="142"/>
      <c r="AH770" s="98">
        <f>ROUND(ROUND(ROUND(K757*U770,0)*Y$731,0)*AD770,0)</f>
        <v>155</v>
      </c>
      <c r="AI770" s="66"/>
    </row>
    <row r="771" spans="1:35" ht="16.75" customHeight="1" x14ac:dyDescent="0.3">
      <c r="A771" s="11">
        <v>33</v>
      </c>
      <c r="B771" s="14">
        <v>4771</v>
      </c>
      <c r="C771" s="52" t="s">
        <v>9802</v>
      </c>
      <c r="D771" s="190"/>
      <c r="E771" s="211"/>
      <c r="F771" s="211"/>
      <c r="G771" s="211"/>
      <c r="H771" s="211"/>
      <c r="I771" s="211"/>
      <c r="J771" s="210"/>
      <c r="K771" s="185"/>
      <c r="L771" s="2"/>
      <c r="M771" s="2"/>
      <c r="N771" s="2"/>
      <c r="O771" s="56"/>
      <c r="P771" s="2"/>
      <c r="Q771" s="2"/>
      <c r="R771" s="2"/>
      <c r="S771" s="2"/>
      <c r="T771" s="2"/>
      <c r="U771" s="2"/>
      <c r="V771" s="71"/>
      <c r="W771" s="72"/>
      <c r="X771" s="72"/>
      <c r="Y771" s="155"/>
      <c r="Z771" s="157"/>
      <c r="AA771" s="169"/>
      <c r="AB771" s="220" t="s">
        <v>7391</v>
      </c>
      <c r="AC771" s="55" t="s">
        <v>7390</v>
      </c>
      <c r="AD771" s="141">
        <v>0.5</v>
      </c>
      <c r="AE771" s="141"/>
      <c r="AF771" s="141"/>
      <c r="AG771" s="142"/>
      <c r="AH771" s="98">
        <f>ROUND(ROUND(ROUND(K757*U770,0)*Y$731,0)*AD771,0)</f>
        <v>111</v>
      </c>
      <c r="AI771" s="16"/>
    </row>
    <row r="772" spans="1:35" ht="16.75" customHeight="1" x14ac:dyDescent="0.3">
      <c r="A772" s="11">
        <v>33</v>
      </c>
      <c r="B772" s="14">
        <v>4772</v>
      </c>
      <c r="C772" s="52" t="s">
        <v>9801</v>
      </c>
      <c r="D772" s="190"/>
      <c r="E772" s="211"/>
      <c r="F772" s="211"/>
      <c r="G772" s="211"/>
      <c r="H772" s="211"/>
      <c r="I772" s="211"/>
      <c r="J772" s="210"/>
      <c r="K772" s="185"/>
      <c r="L772" s="2"/>
      <c r="M772" s="2"/>
      <c r="N772" s="2"/>
      <c r="O772" s="56"/>
      <c r="P772" s="2"/>
      <c r="Q772" s="2"/>
      <c r="R772" s="2"/>
      <c r="S772" s="2"/>
      <c r="T772" s="2"/>
      <c r="U772" s="2"/>
      <c r="V772" s="71"/>
      <c r="W772" s="72"/>
      <c r="X772" s="72"/>
      <c r="Y772" s="155"/>
      <c r="Z772" s="157"/>
      <c r="AA772" s="45"/>
      <c r="AB772" s="201"/>
      <c r="AC772" s="55"/>
      <c r="AD772" s="141"/>
      <c r="AE772" s="187" t="s">
        <v>7356</v>
      </c>
      <c r="AF772" s="53">
        <v>5</v>
      </c>
      <c r="AG772" s="181" t="s">
        <v>7357</v>
      </c>
      <c r="AH772" s="98">
        <f>ROUND(ROUND(K757*U770,0)*Y$731-AF772,0)</f>
        <v>217</v>
      </c>
      <c r="AI772" s="16"/>
    </row>
    <row r="773" spans="1:35" ht="16.75" customHeight="1" x14ac:dyDescent="0.3">
      <c r="A773" s="11">
        <v>33</v>
      </c>
      <c r="B773" s="14">
        <v>4773</v>
      </c>
      <c r="C773" s="52" t="s">
        <v>9800</v>
      </c>
      <c r="D773" s="190"/>
      <c r="E773" s="211"/>
      <c r="F773" s="211"/>
      <c r="G773" s="211"/>
      <c r="H773" s="211"/>
      <c r="I773" s="211"/>
      <c r="J773" s="210"/>
      <c r="K773" s="185"/>
      <c r="L773" s="2"/>
      <c r="M773" s="2"/>
      <c r="N773" s="2"/>
      <c r="O773" s="56"/>
      <c r="P773" s="2"/>
      <c r="Q773" s="2"/>
      <c r="R773" s="2"/>
      <c r="S773" s="2"/>
      <c r="T773" s="2"/>
      <c r="U773" s="2"/>
      <c r="V773" s="71"/>
      <c r="W773" s="72"/>
      <c r="X773" s="72"/>
      <c r="Y773" s="155"/>
      <c r="Z773" s="157"/>
      <c r="AA773" s="183" t="s">
        <v>7393</v>
      </c>
      <c r="AB773" s="220" t="s">
        <v>7358</v>
      </c>
      <c r="AC773" s="55" t="s">
        <v>7390</v>
      </c>
      <c r="AD773" s="141">
        <v>0.7</v>
      </c>
      <c r="AE773" s="221"/>
      <c r="AF773" s="136"/>
      <c r="AG773" s="75"/>
      <c r="AH773" s="98">
        <f>ROUND(ROUND(ROUND(K757*U770,0)*Y$731,0)*AD773-AF772,0)</f>
        <v>150</v>
      </c>
      <c r="AI773" s="16"/>
    </row>
    <row r="774" spans="1:35" ht="16.75" customHeight="1" x14ac:dyDescent="0.3">
      <c r="A774" s="11">
        <v>33</v>
      </c>
      <c r="B774" s="14">
        <v>4774</v>
      </c>
      <c r="C774" s="52" t="s">
        <v>9799</v>
      </c>
      <c r="D774" s="190"/>
      <c r="E774" s="211"/>
      <c r="F774" s="211"/>
      <c r="G774" s="211"/>
      <c r="H774" s="211"/>
      <c r="I774" s="211"/>
      <c r="J774" s="210"/>
      <c r="K774" s="164"/>
      <c r="L774" s="8"/>
      <c r="M774" s="8"/>
      <c r="N774" s="8"/>
      <c r="O774" s="203"/>
      <c r="P774" s="8"/>
      <c r="Q774" s="8"/>
      <c r="R774" s="8"/>
      <c r="S774" s="8"/>
      <c r="T774" s="8"/>
      <c r="U774" s="8"/>
      <c r="V774" s="73"/>
      <c r="W774" s="72"/>
      <c r="X774" s="72"/>
      <c r="Y774" s="155"/>
      <c r="Z774" s="157"/>
      <c r="AA774" s="169"/>
      <c r="AB774" s="220" t="s">
        <v>7391</v>
      </c>
      <c r="AC774" s="55" t="s">
        <v>7390</v>
      </c>
      <c r="AD774" s="141">
        <v>0.5</v>
      </c>
      <c r="AE774" s="196"/>
      <c r="AF774" s="144"/>
      <c r="AG774" s="150"/>
      <c r="AH774" s="98">
        <f>ROUND(ROUND(ROUND(K757*U770,0)*Y$731,0)*AD774-AF772,0)</f>
        <v>106</v>
      </c>
      <c r="AI774" s="16"/>
    </row>
    <row r="775" spans="1:35" ht="16.75" customHeight="1" x14ac:dyDescent="0.3">
      <c r="A775" s="11">
        <v>33</v>
      </c>
      <c r="B775" s="14">
        <v>4781</v>
      </c>
      <c r="C775" s="52" t="s">
        <v>9798</v>
      </c>
      <c r="D775" s="45"/>
      <c r="E775" s="2"/>
      <c r="F775" s="2"/>
      <c r="G775" s="2"/>
      <c r="H775" s="2"/>
      <c r="I775" s="58"/>
      <c r="J775" s="81"/>
      <c r="K775" s="167" t="s">
        <v>7398</v>
      </c>
      <c r="L775" s="36"/>
      <c r="M775" s="36"/>
      <c r="N775" s="50"/>
      <c r="O775" s="54"/>
      <c r="P775" s="36"/>
      <c r="Q775" s="36"/>
      <c r="R775" s="36"/>
      <c r="S775" s="36"/>
      <c r="T775" s="36"/>
      <c r="U775" s="36"/>
      <c r="V775" s="50"/>
      <c r="W775" s="45"/>
      <c r="X775" s="45"/>
      <c r="Y775" s="2"/>
      <c r="Z775" s="44"/>
      <c r="AA775" s="202"/>
      <c r="AB775" s="53"/>
      <c r="AC775" s="36"/>
      <c r="AD775" s="36"/>
      <c r="AE775" s="36"/>
      <c r="AF775" s="36"/>
      <c r="AG775" s="50"/>
      <c r="AH775" s="98">
        <f>ROUND(K781*Y$731,0)</f>
        <v>193</v>
      </c>
      <c r="AI775" s="16"/>
    </row>
    <row r="776" spans="1:35" ht="16.75" customHeight="1" x14ac:dyDescent="0.3">
      <c r="A776" s="11">
        <v>33</v>
      </c>
      <c r="B776" s="14">
        <v>4782</v>
      </c>
      <c r="C776" s="52" t="s">
        <v>9797</v>
      </c>
      <c r="D776" s="45"/>
      <c r="E776" s="2"/>
      <c r="F776" s="2"/>
      <c r="G776" s="2"/>
      <c r="H776" s="2"/>
      <c r="I776" s="58"/>
      <c r="J776" s="81"/>
      <c r="K776" s="185"/>
      <c r="L776" s="2"/>
      <c r="M776" s="2"/>
      <c r="N776" s="44"/>
      <c r="O776" s="3"/>
      <c r="P776" s="2"/>
      <c r="Q776" s="2"/>
      <c r="R776" s="2"/>
      <c r="S776" s="2"/>
      <c r="T776" s="2"/>
      <c r="U776" s="2"/>
      <c r="V776" s="71"/>
      <c r="W776" s="72"/>
      <c r="X776" s="72"/>
      <c r="Y776" s="145"/>
      <c r="Z776" s="71"/>
      <c r="AA776" s="183" t="s">
        <v>7393</v>
      </c>
      <c r="AB776" s="220" t="s">
        <v>7358</v>
      </c>
      <c r="AC776" s="55" t="s">
        <v>7390</v>
      </c>
      <c r="AD776" s="141">
        <v>0.7</v>
      </c>
      <c r="AE776" s="141"/>
      <c r="AF776" s="141"/>
      <c r="AG776" s="142"/>
      <c r="AH776" s="98">
        <f>ROUND(ROUND(K781*Y$731,0)*AD776,0)</f>
        <v>135</v>
      </c>
      <c r="AI776" s="16"/>
    </row>
    <row r="777" spans="1:35" ht="16.75" customHeight="1" x14ac:dyDescent="0.3">
      <c r="A777" s="11">
        <v>33</v>
      </c>
      <c r="B777" s="14">
        <v>4783</v>
      </c>
      <c r="C777" s="52" t="s">
        <v>9796</v>
      </c>
      <c r="D777" s="190"/>
      <c r="E777" s="211"/>
      <c r="F777" s="211"/>
      <c r="G777" s="211"/>
      <c r="H777" s="211"/>
      <c r="I777" s="211"/>
      <c r="J777" s="210"/>
      <c r="K777" s="185"/>
      <c r="L777" s="2"/>
      <c r="M777" s="2"/>
      <c r="N777" s="2"/>
      <c r="O777" s="56"/>
      <c r="P777" s="2"/>
      <c r="Q777" s="2"/>
      <c r="R777" s="2"/>
      <c r="S777" s="2"/>
      <c r="T777" s="2"/>
      <c r="U777" s="2"/>
      <c r="V777" s="71"/>
      <c r="W777" s="72"/>
      <c r="X777" s="72"/>
      <c r="Y777" s="155"/>
      <c r="Z777" s="157"/>
      <c r="AA777" s="169"/>
      <c r="AB777" s="220" t="s">
        <v>7391</v>
      </c>
      <c r="AC777" s="55" t="s">
        <v>7390</v>
      </c>
      <c r="AD777" s="141">
        <v>0.5</v>
      </c>
      <c r="AE777" s="141"/>
      <c r="AF777" s="141"/>
      <c r="AG777" s="142"/>
      <c r="AH777" s="98">
        <f>ROUND(ROUND(K781*Y$731,0)*AD777,0)</f>
        <v>97</v>
      </c>
      <c r="AI777" s="16"/>
    </row>
    <row r="778" spans="1:35" ht="16.75" customHeight="1" x14ac:dyDescent="0.3">
      <c r="A778" s="11">
        <v>33</v>
      </c>
      <c r="B778" s="14">
        <v>4784</v>
      </c>
      <c r="C778" s="52" t="s">
        <v>9795</v>
      </c>
      <c r="D778" s="190"/>
      <c r="E778" s="211"/>
      <c r="F778" s="211"/>
      <c r="G778" s="211"/>
      <c r="H778" s="211"/>
      <c r="I778" s="211"/>
      <c r="J778" s="210"/>
      <c r="K778" s="185"/>
      <c r="L778" s="2"/>
      <c r="M778" s="2"/>
      <c r="N778" s="2"/>
      <c r="O778" s="56"/>
      <c r="P778" s="2"/>
      <c r="Q778" s="2"/>
      <c r="R778" s="2"/>
      <c r="S778" s="2"/>
      <c r="T778" s="2"/>
      <c r="U778" s="2"/>
      <c r="V778" s="71"/>
      <c r="W778" s="72"/>
      <c r="X778" s="72"/>
      <c r="Y778" s="155"/>
      <c r="Z778" s="157"/>
      <c r="AA778" s="45"/>
      <c r="AB778" s="201"/>
      <c r="AC778" s="55"/>
      <c r="AD778" s="141"/>
      <c r="AE778" s="187" t="s">
        <v>7356</v>
      </c>
      <c r="AF778" s="53">
        <v>5</v>
      </c>
      <c r="AG778" s="181" t="s">
        <v>7357</v>
      </c>
      <c r="AH778" s="98">
        <f>ROUND(K781*Y$731-AF778,0)</f>
        <v>188</v>
      </c>
      <c r="AI778" s="16"/>
    </row>
    <row r="779" spans="1:35" ht="16.75" customHeight="1" x14ac:dyDescent="0.3">
      <c r="A779" s="11">
        <v>33</v>
      </c>
      <c r="B779" s="14">
        <v>4785</v>
      </c>
      <c r="C779" s="52" t="s">
        <v>9794</v>
      </c>
      <c r="D779" s="190"/>
      <c r="E779" s="211"/>
      <c r="F779" s="211"/>
      <c r="G779" s="211"/>
      <c r="H779" s="211"/>
      <c r="I779" s="211"/>
      <c r="J779" s="210"/>
      <c r="K779" s="185"/>
      <c r="L779" s="2"/>
      <c r="M779" s="2"/>
      <c r="N779" s="2"/>
      <c r="O779" s="56"/>
      <c r="P779" s="2"/>
      <c r="Q779" s="2"/>
      <c r="R779" s="2"/>
      <c r="S779" s="2"/>
      <c r="T779" s="2"/>
      <c r="U779" s="2"/>
      <c r="V779" s="71"/>
      <c r="W779" s="72"/>
      <c r="X779" s="72"/>
      <c r="Y779" s="155"/>
      <c r="Z779" s="157"/>
      <c r="AA779" s="183" t="s">
        <v>7393</v>
      </c>
      <c r="AB779" s="220" t="s">
        <v>7358</v>
      </c>
      <c r="AC779" s="55" t="s">
        <v>7390</v>
      </c>
      <c r="AD779" s="141">
        <v>0.7</v>
      </c>
      <c r="AE779" s="221"/>
      <c r="AF779" s="136"/>
      <c r="AG779" s="75"/>
      <c r="AH779" s="98">
        <f>ROUND(ROUND(K781*Y$731,0)*AD779-AF778,0)</f>
        <v>130</v>
      </c>
      <c r="AI779" s="16"/>
    </row>
    <row r="780" spans="1:35" ht="16.75" customHeight="1" x14ac:dyDescent="0.3">
      <c r="A780" s="11">
        <v>33</v>
      </c>
      <c r="B780" s="14">
        <v>4786</v>
      </c>
      <c r="C780" s="52" t="s">
        <v>9793</v>
      </c>
      <c r="D780" s="190"/>
      <c r="E780" s="211"/>
      <c r="F780" s="211"/>
      <c r="G780" s="211"/>
      <c r="H780" s="211"/>
      <c r="I780" s="211"/>
      <c r="J780" s="210"/>
      <c r="K780" s="185"/>
      <c r="L780" s="2"/>
      <c r="M780" s="2"/>
      <c r="N780" s="2"/>
      <c r="O780" s="56"/>
      <c r="P780" s="2"/>
      <c r="Q780" s="2"/>
      <c r="R780" s="2"/>
      <c r="S780" s="2"/>
      <c r="T780" s="2"/>
      <c r="U780" s="2"/>
      <c r="V780" s="71"/>
      <c r="W780" s="72"/>
      <c r="X780" s="72"/>
      <c r="Y780" s="155"/>
      <c r="Z780" s="157"/>
      <c r="AA780" s="169"/>
      <c r="AB780" s="220" t="s">
        <v>7391</v>
      </c>
      <c r="AC780" s="55" t="s">
        <v>7390</v>
      </c>
      <c r="AD780" s="141">
        <v>0.5</v>
      </c>
      <c r="AE780" s="196"/>
      <c r="AF780" s="144"/>
      <c r="AG780" s="150"/>
      <c r="AH780" s="98">
        <f>ROUND(ROUND(K781*Y$731,0)*AD780-AF778,0)</f>
        <v>92</v>
      </c>
      <c r="AI780" s="16"/>
    </row>
    <row r="781" spans="1:35" ht="16.75" customHeight="1" x14ac:dyDescent="0.3">
      <c r="A781" s="11">
        <v>33</v>
      </c>
      <c r="B781" s="14">
        <v>4787</v>
      </c>
      <c r="C781" s="52" t="s">
        <v>9792</v>
      </c>
      <c r="D781" s="45"/>
      <c r="E781" s="2"/>
      <c r="F781" s="2"/>
      <c r="G781" s="2"/>
      <c r="H781" s="2"/>
      <c r="I781" s="58"/>
      <c r="J781" s="81"/>
      <c r="K781" s="271">
        <f>'21共同生活援助（包括型・基本）'!N349</f>
        <v>386</v>
      </c>
      <c r="L781" s="272"/>
      <c r="M781" s="2" t="s">
        <v>7388</v>
      </c>
      <c r="N781" s="44"/>
      <c r="O781" s="204" t="s">
        <v>7387</v>
      </c>
      <c r="P781" s="36"/>
      <c r="Q781" s="36"/>
      <c r="R781" s="36"/>
      <c r="S781" s="36"/>
      <c r="T781" s="36"/>
      <c r="U781" s="36"/>
      <c r="V781" s="74"/>
      <c r="W781" s="72"/>
      <c r="X781" s="72"/>
      <c r="Y781" s="145"/>
      <c r="Z781" s="71"/>
      <c r="AA781" s="56"/>
      <c r="AB781" s="135"/>
      <c r="AC781" s="7"/>
      <c r="AD781" s="7"/>
      <c r="AE781" s="7"/>
      <c r="AF781" s="7"/>
      <c r="AG781" s="37"/>
      <c r="AH781" s="98">
        <f>ROUND(ROUND(K781*U782,0)*Y$731,0)</f>
        <v>184</v>
      </c>
      <c r="AI781" s="66"/>
    </row>
    <row r="782" spans="1:35" ht="16.75" customHeight="1" x14ac:dyDescent="0.3">
      <c r="A782" s="11">
        <v>33</v>
      </c>
      <c r="B782" s="14">
        <v>4788</v>
      </c>
      <c r="C782" s="52" t="s">
        <v>9791</v>
      </c>
      <c r="D782" s="45"/>
      <c r="E782" s="2"/>
      <c r="F782" s="2"/>
      <c r="G782" s="2"/>
      <c r="H782" s="2"/>
      <c r="I782" s="58"/>
      <c r="J782" s="81"/>
      <c r="K782" s="72"/>
      <c r="L782" s="145"/>
      <c r="M782" s="2"/>
      <c r="N782" s="44"/>
      <c r="O782" s="45"/>
      <c r="P782" s="2"/>
      <c r="Q782" s="135"/>
      <c r="R782" s="135"/>
      <c r="S782" s="135"/>
      <c r="T782" s="136" t="s">
        <v>7404</v>
      </c>
      <c r="U782" s="273">
        <v>0.95</v>
      </c>
      <c r="V782" s="274"/>
      <c r="W782" s="72"/>
      <c r="X782" s="72"/>
      <c r="Y782" s="145"/>
      <c r="Z782" s="71"/>
      <c r="AA782" s="183" t="s">
        <v>7393</v>
      </c>
      <c r="AB782" s="220" t="s">
        <v>7358</v>
      </c>
      <c r="AC782" s="55" t="s">
        <v>7390</v>
      </c>
      <c r="AD782" s="141">
        <v>0.7</v>
      </c>
      <c r="AE782" s="141"/>
      <c r="AF782" s="141"/>
      <c r="AG782" s="142"/>
      <c r="AH782" s="98">
        <f>ROUND(ROUND(ROUND(K781*U782,0)*Y$731,0)*AD782,0)</f>
        <v>129</v>
      </c>
      <c r="AI782" s="66"/>
    </row>
    <row r="783" spans="1:35" ht="16.75" customHeight="1" x14ac:dyDescent="0.3">
      <c r="A783" s="11">
        <v>33</v>
      </c>
      <c r="B783" s="14">
        <v>4789</v>
      </c>
      <c r="C783" s="52" t="s">
        <v>9790</v>
      </c>
      <c r="D783" s="190"/>
      <c r="E783" s="211"/>
      <c r="F783" s="211"/>
      <c r="G783" s="211"/>
      <c r="H783" s="211"/>
      <c r="I783" s="211"/>
      <c r="J783" s="210"/>
      <c r="K783" s="185"/>
      <c r="L783" s="2"/>
      <c r="M783" s="2"/>
      <c r="N783" s="2"/>
      <c r="O783" s="56"/>
      <c r="P783" s="2"/>
      <c r="Q783" s="2"/>
      <c r="R783" s="2"/>
      <c r="S783" s="2"/>
      <c r="T783" s="2"/>
      <c r="U783" s="2"/>
      <c r="V783" s="71"/>
      <c r="W783" s="72"/>
      <c r="X783" s="72"/>
      <c r="Y783" s="155"/>
      <c r="Z783" s="157"/>
      <c r="AA783" s="169"/>
      <c r="AB783" s="220" t="s">
        <v>7391</v>
      </c>
      <c r="AC783" s="55" t="s">
        <v>7390</v>
      </c>
      <c r="AD783" s="141">
        <v>0.5</v>
      </c>
      <c r="AE783" s="141"/>
      <c r="AF783" s="141"/>
      <c r="AG783" s="142"/>
      <c r="AH783" s="98">
        <f>ROUND(ROUND(ROUND(K781*U782,0)*Y$731,0)*AD783,0)</f>
        <v>92</v>
      </c>
      <c r="AI783" s="16"/>
    </row>
    <row r="784" spans="1:35" ht="16.75" customHeight="1" x14ac:dyDescent="0.3">
      <c r="A784" s="11">
        <v>33</v>
      </c>
      <c r="B784" s="14">
        <v>4790</v>
      </c>
      <c r="C784" s="52" t="s">
        <v>9789</v>
      </c>
      <c r="D784" s="190"/>
      <c r="E784" s="211"/>
      <c r="F784" s="211"/>
      <c r="G784" s="211"/>
      <c r="H784" s="211"/>
      <c r="I784" s="211"/>
      <c r="J784" s="210"/>
      <c r="K784" s="185"/>
      <c r="L784" s="2"/>
      <c r="M784" s="2"/>
      <c r="N784" s="2"/>
      <c r="O784" s="56"/>
      <c r="P784" s="2"/>
      <c r="Q784" s="2"/>
      <c r="R784" s="2"/>
      <c r="S784" s="2"/>
      <c r="T784" s="2"/>
      <c r="U784" s="2"/>
      <c r="V784" s="71"/>
      <c r="W784" s="72"/>
      <c r="X784" s="72"/>
      <c r="Y784" s="155"/>
      <c r="Z784" s="157"/>
      <c r="AA784" s="45"/>
      <c r="AB784" s="201"/>
      <c r="AC784" s="55"/>
      <c r="AD784" s="141"/>
      <c r="AE784" s="187" t="s">
        <v>7356</v>
      </c>
      <c r="AF784" s="53">
        <v>5</v>
      </c>
      <c r="AG784" s="181" t="s">
        <v>7357</v>
      </c>
      <c r="AH784" s="98">
        <f>ROUND(ROUND(K781*U782,0)*Y$731-AF784,0)</f>
        <v>179</v>
      </c>
      <c r="AI784" s="16"/>
    </row>
    <row r="785" spans="1:35" ht="16.75" customHeight="1" x14ac:dyDescent="0.3">
      <c r="A785" s="11">
        <v>33</v>
      </c>
      <c r="B785" s="14">
        <v>4791</v>
      </c>
      <c r="C785" s="52" t="s">
        <v>9788</v>
      </c>
      <c r="D785" s="190"/>
      <c r="E785" s="211"/>
      <c r="F785" s="211"/>
      <c r="G785" s="211"/>
      <c r="H785" s="211"/>
      <c r="I785" s="211"/>
      <c r="J785" s="210"/>
      <c r="K785" s="185"/>
      <c r="L785" s="2"/>
      <c r="M785" s="2"/>
      <c r="N785" s="2"/>
      <c r="O785" s="56"/>
      <c r="P785" s="2"/>
      <c r="Q785" s="2"/>
      <c r="R785" s="2"/>
      <c r="S785" s="2"/>
      <c r="T785" s="2"/>
      <c r="U785" s="2"/>
      <c r="V785" s="71"/>
      <c r="W785" s="72"/>
      <c r="X785" s="72"/>
      <c r="Y785" s="155"/>
      <c r="Z785" s="157"/>
      <c r="AA785" s="183" t="s">
        <v>7393</v>
      </c>
      <c r="AB785" s="220" t="s">
        <v>7358</v>
      </c>
      <c r="AC785" s="55" t="s">
        <v>7390</v>
      </c>
      <c r="AD785" s="141">
        <v>0.7</v>
      </c>
      <c r="AE785" s="221"/>
      <c r="AF785" s="136"/>
      <c r="AG785" s="75"/>
      <c r="AH785" s="98">
        <f>ROUND(ROUND(ROUND(K781*U782,0)*Y$731,0)*AD785-AF784,0)</f>
        <v>124</v>
      </c>
      <c r="AI785" s="16"/>
    </row>
    <row r="786" spans="1:35" ht="16.75" customHeight="1" x14ac:dyDescent="0.3">
      <c r="A786" s="11">
        <v>33</v>
      </c>
      <c r="B786" s="14">
        <v>4792</v>
      </c>
      <c r="C786" s="52" t="s">
        <v>9787</v>
      </c>
      <c r="D786" s="190"/>
      <c r="E786" s="211"/>
      <c r="F786" s="211"/>
      <c r="G786" s="211"/>
      <c r="H786" s="211"/>
      <c r="I786" s="211"/>
      <c r="J786" s="210"/>
      <c r="K786" s="185"/>
      <c r="L786" s="2"/>
      <c r="M786" s="2"/>
      <c r="N786" s="2"/>
      <c r="O786" s="203"/>
      <c r="P786" s="8"/>
      <c r="Q786" s="8"/>
      <c r="R786" s="8"/>
      <c r="S786" s="8"/>
      <c r="T786" s="8"/>
      <c r="U786" s="8"/>
      <c r="V786" s="73"/>
      <c r="W786" s="72"/>
      <c r="X786" s="72"/>
      <c r="Y786" s="155"/>
      <c r="Z786" s="157"/>
      <c r="AA786" s="169"/>
      <c r="AB786" s="220" t="s">
        <v>7391</v>
      </c>
      <c r="AC786" s="55" t="s">
        <v>7390</v>
      </c>
      <c r="AD786" s="141">
        <v>0.5</v>
      </c>
      <c r="AE786" s="196"/>
      <c r="AF786" s="144"/>
      <c r="AG786" s="150"/>
      <c r="AH786" s="98">
        <f>ROUND(ROUND(ROUND(K781*U782,0)*Y$731,0)*AD786-AF784,0)</f>
        <v>87</v>
      </c>
      <c r="AI786" s="16"/>
    </row>
    <row r="787" spans="1:35" ht="16.75" customHeight="1" x14ac:dyDescent="0.3">
      <c r="A787" s="11">
        <v>33</v>
      </c>
      <c r="B787" s="14">
        <v>4793</v>
      </c>
      <c r="C787" s="52" t="s">
        <v>9786</v>
      </c>
      <c r="D787" s="45"/>
      <c r="E787" s="2"/>
      <c r="F787" s="2"/>
      <c r="G787" s="2"/>
      <c r="H787" s="2"/>
      <c r="I787" s="58"/>
      <c r="J787" s="81"/>
      <c r="K787" s="185"/>
      <c r="L787" s="2"/>
      <c r="M787" s="2"/>
      <c r="N787" s="44"/>
      <c r="O787" s="204" t="s">
        <v>7380</v>
      </c>
      <c r="P787" s="36"/>
      <c r="Q787" s="36"/>
      <c r="R787" s="36"/>
      <c r="S787" s="36"/>
      <c r="T787" s="36"/>
      <c r="U787" s="36"/>
      <c r="V787" s="74"/>
      <c r="W787" s="72"/>
      <c r="X787" s="72"/>
      <c r="Y787" s="145"/>
      <c r="Z787" s="71"/>
      <c r="AA787" s="56"/>
      <c r="AB787" s="135"/>
      <c r="AC787" s="7"/>
      <c r="AD787" s="7"/>
      <c r="AE787" s="7"/>
      <c r="AF787" s="7"/>
      <c r="AG787" s="37"/>
      <c r="AH787" s="98">
        <f>ROUND(ROUND(K781*U788,0)*Y$731,0)</f>
        <v>180</v>
      </c>
      <c r="AI787" s="66"/>
    </row>
    <row r="788" spans="1:35" ht="16.75" customHeight="1" x14ac:dyDescent="0.3">
      <c r="A788" s="11">
        <v>33</v>
      </c>
      <c r="B788" s="14">
        <v>4794</v>
      </c>
      <c r="C788" s="52" t="s">
        <v>9785</v>
      </c>
      <c r="D788" s="45"/>
      <c r="E788" s="2"/>
      <c r="F788" s="2"/>
      <c r="G788" s="2"/>
      <c r="H788" s="2"/>
      <c r="I788" s="58"/>
      <c r="J788" s="81"/>
      <c r="K788" s="185"/>
      <c r="L788" s="2"/>
      <c r="M788" s="2"/>
      <c r="N788" s="44"/>
      <c r="O788" s="45"/>
      <c r="P788" s="135"/>
      <c r="Q788" s="135"/>
      <c r="R788" s="135"/>
      <c r="S788" s="135"/>
      <c r="T788" s="136" t="s">
        <v>7404</v>
      </c>
      <c r="U788" s="273">
        <v>0.93</v>
      </c>
      <c r="V788" s="274"/>
      <c r="W788" s="72"/>
      <c r="X788" s="72"/>
      <c r="Y788" s="145"/>
      <c r="Z788" s="71"/>
      <c r="AA788" s="183" t="s">
        <v>7393</v>
      </c>
      <c r="AB788" s="220" t="s">
        <v>7358</v>
      </c>
      <c r="AC788" s="55" t="s">
        <v>7390</v>
      </c>
      <c r="AD788" s="141">
        <v>0.7</v>
      </c>
      <c r="AE788" s="141"/>
      <c r="AF788" s="141"/>
      <c r="AG788" s="142"/>
      <c r="AH788" s="98">
        <f>ROUND(ROUND(ROUND(K781*U788,0)*Y$731,0)*AD788,0)</f>
        <v>126</v>
      </c>
      <c r="AI788" s="66"/>
    </row>
    <row r="789" spans="1:35" ht="16.75" customHeight="1" x14ac:dyDescent="0.3">
      <c r="A789" s="11">
        <v>33</v>
      </c>
      <c r="B789" s="14">
        <v>4795</v>
      </c>
      <c r="C789" s="52" t="s">
        <v>9784</v>
      </c>
      <c r="D789" s="190"/>
      <c r="E789" s="211"/>
      <c r="F789" s="211"/>
      <c r="G789" s="211"/>
      <c r="H789" s="211"/>
      <c r="I789" s="211"/>
      <c r="J789" s="210"/>
      <c r="K789" s="185"/>
      <c r="L789" s="2"/>
      <c r="M789" s="2"/>
      <c r="N789" s="2"/>
      <c r="O789" s="56"/>
      <c r="P789" s="2"/>
      <c r="Q789" s="2"/>
      <c r="R789" s="2"/>
      <c r="S789" s="2"/>
      <c r="T789" s="2"/>
      <c r="U789" s="2"/>
      <c r="V789" s="71"/>
      <c r="W789" s="72"/>
      <c r="X789" s="72"/>
      <c r="Y789" s="155"/>
      <c r="Z789" s="157"/>
      <c r="AA789" s="169"/>
      <c r="AB789" s="220" t="s">
        <v>7391</v>
      </c>
      <c r="AC789" s="55" t="s">
        <v>7390</v>
      </c>
      <c r="AD789" s="141">
        <v>0.5</v>
      </c>
      <c r="AE789" s="141"/>
      <c r="AF789" s="141"/>
      <c r="AG789" s="142"/>
      <c r="AH789" s="98">
        <f>ROUND(ROUND(ROUND(K781*U788,0)*Y$731,0)*AD789,0)</f>
        <v>90</v>
      </c>
      <c r="AI789" s="16"/>
    </row>
    <row r="790" spans="1:35" ht="16.75" customHeight="1" x14ac:dyDescent="0.3">
      <c r="A790" s="11">
        <v>33</v>
      </c>
      <c r="B790" s="14">
        <v>4796</v>
      </c>
      <c r="C790" s="52" t="s">
        <v>9783</v>
      </c>
      <c r="D790" s="190"/>
      <c r="E790" s="211"/>
      <c r="F790" s="211"/>
      <c r="G790" s="211"/>
      <c r="H790" s="211"/>
      <c r="I790" s="211"/>
      <c r="J790" s="210"/>
      <c r="K790" s="185"/>
      <c r="L790" s="2"/>
      <c r="M790" s="2"/>
      <c r="N790" s="2"/>
      <c r="O790" s="56"/>
      <c r="P790" s="2"/>
      <c r="Q790" s="2"/>
      <c r="R790" s="2"/>
      <c r="S790" s="2"/>
      <c r="T790" s="2"/>
      <c r="U790" s="2"/>
      <c r="V790" s="71"/>
      <c r="W790" s="72"/>
      <c r="X790" s="72"/>
      <c r="Y790" s="155"/>
      <c r="Z790" s="157"/>
      <c r="AA790" s="45"/>
      <c r="AB790" s="201"/>
      <c r="AC790" s="55"/>
      <c r="AD790" s="141"/>
      <c r="AE790" s="187" t="s">
        <v>7356</v>
      </c>
      <c r="AF790" s="53">
        <v>5</v>
      </c>
      <c r="AG790" s="181" t="s">
        <v>7357</v>
      </c>
      <c r="AH790" s="98">
        <f>ROUND(ROUND(K781*U788,0)*Y$731-AF790,0)</f>
        <v>175</v>
      </c>
      <c r="AI790" s="16"/>
    </row>
    <row r="791" spans="1:35" ht="16.75" customHeight="1" x14ac:dyDescent="0.3">
      <c r="A791" s="11">
        <v>33</v>
      </c>
      <c r="B791" s="14">
        <v>4797</v>
      </c>
      <c r="C791" s="52" t="s">
        <v>9782</v>
      </c>
      <c r="D791" s="190"/>
      <c r="E791" s="211"/>
      <c r="F791" s="211"/>
      <c r="G791" s="211"/>
      <c r="H791" s="211"/>
      <c r="I791" s="211"/>
      <c r="J791" s="210"/>
      <c r="K791" s="185"/>
      <c r="L791" s="2"/>
      <c r="M791" s="2"/>
      <c r="N791" s="2"/>
      <c r="O791" s="56"/>
      <c r="P791" s="2"/>
      <c r="Q791" s="2"/>
      <c r="R791" s="2"/>
      <c r="S791" s="2"/>
      <c r="T791" s="2"/>
      <c r="U791" s="2"/>
      <c r="V791" s="71"/>
      <c r="W791" s="72"/>
      <c r="X791" s="72"/>
      <c r="Y791" s="155"/>
      <c r="Z791" s="157"/>
      <c r="AA791" s="183" t="s">
        <v>7393</v>
      </c>
      <c r="AB791" s="220" t="s">
        <v>7358</v>
      </c>
      <c r="AC791" s="55" t="s">
        <v>7390</v>
      </c>
      <c r="AD791" s="141">
        <v>0.7</v>
      </c>
      <c r="AE791" s="221"/>
      <c r="AF791" s="136"/>
      <c r="AG791" s="75"/>
      <c r="AH791" s="98">
        <f>ROUND(ROUND(ROUND(K781*U788,0)*Y$731,0)*AD791-AF790,0)</f>
        <v>121</v>
      </c>
      <c r="AI791" s="16"/>
    </row>
    <row r="792" spans="1:35" ht="16.75" customHeight="1" x14ac:dyDescent="0.3">
      <c r="A792" s="11">
        <v>33</v>
      </c>
      <c r="B792" s="14">
        <v>4798</v>
      </c>
      <c r="C792" s="52" t="s">
        <v>9781</v>
      </c>
      <c r="D792" s="190"/>
      <c r="E792" s="211"/>
      <c r="F792" s="211"/>
      <c r="G792" s="211"/>
      <c r="H792" s="211"/>
      <c r="I792" s="211"/>
      <c r="J792" s="210"/>
      <c r="K792" s="185"/>
      <c r="L792" s="2"/>
      <c r="M792" s="2"/>
      <c r="N792" s="2"/>
      <c r="O792" s="203"/>
      <c r="P792" s="8"/>
      <c r="Q792" s="8"/>
      <c r="R792" s="8"/>
      <c r="S792" s="8"/>
      <c r="T792" s="8"/>
      <c r="U792" s="8"/>
      <c r="V792" s="73"/>
      <c r="W792" s="72"/>
      <c r="X792" s="72"/>
      <c r="Y792" s="155"/>
      <c r="Z792" s="157"/>
      <c r="AA792" s="169"/>
      <c r="AB792" s="220" t="s">
        <v>7391</v>
      </c>
      <c r="AC792" s="55" t="s">
        <v>7390</v>
      </c>
      <c r="AD792" s="141">
        <v>0.5</v>
      </c>
      <c r="AE792" s="196"/>
      <c r="AF792" s="144"/>
      <c r="AG792" s="150"/>
      <c r="AH792" s="98">
        <f>ROUND(ROUND(ROUND(K781*U788,0)*Y$731,0)*AD792-AF790,0)</f>
        <v>85</v>
      </c>
      <c r="AI792" s="16"/>
    </row>
    <row r="793" spans="1:35" ht="16.75" customHeight="1" x14ac:dyDescent="0.3">
      <c r="A793" s="11">
        <v>33</v>
      </c>
      <c r="B793" s="14">
        <v>4799</v>
      </c>
      <c r="C793" s="52" t="s">
        <v>9780</v>
      </c>
      <c r="D793" s="190"/>
      <c r="E793" s="211"/>
      <c r="F793" s="211"/>
      <c r="G793" s="211"/>
      <c r="H793" s="211"/>
      <c r="I793" s="211"/>
      <c r="J793" s="210"/>
      <c r="K793" s="185"/>
      <c r="L793" s="2"/>
      <c r="M793" s="2"/>
      <c r="N793" s="44"/>
      <c r="O793" s="222" t="s">
        <v>7373</v>
      </c>
      <c r="P793" s="2"/>
      <c r="Q793" s="2"/>
      <c r="R793" s="2"/>
      <c r="S793" s="2"/>
      <c r="T793" s="2"/>
      <c r="U793" s="2"/>
      <c r="V793" s="71"/>
      <c r="W793" s="72"/>
      <c r="X793" s="72"/>
      <c r="Y793" s="145"/>
      <c r="Z793" s="71"/>
      <c r="AA793" s="56"/>
      <c r="AB793" s="80"/>
      <c r="AC793" s="7"/>
      <c r="AD793" s="7"/>
      <c r="AE793" s="7"/>
      <c r="AF793" s="7"/>
      <c r="AG793" s="37"/>
      <c r="AH793" s="98">
        <f>ROUND(ROUND(K781*U794,0)*Y$731,0)</f>
        <v>184</v>
      </c>
      <c r="AI793" s="66"/>
    </row>
    <row r="794" spans="1:35" ht="16.75" customHeight="1" x14ac:dyDescent="0.3">
      <c r="A794" s="11">
        <v>33</v>
      </c>
      <c r="B794" s="14">
        <v>4800</v>
      </c>
      <c r="C794" s="52" t="s">
        <v>9779</v>
      </c>
      <c r="D794" s="190"/>
      <c r="E794" s="211"/>
      <c r="F794" s="211"/>
      <c r="G794" s="211"/>
      <c r="H794" s="211"/>
      <c r="I794" s="211"/>
      <c r="J794" s="210"/>
      <c r="K794" s="185"/>
      <c r="L794" s="2"/>
      <c r="M794" s="2"/>
      <c r="N794" s="44"/>
      <c r="O794" s="222" t="s">
        <v>7405</v>
      </c>
      <c r="P794" s="135"/>
      <c r="Q794" s="135"/>
      <c r="R794" s="135"/>
      <c r="S794" s="135"/>
      <c r="T794" s="136" t="s">
        <v>7404</v>
      </c>
      <c r="U794" s="273">
        <v>0.95</v>
      </c>
      <c r="V794" s="274"/>
      <c r="W794" s="72"/>
      <c r="X794" s="72"/>
      <c r="Y794" s="145"/>
      <c r="Z794" s="71"/>
      <c r="AA794" s="183" t="s">
        <v>7393</v>
      </c>
      <c r="AB794" s="220" t="s">
        <v>7358</v>
      </c>
      <c r="AC794" s="55" t="s">
        <v>7390</v>
      </c>
      <c r="AD794" s="141">
        <v>0.7</v>
      </c>
      <c r="AE794" s="141"/>
      <c r="AF794" s="141"/>
      <c r="AG794" s="142"/>
      <c r="AH794" s="98">
        <f>ROUND(ROUND(ROUND(K781*U794,0)*Y$731,0)*AD794,0)</f>
        <v>129</v>
      </c>
      <c r="AI794" s="66"/>
    </row>
    <row r="795" spans="1:35" ht="16.75" customHeight="1" x14ac:dyDescent="0.3">
      <c r="A795" s="11">
        <v>33</v>
      </c>
      <c r="B795" s="14">
        <v>4801</v>
      </c>
      <c r="C795" s="52" t="s">
        <v>9778</v>
      </c>
      <c r="D795" s="190"/>
      <c r="E795" s="211"/>
      <c r="F795" s="211"/>
      <c r="G795" s="211"/>
      <c r="H795" s="211"/>
      <c r="I795" s="211"/>
      <c r="J795" s="210"/>
      <c r="K795" s="185"/>
      <c r="L795" s="2"/>
      <c r="M795" s="2"/>
      <c r="N795" s="2"/>
      <c r="O795" s="56"/>
      <c r="P795" s="2"/>
      <c r="Q795" s="2"/>
      <c r="R795" s="2"/>
      <c r="S795" s="2"/>
      <c r="T795" s="2"/>
      <c r="U795" s="2"/>
      <c r="V795" s="71"/>
      <c r="W795" s="72"/>
      <c r="X795" s="72"/>
      <c r="Y795" s="155"/>
      <c r="Z795" s="157"/>
      <c r="AA795" s="169"/>
      <c r="AB795" s="220" t="s">
        <v>7391</v>
      </c>
      <c r="AC795" s="55" t="s">
        <v>7390</v>
      </c>
      <c r="AD795" s="141">
        <v>0.5</v>
      </c>
      <c r="AE795" s="141"/>
      <c r="AF795" s="141"/>
      <c r="AG795" s="142"/>
      <c r="AH795" s="98">
        <f>ROUND(ROUND(ROUND(K781*U794,0)*Y$731,0)*AD795,0)</f>
        <v>92</v>
      </c>
      <c r="AI795" s="16"/>
    </row>
    <row r="796" spans="1:35" ht="16.75" customHeight="1" x14ac:dyDescent="0.3">
      <c r="A796" s="11">
        <v>33</v>
      </c>
      <c r="B796" s="14">
        <v>4802</v>
      </c>
      <c r="C796" s="52" t="s">
        <v>9777</v>
      </c>
      <c r="D796" s="190"/>
      <c r="E796" s="211"/>
      <c r="F796" s="211"/>
      <c r="G796" s="211"/>
      <c r="H796" s="211"/>
      <c r="I796" s="211"/>
      <c r="J796" s="210"/>
      <c r="K796" s="185"/>
      <c r="L796" s="2"/>
      <c r="M796" s="2"/>
      <c r="N796" s="2"/>
      <c r="O796" s="56"/>
      <c r="P796" s="2"/>
      <c r="Q796" s="2"/>
      <c r="R796" s="2"/>
      <c r="S796" s="2"/>
      <c r="T796" s="2"/>
      <c r="U796" s="2"/>
      <c r="V796" s="71"/>
      <c r="W796" s="72"/>
      <c r="X796" s="72"/>
      <c r="Y796" s="155"/>
      <c r="Z796" s="157"/>
      <c r="AA796" s="45"/>
      <c r="AB796" s="201"/>
      <c r="AC796" s="55"/>
      <c r="AD796" s="141"/>
      <c r="AE796" s="187" t="s">
        <v>7356</v>
      </c>
      <c r="AF796" s="53">
        <v>5</v>
      </c>
      <c r="AG796" s="181" t="s">
        <v>7357</v>
      </c>
      <c r="AH796" s="98">
        <f>ROUND(ROUND(K781*U794,0)*Y$731-AF796,0)</f>
        <v>179</v>
      </c>
      <c r="AI796" s="16"/>
    </row>
    <row r="797" spans="1:35" ht="16.75" customHeight="1" x14ac:dyDescent="0.3">
      <c r="A797" s="11">
        <v>33</v>
      </c>
      <c r="B797" s="14">
        <v>4803</v>
      </c>
      <c r="C797" s="52" t="s">
        <v>9776</v>
      </c>
      <c r="D797" s="190"/>
      <c r="E797" s="211"/>
      <c r="F797" s="211"/>
      <c r="G797" s="211"/>
      <c r="H797" s="211"/>
      <c r="I797" s="211"/>
      <c r="J797" s="210"/>
      <c r="K797" s="185"/>
      <c r="L797" s="2"/>
      <c r="M797" s="2"/>
      <c r="N797" s="2"/>
      <c r="O797" s="56"/>
      <c r="P797" s="2"/>
      <c r="Q797" s="2"/>
      <c r="R797" s="2"/>
      <c r="S797" s="2"/>
      <c r="T797" s="2"/>
      <c r="U797" s="2"/>
      <c r="V797" s="71"/>
      <c r="W797" s="72"/>
      <c r="X797" s="72"/>
      <c r="Y797" s="155"/>
      <c r="Z797" s="157"/>
      <c r="AA797" s="183" t="s">
        <v>7393</v>
      </c>
      <c r="AB797" s="220" t="s">
        <v>7358</v>
      </c>
      <c r="AC797" s="55" t="s">
        <v>7390</v>
      </c>
      <c r="AD797" s="141">
        <v>0.7</v>
      </c>
      <c r="AE797" s="221"/>
      <c r="AF797" s="136"/>
      <c r="AG797" s="75"/>
      <c r="AH797" s="98">
        <f>ROUND(ROUND(ROUND(K781*U794,0)*Y$731,0)*AD797-AF796,0)</f>
        <v>124</v>
      </c>
      <c r="AI797" s="16"/>
    </row>
    <row r="798" spans="1:35" ht="16.75" customHeight="1" x14ac:dyDescent="0.3">
      <c r="A798" s="11">
        <v>33</v>
      </c>
      <c r="B798" s="14">
        <v>4804</v>
      </c>
      <c r="C798" s="52" t="s">
        <v>9775</v>
      </c>
      <c r="D798" s="190"/>
      <c r="E798" s="211"/>
      <c r="F798" s="211"/>
      <c r="G798" s="211"/>
      <c r="H798" s="211"/>
      <c r="I798" s="211"/>
      <c r="J798" s="210"/>
      <c r="K798" s="164"/>
      <c r="L798" s="8"/>
      <c r="M798" s="8"/>
      <c r="N798" s="8"/>
      <c r="O798" s="203"/>
      <c r="P798" s="8"/>
      <c r="Q798" s="8"/>
      <c r="R798" s="8"/>
      <c r="S798" s="8"/>
      <c r="T798" s="8"/>
      <c r="U798" s="8"/>
      <c r="V798" s="73"/>
      <c r="W798" s="72"/>
      <c r="X798" s="72"/>
      <c r="Y798" s="155"/>
      <c r="Z798" s="157"/>
      <c r="AA798" s="169"/>
      <c r="AB798" s="220" t="s">
        <v>7391</v>
      </c>
      <c r="AC798" s="55" t="s">
        <v>7390</v>
      </c>
      <c r="AD798" s="141">
        <v>0.5</v>
      </c>
      <c r="AE798" s="196"/>
      <c r="AF798" s="144"/>
      <c r="AG798" s="150"/>
      <c r="AH798" s="98">
        <f>ROUND(ROUND(ROUND(K781*U794,0)*Y$731,0)*AD798-AF796,0)</f>
        <v>87</v>
      </c>
      <c r="AI798" s="16"/>
    </row>
    <row r="799" spans="1:35" ht="16.75" customHeight="1" x14ac:dyDescent="0.3">
      <c r="A799" s="11">
        <v>33</v>
      </c>
      <c r="B799" s="14">
        <v>4811</v>
      </c>
      <c r="C799" s="52" t="s">
        <v>9774</v>
      </c>
      <c r="D799" s="45"/>
      <c r="E799" s="2"/>
      <c r="F799" s="2"/>
      <c r="G799" s="2"/>
      <c r="H799" s="2"/>
      <c r="I799" s="58"/>
      <c r="J799" s="81"/>
      <c r="K799" s="167" t="s">
        <v>7734</v>
      </c>
      <c r="L799" s="36"/>
      <c r="M799" s="36"/>
      <c r="N799" s="50"/>
      <c r="O799" s="54"/>
      <c r="P799" s="36"/>
      <c r="Q799" s="36"/>
      <c r="R799" s="36"/>
      <c r="S799" s="36"/>
      <c r="T799" s="36"/>
      <c r="U799" s="36"/>
      <c r="V799" s="50"/>
      <c r="W799" s="45"/>
      <c r="X799" s="45"/>
      <c r="Y799" s="2"/>
      <c r="Z799" s="44"/>
      <c r="AA799" s="202"/>
      <c r="AB799" s="53"/>
      <c r="AC799" s="36"/>
      <c r="AD799" s="36"/>
      <c r="AE799" s="36"/>
      <c r="AF799" s="36"/>
      <c r="AG799" s="50"/>
      <c r="AH799" s="98">
        <f>ROUND(K805*Y$731,0)</f>
        <v>150</v>
      </c>
      <c r="AI799" s="16"/>
    </row>
    <row r="800" spans="1:35" ht="16.75" customHeight="1" x14ac:dyDescent="0.3">
      <c r="A800" s="11">
        <v>33</v>
      </c>
      <c r="B800" s="14">
        <v>4812</v>
      </c>
      <c r="C800" s="52" t="s">
        <v>9773</v>
      </c>
      <c r="D800" s="45"/>
      <c r="E800" s="2"/>
      <c r="F800" s="2"/>
      <c r="G800" s="2"/>
      <c r="H800" s="2"/>
      <c r="I800" s="58"/>
      <c r="J800" s="81"/>
      <c r="K800" s="185"/>
      <c r="L800" s="2"/>
      <c r="M800" s="2"/>
      <c r="N800" s="44"/>
      <c r="O800" s="3"/>
      <c r="P800" s="2"/>
      <c r="Q800" s="2"/>
      <c r="R800" s="2"/>
      <c r="S800" s="2"/>
      <c r="T800" s="2"/>
      <c r="U800" s="2"/>
      <c r="V800" s="71"/>
      <c r="W800" s="72"/>
      <c r="X800" s="72"/>
      <c r="Y800" s="145"/>
      <c r="Z800" s="71"/>
      <c r="AA800" s="183" t="s">
        <v>7393</v>
      </c>
      <c r="AB800" s="220" t="s">
        <v>7358</v>
      </c>
      <c r="AC800" s="55" t="s">
        <v>7390</v>
      </c>
      <c r="AD800" s="141">
        <v>0.7</v>
      </c>
      <c r="AE800" s="141"/>
      <c r="AF800" s="141"/>
      <c r="AG800" s="142"/>
      <c r="AH800" s="98">
        <f>ROUND(ROUND(K805*Y$731,0)*AD800,0)</f>
        <v>105</v>
      </c>
      <c r="AI800" s="16"/>
    </row>
    <row r="801" spans="1:35" ht="16.75" customHeight="1" x14ac:dyDescent="0.3">
      <c r="A801" s="11">
        <v>33</v>
      </c>
      <c r="B801" s="14">
        <v>4813</v>
      </c>
      <c r="C801" s="52" t="s">
        <v>9772</v>
      </c>
      <c r="D801" s="190"/>
      <c r="E801" s="211"/>
      <c r="F801" s="211"/>
      <c r="G801" s="211"/>
      <c r="H801" s="211"/>
      <c r="I801" s="211"/>
      <c r="J801" s="210"/>
      <c r="K801" s="185"/>
      <c r="L801" s="2"/>
      <c r="M801" s="2"/>
      <c r="N801" s="2"/>
      <c r="O801" s="56"/>
      <c r="P801" s="2"/>
      <c r="Q801" s="2"/>
      <c r="R801" s="2"/>
      <c r="S801" s="2"/>
      <c r="T801" s="2"/>
      <c r="U801" s="2"/>
      <c r="V801" s="71"/>
      <c r="W801" s="72"/>
      <c r="X801" s="72"/>
      <c r="Y801" s="155"/>
      <c r="Z801" s="157"/>
      <c r="AA801" s="169"/>
      <c r="AB801" s="220" t="s">
        <v>7391</v>
      </c>
      <c r="AC801" s="55" t="s">
        <v>7390</v>
      </c>
      <c r="AD801" s="141">
        <v>0.5</v>
      </c>
      <c r="AE801" s="141"/>
      <c r="AF801" s="141"/>
      <c r="AG801" s="142"/>
      <c r="AH801" s="6">
        <f>ROUND(ROUND(K805*Y$731,0)*AD801,0)</f>
        <v>75</v>
      </c>
      <c r="AI801" s="16"/>
    </row>
    <row r="802" spans="1:35" ht="16.75" customHeight="1" x14ac:dyDescent="0.3">
      <c r="A802" s="11">
        <v>33</v>
      </c>
      <c r="B802" s="14">
        <v>4814</v>
      </c>
      <c r="C802" s="52" t="s">
        <v>9771</v>
      </c>
      <c r="D802" s="190"/>
      <c r="E802" s="211"/>
      <c r="F802" s="211"/>
      <c r="G802" s="211"/>
      <c r="H802" s="211"/>
      <c r="I802" s="211"/>
      <c r="J802" s="210"/>
      <c r="K802" s="185"/>
      <c r="L802" s="2"/>
      <c r="M802" s="2"/>
      <c r="N802" s="2"/>
      <c r="O802" s="56"/>
      <c r="P802" s="2"/>
      <c r="Q802" s="2"/>
      <c r="R802" s="2"/>
      <c r="S802" s="2"/>
      <c r="T802" s="2"/>
      <c r="U802" s="2"/>
      <c r="V802" s="71"/>
      <c r="W802" s="72"/>
      <c r="X802" s="72"/>
      <c r="Y802" s="155"/>
      <c r="Z802" s="157"/>
      <c r="AA802" s="45"/>
      <c r="AB802" s="201"/>
      <c r="AC802" s="55"/>
      <c r="AD802" s="141"/>
      <c r="AE802" s="187" t="s">
        <v>7356</v>
      </c>
      <c r="AF802" s="53">
        <v>5</v>
      </c>
      <c r="AG802" s="181" t="s">
        <v>7357</v>
      </c>
      <c r="AH802" s="98">
        <f>ROUND(K805*Y$731-AF802,0)</f>
        <v>145</v>
      </c>
      <c r="AI802" s="16"/>
    </row>
    <row r="803" spans="1:35" ht="16.75" customHeight="1" x14ac:dyDescent="0.3">
      <c r="A803" s="11">
        <v>33</v>
      </c>
      <c r="B803" s="14">
        <v>4815</v>
      </c>
      <c r="C803" s="52" t="s">
        <v>9770</v>
      </c>
      <c r="D803" s="190"/>
      <c r="E803" s="211"/>
      <c r="F803" s="211"/>
      <c r="G803" s="211"/>
      <c r="H803" s="211"/>
      <c r="I803" s="211"/>
      <c r="J803" s="210"/>
      <c r="K803" s="185"/>
      <c r="L803" s="2"/>
      <c r="M803" s="2"/>
      <c r="N803" s="2"/>
      <c r="O803" s="56"/>
      <c r="P803" s="2"/>
      <c r="Q803" s="2"/>
      <c r="R803" s="2"/>
      <c r="S803" s="2"/>
      <c r="T803" s="2"/>
      <c r="U803" s="2"/>
      <c r="V803" s="71"/>
      <c r="W803" s="72"/>
      <c r="X803" s="72"/>
      <c r="Y803" s="155"/>
      <c r="Z803" s="157"/>
      <c r="AA803" s="183" t="s">
        <v>7393</v>
      </c>
      <c r="AB803" s="220" t="s">
        <v>7358</v>
      </c>
      <c r="AC803" s="55" t="s">
        <v>7390</v>
      </c>
      <c r="AD803" s="141">
        <v>0.7</v>
      </c>
      <c r="AE803" s="221"/>
      <c r="AF803" s="136"/>
      <c r="AG803" s="75"/>
      <c r="AH803" s="98">
        <f>ROUND(ROUND(K805*Y$731,0)*AD803-AF802,0)</f>
        <v>100</v>
      </c>
      <c r="AI803" s="16"/>
    </row>
    <row r="804" spans="1:35" ht="16.75" customHeight="1" x14ac:dyDescent="0.3">
      <c r="A804" s="11">
        <v>33</v>
      </c>
      <c r="B804" s="14">
        <v>4816</v>
      </c>
      <c r="C804" s="52" t="s">
        <v>9769</v>
      </c>
      <c r="D804" s="190"/>
      <c r="E804" s="211"/>
      <c r="F804" s="211"/>
      <c r="G804" s="211"/>
      <c r="H804" s="211"/>
      <c r="I804" s="211"/>
      <c r="J804" s="210"/>
      <c r="K804" s="185"/>
      <c r="L804" s="2"/>
      <c r="M804" s="2"/>
      <c r="N804" s="2"/>
      <c r="O804" s="56"/>
      <c r="P804" s="2"/>
      <c r="Q804" s="2"/>
      <c r="R804" s="2"/>
      <c r="S804" s="2"/>
      <c r="T804" s="2"/>
      <c r="U804" s="2"/>
      <c r="V804" s="71"/>
      <c r="W804" s="72"/>
      <c r="X804" s="72"/>
      <c r="Y804" s="155"/>
      <c r="Z804" s="157"/>
      <c r="AA804" s="169"/>
      <c r="AB804" s="220" t="s">
        <v>7391</v>
      </c>
      <c r="AC804" s="55" t="s">
        <v>7390</v>
      </c>
      <c r="AD804" s="141">
        <v>0.5</v>
      </c>
      <c r="AE804" s="196"/>
      <c r="AF804" s="144"/>
      <c r="AG804" s="150"/>
      <c r="AH804" s="6">
        <f>ROUND(ROUND(K805*Y$731,0)*AD804-AF802,0)</f>
        <v>70</v>
      </c>
      <c r="AI804" s="16"/>
    </row>
    <row r="805" spans="1:35" ht="16.75" customHeight="1" x14ac:dyDescent="0.3">
      <c r="A805" s="11">
        <v>33</v>
      </c>
      <c r="B805" s="14">
        <v>4817</v>
      </c>
      <c r="C805" s="52" t="s">
        <v>9768</v>
      </c>
      <c r="D805" s="45"/>
      <c r="E805" s="2"/>
      <c r="F805" s="2"/>
      <c r="G805" s="2"/>
      <c r="H805" s="2"/>
      <c r="I805" s="58"/>
      <c r="J805" s="81"/>
      <c r="K805" s="271">
        <f>'21共同生活援助（包括型・基本）'!N373</f>
        <v>300</v>
      </c>
      <c r="L805" s="272"/>
      <c r="M805" s="2" t="s">
        <v>7388</v>
      </c>
      <c r="N805" s="44"/>
      <c r="O805" s="204" t="s">
        <v>7387</v>
      </c>
      <c r="P805" s="36"/>
      <c r="Q805" s="36"/>
      <c r="R805" s="36"/>
      <c r="S805" s="36"/>
      <c r="T805" s="36"/>
      <c r="U805" s="36"/>
      <c r="V805" s="74"/>
      <c r="W805" s="72"/>
      <c r="X805" s="72"/>
      <c r="Y805" s="145"/>
      <c r="Z805" s="71"/>
      <c r="AA805" s="56"/>
      <c r="AB805" s="135"/>
      <c r="AC805" s="7"/>
      <c r="AD805" s="7"/>
      <c r="AE805" s="7"/>
      <c r="AF805" s="7"/>
      <c r="AG805" s="37"/>
      <c r="AH805" s="98">
        <f>ROUND(ROUND(K805*U806,0)*Y$731,0)</f>
        <v>143</v>
      </c>
      <c r="AI805" s="66"/>
    </row>
    <row r="806" spans="1:35" ht="16.75" customHeight="1" x14ac:dyDescent="0.3">
      <c r="A806" s="11">
        <v>33</v>
      </c>
      <c r="B806" s="14">
        <v>4818</v>
      </c>
      <c r="C806" s="52" t="s">
        <v>9767</v>
      </c>
      <c r="D806" s="45"/>
      <c r="E806" s="2"/>
      <c r="F806" s="2"/>
      <c r="G806" s="2"/>
      <c r="H806" s="2"/>
      <c r="I806" s="58"/>
      <c r="J806" s="81"/>
      <c r="K806" s="72"/>
      <c r="L806" s="145"/>
      <c r="M806" s="2"/>
      <c r="N806" s="44"/>
      <c r="O806" s="45"/>
      <c r="P806" s="2"/>
      <c r="Q806" s="135"/>
      <c r="R806" s="135"/>
      <c r="S806" s="135"/>
      <c r="T806" s="136" t="s">
        <v>7404</v>
      </c>
      <c r="U806" s="273">
        <v>0.95</v>
      </c>
      <c r="V806" s="274"/>
      <c r="W806" s="72"/>
      <c r="X806" s="72"/>
      <c r="Y806" s="145"/>
      <c r="Z806" s="71"/>
      <c r="AA806" s="183" t="s">
        <v>7393</v>
      </c>
      <c r="AB806" s="220" t="s">
        <v>7358</v>
      </c>
      <c r="AC806" s="55" t="s">
        <v>7390</v>
      </c>
      <c r="AD806" s="141">
        <v>0.7</v>
      </c>
      <c r="AE806" s="141"/>
      <c r="AF806" s="141"/>
      <c r="AG806" s="142"/>
      <c r="AH806" s="98">
        <f>ROUND(ROUND(ROUND(K805*U806,0)*Y$731,0)*AD806,0)</f>
        <v>100</v>
      </c>
      <c r="AI806" s="66"/>
    </row>
    <row r="807" spans="1:35" ht="16.75" customHeight="1" x14ac:dyDescent="0.3">
      <c r="A807" s="11">
        <v>33</v>
      </c>
      <c r="B807" s="14">
        <v>4819</v>
      </c>
      <c r="C807" s="52" t="s">
        <v>9766</v>
      </c>
      <c r="D807" s="190"/>
      <c r="E807" s="211"/>
      <c r="F807" s="211"/>
      <c r="G807" s="211"/>
      <c r="H807" s="211"/>
      <c r="I807" s="211"/>
      <c r="J807" s="210"/>
      <c r="K807" s="185"/>
      <c r="L807" s="2"/>
      <c r="M807" s="2"/>
      <c r="N807" s="2"/>
      <c r="O807" s="56"/>
      <c r="P807" s="2"/>
      <c r="Q807" s="2"/>
      <c r="R807" s="2"/>
      <c r="S807" s="2"/>
      <c r="T807" s="2"/>
      <c r="U807" s="2"/>
      <c r="V807" s="71"/>
      <c r="W807" s="72"/>
      <c r="X807" s="72"/>
      <c r="Y807" s="155"/>
      <c r="Z807" s="157"/>
      <c r="AA807" s="169"/>
      <c r="AB807" s="220" t="s">
        <v>7391</v>
      </c>
      <c r="AC807" s="55" t="s">
        <v>7390</v>
      </c>
      <c r="AD807" s="141">
        <v>0.5</v>
      </c>
      <c r="AE807" s="141"/>
      <c r="AF807" s="141"/>
      <c r="AG807" s="142"/>
      <c r="AH807" s="98">
        <f>ROUND(ROUND(ROUND(K805*U806,0)*Y$731,0)*AD807,0)</f>
        <v>72</v>
      </c>
      <c r="AI807" s="16"/>
    </row>
    <row r="808" spans="1:35" ht="16.75" customHeight="1" x14ac:dyDescent="0.3">
      <c r="A808" s="11">
        <v>33</v>
      </c>
      <c r="B808" s="14">
        <v>4820</v>
      </c>
      <c r="C808" s="52" t="s">
        <v>9765</v>
      </c>
      <c r="D808" s="190"/>
      <c r="E808" s="211"/>
      <c r="F808" s="211"/>
      <c r="G808" s="211"/>
      <c r="H808" s="211"/>
      <c r="I808" s="211"/>
      <c r="J808" s="210"/>
      <c r="K808" s="185"/>
      <c r="L808" s="2"/>
      <c r="M808" s="2"/>
      <c r="N808" s="2"/>
      <c r="O808" s="56"/>
      <c r="P808" s="2"/>
      <c r="Q808" s="2"/>
      <c r="R808" s="2"/>
      <c r="S808" s="2"/>
      <c r="T808" s="2"/>
      <c r="U808" s="2"/>
      <c r="V808" s="71"/>
      <c r="W808" s="72"/>
      <c r="X808" s="72"/>
      <c r="Y808" s="155"/>
      <c r="Z808" s="157"/>
      <c r="AA808" s="45"/>
      <c r="AB808" s="201"/>
      <c r="AC808" s="55"/>
      <c r="AD808" s="141"/>
      <c r="AE808" s="187" t="s">
        <v>7356</v>
      </c>
      <c r="AF808" s="53">
        <v>5</v>
      </c>
      <c r="AG808" s="181" t="s">
        <v>7357</v>
      </c>
      <c r="AH808" s="98">
        <f>ROUND(ROUND(K805*U806,0)*Y$731-AF808,0)</f>
        <v>138</v>
      </c>
      <c r="AI808" s="16"/>
    </row>
    <row r="809" spans="1:35" ht="16.75" customHeight="1" x14ac:dyDescent="0.3">
      <c r="A809" s="11">
        <v>33</v>
      </c>
      <c r="B809" s="14">
        <v>4821</v>
      </c>
      <c r="C809" s="52" t="s">
        <v>9764</v>
      </c>
      <c r="D809" s="190"/>
      <c r="E809" s="211"/>
      <c r="F809" s="211"/>
      <c r="G809" s="211"/>
      <c r="H809" s="211"/>
      <c r="I809" s="211"/>
      <c r="J809" s="210"/>
      <c r="K809" s="185"/>
      <c r="L809" s="2"/>
      <c r="M809" s="2"/>
      <c r="N809" s="2"/>
      <c r="O809" s="56"/>
      <c r="P809" s="2"/>
      <c r="Q809" s="2"/>
      <c r="R809" s="2"/>
      <c r="S809" s="2"/>
      <c r="T809" s="2"/>
      <c r="U809" s="2"/>
      <c r="V809" s="71"/>
      <c r="W809" s="72"/>
      <c r="X809" s="72"/>
      <c r="Y809" s="155"/>
      <c r="Z809" s="157"/>
      <c r="AA809" s="183" t="s">
        <v>7393</v>
      </c>
      <c r="AB809" s="220" t="s">
        <v>7358</v>
      </c>
      <c r="AC809" s="55" t="s">
        <v>7390</v>
      </c>
      <c r="AD809" s="141">
        <v>0.7</v>
      </c>
      <c r="AE809" s="221"/>
      <c r="AF809" s="136"/>
      <c r="AG809" s="75"/>
      <c r="AH809" s="98">
        <f>ROUND(ROUND(ROUND(K805*U806,0)*Y$731,0)*AD809-AF808,0)</f>
        <v>95</v>
      </c>
      <c r="AI809" s="16"/>
    </row>
    <row r="810" spans="1:35" ht="16.75" customHeight="1" x14ac:dyDescent="0.3">
      <c r="A810" s="11">
        <v>33</v>
      </c>
      <c r="B810" s="14">
        <v>4822</v>
      </c>
      <c r="C810" s="52" t="s">
        <v>9763</v>
      </c>
      <c r="D810" s="190"/>
      <c r="E810" s="211"/>
      <c r="F810" s="211"/>
      <c r="G810" s="211"/>
      <c r="H810" s="211"/>
      <c r="I810" s="211"/>
      <c r="J810" s="210"/>
      <c r="K810" s="185"/>
      <c r="L810" s="2"/>
      <c r="M810" s="2"/>
      <c r="N810" s="2"/>
      <c r="O810" s="203"/>
      <c r="P810" s="8"/>
      <c r="Q810" s="8"/>
      <c r="R810" s="8"/>
      <c r="S810" s="8"/>
      <c r="T810" s="8"/>
      <c r="U810" s="8"/>
      <c r="V810" s="73"/>
      <c r="W810" s="72"/>
      <c r="X810" s="72"/>
      <c r="Y810" s="155"/>
      <c r="Z810" s="157"/>
      <c r="AA810" s="169"/>
      <c r="AB810" s="220" t="s">
        <v>7391</v>
      </c>
      <c r="AC810" s="55" t="s">
        <v>7390</v>
      </c>
      <c r="AD810" s="141">
        <v>0.5</v>
      </c>
      <c r="AE810" s="196"/>
      <c r="AF810" s="144"/>
      <c r="AG810" s="150"/>
      <c r="AH810" s="98">
        <f>ROUND(ROUND(ROUND(K805*U806,0)*Y$731,0)*AD810-AF808,0)</f>
        <v>67</v>
      </c>
      <c r="AI810" s="16"/>
    </row>
    <row r="811" spans="1:35" ht="16.75" customHeight="1" x14ac:dyDescent="0.3">
      <c r="A811" s="11">
        <v>33</v>
      </c>
      <c r="B811" s="14">
        <v>4823</v>
      </c>
      <c r="C811" s="52" t="s">
        <v>9762</v>
      </c>
      <c r="D811" s="45"/>
      <c r="E811" s="2"/>
      <c r="F811" s="2"/>
      <c r="G811" s="2"/>
      <c r="H811" s="2"/>
      <c r="I811" s="58"/>
      <c r="J811" s="81"/>
      <c r="K811" s="185"/>
      <c r="L811" s="2"/>
      <c r="M811" s="2"/>
      <c r="N811" s="44"/>
      <c r="O811" s="204" t="s">
        <v>7380</v>
      </c>
      <c r="P811" s="36"/>
      <c r="Q811" s="36"/>
      <c r="R811" s="36"/>
      <c r="S811" s="36"/>
      <c r="T811" s="36"/>
      <c r="U811" s="36"/>
      <c r="V811" s="74"/>
      <c r="W811" s="72"/>
      <c r="X811" s="72"/>
      <c r="Y811" s="145"/>
      <c r="Z811" s="71"/>
      <c r="AA811" s="56"/>
      <c r="AB811" s="135"/>
      <c r="AC811" s="7"/>
      <c r="AD811" s="7"/>
      <c r="AE811" s="7"/>
      <c r="AF811" s="7"/>
      <c r="AG811" s="37"/>
      <c r="AH811" s="98">
        <f>ROUND(ROUND(K805*U812,0)*Y$731,0)</f>
        <v>140</v>
      </c>
      <c r="AI811" s="66"/>
    </row>
    <row r="812" spans="1:35" ht="16.75" customHeight="1" x14ac:dyDescent="0.3">
      <c r="A812" s="11">
        <v>33</v>
      </c>
      <c r="B812" s="14">
        <v>4824</v>
      </c>
      <c r="C812" s="52" t="s">
        <v>9761</v>
      </c>
      <c r="D812" s="45"/>
      <c r="E812" s="2"/>
      <c r="F812" s="2"/>
      <c r="G812" s="2"/>
      <c r="H812" s="2"/>
      <c r="I812" s="58"/>
      <c r="J812" s="81"/>
      <c r="K812" s="185"/>
      <c r="L812" s="2"/>
      <c r="M812" s="2"/>
      <c r="N812" s="44"/>
      <c r="O812" s="45"/>
      <c r="P812" s="135"/>
      <c r="Q812" s="135"/>
      <c r="R812" s="135"/>
      <c r="S812" s="135"/>
      <c r="T812" s="136" t="s">
        <v>7404</v>
      </c>
      <c r="U812" s="273">
        <v>0.93</v>
      </c>
      <c r="V812" s="274"/>
      <c r="W812" s="72"/>
      <c r="X812" s="72"/>
      <c r="Y812" s="145"/>
      <c r="Z812" s="71"/>
      <c r="AA812" s="183" t="s">
        <v>7393</v>
      </c>
      <c r="AB812" s="220" t="s">
        <v>7358</v>
      </c>
      <c r="AC812" s="55" t="s">
        <v>7390</v>
      </c>
      <c r="AD812" s="141">
        <v>0.7</v>
      </c>
      <c r="AE812" s="141"/>
      <c r="AF812" s="141"/>
      <c r="AG812" s="142"/>
      <c r="AH812" s="98">
        <f>ROUND(ROUND(ROUND(K805*U812,0)*Y$731,0)*AD812,0)</f>
        <v>98</v>
      </c>
      <c r="AI812" s="66"/>
    </row>
    <row r="813" spans="1:35" ht="16.75" customHeight="1" x14ac:dyDescent="0.3">
      <c r="A813" s="11">
        <v>33</v>
      </c>
      <c r="B813" s="14">
        <v>4825</v>
      </c>
      <c r="C813" s="52" t="s">
        <v>9760</v>
      </c>
      <c r="D813" s="190"/>
      <c r="E813" s="211"/>
      <c r="F813" s="211"/>
      <c r="G813" s="211"/>
      <c r="H813" s="211"/>
      <c r="I813" s="211"/>
      <c r="J813" s="210"/>
      <c r="K813" s="185"/>
      <c r="L813" s="2"/>
      <c r="M813" s="2"/>
      <c r="N813" s="2"/>
      <c r="O813" s="56"/>
      <c r="P813" s="2"/>
      <c r="Q813" s="2"/>
      <c r="R813" s="2"/>
      <c r="S813" s="2"/>
      <c r="T813" s="2"/>
      <c r="U813" s="2"/>
      <c r="V813" s="71"/>
      <c r="W813" s="72"/>
      <c r="X813" s="72"/>
      <c r="Y813" s="155"/>
      <c r="Z813" s="157"/>
      <c r="AA813" s="169"/>
      <c r="AB813" s="220" t="s">
        <v>7391</v>
      </c>
      <c r="AC813" s="55" t="s">
        <v>7390</v>
      </c>
      <c r="AD813" s="141">
        <v>0.5</v>
      </c>
      <c r="AE813" s="141"/>
      <c r="AF813" s="141"/>
      <c r="AG813" s="142"/>
      <c r="AH813" s="6">
        <f>ROUND(ROUND(ROUND(K805*U812,0)*Y$731,0)*AD813,0)</f>
        <v>70</v>
      </c>
      <c r="AI813" s="16"/>
    </row>
    <row r="814" spans="1:35" ht="16.75" customHeight="1" x14ac:dyDescent="0.3">
      <c r="A814" s="11">
        <v>33</v>
      </c>
      <c r="B814" s="14">
        <v>4826</v>
      </c>
      <c r="C814" s="52" t="s">
        <v>9759</v>
      </c>
      <c r="D814" s="190"/>
      <c r="E814" s="211"/>
      <c r="F814" s="211"/>
      <c r="G814" s="211"/>
      <c r="H814" s="211"/>
      <c r="I814" s="211"/>
      <c r="J814" s="210"/>
      <c r="K814" s="185"/>
      <c r="L814" s="2"/>
      <c r="M814" s="2"/>
      <c r="N814" s="2"/>
      <c r="O814" s="56"/>
      <c r="P814" s="2"/>
      <c r="Q814" s="2"/>
      <c r="R814" s="2"/>
      <c r="S814" s="2"/>
      <c r="T814" s="2"/>
      <c r="U814" s="2"/>
      <c r="V814" s="71"/>
      <c r="W814" s="72"/>
      <c r="X814" s="72"/>
      <c r="Y814" s="155"/>
      <c r="Z814" s="157"/>
      <c r="AA814" s="45"/>
      <c r="AB814" s="201"/>
      <c r="AC814" s="55"/>
      <c r="AD814" s="141"/>
      <c r="AE814" s="187" t="s">
        <v>7356</v>
      </c>
      <c r="AF814" s="53">
        <v>5</v>
      </c>
      <c r="AG814" s="181" t="s">
        <v>7357</v>
      </c>
      <c r="AH814" s="98">
        <f>ROUND(ROUND(K805*U812,0)*Y$731-AF814,0)</f>
        <v>135</v>
      </c>
      <c r="AI814" s="16"/>
    </row>
    <row r="815" spans="1:35" ht="16.75" customHeight="1" x14ac:dyDescent="0.3">
      <c r="A815" s="11">
        <v>33</v>
      </c>
      <c r="B815" s="14">
        <v>4827</v>
      </c>
      <c r="C815" s="52" t="s">
        <v>9758</v>
      </c>
      <c r="D815" s="190"/>
      <c r="E815" s="211"/>
      <c r="F815" s="211"/>
      <c r="G815" s="211"/>
      <c r="H815" s="211"/>
      <c r="I815" s="211"/>
      <c r="J815" s="210"/>
      <c r="K815" s="185"/>
      <c r="L815" s="2"/>
      <c r="M815" s="2"/>
      <c r="N815" s="2"/>
      <c r="O815" s="56"/>
      <c r="P815" s="2"/>
      <c r="Q815" s="2"/>
      <c r="R815" s="2"/>
      <c r="S815" s="2"/>
      <c r="T815" s="2"/>
      <c r="U815" s="2"/>
      <c r="V815" s="71"/>
      <c r="W815" s="72"/>
      <c r="X815" s="72"/>
      <c r="Y815" s="155"/>
      <c r="Z815" s="157"/>
      <c r="AA815" s="183" t="s">
        <v>7393</v>
      </c>
      <c r="AB815" s="220" t="s">
        <v>7358</v>
      </c>
      <c r="AC815" s="55" t="s">
        <v>7390</v>
      </c>
      <c r="AD815" s="141">
        <v>0.7</v>
      </c>
      <c r="AE815" s="221"/>
      <c r="AF815" s="136"/>
      <c r="AG815" s="75"/>
      <c r="AH815" s="98">
        <f>ROUND(ROUND(ROUND(K805*U812,0)*Y$731,0)*AD815-AF814,0)</f>
        <v>93</v>
      </c>
      <c r="AI815" s="16"/>
    </row>
    <row r="816" spans="1:35" ht="16.75" customHeight="1" x14ac:dyDescent="0.3">
      <c r="A816" s="11">
        <v>33</v>
      </c>
      <c r="B816" s="14">
        <v>4828</v>
      </c>
      <c r="C816" s="52" t="s">
        <v>9757</v>
      </c>
      <c r="D816" s="190"/>
      <c r="E816" s="211"/>
      <c r="F816" s="211"/>
      <c r="G816" s="211"/>
      <c r="H816" s="211"/>
      <c r="I816" s="211"/>
      <c r="J816" s="210"/>
      <c r="K816" s="185"/>
      <c r="L816" s="2"/>
      <c r="M816" s="2"/>
      <c r="N816" s="2"/>
      <c r="O816" s="203"/>
      <c r="P816" s="8"/>
      <c r="Q816" s="8"/>
      <c r="R816" s="8"/>
      <c r="S816" s="8"/>
      <c r="T816" s="8"/>
      <c r="U816" s="8"/>
      <c r="V816" s="73"/>
      <c r="W816" s="72"/>
      <c r="X816" s="72"/>
      <c r="Y816" s="155"/>
      <c r="Z816" s="157"/>
      <c r="AA816" s="169"/>
      <c r="AB816" s="220" t="s">
        <v>7391</v>
      </c>
      <c r="AC816" s="55" t="s">
        <v>7390</v>
      </c>
      <c r="AD816" s="141">
        <v>0.5</v>
      </c>
      <c r="AE816" s="196"/>
      <c r="AF816" s="144"/>
      <c r="AG816" s="150"/>
      <c r="AH816" s="6">
        <f>ROUND(ROUND(ROUND(K805*U812,0)*Y$731,0)*AD816-AF814,0)</f>
        <v>65</v>
      </c>
      <c r="AI816" s="16"/>
    </row>
    <row r="817" spans="1:35" ht="16.75" customHeight="1" x14ac:dyDescent="0.3">
      <c r="A817" s="11">
        <v>33</v>
      </c>
      <c r="B817" s="14">
        <v>4829</v>
      </c>
      <c r="C817" s="52" t="s">
        <v>9756</v>
      </c>
      <c r="D817" s="190"/>
      <c r="E817" s="211"/>
      <c r="F817" s="211"/>
      <c r="G817" s="211"/>
      <c r="H817" s="211"/>
      <c r="I817" s="211"/>
      <c r="J817" s="210"/>
      <c r="K817" s="185"/>
      <c r="L817" s="2"/>
      <c r="M817" s="2"/>
      <c r="N817" s="44"/>
      <c r="O817" s="222" t="s">
        <v>7373</v>
      </c>
      <c r="P817" s="2"/>
      <c r="Q817" s="2"/>
      <c r="R817" s="2"/>
      <c r="S817" s="2"/>
      <c r="T817" s="2"/>
      <c r="U817" s="2"/>
      <c r="V817" s="71"/>
      <c r="W817" s="72"/>
      <c r="X817" s="72"/>
      <c r="Y817" s="145"/>
      <c r="Z817" s="71"/>
      <c r="AA817" s="56"/>
      <c r="AB817" s="80"/>
      <c r="AC817" s="7"/>
      <c r="AD817" s="7"/>
      <c r="AE817" s="7"/>
      <c r="AF817" s="7"/>
      <c r="AG817" s="37"/>
      <c r="AH817" s="98">
        <f>ROUND(ROUND(K805*U818,0)*Y$731,0)</f>
        <v>143</v>
      </c>
      <c r="AI817" s="66"/>
    </row>
    <row r="818" spans="1:35" ht="16.75" customHeight="1" x14ac:dyDescent="0.3">
      <c r="A818" s="11">
        <v>33</v>
      </c>
      <c r="B818" s="14">
        <v>4830</v>
      </c>
      <c r="C818" s="52" t="s">
        <v>9755</v>
      </c>
      <c r="D818" s="190"/>
      <c r="E818" s="211"/>
      <c r="F818" s="211"/>
      <c r="G818" s="211"/>
      <c r="H818" s="211"/>
      <c r="I818" s="211"/>
      <c r="J818" s="210"/>
      <c r="K818" s="185"/>
      <c r="L818" s="2"/>
      <c r="M818" s="2"/>
      <c r="N818" s="44"/>
      <c r="O818" s="222" t="s">
        <v>7405</v>
      </c>
      <c r="P818" s="135"/>
      <c r="Q818" s="135"/>
      <c r="R818" s="135"/>
      <c r="S818" s="135"/>
      <c r="T818" s="136" t="s">
        <v>7404</v>
      </c>
      <c r="U818" s="273">
        <v>0.95</v>
      </c>
      <c r="V818" s="274"/>
      <c r="W818" s="72"/>
      <c r="X818" s="72"/>
      <c r="Y818" s="145"/>
      <c r="Z818" s="71"/>
      <c r="AA818" s="183" t="s">
        <v>7393</v>
      </c>
      <c r="AB818" s="220" t="s">
        <v>7358</v>
      </c>
      <c r="AC818" s="55" t="s">
        <v>7390</v>
      </c>
      <c r="AD818" s="141">
        <v>0.7</v>
      </c>
      <c r="AE818" s="141"/>
      <c r="AF818" s="141"/>
      <c r="AG818" s="142"/>
      <c r="AH818" s="98">
        <f>ROUND(ROUND(ROUND(K805*U818,0)*Y$731,0)*AD818,0)</f>
        <v>100</v>
      </c>
      <c r="AI818" s="66"/>
    </row>
    <row r="819" spans="1:35" ht="16.75" customHeight="1" x14ac:dyDescent="0.3">
      <c r="A819" s="11">
        <v>33</v>
      </c>
      <c r="B819" s="14">
        <v>4831</v>
      </c>
      <c r="C819" s="52" t="s">
        <v>9754</v>
      </c>
      <c r="D819" s="190"/>
      <c r="E819" s="211"/>
      <c r="F819" s="211"/>
      <c r="G819" s="211"/>
      <c r="H819" s="211"/>
      <c r="I819" s="211"/>
      <c r="J819" s="210"/>
      <c r="K819" s="185"/>
      <c r="L819" s="2"/>
      <c r="M819" s="2"/>
      <c r="N819" s="2"/>
      <c r="O819" s="56"/>
      <c r="P819" s="2"/>
      <c r="Q819" s="2"/>
      <c r="R819" s="2"/>
      <c r="S819" s="2"/>
      <c r="T819" s="2"/>
      <c r="U819" s="2"/>
      <c r="V819" s="71"/>
      <c r="W819" s="72"/>
      <c r="X819" s="72"/>
      <c r="Y819" s="155"/>
      <c r="Z819" s="157"/>
      <c r="AA819" s="169"/>
      <c r="AB819" s="220" t="s">
        <v>7391</v>
      </c>
      <c r="AC819" s="55" t="s">
        <v>7390</v>
      </c>
      <c r="AD819" s="141">
        <v>0.5</v>
      </c>
      <c r="AE819" s="141"/>
      <c r="AF819" s="141"/>
      <c r="AG819" s="142"/>
      <c r="AH819" s="98">
        <f>ROUND(ROUND(ROUND(K805*U818,0)*Y$731,0)*AD819,0)</f>
        <v>72</v>
      </c>
      <c r="AI819" s="16"/>
    </row>
    <row r="820" spans="1:35" ht="16.75" customHeight="1" x14ac:dyDescent="0.3">
      <c r="A820" s="11">
        <v>33</v>
      </c>
      <c r="B820" s="14">
        <v>4832</v>
      </c>
      <c r="C820" s="52" t="s">
        <v>9753</v>
      </c>
      <c r="D820" s="190"/>
      <c r="E820" s="211"/>
      <c r="F820" s="211"/>
      <c r="G820" s="211"/>
      <c r="H820" s="211"/>
      <c r="I820" s="211"/>
      <c r="J820" s="210"/>
      <c r="K820" s="185"/>
      <c r="L820" s="2"/>
      <c r="M820" s="2"/>
      <c r="N820" s="2"/>
      <c r="O820" s="56"/>
      <c r="P820" s="2"/>
      <c r="Q820" s="2"/>
      <c r="R820" s="2"/>
      <c r="S820" s="2"/>
      <c r="T820" s="2"/>
      <c r="U820" s="2"/>
      <c r="V820" s="71"/>
      <c r="W820" s="72"/>
      <c r="X820" s="72"/>
      <c r="Y820" s="155"/>
      <c r="Z820" s="157"/>
      <c r="AA820" s="45"/>
      <c r="AB820" s="201"/>
      <c r="AC820" s="55"/>
      <c r="AD820" s="141"/>
      <c r="AE820" s="187" t="s">
        <v>7356</v>
      </c>
      <c r="AF820" s="53">
        <v>5</v>
      </c>
      <c r="AG820" s="181" t="s">
        <v>7357</v>
      </c>
      <c r="AH820" s="98">
        <f>ROUND(ROUND(K805*U818,0)*Y$731-AF820,0)</f>
        <v>138</v>
      </c>
      <c r="AI820" s="16"/>
    </row>
    <row r="821" spans="1:35" ht="16.75" customHeight="1" x14ac:dyDescent="0.3">
      <c r="A821" s="11">
        <v>33</v>
      </c>
      <c r="B821" s="14">
        <v>4833</v>
      </c>
      <c r="C821" s="52" t="s">
        <v>9752</v>
      </c>
      <c r="D821" s="190"/>
      <c r="E821" s="211"/>
      <c r="F821" s="211"/>
      <c r="G821" s="211"/>
      <c r="H821" s="211"/>
      <c r="I821" s="211"/>
      <c r="J821" s="210"/>
      <c r="K821" s="185"/>
      <c r="L821" s="2"/>
      <c r="M821" s="2"/>
      <c r="N821" s="2"/>
      <c r="O821" s="56"/>
      <c r="P821" s="2"/>
      <c r="Q821" s="2"/>
      <c r="R821" s="2"/>
      <c r="S821" s="2"/>
      <c r="T821" s="2"/>
      <c r="U821" s="2"/>
      <c r="V821" s="71"/>
      <c r="W821" s="72"/>
      <c r="X821" s="72"/>
      <c r="Y821" s="155"/>
      <c r="Z821" s="157"/>
      <c r="AA821" s="183" t="s">
        <v>7393</v>
      </c>
      <c r="AB821" s="220" t="s">
        <v>7358</v>
      </c>
      <c r="AC821" s="55" t="s">
        <v>7390</v>
      </c>
      <c r="AD821" s="141">
        <v>0.7</v>
      </c>
      <c r="AE821" s="221"/>
      <c r="AF821" s="136"/>
      <c r="AG821" s="75"/>
      <c r="AH821" s="98">
        <f>ROUND(ROUND(ROUND(K805*U818,0)*Y$731,0)*AD821-AF820,0)</f>
        <v>95</v>
      </c>
      <c r="AI821" s="16"/>
    </row>
    <row r="822" spans="1:35" ht="16.75" customHeight="1" x14ac:dyDescent="0.3">
      <c r="A822" s="11">
        <v>33</v>
      </c>
      <c r="B822" s="14">
        <v>4834</v>
      </c>
      <c r="C822" s="52" t="s">
        <v>9751</v>
      </c>
      <c r="D822" s="190"/>
      <c r="E822" s="211"/>
      <c r="F822" s="211"/>
      <c r="G822" s="211"/>
      <c r="H822" s="211"/>
      <c r="I822" s="211"/>
      <c r="J822" s="210"/>
      <c r="K822" s="164"/>
      <c r="L822" s="8"/>
      <c r="M822" s="8"/>
      <c r="N822" s="8"/>
      <c r="O822" s="203"/>
      <c r="P822" s="8"/>
      <c r="Q822" s="8"/>
      <c r="R822" s="8"/>
      <c r="S822" s="8"/>
      <c r="T822" s="8"/>
      <c r="U822" s="8"/>
      <c r="V822" s="73"/>
      <c r="W822" s="72"/>
      <c r="X822" s="72"/>
      <c r="Y822" s="155"/>
      <c r="Z822" s="157"/>
      <c r="AA822" s="169"/>
      <c r="AB822" s="220" t="s">
        <v>7391</v>
      </c>
      <c r="AC822" s="55" t="s">
        <v>7390</v>
      </c>
      <c r="AD822" s="141">
        <v>0.5</v>
      </c>
      <c r="AE822" s="196"/>
      <c r="AF822" s="144"/>
      <c r="AG822" s="150"/>
      <c r="AH822" s="98">
        <f>ROUND(ROUND(ROUND(K805*U818,0)*Y$731,0)*AD822-AF820,0)</f>
        <v>67</v>
      </c>
      <c r="AI822" s="16"/>
    </row>
    <row r="823" spans="1:35" ht="16.75" customHeight="1" x14ac:dyDescent="0.3">
      <c r="A823" s="11">
        <v>33</v>
      </c>
      <c r="B823" s="14">
        <v>4841</v>
      </c>
      <c r="C823" s="52" t="s">
        <v>9750</v>
      </c>
      <c r="D823" s="45"/>
      <c r="E823" s="2"/>
      <c r="F823" s="2"/>
      <c r="G823" s="2"/>
      <c r="H823" s="2"/>
      <c r="I823" s="58"/>
      <c r="J823" s="81"/>
      <c r="K823" s="167" t="s">
        <v>7705</v>
      </c>
      <c r="L823" s="36"/>
      <c r="M823" s="36"/>
      <c r="N823" s="50"/>
      <c r="O823" s="54"/>
      <c r="P823" s="36"/>
      <c r="Q823" s="36"/>
      <c r="R823" s="36"/>
      <c r="S823" s="36"/>
      <c r="T823" s="36"/>
      <c r="U823" s="36"/>
      <c r="V823" s="50"/>
      <c r="W823" s="45"/>
      <c r="X823" s="45"/>
      <c r="Y823" s="2"/>
      <c r="Z823" s="44"/>
      <c r="AA823" s="202"/>
      <c r="AB823" s="53"/>
      <c r="AC823" s="36"/>
      <c r="AD823" s="36"/>
      <c r="AE823" s="36"/>
      <c r="AF823" s="36"/>
      <c r="AG823" s="50"/>
      <c r="AH823" s="6">
        <f>ROUND(K829*Y$731,0)</f>
        <v>105</v>
      </c>
      <c r="AI823" s="16"/>
    </row>
    <row r="824" spans="1:35" ht="16.75" customHeight="1" x14ac:dyDescent="0.3">
      <c r="A824" s="11">
        <v>33</v>
      </c>
      <c r="B824" s="14">
        <v>4842</v>
      </c>
      <c r="C824" s="52" t="s">
        <v>9749</v>
      </c>
      <c r="D824" s="45"/>
      <c r="E824" s="2"/>
      <c r="F824" s="2"/>
      <c r="G824" s="2"/>
      <c r="H824" s="2"/>
      <c r="I824" s="58"/>
      <c r="J824" s="81"/>
      <c r="K824" s="185"/>
      <c r="L824" s="2"/>
      <c r="M824" s="2"/>
      <c r="N824" s="44"/>
      <c r="O824" s="3"/>
      <c r="P824" s="2"/>
      <c r="Q824" s="2"/>
      <c r="R824" s="2"/>
      <c r="S824" s="2"/>
      <c r="T824" s="2"/>
      <c r="U824" s="2"/>
      <c r="V824" s="71"/>
      <c r="W824" s="72"/>
      <c r="X824" s="72"/>
      <c r="Y824" s="145"/>
      <c r="Z824" s="71"/>
      <c r="AA824" s="183" t="s">
        <v>7393</v>
      </c>
      <c r="AB824" s="220" t="s">
        <v>7358</v>
      </c>
      <c r="AC824" s="55" t="s">
        <v>7390</v>
      </c>
      <c r="AD824" s="141">
        <v>0.7</v>
      </c>
      <c r="AE824" s="141"/>
      <c r="AF824" s="141"/>
      <c r="AG824" s="142"/>
      <c r="AH824" s="6">
        <f>ROUND(ROUND(K829*Y$731,0)*AD824,0)</f>
        <v>74</v>
      </c>
      <c r="AI824" s="16"/>
    </row>
    <row r="825" spans="1:35" ht="16.75" customHeight="1" x14ac:dyDescent="0.3">
      <c r="A825" s="11">
        <v>33</v>
      </c>
      <c r="B825" s="14">
        <v>4843</v>
      </c>
      <c r="C825" s="52" t="s">
        <v>9748</v>
      </c>
      <c r="D825" s="190"/>
      <c r="E825" s="211"/>
      <c r="F825" s="211"/>
      <c r="G825" s="211"/>
      <c r="H825" s="211"/>
      <c r="I825" s="211"/>
      <c r="J825" s="210"/>
      <c r="K825" s="185"/>
      <c r="L825" s="2"/>
      <c r="M825" s="2"/>
      <c r="N825" s="2"/>
      <c r="O825" s="56"/>
      <c r="P825" s="2"/>
      <c r="Q825" s="2"/>
      <c r="R825" s="2"/>
      <c r="S825" s="2"/>
      <c r="T825" s="2"/>
      <c r="U825" s="2"/>
      <c r="V825" s="71"/>
      <c r="W825" s="72"/>
      <c r="X825" s="72"/>
      <c r="Y825" s="155"/>
      <c r="Z825" s="157"/>
      <c r="AA825" s="169"/>
      <c r="AB825" s="220" t="s">
        <v>7391</v>
      </c>
      <c r="AC825" s="55" t="s">
        <v>7390</v>
      </c>
      <c r="AD825" s="141">
        <v>0.5</v>
      </c>
      <c r="AE825" s="141"/>
      <c r="AF825" s="141"/>
      <c r="AG825" s="142"/>
      <c r="AH825" s="6">
        <f>ROUND(ROUND(K829*Y$731,0)*AD825,0)</f>
        <v>53</v>
      </c>
      <c r="AI825" s="16"/>
    </row>
    <row r="826" spans="1:35" ht="16.75" customHeight="1" x14ac:dyDescent="0.3">
      <c r="A826" s="11">
        <v>33</v>
      </c>
      <c r="B826" s="14">
        <v>4844</v>
      </c>
      <c r="C826" s="52" t="s">
        <v>9747</v>
      </c>
      <c r="D826" s="190"/>
      <c r="E826" s="211"/>
      <c r="F826" s="211"/>
      <c r="G826" s="211"/>
      <c r="H826" s="211"/>
      <c r="I826" s="211"/>
      <c r="J826" s="210"/>
      <c r="K826" s="185"/>
      <c r="L826" s="2"/>
      <c r="M826" s="2"/>
      <c r="N826" s="2"/>
      <c r="O826" s="56"/>
      <c r="P826" s="2"/>
      <c r="Q826" s="2"/>
      <c r="R826" s="2"/>
      <c r="S826" s="2"/>
      <c r="T826" s="2"/>
      <c r="U826" s="2"/>
      <c r="V826" s="71"/>
      <c r="W826" s="72"/>
      <c r="X826" s="72"/>
      <c r="Y826" s="155"/>
      <c r="Z826" s="157"/>
      <c r="AA826" s="45"/>
      <c r="AB826" s="201"/>
      <c r="AC826" s="55"/>
      <c r="AD826" s="141"/>
      <c r="AE826" s="187" t="s">
        <v>7356</v>
      </c>
      <c r="AF826" s="53">
        <v>5</v>
      </c>
      <c r="AG826" s="181" t="s">
        <v>7357</v>
      </c>
      <c r="AH826" s="6">
        <f>ROUND(K829*Y$731-AF826,0)</f>
        <v>100</v>
      </c>
      <c r="AI826" s="16"/>
    </row>
    <row r="827" spans="1:35" ht="16.75" customHeight="1" x14ac:dyDescent="0.3">
      <c r="A827" s="11">
        <v>33</v>
      </c>
      <c r="B827" s="14">
        <v>4845</v>
      </c>
      <c r="C827" s="52" t="s">
        <v>9746</v>
      </c>
      <c r="D827" s="190"/>
      <c r="E827" s="211"/>
      <c r="F827" s="211"/>
      <c r="G827" s="211"/>
      <c r="H827" s="211"/>
      <c r="I827" s="211"/>
      <c r="J827" s="210"/>
      <c r="K827" s="185"/>
      <c r="L827" s="2"/>
      <c r="M827" s="2"/>
      <c r="N827" s="2"/>
      <c r="O827" s="56"/>
      <c r="P827" s="2"/>
      <c r="Q827" s="2"/>
      <c r="R827" s="2"/>
      <c r="S827" s="2"/>
      <c r="T827" s="2"/>
      <c r="U827" s="2"/>
      <c r="V827" s="71"/>
      <c r="W827" s="72"/>
      <c r="X827" s="72"/>
      <c r="Y827" s="155"/>
      <c r="Z827" s="157"/>
      <c r="AA827" s="183" t="s">
        <v>7393</v>
      </c>
      <c r="AB827" s="220" t="s">
        <v>7358</v>
      </c>
      <c r="AC827" s="55" t="s">
        <v>7390</v>
      </c>
      <c r="AD827" s="141">
        <v>0.7</v>
      </c>
      <c r="AE827" s="221"/>
      <c r="AF827" s="136"/>
      <c r="AG827" s="75"/>
      <c r="AH827" s="6">
        <f>ROUND(ROUND(K829*Y$731,0)*AD827-AF826,0)</f>
        <v>69</v>
      </c>
      <c r="AI827" s="16"/>
    </row>
    <row r="828" spans="1:35" ht="16.75" customHeight="1" x14ac:dyDescent="0.3">
      <c r="A828" s="11">
        <v>33</v>
      </c>
      <c r="B828" s="14">
        <v>4846</v>
      </c>
      <c r="C828" s="52" t="s">
        <v>9745</v>
      </c>
      <c r="D828" s="190"/>
      <c r="E828" s="211"/>
      <c r="F828" s="211"/>
      <c r="G828" s="211"/>
      <c r="H828" s="211"/>
      <c r="I828" s="211"/>
      <c r="J828" s="210"/>
      <c r="K828" s="185"/>
      <c r="L828" s="2"/>
      <c r="M828" s="2"/>
      <c r="N828" s="2"/>
      <c r="O828" s="56"/>
      <c r="P828" s="2"/>
      <c r="Q828" s="2"/>
      <c r="R828" s="2"/>
      <c r="S828" s="2"/>
      <c r="T828" s="2"/>
      <c r="U828" s="2"/>
      <c r="V828" s="71"/>
      <c r="W828" s="72"/>
      <c r="X828" s="72"/>
      <c r="Y828" s="155"/>
      <c r="Z828" s="157"/>
      <c r="AA828" s="169"/>
      <c r="AB828" s="220" t="s">
        <v>7391</v>
      </c>
      <c r="AC828" s="55" t="s">
        <v>7390</v>
      </c>
      <c r="AD828" s="141">
        <v>0.5</v>
      </c>
      <c r="AE828" s="196"/>
      <c r="AF828" s="144"/>
      <c r="AG828" s="150"/>
      <c r="AH828" s="6">
        <f>ROUND(ROUND(K829*Y$731,0)*AD828-AF826,0)</f>
        <v>48</v>
      </c>
      <c r="AI828" s="16"/>
    </row>
    <row r="829" spans="1:35" ht="16.75" customHeight="1" x14ac:dyDescent="0.3">
      <c r="A829" s="11">
        <v>33</v>
      </c>
      <c r="B829" s="14">
        <v>4847</v>
      </c>
      <c r="C829" s="52" t="s">
        <v>9744</v>
      </c>
      <c r="D829" s="45"/>
      <c r="E829" s="2"/>
      <c r="F829" s="2"/>
      <c r="G829" s="2"/>
      <c r="H829" s="2"/>
      <c r="I829" s="58"/>
      <c r="J829" s="81"/>
      <c r="K829" s="271">
        <f>'21共同生活援助（包括型・基本）'!N397</f>
        <v>210</v>
      </c>
      <c r="L829" s="272"/>
      <c r="M829" s="2" t="s">
        <v>7388</v>
      </c>
      <c r="N829" s="44"/>
      <c r="O829" s="204" t="s">
        <v>7387</v>
      </c>
      <c r="P829" s="36"/>
      <c r="Q829" s="36"/>
      <c r="R829" s="36"/>
      <c r="S829" s="36"/>
      <c r="T829" s="36"/>
      <c r="U829" s="36"/>
      <c r="V829" s="74"/>
      <c r="W829" s="72"/>
      <c r="X829" s="72"/>
      <c r="Y829" s="145"/>
      <c r="Z829" s="71"/>
      <c r="AA829" s="56"/>
      <c r="AB829" s="135"/>
      <c r="AC829" s="7"/>
      <c r="AD829" s="7"/>
      <c r="AE829" s="7"/>
      <c r="AF829" s="7"/>
      <c r="AG829" s="37"/>
      <c r="AH829" s="6">
        <f>ROUND(ROUND(K829*U830,0)*Y$731,0)</f>
        <v>100</v>
      </c>
      <c r="AI829" s="66"/>
    </row>
    <row r="830" spans="1:35" ht="16.75" customHeight="1" x14ac:dyDescent="0.3">
      <c r="A830" s="11">
        <v>33</v>
      </c>
      <c r="B830" s="14">
        <v>4848</v>
      </c>
      <c r="C830" s="52" t="s">
        <v>9743</v>
      </c>
      <c r="D830" s="45"/>
      <c r="E830" s="2"/>
      <c r="F830" s="2"/>
      <c r="G830" s="2"/>
      <c r="H830" s="2"/>
      <c r="I830" s="58"/>
      <c r="J830" s="81"/>
      <c r="K830" s="72"/>
      <c r="L830" s="145"/>
      <c r="M830" s="2"/>
      <c r="N830" s="44"/>
      <c r="O830" s="45"/>
      <c r="P830" s="2"/>
      <c r="Q830" s="135"/>
      <c r="R830" s="135"/>
      <c r="S830" s="135"/>
      <c r="T830" s="136" t="s">
        <v>7404</v>
      </c>
      <c r="U830" s="273">
        <v>0.95</v>
      </c>
      <c r="V830" s="274"/>
      <c r="W830" s="72"/>
      <c r="X830" s="72"/>
      <c r="Y830" s="145"/>
      <c r="Z830" s="71"/>
      <c r="AA830" s="183" t="s">
        <v>7393</v>
      </c>
      <c r="AB830" s="220" t="s">
        <v>7358</v>
      </c>
      <c r="AC830" s="55" t="s">
        <v>7390</v>
      </c>
      <c r="AD830" s="141">
        <v>0.7</v>
      </c>
      <c r="AE830" s="141"/>
      <c r="AF830" s="141"/>
      <c r="AG830" s="142"/>
      <c r="AH830" s="6">
        <f>ROUND(ROUND(ROUND(K829*U830,0)*Y$731,0)*AD830,0)</f>
        <v>70</v>
      </c>
      <c r="AI830" s="66"/>
    </row>
    <row r="831" spans="1:35" ht="16.75" customHeight="1" x14ac:dyDescent="0.3">
      <c r="A831" s="11">
        <v>33</v>
      </c>
      <c r="B831" s="14">
        <v>4849</v>
      </c>
      <c r="C831" s="52" t="s">
        <v>9742</v>
      </c>
      <c r="D831" s="190"/>
      <c r="E831" s="211"/>
      <c r="F831" s="211"/>
      <c r="G831" s="211"/>
      <c r="H831" s="211"/>
      <c r="I831" s="211"/>
      <c r="J831" s="210"/>
      <c r="K831" s="185"/>
      <c r="L831" s="2"/>
      <c r="M831" s="2"/>
      <c r="N831" s="2"/>
      <c r="O831" s="56"/>
      <c r="P831" s="2"/>
      <c r="Q831" s="2"/>
      <c r="R831" s="2"/>
      <c r="S831" s="2"/>
      <c r="T831" s="2"/>
      <c r="U831" s="2"/>
      <c r="V831" s="71"/>
      <c r="W831" s="72"/>
      <c r="X831" s="72"/>
      <c r="Y831" s="155"/>
      <c r="Z831" s="157"/>
      <c r="AA831" s="169"/>
      <c r="AB831" s="220" t="s">
        <v>7391</v>
      </c>
      <c r="AC831" s="55" t="s">
        <v>7390</v>
      </c>
      <c r="AD831" s="141">
        <v>0.5</v>
      </c>
      <c r="AE831" s="141"/>
      <c r="AF831" s="141"/>
      <c r="AG831" s="142"/>
      <c r="AH831" s="6">
        <f>ROUND(ROUND(ROUND(K829*U830,0)*Y$731,0)*AD831,0)</f>
        <v>50</v>
      </c>
      <c r="AI831" s="16"/>
    </row>
    <row r="832" spans="1:35" ht="16.75" customHeight="1" x14ac:dyDescent="0.3">
      <c r="A832" s="11">
        <v>33</v>
      </c>
      <c r="B832" s="14">
        <v>4850</v>
      </c>
      <c r="C832" s="52" t="s">
        <v>9741</v>
      </c>
      <c r="D832" s="190"/>
      <c r="E832" s="211"/>
      <c r="F832" s="211"/>
      <c r="G832" s="211"/>
      <c r="H832" s="211"/>
      <c r="I832" s="211"/>
      <c r="J832" s="210"/>
      <c r="K832" s="185"/>
      <c r="L832" s="2"/>
      <c r="M832" s="2"/>
      <c r="N832" s="2"/>
      <c r="O832" s="56"/>
      <c r="P832" s="2"/>
      <c r="Q832" s="2"/>
      <c r="R832" s="2"/>
      <c r="S832" s="2"/>
      <c r="T832" s="2"/>
      <c r="U832" s="2"/>
      <c r="V832" s="71"/>
      <c r="W832" s="72"/>
      <c r="X832" s="72"/>
      <c r="Y832" s="155"/>
      <c r="Z832" s="157"/>
      <c r="AA832" s="45"/>
      <c r="AB832" s="201"/>
      <c r="AC832" s="55"/>
      <c r="AD832" s="141"/>
      <c r="AE832" s="187" t="s">
        <v>7356</v>
      </c>
      <c r="AF832" s="53">
        <v>5</v>
      </c>
      <c r="AG832" s="181" t="s">
        <v>7357</v>
      </c>
      <c r="AH832" s="6">
        <f>ROUND(ROUND(K829*U830,0)*Y$731-AF832,0)</f>
        <v>95</v>
      </c>
      <c r="AI832" s="16"/>
    </row>
    <row r="833" spans="1:35" ht="16.75" customHeight="1" x14ac:dyDescent="0.3">
      <c r="A833" s="11">
        <v>33</v>
      </c>
      <c r="B833" s="14">
        <v>4851</v>
      </c>
      <c r="C833" s="52" t="s">
        <v>9740</v>
      </c>
      <c r="D833" s="190"/>
      <c r="E833" s="211"/>
      <c r="F833" s="211"/>
      <c r="G833" s="211"/>
      <c r="H833" s="211"/>
      <c r="I833" s="211"/>
      <c r="J833" s="210"/>
      <c r="K833" s="185"/>
      <c r="L833" s="2"/>
      <c r="M833" s="2"/>
      <c r="N833" s="2"/>
      <c r="O833" s="56"/>
      <c r="P833" s="2"/>
      <c r="Q833" s="2"/>
      <c r="R833" s="2"/>
      <c r="S833" s="2"/>
      <c r="T833" s="2"/>
      <c r="U833" s="2"/>
      <c r="V833" s="71"/>
      <c r="W833" s="72"/>
      <c r="X833" s="72"/>
      <c r="Y833" s="155"/>
      <c r="Z833" s="157"/>
      <c r="AA833" s="183" t="s">
        <v>7393</v>
      </c>
      <c r="AB833" s="220" t="s">
        <v>7358</v>
      </c>
      <c r="AC833" s="55" t="s">
        <v>7390</v>
      </c>
      <c r="AD833" s="141">
        <v>0.7</v>
      </c>
      <c r="AE833" s="221"/>
      <c r="AF833" s="136"/>
      <c r="AG833" s="75"/>
      <c r="AH833" s="6">
        <f>ROUND(ROUND(ROUND(K829*U830,0)*Y$731,0)*AD833-AF832,0)</f>
        <v>65</v>
      </c>
      <c r="AI833" s="16"/>
    </row>
    <row r="834" spans="1:35" ht="16.75" customHeight="1" x14ac:dyDescent="0.3">
      <c r="A834" s="11">
        <v>33</v>
      </c>
      <c r="B834" s="14">
        <v>4852</v>
      </c>
      <c r="C834" s="52" t="s">
        <v>9739</v>
      </c>
      <c r="D834" s="190"/>
      <c r="E834" s="211"/>
      <c r="F834" s="211"/>
      <c r="G834" s="211"/>
      <c r="H834" s="211"/>
      <c r="I834" s="211"/>
      <c r="J834" s="210"/>
      <c r="K834" s="185"/>
      <c r="L834" s="2"/>
      <c r="M834" s="2"/>
      <c r="N834" s="2"/>
      <c r="O834" s="203"/>
      <c r="P834" s="8"/>
      <c r="Q834" s="8"/>
      <c r="R834" s="8"/>
      <c r="S834" s="8"/>
      <c r="T834" s="8"/>
      <c r="U834" s="8"/>
      <c r="V834" s="73"/>
      <c r="W834" s="72"/>
      <c r="X834" s="72"/>
      <c r="Y834" s="155"/>
      <c r="Z834" s="157"/>
      <c r="AA834" s="169"/>
      <c r="AB834" s="220" t="s">
        <v>7391</v>
      </c>
      <c r="AC834" s="55" t="s">
        <v>7390</v>
      </c>
      <c r="AD834" s="141">
        <v>0.5</v>
      </c>
      <c r="AE834" s="196"/>
      <c r="AF834" s="144"/>
      <c r="AG834" s="150"/>
      <c r="AH834" s="6">
        <f>ROUND(ROUND(ROUND(K829*U830,0)*Y$731,0)*AD834-AF832,0)</f>
        <v>45</v>
      </c>
      <c r="AI834" s="16"/>
    </row>
    <row r="835" spans="1:35" ht="16.75" customHeight="1" x14ac:dyDescent="0.3">
      <c r="A835" s="11">
        <v>33</v>
      </c>
      <c r="B835" s="14">
        <v>4853</v>
      </c>
      <c r="C835" s="52" t="s">
        <v>9738</v>
      </c>
      <c r="D835" s="45"/>
      <c r="E835" s="2"/>
      <c r="F835" s="2"/>
      <c r="G835" s="2"/>
      <c r="H835" s="2"/>
      <c r="I835" s="58"/>
      <c r="J835" s="81"/>
      <c r="K835" s="185"/>
      <c r="L835" s="2"/>
      <c r="M835" s="2"/>
      <c r="N835" s="44"/>
      <c r="O835" s="204" t="s">
        <v>7380</v>
      </c>
      <c r="P835" s="36"/>
      <c r="Q835" s="36"/>
      <c r="R835" s="36"/>
      <c r="S835" s="36"/>
      <c r="T835" s="36"/>
      <c r="U835" s="36"/>
      <c r="V835" s="74"/>
      <c r="W835" s="72"/>
      <c r="X835" s="72"/>
      <c r="Y835" s="145"/>
      <c r="Z835" s="71"/>
      <c r="AA835" s="56"/>
      <c r="AB835" s="135"/>
      <c r="AC835" s="7"/>
      <c r="AD835" s="7"/>
      <c r="AE835" s="7"/>
      <c r="AF835" s="7"/>
      <c r="AG835" s="37"/>
      <c r="AH835" s="98">
        <f>ROUND(ROUND(K829*U836,0)*Y$731,0)</f>
        <v>98</v>
      </c>
      <c r="AI835" s="66"/>
    </row>
    <row r="836" spans="1:35" ht="16.75" customHeight="1" x14ac:dyDescent="0.3">
      <c r="A836" s="11">
        <v>33</v>
      </c>
      <c r="B836" s="14">
        <v>4854</v>
      </c>
      <c r="C836" s="52" t="s">
        <v>9737</v>
      </c>
      <c r="D836" s="45"/>
      <c r="E836" s="2"/>
      <c r="F836" s="2"/>
      <c r="G836" s="2"/>
      <c r="H836" s="2"/>
      <c r="I836" s="58"/>
      <c r="J836" s="81"/>
      <c r="K836" s="185"/>
      <c r="L836" s="2"/>
      <c r="M836" s="2"/>
      <c r="N836" s="44"/>
      <c r="O836" s="45"/>
      <c r="P836" s="135"/>
      <c r="Q836" s="135"/>
      <c r="R836" s="135"/>
      <c r="S836" s="135"/>
      <c r="T836" s="136" t="s">
        <v>7404</v>
      </c>
      <c r="U836" s="273">
        <v>0.93</v>
      </c>
      <c r="V836" s="274"/>
      <c r="W836" s="72"/>
      <c r="X836" s="72"/>
      <c r="Y836" s="145"/>
      <c r="Z836" s="71"/>
      <c r="AA836" s="183" t="s">
        <v>7393</v>
      </c>
      <c r="AB836" s="220" t="s">
        <v>7358</v>
      </c>
      <c r="AC836" s="55" t="s">
        <v>7390</v>
      </c>
      <c r="AD836" s="141">
        <v>0.7</v>
      </c>
      <c r="AE836" s="141"/>
      <c r="AF836" s="141"/>
      <c r="AG836" s="142"/>
      <c r="AH836" s="98">
        <f>ROUND(ROUND(ROUND(K829*U836,0)*Y$731,0)*AD836,0)</f>
        <v>69</v>
      </c>
      <c r="AI836" s="66"/>
    </row>
    <row r="837" spans="1:35" ht="16.75" customHeight="1" x14ac:dyDescent="0.3">
      <c r="A837" s="11">
        <v>33</v>
      </c>
      <c r="B837" s="14">
        <v>4855</v>
      </c>
      <c r="C837" s="52" t="s">
        <v>9736</v>
      </c>
      <c r="D837" s="190"/>
      <c r="E837" s="211"/>
      <c r="F837" s="211"/>
      <c r="G837" s="211"/>
      <c r="H837" s="211"/>
      <c r="I837" s="211"/>
      <c r="J837" s="210"/>
      <c r="K837" s="185"/>
      <c r="L837" s="2"/>
      <c r="M837" s="2"/>
      <c r="N837" s="2"/>
      <c r="O837" s="56"/>
      <c r="P837" s="2"/>
      <c r="Q837" s="2"/>
      <c r="R837" s="2"/>
      <c r="S837" s="2"/>
      <c r="T837" s="2"/>
      <c r="U837" s="2"/>
      <c r="V837" s="71"/>
      <c r="W837" s="72"/>
      <c r="X837" s="72"/>
      <c r="Y837" s="155"/>
      <c r="Z837" s="157"/>
      <c r="AA837" s="169"/>
      <c r="AB837" s="220" t="s">
        <v>7391</v>
      </c>
      <c r="AC837" s="55" t="s">
        <v>7390</v>
      </c>
      <c r="AD837" s="141">
        <v>0.5</v>
      </c>
      <c r="AE837" s="141"/>
      <c r="AF837" s="141"/>
      <c r="AG837" s="142"/>
      <c r="AH837" s="6">
        <f>ROUND(ROUND(ROUND(K829*U836,0)*Y$731,0)*AD837,0)</f>
        <v>49</v>
      </c>
      <c r="AI837" s="16"/>
    </row>
    <row r="838" spans="1:35" ht="16.75" customHeight="1" x14ac:dyDescent="0.3">
      <c r="A838" s="11">
        <v>33</v>
      </c>
      <c r="B838" s="14">
        <v>4856</v>
      </c>
      <c r="C838" s="52" t="s">
        <v>9735</v>
      </c>
      <c r="D838" s="190"/>
      <c r="E838" s="211"/>
      <c r="F838" s="211"/>
      <c r="G838" s="211"/>
      <c r="H838" s="211"/>
      <c r="I838" s="211"/>
      <c r="J838" s="210"/>
      <c r="K838" s="185"/>
      <c r="L838" s="2"/>
      <c r="M838" s="2"/>
      <c r="N838" s="2"/>
      <c r="O838" s="56"/>
      <c r="P838" s="2"/>
      <c r="Q838" s="2"/>
      <c r="R838" s="2"/>
      <c r="S838" s="2"/>
      <c r="T838" s="2"/>
      <c r="U838" s="2"/>
      <c r="V838" s="71"/>
      <c r="W838" s="72"/>
      <c r="X838" s="72"/>
      <c r="Y838" s="155"/>
      <c r="Z838" s="157"/>
      <c r="AA838" s="45"/>
      <c r="AB838" s="201"/>
      <c r="AC838" s="55"/>
      <c r="AD838" s="141"/>
      <c r="AE838" s="187" t="s">
        <v>7356</v>
      </c>
      <c r="AF838" s="53">
        <v>5</v>
      </c>
      <c r="AG838" s="181" t="s">
        <v>7357</v>
      </c>
      <c r="AH838" s="98">
        <f>ROUND(ROUND(K829*U836,0)*Y$731-AF838,0)</f>
        <v>93</v>
      </c>
      <c r="AI838" s="16"/>
    </row>
    <row r="839" spans="1:35" ht="16.75" customHeight="1" x14ac:dyDescent="0.3">
      <c r="A839" s="11">
        <v>33</v>
      </c>
      <c r="B839" s="14">
        <v>4857</v>
      </c>
      <c r="C839" s="52" t="s">
        <v>9734</v>
      </c>
      <c r="D839" s="190"/>
      <c r="E839" s="211"/>
      <c r="F839" s="211"/>
      <c r="G839" s="211"/>
      <c r="H839" s="211"/>
      <c r="I839" s="211"/>
      <c r="J839" s="210"/>
      <c r="K839" s="185"/>
      <c r="L839" s="2"/>
      <c r="M839" s="2"/>
      <c r="N839" s="2"/>
      <c r="O839" s="56"/>
      <c r="P839" s="2"/>
      <c r="Q839" s="2"/>
      <c r="R839" s="2"/>
      <c r="S839" s="2"/>
      <c r="T839" s="2"/>
      <c r="U839" s="2"/>
      <c r="V839" s="71"/>
      <c r="W839" s="72"/>
      <c r="X839" s="72"/>
      <c r="Y839" s="155"/>
      <c r="Z839" s="157"/>
      <c r="AA839" s="183" t="s">
        <v>7393</v>
      </c>
      <c r="AB839" s="220" t="s">
        <v>7358</v>
      </c>
      <c r="AC839" s="55" t="s">
        <v>7390</v>
      </c>
      <c r="AD839" s="141">
        <v>0.7</v>
      </c>
      <c r="AE839" s="221"/>
      <c r="AF839" s="136"/>
      <c r="AG839" s="75"/>
      <c r="AH839" s="98">
        <f>ROUND(ROUND(ROUND(K829*U836,0)*Y$731,0)*AD839-AF838,0)</f>
        <v>64</v>
      </c>
      <c r="AI839" s="16"/>
    </row>
    <row r="840" spans="1:35" ht="16.75" customHeight="1" x14ac:dyDescent="0.3">
      <c r="A840" s="11">
        <v>33</v>
      </c>
      <c r="B840" s="14">
        <v>4858</v>
      </c>
      <c r="C840" s="52" t="s">
        <v>9733</v>
      </c>
      <c r="D840" s="190"/>
      <c r="E840" s="211"/>
      <c r="F840" s="211"/>
      <c r="G840" s="211"/>
      <c r="H840" s="211"/>
      <c r="I840" s="211"/>
      <c r="J840" s="210"/>
      <c r="K840" s="185"/>
      <c r="L840" s="2"/>
      <c r="M840" s="2"/>
      <c r="N840" s="2"/>
      <c r="O840" s="203"/>
      <c r="P840" s="8"/>
      <c r="Q840" s="8"/>
      <c r="R840" s="8"/>
      <c r="S840" s="8"/>
      <c r="T840" s="8"/>
      <c r="U840" s="8"/>
      <c r="V840" s="73"/>
      <c r="W840" s="72"/>
      <c r="X840" s="72"/>
      <c r="Y840" s="155"/>
      <c r="Z840" s="157"/>
      <c r="AA840" s="169"/>
      <c r="AB840" s="220" t="s">
        <v>7391</v>
      </c>
      <c r="AC840" s="55" t="s">
        <v>7390</v>
      </c>
      <c r="AD840" s="141">
        <v>0.5</v>
      </c>
      <c r="AE840" s="196"/>
      <c r="AF840" s="144"/>
      <c r="AG840" s="150"/>
      <c r="AH840" s="6">
        <f>ROUND(ROUND(ROUND(K829*U836,0)*Y$731,0)*AD840-AF838,0)</f>
        <v>44</v>
      </c>
      <c r="AI840" s="16"/>
    </row>
    <row r="841" spans="1:35" ht="16.75" customHeight="1" x14ac:dyDescent="0.3">
      <c r="A841" s="11">
        <v>33</v>
      </c>
      <c r="B841" s="14">
        <v>4859</v>
      </c>
      <c r="C841" s="52" t="s">
        <v>9732</v>
      </c>
      <c r="D841" s="190"/>
      <c r="E841" s="211"/>
      <c r="F841" s="211"/>
      <c r="G841" s="211"/>
      <c r="H841" s="211"/>
      <c r="I841" s="211"/>
      <c r="J841" s="210"/>
      <c r="K841" s="185"/>
      <c r="L841" s="2"/>
      <c r="M841" s="2"/>
      <c r="N841" s="44"/>
      <c r="O841" s="222" t="s">
        <v>7373</v>
      </c>
      <c r="P841" s="2"/>
      <c r="Q841" s="2"/>
      <c r="R841" s="2"/>
      <c r="S841" s="2"/>
      <c r="T841" s="2"/>
      <c r="U841" s="2"/>
      <c r="V841" s="71"/>
      <c r="W841" s="72"/>
      <c r="X841" s="72"/>
      <c r="Y841" s="145"/>
      <c r="Z841" s="71"/>
      <c r="AA841" s="56"/>
      <c r="AB841" s="80"/>
      <c r="AC841" s="7"/>
      <c r="AD841" s="7"/>
      <c r="AE841" s="7"/>
      <c r="AF841" s="7"/>
      <c r="AG841" s="37"/>
      <c r="AH841" s="6">
        <f>ROUND(ROUND(K829*U842,0)*Y$731,0)</f>
        <v>100</v>
      </c>
      <c r="AI841" s="66"/>
    </row>
    <row r="842" spans="1:35" ht="16.75" customHeight="1" x14ac:dyDescent="0.3">
      <c r="A842" s="11">
        <v>33</v>
      </c>
      <c r="B842" s="14">
        <v>4860</v>
      </c>
      <c r="C842" s="52" t="s">
        <v>9731</v>
      </c>
      <c r="D842" s="190"/>
      <c r="E842" s="211"/>
      <c r="F842" s="211"/>
      <c r="G842" s="211"/>
      <c r="H842" s="211"/>
      <c r="I842" s="211"/>
      <c r="J842" s="210"/>
      <c r="K842" s="185"/>
      <c r="L842" s="2"/>
      <c r="M842" s="2"/>
      <c r="N842" s="44"/>
      <c r="O842" s="222" t="s">
        <v>7405</v>
      </c>
      <c r="P842" s="135"/>
      <c r="Q842" s="135"/>
      <c r="R842" s="135"/>
      <c r="S842" s="135"/>
      <c r="T842" s="136" t="s">
        <v>7404</v>
      </c>
      <c r="U842" s="273">
        <v>0.95</v>
      </c>
      <c r="V842" s="274"/>
      <c r="W842" s="72"/>
      <c r="X842" s="72"/>
      <c r="Y842" s="145"/>
      <c r="Z842" s="71"/>
      <c r="AA842" s="183" t="s">
        <v>7393</v>
      </c>
      <c r="AB842" s="220" t="s">
        <v>7358</v>
      </c>
      <c r="AC842" s="55" t="s">
        <v>7390</v>
      </c>
      <c r="AD842" s="141">
        <v>0.7</v>
      </c>
      <c r="AE842" s="141"/>
      <c r="AF842" s="141"/>
      <c r="AG842" s="142"/>
      <c r="AH842" s="6">
        <f>ROUND(ROUND(ROUND(K829*U842,0)*Y$731,0)*AD842,0)</f>
        <v>70</v>
      </c>
      <c r="AI842" s="66"/>
    </row>
    <row r="843" spans="1:35" ht="16.75" customHeight="1" x14ac:dyDescent="0.3">
      <c r="A843" s="11">
        <v>33</v>
      </c>
      <c r="B843" s="14">
        <v>4861</v>
      </c>
      <c r="C843" s="52" t="s">
        <v>9730</v>
      </c>
      <c r="D843" s="190"/>
      <c r="E843" s="211"/>
      <c r="F843" s="211"/>
      <c r="G843" s="211"/>
      <c r="H843" s="211"/>
      <c r="I843" s="211"/>
      <c r="J843" s="210"/>
      <c r="K843" s="185"/>
      <c r="L843" s="2"/>
      <c r="M843" s="2"/>
      <c r="N843" s="2"/>
      <c r="O843" s="56"/>
      <c r="P843" s="2"/>
      <c r="Q843" s="2"/>
      <c r="R843" s="2"/>
      <c r="S843" s="2"/>
      <c r="T843" s="2"/>
      <c r="U843" s="2"/>
      <c r="V843" s="71"/>
      <c r="W843" s="72"/>
      <c r="X843" s="72"/>
      <c r="Y843" s="155"/>
      <c r="Z843" s="157"/>
      <c r="AA843" s="169"/>
      <c r="AB843" s="220" t="s">
        <v>7391</v>
      </c>
      <c r="AC843" s="55" t="s">
        <v>7390</v>
      </c>
      <c r="AD843" s="141">
        <v>0.5</v>
      </c>
      <c r="AE843" s="141"/>
      <c r="AF843" s="141"/>
      <c r="AG843" s="142"/>
      <c r="AH843" s="6">
        <f>ROUND(ROUND(ROUND(K829*U842,0)*Y$731,0)*AD843,0)</f>
        <v>50</v>
      </c>
      <c r="AI843" s="16"/>
    </row>
    <row r="844" spans="1:35" ht="16.75" customHeight="1" x14ac:dyDescent="0.3">
      <c r="A844" s="11">
        <v>33</v>
      </c>
      <c r="B844" s="14">
        <v>4862</v>
      </c>
      <c r="C844" s="52" t="s">
        <v>9729</v>
      </c>
      <c r="D844" s="190"/>
      <c r="E844" s="211"/>
      <c r="F844" s="211"/>
      <c r="G844" s="211"/>
      <c r="H844" s="211"/>
      <c r="I844" s="211"/>
      <c r="J844" s="210"/>
      <c r="K844" s="185"/>
      <c r="L844" s="2"/>
      <c r="M844" s="2"/>
      <c r="N844" s="2"/>
      <c r="O844" s="56"/>
      <c r="P844" s="2"/>
      <c r="Q844" s="2"/>
      <c r="R844" s="2"/>
      <c r="S844" s="2"/>
      <c r="T844" s="2"/>
      <c r="U844" s="2"/>
      <c r="V844" s="71"/>
      <c r="W844" s="72"/>
      <c r="X844" s="72"/>
      <c r="Y844" s="155"/>
      <c r="Z844" s="157"/>
      <c r="AA844" s="45"/>
      <c r="AB844" s="201"/>
      <c r="AC844" s="55"/>
      <c r="AD844" s="141"/>
      <c r="AE844" s="187" t="s">
        <v>7356</v>
      </c>
      <c r="AF844" s="53">
        <v>5</v>
      </c>
      <c r="AG844" s="181" t="s">
        <v>7357</v>
      </c>
      <c r="AH844" s="6">
        <f>ROUND(ROUND(K829*U842,0)*Y$731-AF844,0)</f>
        <v>95</v>
      </c>
      <c r="AI844" s="16"/>
    </row>
    <row r="845" spans="1:35" ht="16.75" customHeight="1" x14ac:dyDescent="0.3">
      <c r="A845" s="11">
        <v>33</v>
      </c>
      <c r="B845" s="14">
        <v>4863</v>
      </c>
      <c r="C845" s="52" t="s">
        <v>9728</v>
      </c>
      <c r="D845" s="190"/>
      <c r="E845" s="211"/>
      <c r="F845" s="211"/>
      <c r="G845" s="211"/>
      <c r="H845" s="211"/>
      <c r="I845" s="211"/>
      <c r="J845" s="210"/>
      <c r="K845" s="185"/>
      <c r="L845" s="2"/>
      <c r="M845" s="2"/>
      <c r="N845" s="2"/>
      <c r="O845" s="56"/>
      <c r="P845" s="2"/>
      <c r="Q845" s="2"/>
      <c r="R845" s="2"/>
      <c r="S845" s="2"/>
      <c r="T845" s="2"/>
      <c r="U845" s="2"/>
      <c r="V845" s="71"/>
      <c r="W845" s="72"/>
      <c r="X845" s="72"/>
      <c r="Y845" s="155"/>
      <c r="Z845" s="157"/>
      <c r="AA845" s="183" t="s">
        <v>7393</v>
      </c>
      <c r="AB845" s="220" t="s">
        <v>7358</v>
      </c>
      <c r="AC845" s="55" t="s">
        <v>7390</v>
      </c>
      <c r="AD845" s="141">
        <v>0.7</v>
      </c>
      <c r="AE845" s="221"/>
      <c r="AF845" s="136"/>
      <c r="AG845" s="75"/>
      <c r="AH845" s="6">
        <f>ROUND(ROUND(ROUND(K829*U842,0)*Y$731,0)*AD845-AF844,0)</f>
        <v>65</v>
      </c>
      <c r="AI845" s="16"/>
    </row>
    <row r="846" spans="1:35" ht="16.75" customHeight="1" x14ac:dyDescent="0.3">
      <c r="A846" s="11">
        <v>33</v>
      </c>
      <c r="B846" s="14">
        <v>4864</v>
      </c>
      <c r="C846" s="52" t="s">
        <v>9727</v>
      </c>
      <c r="D846" s="190"/>
      <c r="E846" s="211"/>
      <c r="F846" s="211"/>
      <c r="G846" s="211"/>
      <c r="H846" s="211"/>
      <c r="I846" s="211"/>
      <c r="J846" s="210"/>
      <c r="K846" s="164"/>
      <c r="L846" s="8"/>
      <c r="M846" s="8"/>
      <c r="N846" s="8"/>
      <c r="O846" s="203"/>
      <c r="P846" s="8"/>
      <c r="Q846" s="8"/>
      <c r="R846" s="8"/>
      <c r="S846" s="8"/>
      <c r="T846" s="8"/>
      <c r="U846" s="8"/>
      <c r="V846" s="73"/>
      <c r="W846" s="72"/>
      <c r="X846" s="72"/>
      <c r="Y846" s="155"/>
      <c r="Z846" s="157"/>
      <c r="AA846" s="169"/>
      <c r="AB846" s="220" t="s">
        <v>7391</v>
      </c>
      <c r="AC846" s="55" t="s">
        <v>7390</v>
      </c>
      <c r="AD846" s="141">
        <v>0.5</v>
      </c>
      <c r="AE846" s="196"/>
      <c r="AF846" s="144"/>
      <c r="AG846" s="150"/>
      <c r="AH846" s="6">
        <f>ROUND(ROUND(ROUND(K829*U842,0)*Y$731,0)*AD846-AF844,0)</f>
        <v>45</v>
      </c>
      <c r="AI846" s="16"/>
    </row>
    <row r="847" spans="1:35" ht="16.75" customHeight="1" x14ac:dyDescent="0.3">
      <c r="A847" s="11">
        <v>33</v>
      </c>
      <c r="B847" s="14">
        <v>4871</v>
      </c>
      <c r="C847" s="52" t="s">
        <v>9726</v>
      </c>
      <c r="D847" s="45"/>
      <c r="E847" s="2"/>
      <c r="F847" s="2"/>
      <c r="G847" s="2"/>
      <c r="H847" s="2"/>
      <c r="I847" s="58"/>
      <c r="J847" s="81"/>
      <c r="K847" s="275" t="s">
        <v>7664</v>
      </c>
      <c r="L847" s="276"/>
      <c r="M847" s="276"/>
      <c r="N847" s="277"/>
      <c r="O847" s="54"/>
      <c r="P847" s="36"/>
      <c r="Q847" s="36"/>
      <c r="R847" s="36"/>
      <c r="S847" s="36"/>
      <c r="T847" s="36"/>
      <c r="U847" s="36"/>
      <c r="V847" s="50"/>
      <c r="W847" s="45"/>
      <c r="X847" s="45"/>
      <c r="Y847" s="2"/>
      <c r="Z847" s="44"/>
      <c r="AA847" s="202"/>
      <c r="AB847" s="53"/>
      <c r="AC847" s="36"/>
      <c r="AD847" s="36"/>
      <c r="AE847" s="36"/>
      <c r="AF847" s="36"/>
      <c r="AG847" s="50"/>
      <c r="AH847" s="98">
        <f>ROUND(K853*Y$731,0)</f>
        <v>86</v>
      </c>
      <c r="AI847" s="16"/>
    </row>
    <row r="848" spans="1:35" ht="16.75" customHeight="1" x14ac:dyDescent="0.3">
      <c r="A848" s="11">
        <v>33</v>
      </c>
      <c r="B848" s="14">
        <v>4872</v>
      </c>
      <c r="C848" s="52" t="s">
        <v>9725</v>
      </c>
      <c r="D848" s="45"/>
      <c r="E848" s="2"/>
      <c r="F848" s="2"/>
      <c r="G848" s="2"/>
      <c r="H848" s="2"/>
      <c r="I848" s="58"/>
      <c r="J848" s="81"/>
      <c r="K848" s="278"/>
      <c r="L848" s="279"/>
      <c r="M848" s="279"/>
      <c r="N848" s="280"/>
      <c r="O848" s="3"/>
      <c r="P848" s="2"/>
      <c r="Q848" s="2"/>
      <c r="R848" s="2"/>
      <c r="S848" s="2"/>
      <c r="T848" s="2"/>
      <c r="U848" s="2"/>
      <c r="V848" s="71"/>
      <c r="W848" s="72"/>
      <c r="X848" s="72"/>
      <c r="Y848" s="145"/>
      <c r="Z848" s="71"/>
      <c r="AA848" s="183" t="s">
        <v>7393</v>
      </c>
      <c r="AB848" s="220" t="s">
        <v>7358</v>
      </c>
      <c r="AC848" s="55" t="s">
        <v>7390</v>
      </c>
      <c r="AD848" s="141">
        <v>0.7</v>
      </c>
      <c r="AE848" s="141"/>
      <c r="AF848" s="141"/>
      <c r="AG848" s="142"/>
      <c r="AH848" s="6">
        <f>ROUND(ROUND(K853*Y$731,0)*AD848,0)</f>
        <v>60</v>
      </c>
      <c r="AI848" s="16"/>
    </row>
    <row r="849" spans="1:35" ht="16.75" customHeight="1" x14ac:dyDescent="0.3">
      <c r="A849" s="11">
        <v>33</v>
      </c>
      <c r="B849" s="14">
        <v>4873</v>
      </c>
      <c r="C849" s="52" t="s">
        <v>9724</v>
      </c>
      <c r="D849" s="190"/>
      <c r="E849" s="211"/>
      <c r="F849" s="211"/>
      <c r="G849" s="211"/>
      <c r="H849" s="211"/>
      <c r="I849" s="211"/>
      <c r="J849" s="210"/>
      <c r="K849" s="185"/>
      <c r="L849" s="2"/>
      <c r="M849" s="2"/>
      <c r="N849" s="2"/>
      <c r="O849" s="56"/>
      <c r="P849" s="2"/>
      <c r="Q849" s="2"/>
      <c r="R849" s="2"/>
      <c r="S849" s="2"/>
      <c r="T849" s="2"/>
      <c r="U849" s="2"/>
      <c r="V849" s="71"/>
      <c r="W849" s="72"/>
      <c r="X849" s="72"/>
      <c r="Y849" s="155"/>
      <c r="Z849" s="157"/>
      <c r="AA849" s="169"/>
      <c r="AB849" s="220" t="s">
        <v>7391</v>
      </c>
      <c r="AC849" s="55" t="s">
        <v>7390</v>
      </c>
      <c r="AD849" s="141">
        <v>0.5</v>
      </c>
      <c r="AE849" s="141"/>
      <c r="AF849" s="141"/>
      <c r="AG849" s="142"/>
      <c r="AH849" s="6">
        <f>ROUND(ROUND(K853*Y$731,0)*AD849,0)</f>
        <v>43</v>
      </c>
      <c r="AI849" s="16"/>
    </row>
    <row r="850" spans="1:35" ht="16.75" customHeight="1" x14ac:dyDescent="0.3">
      <c r="A850" s="11">
        <v>33</v>
      </c>
      <c r="B850" s="14">
        <v>4874</v>
      </c>
      <c r="C850" s="52" t="s">
        <v>9723</v>
      </c>
      <c r="D850" s="190"/>
      <c r="E850" s="211"/>
      <c r="F850" s="211"/>
      <c r="G850" s="211"/>
      <c r="H850" s="211"/>
      <c r="I850" s="211"/>
      <c r="J850" s="210"/>
      <c r="K850" s="185"/>
      <c r="L850" s="2"/>
      <c r="M850" s="2"/>
      <c r="N850" s="2"/>
      <c r="O850" s="56"/>
      <c r="P850" s="2"/>
      <c r="Q850" s="2"/>
      <c r="R850" s="2"/>
      <c r="S850" s="2"/>
      <c r="T850" s="2"/>
      <c r="U850" s="2"/>
      <c r="V850" s="71"/>
      <c r="W850" s="72"/>
      <c r="X850" s="72"/>
      <c r="Y850" s="155"/>
      <c r="Z850" s="157"/>
      <c r="AA850" s="45"/>
      <c r="AB850" s="201"/>
      <c r="AC850" s="55"/>
      <c r="AD850" s="141"/>
      <c r="AE850" s="187" t="s">
        <v>7356</v>
      </c>
      <c r="AF850" s="53">
        <v>5</v>
      </c>
      <c r="AG850" s="181" t="s">
        <v>7357</v>
      </c>
      <c r="AH850" s="98">
        <f>ROUND(K853*Y$731-AF850,0)</f>
        <v>81</v>
      </c>
      <c r="AI850" s="16"/>
    </row>
    <row r="851" spans="1:35" ht="16.75" customHeight="1" x14ac:dyDescent="0.3">
      <c r="A851" s="11">
        <v>33</v>
      </c>
      <c r="B851" s="14">
        <v>4875</v>
      </c>
      <c r="C851" s="52" t="s">
        <v>9722</v>
      </c>
      <c r="D851" s="190"/>
      <c r="E851" s="211"/>
      <c r="F851" s="211"/>
      <c r="G851" s="211"/>
      <c r="H851" s="211"/>
      <c r="I851" s="211"/>
      <c r="J851" s="210"/>
      <c r="K851" s="185"/>
      <c r="L851" s="2"/>
      <c r="M851" s="2"/>
      <c r="N851" s="2"/>
      <c r="O851" s="56"/>
      <c r="P851" s="2"/>
      <c r="Q851" s="2"/>
      <c r="R851" s="2"/>
      <c r="S851" s="2"/>
      <c r="T851" s="2"/>
      <c r="U851" s="2"/>
      <c r="V851" s="71"/>
      <c r="W851" s="72"/>
      <c r="X851" s="72"/>
      <c r="Y851" s="155"/>
      <c r="Z851" s="157"/>
      <c r="AA851" s="183" t="s">
        <v>7393</v>
      </c>
      <c r="AB851" s="220" t="s">
        <v>7358</v>
      </c>
      <c r="AC851" s="55" t="s">
        <v>7390</v>
      </c>
      <c r="AD851" s="141">
        <v>0.7</v>
      </c>
      <c r="AE851" s="221"/>
      <c r="AF851" s="136"/>
      <c r="AG851" s="75"/>
      <c r="AH851" s="6">
        <f>ROUND(ROUND(K853*Y$731,0)*AD851-AF850,0)</f>
        <v>55</v>
      </c>
      <c r="AI851" s="16"/>
    </row>
    <row r="852" spans="1:35" ht="16.75" customHeight="1" x14ac:dyDescent="0.3">
      <c r="A852" s="11">
        <v>33</v>
      </c>
      <c r="B852" s="14">
        <v>4876</v>
      </c>
      <c r="C852" s="52" t="s">
        <v>9721</v>
      </c>
      <c r="D852" s="190"/>
      <c r="E852" s="211"/>
      <c r="F852" s="211"/>
      <c r="G852" s="211"/>
      <c r="H852" s="211"/>
      <c r="I852" s="211"/>
      <c r="J852" s="210"/>
      <c r="K852" s="185"/>
      <c r="L852" s="2"/>
      <c r="M852" s="2"/>
      <c r="N852" s="2"/>
      <c r="O852" s="56"/>
      <c r="P852" s="2"/>
      <c r="Q852" s="2"/>
      <c r="R852" s="2"/>
      <c r="S852" s="2"/>
      <c r="T852" s="2"/>
      <c r="U852" s="2"/>
      <c r="V852" s="71"/>
      <c r="W852" s="72"/>
      <c r="X852" s="72"/>
      <c r="Y852" s="155"/>
      <c r="Z852" s="157"/>
      <c r="AA852" s="169"/>
      <c r="AB852" s="220" t="s">
        <v>7391</v>
      </c>
      <c r="AC852" s="55" t="s">
        <v>7390</v>
      </c>
      <c r="AD852" s="141">
        <v>0.5</v>
      </c>
      <c r="AE852" s="196"/>
      <c r="AF852" s="144"/>
      <c r="AG852" s="150"/>
      <c r="AH852" s="6">
        <f>ROUND(ROUND(K853*Y$731,0)*AD852-AF850,0)</f>
        <v>38</v>
      </c>
      <c r="AI852" s="16"/>
    </row>
    <row r="853" spans="1:35" ht="16.75" customHeight="1" x14ac:dyDescent="0.3">
      <c r="A853" s="11">
        <v>33</v>
      </c>
      <c r="B853" s="14">
        <v>4877</v>
      </c>
      <c r="C853" s="52" t="s">
        <v>9720</v>
      </c>
      <c r="D853" s="45"/>
      <c r="E853" s="2"/>
      <c r="F853" s="2"/>
      <c r="G853" s="2"/>
      <c r="H853" s="2"/>
      <c r="I853" s="58"/>
      <c r="J853" s="81"/>
      <c r="K853" s="271">
        <f>'21共同生活援助（包括型・基本）'!N421</f>
        <v>171</v>
      </c>
      <c r="L853" s="272"/>
      <c r="M853" s="2" t="s">
        <v>7388</v>
      </c>
      <c r="N853" s="44"/>
      <c r="O853" s="204" t="s">
        <v>7387</v>
      </c>
      <c r="P853" s="36"/>
      <c r="Q853" s="36"/>
      <c r="R853" s="36"/>
      <c r="S853" s="36"/>
      <c r="T853" s="36"/>
      <c r="U853" s="36"/>
      <c r="V853" s="74"/>
      <c r="W853" s="72"/>
      <c r="X853" s="72"/>
      <c r="Y853" s="145"/>
      <c r="Z853" s="71"/>
      <c r="AA853" s="56"/>
      <c r="AB853" s="135"/>
      <c r="AC853" s="7"/>
      <c r="AD853" s="7"/>
      <c r="AE853" s="7"/>
      <c r="AF853" s="7"/>
      <c r="AG853" s="37"/>
      <c r="AH853" s="6">
        <f>ROUND(ROUND(K853*U854,0)*Y$731,0)</f>
        <v>81</v>
      </c>
      <c r="AI853" s="66"/>
    </row>
    <row r="854" spans="1:35" ht="16.75" customHeight="1" x14ac:dyDescent="0.3">
      <c r="A854" s="11">
        <v>33</v>
      </c>
      <c r="B854" s="14">
        <v>4878</v>
      </c>
      <c r="C854" s="52" t="s">
        <v>9719</v>
      </c>
      <c r="D854" s="45"/>
      <c r="E854" s="2"/>
      <c r="F854" s="2"/>
      <c r="G854" s="2"/>
      <c r="H854" s="2"/>
      <c r="I854" s="58"/>
      <c r="J854" s="81"/>
      <c r="K854" s="72"/>
      <c r="L854" s="145"/>
      <c r="M854" s="2"/>
      <c r="N854" s="44"/>
      <c r="O854" s="45"/>
      <c r="P854" s="2"/>
      <c r="Q854" s="135"/>
      <c r="R854" s="135"/>
      <c r="S854" s="135"/>
      <c r="T854" s="136" t="s">
        <v>7404</v>
      </c>
      <c r="U854" s="273">
        <v>0.95</v>
      </c>
      <c r="V854" s="274"/>
      <c r="W854" s="72"/>
      <c r="X854" s="72"/>
      <c r="Y854" s="145"/>
      <c r="Z854" s="71"/>
      <c r="AA854" s="183" t="s">
        <v>7393</v>
      </c>
      <c r="AB854" s="220" t="s">
        <v>7358</v>
      </c>
      <c r="AC854" s="55" t="s">
        <v>7390</v>
      </c>
      <c r="AD854" s="141">
        <v>0.7</v>
      </c>
      <c r="AE854" s="141"/>
      <c r="AF854" s="141"/>
      <c r="AG854" s="142"/>
      <c r="AH854" s="6">
        <f>ROUND(ROUND(ROUND(K853*U854,0)*Y$731,0)*AD854,0)</f>
        <v>57</v>
      </c>
      <c r="AI854" s="66"/>
    </row>
    <row r="855" spans="1:35" ht="16.75" customHeight="1" x14ac:dyDescent="0.3">
      <c r="A855" s="11">
        <v>33</v>
      </c>
      <c r="B855" s="14">
        <v>4879</v>
      </c>
      <c r="C855" s="52" t="s">
        <v>9718</v>
      </c>
      <c r="D855" s="190"/>
      <c r="E855" s="211"/>
      <c r="F855" s="211"/>
      <c r="G855" s="211"/>
      <c r="H855" s="211"/>
      <c r="I855" s="211"/>
      <c r="J855" s="210"/>
      <c r="K855" s="185"/>
      <c r="L855" s="2"/>
      <c r="M855" s="2"/>
      <c r="N855" s="2"/>
      <c r="O855" s="56"/>
      <c r="P855" s="2"/>
      <c r="Q855" s="2"/>
      <c r="R855" s="2"/>
      <c r="S855" s="2"/>
      <c r="T855" s="2"/>
      <c r="U855" s="2"/>
      <c r="V855" s="71"/>
      <c r="W855" s="72"/>
      <c r="X855" s="72"/>
      <c r="Y855" s="155"/>
      <c r="Z855" s="157"/>
      <c r="AA855" s="169"/>
      <c r="AB855" s="220" t="s">
        <v>7391</v>
      </c>
      <c r="AC855" s="55" t="s">
        <v>7390</v>
      </c>
      <c r="AD855" s="141">
        <v>0.5</v>
      </c>
      <c r="AE855" s="141"/>
      <c r="AF855" s="141"/>
      <c r="AG855" s="142"/>
      <c r="AH855" s="6">
        <f>ROUND(ROUND(ROUND(K853*U854,0)*Y$731,0)*AD855,0)</f>
        <v>41</v>
      </c>
      <c r="AI855" s="16"/>
    </row>
    <row r="856" spans="1:35" ht="16.75" customHeight="1" x14ac:dyDescent="0.3">
      <c r="A856" s="11">
        <v>33</v>
      </c>
      <c r="B856" s="14">
        <v>4880</v>
      </c>
      <c r="C856" s="52" t="s">
        <v>9717</v>
      </c>
      <c r="D856" s="190"/>
      <c r="E856" s="211"/>
      <c r="F856" s="211"/>
      <c r="G856" s="211"/>
      <c r="H856" s="211"/>
      <c r="I856" s="211"/>
      <c r="J856" s="210"/>
      <c r="K856" s="185"/>
      <c r="L856" s="2"/>
      <c r="M856" s="2"/>
      <c r="N856" s="2"/>
      <c r="O856" s="56"/>
      <c r="P856" s="2"/>
      <c r="Q856" s="2"/>
      <c r="R856" s="2"/>
      <c r="S856" s="2"/>
      <c r="T856" s="2"/>
      <c r="U856" s="2"/>
      <c r="V856" s="71"/>
      <c r="W856" s="72"/>
      <c r="X856" s="72"/>
      <c r="Y856" s="155"/>
      <c r="Z856" s="157"/>
      <c r="AA856" s="45"/>
      <c r="AB856" s="201"/>
      <c r="AC856" s="55"/>
      <c r="AD856" s="141"/>
      <c r="AE856" s="187" t="s">
        <v>7356</v>
      </c>
      <c r="AF856" s="53">
        <v>5</v>
      </c>
      <c r="AG856" s="181" t="s">
        <v>7357</v>
      </c>
      <c r="AH856" s="6">
        <f>ROUND(ROUND(K853*U854,0)*Y$731-AF856,0)</f>
        <v>76</v>
      </c>
      <c r="AI856" s="16"/>
    </row>
    <row r="857" spans="1:35" ht="16.75" customHeight="1" x14ac:dyDescent="0.3">
      <c r="A857" s="11">
        <v>33</v>
      </c>
      <c r="B857" s="14">
        <v>4881</v>
      </c>
      <c r="C857" s="52" t="s">
        <v>9716</v>
      </c>
      <c r="D857" s="190"/>
      <c r="E857" s="211"/>
      <c r="F857" s="211"/>
      <c r="G857" s="211"/>
      <c r="H857" s="211"/>
      <c r="I857" s="211"/>
      <c r="J857" s="210"/>
      <c r="K857" s="185"/>
      <c r="L857" s="2"/>
      <c r="M857" s="2"/>
      <c r="N857" s="2"/>
      <c r="O857" s="56"/>
      <c r="P857" s="2"/>
      <c r="Q857" s="2"/>
      <c r="R857" s="2"/>
      <c r="S857" s="2"/>
      <c r="T857" s="2"/>
      <c r="U857" s="2"/>
      <c r="V857" s="71"/>
      <c r="W857" s="72"/>
      <c r="X857" s="72"/>
      <c r="Y857" s="155"/>
      <c r="Z857" s="157"/>
      <c r="AA857" s="183" t="s">
        <v>7393</v>
      </c>
      <c r="AB857" s="220" t="s">
        <v>7358</v>
      </c>
      <c r="AC857" s="55" t="s">
        <v>7390</v>
      </c>
      <c r="AD857" s="141">
        <v>0.7</v>
      </c>
      <c r="AE857" s="221"/>
      <c r="AF857" s="136"/>
      <c r="AG857" s="75"/>
      <c r="AH857" s="6">
        <f>ROUND(ROUND(ROUND(K853*U854,0)*Y$731,0)*AD857-AF856,0)</f>
        <v>52</v>
      </c>
      <c r="AI857" s="16"/>
    </row>
    <row r="858" spans="1:35" ht="16.75" customHeight="1" x14ac:dyDescent="0.3">
      <c r="A858" s="11">
        <v>33</v>
      </c>
      <c r="B858" s="14">
        <v>4882</v>
      </c>
      <c r="C858" s="52" t="s">
        <v>9715</v>
      </c>
      <c r="D858" s="190"/>
      <c r="E858" s="211"/>
      <c r="F858" s="211"/>
      <c r="G858" s="211"/>
      <c r="H858" s="211"/>
      <c r="I858" s="211"/>
      <c r="J858" s="210"/>
      <c r="K858" s="185"/>
      <c r="L858" s="2"/>
      <c r="M858" s="2"/>
      <c r="N858" s="2"/>
      <c r="O858" s="203"/>
      <c r="P858" s="8"/>
      <c r="Q858" s="8"/>
      <c r="R858" s="8"/>
      <c r="S858" s="8"/>
      <c r="T858" s="8"/>
      <c r="U858" s="8"/>
      <c r="V858" s="73"/>
      <c r="W858" s="72"/>
      <c r="X858" s="72"/>
      <c r="Y858" s="155"/>
      <c r="Z858" s="157"/>
      <c r="AA858" s="169"/>
      <c r="AB858" s="220" t="s">
        <v>7391</v>
      </c>
      <c r="AC858" s="55" t="s">
        <v>7390</v>
      </c>
      <c r="AD858" s="141">
        <v>0.5</v>
      </c>
      <c r="AE858" s="196"/>
      <c r="AF858" s="144"/>
      <c r="AG858" s="150"/>
      <c r="AH858" s="6">
        <f>ROUND(ROUND(ROUND(K853*U854,0)*Y$731,0)*AD858-AF856,0)</f>
        <v>36</v>
      </c>
      <c r="AI858" s="16"/>
    </row>
    <row r="859" spans="1:35" ht="16.75" customHeight="1" x14ac:dyDescent="0.3">
      <c r="A859" s="11">
        <v>33</v>
      </c>
      <c r="B859" s="14">
        <v>4883</v>
      </c>
      <c r="C859" s="52" t="s">
        <v>9714</v>
      </c>
      <c r="D859" s="45"/>
      <c r="E859" s="2"/>
      <c r="F859" s="2"/>
      <c r="G859" s="2"/>
      <c r="H859" s="2"/>
      <c r="I859" s="58"/>
      <c r="J859" s="81"/>
      <c r="K859" s="185"/>
      <c r="L859" s="2"/>
      <c r="M859" s="2"/>
      <c r="N859" s="44"/>
      <c r="O859" s="204" t="s">
        <v>7380</v>
      </c>
      <c r="P859" s="36"/>
      <c r="Q859" s="36"/>
      <c r="R859" s="36"/>
      <c r="S859" s="36"/>
      <c r="T859" s="36"/>
      <c r="U859" s="36"/>
      <c r="V859" s="74"/>
      <c r="W859" s="72"/>
      <c r="X859" s="72"/>
      <c r="Y859" s="145"/>
      <c r="Z859" s="71"/>
      <c r="AA859" s="56"/>
      <c r="AB859" s="135"/>
      <c r="AC859" s="7"/>
      <c r="AD859" s="7"/>
      <c r="AE859" s="7"/>
      <c r="AF859" s="7"/>
      <c r="AG859" s="37"/>
      <c r="AH859" s="98">
        <f>ROUND(ROUND(K853*U860,0)*Y$731,0)</f>
        <v>80</v>
      </c>
      <c r="AI859" s="66"/>
    </row>
    <row r="860" spans="1:35" ht="16.75" customHeight="1" x14ac:dyDescent="0.3">
      <c r="A860" s="11">
        <v>33</v>
      </c>
      <c r="B860" s="14">
        <v>4884</v>
      </c>
      <c r="C860" s="52" t="s">
        <v>9713</v>
      </c>
      <c r="D860" s="45"/>
      <c r="E860" s="2"/>
      <c r="F860" s="2"/>
      <c r="G860" s="2"/>
      <c r="H860" s="2"/>
      <c r="I860" s="58"/>
      <c r="J860" s="81"/>
      <c r="K860" s="185"/>
      <c r="L860" s="2"/>
      <c r="M860" s="2"/>
      <c r="N860" s="44"/>
      <c r="O860" s="45"/>
      <c r="P860" s="135"/>
      <c r="Q860" s="135"/>
      <c r="R860" s="135"/>
      <c r="S860" s="135"/>
      <c r="T860" s="136" t="s">
        <v>7404</v>
      </c>
      <c r="U860" s="273">
        <v>0.93</v>
      </c>
      <c r="V860" s="274"/>
      <c r="W860" s="72"/>
      <c r="X860" s="72"/>
      <c r="Y860" s="145"/>
      <c r="Z860" s="71"/>
      <c r="AA860" s="183" t="s">
        <v>7393</v>
      </c>
      <c r="AB860" s="220" t="s">
        <v>7358</v>
      </c>
      <c r="AC860" s="55" t="s">
        <v>7390</v>
      </c>
      <c r="AD860" s="141">
        <v>0.7</v>
      </c>
      <c r="AE860" s="141"/>
      <c r="AF860" s="141"/>
      <c r="AG860" s="142"/>
      <c r="AH860" s="98">
        <f>ROUND(ROUND(ROUND(K853*U860,0)*Y$731,0)*AD860,0)</f>
        <v>56</v>
      </c>
      <c r="AI860" s="66"/>
    </row>
    <row r="861" spans="1:35" ht="16.75" customHeight="1" x14ac:dyDescent="0.3">
      <c r="A861" s="11">
        <v>33</v>
      </c>
      <c r="B861" s="14">
        <v>4885</v>
      </c>
      <c r="C861" s="52" t="s">
        <v>9712</v>
      </c>
      <c r="D861" s="190"/>
      <c r="E861" s="211"/>
      <c r="F861" s="211"/>
      <c r="G861" s="211"/>
      <c r="H861" s="211"/>
      <c r="I861" s="211"/>
      <c r="J861" s="210"/>
      <c r="K861" s="185"/>
      <c r="L861" s="2"/>
      <c r="M861" s="2"/>
      <c r="N861" s="2"/>
      <c r="O861" s="56"/>
      <c r="P861" s="2"/>
      <c r="Q861" s="2"/>
      <c r="R861" s="2"/>
      <c r="S861" s="2"/>
      <c r="T861" s="2"/>
      <c r="U861" s="2"/>
      <c r="V861" s="71"/>
      <c r="W861" s="72"/>
      <c r="X861" s="72"/>
      <c r="Y861" s="155"/>
      <c r="Z861" s="157"/>
      <c r="AA861" s="169"/>
      <c r="AB861" s="220" t="s">
        <v>7391</v>
      </c>
      <c r="AC861" s="55" t="s">
        <v>7390</v>
      </c>
      <c r="AD861" s="141">
        <v>0.5</v>
      </c>
      <c r="AE861" s="141"/>
      <c r="AF861" s="141"/>
      <c r="AG861" s="142"/>
      <c r="AH861" s="6">
        <f>ROUND(ROUND(ROUND(K853*U860,0)*Y$731,0)*AD861,0)</f>
        <v>40</v>
      </c>
      <c r="AI861" s="16"/>
    </row>
    <row r="862" spans="1:35" ht="16.75" customHeight="1" x14ac:dyDescent="0.3">
      <c r="A862" s="11">
        <v>33</v>
      </c>
      <c r="B862" s="14">
        <v>4886</v>
      </c>
      <c r="C862" s="52" t="s">
        <v>9711</v>
      </c>
      <c r="D862" s="190"/>
      <c r="E862" s="211"/>
      <c r="F862" s="211"/>
      <c r="G862" s="211"/>
      <c r="H862" s="211"/>
      <c r="I862" s="211"/>
      <c r="J862" s="210"/>
      <c r="K862" s="185"/>
      <c r="L862" s="2"/>
      <c r="M862" s="2"/>
      <c r="N862" s="2"/>
      <c r="O862" s="56"/>
      <c r="P862" s="2"/>
      <c r="Q862" s="2"/>
      <c r="R862" s="2"/>
      <c r="S862" s="2"/>
      <c r="T862" s="2"/>
      <c r="U862" s="2"/>
      <c r="V862" s="71"/>
      <c r="W862" s="72"/>
      <c r="X862" s="72"/>
      <c r="Y862" s="155"/>
      <c r="Z862" s="157"/>
      <c r="AA862" s="45"/>
      <c r="AB862" s="201"/>
      <c r="AC862" s="55"/>
      <c r="AD862" s="141"/>
      <c r="AE862" s="187" t="s">
        <v>7356</v>
      </c>
      <c r="AF862" s="53">
        <v>5</v>
      </c>
      <c r="AG862" s="181" t="s">
        <v>7357</v>
      </c>
      <c r="AH862" s="98">
        <f>ROUND(ROUND(K853*U860,0)*Y$731-AF862,0)</f>
        <v>75</v>
      </c>
      <c r="AI862" s="16"/>
    </row>
    <row r="863" spans="1:35" ht="16.75" customHeight="1" x14ac:dyDescent="0.3">
      <c r="A863" s="11">
        <v>33</v>
      </c>
      <c r="B863" s="14">
        <v>4887</v>
      </c>
      <c r="C863" s="52" t="s">
        <v>9710</v>
      </c>
      <c r="D863" s="190"/>
      <c r="E863" s="211"/>
      <c r="F863" s="211"/>
      <c r="G863" s="211"/>
      <c r="H863" s="211"/>
      <c r="I863" s="211"/>
      <c r="J863" s="210"/>
      <c r="K863" s="185"/>
      <c r="L863" s="2"/>
      <c r="M863" s="2"/>
      <c r="N863" s="2"/>
      <c r="O863" s="56"/>
      <c r="P863" s="2"/>
      <c r="Q863" s="2"/>
      <c r="R863" s="2"/>
      <c r="S863" s="2"/>
      <c r="T863" s="2"/>
      <c r="U863" s="2"/>
      <c r="V863" s="71"/>
      <c r="W863" s="72"/>
      <c r="X863" s="72"/>
      <c r="Y863" s="155"/>
      <c r="Z863" s="157"/>
      <c r="AA863" s="183" t="s">
        <v>7393</v>
      </c>
      <c r="AB863" s="220" t="s">
        <v>7358</v>
      </c>
      <c r="AC863" s="55" t="s">
        <v>7390</v>
      </c>
      <c r="AD863" s="141">
        <v>0.7</v>
      </c>
      <c r="AE863" s="221"/>
      <c r="AF863" s="136"/>
      <c r="AG863" s="75"/>
      <c r="AH863" s="98">
        <f>ROUND(ROUND(ROUND(K853*U860,0)*Y$731,0)*AD863-AF862,0)</f>
        <v>51</v>
      </c>
      <c r="AI863" s="16"/>
    </row>
    <row r="864" spans="1:35" ht="16.75" customHeight="1" x14ac:dyDescent="0.3">
      <c r="A864" s="11">
        <v>33</v>
      </c>
      <c r="B864" s="14">
        <v>4888</v>
      </c>
      <c r="C864" s="52" t="s">
        <v>9709</v>
      </c>
      <c r="D864" s="190"/>
      <c r="E864" s="211"/>
      <c r="F864" s="211"/>
      <c r="G864" s="211"/>
      <c r="H864" s="211"/>
      <c r="I864" s="211"/>
      <c r="J864" s="210"/>
      <c r="K864" s="185"/>
      <c r="L864" s="2"/>
      <c r="M864" s="2"/>
      <c r="N864" s="2"/>
      <c r="O864" s="203"/>
      <c r="P864" s="8"/>
      <c r="Q864" s="8"/>
      <c r="R864" s="8"/>
      <c r="S864" s="8"/>
      <c r="T864" s="8"/>
      <c r="U864" s="8"/>
      <c r="V864" s="73"/>
      <c r="W864" s="72"/>
      <c r="X864" s="72"/>
      <c r="Y864" s="155"/>
      <c r="Z864" s="157"/>
      <c r="AA864" s="169"/>
      <c r="AB864" s="220" t="s">
        <v>7391</v>
      </c>
      <c r="AC864" s="55" t="s">
        <v>7390</v>
      </c>
      <c r="AD864" s="141">
        <v>0.5</v>
      </c>
      <c r="AE864" s="196"/>
      <c r="AF864" s="144"/>
      <c r="AG864" s="150"/>
      <c r="AH864" s="6">
        <f>ROUND(ROUND(ROUND(K853*U860,0)*Y$731,0)*AD864-AF862,0)</f>
        <v>35</v>
      </c>
      <c r="AI864" s="16"/>
    </row>
    <row r="865" spans="1:42" ht="16.75" customHeight="1" x14ac:dyDescent="0.3">
      <c r="A865" s="11">
        <v>33</v>
      </c>
      <c r="B865" s="14">
        <v>4889</v>
      </c>
      <c r="C865" s="52" t="s">
        <v>9708</v>
      </c>
      <c r="D865" s="190"/>
      <c r="E865" s="211"/>
      <c r="F865" s="211"/>
      <c r="G865" s="211"/>
      <c r="H865" s="211"/>
      <c r="I865" s="211"/>
      <c r="J865" s="210"/>
      <c r="K865" s="185"/>
      <c r="L865" s="2"/>
      <c r="M865" s="2"/>
      <c r="N865" s="44"/>
      <c r="O865" s="222" t="s">
        <v>7373</v>
      </c>
      <c r="P865" s="2"/>
      <c r="Q865" s="2"/>
      <c r="R865" s="2"/>
      <c r="S865" s="2"/>
      <c r="T865" s="2"/>
      <c r="U865" s="2"/>
      <c r="V865" s="71"/>
      <c r="W865" s="72"/>
      <c r="X865" s="72"/>
      <c r="Y865" s="145"/>
      <c r="Z865" s="71"/>
      <c r="AA865" s="56"/>
      <c r="AB865" s="80"/>
      <c r="AC865" s="7"/>
      <c r="AD865" s="7"/>
      <c r="AE865" s="7"/>
      <c r="AF865" s="7"/>
      <c r="AG865" s="37"/>
      <c r="AH865" s="6">
        <f>ROUND(ROUND(K853*U866,0)*Y$731,0)</f>
        <v>81</v>
      </c>
      <c r="AI865" s="66"/>
    </row>
    <row r="866" spans="1:42" ht="16.75" customHeight="1" x14ac:dyDescent="0.3">
      <c r="A866" s="11">
        <v>33</v>
      </c>
      <c r="B866" s="14">
        <v>4890</v>
      </c>
      <c r="C866" s="52" t="s">
        <v>9707</v>
      </c>
      <c r="D866" s="190"/>
      <c r="E866" s="211"/>
      <c r="F866" s="211"/>
      <c r="G866" s="211"/>
      <c r="H866" s="211"/>
      <c r="I866" s="211"/>
      <c r="J866" s="210"/>
      <c r="K866" s="185"/>
      <c r="L866" s="2"/>
      <c r="M866" s="2"/>
      <c r="N866" s="44"/>
      <c r="O866" s="222" t="s">
        <v>7405</v>
      </c>
      <c r="P866" s="135"/>
      <c r="Q866" s="135"/>
      <c r="R866" s="135"/>
      <c r="S866" s="135"/>
      <c r="T866" s="136" t="s">
        <v>7404</v>
      </c>
      <c r="U866" s="273">
        <v>0.95</v>
      </c>
      <c r="V866" s="274"/>
      <c r="W866" s="72"/>
      <c r="X866" s="72"/>
      <c r="Y866" s="145"/>
      <c r="Z866" s="71"/>
      <c r="AA866" s="183" t="s">
        <v>7393</v>
      </c>
      <c r="AB866" s="220" t="s">
        <v>7358</v>
      </c>
      <c r="AC866" s="55" t="s">
        <v>7390</v>
      </c>
      <c r="AD866" s="141">
        <v>0.7</v>
      </c>
      <c r="AE866" s="141"/>
      <c r="AF866" s="141"/>
      <c r="AG866" s="142"/>
      <c r="AH866" s="6">
        <f>ROUND(ROUND(ROUND(K853*U866,0)*Y$731,0)*AD866,0)</f>
        <v>57</v>
      </c>
      <c r="AI866" s="66"/>
    </row>
    <row r="867" spans="1:42" ht="16.75" customHeight="1" x14ac:dyDescent="0.3">
      <c r="A867" s="11">
        <v>33</v>
      </c>
      <c r="B867" s="14">
        <v>4891</v>
      </c>
      <c r="C867" s="52" t="s">
        <v>9706</v>
      </c>
      <c r="D867" s="190"/>
      <c r="E867" s="211"/>
      <c r="F867" s="211"/>
      <c r="G867" s="211"/>
      <c r="H867" s="211"/>
      <c r="I867" s="211"/>
      <c r="J867" s="210"/>
      <c r="K867" s="185"/>
      <c r="L867" s="2"/>
      <c r="M867" s="2"/>
      <c r="N867" s="2"/>
      <c r="O867" s="56"/>
      <c r="P867" s="2"/>
      <c r="Q867" s="2"/>
      <c r="R867" s="2"/>
      <c r="S867" s="2"/>
      <c r="T867" s="2"/>
      <c r="U867" s="2"/>
      <c r="V867" s="71"/>
      <c r="W867" s="72"/>
      <c r="X867" s="72"/>
      <c r="Y867" s="155"/>
      <c r="Z867" s="157"/>
      <c r="AA867" s="169"/>
      <c r="AB867" s="220" t="s">
        <v>7391</v>
      </c>
      <c r="AC867" s="55" t="s">
        <v>7390</v>
      </c>
      <c r="AD867" s="141">
        <v>0.5</v>
      </c>
      <c r="AE867" s="141"/>
      <c r="AF867" s="141"/>
      <c r="AG867" s="142"/>
      <c r="AH867" s="6">
        <f>ROUND(ROUND(ROUND(K853*U866,0)*Y$731,0)*AD867,0)</f>
        <v>41</v>
      </c>
      <c r="AI867" s="16"/>
    </row>
    <row r="868" spans="1:42" ht="16.75" customHeight="1" x14ac:dyDescent="0.3">
      <c r="A868" s="11">
        <v>33</v>
      </c>
      <c r="B868" s="14">
        <v>4892</v>
      </c>
      <c r="C868" s="52" t="s">
        <v>9705</v>
      </c>
      <c r="D868" s="190"/>
      <c r="E868" s="211"/>
      <c r="F868" s="211"/>
      <c r="G868" s="211"/>
      <c r="H868" s="211"/>
      <c r="I868" s="211"/>
      <c r="J868" s="210"/>
      <c r="K868" s="185"/>
      <c r="L868" s="2"/>
      <c r="M868" s="2"/>
      <c r="N868" s="2"/>
      <c r="O868" s="56"/>
      <c r="P868" s="2"/>
      <c r="Q868" s="2"/>
      <c r="R868" s="2"/>
      <c r="S868" s="2"/>
      <c r="T868" s="2"/>
      <c r="U868" s="2"/>
      <c r="V868" s="71"/>
      <c r="W868" s="72"/>
      <c r="X868" s="72"/>
      <c r="Y868" s="155"/>
      <c r="Z868" s="157"/>
      <c r="AA868" s="45"/>
      <c r="AB868" s="201"/>
      <c r="AC868" s="55"/>
      <c r="AD868" s="141"/>
      <c r="AE868" s="187" t="s">
        <v>7356</v>
      </c>
      <c r="AF868" s="53">
        <v>5</v>
      </c>
      <c r="AG868" s="181" t="s">
        <v>7357</v>
      </c>
      <c r="AH868" s="6">
        <f>ROUND(ROUND(K853*U866,0)*Y$731-AF868,0)</f>
        <v>76</v>
      </c>
      <c r="AI868" s="16"/>
    </row>
    <row r="869" spans="1:42" ht="16.75" customHeight="1" x14ac:dyDescent="0.3">
      <c r="A869" s="11">
        <v>33</v>
      </c>
      <c r="B869" s="14">
        <v>4893</v>
      </c>
      <c r="C869" s="52" t="s">
        <v>9704</v>
      </c>
      <c r="D869" s="190"/>
      <c r="E869" s="211"/>
      <c r="F869" s="211"/>
      <c r="G869" s="211"/>
      <c r="H869" s="211"/>
      <c r="I869" s="211"/>
      <c r="J869" s="210"/>
      <c r="K869" s="185"/>
      <c r="L869" s="2"/>
      <c r="M869" s="2"/>
      <c r="N869" s="2"/>
      <c r="O869" s="56"/>
      <c r="P869" s="2"/>
      <c r="Q869" s="2"/>
      <c r="R869" s="2"/>
      <c r="S869" s="2"/>
      <c r="T869" s="2"/>
      <c r="U869" s="2"/>
      <c r="V869" s="71"/>
      <c r="W869" s="72"/>
      <c r="X869" s="72"/>
      <c r="Y869" s="155"/>
      <c r="Z869" s="157"/>
      <c r="AA869" s="183" t="s">
        <v>7393</v>
      </c>
      <c r="AB869" s="220" t="s">
        <v>7358</v>
      </c>
      <c r="AC869" s="55" t="s">
        <v>7390</v>
      </c>
      <c r="AD869" s="141">
        <v>0.7</v>
      </c>
      <c r="AE869" s="221"/>
      <c r="AF869" s="136"/>
      <c r="AG869" s="75"/>
      <c r="AH869" s="6">
        <f>ROUND(ROUND(ROUND(K853*U866,0)*Y$731,0)*AD869-AF868,0)</f>
        <v>52</v>
      </c>
      <c r="AI869" s="16"/>
    </row>
    <row r="870" spans="1:42" ht="16.75" customHeight="1" x14ac:dyDescent="0.3">
      <c r="A870" s="11">
        <v>33</v>
      </c>
      <c r="B870" s="14">
        <v>4894</v>
      </c>
      <c r="C870" s="52" t="s">
        <v>9703</v>
      </c>
      <c r="D870" s="173"/>
      <c r="E870" s="172"/>
      <c r="F870" s="172"/>
      <c r="G870" s="172"/>
      <c r="H870" s="172"/>
      <c r="I870" s="172"/>
      <c r="J870" s="171"/>
      <c r="K870" s="164"/>
      <c r="L870" s="8"/>
      <c r="M870" s="8"/>
      <c r="N870" s="8"/>
      <c r="O870" s="203"/>
      <c r="P870" s="8"/>
      <c r="Q870" s="8"/>
      <c r="R870" s="8"/>
      <c r="S870" s="8"/>
      <c r="T870" s="8"/>
      <c r="U870" s="8"/>
      <c r="V870" s="73"/>
      <c r="W870" s="216"/>
      <c r="X870" s="216"/>
      <c r="Y870" s="144"/>
      <c r="Z870" s="150"/>
      <c r="AA870" s="169"/>
      <c r="AB870" s="220" t="s">
        <v>7391</v>
      </c>
      <c r="AC870" s="55" t="s">
        <v>7390</v>
      </c>
      <c r="AD870" s="141">
        <v>0.5</v>
      </c>
      <c r="AE870" s="196"/>
      <c r="AF870" s="144"/>
      <c r="AG870" s="150"/>
      <c r="AH870" s="6">
        <f>ROUND(ROUND(ROUND(K853*U866,0)*Y$731,0)*AD870-AF868,0)</f>
        <v>36</v>
      </c>
      <c r="AI870" s="20"/>
    </row>
    <row r="871" spans="1:42" s="135" customFormat="1" ht="16.75" customHeight="1" x14ac:dyDescent="0.3">
      <c r="A871" s="11">
        <v>33</v>
      </c>
      <c r="B871" s="14">
        <v>9521</v>
      </c>
      <c r="C871" s="52" t="s">
        <v>9702</v>
      </c>
      <c r="D871" s="281" t="s">
        <v>9701</v>
      </c>
      <c r="E871" s="282"/>
      <c r="F871" s="282"/>
      <c r="G871" s="282"/>
      <c r="H871" s="282"/>
      <c r="I871" s="282"/>
      <c r="J871" s="283"/>
      <c r="K871" s="167" t="s">
        <v>7461</v>
      </c>
      <c r="L871" s="36"/>
      <c r="M871" s="36"/>
      <c r="N871" s="50"/>
      <c r="O871" s="54"/>
      <c r="P871" s="36"/>
      <c r="Q871" s="36"/>
      <c r="R871" s="36"/>
      <c r="S871" s="36"/>
      <c r="T871" s="36"/>
      <c r="U871" s="36"/>
      <c r="V871" s="50"/>
      <c r="W871" s="257" t="s">
        <v>9251</v>
      </c>
      <c r="X871" s="259" t="s">
        <v>7358</v>
      </c>
      <c r="Y871" s="36"/>
      <c r="Z871" s="50"/>
      <c r="AA871" s="54"/>
      <c r="AB871" s="53"/>
      <c r="AC871" s="36"/>
      <c r="AD871" s="36"/>
      <c r="AE871" s="36"/>
      <c r="AF871" s="36"/>
      <c r="AG871" s="50"/>
      <c r="AH871" s="98">
        <f>ROUND(K877*Y$875,0)</f>
        <v>487</v>
      </c>
      <c r="AI871" s="16" t="s">
        <v>7631</v>
      </c>
      <c r="AP871" s="194"/>
    </row>
    <row r="872" spans="1:42" s="135" customFormat="1" ht="16.75" customHeight="1" x14ac:dyDescent="0.3">
      <c r="A872" s="11">
        <v>33</v>
      </c>
      <c r="B872" s="14">
        <v>9522</v>
      </c>
      <c r="C872" s="52" t="s">
        <v>9700</v>
      </c>
      <c r="D872" s="284"/>
      <c r="E872" s="285"/>
      <c r="F872" s="285"/>
      <c r="G872" s="285"/>
      <c r="H872" s="285"/>
      <c r="I872" s="285"/>
      <c r="J872" s="286"/>
      <c r="K872" s="185"/>
      <c r="L872" s="2"/>
      <c r="M872" s="2"/>
      <c r="N872" s="44"/>
      <c r="O872" s="3"/>
      <c r="P872" s="2"/>
      <c r="Q872" s="2"/>
      <c r="R872" s="2"/>
      <c r="S872" s="2"/>
      <c r="T872" s="2"/>
      <c r="U872" s="2"/>
      <c r="V872" s="71"/>
      <c r="W872" s="258"/>
      <c r="X872" s="287"/>
      <c r="Y872" s="145"/>
      <c r="Z872" s="71"/>
      <c r="AA872" s="183" t="s">
        <v>7393</v>
      </c>
      <c r="AB872" s="220" t="s">
        <v>7358</v>
      </c>
      <c r="AC872" s="55" t="s">
        <v>7390</v>
      </c>
      <c r="AD872" s="141">
        <v>0.7</v>
      </c>
      <c r="AE872" s="141"/>
      <c r="AF872" s="141"/>
      <c r="AG872" s="142"/>
      <c r="AH872" s="98">
        <f>ROUND(ROUND(K877*Y$875,0)*AD872,0)</f>
        <v>341</v>
      </c>
      <c r="AI872" s="16"/>
      <c r="AP872" s="194"/>
    </row>
    <row r="873" spans="1:42" ht="16.75" customHeight="1" x14ac:dyDescent="0.3">
      <c r="A873" s="11">
        <v>33</v>
      </c>
      <c r="B873" s="14">
        <v>4901</v>
      </c>
      <c r="C873" s="52" t="s">
        <v>9699</v>
      </c>
      <c r="D873" s="284"/>
      <c r="E873" s="285"/>
      <c r="F873" s="285"/>
      <c r="G873" s="285"/>
      <c r="H873" s="285"/>
      <c r="I873" s="285"/>
      <c r="J873" s="286"/>
      <c r="K873" s="185"/>
      <c r="L873" s="2"/>
      <c r="M873" s="2"/>
      <c r="N873" s="2"/>
      <c r="O873" s="56"/>
      <c r="P873" s="2"/>
      <c r="Q873" s="2"/>
      <c r="R873" s="2"/>
      <c r="S873" s="2"/>
      <c r="T873" s="2"/>
      <c r="U873" s="2"/>
      <c r="V873" s="71"/>
      <c r="W873" s="258"/>
      <c r="X873" s="287"/>
      <c r="Y873" s="155"/>
      <c r="Z873" s="157"/>
      <c r="AA873" s="169"/>
      <c r="AB873" s="220" t="s">
        <v>7391</v>
      </c>
      <c r="AC873" s="55" t="s">
        <v>7390</v>
      </c>
      <c r="AD873" s="141">
        <v>0.5</v>
      </c>
      <c r="AE873" s="141"/>
      <c r="AF873" s="141"/>
      <c r="AG873" s="142"/>
      <c r="AH873" s="98">
        <f>ROUND(ROUND(K877*Y$875,0)*AD873,0)</f>
        <v>244</v>
      </c>
      <c r="AI873" s="16"/>
    </row>
    <row r="874" spans="1:42" ht="16.75" customHeight="1" x14ac:dyDescent="0.3">
      <c r="A874" s="11">
        <v>33</v>
      </c>
      <c r="B874" s="14">
        <v>4902</v>
      </c>
      <c r="C874" s="52" t="s">
        <v>9698</v>
      </c>
      <c r="D874" s="128"/>
      <c r="E874" s="129"/>
      <c r="F874" s="129"/>
      <c r="G874" s="129"/>
      <c r="H874" s="129"/>
      <c r="I874" s="129"/>
      <c r="J874" s="130"/>
      <c r="K874" s="185"/>
      <c r="L874" s="2"/>
      <c r="M874" s="2"/>
      <c r="N874" s="2"/>
      <c r="O874" s="56"/>
      <c r="P874" s="2"/>
      <c r="Q874" s="2"/>
      <c r="R874" s="2"/>
      <c r="S874" s="2"/>
      <c r="T874" s="2"/>
      <c r="U874" s="2"/>
      <c r="V874" s="71"/>
      <c r="W874" s="258"/>
      <c r="X874" s="72"/>
      <c r="Y874" s="155"/>
      <c r="Z874" s="157"/>
      <c r="AA874" s="2"/>
      <c r="AB874" s="201"/>
      <c r="AC874" s="55"/>
      <c r="AD874" s="141"/>
      <c r="AE874" s="187" t="s">
        <v>7356</v>
      </c>
      <c r="AF874" s="53">
        <v>5</v>
      </c>
      <c r="AG874" s="181" t="s">
        <v>7357</v>
      </c>
      <c r="AH874" s="98">
        <f>ROUND(K877*Y$875-AF874,0)</f>
        <v>482</v>
      </c>
      <c r="AI874" s="16"/>
    </row>
    <row r="875" spans="1:42" ht="16.75" customHeight="1" x14ac:dyDescent="0.3">
      <c r="A875" s="11">
        <v>33</v>
      </c>
      <c r="B875" s="14">
        <v>4903</v>
      </c>
      <c r="C875" s="52" t="s">
        <v>9697</v>
      </c>
      <c r="D875" s="128"/>
      <c r="E875" s="129"/>
      <c r="F875" s="129"/>
      <c r="G875" s="129"/>
      <c r="H875" s="129"/>
      <c r="I875" s="129"/>
      <c r="J875" s="130"/>
      <c r="K875" s="185"/>
      <c r="L875" s="2"/>
      <c r="M875" s="2"/>
      <c r="N875" s="2"/>
      <c r="O875" s="56"/>
      <c r="P875" s="2"/>
      <c r="Q875" s="2"/>
      <c r="R875" s="2"/>
      <c r="S875" s="2"/>
      <c r="T875" s="2"/>
      <c r="U875" s="2"/>
      <c r="V875" s="71"/>
      <c r="W875" s="258"/>
      <c r="X875" s="72" t="s">
        <v>1</v>
      </c>
      <c r="Y875" s="155">
        <v>0.7</v>
      </c>
      <c r="Z875" s="157"/>
      <c r="AA875" s="183" t="s">
        <v>7393</v>
      </c>
      <c r="AB875" s="220" t="s">
        <v>7358</v>
      </c>
      <c r="AC875" s="55" t="s">
        <v>7390</v>
      </c>
      <c r="AD875" s="141">
        <v>0.7</v>
      </c>
      <c r="AE875" s="221"/>
      <c r="AF875" s="136"/>
      <c r="AG875" s="75"/>
      <c r="AH875" s="98">
        <f>ROUND(ROUND(K877*Y$875,0)*AD875-AF874,0)</f>
        <v>336</v>
      </c>
      <c r="AI875" s="16"/>
    </row>
    <row r="876" spans="1:42" ht="16.75" customHeight="1" x14ac:dyDescent="0.3">
      <c r="A876" s="11">
        <v>33</v>
      </c>
      <c r="B876" s="14">
        <v>4904</v>
      </c>
      <c r="C876" s="52" t="s">
        <v>9696</v>
      </c>
      <c r="D876" s="128"/>
      <c r="E876" s="129"/>
      <c r="F876" s="129"/>
      <c r="G876" s="129"/>
      <c r="H876" s="129"/>
      <c r="I876" s="129"/>
      <c r="J876" s="130"/>
      <c r="K876" s="185"/>
      <c r="L876" s="2"/>
      <c r="M876" s="2"/>
      <c r="N876" s="2"/>
      <c r="O876" s="56"/>
      <c r="P876" s="2"/>
      <c r="Q876" s="2"/>
      <c r="R876" s="2"/>
      <c r="S876" s="2"/>
      <c r="T876" s="2"/>
      <c r="U876" s="2"/>
      <c r="V876" s="71"/>
      <c r="W876" s="72"/>
      <c r="X876" s="72"/>
      <c r="Y876" s="155"/>
      <c r="Z876" s="157"/>
      <c r="AA876" s="169"/>
      <c r="AB876" s="220" t="s">
        <v>7391</v>
      </c>
      <c r="AC876" s="55" t="s">
        <v>7390</v>
      </c>
      <c r="AD876" s="141">
        <v>0.5</v>
      </c>
      <c r="AE876" s="196"/>
      <c r="AF876" s="144"/>
      <c r="AG876" s="150"/>
      <c r="AH876" s="98">
        <f>ROUND(ROUND(K877*Y$875,0)*AD876-AF874,0)</f>
        <v>239</v>
      </c>
      <c r="AI876" s="16"/>
    </row>
    <row r="877" spans="1:42" ht="16.75" customHeight="1" x14ac:dyDescent="0.25">
      <c r="A877" s="11">
        <v>33</v>
      </c>
      <c r="B877" s="14">
        <v>9523</v>
      </c>
      <c r="C877" s="52" t="s">
        <v>9695</v>
      </c>
      <c r="D877" s="128"/>
      <c r="E877" s="129"/>
      <c r="F877" s="129"/>
      <c r="G877" s="129"/>
      <c r="H877" s="129"/>
      <c r="I877" s="129"/>
      <c r="J877" s="130"/>
      <c r="K877" s="271">
        <f>'21共同生活援助（包括型・基本）'!N445</f>
        <v>696</v>
      </c>
      <c r="L877" s="272"/>
      <c r="M877" s="2" t="s">
        <v>7388</v>
      </c>
      <c r="N877" s="44"/>
      <c r="O877" s="204" t="s">
        <v>7387</v>
      </c>
      <c r="P877" s="36"/>
      <c r="Q877" s="36"/>
      <c r="R877" s="36"/>
      <c r="S877" s="36"/>
      <c r="T877" s="36"/>
      <c r="U877" s="36"/>
      <c r="V877" s="74"/>
      <c r="W877" s="182"/>
      <c r="X877" s="182"/>
      <c r="Y877" s="178"/>
      <c r="Z877" s="179"/>
      <c r="AA877" s="83"/>
      <c r="AB877" s="194"/>
      <c r="AC877" s="7"/>
      <c r="AD877" s="7"/>
      <c r="AE877" s="7"/>
      <c r="AF877" s="7"/>
      <c r="AG877" s="37"/>
      <c r="AH877" s="98">
        <f>ROUND(ROUND(K877*U878,0)*Y$875,0)</f>
        <v>463</v>
      </c>
      <c r="AI877" s="66"/>
    </row>
    <row r="878" spans="1:42" ht="16.75" customHeight="1" x14ac:dyDescent="0.25">
      <c r="A878" s="11">
        <v>33</v>
      </c>
      <c r="B878" s="14">
        <v>9524</v>
      </c>
      <c r="C878" s="52" t="s">
        <v>9694</v>
      </c>
      <c r="D878" s="190"/>
      <c r="E878" s="211"/>
      <c r="F878" s="211"/>
      <c r="G878" s="211"/>
      <c r="H878" s="211"/>
      <c r="I878" s="211"/>
      <c r="J878" s="210"/>
      <c r="K878" s="72"/>
      <c r="L878" s="145"/>
      <c r="M878" s="2"/>
      <c r="N878" s="44"/>
      <c r="O878" s="45"/>
      <c r="P878" s="2"/>
      <c r="Q878" s="135"/>
      <c r="R878" s="135"/>
      <c r="S878" s="135"/>
      <c r="T878" s="136" t="s">
        <v>7404</v>
      </c>
      <c r="U878" s="273">
        <v>0.95</v>
      </c>
      <c r="V878" s="274"/>
      <c r="W878" s="182"/>
      <c r="X878" s="182"/>
      <c r="Y878" s="178"/>
      <c r="Z878" s="179"/>
      <c r="AA878" s="183" t="s">
        <v>7393</v>
      </c>
      <c r="AB878" s="220" t="s">
        <v>7358</v>
      </c>
      <c r="AC878" s="55" t="s">
        <v>7390</v>
      </c>
      <c r="AD878" s="141">
        <v>0.7</v>
      </c>
      <c r="AE878" s="141"/>
      <c r="AF878" s="141"/>
      <c r="AG878" s="142"/>
      <c r="AH878" s="98">
        <f>ROUND(ROUND(ROUND(K877*U878,0)*Y$875,0)*AD878,0)</f>
        <v>324</v>
      </c>
      <c r="AI878" s="66"/>
    </row>
    <row r="879" spans="1:42" ht="16.75" customHeight="1" x14ac:dyDescent="0.25">
      <c r="A879" s="11">
        <v>33</v>
      </c>
      <c r="B879" s="14">
        <v>4905</v>
      </c>
      <c r="C879" s="52" t="s">
        <v>9693</v>
      </c>
      <c r="D879" s="190"/>
      <c r="E879" s="211"/>
      <c r="F879" s="211"/>
      <c r="G879" s="211"/>
      <c r="H879" s="211"/>
      <c r="I879" s="211"/>
      <c r="J879" s="210"/>
      <c r="K879" s="185"/>
      <c r="L879" s="2"/>
      <c r="M879" s="2"/>
      <c r="N879" s="2"/>
      <c r="O879" s="56"/>
      <c r="P879" s="2"/>
      <c r="Q879" s="2"/>
      <c r="R879" s="2"/>
      <c r="S879" s="2"/>
      <c r="T879" s="2"/>
      <c r="U879" s="2"/>
      <c r="V879" s="71"/>
      <c r="W879" s="182"/>
      <c r="X879" s="182"/>
      <c r="Y879" s="178"/>
      <c r="Z879" s="179"/>
      <c r="AA879" s="169"/>
      <c r="AB879" s="220" t="s">
        <v>7391</v>
      </c>
      <c r="AC879" s="55" t="s">
        <v>7390</v>
      </c>
      <c r="AD879" s="141">
        <v>0.5</v>
      </c>
      <c r="AE879" s="141"/>
      <c r="AF879" s="141"/>
      <c r="AG879" s="142"/>
      <c r="AH879" s="98">
        <f>ROUND(ROUND(ROUND(K877*U878,0)*Y$875,0)*AD879,0)</f>
        <v>232</v>
      </c>
      <c r="AI879" s="16"/>
    </row>
    <row r="880" spans="1:42" ht="16.75" customHeight="1" x14ac:dyDescent="0.25">
      <c r="A880" s="11">
        <v>33</v>
      </c>
      <c r="B880" s="14">
        <v>4906</v>
      </c>
      <c r="C880" s="52" t="s">
        <v>9692</v>
      </c>
      <c r="D880" s="190"/>
      <c r="E880" s="211"/>
      <c r="F880" s="211"/>
      <c r="G880" s="211"/>
      <c r="H880" s="211"/>
      <c r="I880" s="211"/>
      <c r="J880" s="210"/>
      <c r="K880" s="185"/>
      <c r="L880" s="2"/>
      <c r="M880" s="2"/>
      <c r="N880" s="2"/>
      <c r="O880" s="56"/>
      <c r="P880" s="2"/>
      <c r="Q880" s="2"/>
      <c r="R880" s="2"/>
      <c r="S880" s="2"/>
      <c r="T880" s="2"/>
      <c r="U880" s="2"/>
      <c r="V880" s="71"/>
      <c r="W880" s="182"/>
      <c r="X880" s="182"/>
      <c r="Y880" s="178"/>
      <c r="Z880" s="179"/>
      <c r="AA880" s="2"/>
      <c r="AB880" s="201"/>
      <c r="AC880" s="55"/>
      <c r="AD880" s="141"/>
      <c r="AE880" s="187" t="s">
        <v>7356</v>
      </c>
      <c r="AF880" s="53">
        <v>5</v>
      </c>
      <c r="AG880" s="181" t="s">
        <v>7357</v>
      </c>
      <c r="AH880" s="98">
        <f>ROUND(ROUND(K877*U878,0)*Y$875-AF880,0)</f>
        <v>458</v>
      </c>
      <c r="AI880" s="16"/>
    </row>
    <row r="881" spans="1:35" ht="16.75" customHeight="1" x14ac:dyDescent="0.25">
      <c r="A881" s="11">
        <v>33</v>
      </c>
      <c r="B881" s="14">
        <v>4907</v>
      </c>
      <c r="C881" s="52" t="s">
        <v>9691</v>
      </c>
      <c r="D881" s="190"/>
      <c r="E881" s="211"/>
      <c r="F881" s="211"/>
      <c r="G881" s="211"/>
      <c r="H881" s="211"/>
      <c r="I881" s="211"/>
      <c r="J881" s="210"/>
      <c r="K881" s="185"/>
      <c r="L881" s="2"/>
      <c r="M881" s="2"/>
      <c r="N881" s="2"/>
      <c r="O881" s="56"/>
      <c r="P881" s="2"/>
      <c r="Q881" s="2"/>
      <c r="R881" s="2"/>
      <c r="S881" s="2"/>
      <c r="T881" s="2"/>
      <c r="U881" s="2"/>
      <c r="V881" s="71"/>
      <c r="W881" s="182"/>
      <c r="X881" s="182"/>
      <c r="Y881" s="178"/>
      <c r="Z881" s="179"/>
      <c r="AA881" s="183" t="s">
        <v>7393</v>
      </c>
      <c r="AB881" s="220" t="s">
        <v>7358</v>
      </c>
      <c r="AC881" s="55" t="s">
        <v>7390</v>
      </c>
      <c r="AD881" s="141">
        <v>0.7</v>
      </c>
      <c r="AE881" s="221"/>
      <c r="AF881" s="136"/>
      <c r="AG881" s="75"/>
      <c r="AH881" s="98">
        <f>ROUND(ROUND(ROUND(K877*U878,0)*Y$875,0)*AD881-AF880,0)</f>
        <v>319</v>
      </c>
      <c r="AI881" s="16"/>
    </row>
    <row r="882" spans="1:35" ht="16.75" customHeight="1" x14ac:dyDescent="0.25">
      <c r="A882" s="11">
        <v>33</v>
      </c>
      <c r="B882" s="14">
        <v>4908</v>
      </c>
      <c r="C882" s="52" t="s">
        <v>9690</v>
      </c>
      <c r="D882" s="190"/>
      <c r="E882" s="211"/>
      <c r="F882" s="211"/>
      <c r="G882" s="211"/>
      <c r="H882" s="211"/>
      <c r="I882" s="211"/>
      <c r="J882" s="210"/>
      <c r="K882" s="185"/>
      <c r="L882" s="2"/>
      <c r="M882" s="2"/>
      <c r="N882" s="2"/>
      <c r="O882" s="203"/>
      <c r="P882" s="8"/>
      <c r="Q882" s="8"/>
      <c r="R882" s="8"/>
      <c r="S882" s="8"/>
      <c r="T882" s="8"/>
      <c r="U882" s="8"/>
      <c r="V882" s="73"/>
      <c r="W882" s="182"/>
      <c r="X882" s="182"/>
      <c r="Y882" s="178"/>
      <c r="Z882" s="179"/>
      <c r="AA882" s="169"/>
      <c r="AB882" s="220" t="s">
        <v>7391</v>
      </c>
      <c r="AC882" s="55" t="s">
        <v>7390</v>
      </c>
      <c r="AD882" s="141">
        <v>0.5</v>
      </c>
      <c r="AE882" s="196"/>
      <c r="AF882" s="144"/>
      <c r="AG882" s="150"/>
      <c r="AH882" s="98">
        <f>ROUND(ROUND(ROUND(K877*U878,0)*Y$875,0)*AD882-AF880,0)</f>
        <v>227</v>
      </c>
      <c r="AI882" s="16"/>
    </row>
    <row r="883" spans="1:35" ht="16.75" customHeight="1" x14ac:dyDescent="0.25">
      <c r="A883" s="11">
        <v>33</v>
      </c>
      <c r="B883" s="14">
        <v>9525</v>
      </c>
      <c r="C883" s="52" t="s">
        <v>9689</v>
      </c>
      <c r="D883" s="190"/>
      <c r="E883" s="211"/>
      <c r="F883" s="211"/>
      <c r="G883" s="211"/>
      <c r="H883" s="211"/>
      <c r="I883" s="211"/>
      <c r="J883" s="210"/>
      <c r="K883" s="185"/>
      <c r="L883" s="2"/>
      <c r="M883" s="2"/>
      <c r="N883" s="44"/>
      <c r="O883" s="204" t="s">
        <v>7380</v>
      </c>
      <c r="P883" s="36"/>
      <c r="Q883" s="36"/>
      <c r="R883" s="36"/>
      <c r="S883" s="36"/>
      <c r="T883" s="36"/>
      <c r="U883" s="36"/>
      <c r="V883" s="74"/>
      <c r="W883" s="182"/>
      <c r="X883" s="182"/>
      <c r="Y883" s="178"/>
      <c r="Z883" s="179"/>
      <c r="AA883" s="83"/>
      <c r="AB883" s="194"/>
      <c r="AC883" s="7"/>
      <c r="AD883" s="7"/>
      <c r="AE883" s="7"/>
      <c r="AF883" s="7"/>
      <c r="AG883" s="37"/>
      <c r="AH883" s="98">
        <f>ROUND(ROUND(K877*U884,0)*Y$875,0)</f>
        <v>453</v>
      </c>
      <c r="AI883" s="66"/>
    </row>
    <row r="884" spans="1:35" ht="16.75" customHeight="1" x14ac:dyDescent="0.25">
      <c r="A884" s="11">
        <v>33</v>
      </c>
      <c r="B884" s="14">
        <v>9526</v>
      </c>
      <c r="C884" s="52" t="s">
        <v>9688</v>
      </c>
      <c r="D884" s="190"/>
      <c r="E884" s="211"/>
      <c r="F884" s="211"/>
      <c r="G884" s="211"/>
      <c r="H884" s="211"/>
      <c r="I884" s="211"/>
      <c r="J884" s="210"/>
      <c r="K884" s="185"/>
      <c r="L884" s="2"/>
      <c r="M884" s="2"/>
      <c r="N884" s="44"/>
      <c r="O884" s="45"/>
      <c r="P884" s="135"/>
      <c r="Q884" s="135"/>
      <c r="R884" s="135"/>
      <c r="S884" s="135"/>
      <c r="T884" s="136" t="s">
        <v>7404</v>
      </c>
      <c r="U884" s="273">
        <v>0.93</v>
      </c>
      <c r="V884" s="274"/>
      <c r="W884" s="182"/>
      <c r="X884" s="182"/>
      <c r="Y884" s="178"/>
      <c r="Z884" s="179"/>
      <c r="AA884" s="183" t="s">
        <v>7393</v>
      </c>
      <c r="AB884" s="220" t="s">
        <v>7358</v>
      </c>
      <c r="AC884" s="55" t="s">
        <v>7390</v>
      </c>
      <c r="AD884" s="141">
        <v>0.7</v>
      </c>
      <c r="AE884" s="141"/>
      <c r="AF884" s="141"/>
      <c r="AG884" s="142"/>
      <c r="AH884" s="98">
        <f>ROUND(ROUND(ROUND(K877*U884,0)*Y$875,0)*AD884,0)</f>
        <v>317</v>
      </c>
      <c r="AI884" s="66"/>
    </row>
    <row r="885" spans="1:35" ht="16.75" customHeight="1" x14ac:dyDescent="0.25">
      <c r="A885" s="11">
        <v>33</v>
      </c>
      <c r="B885" s="14">
        <v>4909</v>
      </c>
      <c r="C885" s="52" t="s">
        <v>9687</v>
      </c>
      <c r="D885" s="190"/>
      <c r="E885" s="211"/>
      <c r="F885" s="211"/>
      <c r="G885" s="211"/>
      <c r="H885" s="211"/>
      <c r="I885" s="211"/>
      <c r="J885" s="210"/>
      <c r="K885" s="185"/>
      <c r="L885" s="2"/>
      <c r="M885" s="2"/>
      <c r="N885" s="2"/>
      <c r="O885" s="56"/>
      <c r="P885" s="2"/>
      <c r="Q885" s="2"/>
      <c r="R885" s="2"/>
      <c r="S885" s="2"/>
      <c r="T885" s="2"/>
      <c r="U885" s="2"/>
      <c r="V885" s="71"/>
      <c r="W885" s="182"/>
      <c r="X885" s="182"/>
      <c r="Y885" s="178"/>
      <c r="Z885" s="179"/>
      <c r="AA885" s="169"/>
      <c r="AB885" s="220" t="s">
        <v>7391</v>
      </c>
      <c r="AC885" s="55" t="s">
        <v>7390</v>
      </c>
      <c r="AD885" s="141">
        <v>0.5</v>
      </c>
      <c r="AE885" s="141"/>
      <c r="AF885" s="141"/>
      <c r="AG885" s="142"/>
      <c r="AH885" s="98">
        <f>ROUND(ROUND(ROUND(K877*U884,0)*Y$875,0)*AD885,0)</f>
        <v>227</v>
      </c>
      <c r="AI885" s="16"/>
    </row>
    <row r="886" spans="1:35" ht="16.75" customHeight="1" x14ac:dyDescent="0.25">
      <c r="A886" s="11">
        <v>33</v>
      </c>
      <c r="B886" s="14">
        <v>4910</v>
      </c>
      <c r="C886" s="52" t="s">
        <v>9686</v>
      </c>
      <c r="D886" s="190"/>
      <c r="E886" s="211"/>
      <c r="F886" s="211"/>
      <c r="G886" s="211"/>
      <c r="H886" s="211"/>
      <c r="I886" s="211"/>
      <c r="J886" s="210"/>
      <c r="K886" s="185"/>
      <c r="L886" s="2"/>
      <c r="M886" s="2"/>
      <c r="N886" s="2"/>
      <c r="O886" s="56"/>
      <c r="P886" s="2"/>
      <c r="Q886" s="2"/>
      <c r="R886" s="2"/>
      <c r="S886" s="2"/>
      <c r="T886" s="2"/>
      <c r="U886" s="2"/>
      <c r="V886" s="71"/>
      <c r="W886" s="182"/>
      <c r="X886" s="182"/>
      <c r="Y886" s="178"/>
      <c r="Z886" s="179"/>
      <c r="AA886" s="2"/>
      <c r="AB886" s="201"/>
      <c r="AC886" s="55"/>
      <c r="AD886" s="141"/>
      <c r="AE886" s="187" t="s">
        <v>7356</v>
      </c>
      <c r="AF886" s="53">
        <v>5</v>
      </c>
      <c r="AG886" s="181" t="s">
        <v>7357</v>
      </c>
      <c r="AH886" s="98">
        <f>ROUND(ROUND(K877*U884,0)*Y$875-AF886,0)</f>
        <v>448</v>
      </c>
      <c r="AI886" s="16"/>
    </row>
    <row r="887" spans="1:35" ht="16.75" customHeight="1" x14ac:dyDescent="0.25">
      <c r="A887" s="11">
        <v>33</v>
      </c>
      <c r="B887" s="14">
        <v>4911</v>
      </c>
      <c r="C887" s="52" t="s">
        <v>9685</v>
      </c>
      <c r="D887" s="190"/>
      <c r="E887" s="211"/>
      <c r="F887" s="211"/>
      <c r="G887" s="211"/>
      <c r="H887" s="211"/>
      <c r="I887" s="211"/>
      <c r="J887" s="210"/>
      <c r="K887" s="185"/>
      <c r="L887" s="2"/>
      <c r="M887" s="2"/>
      <c r="N887" s="2"/>
      <c r="O887" s="56"/>
      <c r="P887" s="2"/>
      <c r="Q887" s="2"/>
      <c r="R887" s="2"/>
      <c r="S887" s="2"/>
      <c r="T887" s="2"/>
      <c r="U887" s="2"/>
      <c r="V887" s="71"/>
      <c r="W887" s="182"/>
      <c r="X887" s="182"/>
      <c r="Y887" s="178"/>
      <c r="Z887" s="179"/>
      <c r="AA887" s="183" t="s">
        <v>7393</v>
      </c>
      <c r="AB887" s="220" t="s">
        <v>7358</v>
      </c>
      <c r="AC887" s="55" t="s">
        <v>7390</v>
      </c>
      <c r="AD887" s="141">
        <v>0.7</v>
      </c>
      <c r="AE887" s="221"/>
      <c r="AF887" s="136"/>
      <c r="AG887" s="75"/>
      <c r="AH887" s="98">
        <f>ROUND(ROUND(ROUND(K877*U884,0)*Y$875,0)*AD887-AF886,0)</f>
        <v>312</v>
      </c>
      <c r="AI887" s="16"/>
    </row>
    <row r="888" spans="1:35" ht="16.75" customHeight="1" x14ac:dyDescent="0.25">
      <c r="A888" s="11">
        <v>33</v>
      </c>
      <c r="B888" s="14">
        <v>4912</v>
      </c>
      <c r="C888" s="52" t="s">
        <v>9684</v>
      </c>
      <c r="D888" s="190"/>
      <c r="E888" s="211"/>
      <c r="F888" s="211"/>
      <c r="G888" s="211"/>
      <c r="H888" s="211"/>
      <c r="I888" s="211"/>
      <c r="J888" s="210"/>
      <c r="K888" s="185"/>
      <c r="L888" s="2"/>
      <c r="M888" s="2"/>
      <c r="N888" s="2"/>
      <c r="O888" s="203"/>
      <c r="P888" s="8"/>
      <c r="Q888" s="8"/>
      <c r="R888" s="8"/>
      <c r="S888" s="8"/>
      <c r="T888" s="8"/>
      <c r="U888" s="8"/>
      <c r="V888" s="73"/>
      <c r="W888" s="182"/>
      <c r="X888" s="182"/>
      <c r="Y888" s="178"/>
      <c r="Z888" s="179"/>
      <c r="AA888" s="169"/>
      <c r="AB888" s="220" t="s">
        <v>7391</v>
      </c>
      <c r="AC888" s="55" t="s">
        <v>7390</v>
      </c>
      <c r="AD888" s="141">
        <v>0.5</v>
      </c>
      <c r="AE888" s="196"/>
      <c r="AF888" s="144"/>
      <c r="AG888" s="150"/>
      <c r="AH888" s="98">
        <f>ROUND(ROUND(ROUND(K877*U884,0)*Y$875,0)*AD888-AF886,0)</f>
        <v>222</v>
      </c>
      <c r="AI888" s="16"/>
    </row>
    <row r="889" spans="1:35" ht="16.75" customHeight="1" x14ac:dyDescent="0.25">
      <c r="A889" s="11">
        <v>33</v>
      </c>
      <c r="B889" s="14">
        <v>9527</v>
      </c>
      <c r="C889" s="52" t="s">
        <v>9683</v>
      </c>
      <c r="D889" s="190"/>
      <c r="E889" s="211"/>
      <c r="F889" s="211"/>
      <c r="G889" s="211"/>
      <c r="H889" s="211"/>
      <c r="I889" s="211"/>
      <c r="J889" s="210"/>
      <c r="K889" s="185"/>
      <c r="L889" s="2"/>
      <c r="M889" s="2"/>
      <c r="N889" s="44"/>
      <c r="O889" s="222" t="s">
        <v>7373</v>
      </c>
      <c r="P889" s="2"/>
      <c r="Q889" s="2"/>
      <c r="R889" s="2"/>
      <c r="S889" s="2"/>
      <c r="T889" s="2"/>
      <c r="U889" s="2"/>
      <c r="V889" s="71"/>
      <c r="W889" s="182"/>
      <c r="X889" s="182"/>
      <c r="Y889" s="178"/>
      <c r="Z889" s="179"/>
      <c r="AA889" s="83"/>
      <c r="AB889" s="80"/>
      <c r="AC889" s="7"/>
      <c r="AD889" s="7"/>
      <c r="AE889" s="7"/>
      <c r="AF889" s="7"/>
      <c r="AG889" s="37"/>
      <c r="AH889" s="98">
        <f>ROUND(ROUND(K877*U890,0)*Y$875,0)</f>
        <v>463</v>
      </c>
      <c r="AI889" s="66"/>
    </row>
    <row r="890" spans="1:35" ht="16.75" customHeight="1" x14ac:dyDescent="0.25">
      <c r="A890" s="11">
        <v>33</v>
      </c>
      <c r="B890" s="14">
        <v>9528</v>
      </c>
      <c r="C890" s="52" t="s">
        <v>9682</v>
      </c>
      <c r="D890" s="190"/>
      <c r="E890" s="211"/>
      <c r="F890" s="211"/>
      <c r="G890" s="211"/>
      <c r="H890" s="211"/>
      <c r="I890" s="211"/>
      <c r="J890" s="210"/>
      <c r="K890" s="185"/>
      <c r="L890" s="2"/>
      <c r="M890" s="2"/>
      <c r="N890" s="44"/>
      <c r="O890" s="222" t="s">
        <v>7405</v>
      </c>
      <c r="P890" s="135"/>
      <c r="Q890" s="135"/>
      <c r="R890" s="135"/>
      <c r="S890" s="135"/>
      <c r="T890" s="136" t="s">
        <v>7404</v>
      </c>
      <c r="U890" s="273">
        <v>0.95</v>
      </c>
      <c r="V890" s="274"/>
      <c r="W890" s="182"/>
      <c r="X890" s="182"/>
      <c r="Y890" s="178"/>
      <c r="Z890" s="179"/>
      <c r="AA890" s="183" t="s">
        <v>7393</v>
      </c>
      <c r="AB890" s="220" t="s">
        <v>7358</v>
      </c>
      <c r="AC890" s="55" t="s">
        <v>7390</v>
      </c>
      <c r="AD890" s="141">
        <v>0.7</v>
      </c>
      <c r="AE890" s="141"/>
      <c r="AF890" s="141"/>
      <c r="AG890" s="142"/>
      <c r="AH890" s="98">
        <f>ROUND(ROUND(ROUND(K877*U890,0)*Y$875,0)*AD890,0)</f>
        <v>324</v>
      </c>
      <c r="AI890" s="66"/>
    </row>
    <row r="891" spans="1:35" ht="16.75" customHeight="1" x14ac:dyDescent="0.25">
      <c r="A891" s="11">
        <v>33</v>
      </c>
      <c r="B891" s="14">
        <v>4913</v>
      </c>
      <c r="C891" s="52" t="s">
        <v>9681</v>
      </c>
      <c r="D891" s="190"/>
      <c r="E891" s="211"/>
      <c r="F891" s="211"/>
      <c r="G891" s="211"/>
      <c r="H891" s="211"/>
      <c r="I891" s="211"/>
      <c r="J891" s="210"/>
      <c r="K891" s="185"/>
      <c r="L891" s="2"/>
      <c r="M891" s="2"/>
      <c r="N891" s="2"/>
      <c r="O891" s="56"/>
      <c r="P891" s="2"/>
      <c r="Q891" s="2"/>
      <c r="R891" s="2"/>
      <c r="S891" s="2"/>
      <c r="T891" s="2"/>
      <c r="U891" s="2"/>
      <c r="V891" s="71"/>
      <c r="W891" s="182"/>
      <c r="X891" s="182"/>
      <c r="Y891" s="178"/>
      <c r="Z891" s="179"/>
      <c r="AA891" s="169"/>
      <c r="AB891" s="220" t="s">
        <v>7391</v>
      </c>
      <c r="AC891" s="55" t="s">
        <v>7390</v>
      </c>
      <c r="AD891" s="141">
        <v>0.5</v>
      </c>
      <c r="AE891" s="141"/>
      <c r="AF891" s="141"/>
      <c r="AG891" s="142"/>
      <c r="AH891" s="98">
        <f>ROUND(ROUND(ROUND(K877*U890,0)*Y$875,0)*AD891,0)</f>
        <v>232</v>
      </c>
      <c r="AI891" s="16"/>
    </row>
    <row r="892" spans="1:35" ht="16.75" customHeight="1" x14ac:dyDescent="0.25">
      <c r="A892" s="11">
        <v>33</v>
      </c>
      <c r="B892" s="14">
        <v>4914</v>
      </c>
      <c r="C892" s="52" t="s">
        <v>9680</v>
      </c>
      <c r="D892" s="190"/>
      <c r="E892" s="211"/>
      <c r="F892" s="211"/>
      <c r="G892" s="211"/>
      <c r="H892" s="211"/>
      <c r="I892" s="211"/>
      <c r="J892" s="210"/>
      <c r="K892" s="185"/>
      <c r="L892" s="2"/>
      <c r="M892" s="2"/>
      <c r="N892" s="2"/>
      <c r="O892" s="56"/>
      <c r="P892" s="2"/>
      <c r="Q892" s="2"/>
      <c r="R892" s="2"/>
      <c r="S892" s="2"/>
      <c r="T892" s="2"/>
      <c r="U892" s="2"/>
      <c r="V892" s="71"/>
      <c r="W892" s="182"/>
      <c r="X892" s="182"/>
      <c r="Y892" s="178"/>
      <c r="Z892" s="179"/>
      <c r="AA892" s="2"/>
      <c r="AB892" s="201"/>
      <c r="AC892" s="55"/>
      <c r="AD892" s="141"/>
      <c r="AE892" s="187" t="s">
        <v>7356</v>
      </c>
      <c r="AF892" s="53">
        <v>5</v>
      </c>
      <c r="AG892" s="181" t="s">
        <v>7357</v>
      </c>
      <c r="AH892" s="98">
        <f>ROUND(ROUND(K877*U890,0)*Y$875-AF892,0)</f>
        <v>458</v>
      </c>
      <c r="AI892" s="16"/>
    </row>
    <row r="893" spans="1:35" ht="16.75" customHeight="1" x14ac:dyDescent="0.25">
      <c r="A893" s="11">
        <v>33</v>
      </c>
      <c r="B893" s="14">
        <v>4915</v>
      </c>
      <c r="C893" s="52" t="s">
        <v>9679</v>
      </c>
      <c r="D893" s="190"/>
      <c r="E893" s="211"/>
      <c r="F893" s="211"/>
      <c r="G893" s="211"/>
      <c r="H893" s="211"/>
      <c r="I893" s="211"/>
      <c r="J893" s="210"/>
      <c r="K893" s="185"/>
      <c r="L893" s="2"/>
      <c r="M893" s="2"/>
      <c r="N893" s="2"/>
      <c r="O893" s="56"/>
      <c r="P893" s="2"/>
      <c r="Q893" s="2"/>
      <c r="R893" s="2"/>
      <c r="S893" s="2"/>
      <c r="T893" s="2"/>
      <c r="U893" s="2"/>
      <c r="V893" s="71"/>
      <c r="W893" s="182"/>
      <c r="X893" s="182"/>
      <c r="Y893" s="178"/>
      <c r="Z893" s="179"/>
      <c r="AA893" s="183" t="s">
        <v>7393</v>
      </c>
      <c r="AB893" s="220" t="s">
        <v>7358</v>
      </c>
      <c r="AC893" s="55" t="s">
        <v>7390</v>
      </c>
      <c r="AD893" s="141">
        <v>0.7</v>
      </c>
      <c r="AE893" s="221"/>
      <c r="AF893" s="136"/>
      <c r="AG893" s="75"/>
      <c r="AH893" s="98">
        <f>ROUND(ROUND(ROUND(K877*U890,0)*Y$875,0)*AD893-AF892,0)</f>
        <v>319</v>
      </c>
      <c r="AI893" s="16"/>
    </row>
    <row r="894" spans="1:35" ht="16.75" customHeight="1" x14ac:dyDescent="0.25">
      <c r="A894" s="11">
        <v>33</v>
      </c>
      <c r="B894" s="14">
        <v>4916</v>
      </c>
      <c r="C894" s="52" t="s">
        <v>9678</v>
      </c>
      <c r="D894" s="190"/>
      <c r="E894" s="211"/>
      <c r="F894" s="211"/>
      <c r="G894" s="211"/>
      <c r="H894" s="211"/>
      <c r="I894" s="211"/>
      <c r="J894" s="210"/>
      <c r="K894" s="164"/>
      <c r="L894" s="8"/>
      <c r="M894" s="8"/>
      <c r="N894" s="8"/>
      <c r="O894" s="203"/>
      <c r="P894" s="8"/>
      <c r="Q894" s="8"/>
      <c r="R894" s="8"/>
      <c r="S894" s="8"/>
      <c r="T894" s="8"/>
      <c r="U894" s="8"/>
      <c r="V894" s="73"/>
      <c r="W894" s="182"/>
      <c r="X894" s="182"/>
      <c r="Y894" s="178"/>
      <c r="Z894" s="179"/>
      <c r="AA894" s="169"/>
      <c r="AB894" s="220" t="s">
        <v>7391</v>
      </c>
      <c r="AC894" s="55" t="s">
        <v>7390</v>
      </c>
      <c r="AD894" s="141">
        <v>0.5</v>
      </c>
      <c r="AE894" s="196"/>
      <c r="AF894" s="144"/>
      <c r="AG894" s="150"/>
      <c r="AH894" s="98">
        <f>ROUND(ROUND(ROUND(K877*U890,0)*Y$875,0)*AD894-AF892,0)</f>
        <v>227</v>
      </c>
      <c r="AI894" s="16"/>
    </row>
    <row r="895" spans="1:35" ht="16.75" customHeight="1" x14ac:dyDescent="0.25">
      <c r="A895" s="11">
        <v>33</v>
      </c>
      <c r="B895" s="14">
        <v>9531</v>
      </c>
      <c r="C895" s="52" t="s">
        <v>9677</v>
      </c>
      <c r="D895" s="190"/>
      <c r="E895" s="211"/>
      <c r="F895" s="211"/>
      <c r="G895" s="211"/>
      <c r="H895" s="211"/>
      <c r="I895" s="211"/>
      <c r="J895" s="210"/>
      <c r="K895" s="167" t="s">
        <v>7425</v>
      </c>
      <c r="L895" s="36"/>
      <c r="M895" s="36"/>
      <c r="N895" s="50"/>
      <c r="O895" s="54"/>
      <c r="P895" s="36"/>
      <c r="Q895" s="36"/>
      <c r="R895" s="36"/>
      <c r="S895" s="36"/>
      <c r="T895" s="36"/>
      <c r="U895" s="36"/>
      <c r="V895" s="50"/>
      <c r="W895" s="182"/>
      <c r="X895" s="182"/>
      <c r="Y895" s="178"/>
      <c r="Z895" s="179"/>
      <c r="AA895" s="54"/>
      <c r="AB895" s="53"/>
      <c r="AC895" s="36"/>
      <c r="AD895" s="36"/>
      <c r="AE895" s="36"/>
      <c r="AF895" s="36"/>
      <c r="AG895" s="50"/>
      <c r="AH895" s="98">
        <f>ROUND(K901*Y$875,0)</f>
        <v>407</v>
      </c>
      <c r="AI895" s="16"/>
    </row>
    <row r="896" spans="1:35" ht="16.75" customHeight="1" x14ac:dyDescent="0.3">
      <c r="A896" s="11">
        <v>33</v>
      </c>
      <c r="B896" s="14">
        <v>9532</v>
      </c>
      <c r="C896" s="52" t="s">
        <v>9676</v>
      </c>
      <c r="D896" s="190"/>
      <c r="E896" s="211"/>
      <c r="F896" s="211"/>
      <c r="G896" s="211"/>
      <c r="H896" s="211"/>
      <c r="I896" s="211"/>
      <c r="J896" s="210"/>
      <c r="K896" s="185"/>
      <c r="L896" s="2"/>
      <c r="M896" s="2"/>
      <c r="N896" s="44"/>
      <c r="O896" s="3"/>
      <c r="P896" s="2"/>
      <c r="Q896" s="2"/>
      <c r="R896" s="2"/>
      <c r="S896" s="2"/>
      <c r="T896" s="2"/>
      <c r="U896" s="2"/>
      <c r="V896" s="71"/>
      <c r="W896" s="232"/>
      <c r="X896" s="68"/>
      <c r="Z896" s="157"/>
      <c r="AA896" s="183" t="s">
        <v>7393</v>
      </c>
      <c r="AB896" s="220" t="s">
        <v>7358</v>
      </c>
      <c r="AC896" s="55" t="s">
        <v>7390</v>
      </c>
      <c r="AD896" s="141">
        <v>0.7</v>
      </c>
      <c r="AE896" s="141"/>
      <c r="AF896" s="141"/>
      <c r="AG896" s="142"/>
      <c r="AH896" s="98">
        <f>ROUND(ROUND(K901*Y$875,0)*AD896,0)</f>
        <v>285</v>
      </c>
      <c r="AI896" s="16"/>
    </row>
    <row r="897" spans="1:35" ht="16.75" customHeight="1" x14ac:dyDescent="0.3">
      <c r="A897" s="11">
        <v>33</v>
      </c>
      <c r="B897" s="14">
        <v>4921</v>
      </c>
      <c r="C897" s="52" t="s">
        <v>9675</v>
      </c>
      <c r="D897" s="190"/>
      <c r="E897" s="211"/>
      <c r="F897" s="211"/>
      <c r="G897" s="211"/>
      <c r="H897" s="211"/>
      <c r="I897" s="211"/>
      <c r="J897" s="210"/>
      <c r="K897" s="185"/>
      <c r="L897" s="2"/>
      <c r="M897" s="2"/>
      <c r="N897" s="2"/>
      <c r="O897" s="56"/>
      <c r="P897" s="2"/>
      <c r="Q897" s="2"/>
      <c r="R897" s="2"/>
      <c r="S897" s="2"/>
      <c r="T897" s="2"/>
      <c r="U897" s="2"/>
      <c r="V897" s="71"/>
      <c r="W897" s="72"/>
      <c r="X897" s="72"/>
      <c r="Y897" s="155"/>
      <c r="Z897" s="157"/>
      <c r="AA897" s="169"/>
      <c r="AB897" s="220" t="s">
        <v>7391</v>
      </c>
      <c r="AC897" s="55" t="s">
        <v>7390</v>
      </c>
      <c r="AD897" s="141">
        <v>0.5</v>
      </c>
      <c r="AE897" s="141"/>
      <c r="AF897" s="141"/>
      <c r="AG897" s="142"/>
      <c r="AH897" s="98">
        <f>ROUND(ROUND(K901*Y$875,0)*AD897,0)</f>
        <v>204</v>
      </c>
      <c r="AI897" s="16"/>
    </row>
    <row r="898" spans="1:35" ht="16.75" customHeight="1" x14ac:dyDescent="0.3">
      <c r="A898" s="11">
        <v>33</v>
      </c>
      <c r="B898" s="14">
        <v>4922</v>
      </c>
      <c r="C898" s="52" t="s">
        <v>9674</v>
      </c>
      <c r="D898" s="190"/>
      <c r="E898" s="211"/>
      <c r="F898" s="211"/>
      <c r="G898" s="211"/>
      <c r="H898" s="211"/>
      <c r="I898" s="211"/>
      <c r="J898" s="210"/>
      <c r="K898" s="185"/>
      <c r="L898" s="2"/>
      <c r="M898" s="2"/>
      <c r="N898" s="2"/>
      <c r="O898" s="56"/>
      <c r="P898" s="2"/>
      <c r="Q898" s="2"/>
      <c r="R898" s="2"/>
      <c r="S898" s="2"/>
      <c r="T898" s="2"/>
      <c r="U898" s="2"/>
      <c r="V898" s="71"/>
      <c r="W898" s="72"/>
      <c r="X898" s="72"/>
      <c r="Y898" s="155"/>
      <c r="Z898" s="157"/>
      <c r="AA898" s="2"/>
      <c r="AB898" s="201"/>
      <c r="AC898" s="55"/>
      <c r="AD898" s="141"/>
      <c r="AE898" s="187" t="s">
        <v>7356</v>
      </c>
      <c r="AF898" s="53">
        <v>5</v>
      </c>
      <c r="AG898" s="181" t="s">
        <v>7357</v>
      </c>
      <c r="AH898" s="98">
        <f>ROUND(K901*Y$875-AF898,0)</f>
        <v>402</v>
      </c>
      <c r="AI898" s="16"/>
    </row>
    <row r="899" spans="1:35" ht="16.75" customHeight="1" x14ac:dyDescent="0.3">
      <c r="A899" s="11">
        <v>33</v>
      </c>
      <c r="B899" s="14">
        <v>4923</v>
      </c>
      <c r="C899" s="52" t="s">
        <v>9673</v>
      </c>
      <c r="D899" s="190"/>
      <c r="E899" s="211"/>
      <c r="F899" s="211"/>
      <c r="G899" s="211"/>
      <c r="H899" s="211"/>
      <c r="I899" s="211"/>
      <c r="J899" s="210"/>
      <c r="K899" s="185"/>
      <c r="L899" s="2"/>
      <c r="M899" s="2"/>
      <c r="N899" s="2"/>
      <c r="O899" s="56"/>
      <c r="P899" s="2"/>
      <c r="Q899" s="2"/>
      <c r="R899" s="2"/>
      <c r="S899" s="2"/>
      <c r="T899" s="2"/>
      <c r="U899" s="2"/>
      <c r="V899" s="71"/>
      <c r="W899" s="72"/>
      <c r="X899" s="72"/>
      <c r="Y899" s="155"/>
      <c r="Z899" s="157"/>
      <c r="AA899" s="183" t="s">
        <v>7393</v>
      </c>
      <c r="AB899" s="220" t="s">
        <v>7358</v>
      </c>
      <c r="AC899" s="55" t="s">
        <v>7390</v>
      </c>
      <c r="AD899" s="141">
        <v>0.7</v>
      </c>
      <c r="AE899" s="221"/>
      <c r="AF899" s="136"/>
      <c r="AG899" s="75"/>
      <c r="AH899" s="98">
        <f>ROUND(ROUND(K901*Y$875,0)*AD899-AF898,0)</f>
        <v>280</v>
      </c>
      <c r="AI899" s="16"/>
    </row>
    <row r="900" spans="1:35" ht="16.75" customHeight="1" x14ac:dyDescent="0.3">
      <c r="A900" s="11">
        <v>33</v>
      </c>
      <c r="B900" s="14">
        <v>4924</v>
      </c>
      <c r="C900" s="52" t="s">
        <v>9672</v>
      </c>
      <c r="D900" s="190"/>
      <c r="E900" s="211"/>
      <c r="F900" s="211"/>
      <c r="G900" s="211"/>
      <c r="H900" s="211"/>
      <c r="I900" s="211"/>
      <c r="J900" s="210"/>
      <c r="K900" s="185"/>
      <c r="L900" s="2"/>
      <c r="M900" s="2"/>
      <c r="N900" s="2"/>
      <c r="O900" s="56"/>
      <c r="P900" s="2"/>
      <c r="Q900" s="2"/>
      <c r="R900" s="2"/>
      <c r="S900" s="2"/>
      <c r="T900" s="2"/>
      <c r="U900" s="2"/>
      <c r="V900" s="71"/>
      <c r="W900" s="72"/>
      <c r="X900" s="72"/>
      <c r="Y900" s="155"/>
      <c r="Z900" s="157"/>
      <c r="AA900" s="169"/>
      <c r="AB900" s="220" t="s">
        <v>7391</v>
      </c>
      <c r="AC900" s="55" t="s">
        <v>7390</v>
      </c>
      <c r="AD900" s="141">
        <v>0.5</v>
      </c>
      <c r="AE900" s="196"/>
      <c r="AF900" s="144"/>
      <c r="AG900" s="150"/>
      <c r="AH900" s="98">
        <f>ROUND(ROUND(K901*Y$875,0)*AD900-AF898,0)</f>
        <v>199</v>
      </c>
      <c r="AI900" s="16"/>
    </row>
    <row r="901" spans="1:35" ht="16.75" customHeight="1" x14ac:dyDescent="0.3">
      <c r="A901" s="11">
        <v>33</v>
      </c>
      <c r="B901" s="14">
        <v>9533</v>
      </c>
      <c r="C901" s="52" t="s">
        <v>9671</v>
      </c>
      <c r="D901" s="190"/>
      <c r="E901" s="211"/>
      <c r="F901" s="211"/>
      <c r="G901" s="211"/>
      <c r="H901" s="211"/>
      <c r="I901" s="211"/>
      <c r="J901" s="210"/>
      <c r="K901" s="271">
        <f>'21共同生活援助（包括型・基本）'!N469</f>
        <v>581</v>
      </c>
      <c r="L901" s="272"/>
      <c r="M901" s="2" t="s">
        <v>7388</v>
      </c>
      <c r="N901" s="44"/>
      <c r="O901" s="204" t="s">
        <v>7387</v>
      </c>
      <c r="P901" s="36"/>
      <c r="Q901" s="36"/>
      <c r="R901" s="36"/>
      <c r="S901" s="36"/>
      <c r="T901" s="36"/>
      <c r="U901" s="36"/>
      <c r="V901" s="74"/>
      <c r="W901" s="72"/>
      <c r="X901" s="72"/>
      <c r="Y901" s="145"/>
      <c r="Z901" s="71"/>
      <c r="AA901" s="83"/>
      <c r="AB901" s="194"/>
      <c r="AC901" s="7"/>
      <c r="AD901" s="7"/>
      <c r="AE901" s="7"/>
      <c r="AF901" s="7"/>
      <c r="AG901" s="37"/>
      <c r="AH901" s="98">
        <f>ROUND(ROUND(K901*U902,0)*Y$875,0)</f>
        <v>386</v>
      </c>
      <c r="AI901" s="66"/>
    </row>
    <row r="902" spans="1:35" ht="16.75" customHeight="1" x14ac:dyDescent="0.3">
      <c r="A902" s="11">
        <v>33</v>
      </c>
      <c r="B902" s="14">
        <v>9534</v>
      </c>
      <c r="C902" s="52" t="s">
        <v>9670</v>
      </c>
      <c r="D902" s="190"/>
      <c r="E902" s="211"/>
      <c r="F902" s="211"/>
      <c r="G902" s="211"/>
      <c r="H902" s="211"/>
      <c r="I902" s="211"/>
      <c r="J902" s="210"/>
      <c r="K902" s="72"/>
      <c r="L902" s="145"/>
      <c r="M902" s="2"/>
      <c r="N902" s="44"/>
      <c r="O902" s="45"/>
      <c r="P902" s="2"/>
      <c r="Q902" s="135"/>
      <c r="R902" s="135"/>
      <c r="S902" s="135"/>
      <c r="T902" s="136" t="s">
        <v>7404</v>
      </c>
      <c r="U902" s="273">
        <v>0.95</v>
      </c>
      <c r="V902" s="274"/>
      <c r="W902" s="68"/>
      <c r="X902" s="68"/>
      <c r="Y902" s="135"/>
      <c r="Z902" s="67"/>
      <c r="AA902" s="183" t="s">
        <v>7393</v>
      </c>
      <c r="AB902" s="220" t="s">
        <v>7358</v>
      </c>
      <c r="AC902" s="55" t="s">
        <v>7390</v>
      </c>
      <c r="AD902" s="141">
        <v>0.7</v>
      </c>
      <c r="AE902" s="141"/>
      <c r="AF902" s="141"/>
      <c r="AG902" s="142"/>
      <c r="AH902" s="98">
        <f>ROUND(ROUND(ROUND(K901*U902,0)*Y$875,0)*AD902,0)</f>
        <v>270</v>
      </c>
      <c r="AI902" s="66"/>
    </row>
    <row r="903" spans="1:35" ht="16.75" customHeight="1" x14ac:dyDescent="0.3">
      <c r="A903" s="11">
        <v>33</v>
      </c>
      <c r="B903" s="14">
        <v>4925</v>
      </c>
      <c r="C903" s="52" t="s">
        <v>9669</v>
      </c>
      <c r="D903" s="190"/>
      <c r="E903" s="211"/>
      <c r="F903" s="211"/>
      <c r="G903" s="211"/>
      <c r="H903" s="211"/>
      <c r="I903" s="211"/>
      <c r="J903" s="210"/>
      <c r="K903" s="185"/>
      <c r="L903" s="2"/>
      <c r="M903" s="2"/>
      <c r="N903" s="2"/>
      <c r="O903" s="56"/>
      <c r="P903" s="2"/>
      <c r="Q903" s="2"/>
      <c r="R903" s="2"/>
      <c r="S903" s="2"/>
      <c r="T903" s="2"/>
      <c r="U903" s="2"/>
      <c r="V903" s="71"/>
      <c r="W903" s="72"/>
      <c r="X903" s="72"/>
      <c r="Y903" s="155"/>
      <c r="Z903" s="157"/>
      <c r="AA903" s="169"/>
      <c r="AB903" s="220" t="s">
        <v>7391</v>
      </c>
      <c r="AC903" s="55" t="s">
        <v>7390</v>
      </c>
      <c r="AD903" s="141">
        <v>0.5</v>
      </c>
      <c r="AE903" s="141"/>
      <c r="AF903" s="141"/>
      <c r="AG903" s="142"/>
      <c r="AH903" s="98">
        <f>ROUND(ROUND(ROUND(K901*U902,0)*Y$875,0)*AD903,0)</f>
        <v>193</v>
      </c>
      <c r="AI903" s="16"/>
    </row>
    <row r="904" spans="1:35" ht="16.75" customHeight="1" x14ac:dyDescent="0.3">
      <c r="A904" s="11">
        <v>33</v>
      </c>
      <c r="B904" s="14">
        <v>4926</v>
      </c>
      <c r="C904" s="52" t="s">
        <v>9668</v>
      </c>
      <c r="D904" s="190"/>
      <c r="E904" s="211"/>
      <c r="F904" s="211"/>
      <c r="G904" s="211"/>
      <c r="H904" s="211"/>
      <c r="I904" s="211"/>
      <c r="J904" s="210"/>
      <c r="K904" s="185"/>
      <c r="L904" s="2"/>
      <c r="M904" s="2"/>
      <c r="N904" s="2"/>
      <c r="O904" s="56"/>
      <c r="P904" s="2"/>
      <c r="Q904" s="2"/>
      <c r="R904" s="2"/>
      <c r="S904" s="2"/>
      <c r="T904" s="2"/>
      <c r="U904" s="2"/>
      <c r="V904" s="71"/>
      <c r="W904" s="72"/>
      <c r="X904" s="72"/>
      <c r="Y904" s="155"/>
      <c r="Z904" s="157"/>
      <c r="AA904" s="2"/>
      <c r="AB904" s="201"/>
      <c r="AC904" s="55"/>
      <c r="AD904" s="141"/>
      <c r="AE904" s="187" t="s">
        <v>7356</v>
      </c>
      <c r="AF904" s="53">
        <v>5</v>
      </c>
      <c r="AG904" s="181" t="s">
        <v>7357</v>
      </c>
      <c r="AH904" s="98">
        <f>ROUND(ROUND(K901*U902,0)*Y$875-AF904,0)</f>
        <v>381</v>
      </c>
      <c r="AI904" s="16"/>
    </row>
    <row r="905" spans="1:35" ht="16.75" customHeight="1" x14ac:dyDescent="0.3">
      <c r="A905" s="11">
        <v>33</v>
      </c>
      <c r="B905" s="14">
        <v>4927</v>
      </c>
      <c r="C905" s="52" t="s">
        <v>9667</v>
      </c>
      <c r="D905" s="190"/>
      <c r="E905" s="211"/>
      <c r="F905" s="211"/>
      <c r="G905" s="211"/>
      <c r="H905" s="211"/>
      <c r="I905" s="211"/>
      <c r="J905" s="210"/>
      <c r="K905" s="185"/>
      <c r="L905" s="2"/>
      <c r="M905" s="2"/>
      <c r="N905" s="2"/>
      <c r="O905" s="56"/>
      <c r="P905" s="2"/>
      <c r="Q905" s="2"/>
      <c r="R905" s="2"/>
      <c r="S905" s="2"/>
      <c r="T905" s="2"/>
      <c r="U905" s="2"/>
      <c r="V905" s="71"/>
      <c r="W905" s="72"/>
      <c r="X905" s="72"/>
      <c r="Y905" s="155"/>
      <c r="Z905" s="157"/>
      <c r="AA905" s="183" t="s">
        <v>7393</v>
      </c>
      <c r="AB905" s="220" t="s">
        <v>7358</v>
      </c>
      <c r="AC905" s="55" t="s">
        <v>7390</v>
      </c>
      <c r="AD905" s="141">
        <v>0.7</v>
      </c>
      <c r="AE905" s="221"/>
      <c r="AF905" s="136"/>
      <c r="AG905" s="75"/>
      <c r="AH905" s="98">
        <f>ROUND(ROUND(ROUND(K901*U902,0)*Y$875,0)*AD905-AF904,0)</f>
        <v>265</v>
      </c>
      <c r="AI905" s="16"/>
    </row>
    <row r="906" spans="1:35" ht="16.75" customHeight="1" x14ac:dyDescent="0.3">
      <c r="A906" s="11">
        <v>33</v>
      </c>
      <c r="B906" s="14">
        <v>4928</v>
      </c>
      <c r="C906" s="52" t="s">
        <v>9666</v>
      </c>
      <c r="D906" s="190"/>
      <c r="E906" s="211"/>
      <c r="F906" s="211"/>
      <c r="G906" s="211"/>
      <c r="H906" s="211"/>
      <c r="I906" s="211"/>
      <c r="J906" s="210"/>
      <c r="K906" s="185"/>
      <c r="L906" s="2"/>
      <c r="M906" s="2"/>
      <c r="N906" s="2"/>
      <c r="O906" s="203"/>
      <c r="P906" s="8"/>
      <c r="Q906" s="8"/>
      <c r="R906" s="8"/>
      <c r="S906" s="8"/>
      <c r="T906" s="8"/>
      <c r="U906" s="8"/>
      <c r="V906" s="73"/>
      <c r="W906" s="72"/>
      <c r="X906" s="72"/>
      <c r="Y906" s="155"/>
      <c r="Z906" s="157"/>
      <c r="AA906" s="169"/>
      <c r="AB906" s="220" t="s">
        <v>7391</v>
      </c>
      <c r="AC906" s="55" t="s">
        <v>7390</v>
      </c>
      <c r="AD906" s="141">
        <v>0.5</v>
      </c>
      <c r="AE906" s="196"/>
      <c r="AF906" s="144"/>
      <c r="AG906" s="150"/>
      <c r="AH906" s="98">
        <f>ROUND(ROUND(ROUND(K901*U902,0)*Y$875,0)*AD906-AF904,0)</f>
        <v>188</v>
      </c>
      <c r="AI906" s="16"/>
    </row>
    <row r="907" spans="1:35" ht="16.75" customHeight="1" x14ac:dyDescent="0.3">
      <c r="A907" s="11">
        <v>33</v>
      </c>
      <c r="B907" s="14">
        <v>9535</v>
      </c>
      <c r="C907" s="52" t="s">
        <v>9665</v>
      </c>
      <c r="D907" s="190"/>
      <c r="E907" s="211"/>
      <c r="F907" s="211"/>
      <c r="G907" s="211"/>
      <c r="H907" s="211"/>
      <c r="I907" s="211"/>
      <c r="J907" s="210"/>
      <c r="K907" s="185"/>
      <c r="L907" s="2"/>
      <c r="M907" s="2"/>
      <c r="N907" s="44"/>
      <c r="O907" s="204" t="s">
        <v>7380</v>
      </c>
      <c r="P907" s="36"/>
      <c r="Q907" s="36"/>
      <c r="R907" s="36"/>
      <c r="S907" s="36"/>
      <c r="T907" s="36"/>
      <c r="U907" s="36"/>
      <c r="V907" s="74"/>
      <c r="W907" s="72"/>
      <c r="X907" s="72"/>
      <c r="Y907" s="145"/>
      <c r="Z907" s="71"/>
      <c r="AA907" s="83"/>
      <c r="AB907" s="194"/>
      <c r="AC907" s="7"/>
      <c r="AD907" s="7"/>
      <c r="AE907" s="7"/>
      <c r="AF907" s="7"/>
      <c r="AG907" s="37"/>
      <c r="AH907" s="98">
        <f>ROUND(ROUND(K901*U908,0)*Y$875,0)</f>
        <v>378</v>
      </c>
      <c r="AI907" s="66"/>
    </row>
    <row r="908" spans="1:35" ht="16.75" customHeight="1" x14ac:dyDescent="0.3">
      <c r="A908" s="11">
        <v>33</v>
      </c>
      <c r="B908" s="14">
        <v>9536</v>
      </c>
      <c r="C908" s="52" t="s">
        <v>9664</v>
      </c>
      <c r="D908" s="190"/>
      <c r="E908" s="211"/>
      <c r="F908" s="211"/>
      <c r="G908" s="211"/>
      <c r="H908" s="211"/>
      <c r="I908" s="211"/>
      <c r="J908" s="210"/>
      <c r="K908" s="185"/>
      <c r="L908" s="2"/>
      <c r="M908" s="2"/>
      <c r="N908" s="44"/>
      <c r="O908" s="45"/>
      <c r="P908" s="135"/>
      <c r="Q908" s="135"/>
      <c r="R908" s="135"/>
      <c r="S908" s="135"/>
      <c r="T908" s="136" t="s">
        <v>7404</v>
      </c>
      <c r="U908" s="273">
        <v>0.93</v>
      </c>
      <c r="V908" s="274"/>
      <c r="W908" s="72"/>
      <c r="X908" s="72"/>
      <c r="Y908" s="145"/>
      <c r="Z908" s="71"/>
      <c r="AA908" s="183" t="s">
        <v>7393</v>
      </c>
      <c r="AB908" s="220" t="s">
        <v>7358</v>
      </c>
      <c r="AC908" s="55" t="s">
        <v>7390</v>
      </c>
      <c r="AD908" s="141">
        <v>0.7</v>
      </c>
      <c r="AE908" s="141"/>
      <c r="AF908" s="141"/>
      <c r="AG908" s="142"/>
      <c r="AH908" s="98">
        <f>ROUND(ROUND(ROUND(K901*U908,0)*Y$875,0)*AD908,0)</f>
        <v>265</v>
      </c>
      <c r="AI908" s="66"/>
    </row>
    <row r="909" spans="1:35" ht="16.75" customHeight="1" x14ac:dyDescent="0.3">
      <c r="A909" s="11">
        <v>33</v>
      </c>
      <c r="B909" s="14">
        <v>4929</v>
      </c>
      <c r="C909" s="52" t="s">
        <v>9663</v>
      </c>
      <c r="D909" s="190"/>
      <c r="E909" s="211"/>
      <c r="F909" s="211"/>
      <c r="G909" s="211"/>
      <c r="H909" s="211"/>
      <c r="I909" s="211"/>
      <c r="J909" s="210"/>
      <c r="K909" s="185"/>
      <c r="L909" s="2"/>
      <c r="M909" s="2"/>
      <c r="N909" s="2"/>
      <c r="O909" s="56"/>
      <c r="P909" s="2"/>
      <c r="Q909" s="2"/>
      <c r="R909" s="2"/>
      <c r="S909" s="2"/>
      <c r="T909" s="2"/>
      <c r="U909" s="2"/>
      <c r="V909" s="71"/>
      <c r="W909" s="72"/>
      <c r="X909" s="72"/>
      <c r="Y909" s="155"/>
      <c r="Z909" s="157"/>
      <c r="AA909" s="169"/>
      <c r="AB909" s="220" t="s">
        <v>7391</v>
      </c>
      <c r="AC909" s="55" t="s">
        <v>7390</v>
      </c>
      <c r="AD909" s="141">
        <v>0.5</v>
      </c>
      <c r="AE909" s="141"/>
      <c r="AF909" s="141"/>
      <c r="AG909" s="142"/>
      <c r="AH909" s="98">
        <f>ROUND(ROUND(ROUND(K901*U908,0)*Y$875,0)*AD909,0)</f>
        <v>189</v>
      </c>
      <c r="AI909" s="16"/>
    </row>
    <row r="910" spans="1:35" ht="16.75" customHeight="1" x14ac:dyDescent="0.3">
      <c r="A910" s="11">
        <v>33</v>
      </c>
      <c r="B910" s="14">
        <v>4930</v>
      </c>
      <c r="C910" s="52" t="s">
        <v>9662</v>
      </c>
      <c r="D910" s="190"/>
      <c r="E910" s="211"/>
      <c r="F910" s="211"/>
      <c r="G910" s="211"/>
      <c r="H910" s="211"/>
      <c r="I910" s="211"/>
      <c r="J910" s="210"/>
      <c r="K910" s="185"/>
      <c r="L910" s="2"/>
      <c r="M910" s="2"/>
      <c r="N910" s="2"/>
      <c r="O910" s="56"/>
      <c r="P910" s="2"/>
      <c r="Q910" s="2"/>
      <c r="R910" s="2"/>
      <c r="S910" s="2"/>
      <c r="T910" s="2"/>
      <c r="U910" s="2"/>
      <c r="V910" s="71"/>
      <c r="W910" s="72"/>
      <c r="X910" s="72"/>
      <c r="Y910" s="155"/>
      <c r="Z910" s="157"/>
      <c r="AA910" s="2"/>
      <c r="AB910" s="201"/>
      <c r="AC910" s="55"/>
      <c r="AD910" s="141"/>
      <c r="AE910" s="187" t="s">
        <v>7356</v>
      </c>
      <c r="AF910" s="53">
        <v>5</v>
      </c>
      <c r="AG910" s="181" t="s">
        <v>7357</v>
      </c>
      <c r="AH910" s="98">
        <f>ROUND(ROUND(K901*U908,0)*Y$875-AF910,0)</f>
        <v>373</v>
      </c>
      <c r="AI910" s="16"/>
    </row>
    <row r="911" spans="1:35" ht="16.75" customHeight="1" x14ac:dyDescent="0.3">
      <c r="A911" s="11">
        <v>33</v>
      </c>
      <c r="B911" s="14">
        <v>4931</v>
      </c>
      <c r="C911" s="52" t="s">
        <v>9661</v>
      </c>
      <c r="D911" s="190"/>
      <c r="E911" s="211"/>
      <c r="F911" s="211"/>
      <c r="G911" s="211"/>
      <c r="H911" s="211"/>
      <c r="I911" s="211"/>
      <c r="J911" s="210"/>
      <c r="K911" s="185"/>
      <c r="L911" s="2"/>
      <c r="M911" s="2"/>
      <c r="N911" s="2"/>
      <c r="O911" s="56"/>
      <c r="P911" s="2"/>
      <c r="Q911" s="2"/>
      <c r="R911" s="2"/>
      <c r="S911" s="2"/>
      <c r="T911" s="2"/>
      <c r="U911" s="2"/>
      <c r="V911" s="71"/>
      <c r="W911" s="72"/>
      <c r="X911" s="72"/>
      <c r="Y911" s="155"/>
      <c r="Z911" s="157"/>
      <c r="AA911" s="183" t="s">
        <v>7393</v>
      </c>
      <c r="AB911" s="220" t="s">
        <v>7358</v>
      </c>
      <c r="AC911" s="55" t="s">
        <v>7390</v>
      </c>
      <c r="AD911" s="141">
        <v>0.7</v>
      </c>
      <c r="AE911" s="221"/>
      <c r="AF911" s="136"/>
      <c r="AG911" s="75"/>
      <c r="AH911" s="98">
        <f>ROUND(ROUND(ROUND(K901*U908,0)*Y$875,0)*AD911-AF910,0)</f>
        <v>260</v>
      </c>
      <c r="AI911" s="16"/>
    </row>
    <row r="912" spans="1:35" ht="16.75" customHeight="1" x14ac:dyDescent="0.3">
      <c r="A912" s="11">
        <v>33</v>
      </c>
      <c r="B912" s="14">
        <v>4932</v>
      </c>
      <c r="C912" s="52" t="s">
        <v>9660</v>
      </c>
      <c r="D912" s="190"/>
      <c r="E912" s="211"/>
      <c r="F912" s="211"/>
      <c r="G912" s="211"/>
      <c r="H912" s="211"/>
      <c r="I912" s="211"/>
      <c r="J912" s="210"/>
      <c r="K912" s="185"/>
      <c r="L912" s="2"/>
      <c r="M912" s="2"/>
      <c r="N912" s="2"/>
      <c r="O912" s="203"/>
      <c r="P912" s="8"/>
      <c r="Q912" s="8"/>
      <c r="R912" s="8"/>
      <c r="S912" s="8"/>
      <c r="T912" s="8"/>
      <c r="U912" s="8"/>
      <c r="V912" s="73"/>
      <c r="W912" s="72"/>
      <c r="X912" s="72"/>
      <c r="Y912" s="155"/>
      <c r="Z912" s="157"/>
      <c r="AA912" s="169"/>
      <c r="AB912" s="220" t="s">
        <v>7391</v>
      </c>
      <c r="AC912" s="55" t="s">
        <v>7390</v>
      </c>
      <c r="AD912" s="141">
        <v>0.5</v>
      </c>
      <c r="AE912" s="196"/>
      <c r="AF912" s="144"/>
      <c r="AG912" s="150"/>
      <c r="AH912" s="98">
        <f>ROUND(ROUND(ROUND(K901*U908,0)*Y$875,0)*AD912-AF910,0)</f>
        <v>184</v>
      </c>
      <c r="AI912" s="16"/>
    </row>
    <row r="913" spans="1:35" ht="16.75" customHeight="1" x14ac:dyDescent="0.3">
      <c r="A913" s="11">
        <v>33</v>
      </c>
      <c r="B913" s="14">
        <v>9537</v>
      </c>
      <c r="C913" s="52" t="s">
        <v>9659</v>
      </c>
      <c r="D913" s="190"/>
      <c r="E913" s="211"/>
      <c r="F913" s="211"/>
      <c r="G913" s="211"/>
      <c r="H913" s="211"/>
      <c r="I913" s="211"/>
      <c r="J913" s="210"/>
      <c r="K913" s="185"/>
      <c r="L913" s="2"/>
      <c r="M913" s="2"/>
      <c r="N913" s="44"/>
      <c r="O913" s="222" t="s">
        <v>7373</v>
      </c>
      <c r="P913" s="2"/>
      <c r="Q913" s="2"/>
      <c r="R913" s="2"/>
      <c r="S913" s="2"/>
      <c r="T913" s="2"/>
      <c r="U913" s="2"/>
      <c r="V913" s="71"/>
      <c r="W913" s="72"/>
      <c r="X913" s="72"/>
      <c r="Y913" s="145"/>
      <c r="Z913" s="71"/>
      <c r="AA913" s="83"/>
      <c r="AB913" s="80"/>
      <c r="AC913" s="7"/>
      <c r="AD913" s="7"/>
      <c r="AE913" s="7"/>
      <c r="AF913" s="7"/>
      <c r="AG913" s="37"/>
      <c r="AH913" s="98">
        <f>ROUND(ROUND(K901*U914,0)*Y$875,0)</f>
        <v>386</v>
      </c>
      <c r="AI913" s="66"/>
    </row>
    <row r="914" spans="1:35" ht="16.75" customHeight="1" x14ac:dyDescent="0.3">
      <c r="A914" s="11">
        <v>33</v>
      </c>
      <c r="B914" s="14">
        <v>9538</v>
      </c>
      <c r="C914" s="52" t="s">
        <v>9658</v>
      </c>
      <c r="D914" s="190"/>
      <c r="E914" s="211"/>
      <c r="F914" s="211"/>
      <c r="G914" s="211"/>
      <c r="H914" s="211"/>
      <c r="I914" s="211"/>
      <c r="J914" s="210"/>
      <c r="K914" s="185"/>
      <c r="L914" s="2"/>
      <c r="M914" s="2"/>
      <c r="N914" s="44"/>
      <c r="O914" s="222" t="s">
        <v>7405</v>
      </c>
      <c r="P914" s="135"/>
      <c r="Q914" s="135"/>
      <c r="R914" s="135"/>
      <c r="S914" s="135"/>
      <c r="T914" s="136" t="s">
        <v>7404</v>
      </c>
      <c r="U914" s="273">
        <v>0.95</v>
      </c>
      <c r="V914" s="274"/>
      <c r="W914" s="72"/>
      <c r="X914" s="72"/>
      <c r="Y914" s="145"/>
      <c r="Z914" s="71"/>
      <c r="AA914" s="183" t="s">
        <v>7393</v>
      </c>
      <c r="AB914" s="220" t="s">
        <v>7358</v>
      </c>
      <c r="AC914" s="55" t="s">
        <v>7390</v>
      </c>
      <c r="AD914" s="141">
        <v>0.7</v>
      </c>
      <c r="AE914" s="141"/>
      <c r="AF914" s="141"/>
      <c r="AG914" s="142"/>
      <c r="AH914" s="98">
        <f>ROUND(ROUND(ROUND(K901*U914,0)*Y$875,0)*AD914,0)</f>
        <v>270</v>
      </c>
      <c r="AI914" s="66"/>
    </row>
    <row r="915" spans="1:35" ht="16.75" customHeight="1" x14ac:dyDescent="0.3">
      <c r="A915" s="11">
        <v>33</v>
      </c>
      <c r="B915" s="14">
        <v>4933</v>
      </c>
      <c r="C915" s="52" t="s">
        <v>9657</v>
      </c>
      <c r="D915" s="190"/>
      <c r="E915" s="211"/>
      <c r="F915" s="211"/>
      <c r="G915" s="211"/>
      <c r="H915" s="211"/>
      <c r="I915" s="211"/>
      <c r="J915" s="210"/>
      <c r="K915" s="185"/>
      <c r="L915" s="2"/>
      <c r="M915" s="2"/>
      <c r="N915" s="2"/>
      <c r="O915" s="56"/>
      <c r="P915" s="2"/>
      <c r="Q915" s="2"/>
      <c r="R915" s="2"/>
      <c r="S915" s="2"/>
      <c r="T915" s="2"/>
      <c r="U915" s="2"/>
      <c r="V915" s="71"/>
      <c r="W915" s="72"/>
      <c r="X915" s="72"/>
      <c r="Y915" s="155"/>
      <c r="Z915" s="157"/>
      <c r="AA915" s="169"/>
      <c r="AB915" s="220" t="s">
        <v>7391</v>
      </c>
      <c r="AC915" s="55" t="s">
        <v>7390</v>
      </c>
      <c r="AD915" s="141">
        <v>0.5</v>
      </c>
      <c r="AE915" s="141"/>
      <c r="AF915" s="141"/>
      <c r="AG915" s="142"/>
      <c r="AH915" s="98">
        <f>ROUND(ROUND(ROUND(K901*U914,0)*Y$875,0)*AD915,0)</f>
        <v>193</v>
      </c>
      <c r="AI915" s="16"/>
    </row>
    <row r="916" spans="1:35" ht="16.75" customHeight="1" x14ac:dyDescent="0.3">
      <c r="A916" s="11">
        <v>33</v>
      </c>
      <c r="B916" s="14">
        <v>4934</v>
      </c>
      <c r="C916" s="52" t="s">
        <v>9656</v>
      </c>
      <c r="D916" s="190"/>
      <c r="E916" s="211"/>
      <c r="F916" s="211"/>
      <c r="G916" s="211"/>
      <c r="H916" s="211"/>
      <c r="I916" s="211"/>
      <c r="J916" s="210"/>
      <c r="K916" s="185"/>
      <c r="L916" s="2"/>
      <c r="M916" s="2"/>
      <c r="N916" s="2"/>
      <c r="O916" s="56"/>
      <c r="P916" s="2"/>
      <c r="Q916" s="2"/>
      <c r="R916" s="2"/>
      <c r="S916" s="2"/>
      <c r="T916" s="2"/>
      <c r="U916" s="2"/>
      <c r="V916" s="71"/>
      <c r="W916" s="72"/>
      <c r="X916" s="72"/>
      <c r="Y916" s="155"/>
      <c r="Z916" s="157"/>
      <c r="AA916" s="2"/>
      <c r="AB916" s="201"/>
      <c r="AC916" s="55"/>
      <c r="AD916" s="141"/>
      <c r="AE916" s="187" t="s">
        <v>7356</v>
      </c>
      <c r="AF916" s="53">
        <v>5</v>
      </c>
      <c r="AG916" s="181" t="s">
        <v>7357</v>
      </c>
      <c r="AH916" s="98">
        <f>ROUND(ROUND(K901*U914,0)*Y$875-AF916,0)</f>
        <v>381</v>
      </c>
      <c r="AI916" s="16"/>
    </row>
    <row r="917" spans="1:35" ht="16.75" customHeight="1" x14ac:dyDescent="0.3">
      <c r="A917" s="11">
        <v>33</v>
      </c>
      <c r="B917" s="14">
        <v>4935</v>
      </c>
      <c r="C917" s="52" t="s">
        <v>9655</v>
      </c>
      <c r="D917" s="190"/>
      <c r="E917" s="211"/>
      <c r="F917" s="211"/>
      <c r="G917" s="211"/>
      <c r="H917" s="211"/>
      <c r="I917" s="211"/>
      <c r="J917" s="210"/>
      <c r="K917" s="185"/>
      <c r="L917" s="2"/>
      <c r="M917" s="2"/>
      <c r="N917" s="2"/>
      <c r="O917" s="56"/>
      <c r="P917" s="2"/>
      <c r="Q917" s="2"/>
      <c r="R917" s="2"/>
      <c r="S917" s="2"/>
      <c r="T917" s="2"/>
      <c r="U917" s="2"/>
      <c r="V917" s="71"/>
      <c r="W917" s="72"/>
      <c r="X917" s="72"/>
      <c r="Y917" s="155"/>
      <c r="Z917" s="157"/>
      <c r="AA917" s="183" t="s">
        <v>7393</v>
      </c>
      <c r="AB917" s="220" t="s">
        <v>7358</v>
      </c>
      <c r="AC917" s="55" t="s">
        <v>7390</v>
      </c>
      <c r="AD917" s="141">
        <v>0.7</v>
      </c>
      <c r="AE917" s="221"/>
      <c r="AF917" s="136"/>
      <c r="AG917" s="75"/>
      <c r="AH917" s="98">
        <f>ROUND(ROUND(ROUND(K901*U914,0)*Y$875,0)*AD917-AF916,0)</f>
        <v>265</v>
      </c>
      <c r="AI917" s="16"/>
    </row>
    <row r="918" spans="1:35" ht="16.75" customHeight="1" x14ac:dyDescent="0.3">
      <c r="A918" s="11">
        <v>33</v>
      </c>
      <c r="B918" s="14">
        <v>4936</v>
      </c>
      <c r="C918" s="52" t="s">
        <v>9654</v>
      </c>
      <c r="D918" s="190"/>
      <c r="E918" s="211"/>
      <c r="F918" s="211"/>
      <c r="G918" s="211"/>
      <c r="H918" s="211"/>
      <c r="I918" s="211"/>
      <c r="J918" s="210"/>
      <c r="K918" s="164"/>
      <c r="L918" s="8"/>
      <c r="M918" s="8"/>
      <c r="N918" s="8"/>
      <c r="O918" s="203"/>
      <c r="P918" s="8"/>
      <c r="Q918" s="8"/>
      <c r="R918" s="8"/>
      <c r="S918" s="8"/>
      <c r="T918" s="8"/>
      <c r="U918" s="8"/>
      <c r="V918" s="73"/>
      <c r="W918" s="72"/>
      <c r="X918" s="72"/>
      <c r="Y918" s="155"/>
      <c r="Z918" s="157"/>
      <c r="AA918" s="169"/>
      <c r="AB918" s="220" t="s">
        <v>7391</v>
      </c>
      <c r="AC918" s="55" t="s">
        <v>7390</v>
      </c>
      <c r="AD918" s="141">
        <v>0.5</v>
      </c>
      <c r="AE918" s="196"/>
      <c r="AF918" s="144"/>
      <c r="AG918" s="150"/>
      <c r="AH918" s="98">
        <f>ROUND(ROUND(ROUND(K901*U914,0)*Y$875,0)*AD918-AF916,0)</f>
        <v>188</v>
      </c>
      <c r="AI918" s="16"/>
    </row>
    <row r="919" spans="1:35" ht="16.75" customHeight="1" x14ac:dyDescent="0.3">
      <c r="A919" s="11">
        <v>33</v>
      </c>
      <c r="B919" s="14">
        <v>9541</v>
      </c>
      <c r="C919" s="52" t="s">
        <v>9653</v>
      </c>
      <c r="D919" s="190"/>
      <c r="E919" s="211"/>
      <c r="F919" s="211"/>
      <c r="G919" s="211"/>
      <c r="H919" s="211"/>
      <c r="I919" s="211"/>
      <c r="J919" s="210"/>
      <c r="K919" s="167" t="s">
        <v>7398</v>
      </c>
      <c r="L919" s="36"/>
      <c r="M919" s="36"/>
      <c r="N919" s="50"/>
      <c r="O919" s="54"/>
      <c r="P919" s="36"/>
      <c r="Q919" s="36"/>
      <c r="R919" s="36"/>
      <c r="S919" s="36"/>
      <c r="T919" s="36"/>
      <c r="U919" s="36"/>
      <c r="V919" s="50"/>
      <c r="W919" s="45"/>
      <c r="X919" s="45"/>
      <c r="Y919" s="2"/>
      <c r="Z919" s="44"/>
      <c r="AA919" s="54"/>
      <c r="AB919" s="53"/>
      <c r="AC919" s="36"/>
      <c r="AD919" s="36"/>
      <c r="AE919" s="36"/>
      <c r="AF919" s="36"/>
      <c r="AG919" s="50"/>
      <c r="AH919" s="98">
        <f>ROUND(K925*Y$875,0)</f>
        <v>350</v>
      </c>
      <c r="AI919" s="16"/>
    </row>
    <row r="920" spans="1:35" ht="16.75" customHeight="1" x14ac:dyDescent="0.3">
      <c r="A920" s="11">
        <v>33</v>
      </c>
      <c r="B920" s="14">
        <v>9542</v>
      </c>
      <c r="C920" s="52" t="s">
        <v>9652</v>
      </c>
      <c r="D920" s="190"/>
      <c r="E920" s="211"/>
      <c r="F920" s="211"/>
      <c r="G920" s="211"/>
      <c r="H920" s="211"/>
      <c r="I920" s="211"/>
      <c r="J920" s="210"/>
      <c r="K920" s="185"/>
      <c r="L920" s="2"/>
      <c r="M920" s="2"/>
      <c r="N920" s="44"/>
      <c r="O920" s="3"/>
      <c r="P920" s="2"/>
      <c r="Q920" s="2"/>
      <c r="R920" s="2"/>
      <c r="S920" s="2"/>
      <c r="T920" s="2"/>
      <c r="U920" s="2"/>
      <c r="V920" s="71"/>
      <c r="W920" s="72"/>
      <c r="X920" s="72"/>
      <c r="Y920" s="145"/>
      <c r="Z920" s="71"/>
      <c r="AA920" s="183" t="s">
        <v>7393</v>
      </c>
      <c r="AB920" s="220" t="s">
        <v>7358</v>
      </c>
      <c r="AC920" s="55" t="s">
        <v>7390</v>
      </c>
      <c r="AD920" s="141">
        <v>0.7</v>
      </c>
      <c r="AE920" s="141"/>
      <c r="AF920" s="141"/>
      <c r="AG920" s="142"/>
      <c r="AH920" s="98">
        <f>ROUND(ROUND(K925*Y$875,0)*AD920,0)</f>
        <v>245</v>
      </c>
      <c r="AI920" s="16"/>
    </row>
    <row r="921" spans="1:35" ht="16.75" customHeight="1" x14ac:dyDescent="0.3">
      <c r="A921" s="11">
        <v>33</v>
      </c>
      <c r="B921" s="14">
        <v>4941</v>
      </c>
      <c r="C921" s="52" t="s">
        <v>9651</v>
      </c>
      <c r="D921" s="190"/>
      <c r="E921" s="211"/>
      <c r="F921" s="211"/>
      <c r="G921" s="211"/>
      <c r="H921" s="211"/>
      <c r="I921" s="211"/>
      <c r="J921" s="210"/>
      <c r="K921" s="185"/>
      <c r="L921" s="2"/>
      <c r="M921" s="2"/>
      <c r="N921" s="2"/>
      <c r="O921" s="56"/>
      <c r="P921" s="2"/>
      <c r="Q921" s="2"/>
      <c r="R921" s="2"/>
      <c r="S921" s="2"/>
      <c r="T921" s="2"/>
      <c r="U921" s="2"/>
      <c r="V921" s="71"/>
      <c r="W921" s="72"/>
      <c r="X921" s="72"/>
      <c r="Y921" s="155"/>
      <c r="Z921" s="157"/>
      <c r="AA921" s="169"/>
      <c r="AB921" s="220" t="s">
        <v>7391</v>
      </c>
      <c r="AC921" s="55" t="s">
        <v>7390</v>
      </c>
      <c r="AD921" s="141">
        <v>0.5</v>
      </c>
      <c r="AE921" s="141"/>
      <c r="AF921" s="141"/>
      <c r="AG921" s="142"/>
      <c r="AH921" s="98">
        <f>ROUND(ROUND(K925*Y$875,0)*AD921,0)</f>
        <v>175</v>
      </c>
      <c r="AI921" s="16"/>
    </row>
    <row r="922" spans="1:35" ht="16.75" customHeight="1" x14ac:dyDescent="0.3">
      <c r="A922" s="11">
        <v>33</v>
      </c>
      <c r="B922" s="14">
        <v>4942</v>
      </c>
      <c r="C922" s="52" t="s">
        <v>9650</v>
      </c>
      <c r="D922" s="190"/>
      <c r="E922" s="211"/>
      <c r="F922" s="211"/>
      <c r="G922" s="211"/>
      <c r="H922" s="211"/>
      <c r="I922" s="211"/>
      <c r="J922" s="210"/>
      <c r="K922" s="185"/>
      <c r="L922" s="2"/>
      <c r="M922" s="2"/>
      <c r="N922" s="2"/>
      <c r="O922" s="56"/>
      <c r="P922" s="2"/>
      <c r="Q922" s="2"/>
      <c r="R922" s="2"/>
      <c r="S922" s="2"/>
      <c r="T922" s="2"/>
      <c r="U922" s="2"/>
      <c r="V922" s="71"/>
      <c r="W922" s="72"/>
      <c r="X922" s="72"/>
      <c r="Y922" s="155"/>
      <c r="Z922" s="157"/>
      <c r="AA922" s="2"/>
      <c r="AB922" s="201"/>
      <c r="AC922" s="55"/>
      <c r="AD922" s="141"/>
      <c r="AE922" s="187" t="s">
        <v>7356</v>
      </c>
      <c r="AF922" s="53">
        <v>5</v>
      </c>
      <c r="AG922" s="181" t="s">
        <v>7357</v>
      </c>
      <c r="AH922" s="98">
        <f>ROUND(K925*Y$875-AF922,0)</f>
        <v>345</v>
      </c>
      <c r="AI922" s="16"/>
    </row>
    <row r="923" spans="1:35" ht="16.75" customHeight="1" x14ac:dyDescent="0.3">
      <c r="A923" s="11">
        <v>33</v>
      </c>
      <c r="B923" s="14">
        <v>4943</v>
      </c>
      <c r="C923" s="52" t="s">
        <v>9649</v>
      </c>
      <c r="D923" s="190"/>
      <c r="E923" s="211"/>
      <c r="F923" s="211"/>
      <c r="G923" s="211"/>
      <c r="H923" s="211"/>
      <c r="I923" s="211"/>
      <c r="J923" s="210"/>
      <c r="K923" s="185"/>
      <c r="L923" s="2"/>
      <c r="M923" s="2"/>
      <c r="N923" s="2"/>
      <c r="O923" s="56"/>
      <c r="P923" s="2"/>
      <c r="Q923" s="2"/>
      <c r="R923" s="2"/>
      <c r="S923" s="2"/>
      <c r="T923" s="2"/>
      <c r="U923" s="2"/>
      <c r="V923" s="71"/>
      <c r="W923" s="72"/>
      <c r="X923" s="72"/>
      <c r="Y923" s="155"/>
      <c r="Z923" s="157"/>
      <c r="AA923" s="183" t="s">
        <v>7393</v>
      </c>
      <c r="AB923" s="220" t="s">
        <v>7358</v>
      </c>
      <c r="AC923" s="55" t="s">
        <v>7390</v>
      </c>
      <c r="AD923" s="141">
        <v>0.7</v>
      </c>
      <c r="AE923" s="221"/>
      <c r="AF923" s="136"/>
      <c r="AG923" s="75"/>
      <c r="AH923" s="98">
        <f>ROUND(ROUND(K925*Y$875,0)*AD923-AF922,0)</f>
        <v>240</v>
      </c>
      <c r="AI923" s="16"/>
    </row>
    <row r="924" spans="1:35" ht="16.75" customHeight="1" x14ac:dyDescent="0.3">
      <c r="A924" s="11">
        <v>33</v>
      </c>
      <c r="B924" s="14">
        <v>4944</v>
      </c>
      <c r="C924" s="52" t="s">
        <v>9648</v>
      </c>
      <c r="D924" s="190"/>
      <c r="E924" s="211"/>
      <c r="F924" s="211"/>
      <c r="G924" s="211"/>
      <c r="H924" s="211"/>
      <c r="I924" s="211"/>
      <c r="J924" s="210"/>
      <c r="K924" s="185"/>
      <c r="L924" s="2"/>
      <c r="M924" s="2"/>
      <c r="N924" s="2"/>
      <c r="O924" s="56"/>
      <c r="P924" s="2"/>
      <c r="Q924" s="2"/>
      <c r="R924" s="2"/>
      <c r="S924" s="2"/>
      <c r="T924" s="2"/>
      <c r="U924" s="2"/>
      <c r="V924" s="71"/>
      <c r="W924" s="72"/>
      <c r="X924" s="72"/>
      <c r="Y924" s="155"/>
      <c r="Z924" s="157"/>
      <c r="AA924" s="169"/>
      <c r="AB924" s="220" t="s">
        <v>7391</v>
      </c>
      <c r="AC924" s="55" t="s">
        <v>7390</v>
      </c>
      <c r="AD924" s="141">
        <v>0.5</v>
      </c>
      <c r="AE924" s="196"/>
      <c r="AF924" s="144"/>
      <c r="AG924" s="150"/>
      <c r="AH924" s="98">
        <f>ROUND(ROUND(K925*Y$875,0)*AD924-AF922,0)</f>
        <v>170</v>
      </c>
      <c r="AI924" s="16"/>
    </row>
    <row r="925" spans="1:35" ht="16.75" customHeight="1" x14ac:dyDescent="0.3">
      <c r="A925" s="11">
        <v>33</v>
      </c>
      <c r="B925" s="14">
        <v>9543</v>
      </c>
      <c r="C925" s="52" t="s">
        <v>9647</v>
      </c>
      <c r="D925" s="190"/>
      <c r="E925" s="211"/>
      <c r="F925" s="211"/>
      <c r="G925" s="211"/>
      <c r="H925" s="211"/>
      <c r="I925" s="211"/>
      <c r="J925" s="210"/>
      <c r="K925" s="271">
        <f>'21共同生活援助（包括型・基本）'!N493</f>
        <v>500</v>
      </c>
      <c r="L925" s="272"/>
      <c r="M925" s="2" t="s">
        <v>7388</v>
      </c>
      <c r="N925" s="44"/>
      <c r="O925" s="204" t="s">
        <v>7387</v>
      </c>
      <c r="P925" s="36"/>
      <c r="Q925" s="36"/>
      <c r="R925" s="36"/>
      <c r="S925" s="36"/>
      <c r="T925" s="36"/>
      <c r="U925" s="36"/>
      <c r="V925" s="74"/>
      <c r="W925" s="72"/>
      <c r="X925" s="72"/>
      <c r="Y925" s="145"/>
      <c r="Z925" s="71"/>
      <c r="AA925" s="83"/>
      <c r="AB925" s="194"/>
      <c r="AC925" s="7"/>
      <c r="AD925" s="7"/>
      <c r="AE925" s="7"/>
      <c r="AF925" s="7"/>
      <c r="AG925" s="37"/>
      <c r="AH925" s="98">
        <f>ROUND(ROUND(K925*U926,0)*Y$875,0)</f>
        <v>333</v>
      </c>
      <c r="AI925" s="66"/>
    </row>
    <row r="926" spans="1:35" ht="16.75" customHeight="1" x14ac:dyDescent="0.3">
      <c r="A926" s="11">
        <v>33</v>
      </c>
      <c r="B926" s="14">
        <v>9544</v>
      </c>
      <c r="C926" s="52" t="s">
        <v>9646</v>
      </c>
      <c r="D926" s="190"/>
      <c r="E926" s="211"/>
      <c r="F926" s="211"/>
      <c r="G926" s="211"/>
      <c r="H926" s="211"/>
      <c r="I926" s="211"/>
      <c r="J926" s="210"/>
      <c r="K926" s="72"/>
      <c r="L926" s="145"/>
      <c r="M926" s="2"/>
      <c r="N926" s="44"/>
      <c r="O926" s="45"/>
      <c r="P926" s="2"/>
      <c r="Q926" s="135"/>
      <c r="R926" s="135"/>
      <c r="S926" s="135"/>
      <c r="T926" s="136" t="s">
        <v>7404</v>
      </c>
      <c r="U926" s="273">
        <v>0.95</v>
      </c>
      <c r="V926" s="274"/>
      <c r="W926" s="72"/>
      <c r="X926" s="72"/>
      <c r="Y926" s="145"/>
      <c r="Z926" s="71"/>
      <c r="AA926" s="183" t="s">
        <v>7393</v>
      </c>
      <c r="AB926" s="220" t="s">
        <v>7358</v>
      </c>
      <c r="AC926" s="55" t="s">
        <v>7390</v>
      </c>
      <c r="AD926" s="141">
        <v>0.7</v>
      </c>
      <c r="AE926" s="141"/>
      <c r="AF926" s="141"/>
      <c r="AG926" s="142"/>
      <c r="AH926" s="98">
        <f>ROUND(ROUND(ROUND(K925*U926,0)*Y$875,0)*AD926,0)</f>
        <v>233</v>
      </c>
      <c r="AI926" s="66"/>
    </row>
    <row r="927" spans="1:35" ht="16.75" customHeight="1" x14ac:dyDescent="0.3">
      <c r="A927" s="11">
        <v>33</v>
      </c>
      <c r="B927" s="14">
        <v>4945</v>
      </c>
      <c r="C927" s="52" t="s">
        <v>9645</v>
      </c>
      <c r="D927" s="190"/>
      <c r="E927" s="211"/>
      <c r="F927" s="211"/>
      <c r="G927" s="211"/>
      <c r="H927" s="211"/>
      <c r="I927" s="211"/>
      <c r="J927" s="210"/>
      <c r="K927" s="185"/>
      <c r="L927" s="2"/>
      <c r="M927" s="2"/>
      <c r="N927" s="2"/>
      <c r="O927" s="56"/>
      <c r="P927" s="2"/>
      <c r="Q927" s="2"/>
      <c r="R927" s="2"/>
      <c r="S927" s="2"/>
      <c r="T927" s="2"/>
      <c r="U927" s="2"/>
      <c r="V927" s="71"/>
      <c r="W927" s="72"/>
      <c r="X927" s="72"/>
      <c r="Y927" s="155"/>
      <c r="Z927" s="157"/>
      <c r="AA927" s="169"/>
      <c r="AB927" s="220" t="s">
        <v>7391</v>
      </c>
      <c r="AC927" s="55" t="s">
        <v>7390</v>
      </c>
      <c r="AD927" s="141">
        <v>0.5</v>
      </c>
      <c r="AE927" s="141"/>
      <c r="AF927" s="141"/>
      <c r="AG927" s="142"/>
      <c r="AH927" s="98">
        <f>ROUND(ROUND(ROUND(K925*U926,0)*Y$875,0)*AD927,0)</f>
        <v>167</v>
      </c>
      <c r="AI927" s="16"/>
    </row>
    <row r="928" spans="1:35" ht="16.75" customHeight="1" x14ac:dyDescent="0.3">
      <c r="A928" s="11">
        <v>33</v>
      </c>
      <c r="B928" s="14">
        <v>4946</v>
      </c>
      <c r="C928" s="52" t="s">
        <v>9644</v>
      </c>
      <c r="D928" s="190"/>
      <c r="E928" s="211"/>
      <c r="F928" s="211"/>
      <c r="G928" s="211"/>
      <c r="H928" s="211"/>
      <c r="I928" s="211"/>
      <c r="J928" s="210"/>
      <c r="K928" s="185"/>
      <c r="L928" s="2"/>
      <c r="M928" s="2"/>
      <c r="N928" s="2"/>
      <c r="O928" s="56"/>
      <c r="P928" s="2"/>
      <c r="Q928" s="2"/>
      <c r="R928" s="2"/>
      <c r="S928" s="2"/>
      <c r="T928" s="2"/>
      <c r="U928" s="2"/>
      <c r="V928" s="71"/>
      <c r="W928" s="72"/>
      <c r="X928" s="72"/>
      <c r="Y928" s="155"/>
      <c r="Z928" s="157"/>
      <c r="AA928" s="2"/>
      <c r="AB928" s="201"/>
      <c r="AC928" s="55"/>
      <c r="AD928" s="141"/>
      <c r="AE928" s="187" t="s">
        <v>7356</v>
      </c>
      <c r="AF928" s="53">
        <v>5</v>
      </c>
      <c r="AG928" s="181" t="s">
        <v>7357</v>
      </c>
      <c r="AH928" s="98">
        <f>ROUND(ROUND(K925*U926,0)*Y$875-AF928,0)</f>
        <v>328</v>
      </c>
      <c r="AI928" s="16"/>
    </row>
    <row r="929" spans="1:35" ht="16.75" customHeight="1" x14ac:dyDescent="0.3">
      <c r="A929" s="11">
        <v>33</v>
      </c>
      <c r="B929" s="14">
        <v>4947</v>
      </c>
      <c r="C929" s="52" t="s">
        <v>9643</v>
      </c>
      <c r="D929" s="190"/>
      <c r="E929" s="211"/>
      <c r="F929" s="211"/>
      <c r="G929" s="211"/>
      <c r="H929" s="211"/>
      <c r="I929" s="211"/>
      <c r="J929" s="210"/>
      <c r="K929" s="185"/>
      <c r="L929" s="2"/>
      <c r="M929" s="2"/>
      <c r="N929" s="2"/>
      <c r="O929" s="56"/>
      <c r="P929" s="2"/>
      <c r="Q929" s="2"/>
      <c r="R929" s="2"/>
      <c r="S929" s="2"/>
      <c r="T929" s="2"/>
      <c r="U929" s="2"/>
      <c r="V929" s="71"/>
      <c r="W929" s="72"/>
      <c r="X929" s="72"/>
      <c r="Y929" s="155"/>
      <c r="Z929" s="157"/>
      <c r="AA929" s="183" t="s">
        <v>7393</v>
      </c>
      <c r="AB929" s="220" t="s">
        <v>7358</v>
      </c>
      <c r="AC929" s="55" t="s">
        <v>7390</v>
      </c>
      <c r="AD929" s="141">
        <v>0.7</v>
      </c>
      <c r="AE929" s="221"/>
      <c r="AF929" s="136"/>
      <c r="AG929" s="75"/>
      <c r="AH929" s="98">
        <f>ROUND(ROUND(ROUND(K925*U926,0)*Y$875,0)*AD929-AF928,0)</f>
        <v>228</v>
      </c>
      <c r="AI929" s="16"/>
    </row>
    <row r="930" spans="1:35" ht="16.75" customHeight="1" x14ac:dyDescent="0.3">
      <c r="A930" s="11">
        <v>33</v>
      </c>
      <c r="B930" s="14">
        <v>4948</v>
      </c>
      <c r="C930" s="52" t="s">
        <v>9642</v>
      </c>
      <c r="D930" s="190"/>
      <c r="E930" s="211"/>
      <c r="F930" s="211"/>
      <c r="G930" s="211"/>
      <c r="H930" s="211"/>
      <c r="I930" s="211"/>
      <c r="J930" s="210"/>
      <c r="K930" s="185"/>
      <c r="L930" s="2"/>
      <c r="M930" s="2"/>
      <c r="N930" s="2"/>
      <c r="O930" s="203"/>
      <c r="P930" s="8"/>
      <c r="Q930" s="8"/>
      <c r="R930" s="8"/>
      <c r="S930" s="8"/>
      <c r="T930" s="8"/>
      <c r="U930" s="8"/>
      <c r="V930" s="73"/>
      <c r="W930" s="72"/>
      <c r="X930" s="72"/>
      <c r="Y930" s="155"/>
      <c r="Z930" s="157"/>
      <c r="AA930" s="169"/>
      <c r="AB930" s="220" t="s">
        <v>7391</v>
      </c>
      <c r="AC930" s="55" t="s">
        <v>7390</v>
      </c>
      <c r="AD930" s="141">
        <v>0.5</v>
      </c>
      <c r="AE930" s="196"/>
      <c r="AF930" s="144"/>
      <c r="AG930" s="150"/>
      <c r="AH930" s="98">
        <f>ROUND(ROUND(ROUND(K925*U926,0)*Y$875,0)*AD930-AF928,0)</f>
        <v>162</v>
      </c>
      <c r="AI930" s="16"/>
    </row>
    <row r="931" spans="1:35" ht="16.75" customHeight="1" x14ac:dyDescent="0.3">
      <c r="A931" s="11">
        <v>33</v>
      </c>
      <c r="B931" s="14">
        <v>9545</v>
      </c>
      <c r="C931" s="52" t="s">
        <v>9641</v>
      </c>
      <c r="D931" s="190"/>
      <c r="E931" s="211"/>
      <c r="F931" s="211"/>
      <c r="G931" s="211"/>
      <c r="H931" s="211"/>
      <c r="I931" s="211"/>
      <c r="J931" s="210"/>
      <c r="K931" s="185"/>
      <c r="L931" s="2"/>
      <c r="M931" s="2"/>
      <c r="N931" s="44"/>
      <c r="O931" s="204" t="s">
        <v>7380</v>
      </c>
      <c r="P931" s="36"/>
      <c r="Q931" s="36"/>
      <c r="R931" s="36"/>
      <c r="S931" s="36"/>
      <c r="T931" s="36"/>
      <c r="U931" s="36"/>
      <c r="V931" s="74"/>
      <c r="W931" s="72"/>
      <c r="X931" s="72"/>
      <c r="Y931" s="145"/>
      <c r="Z931" s="71"/>
      <c r="AA931" s="83"/>
      <c r="AB931" s="194"/>
      <c r="AC931" s="7"/>
      <c r="AD931" s="7"/>
      <c r="AE931" s="7"/>
      <c r="AF931" s="7"/>
      <c r="AG931" s="37"/>
      <c r="AH931" s="98">
        <f>ROUND(ROUND(K925*U932,0)*Y$875,0)</f>
        <v>326</v>
      </c>
      <c r="AI931" s="66"/>
    </row>
    <row r="932" spans="1:35" ht="16.75" customHeight="1" x14ac:dyDescent="0.3">
      <c r="A932" s="11">
        <v>33</v>
      </c>
      <c r="B932" s="14">
        <v>9546</v>
      </c>
      <c r="C932" s="52" t="s">
        <v>9640</v>
      </c>
      <c r="D932" s="190"/>
      <c r="E932" s="211"/>
      <c r="F932" s="211"/>
      <c r="G932" s="211"/>
      <c r="H932" s="211"/>
      <c r="I932" s="211"/>
      <c r="J932" s="210"/>
      <c r="K932" s="185"/>
      <c r="L932" s="2"/>
      <c r="M932" s="2"/>
      <c r="N932" s="44"/>
      <c r="O932" s="45"/>
      <c r="P932" s="135"/>
      <c r="Q932" s="135"/>
      <c r="R932" s="135"/>
      <c r="S932" s="135"/>
      <c r="T932" s="136" t="s">
        <v>7404</v>
      </c>
      <c r="U932" s="273">
        <v>0.93</v>
      </c>
      <c r="V932" s="274"/>
      <c r="W932" s="72"/>
      <c r="X932" s="72"/>
      <c r="Y932" s="145"/>
      <c r="Z932" s="71"/>
      <c r="AA932" s="183" t="s">
        <v>7393</v>
      </c>
      <c r="AB932" s="220" t="s">
        <v>7358</v>
      </c>
      <c r="AC932" s="55" t="s">
        <v>7390</v>
      </c>
      <c r="AD932" s="141">
        <v>0.7</v>
      </c>
      <c r="AE932" s="141"/>
      <c r="AF932" s="141"/>
      <c r="AG932" s="142"/>
      <c r="AH932" s="98">
        <f>ROUND(ROUND(ROUND(K925*U932,0)*Y$875,0)*AD932,0)</f>
        <v>228</v>
      </c>
      <c r="AI932" s="66"/>
    </row>
    <row r="933" spans="1:35" ht="16.75" customHeight="1" x14ac:dyDescent="0.3">
      <c r="A933" s="11">
        <v>33</v>
      </c>
      <c r="B933" s="14">
        <v>4949</v>
      </c>
      <c r="C933" s="52" t="s">
        <v>9639</v>
      </c>
      <c r="D933" s="190"/>
      <c r="E933" s="211"/>
      <c r="F933" s="211"/>
      <c r="G933" s="211"/>
      <c r="H933" s="211"/>
      <c r="I933" s="211"/>
      <c r="J933" s="210"/>
      <c r="K933" s="185"/>
      <c r="L933" s="2"/>
      <c r="M933" s="2"/>
      <c r="N933" s="2"/>
      <c r="O933" s="56"/>
      <c r="P933" s="2"/>
      <c r="Q933" s="2"/>
      <c r="R933" s="2"/>
      <c r="S933" s="2"/>
      <c r="T933" s="2"/>
      <c r="U933" s="2"/>
      <c r="V933" s="71"/>
      <c r="W933" s="72"/>
      <c r="X933" s="72"/>
      <c r="Y933" s="155"/>
      <c r="Z933" s="157"/>
      <c r="AA933" s="169"/>
      <c r="AB933" s="220" t="s">
        <v>7391</v>
      </c>
      <c r="AC933" s="55" t="s">
        <v>7390</v>
      </c>
      <c r="AD933" s="141">
        <v>0.5</v>
      </c>
      <c r="AE933" s="141"/>
      <c r="AF933" s="141"/>
      <c r="AG933" s="142"/>
      <c r="AH933" s="98">
        <f>ROUND(ROUND(ROUND(K925*U932,0)*Y$875,0)*AD933,0)</f>
        <v>163</v>
      </c>
      <c r="AI933" s="16"/>
    </row>
    <row r="934" spans="1:35" ht="16.75" customHeight="1" x14ac:dyDescent="0.3">
      <c r="A934" s="11">
        <v>33</v>
      </c>
      <c r="B934" s="14">
        <v>4950</v>
      </c>
      <c r="C934" s="52" t="s">
        <v>9638</v>
      </c>
      <c r="D934" s="190"/>
      <c r="E934" s="211"/>
      <c r="F934" s="211"/>
      <c r="G934" s="211"/>
      <c r="H934" s="211"/>
      <c r="I934" s="211"/>
      <c r="J934" s="210"/>
      <c r="K934" s="185"/>
      <c r="L934" s="2"/>
      <c r="M934" s="2"/>
      <c r="N934" s="2"/>
      <c r="O934" s="56"/>
      <c r="P934" s="2"/>
      <c r="Q934" s="2"/>
      <c r="R934" s="2"/>
      <c r="S934" s="2"/>
      <c r="T934" s="2"/>
      <c r="U934" s="2"/>
      <c r="V934" s="71"/>
      <c r="W934" s="72"/>
      <c r="X934" s="72"/>
      <c r="Y934" s="155"/>
      <c r="Z934" s="157"/>
      <c r="AA934" s="2"/>
      <c r="AB934" s="201"/>
      <c r="AC934" s="55"/>
      <c r="AD934" s="141"/>
      <c r="AE934" s="187" t="s">
        <v>7356</v>
      </c>
      <c r="AF934" s="53">
        <v>5</v>
      </c>
      <c r="AG934" s="181" t="s">
        <v>7357</v>
      </c>
      <c r="AH934" s="98">
        <f>ROUND(ROUND(K925*U932,0)*Y$875-AF934,0)</f>
        <v>321</v>
      </c>
      <c r="AI934" s="16"/>
    </row>
    <row r="935" spans="1:35" ht="16.75" customHeight="1" x14ac:dyDescent="0.3">
      <c r="A935" s="11">
        <v>33</v>
      </c>
      <c r="B935" s="14">
        <v>4951</v>
      </c>
      <c r="C935" s="52" t="s">
        <v>9637</v>
      </c>
      <c r="D935" s="190"/>
      <c r="E935" s="211"/>
      <c r="F935" s="211"/>
      <c r="G935" s="211"/>
      <c r="H935" s="211"/>
      <c r="I935" s="211"/>
      <c r="J935" s="210"/>
      <c r="K935" s="185"/>
      <c r="L935" s="2"/>
      <c r="M935" s="2"/>
      <c r="N935" s="2"/>
      <c r="O935" s="56"/>
      <c r="P935" s="2"/>
      <c r="Q935" s="2"/>
      <c r="R935" s="2"/>
      <c r="S935" s="2"/>
      <c r="T935" s="2"/>
      <c r="U935" s="2"/>
      <c r="V935" s="71"/>
      <c r="W935" s="72"/>
      <c r="X935" s="72"/>
      <c r="Y935" s="155"/>
      <c r="Z935" s="157"/>
      <c r="AA935" s="183" t="s">
        <v>7393</v>
      </c>
      <c r="AB935" s="220" t="s">
        <v>7358</v>
      </c>
      <c r="AC935" s="55" t="s">
        <v>7390</v>
      </c>
      <c r="AD935" s="141">
        <v>0.7</v>
      </c>
      <c r="AE935" s="221"/>
      <c r="AF935" s="136"/>
      <c r="AG935" s="75"/>
      <c r="AH935" s="98">
        <f>ROUND(ROUND(ROUND(K925*U932,0)*Y$875,0)*AD935-AF934,0)</f>
        <v>223</v>
      </c>
      <c r="AI935" s="16"/>
    </row>
    <row r="936" spans="1:35" ht="16.75" customHeight="1" x14ac:dyDescent="0.3">
      <c r="A936" s="11">
        <v>33</v>
      </c>
      <c r="B936" s="14">
        <v>4952</v>
      </c>
      <c r="C936" s="52" t="s">
        <v>9636</v>
      </c>
      <c r="D936" s="190"/>
      <c r="E936" s="211"/>
      <c r="F936" s="211"/>
      <c r="G936" s="211"/>
      <c r="H936" s="211"/>
      <c r="I936" s="211"/>
      <c r="J936" s="210"/>
      <c r="K936" s="185"/>
      <c r="L936" s="2"/>
      <c r="M936" s="2"/>
      <c r="N936" s="2"/>
      <c r="O936" s="203"/>
      <c r="P936" s="8"/>
      <c r="Q936" s="8"/>
      <c r="R936" s="8"/>
      <c r="S936" s="8"/>
      <c r="T936" s="8"/>
      <c r="U936" s="8"/>
      <c r="V936" s="73"/>
      <c r="W936" s="72"/>
      <c r="X936" s="72"/>
      <c r="Y936" s="155"/>
      <c r="Z936" s="157"/>
      <c r="AA936" s="169"/>
      <c r="AB936" s="220" t="s">
        <v>7391</v>
      </c>
      <c r="AC936" s="55" t="s">
        <v>7390</v>
      </c>
      <c r="AD936" s="141">
        <v>0.5</v>
      </c>
      <c r="AE936" s="196"/>
      <c r="AF936" s="144"/>
      <c r="AG936" s="150"/>
      <c r="AH936" s="98">
        <f>ROUND(ROUND(ROUND(K925*U932,0)*Y$875,0)*AD936-AF934,0)</f>
        <v>158</v>
      </c>
      <c r="AI936" s="16"/>
    </row>
    <row r="937" spans="1:35" ht="16.75" customHeight="1" x14ac:dyDescent="0.3">
      <c r="A937" s="11">
        <v>33</v>
      </c>
      <c r="B937" s="14">
        <v>9547</v>
      </c>
      <c r="C937" s="52" t="s">
        <v>9635</v>
      </c>
      <c r="D937" s="190"/>
      <c r="E937" s="211"/>
      <c r="F937" s="211"/>
      <c r="G937" s="211"/>
      <c r="H937" s="211"/>
      <c r="I937" s="211"/>
      <c r="J937" s="210"/>
      <c r="K937" s="185"/>
      <c r="L937" s="2"/>
      <c r="M937" s="2"/>
      <c r="N937" s="44"/>
      <c r="O937" s="222" t="s">
        <v>7373</v>
      </c>
      <c r="P937" s="2"/>
      <c r="Q937" s="2"/>
      <c r="R937" s="2"/>
      <c r="S937" s="2"/>
      <c r="T937" s="2"/>
      <c r="U937" s="2"/>
      <c r="V937" s="71"/>
      <c r="W937" s="72"/>
      <c r="X937" s="72"/>
      <c r="Y937" s="145"/>
      <c r="Z937" s="71"/>
      <c r="AA937" s="83"/>
      <c r="AB937" s="80"/>
      <c r="AC937" s="7"/>
      <c r="AD937" s="7"/>
      <c r="AE937" s="7"/>
      <c r="AF937" s="7"/>
      <c r="AG937" s="37"/>
      <c r="AH937" s="98">
        <f>ROUND(ROUND(K925*U938,0)*Y$875,0)</f>
        <v>333</v>
      </c>
      <c r="AI937" s="66"/>
    </row>
    <row r="938" spans="1:35" ht="16.75" customHeight="1" x14ac:dyDescent="0.3">
      <c r="A938" s="11">
        <v>33</v>
      </c>
      <c r="B938" s="14">
        <v>9548</v>
      </c>
      <c r="C938" s="52" t="s">
        <v>9634</v>
      </c>
      <c r="D938" s="190"/>
      <c r="E938" s="211"/>
      <c r="F938" s="211"/>
      <c r="G938" s="211"/>
      <c r="H938" s="211"/>
      <c r="I938" s="211"/>
      <c r="J938" s="210"/>
      <c r="K938" s="185"/>
      <c r="L938" s="2"/>
      <c r="M938" s="2"/>
      <c r="N938" s="44"/>
      <c r="O938" s="222" t="s">
        <v>7405</v>
      </c>
      <c r="P938" s="135"/>
      <c r="Q938" s="135"/>
      <c r="R938" s="135"/>
      <c r="S938" s="135"/>
      <c r="T938" s="136" t="s">
        <v>7404</v>
      </c>
      <c r="U938" s="273">
        <v>0.95</v>
      </c>
      <c r="V938" s="274"/>
      <c r="W938" s="72"/>
      <c r="X938" s="72"/>
      <c r="Y938" s="145"/>
      <c r="Z938" s="71"/>
      <c r="AA938" s="183" t="s">
        <v>7393</v>
      </c>
      <c r="AB938" s="220" t="s">
        <v>7358</v>
      </c>
      <c r="AC938" s="55" t="s">
        <v>7390</v>
      </c>
      <c r="AD938" s="141">
        <v>0.7</v>
      </c>
      <c r="AE938" s="141"/>
      <c r="AF938" s="141"/>
      <c r="AG938" s="142"/>
      <c r="AH938" s="98">
        <f>ROUND(ROUND(ROUND(K925*U938,0)*Y$875,0)*AD938,0)</f>
        <v>233</v>
      </c>
      <c r="AI938" s="66"/>
    </row>
    <row r="939" spans="1:35" ht="16.75" customHeight="1" x14ac:dyDescent="0.3">
      <c r="A939" s="11">
        <v>33</v>
      </c>
      <c r="B939" s="14">
        <v>4953</v>
      </c>
      <c r="C939" s="52" t="s">
        <v>9633</v>
      </c>
      <c r="D939" s="190"/>
      <c r="E939" s="211"/>
      <c r="F939" s="211"/>
      <c r="G939" s="211"/>
      <c r="H939" s="211"/>
      <c r="I939" s="211"/>
      <c r="J939" s="210"/>
      <c r="K939" s="185"/>
      <c r="L939" s="2"/>
      <c r="M939" s="2"/>
      <c r="N939" s="2"/>
      <c r="O939" s="56"/>
      <c r="P939" s="2"/>
      <c r="Q939" s="2"/>
      <c r="R939" s="2"/>
      <c r="S939" s="2"/>
      <c r="T939" s="2"/>
      <c r="U939" s="2"/>
      <c r="V939" s="71"/>
      <c r="W939" s="72"/>
      <c r="X939" s="72"/>
      <c r="Y939" s="155"/>
      <c r="Z939" s="157"/>
      <c r="AA939" s="169"/>
      <c r="AB939" s="220" t="s">
        <v>7391</v>
      </c>
      <c r="AC939" s="55" t="s">
        <v>7390</v>
      </c>
      <c r="AD939" s="141">
        <v>0.5</v>
      </c>
      <c r="AE939" s="141"/>
      <c r="AF939" s="141"/>
      <c r="AG939" s="142"/>
      <c r="AH939" s="98">
        <f>ROUND(ROUND(ROUND(K925*U938,0)*Y$875,0)*AD939,0)</f>
        <v>167</v>
      </c>
      <c r="AI939" s="16"/>
    </row>
    <row r="940" spans="1:35" ht="16.75" customHeight="1" x14ac:dyDescent="0.3">
      <c r="A940" s="11">
        <v>33</v>
      </c>
      <c r="B940" s="14">
        <v>4954</v>
      </c>
      <c r="C940" s="52" t="s">
        <v>9632</v>
      </c>
      <c r="D940" s="190"/>
      <c r="E940" s="211"/>
      <c r="F940" s="211"/>
      <c r="G940" s="211"/>
      <c r="H940" s="211"/>
      <c r="I940" s="211"/>
      <c r="J940" s="210"/>
      <c r="K940" s="185"/>
      <c r="L940" s="2"/>
      <c r="M940" s="2"/>
      <c r="N940" s="2"/>
      <c r="O940" s="56"/>
      <c r="P940" s="2"/>
      <c r="Q940" s="2"/>
      <c r="R940" s="2"/>
      <c r="S940" s="2"/>
      <c r="T940" s="2"/>
      <c r="U940" s="2"/>
      <c r="V940" s="71"/>
      <c r="W940" s="72"/>
      <c r="X940" s="72"/>
      <c r="Y940" s="155"/>
      <c r="Z940" s="157"/>
      <c r="AA940" s="2"/>
      <c r="AB940" s="201"/>
      <c r="AC940" s="55"/>
      <c r="AD940" s="141"/>
      <c r="AE940" s="187" t="s">
        <v>7356</v>
      </c>
      <c r="AF940" s="53">
        <v>5</v>
      </c>
      <c r="AG940" s="181" t="s">
        <v>7357</v>
      </c>
      <c r="AH940" s="98">
        <f>ROUND(ROUND(K925*U938,0)*Y$875-AF940,0)</f>
        <v>328</v>
      </c>
      <c r="AI940" s="16"/>
    </row>
    <row r="941" spans="1:35" ht="16.75" customHeight="1" x14ac:dyDescent="0.3">
      <c r="A941" s="11">
        <v>33</v>
      </c>
      <c r="B941" s="14">
        <v>4955</v>
      </c>
      <c r="C941" s="52" t="s">
        <v>9631</v>
      </c>
      <c r="D941" s="190"/>
      <c r="E941" s="211"/>
      <c r="F941" s="211"/>
      <c r="G941" s="211"/>
      <c r="H941" s="211"/>
      <c r="I941" s="211"/>
      <c r="J941" s="210"/>
      <c r="K941" s="185"/>
      <c r="L941" s="2"/>
      <c r="M941" s="2"/>
      <c r="N941" s="2"/>
      <c r="O941" s="56"/>
      <c r="P941" s="2"/>
      <c r="Q941" s="2"/>
      <c r="R941" s="2"/>
      <c r="S941" s="2"/>
      <c r="T941" s="2"/>
      <c r="U941" s="2"/>
      <c r="V941" s="71"/>
      <c r="W941" s="72"/>
      <c r="X941" s="72"/>
      <c r="Y941" s="155"/>
      <c r="Z941" s="157"/>
      <c r="AA941" s="183" t="s">
        <v>7393</v>
      </c>
      <c r="AB941" s="220" t="s">
        <v>7358</v>
      </c>
      <c r="AC941" s="55" t="s">
        <v>7390</v>
      </c>
      <c r="AD941" s="141">
        <v>0.7</v>
      </c>
      <c r="AE941" s="221"/>
      <c r="AF941" s="136"/>
      <c r="AG941" s="75"/>
      <c r="AH941" s="98">
        <f>ROUND(ROUND(ROUND(K925*U938,0)*Y$875,0)*AD941-AF940,0)</f>
        <v>228</v>
      </c>
      <c r="AI941" s="16"/>
    </row>
    <row r="942" spans="1:35" ht="16.75" customHeight="1" x14ac:dyDescent="0.3">
      <c r="A942" s="11">
        <v>33</v>
      </c>
      <c r="B942" s="14">
        <v>4956</v>
      </c>
      <c r="C942" s="52" t="s">
        <v>9630</v>
      </c>
      <c r="D942" s="190"/>
      <c r="E942" s="211"/>
      <c r="F942" s="211"/>
      <c r="G942" s="211"/>
      <c r="H942" s="211"/>
      <c r="I942" s="211"/>
      <c r="J942" s="210"/>
      <c r="K942" s="164"/>
      <c r="L942" s="8"/>
      <c r="M942" s="8"/>
      <c r="N942" s="8"/>
      <c r="O942" s="203"/>
      <c r="P942" s="8"/>
      <c r="Q942" s="8"/>
      <c r="R942" s="8"/>
      <c r="S942" s="8"/>
      <c r="T942" s="8"/>
      <c r="U942" s="8"/>
      <c r="V942" s="73"/>
      <c r="W942" s="72"/>
      <c r="X942" s="72"/>
      <c r="Y942" s="155"/>
      <c r="Z942" s="157"/>
      <c r="AA942" s="169"/>
      <c r="AB942" s="220" t="s">
        <v>7391</v>
      </c>
      <c r="AC942" s="55" t="s">
        <v>7390</v>
      </c>
      <c r="AD942" s="141">
        <v>0.5</v>
      </c>
      <c r="AE942" s="196"/>
      <c r="AF942" s="144"/>
      <c r="AG942" s="150"/>
      <c r="AH942" s="98">
        <f>ROUND(ROUND(ROUND(K925*U938,0)*Y$875,0)*AD942-AF940,0)</f>
        <v>162</v>
      </c>
      <c r="AI942" s="16"/>
    </row>
    <row r="943" spans="1:35" ht="16.75" customHeight="1" x14ac:dyDescent="0.3">
      <c r="A943" s="11">
        <v>33</v>
      </c>
      <c r="B943" s="14">
        <v>9551</v>
      </c>
      <c r="C943" s="52" t="s">
        <v>9629</v>
      </c>
      <c r="D943" s="190"/>
      <c r="E943" s="211"/>
      <c r="F943" s="211"/>
      <c r="G943" s="211"/>
      <c r="H943" s="211"/>
      <c r="I943" s="211"/>
      <c r="J943" s="210"/>
      <c r="K943" s="167" t="s">
        <v>7734</v>
      </c>
      <c r="L943" s="36"/>
      <c r="M943" s="36"/>
      <c r="N943" s="50"/>
      <c r="O943" s="54"/>
      <c r="P943" s="36"/>
      <c r="Q943" s="36"/>
      <c r="R943" s="36"/>
      <c r="S943" s="36"/>
      <c r="T943" s="36"/>
      <c r="U943" s="36"/>
      <c r="V943" s="50"/>
      <c r="W943" s="45"/>
      <c r="X943" s="45"/>
      <c r="Y943" s="2"/>
      <c r="Z943" s="44"/>
      <c r="AA943" s="54"/>
      <c r="AB943" s="53"/>
      <c r="AC943" s="36"/>
      <c r="AD943" s="36"/>
      <c r="AE943" s="36"/>
      <c r="AF943" s="36"/>
      <c r="AG943" s="50"/>
      <c r="AH943" s="98">
        <f>ROUND(K949*Y$875,0)</f>
        <v>290</v>
      </c>
      <c r="AI943" s="16"/>
    </row>
    <row r="944" spans="1:35" ht="16.75" customHeight="1" x14ac:dyDescent="0.3">
      <c r="A944" s="11">
        <v>33</v>
      </c>
      <c r="B944" s="14">
        <v>9552</v>
      </c>
      <c r="C944" s="52" t="s">
        <v>9628</v>
      </c>
      <c r="D944" s="190"/>
      <c r="E944" s="211"/>
      <c r="F944" s="211"/>
      <c r="G944" s="211"/>
      <c r="H944" s="211"/>
      <c r="I944" s="211"/>
      <c r="J944" s="210"/>
      <c r="K944" s="185"/>
      <c r="L944" s="2"/>
      <c r="M944" s="2"/>
      <c r="N944" s="44"/>
      <c r="O944" s="3"/>
      <c r="P944" s="2"/>
      <c r="Q944" s="2"/>
      <c r="R944" s="2"/>
      <c r="S944" s="2"/>
      <c r="T944" s="2"/>
      <c r="U944" s="2"/>
      <c r="V944" s="71"/>
      <c r="W944" s="72"/>
      <c r="X944" s="72"/>
      <c r="Y944" s="145"/>
      <c r="Z944" s="71"/>
      <c r="AA944" s="183" t="s">
        <v>7393</v>
      </c>
      <c r="AB944" s="220" t="s">
        <v>7358</v>
      </c>
      <c r="AC944" s="55" t="s">
        <v>7390</v>
      </c>
      <c r="AD944" s="141">
        <v>0.7</v>
      </c>
      <c r="AE944" s="141"/>
      <c r="AF944" s="141"/>
      <c r="AG944" s="142"/>
      <c r="AH944" s="98">
        <f>ROUND(ROUND(K949*Y$875,0)*AD944,0)</f>
        <v>203</v>
      </c>
      <c r="AI944" s="16"/>
    </row>
    <row r="945" spans="1:35" ht="16.75" customHeight="1" x14ac:dyDescent="0.3">
      <c r="A945" s="11">
        <v>33</v>
      </c>
      <c r="B945" s="14">
        <v>4961</v>
      </c>
      <c r="C945" s="52" t="s">
        <v>9627</v>
      </c>
      <c r="D945" s="190"/>
      <c r="E945" s="211"/>
      <c r="F945" s="211"/>
      <c r="G945" s="211"/>
      <c r="H945" s="211"/>
      <c r="I945" s="211"/>
      <c r="J945" s="210"/>
      <c r="K945" s="185"/>
      <c r="L945" s="2"/>
      <c r="M945" s="2"/>
      <c r="N945" s="2"/>
      <c r="O945" s="56"/>
      <c r="P945" s="2"/>
      <c r="Q945" s="2"/>
      <c r="R945" s="2"/>
      <c r="S945" s="2"/>
      <c r="T945" s="2"/>
      <c r="U945" s="2"/>
      <c r="V945" s="71"/>
      <c r="W945" s="72"/>
      <c r="X945" s="72"/>
      <c r="Y945" s="155"/>
      <c r="Z945" s="157"/>
      <c r="AA945" s="169"/>
      <c r="AB945" s="220" t="s">
        <v>7391</v>
      </c>
      <c r="AC945" s="55" t="s">
        <v>7390</v>
      </c>
      <c r="AD945" s="141">
        <v>0.5</v>
      </c>
      <c r="AE945" s="141"/>
      <c r="AF945" s="141"/>
      <c r="AG945" s="142"/>
      <c r="AH945" s="98">
        <f>ROUND(ROUND(K949*Y$875,0)*AD945,0)</f>
        <v>145</v>
      </c>
      <c r="AI945" s="16"/>
    </row>
    <row r="946" spans="1:35" ht="16.75" customHeight="1" x14ac:dyDescent="0.3">
      <c r="A946" s="11">
        <v>33</v>
      </c>
      <c r="B946" s="14">
        <v>4962</v>
      </c>
      <c r="C946" s="52" t="s">
        <v>9626</v>
      </c>
      <c r="D946" s="190"/>
      <c r="E946" s="211"/>
      <c r="F946" s="211"/>
      <c r="G946" s="211"/>
      <c r="H946" s="211"/>
      <c r="I946" s="211"/>
      <c r="J946" s="210"/>
      <c r="K946" s="185"/>
      <c r="L946" s="2"/>
      <c r="M946" s="2"/>
      <c r="N946" s="2"/>
      <c r="O946" s="56"/>
      <c r="P946" s="2"/>
      <c r="Q946" s="2"/>
      <c r="R946" s="2"/>
      <c r="S946" s="2"/>
      <c r="T946" s="2"/>
      <c r="U946" s="2"/>
      <c r="V946" s="71"/>
      <c r="W946" s="72"/>
      <c r="X946" s="72"/>
      <c r="Y946" s="155"/>
      <c r="Z946" s="157"/>
      <c r="AA946" s="2"/>
      <c r="AB946" s="201"/>
      <c r="AC946" s="55"/>
      <c r="AD946" s="141"/>
      <c r="AE946" s="187" t="s">
        <v>7356</v>
      </c>
      <c r="AF946" s="53">
        <v>5</v>
      </c>
      <c r="AG946" s="181" t="s">
        <v>7357</v>
      </c>
      <c r="AH946" s="98">
        <f>ROUND(K949*Y$875-AF946,0)</f>
        <v>285</v>
      </c>
      <c r="AI946" s="16"/>
    </row>
    <row r="947" spans="1:35" ht="16.75" customHeight="1" x14ac:dyDescent="0.3">
      <c r="A947" s="11">
        <v>33</v>
      </c>
      <c r="B947" s="14">
        <v>4963</v>
      </c>
      <c r="C947" s="52" t="s">
        <v>9625</v>
      </c>
      <c r="D947" s="190"/>
      <c r="E947" s="211"/>
      <c r="F947" s="211"/>
      <c r="G947" s="211"/>
      <c r="H947" s="211"/>
      <c r="I947" s="211"/>
      <c r="J947" s="210"/>
      <c r="K947" s="185"/>
      <c r="L947" s="2"/>
      <c r="M947" s="2"/>
      <c r="N947" s="2"/>
      <c r="O947" s="56"/>
      <c r="P947" s="2"/>
      <c r="Q947" s="2"/>
      <c r="R947" s="2"/>
      <c r="S947" s="2"/>
      <c r="T947" s="2"/>
      <c r="U947" s="2"/>
      <c r="V947" s="71"/>
      <c r="W947" s="72"/>
      <c r="X947" s="72"/>
      <c r="Y947" s="155"/>
      <c r="Z947" s="157"/>
      <c r="AA947" s="183" t="s">
        <v>7393</v>
      </c>
      <c r="AB947" s="220" t="s">
        <v>7358</v>
      </c>
      <c r="AC947" s="55" t="s">
        <v>7390</v>
      </c>
      <c r="AD947" s="141">
        <v>0.7</v>
      </c>
      <c r="AE947" s="221"/>
      <c r="AF947" s="136"/>
      <c r="AG947" s="75"/>
      <c r="AH947" s="98">
        <f>ROUND(ROUND(K949*Y$875,0)*AD947-AF946,0)</f>
        <v>198</v>
      </c>
      <c r="AI947" s="16"/>
    </row>
    <row r="948" spans="1:35" ht="16.75" customHeight="1" x14ac:dyDescent="0.3">
      <c r="A948" s="11">
        <v>33</v>
      </c>
      <c r="B948" s="14">
        <v>4964</v>
      </c>
      <c r="C948" s="52" t="s">
        <v>9624</v>
      </c>
      <c r="D948" s="190"/>
      <c r="E948" s="211"/>
      <c r="F948" s="211"/>
      <c r="G948" s="211"/>
      <c r="H948" s="211"/>
      <c r="I948" s="211"/>
      <c r="J948" s="210"/>
      <c r="K948" s="185"/>
      <c r="L948" s="2"/>
      <c r="M948" s="2"/>
      <c r="N948" s="2"/>
      <c r="O948" s="56"/>
      <c r="P948" s="2"/>
      <c r="Q948" s="2"/>
      <c r="R948" s="2"/>
      <c r="S948" s="2"/>
      <c r="T948" s="2"/>
      <c r="U948" s="2"/>
      <c r="V948" s="71"/>
      <c r="W948" s="72"/>
      <c r="X948" s="72"/>
      <c r="Y948" s="155"/>
      <c r="Z948" s="157"/>
      <c r="AA948" s="169"/>
      <c r="AB948" s="220" t="s">
        <v>7391</v>
      </c>
      <c r="AC948" s="55" t="s">
        <v>7390</v>
      </c>
      <c r="AD948" s="141">
        <v>0.5</v>
      </c>
      <c r="AE948" s="196"/>
      <c r="AF948" s="144"/>
      <c r="AG948" s="150"/>
      <c r="AH948" s="98">
        <f>ROUND(ROUND(K949*Y$875,0)*AD948-AF946,0)</f>
        <v>140</v>
      </c>
      <c r="AI948" s="16"/>
    </row>
    <row r="949" spans="1:35" ht="16.75" customHeight="1" x14ac:dyDescent="0.3">
      <c r="A949" s="11">
        <v>33</v>
      </c>
      <c r="B949" s="14">
        <v>9553</v>
      </c>
      <c r="C949" s="52" t="s">
        <v>9623</v>
      </c>
      <c r="D949" s="190"/>
      <c r="E949" s="211"/>
      <c r="F949" s="211"/>
      <c r="G949" s="211"/>
      <c r="H949" s="211"/>
      <c r="I949" s="211"/>
      <c r="J949" s="210"/>
      <c r="K949" s="271">
        <f>'21共同生活援助（包括型・基本）'!N517</f>
        <v>414</v>
      </c>
      <c r="L949" s="272"/>
      <c r="M949" s="2" t="s">
        <v>7388</v>
      </c>
      <c r="N949" s="44"/>
      <c r="O949" s="204" t="s">
        <v>7387</v>
      </c>
      <c r="P949" s="36"/>
      <c r="Q949" s="36"/>
      <c r="R949" s="36"/>
      <c r="S949" s="36"/>
      <c r="T949" s="36"/>
      <c r="U949" s="36"/>
      <c r="V949" s="74"/>
      <c r="W949" s="72"/>
      <c r="X949" s="72"/>
      <c r="Y949" s="145"/>
      <c r="Z949" s="71"/>
      <c r="AA949" s="83"/>
      <c r="AB949" s="194"/>
      <c r="AC949" s="7"/>
      <c r="AD949" s="7"/>
      <c r="AE949" s="7"/>
      <c r="AF949" s="7"/>
      <c r="AG949" s="37"/>
      <c r="AH949" s="98">
        <f>ROUND(ROUND(K949*U950,0)*Y$875,0)</f>
        <v>275</v>
      </c>
      <c r="AI949" s="66"/>
    </row>
    <row r="950" spans="1:35" ht="16.75" customHeight="1" x14ac:dyDescent="0.3">
      <c r="A950" s="11">
        <v>33</v>
      </c>
      <c r="B950" s="14">
        <v>9554</v>
      </c>
      <c r="C950" s="52" t="s">
        <v>9622</v>
      </c>
      <c r="D950" s="190"/>
      <c r="E950" s="211"/>
      <c r="F950" s="211"/>
      <c r="G950" s="211"/>
      <c r="H950" s="211"/>
      <c r="I950" s="211"/>
      <c r="J950" s="210"/>
      <c r="K950" s="72"/>
      <c r="L950" s="145"/>
      <c r="M950" s="2"/>
      <c r="N950" s="44"/>
      <c r="O950" s="45"/>
      <c r="P950" s="2"/>
      <c r="Q950" s="135"/>
      <c r="R950" s="135"/>
      <c r="S950" s="135"/>
      <c r="T950" s="136" t="s">
        <v>7404</v>
      </c>
      <c r="U950" s="273">
        <v>0.95</v>
      </c>
      <c r="V950" s="274"/>
      <c r="W950" s="72"/>
      <c r="X950" s="72"/>
      <c r="Y950" s="145"/>
      <c r="Z950" s="71"/>
      <c r="AA950" s="183" t="s">
        <v>7393</v>
      </c>
      <c r="AB950" s="220" t="s">
        <v>7358</v>
      </c>
      <c r="AC950" s="55" t="s">
        <v>7390</v>
      </c>
      <c r="AD950" s="141">
        <v>0.7</v>
      </c>
      <c r="AE950" s="141"/>
      <c r="AF950" s="141"/>
      <c r="AG950" s="142"/>
      <c r="AH950" s="98">
        <f>ROUND(ROUND(ROUND(K949*U950,0)*Y$875,0)*AD950,0)</f>
        <v>193</v>
      </c>
      <c r="AI950" s="66"/>
    </row>
    <row r="951" spans="1:35" ht="16.75" customHeight="1" x14ac:dyDescent="0.3">
      <c r="A951" s="11">
        <v>33</v>
      </c>
      <c r="B951" s="14">
        <v>4965</v>
      </c>
      <c r="C951" s="52" t="s">
        <v>9621</v>
      </c>
      <c r="D951" s="190"/>
      <c r="E951" s="211"/>
      <c r="F951" s="211"/>
      <c r="G951" s="211"/>
      <c r="H951" s="211"/>
      <c r="I951" s="211"/>
      <c r="J951" s="210"/>
      <c r="K951" s="185"/>
      <c r="L951" s="2"/>
      <c r="M951" s="2"/>
      <c r="N951" s="2"/>
      <c r="O951" s="56"/>
      <c r="P951" s="2"/>
      <c r="Q951" s="2"/>
      <c r="R951" s="2"/>
      <c r="S951" s="2"/>
      <c r="T951" s="2"/>
      <c r="U951" s="2"/>
      <c r="V951" s="71"/>
      <c r="W951" s="72"/>
      <c r="X951" s="72"/>
      <c r="Y951" s="155"/>
      <c r="Z951" s="157"/>
      <c r="AA951" s="169"/>
      <c r="AB951" s="220" t="s">
        <v>7391</v>
      </c>
      <c r="AC951" s="55" t="s">
        <v>7390</v>
      </c>
      <c r="AD951" s="141">
        <v>0.5</v>
      </c>
      <c r="AE951" s="141"/>
      <c r="AF951" s="141"/>
      <c r="AG951" s="142"/>
      <c r="AH951" s="98">
        <f>ROUND(ROUND(ROUND(K949*U950,0)*Y$875,0)*AD951,0)</f>
        <v>138</v>
      </c>
      <c r="AI951" s="16"/>
    </row>
    <row r="952" spans="1:35" ht="16.75" customHeight="1" x14ac:dyDescent="0.3">
      <c r="A952" s="11">
        <v>33</v>
      </c>
      <c r="B952" s="14">
        <v>4966</v>
      </c>
      <c r="C952" s="52" t="s">
        <v>9620</v>
      </c>
      <c r="D952" s="190"/>
      <c r="E952" s="211"/>
      <c r="F952" s="211"/>
      <c r="G952" s="211"/>
      <c r="H952" s="211"/>
      <c r="I952" s="211"/>
      <c r="J952" s="210"/>
      <c r="K952" s="185"/>
      <c r="L952" s="2"/>
      <c r="M952" s="2"/>
      <c r="N952" s="2"/>
      <c r="O952" s="56"/>
      <c r="P952" s="2"/>
      <c r="Q952" s="2"/>
      <c r="R952" s="2"/>
      <c r="S952" s="2"/>
      <c r="T952" s="2"/>
      <c r="U952" s="2"/>
      <c r="V952" s="71"/>
      <c r="W952" s="72"/>
      <c r="X952" s="72"/>
      <c r="Y952" s="155"/>
      <c r="Z952" s="157"/>
      <c r="AA952" s="2"/>
      <c r="AB952" s="201"/>
      <c r="AC952" s="55"/>
      <c r="AD952" s="141"/>
      <c r="AE952" s="187" t="s">
        <v>7356</v>
      </c>
      <c r="AF952" s="53">
        <v>5</v>
      </c>
      <c r="AG952" s="181" t="s">
        <v>7357</v>
      </c>
      <c r="AH952" s="98">
        <f>ROUND(ROUND(K949*U950,0)*Y$875-AF952,0)</f>
        <v>270</v>
      </c>
      <c r="AI952" s="16"/>
    </row>
    <row r="953" spans="1:35" ht="16.75" customHeight="1" x14ac:dyDescent="0.3">
      <c r="A953" s="11">
        <v>33</v>
      </c>
      <c r="B953" s="14">
        <v>4967</v>
      </c>
      <c r="C953" s="52" t="s">
        <v>9619</v>
      </c>
      <c r="D953" s="190"/>
      <c r="E953" s="211"/>
      <c r="F953" s="211"/>
      <c r="G953" s="211"/>
      <c r="H953" s="211"/>
      <c r="I953" s="211"/>
      <c r="J953" s="210"/>
      <c r="K953" s="185"/>
      <c r="L953" s="2"/>
      <c r="M953" s="2"/>
      <c r="N953" s="2"/>
      <c r="O953" s="56"/>
      <c r="P953" s="2"/>
      <c r="Q953" s="2"/>
      <c r="R953" s="2"/>
      <c r="S953" s="2"/>
      <c r="T953" s="2"/>
      <c r="U953" s="2"/>
      <c r="V953" s="71"/>
      <c r="W953" s="72"/>
      <c r="X953" s="72"/>
      <c r="Y953" s="155"/>
      <c r="Z953" s="157"/>
      <c r="AA953" s="183" t="s">
        <v>7393</v>
      </c>
      <c r="AB953" s="220" t="s">
        <v>7358</v>
      </c>
      <c r="AC953" s="55" t="s">
        <v>7390</v>
      </c>
      <c r="AD953" s="141">
        <v>0.7</v>
      </c>
      <c r="AE953" s="221"/>
      <c r="AF953" s="136"/>
      <c r="AG953" s="75"/>
      <c r="AH953" s="98">
        <f>ROUND(ROUND(ROUND(K949*U950,0)*Y$875,0)*AD953-AF952,0)</f>
        <v>188</v>
      </c>
      <c r="AI953" s="16"/>
    </row>
    <row r="954" spans="1:35" ht="16.75" customHeight="1" x14ac:dyDescent="0.3">
      <c r="A954" s="11">
        <v>33</v>
      </c>
      <c r="B954" s="14">
        <v>4968</v>
      </c>
      <c r="C954" s="52" t="s">
        <v>9618</v>
      </c>
      <c r="D954" s="190"/>
      <c r="E954" s="211"/>
      <c r="F954" s="211"/>
      <c r="G954" s="211"/>
      <c r="H954" s="211"/>
      <c r="I954" s="211"/>
      <c r="J954" s="210"/>
      <c r="K954" s="185"/>
      <c r="L954" s="2"/>
      <c r="M954" s="2"/>
      <c r="N954" s="2"/>
      <c r="O954" s="203"/>
      <c r="P954" s="8"/>
      <c r="Q954" s="8"/>
      <c r="R954" s="8"/>
      <c r="S954" s="8"/>
      <c r="T954" s="8"/>
      <c r="U954" s="8"/>
      <c r="V954" s="73"/>
      <c r="W954" s="72"/>
      <c r="X954" s="72"/>
      <c r="Y954" s="155"/>
      <c r="Z954" s="157"/>
      <c r="AA954" s="169"/>
      <c r="AB954" s="220" t="s">
        <v>7391</v>
      </c>
      <c r="AC954" s="55" t="s">
        <v>7390</v>
      </c>
      <c r="AD954" s="141">
        <v>0.5</v>
      </c>
      <c r="AE954" s="196"/>
      <c r="AF954" s="144"/>
      <c r="AG954" s="150"/>
      <c r="AH954" s="98">
        <f>ROUND(ROUND(ROUND(K949*U950,0)*Y$875,0)*AD954-AF952,0)</f>
        <v>133</v>
      </c>
      <c r="AI954" s="16"/>
    </row>
    <row r="955" spans="1:35" ht="16.75" customHeight="1" x14ac:dyDescent="0.3">
      <c r="A955" s="11">
        <v>33</v>
      </c>
      <c r="B955" s="14">
        <v>9555</v>
      </c>
      <c r="C955" s="52" t="s">
        <v>9617</v>
      </c>
      <c r="D955" s="190"/>
      <c r="E955" s="211"/>
      <c r="F955" s="211"/>
      <c r="G955" s="211"/>
      <c r="H955" s="211"/>
      <c r="I955" s="211"/>
      <c r="J955" s="210"/>
      <c r="K955" s="185"/>
      <c r="L955" s="2"/>
      <c r="M955" s="2"/>
      <c r="N955" s="44"/>
      <c r="O955" s="204" t="s">
        <v>7380</v>
      </c>
      <c r="P955" s="36"/>
      <c r="Q955" s="36"/>
      <c r="R955" s="36"/>
      <c r="S955" s="36"/>
      <c r="T955" s="36"/>
      <c r="U955" s="36"/>
      <c r="V955" s="74"/>
      <c r="W955" s="72"/>
      <c r="X955" s="72"/>
      <c r="Y955" s="145"/>
      <c r="Z955" s="71"/>
      <c r="AA955" s="83"/>
      <c r="AB955" s="194"/>
      <c r="AC955" s="7"/>
      <c r="AD955" s="7"/>
      <c r="AE955" s="7"/>
      <c r="AF955" s="7"/>
      <c r="AG955" s="37"/>
      <c r="AH955" s="98">
        <f>ROUND(ROUND(K949*U956,0)*Y$875,0)</f>
        <v>270</v>
      </c>
      <c r="AI955" s="66"/>
    </row>
    <row r="956" spans="1:35" ht="16.75" customHeight="1" x14ac:dyDescent="0.3">
      <c r="A956" s="11">
        <v>33</v>
      </c>
      <c r="B956" s="14">
        <v>9556</v>
      </c>
      <c r="C956" s="52" t="s">
        <v>9616</v>
      </c>
      <c r="D956" s="190"/>
      <c r="E956" s="211"/>
      <c r="F956" s="211"/>
      <c r="G956" s="211"/>
      <c r="H956" s="211"/>
      <c r="I956" s="211"/>
      <c r="J956" s="210"/>
      <c r="K956" s="185"/>
      <c r="L956" s="2"/>
      <c r="M956" s="2"/>
      <c r="N956" s="44"/>
      <c r="O956" s="45"/>
      <c r="P956" s="135"/>
      <c r="Q956" s="135"/>
      <c r="R956" s="135"/>
      <c r="S956" s="135"/>
      <c r="T956" s="136" t="s">
        <v>7404</v>
      </c>
      <c r="U956" s="273">
        <v>0.93</v>
      </c>
      <c r="V956" s="274"/>
      <c r="W956" s="72"/>
      <c r="X956" s="72"/>
      <c r="Y956" s="145"/>
      <c r="Z956" s="71"/>
      <c r="AA956" s="183" t="s">
        <v>7393</v>
      </c>
      <c r="AB956" s="220" t="s">
        <v>7358</v>
      </c>
      <c r="AC956" s="55" t="s">
        <v>7390</v>
      </c>
      <c r="AD956" s="141">
        <v>0.7</v>
      </c>
      <c r="AE956" s="141"/>
      <c r="AF956" s="141"/>
      <c r="AG956" s="142"/>
      <c r="AH956" s="98">
        <f>ROUND(ROUND(ROUND(K949*U956,0)*Y$875,0)*AD956,0)</f>
        <v>189</v>
      </c>
      <c r="AI956" s="66"/>
    </row>
    <row r="957" spans="1:35" ht="16.75" customHeight="1" x14ac:dyDescent="0.3">
      <c r="A957" s="11">
        <v>33</v>
      </c>
      <c r="B957" s="14">
        <v>4969</v>
      </c>
      <c r="C957" s="52" t="s">
        <v>9615</v>
      </c>
      <c r="D957" s="190"/>
      <c r="E957" s="211"/>
      <c r="F957" s="211"/>
      <c r="G957" s="211"/>
      <c r="H957" s="211"/>
      <c r="I957" s="211"/>
      <c r="J957" s="210"/>
      <c r="K957" s="185"/>
      <c r="L957" s="2"/>
      <c r="M957" s="2"/>
      <c r="N957" s="2"/>
      <c r="O957" s="56"/>
      <c r="P957" s="2"/>
      <c r="Q957" s="2"/>
      <c r="R957" s="2"/>
      <c r="S957" s="2"/>
      <c r="T957" s="2"/>
      <c r="U957" s="2"/>
      <c r="V957" s="71"/>
      <c r="W957" s="72"/>
      <c r="X957" s="72"/>
      <c r="Y957" s="155"/>
      <c r="Z957" s="157"/>
      <c r="AA957" s="169"/>
      <c r="AB957" s="220" t="s">
        <v>7391</v>
      </c>
      <c r="AC957" s="55" t="s">
        <v>7390</v>
      </c>
      <c r="AD957" s="141">
        <v>0.5</v>
      </c>
      <c r="AE957" s="141"/>
      <c r="AF957" s="141"/>
      <c r="AG957" s="142"/>
      <c r="AH957" s="98">
        <f>ROUND(ROUND(ROUND(K949*U956,0)*Y$875,0)*AD957,0)</f>
        <v>135</v>
      </c>
      <c r="AI957" s="16"/>
    </row>
    <row r="958" spans="1:35" ht="16.75" customHeight="1" x14ac:dyDescent="0.3">
      <c r="A958" s="11">
        <v>33</v>
      </c>
      <c r="B958" s="14">
        <v>4970</v>
      </c>
      <c r="C958" s="52" t="s">
        <v>9614</v>
      </c>
      <c r="D958" s="190"/>
      <c r="E958" s="211"/>
      <c r="F958" s="211"/>
      <c r="G958" s="211"/>
      <c r="H958" s="211"/>
      <c r="I958" s="211"/>
      <c r="J958" s="210"/>
      <c r="K958" s="185"/>
      <c r="L958" s="2"/>
      <c r="M958" s="2"/>
      <c r="N958" s="2"/>
      <c r="O958" s="56"/>
      <c r="P958" s="2"/>
      <c r="Q958" s="2"/>
      <c r="R958" s="2"/>
      <c r="S958" s="2"/>
      <c r="T958" s="2"/>
      <c r="U958" s="2"/>
      <c r="V958" s="71"/>
      <c r="W958" s="72"/>
      <c r="X958" s="72"/>
      <c r="Y958" s="155"/>
      <c r="Z958" s="157"/>
      <c r="AA958" s="2"/>
      <c r="AB958" s="201"/>
      <c r="AC958" s="55"/>
      <c r="AD958" s="141"/>
      <c r="AE958" s="187" t="s">
        <v>7356</v>
      </c>
      <c r="AF958" s="53">
        <v>5</v>
      </c>
      <c r="AG958" s="181" t="s">
        <v>7357</v>
      </c>
      <c r="AH958" s="98">
        <f>ROUND(ROUND(K949*U956,0)*Y$875-AF958,0)</f>
        <v>265</v>
      </c>
      <c r="AI958" s="16"/>
    </row>
    <row r="959" spans="1:35" ht="16.75" customHeight="1" x14ac:dyDescent="0.3">
      <c r="A959" s="11">
        <v>33</v>
      </c>
      <c r="B959" s="14">
        <v>4971</v>
      </c>
      <c r="C959" s="52" t="s">
        <v>9613</v>
      </c>
      <c r="D959" s="190"/>
      <c r="E959" s="211"/>
      <c r="F959" s="211"/>
      <c r="G959" s="211"/>
      <c r="H959" s="211"/>
      <c r="I959" s="211"/>
      <c r="J959" s="210"/>
      <c r="K959" s="185"/>
      <c r="L959" s="2"/>
      <c r="M959" s="2"/>
      <c r="N959" s="2"/>
      <c r="O959" s="56"/>
      <c r="P959" s="2"/>
      <c r="Q959" s="2"/>
      <c r="R959" s="2"/>
      <c r="S959" s="2"/>
      <c r="T959" s="2"/>
      <c r="U959" s="2"/>
      <c r="V959" s="71"/>
      <c r="W959" s="72"/>
      <c r="X959" s="72"/>
      <c r="Y959" s="155"/>
      <c r="Z959" s="157"/>
      <c r="AA959" s="183" t="s">
        <v>7393</v>
      </c>
      <c r="AB959" s="220" t="s">
        <v>7358</v>
      </c>
      <c r="AC959" s="55" t="s">
        <v>7390</v>
      </c>
      <c r="AD959" s="141">
        <v>0.7</v>
      </c>
      <c r="AE959" s="221"/>
      <c r="AF959" s="136"/>
      <c r="AG959" s="75"/>
      <c r="AH959" s="98">
        <f>ROUND(ROUND(ROUND(K949*U956,0)*Y$875,0)*AD959-AF958,0)</f>
        <v>184</v>
      </c>
      <c r="AI959" s="16"/>
    </row>
    <row r="960" spans="1:35" ht="16.75" customHeight="1" x14ac:dyDescent="0.3">
      <c r="A960" s="11">
        <v>33</v>
      </c>
      <c r="B960" s="14">
        <v>4972</v>
      </c>
      <c r="C960" s="52" t="s">
        <v>9612</v>
      </c>
      <c r="D960" s="190"/>
      <c r="E960" s="211"/>
      <c r="F960" s="211"/>
      <c r="G960" s="211"/>
      <c r="H960" s="211"/>
      <c r="I960" s="211"/>
      <c r="J960" s="210"/>
      <c r="K960" s="185"/>
      <c r="L960" s="2"/>
      <c r="M960" s="2"/>
      <c r="N960" s="2"/>
      <c r="O960" s="203"/>
      <c r="P960" s="8"/>
      <c r="Q960" s="8"/>
      <c r="R960" s="8"/>
      <c r="S960" s="8"/>
      <c r="T960" s="8"/>
      <c r="U960" s="8"/>
      <c r="V960" s="73"/>
      <c r="W960" s="72"/>
      <c r="X960" s="72"/>
      <c r="Y960" s="155"/>
      <c r="Z960" s="157"/>
      <c r="AA960" s="169"/>
      <c r="AB960" s="220" t="s">
        <v>7391</v>
      </c>
      <c r="AC960" s="55" t="s">
        <v>7390</v>
      </c>
      <c r="AD960" s="141">
        <v>0.5</v>
      </c>
      <c r="AE960" s="196"/>
      <c r="AF960" s="144"/>
      <c r="AG960" s="150"/>
      <c r="AH960" s="98">
        <f>ROUND(ROUND(ROUND(K949*U956,0)*Y$875,0)*AD960-AF958,0)</f>
        <v>130</v>
      </c>
      <c r="AI960" s="16"/>
    </row>
    <row r="961" spans="1:35" ht="16.75" customHeight="1" x14ac:dyDescent="0.3">
      <c r="A961" s="11">
        <v>33</v>
      </c>
      <c r="B961" s="14">
        <v>9557</v>
      </c>
      <c r="C961" s="52" t="s">
        <v>9611</v>
      </c>
      <c r="D961" s="190"/>
      <c r="E961" s="211"/>
      <c r="F961" s="211"/>
      <c r="G961" s="211"/>
      <c r="H961" s="211"/>
      <c r="I961" s="211"/>
      <c r="J961" s="210"/>
      <c r="K961" s="185"/>
      <c r="L961" s="2"/>
      <c r="M961" s="2"/>
      <c r="N961" s="44"/>
      <c r="O961" s="222" t="s">
        <v>7373</v>
      </c>
      <c r="P961" s="2"/>
      <c r="Q961" s="2"/>
      <c r="R961" s="2"/>
      <c r="S961" s="2"/>
      <c r="T961" s="2"/>
      <c r="U961" s="2"/>
      <c r="V961" s="71"/>
      <c r="W961" s="72"/>
      <c r="X961" s="72"/>
      <c r="Y961" s="145"/>
      <c r="Z961" s="71"/>
      <c r="AA961" s="83"/>
      <c r="AB961" s="80"/>
      <c r="AC961" s="7"/>
      <c r="AD961" s="7"/>
      <c r="AE961" s="7"/>
      <c r="AF961" s="7"/>
      <c r="AG961" s="37"/>
      <c r="AH961" s="98">
        <f>ROUND(ROUND(K949*U962,0)*Y$875,0)</f>
        <v>275</v>
      </c>
      <c r="AI961" s="66"/>
    </row>
    <row r="962" spans="1:35" ht="16.75" customHeight="1" x14ac:dyDescent="0.3">
      <c r="A962" s="11">
        <v>33</v>
      </c>
      <c r="B962" s="14">
        <v>9558</v>
      </c>
      <c r="C962" s="52" t="s">
        <v>9610</v>
      </c>
      <c r="D962" s="190"/>
      <c r="E962" s="211"/>
      <c r="F962" s="211"/>
      <c r="G962" s="211"/>
      <c r="H962" s="211"/>
      <c r="I962" s="211"/>
      <c r="J962" s="210"/>
      <c r="K962" s="185"/>
      <c r="L962" s="2"/>
      <c r="M962" s="2"/>
      <c r="N962" s="44"/>
      <c r="O962" s="222" t="s">
        <v>7405</v>
      </c>
      <c r="P962" s="135"/>
      <c r="Q962" s="135"/>
      <c r="R962" s="135"/>
      <c r="S962" s="135"/>
      <c r="T962" s="136" t="s">
        <v>7404</v>
      </c>
      <c r="U962" s="273">
        <v>0.95</v>
      </c>
      <c r="V962" s="274"/>
      <c r="W962" s="72"/>
      <c r="X962" s="72"/>
      <c r="Y962" s="145"/>
      <c r="Z962" s="71"/>
      <c r="AA962" s="183" t="s">
        <v>7393</v>
      </c>
      <c r="AB962" s="220" t="s">
        <v>7358</v>
      </c>
      <c r="AC962" s="55" t="s">
        <v>7390</v>
      </c>
      <c r="AD962" s="141">
        <v>0.7</v>
      </c>
      <c r="AE962" s="141"/>
      <c r="AF962" s="141"/>
      <c r="AG962" s="142"/>
      <c r="AH962" s="98">
        <f>ROUND(ROUND(ROUND(K949*U962,0)*Y$875,0)*AD962,0)</f>
        <v>193</v>
      </c>
      <c r="AI962" s="66"/>
    </row>
    <row r="963" spans="1:35" ht="16.75" customHeight="1" x14ac:dyDescent="0.3">
      <c r="A963" s="11">
        <v>33</v>
      </c>
      <c r="B963" s="14">
        <v>4973</v>
      </c>
      <c r="C963" s="52" t="s">
        <v>9609</v>
      </c>
      <c r="D963" s="190"/>
      <c r="E963" s="211"/>
      <c r="F963" s="211"/>
      <c r="G963" s="211"/>
      <c r="H963" s="211"/>
      <c r="I963" s="211"/>
      <c r="J963" s="210"/>
      <c r="K963" s="185"/>
      <c r="L963" s="2"/>
      <c r="M963" s="2"/>
      <c r="N963" s="2"/>
      <c r="O963" s="56"/>
      <c r="P963" s="2"/>
      <c r="Q963" s="2"/>
      <c r="R963" s="2"/>
      <c r="S963" s="2"/>
      <c r="T963" s="2"/>
      <c r="U963" s="2"/>
      <c r="V963" s="71"/>
      <c r="W963" s="72"/>
      <c r="X963" s="72"/>
      <c r="Y963" s="155"/>
      <c r="Z963" s="157"/>
      <c r="AA963" s="169"/>
      <c r="AB963" s="220" t="s">
        <v>7391</v>
      </c>
      <c r="AC963" s="55" t="s">
        <v>7390</v>
      </c>
      <c r="AD963" s="141">
        <v>0.5</v>
      </c>
      <c r="AE963" s="141"/>
      <c r="AF963" s="141"/>
      <c r="AG963" s="142"/>
      <c r="AH963" s="98">
        <f>ROUND(ROUND(ROUND(K949*U962,0)*Y$875,0)*AD963,0)</f>
        <v>138</v>
      </c>
      <c r="AI963" s="16"/>
    </row>
    <row r="964" spans="1:35" ht="16.75" customHeight="1" x14ac:dyDescent="0.3">
      <c r="A964" s="11">
        <v>33</v>
      </c>
      <c r="B964" s="14">
        <v>4974</v>
      </c>
      <c r="C964" s="52" t="s">
        <v>9608</v>
      </c>
      <c r="D964" s="190"/>
      <c r="E964" s="211"/>
      <c r="F964" s="211"/>
      <c r="G964" s="211"/>
      <c r="H964" s="211"/>
      <c r="I964" s="211"/>
      <c r="J964" s="210"/>
      <c r="K964" s="185"/>
      <c r="L964" s="2"/>
      <c r="M964" s="2"/>
      <c r="N964" s="2"/>
      <c r="O964" s="56"/>
      <c r="P964" s="2"/>
      <c r="Q964" s="2"/>
      <c r="R964" s="2"/>
      <c r="S964" s="2"/>
      <c r="T964" s="2"/>
      <c r="U964" s="2"/>
      <c r="V964" s="71"/>
      <c r="W964" s="72"/>
      <c r="X964" s="72"/>
      <c r="Y964" s="155"/>
      <c r="Z964" s="157"/>
      <c r="AA964" s="2"/>
      <c r="AB964" s="201"/>
      <c r="AC964" s="55"/>
      <c r="AD964" s="141"/>
      <c r="AE964" s="187" t="s">
        <v>7356</v>
      </c>
      <c r="AF964" s="53">
        <v>5</v>
      </c>
      <c r="AG964" s="181" t="s">
        <v>7357</v>
      </c>
      <c r="AH964" s="98">
        <f>ROUND(ROUND(K949*U962,0)*Y$875-AF964,0)</f>
        <v>270</v>
      </c>
      <c r="AI964" s="16"/>
    </row>
    <row r="965" spans="1:35" ht="16.75" customHeight="1" x14ac:dyDescent="0.3">
      <c r="A965" s="11">
        <v>33</v>
      </c>
      <c r="B965" s="14">
        <v>4975</v>
      </c>
      <c r="C965" s="52" t="s">
        <v>9607</v>
      </c>
      <c r="D965" s="190"/>
      <c r="E965" s="211"/>
      <c r="F965" s="211"/>
      <c r="G965" s="211"/>
      <c r="H965" s="211"/>
      <c r="I965" s="211"/>
      <c r="J965" s="210"/>
      <c r="K965" s="185"/>
      <c r="L965" s="2"/>
      <c r="M965" s="2"/>
      <c r="N965" s="2"/>
      <c r="O965" s="56"/>
      <c r="P965" s="2"/>
      <c r="Q965" s="2"/>
      <c r="R965" s="2"/>
      <c r="S965" s="2"/>
      <c r="T965" s="2"/>
      <c r="U965" s="2"/>
      <c r="V965" s="71"/>
      <c r="W965" s="72"/>
      <c r="X965" s="72"/>
      <c r="Y965" s="155"/>
      <c r="Z965" s="157"/>
      <c r="AA965" s="183" t="s">
        <v>7393</v>
      </c>
      <c r="AB965" s="220" t="s">
        <v>7358</v>
      </c>
      <c r="AC965" s="55" t="s">
        <v>7390</v>
      </c>
      <c r="AD965" s="141">
        <v>0.7</v>
      </c>
      <c r="AE965" s="221"/>
      <c r="AF965" s="136"/>
      <c r="AG965" s="75"/>
      <c r="AH965" s="98">
        <f>ROUND(ROUND(ROUND(K949*U962,0)*Y$875,0)*AD965-AF964,0)</f>
        <v>188</v>
      </c>
      <c r="AI965" s="16"/>
    </row>
    <row r="966" spans="1:35" ht="16.75" customHeight="1" x14ac:dyDescent="0.3">
      <c r="A966" s="11">
        <v>33</v>
      </c>
      <c r="B966" s="14">
        <v>4976</v>
      </c>
      <c r="C966" s="52" t="s">
        <v>9606</v>
      </c>
      <c r="D966" s="190"/>
      <c r="E966" s="211"/>
      <c r="F966" s="211"/>
      <c r="G966" s="211"/>
      <c r="H966" s="211"/>
      <c r="I966" s="211"/>
      <c r="J966" s="210"/>
      <c r="K966" s="164"/>
      <c r="L966" s="8"/>
      <c r="M966" s="8"/>
      <c r="N966" s="8"/>
      <c r="O966" s="203"/>
      <c r="P966" s="8"/>
      <c r="Q966" s="8"/>
      <c r="R966" s="8"/>
      <c r="S966" s="8"/>
      <c r="T966" s="8"/>
      <c r="U966" s="8"/>
      <c r="V966" s="73"/>
      <c r="W966" s="72"/>
      <c r="X966" s="72"/>
      <c r="Y966" s="155"/>
      <c r="Z966" s="157"/>
      <c r="AA966" s="169"/>
      <c r="AB966" s="220" t="s">
        <v>7391</v>
      </c>
      <c r="AC966" s="55" t="s">
        <v>7390</v>
      </c>
      <c r="AD966" s="141">
        <v>0.5</v>
      </c>
      <c r="AE966" s="196"/>
      <c r="AF966" s="144"/>
      <c r="AG966" s="150"/>
      <c r="AH966" s="98">
        <f>ROUND(ROUND(ROUND(K949*U962,0)*Y$875,0)*AD966-AF964,0)</f>
        <v>133</v>
      </c>
      <c r="AI966" s="16"/>
    </row>
    <row r="967" spans="1:35" ht="16.75" customHeight="1" x14ac:dyDescent="0.3">
      <c r="A967" s="11">
        <v>33</v>
      </c>
      <c r="B967" s="14">
        <v>9561</v>
      </c>
      <c r="C967" s="52" t="s">
        <v>9605</v>
      </c>
      <c r="D967" s="190"/>
      <c r="E967" s="211"/>
      <c r="F967" s="211"/>
      <c r="G967" s="211"/>
      <c r="H967" s="211"/>
      <c r="I967" s="211"/>
      <c r="J967" s="210"/>
      <c r="K967" s="167" t="s">
        <v>7705</v>
      </c>
      <c r="L967" s="36"/>
      <c r="M967" s="36"/>
      <c r="N967" s="50"/>
      <c r="O967" s="54"/>
      <c r="P967" s="36"/>
      <c r="Q967" s="36"/>
      <c r="R967" s="36"/>
      <c r="S967" s="36"/>
      <c r="T967" s="36"/>
      <c r="U967" s="36"/>
      <c r="V967" s="50"/>
      <c r="W967" s="45"/>
      <c r="X967" s="45"/>
      <c r="Y967" s="2"/>
      <c r="Z967" s="44"/>
      <c r="AA967" s="54"/>
      <c r="AB967" s="53"/>
      <c r="AC967" s="36"/>
      <c r="AD967" s="36"/>
      <c r="AE967" s="36"/>
      <c r="AF967" s="36"/>
      <c r="AG967" s="50"/>
      <c r="AH967" s="98">
        <f>ROUND(K973*Y$875,0)</f>
        <v>227</v>
      </c>
      <c r="AI967" s="16"/>
    </row>
    <row r="968" spans="1:35" ht="16.75" customHeight="1" x14ac:dyDescent="0.3">
      <c r="A968" s="11">
        <v>33</v>
      </c>
      <c r="B968" s="14">
        <v>9562</v>
      </c>
      <c r="C968" s="52" t="s">
        <v>9604</v>
      </c>
      <c r="D968" s="284"/>
      <c r="E968" s="285"/>
      <c r="F968" s="285"/>
      <c r="G968" s="285"/>
      <c r="H968" s="285"/>
      <c r="I968" s="285"/>
      <c r="J968" s="286"/>
      <c r="K968" s="185"/>
      <c r="L968" s="2"/>
      <c r="M968" s="2"/>
      <c r="N968" s="44"/>
      <c r="O968" s="3"/>
      <c r="P968" s="2"/>
      <c r="Q968" s="2"/>
      <c r="R968" s="2"/>
      <c r="S968" s="2"/>
      <c r="T968" s="2"/>
      <c r="U968" s="2"/>
      <c r="V968" s="71"/>
      <c r="W968" s="72"/>
      <c r="X968" s="72"/>
      <c r="Y968" s="145"/>
      <c r="Z968" s="71"/>
      <c r="AA968" s="183" t="s">
        <v>7393</v>
      </c>
      <c r="AB968" s="220" t="s">
        <v>7358</v>
      </c>
      <c r="AC968" s="55" t="s">
        <v>7390</v>
      </c>
      <c r="AD968" s="141">
        <v>0.7</v>
      </c>
      <c r="AE968" s="141"/>
      <c r="AF968" s="141"/>
      <c r="AG968" s="142"/>
      <c r="AH968" s="98">
        <f>ROUND(ROUND(K973*Y$875,0)*AD968,0)</f>
        <v>159</v>
      </c>
      <c r="AI968" s="16"/>
    </row>
    <row r="969" spans="1:35" ht="16.75" customHeight="1" x14ac:dyDescent="0.3">
      <c r="A969" s="11">
        <v>33</v>
      </c>
      <c r="B969" s="14">
        <v>4981</v>
      </c>
      <c r="C969" s="52" t="s">
        <v>9603</v>
      </c>
      <c r="D969" s="284"/>
      <c r="E969" s="285"/>
      <c r="F969" s="285"/>
      <c r="G969" s="285"/>
      <c r="H969" s="285"/>
      <c r="I969" s="285"/>
      <c r="J969" s="286"/>
      <c r="K969" s="185"/>
      <c r="L969" s="2"/>
      <c r="M969" s="2"/>
      <c r="N969" s="2"/>
      <c r="O969" s="56"/>
      <c r="P969" s="2"/>
      <c r="Q969" s="2"/>
      <c r="R969" s="2"/>
      <c r="S969" s="2"/>
      <c r="T969" s="2"/>
      <c r="U969" s="2"/>
      <c r="V969" s="71"/>
      <c r="W969" s="72"/>
      <c r="X969" s="72"/>
      <c r="Y969" s="155"/>
      <c r="Z969" s="157"/>
      <c r="AA969" s="169"/>
      <c r="AB969" s="220" t="s">
        <v>7391</v>
      </c>
      <c r="AC969" s="55" t="s">
        <v>7390</v>
      </c>
      <c r="AD969" s="141">
        <v>0.5</v>
      </c>
      <c r="AE969" s="141"/>
      <c r="AF969" s="141"/>
      <c r="AG969" s="142"/>
      <c r="AH969" s="98">
        <f>ROUND(ROUND(K973*Y$875,0)*AD969,0)</f>
        <v>114</v>
      </c>
      <c r="AI969" s="16"/>
    </row>
    <row r="970" spans="1:35" ht="16.75" customHeight="1" x14ac:dyDescent="0.3">
      <c r="A970" s="11">
        <v>33</v>
      </c>
      <c r="B970" s="14">
        <v>4982</v>
      </c>
      <c r="C970" s="52" t="s">
        <v>9602</v>
      </c>
      <c r="D970" s="284"/>
      <c r="E970" s="285"/>
      <c r="F970" s="285"/>
      <c r="G970" s="285"/>
      <c r="H970" s="285"/>
      <c r="I970" s="285"/>
      <c r="J970" s="286"/>
      <c r="K970" s="185"/>
      <c r="L970" s="2"/>
      <c r="M970" s="2"/>
      <c r="N970" s="2"/>
      <c r="O970" s="56"/>
      <c r="P970" s="2"/>
      <c r="Q970" s="2"/>
      <c r="R970" s="2"/>
      <c r="S970" s="2"/>
      <c r="T970" s="2"/>
      <c r="U970" s="2"/>
      <c r="V970" s="71"/>
      <c r="W970" s="72"/>
      <c r="X970" s="72"/>
      <c r="Y970" s="155"/>
      <c r="Z970" s="157"/>
      <c r="AA970" s="2"/>
      <c r="AB970" s="201"/>
      <c r="AC970" s="55"/>
      <c r="AD970" s="141"/>
      <c r="AE970" s="187" t="s">
        <v>7356</v>
      </c>
      <c r="AF970" s="53">
        <v>5</v>
      </c>
      <c r="AG970" s="181" t="s">
        <v>7357</v>
      </c>
      <c r="AH970" s="98">
        <f>ROUND(K973*Y$875-AF970,0)</f>
        <v>222</v>
      </c>
      <c r="AI970" s="16"/>
    </row>
    <row r="971" spans="1:35" ht="16.75" customHeight="1" x14ac:dyDescent="0.3">
      <c r="A971" s="11">
        <v>33</v>
      </c>
      <c r="B971" s="14">
        <v>4983</v>
      </c>
      <c r="C971" s="52" t="s">
        <v>9601</v>
      </c>
      <c r="D971" s="284"/>
      <c r="E971" s="285"/>
      <c r="F971" s="285"/>
      <c r="G971" s="285"/>
      <c r="H971" s="285"/>
      <c r="I971" s="285"/>
      <c r="J971" s="286"/>
      <c r="K971" s="185"/>
      <c r="L971" s="2"/>
      <c r="M971" s="2"/>
      <c r="N971" s="2"/>
      <c r="O971" s="56"/>
      <c r="P971" s="2"/>
      <c r="Q971" s="2"/>
      <c r="R971" s="2"/>
      <c r="S971" s="2"/>
      <c r="T971" s="2"/>
      <c r="U971" s="2"/>
      <c r="V971" s="71"/>
      <c r="W971" s="72"/>
      <c r="X971" s="72"/>
      <c r="Y971" s="155"/>
      <c r="Z971" s="157"/>
      <c r="AA971" s="183" t="s">
        <v>7393</v>
      </c>
      <c r="AB971" s="220" t="s">
        <v>7358</v>
      </c>
      <c r="AC971" s="55" t="s">
        <v>7390</v>
      </c>
      <c r="AD971" s="141">
        <v>0.7</v>
      </c>
      <c r="AE971" s="221"/>
      <c r="AF971" s="136"/>
      <c r="AG971" s="75"/>
      <c r="AH971" s="98">
        <f>ROUND(ROUND(K973*Y$875,0)*AD971-AF970,0)</f>
        <v>154</v>
      </c>
      <c r="AI971" s="16"/>
    </row>
    <row r="972" spans="1:35" ht="16.75" customHeight="1" x14ac:dyDescent="0.3">
      <c r="A972" s="11">
        <v>33</v>
      </c>
      <c r="B972" s="14">
        <v>4984</v>
      </c>
      <c r="C972" s="52" t="s">
        <v>9600</v>
      </c>
      <c r="D972" s="284"/>
      <c r="E972" s="285"/>
      <c r="F972" s="285"/>
      <c r="G972" s="285"/>
      <c r="H972" s="285"/>
      <c r="I972" s="285"/>
      <c r="J972" s="286"/>
      <c r="K972" s="185"/>
      <c r="L972" s="2"/>
      <c r="M972" s="2"/>
      <c r="N972" s="2"/>
      <c r="O972" s="56"/>
      <c r="P972" s="2"/>
      <c r="Q972" s="2"/>
      <c r="R972" s="2"/>
      <c r="S972" s="2"/>
      <c r="T972" s="2"/>
      <c r="U972" s="2"/>
      <c r="V972" s="71"/>
      <c r="W972" s="72"/>
      <c r="X972" s="72"/>
      <c r="Y972" s="155"/>
      <c r="Z972" s="157"/>
      <c r="AA972" s="169"/>
      <c r="AB972" s="220" t="s">
        <v>7391</v>
      </c>
      <c r="AC972" s="55" t="s">
        <v>7390</v>
      </c>
      <c r="AD972" s="141">
        <v>0.5</v>
      </c>
      <c r="AE972" s="196"/>
      <c r="AF972" s="144"/>
      <c r="AG972" s="150"/>
      <c r="AH972" s="98">
        <f>ROUND(ROUND(K973*Y$875,0)*AD972-AF970,0)</f>
        <v>109</v>
      </c>
      <c r="AI972" s="16"/>
    </row>
    <row r="973" spans="1:35" ht="16.75" customHeight="1" x14ac:dyDescent="0.3">
      <c r="A973" s="11">
        <v>33</v>
      </c>
      <c r="B973" s="14">
        <v>9563</v>
      </c>
      <c r="C973" s="52" t="s">
        <v>9599</v>
      </c>
      <c r="D973" s="284"/>
      <c r="E973" s="285"/>
      <c r="F973" s="285"/>
      <c r="G973" s="285"/>
      <c r="H973" s="285"/>
      <c r="I973" s="285"/>
      <c r="J973" s="286"/>
      <c r="K973" s="271">
        <f>'21共同生活援助（包括型・基本）'!N541</f>
        <v>324</v>
      </c>
      <c r="L973" s="272"/>
      <c r="M973" s="2" t="s">
        <v>7388</v>
      </c>
      <c r="N973" s="44"/>
      <c r="O973" s="204" t="s">
        <v>7387</v>
      </c>
      <c r="P973" s="36"/>
      <c r="Q973" s="36"/>
      <c r="R973" s="36"/>
      <c r="S973" s="36"/>
      <c r="T973" s="36"/>
      <c r="U973" s="36"/>
      <c r="V973" s="74"/>
      <c r="W973" s="72"/>
      <c r="X973" s="72"/>
      <c r="Y973" s="145"/>
      <c r="Z973" s="71"/>
      <c r="AA973" s="83"/>
      <c r="AB973" s="194"/>
      <c r="AC973" s="7"/>
      <c r="AD973" s="7"/>
      <c r="AE973" s="7"/>
      <c r="AF973" s="7"/>
      <c r="AG973" s="37"/>
      <c r="AH973" s="98">
        <f>ROUND(ROUND(K973*U974,0)*Y$875,0)</f>
        <v>216</v>
      </c>
      <c r="AI973" s="66"/>
    </row>
    <row r="974" spans="1:35" ht="16.75" customHeight="1" x14ac:dyDescent="0.3">
      <c r="A974" s="11">
        <v>33</v>
      </c>
      <c r="B974" s="14">
        <v>9564</v>
      </c>
      <c r="C974" s="52" t="s">
        <v>9598</v>
      </c>
      <c r="D974" s="190"/>
      <c r="E974" s="211"/>
      <c r="F974" s="211"/>
      <c r="G974" s="211"/>
      <c r="H974" s="211"/>
      <c r="I974" s="211"/>
      <c r="J974" s="210"/>
      <c r="K974" s="72"/>
      <c r="L974" s="145"/>
      <c r="M974" s="2"/>
      <c r="N974" s="44"/>
      <c r="O974" s="45"/>
      <c r="P974" s="2"/>
      <c r="Q974" s="135"/>
      <c r="R974" s="135"/>
      <c r="S974" s="135"/>
      <c r="T974" s="136" t="s">
        <v>7404</v>
      </c>
      <c r="U974" s="273">
        <v>0.95</v>
      </c>
      <c r="V974" s="274"/>
      <c r="W974" s="72"/>
      <c r="X974" s="72"/>
      <c r="Y974" s="145"/>
      <c r="Z974" s="71"/>
      <c r="AA974" s="183" t="s">
        <v>7393</v>
      </c>
      <c r="AB974" s="220" t="s">
        <v>7358</v>
      </c>
      <c r="AC974" s="55" t="s">
        <v>7390</v>
      </c>
      <c r="AD974" s="141">
        <v>0.7</v>
      </c>
      <c r="AE974" s="141"/>
      <c r="AF974" s="141"/>
      <c r="AG974" s="142"/>
      <c r="AH974" s="98">
        <f>ROUND(ROUND(ROUND(K973*U974,0)*Y$875,0)*AD974,0)</f>
        <v>151</v>
      </c>
      <c r="AI974" s="66"/>
    </row>
    <row r="975" spans="1:35" ht="16.75" customHeight="1" x14ac:dyDescent="0.3">
      <c r="A975" s="11">
        <v>33</v>
      </c>
      <c r="B975" s="14">
        <v>4985</v>
      </c>
      <c r="C975" s="52" t="s">
        <v>9597</v>
      </c>
      <c r="D975" s="190"/>
      <c r="E975" s="211"/>
      <c r="F975" s="211"/>
      <c r="G975" s="211"/>
      <c r="H975" s="211"/>
      <c r="I975" s="211"/>
      <c r="J975" s="210"/>
      <c r="K975" s="185"/>
      <c r="L975" s="2"/>
      <c r="M975" s="2"/>
      <c r="N975" s="2"/>
      <c r="O975" s="56"/>
      <c r="P975" s="2"/>
      <c r="Q975" s="2"/>
      <c r="R975" s="2"/>
      <c r="S975" s="2"/>
      <c r="T975" s="2"/>
      <c r="U975" s="2"/>
      <c r="V975" s="71"/>
      <c r="W975" s="72"/>
      <c r="X975" s="72"/>
      <c r="Y975" s="155"/>
      <c r="Z975" s="157"/>
      <c r="AA975" s="169"/>
      <c r="AB975" s="220" t="s">
        <v>7391</v>
      </c>
      <c r="AC975" s="55" t="s">
        <v>7390</v>
      </c>
      <c r="AD975" s="141">
        <v>0.5</v>
      </c>
      <c r="AE975" s="141"/>
      <c r="AF975" s="141"/>
      <c r="AG975" s="142"/>
      <c r="AH975" s="98">
        <f>ROUND(ROUND(ROUND(K973*U974,0)*Y$875,0)*AD975,0)</f>
        <v>108</v>
      </c>
      <c r="AI975" s="16"/>
    </row>
    <row r="976" spans="1:35" ht="16.75" customHeight="1" x14ac:dyDescent="0.3">
      <c r="A976" s="11">
        <v>33</v>
      </c>
      <c r="B976" s="14">
        <v>4986</v>
      </c>
      <c r="C976" s="52" t="s">
        <v>9596</v>
      </c>
      <c r="D976" s="190"/>
      <c r="E976" s="211"/>
      <c r="F976" s="211"/>
      <c r="G976" s="211"/>
      <c r="H976" s="211"/>
      <c r="I976" s="211"/>
      <c r="J976" s="210"/>
      <c r="K976" s="185"/>
      <c r="L976" s="2"/>
      <c r="M976" s="2"/>
      <c r="N976" s="2"/>
      <c r="O976" s="56"/>
      <c r="P976" s="2"/>
      <c r="Q976" s="2"/>
      <c r="R976" s="2"/>
      <c r="S976" s="2"/>
      <c r="T976" s="2"/>
      <c r="U976" s="2"/>
      <c r="V976" s="71"/>
      <c r="W976" s="72"/>
      <c r="X976" s="72"/>
      <c r="Y976" s="155"/>
      <c r="Z976" s="157"/>
      <c r="AA976" s="2"/>
      <c r="AB976" s="201"/>
      <c r="AC976" s="55"/>
      <c r="AD976" s="141"/>
      <c r="AE976" s="187" t="s">
        <v>7356</v>
      </c>
      <c r="AF976" s="53">
        <v>5</v>
      </c>
      <c r="AG976" s="181" t="s">
        <v>7357</v>
      </c>
      <c r="AH976" s="98">
        <f>ROUND(ROUND(K973*U974,0)*Y$875-AF976,0)</f>
        <v>211</v>
      </c>
      <c r="AI976" s="16"/>
    </row>
    <row r="977" spans="1:35" ht="16.75" customHeight="1" x14ac:dyDescent="0.3">
      <c r="A977" s="11">
        <v>33</v>
      </c>
      <c r="B977" s="14">
        <v>4987</v>
      </c>
      <c r="C977" s="52" t="s">
        <v>9595</v>
      </c>
      <c r="D977" s="190"/>
      <c r="E977" s="211"/>
      <c r="F977" s="211"/>
      <c r="G977" s="211"/>
      <c r="H977" s="211"/>
      <c r="I977" s="211"/>
      <c r="J977" s="210"/>
      <c r="K977" s="185"/>
      <c r="L977" s="2"/>
      <c r="M977" s="2"/>
      <c r="N977" s="2"/>
      <c r="O977" s="56"/>
      <c r="P977" s="2"/>
      <c r="Q977" s="2"/>
      <c r="R977" s="2"/>
      <c r="S977" s="2"/>
      <c r="T977" s="2"/>
      <c r="U977" s="2"/>
      <c r="V977" s="71"/>
      <c r="W977" s="72"/>
      <c r="X977" s="72"/>
      <c r="Y977" s="155"/>
      <c r="Z977" s="157"/>
      <c r="AA977" s="183" t="s">
        <v>7393</v>
      </c>
      <c r="AB977" s="220" t="s">
        <v>7358</v>
      </c>
      <c r="AC977" s="55" t="s">
        <v>7390</v>
      </c>
      <c r="AD977" s="141">
        <v>0.7</v>
      </c>
      <c r="AE977" s="221"/>
      <c r="AF977" s="136"/>
      <c r="AG977" s="75"/>
      <c r="AH977" s="98">
        <f>ROUND(ROUND(ROUND(K973*U974,0)*Y$875,0)*AD977-AF976,0)</f>
        <v>146</v>
      </c>
      <c r="AI977" s="16"/>
    </row>
    <row r="978" spans="1:35" ht="16.75" customHeight="1" x14ac:dyDescent="0.3">
      <c r="A978" s="11">
        <v>33</v>
      </c>
      <c r="B978" s="14">
        <v>4988</v>
      </c>
      <c r="C978" s="52" t="s">
        <v>9594</v>
      </c>
      <c r="D978" s="190"/>
      <c r="E978" s="211"/>
      <c r="F978" s="211"/>
      <c r="G978" s="211"/>
      <c r="H978" s="211"/>
      <c r="I978" s="211"/>
      <c r="J978" s="210"/>
      <c r="K978" s="185"/>
      <c r="L978" s="2"/>
      <c r="M978" s="2"/>
      <c r="N978" s="2"/>
      <c r="O978" s="203"/>
      <c r="P978" s="8"/>
      <c r="Q978" s="8"/>
      <c r="R978" s="8"/>
      <c r="S978" s="8"/>
      <c r="T978" s="8"/>
      <c r="U978" s="8"/>
      <c r="V978" s="73"/>
      <c r="W978" s="72"/>
      <c r="X978" s="72"/>
      <c r="Y978" s="155"/>
      <c r="Z978" s="157"/>
      <c r="AA978" s="169"/>
      <c r="AB978" s="220" t="s">
        <v>7391</v>
      </c>
      <c r="AC978" s="55" t="s">
        <v>7390</v>
      </c>
      <c r="AD978" s="141">
        <v>0.5</v>
      </c>
      <c r="AE978" s="196"/>
      <c r="AF978" s="144"/>
      <c r="AG978" s="150"/>
      <c r="AH978" s="98">
        <f>ROUND(ROUND(ROUND(K973*U974,0)*Y$875,0)*AD978-AF976,0)</f>
        <v>103</v>
      </c>
      <c r="AI978" s="16"/>
    </row>
    <row r="979" spans="1:35" ht="16.75" customHeight="1" x14ac:dyDescent="0.3">
      <c r="A979" s="11">
        <v>33</v>
      </c>
      <c r="B979" s="14">
        <v>9565</v>
      </c>
      <c r="C979" s="52" t="s">
        <v>9593</v>
      </c>
      <c r="D979" s="190"/>
      <c r="E979" s="211"/>
      <c r="F979" s="211"/>
      <c r="G979" s="211"/>
      <c r="H979" s="211"/>
      <c r="I979" s="211"/>
      <c r="J979" s="210"/>
      <c r="K979" s="185"/>
      <c r="L979" s="2"/>
      <c r="M979" s="2"/>
      <c r="N979" s="44"/>
      <c r="O979" s="204" t="s">
        <v>7380</v>
      </c>
      <c r="P979" s="36"/>
      <c r="Q979" s="36"/>
      <c r="R979" s="36"/>
      <c r="S979" s="36"/>
      <c r="T979" s="36"/>
      <c r="U979" s="36"/>
      <c r="V979" s="74"/>
      <c r="W979" s="72"/>
      <c r="X979" s="72"/>
      <c r="Y979" s="145"/>
      <c r="Z979" s="71"/>
      <c r="AA979" s="83"/>
      <c r="AB979" s="194"/>
      <c r="AC979" s="7"/>
      <c r="AD979" s="7"/>
      <c r="AE979" s="7"/>
      <c r="AF979" s="7"/>
      <c r="AG979" s="37"/>
      <c r="AH979" s="98">
        <f>ROUND(ROUND(K973*U980,0)*Y$875,0)</f>
        <v>211</v>
      </c>
      <c r="AI979" s="66"/>
    </row>
    <row r="980" spans="1:35" ht="16.75" customHeight="1" x14ac:dyDescent="0.3">
      <c r="A980" s="11">
        <v>33</v>
      </c>
      <c r="B980" s="14">
        <v>9566</v>
      </c>
      <c r="C980" s="52" t="s">
        <v>9592</v>
      </c>
      <c r="D980" s="190"/>
      <c r="E980" s="211"/>
      <c r="F980" s="211"/>
      <c r="G980" s="211"/>
      <c r="H980" s="211"/>
      <c r="I980" s="211"/>
      <c r="J980" s="210"/>
      <c r="K980" s="185"/>
      <c r="L980" s="2"/>
      <c r="M980" s="2"/>
      <c r="N980" s="44"/>
      <c r="O980" s="45"/>
      <c r="P980" s="135"/>
      <c r="Q980" s="135"/>
      <c r="R980" s="135"/>
      <c r="S980" s="135"/>
      <c r="T980" s="136" t="s">
        <v>7404</v>
      </c>
      <c r="U980" s="273">
        <v>0.93</v>
      </c>
      <c r="V980" s="274"/>
      <c r="W980" s="72"/>
      <c r="X980" s="72"/>
      <c r="Y980" s="145"/>
      <c r="Z980" s="71"/>
      <c r="AA980" s="183" t="s">
        <v>7393</v>
      </c>
      <c r="AB980" s="220" t="s">
        <v>7358</v>
      </c>
      <c r="AC980" s="55" t="s">
        <v>7390</v>
      </c>
      <c r="AD980" s="141">
        <v>0.7</v>
      </c>
      <c r="AE980" s="141"/>
      <c r="AF980" s="141"/>
      <c r="AG980" s="142"/>
      <c r="AH980" s="98">
        <f>ROUND(ROUND(ROUND(K973*U980,0)*Y$875,0)*AD980,0)</f>
        <v>148</v>
      </c>
      <c r="AI980" s="66"/>
    </row>
    <row r="981" spans="1:35" ht="16.75" customHeight="1" x14ac:dyDescent="0.3">
      <c r="A981" s="11">
        <v>33</v>
      </c>
      <c r="B981" s="14">
        <v>4989</v>
      </c>
      <c r="C981" s="52" t="s">
        <v>9591</v>
      </c>
      <c r="D981" s="190"/>
      <c r="E981" s="211"/>
      <c r="F981" s="211"/>
      <c r="G981" s="211"/>
      <c r="H981" s="211"/>
      <c r="I981" s="211"/>
      <c r="J981" s="210"/>
      <c r="K981" s="185"/>
      <c r="L981" s="2"/>
      <c r="M981" s="2"/>
      <c r="N981" s="2"/>
      <c r="O981" s="56"/>
      <c r="P981" s="2"/>
      <c r="Q981" s="2"/>
      <c r="R981" s="2"/>
      <c r="S981" s="2"/>
      <c r="T981" s="2"/>
      <c r="U981" s="2"/>
      <c r="V981" s="71"/>
      <c r="W981" s="72"/>
      <c r="X981" s="72"/>
      <c r="Y981" s="155"/>
      <c r="Z981" s="157"/>
      <c r="AA981" s="169"/>
      <c r="AB981" s="220" t="s">
        <v>7391</v>
      </c>
      <c r="AC981" s="55" t="s">
        <v>7390</v>
      </c>
      <c r="AD981" s="141">
        <v>0.5</v>
      </c>
      <c r="AE981" s="141"/>
      <c r="AF981" s="141"/>
      <c r="AG981" s="142"/>
      <c r="AH981" s="98">
        <f>ROUND(ROUND(ROUND(K973*U980,0)*Y$875,0)*AD981,0)</f>
        <v>106</v>
      </c>
      <c r="AI981" s="16"/>
    </row>
    <row r="982" spans="1:35" ht="16.75" customHeight="1" x14ac:dyDescent="0.3">
      <c r="A982" s="11">
        <v>33</v>
      </c>
      <c r="B982" s="14">
        <v>4990</v>
      </c>
      <c r="C982" s="52" t="s">
        <v>9590</v>
      </c>
      <c r="D982" s="190"/>
      <c r="E982" s="211"/>
      <c r="F982" s="211"/>
      <c r="G982" s="211"/>
      <c r="H982" s="211"/>
      <c r="I982" s="211"/>
      <c r="J982" s="210"/>
      <c r="K982" s="185"/>
      <c r="L982" s="2"/>
      <c r="M982" s="2"/>
      <c r="N982" s="2"/>
      <c r="O982" s="56"/>
      <c r="P982" s="2"/>
      <c r="Q982" s="2"/>
      <c r="R982" s="2"/>
      <c r="S982" s="2"/>
      <c r="T982" s="2"/>
      <c r="U982" s="2"/>
      <c r="V982" s="71"/>
      <c r="W982" s="72"/>
      <c r="X982" s="72"/>
      <c r="Y982" s="155"/>
      <c r="Z982" s="157"/>
      <c r="AA982" s="2"/>
      <c r="AB982" s="201"/>
      <c r="AC982" s="55"/>
      <c r="AD982" s="141"/>
      <c r="AE982" s="187" t="s">
        <v>7356</v>
      </c>
      <c r="AF982" s="53">
        <v>5</v>
      </c>
      <c r="AG982" s="181" t="s">
        <v>7357</v>
      </c>
      <c r="AH982" s="98">
        <f>ROUND(ROUND(K973*U980,0)*Y$875-AF982,0)</f>
        <v>206</v>
      </c>
      <c r="AI982" s="16"/>
    </row>
    <row r="983" spans="1:35" ht="16.75" customHeight="1" x14ac:dyDescent="0.3">
      <c r="A983" s="11">
        <v>33</v>
      </c>
      <c r="B983" s="14">
        <v>4991</v>
      </c>
      <c r="C983" s="52" t="s">
        <v>9589</v>
      </c>
      <c r="D983" s="190"/>
      <c r="E983" s="211"/>
      <c r="F983" s="211"/>
      <c r="G983" s="211"/>
      <c r="H983" s="211"/>
      <c r="I983" s="211"/>
      <c r="J983" s="210"/>
      <c r="K983" s="185"/>
      <c r="L983" s="2"/>
      <c r="M983" s="2"/>
      <c r="N983" s="2"/>
      <c r="O983" s="56"/>
      <c r="P983" s="2"/>
      <c r="Q983" s="2"/>
      <c r="R983" s="2"/>
      <c r="S983" s="2"/>
      <c r="T983" s="2"/>
      <c r="U983" s="2"/>
      <c r="V983" s="71"/>
      <c r="W983" s="72"/>
      <c r="X983" s="72"/>
      <c r="Y983" s="155"/>
      <c r="Z983" s="157"/>
      <c r="AA983" s="183" t="s">
        <v>7393</v>
      </c>
      <c r="AB983" s="220" t="s">
        <v>7358</v>
      </c>
      <c r="AC983" s="55" t="s">
        <v>7390</v>
      </c>
      <c r="AD983" s="141">
        <v>0.7</v>
      </c>
      <c r="AE983" s="221"/>
      <c r="AF983" s="136"/>
      <c r="AG983" s="75"/>
      <c r="AH983" s="98">
        <f>ROUND(ROUND(ROUND(K973*U980,0)*Y$875,0)*AD983-AF982,0)</f>
        <v>143</v>
      </c>
      <c r="AI983" s="16"/>
    </row>
    <row r="984" spans="1:35" ht="16.75" customHeight="1" x14ac:dyDescent="0.3">
      <c r="A984" s="11">
        <v>33</v>
      </c>
      <c r="B984" s="14">
        <v>4992</v>
      </c>
      <c r="C984" s="52" t="s">
        <v>9588</v>
      </c>
      <c r="D984" s="190"/>
      <c r="E984" s="211"/>
      <c r="F984" s="211"/>
      <c r="G984" s="211"/>
      <c r="H984" s="211"/>
      <c r="I984" s="211"/>
      <c r="J984" s="210"/>
      <c r="K984" s="185"/>
      <c r="L984" s="2"/>
      <c r="M984" s="2"/>
      <c r="N984" s="2"/>
      <c r="O984" s="203"/>
      <c r="P984" s="8"/>
      <c r="Q984" s="8"/>
      <c r="R984" s="8"/>
      <c r="S984" s="8"/>
      <c r="T984" s="8"/>
      <c r="U984" s="8"/>
      <c r="V984" s="73"/>
      <c r="W984" s="72"/>
      <c r="X984" s="72"/>
      <c r="Y984" s="155"/>
      <c r="Z984" s="157"/>
      <c r="AA984" s="169"/>
      <c r="AB984" s="220" t="s">
        <v>7391</v>
      </c>
      <c r="AC984" s="55" t="s">
        <v>7390</v>
      </c>
      <c r="AD984" s="141">
        <v>0.5</v>
      </c>
      <c r="AE984" s="196"/>
      <c r="AF984" s="144"/>
      <c r="AG984" s="150"/>
      <c r="AH984" s="98">
        <f>ROUND(ROUND(ROUND(K973*U980,0)*Y$875,0)*AD984-AF982,0)</f>
        <v>101</v>
      </c>
      <c r="AI984" s="16"/>
    </row>
    <row r="985" spans="1:35" ht="16.75" customHeight="1" x14ac:dyDescent="0.3">
      <c r="A985" s="11">
        <v>33</v>
      </c>
      <c r="B985" s="14">
        <v>9567</v>
      </c>
      <c r="C985" s="52" t="s">
        <v>9587</v>
      </c>
      <c r="D985" s="190"/>
      <c r="E985" s="211"/>
      <c r="F985" s="211"/>
      <c r="G985" s="211"/>
      <c r="H985" s="211"/>
      <c r="I985" s="211"/>
      <c r="J985" s="210"/>
      <c r="K985" s="185"/>
      <c r="L985" s="2"/>
      <c r="M985" s="2"/>
      <c r="N985" s="44"/>
      <c r="O985" s="222" t="s">
        <v>7373</v>
      </c>
      <c r="P985" s="2"/>
      <c r="Q985" s="2"/>
      <c r="R985" s="2"/>
      <c r="S985" s="2"/>
      <c r="T985" s="2"/>
      <c r="U985" s="2"/>
      <c r="V985" s="71"/>
      <c r="W985" s="72"/>
      <c r="X985" s="72"/>
      <c r="Y985" s="145"/>
      <c r="Z985" s="71"/>
      <c r="AA985" s="83"/>
      <c r="AB985" s="80"/>
      <c r="AC985" s="7"/>
      <c r="AD985" s="7"/>
      <c r="AE985" s="7"/>
      <c r="AF985" s="7"/>
      <c r="AG985" s="37"/>
      <c r="AH985" s="98">
        <f>ROUND(ROUND(K973*U986,0)*Y$875,0)</f>
        <v>216</v>
      </c>
      <c r="AI985" s="66"/>
    </row>
    <row r="986" spans="1:35" ht="16.75" customHeight="1" x14ac:dyDescent="0.3">
      <c r="A986" s="11">
        <v>33</v>
      </c>
      <c r="B986" s="14">
        <v>9568</v>
      </c>
      <c r="C986" s="52" t="s">
        <v>9586</v>
      </c>
      <c r="D986" s="190"/>
      <c r="E986" s="211"/>
      <c r="F986" s="211"/>
      <c r="G986" s="211"/>
      <c r="H986" s="211"/>
      <c r="I986" s="211"/>
      <c r="J986" s="210"/>
      <c r="K986" s="185"/>
      <c r="L986" s="2"/>
      <c r="M986" s="2"/>
      <c r="N986" s="44"/>
      <c r="O986" s="222" t="s">
        <v>7405</v>
      </c>
      <c r="P986" s="135"/>
      <c r="Q986" s="135"/>
      <c r="R986" s="135"/>
      <c r="S986" s="135"/>
      <c r="T986" s="136" t="s">
        <v>7404</v>
      </c>
      <c r="U986" s="273">
        <v>0.95</v>
      </c>
      <c r="V986" s="274"/>
      <c r="W986" s="72"/>
      <c r="X986" s="72"/>
      <c r="Y986" s="145"/>
      <c r="Z986" s="71"/>
      <c r="AA986" s="183" t="s">
        <v>7393</v>
      </c>
      <c r="AB986" s="220" t="s">
        <v>7358</v>
      </c>
      <c r="AC986" s="55" t="s">
        <v>7390</v>
      </c>
      <c r="AD986" s="141">
        <v>0.7</v>
      </c>
      <c r="AE986" s="141"/>
      <c r="AF986" s="141"/>
      <c r="AG986" s="142"/>
      <c r="AH986" s="98">
        <f>ROUND(ROUND(ROUND(K973*U986,0)*Y$875,0)*AD986,0)</f>
        <v>151</v>
      </c>
      <c r="AI986" s="66"/>
    </row>
    <row r="987" spans="1:35" ht="16.75" customHeight="1" x14ac:dyDescent="0.3">
      <c r="A987" s="11">
        <v>33</v>
      </c>
      <c r="B987" s="14">
        <v>4993</v>
      </c>
      <c r="C987" s="52" t="s">
        <v>9585</v>
      </c>
      <c r="D987" s="190"/>
      <c r="E987" s="211"/>
      <c r="F987" s="211"/>
      <c r="G987" s="211"/>
      <c r="H987" s="211"/>
      <c r="I987" s="211"/>
      <c r="J987" s="210"/>
      <c r="K987" s="185"/>
      <c r="L987" s="2"/>
      <c r="M987" s="2"/>
      <c r="N987" s="2"/>
      <c r="O987" s="56"/>
      <c r="P987" s="2"/>
      <c r="Q987" s="2"/>
      <c r="R987" s="2"/>
      <c r="S987" s="2"/>
      <c r="T987" s="2"/>
      <c r="U987" s="2"/>
      <c r="V987" s="71"/>
      <c r="W987" s="72"/>
      <c r="X987" s="72"/>
      <c r="Y987" s="155"/>
      <c r="Z987" s="157"/>
      <c r="AA987" s="169"/>
      <c r="AB987" s="220" t="s">
        <v>7391</v>
      </c>
      <c r="AC987" s="55" t="s">
        <v>7390</v>
      </c>
      <c r="AD987" s="141">
        <v>0.5</v>
      </c>
      <c r="AE987" s="141"/>
      <c r="AF987" s="141"/>
      <c r="AG987" s="142"/>
      <c r="AH987" s="98">
        <f>ROUND(ROUND(ROUND(K973*U986,0)*Y$875,0)*AD987,0)</f>
        <v>108</v>
      </c>
      <c r="AI987" s="16"/>
    </row>
    <row r="988" spans="1:35" ht="16.75" customHeight="1" x14ac:dyDescent="0.3">
      <c r="A988" s="11">
        <v>33</v>
      </c>
      <c r="B988" s="14">
        <v>4994</v>
      </c>
      <c r="C988" s="52" t="s">
        <v>9584</v>
      </c>
      <c r="D988" s="190"/>
      <c r="E988" s="211"/>
      <c r="F988" s="211"/>
      <c r="G988" s="211"/>
      <c r="H988" s="211"/>
      <c r="I988" s="211"/>
      <c r="J988" s="210"/>
      <c r="K988" s="185"/>
      <c r="L988" s="2"/>
      <c r="M988" s="2"/>
      <c r="N988" s="2"/>
      <c r="O988" s="56"/>
      <c r="P988" s="2"/>
      <c r="Q988" s="2"/>
      <c r="R988" s="2"/>
      <c r="S988" s="2"/>
      <c r="T988" s="2"/>
      <c r="U988" s="2"/>
      <c r="V988" s="71"/>
      <c r="W988" s="72"/>
      <c r="X988" s="72"/>
      <c r="Y988" s="155"/>
      <c r="Z988" s="157"/>
      <c r="AA988" s="2"/>
      <c r="AB988" s="201"/>
      <c r="AC988" s="55"/>
      <c r="AD988" s="141"/>
      <c r="AE988" s="187" t="s">
        <v>7356</v>
      </c>
      <c r="AF988" s="53">
        <v>5</v>
      </c>
      <c r="AG988" s="181" t="s">
        <v>7357</v>
      </c>
      <c r="AH988" s="98">
        <f>ROUND(ROUND(K973*U986,0)*Y$875-AF988,0)</f>
        <v>211</v>
      </c>
      <c r="AI988" s="16"/>
    </row>
    <row r="989" spans="1:35" ht="16.75" customHeight="1" x14ac:dyDescent="0.3">
      <c r="A989" s="11">
        <v>33</v>
      </c>
      <c r="B989" s="14">
        <v>4995</v>
      </c>
      <c r="C989" s="52" t="s">
        <v>9583</v>
      </c>
      <c r="D989" s="190"/>
      <c r="E989" s="211"/>
      <c r="F989" s="211"/>
      <c r="G989" s="211"/>
      <c r="H989" s="211"/>
      <c r="I989" s="211"/>
      <c r="J989" s="210"/>
      <c r="K989" s="185"/>
      <c r="L989" s="2"/>
      <c r="M989" s="2"/>
      <c r="N989" s="2"/>
      <c r="O989" s="56"/>
      <c r="P989" s="2"/>
      <c r="Q989" s="2"/>
      <c r="R989" s="2"/>
      <c r="S989" s="2"/>
      <c r="T989" s="2"/>
      <c r="U989" s="2"/>
      <c r="V989" s="71"/>
      <c r="W989" s="72"/>
      <c r="X989" s="72"/>
      <c r="Y989" s="155"/>
      <c r="Z989" s="157"/>
      <c r="AA989" s="183" t="s">
        <v>7393</v>
      </c>
      <c r="AB989" s="220" t="s">
        <v>7358</v>
      </c>
      <c r="AC989" s="55" t="s">
        <v>7390</v>
      </c>
      <c r="AD989" s="141">
        <v>0.7</v>
      </c>
      <c r="AE989" s="221"/>
      <c r="AF989" s="136"/>
      <c r="AG989" s="75"/>
      <c r="AH989" s="98">
        <f>ROUND(ROUND(ROUND(K973*U986,0)*Y$875,0)*AD989-AF988,0)</f>
        <v>146</v>
      </c>
      <c r="AI989" s="16"/>
    </row>
    <row r="990" spans="1:35" ht="16.75" customHeight="1" x14ac:dyDescent="0.3">
      <c r="A990" s="11">
        <v>33</v>
      </c>
      <c r="B990" s="14">
        <v>4996</v>
      </c>
      <c r="C990" s="52" t="s">
        <v>9582</v>
      </c>
      <c r="D990" s="190"/>
      <c r="E990" s="211"/>
      <c r="F990" s="211"/>
      <c r="G990" s="211"/>
      <c r="H990" s="211"/>
      <c r="I990" s="211"/>
      <c r="J990" s="210"/>
      <c r="K990" s="164"/>
      <c r="L990" s="8"/>
      <c r="M990" s="8"/>
      <c r="N990" s="8"/>
      <c r="O990" s="203"/>
      <c r="P990" s="8"/>
      <c r="Q990" s="8"/>
      <c r="R990" s="8"/>
      <c r="S990" s="8"/>
      <c r="T990" s="8"/>
      <c r="U990" s="8"/>
      <c r="V990" s="73"/>
      <c r="W990" s="72"/>
      <c r="X990" s="72"/>
      <c r="Y990" s="155"/>
      <c r="Z990" s="157"/>
      <c r="AA990" s="169"/>
      <c r="AB990" s="220" t="s">
        <v>7391</v>
      </c>
      <c r="AC990" s="55" t="s">
        <v>7390</v>
      </c>
      <c r="AD990" s="141">
        <v>0.5</v>
      </c>
      <c r="AE990" s="196"/>
      <c r="AF990" s="144"/>
      <c r="AG990" s="150"/>
      <c r="AH990" s="98">
        <f>ROUND(ROUND(ROUND(K973*U986,0)*Y$875,0)*AD990-AF988,0)</f>
        <v>103</v>
      </c>
      <c r="AI990" s="16"/>
    </row>
    <row r="991" spans="1:35" ht="16.75" customHeight="1" x14ac:dyDescent="0.3">
      <c r="A991" s="11">
        <v>33</v>
      </c>
      <c r="B991" s="14">
        <v>9571</v>
      </c>
      <c r="C991" s="52" t="s">
        <v>9581</v>
      </c>
      <c r="D991" s="190"/>
      <c r="E991" s="211"/>
      <c r="F991" s="211"/>
      <c r="G991" s="211"/>
      <c r="H991" s="211"/>
      <c r="I991" s="211"/>
      <c r="J991" s="210"/>
      <c r="K991" s="275" t="s">
        <v>7664</v>
      </c>
      <c r="L991" s="276"/>
      <c r="M991" s="276"/>
      <c r="N991" s="277"/>
      <c r="O991" s="54"/>
      <c r="P991" s="36"/>
      <c r="Q991" s="36"/>
      <c r="R991" s="36"/>
      <c r="S991" s="36"/>
      <c r="T991" s="36"/>
      <c r="U991" s="36"/>
      <c r="V991" s="50"/>
      <c r="W991" s="45"/>
      <c r="X991" s="45"/>
      <c r="Y991" s="2"/>
      <c r="Z991" s="44"/>
      <c r="AA991" s="54"/>
      <c r="AB991" s="53"/>
      <c r="AC991" s="36"/>
      <c r="AD991" s="36"/>
      <c r="AE991" s="36"/>
      <c r="AF991" s="36"/>
      <c r="AG991" s="50"/>
      <c r="AH991" s="98">
        <f>ROUND(K997*Y$875,0)</f>
        <v>192</v>
      </c>
      <c r="AI991" s="16"/>
    </row>
    <row r="992" spans="1:35" ht="16.75" customHeight="1" x14ac:dyDescent="0.3">
      <c r="A992" s="11">
        <v>33</v>
      </c>
      <c r="B992" s="14">
        <v>9572</v>
      </c>
      <c r="C992" s="52" t="s">
        <v>9580</v>
      </c>
      <c r="D992" s="190"/>
      <c r="E992" s="211"/>
      <c r="F992" s="211"/>
      <c r="G992" s="211"/>
      <c r="H992" s="211"/>
      <c r="I992" s="211"/>
      <c r="J992" s="210"/>
      <c r="K992" s="278"/>
      <c r="L992" s="279"/>
      <c r="M992" s="279"/>
      <c r="N992" s="280"/>
      <c r="O992" s="3"/>
      <c r="P992" s="2"/>
      <c r="Q992" s="2"/>
      <c r="R992" s="2"/>
      <c r="S992" s="2"/>
      <c r="T992" s="2"/>
      <c r="U992" s="2"/>
      <c r="V992" s="71"/>
      <c r="W992" s="72"/>
      <c r="X992" s="72"/>
      <c r="Y992" s="145"/>
      <c r="Z992" s="71"/>
      <c r="AA992" s="183" t="s">
        <v>7393</v>
      </c>
      <c r="AB992" s="220" t="s">
        <v>7358</v>
      </c>
      <c r="AC992" s="55" t="s">
        <v>7390</v>
      </c>
      <c r="AD992" s="141">
        <v>0.7</v>
      </c>
      <c r="AE992" s="141"/>
      <c r="AF992" s="141"/>
      <c r="AG992" s="142"/>
      <c r="AH992" s="98">
        <f>ROUND(ROUND(K997*Y$875,0)*AD992,0)</f>
        <v>134</v>
      </c>
      <c r="AI992" s="16"/>
    </row>
    <row r="993" spans="1:35" ht="16.75" customHeight="1" x14ac:dyDescent="0.3">
      <c r="A993" s="11">
        <v>33</v>
      </c>
      <c r="B993" s="14" t="s">
        <v>9579</v>
      </c>
      <c r="C993" s="52" t="s">
        <v>9578</v>
      </c>
      <c r="D993" s="190"/>
      <c r="E993" s="211"/>
      <c r="F993" s="211"/>
      <c r="G993" s="211"/>
      <c r="H993" s="211"/>
      <c r="I993" s="211"/>
      <c r="J993" s="210"/>
      <c r="K993" s="185"/>
      <c r="L993" s="2"/>
      <c r="M993" s="2"/>
      <c r="N993" s="2"/>
      <c r="O993" s="56"/>
      <c r="P993" s="2"/>
      <c r="Q993" s="2"/>
      <c r="R993" s="2"/>
      <c r="S993" s="2"/>
      <c r="T993" s="2"/>
      <c r="U993" s="2"/>
      <c r="V993" s="71"/>
      <c r="W993" s="72"/>
      <c r="X993" s="72"/>
      <c r="Y993" s="155"/>
      <c r="Z993" s="157"/>
      <c r="AA993" s="169"/>
      <c r="AB993" s="220" t="s">
        <v>7391</v>
      </c>
      <c r="AC993" s="55" t="s">
        <v>7390</v>
      </c>
      <c r="AD993" s="141">
        <v>0.5</v>
      </c>
      <c r="AE993" s="141"/>
      <c r="AF993" s="141"/>
      <c r="AG993" s="142"/>
      <c r="AH993" s="98">
        <f>ROUND(ROUND(K997*Y$875,0)*AD993,0)</f>
        <v>96</v>
      </c>
      <c r="AI993" s="16"/>
    </row>
    <row r="994" spans="1:35" ht="16.75" customHeight="1" x14ac:dyDescent="0.3">
      <c r="A994" s="11">
        <v>33</v>
      </c>
      <c r="B994" s="14" t="s">
        <v>9577</v>
      </c>
      <c r="C994" s="52" t="s">
        <v>9576</v>
      </c>
      <c r="D994" s="190"/>
      <c r="E994" s="211"/>
      <c r="F994" s="211"/>
      <c r="G994" s="211"/>
      <c r="H994" s="211"/>
      <c r="I994" s="211"/>
      <c r="J994" s="210"/>
      <c r="K994" s="185"/>
      <c r="L994" s="2"/>
      <c r="M994" s="2"/>
      <c r="N994" s="2"/>
      <c r="O994" s="56"/>
      <c r="P994" s="2"/>
      <c r="Q994" s="2"/>
      <c r="R994" s="2"/>
      <c r="S994" s="2"/>
      <c r="T994" s="2"/>
      <c r="U994" s="2"/>
      <c r="V994" s="71"/>
      <c r="W994" s="72"/>
      <c r="X994" s="72"/>
      <c r="Y994" s="155"/>
      <c r="Z994" s="157"/>
      <c r="AA994" s="2"/>
      <c r="AB994" s="201"/>
      <c r="AC994" s="55"/>
      <c r="AD994" s="141"/>
      <c r="AE994" s="187" t="s">
        <v>7356</v>
      </c>
      <c r="AF994" s="53">
        <v>5</v>
      </c>
      <c r="AG994" s="181" t="s">
        <v>7357</v>
      </c>
      <c r="AH994" s="98">
        <f>ROUND(K997*Y$875-AF994,0)</f>
        <v>187</v>
      </c>
      <c r="AI994" s="16"/>
    </row>
    <row r="995" spans="1:35" ht="16.75" customHeight="1" x14ac:dyDescent="0.3">
      <c r="A995" s="11">
        <v>33</v>
      </c>
      <c r="B995" s="14" t="s">
        <v>9575</v>
      </c>
      <c r="C995" s="52" t="s">
        <v>9574</v>
      </c>
      <c r="D995" s="190"/>
      <c r="E995" s="211"/>
      <c r="F995" s="211"/>
      <c r="G995" s="211"/>
      <c r="H995" s="211"/>
      <c r="I995" s="211"/>
      <c r="J995" s="210"/>
      <c r="K995" s="185"/>
      <c r="L995" s="2"/>
      <c r="M995" s="2"/>
      <c r="N995" s="2"/>
      <c r="O995" s="56"/>
      <c r="P995" s="2"/>
      <c r="Q995" s="2"/>
      <c r="R995" s="2"/>
      <c r="S995" s="2"/>
      <c r="T995" s="2"/>
      <c r="U995" s="2"/>
      <c r="V995" s="71"/>
      <c r="W995" s="72"/>
      <c r="X995" s="72"/>
      <c r="Y995" s="155"/>
      <c r="Z995" s="157"/>
      <c r="AA995" s="183" t="s">
        <v>7393</v>
      </c>
      <c r="AB995" s="220" t="s">
        <v>7358</v>
      </c>
      <c r="AC995" s="55" t="s">
        <v>7390</v>
      </c>
      <c r="AD995" s="141">
        <v>0.7</v>
      </c>
      <c r="AE995" s="221"/>
      <c r="AF995" s="136"/>
      <c r="AG995" s="75"/>
      <c r="AH995" s="98">
        <f>ROUND(ROUND(K997*Y$875,0)*AD995-AF994,0)</f>
        <v>129</v>
      </c>
      <c r="AI995" s="16"/>
    </row>
    <row r="996" spans="1:35" ht="16.75" customHeight="1" x14ac:dyDescent="0.3">
      <c r="A996" s="11">
        <v>33</v>
      </c>
      <c r="B996" s="14" t="s">
        <v>9573</v>
      </c>
      <c r="C996" s="52" t="s">
        <v>9572</v>
      </c>
      <c r="D996" s="190"/>
      <c r="E996" s="211"/>
      <c r="F996" s="211"/>
      <c r="G996" s="211"/>
      <c r="H996" s="211"/>
      <c r="I996" s="211"/>
      <c r="J996" s="210"/>
      <c r="K996" s="185"/>
      <c r="L996" s="2"/>
      <c r="M996" s="2"/>
      <c r="N996" s="2"/>
      <c r="O996" s="56"/>
      <c r="P996" s="2"/>
      <c r="Q996" s="2"/>
      <c r="R996" s="2"/>
      <c r="S996" s="2"/>
      <c r="T996" s="2"/>
      <c r="U996" s="2"/>
      <c r="V996" s="71"/>
      <c r="W996" s="72"/>
      <c r="X996" s="72"/>
      <c r="Y996" s="155"/>
      <c r="Z996" s="157"/>
      <c r="AA996" s="169"/>
      <c r="AB996" s="220" t="s">
        <v>7391</v>
      </c>
      <c r="AC996" s="55" t="s">
        <v>7390</v>
      </c>
      <c r="AD996" s="141">
        <v>0.5</v>
      </c>
      <c r="AE996" s="196"/>
      <c r="AF996" s="144"/>
      <c r="AG996" s="150"/>
      <c r="AH996" s="98">
        <f>ROUND(ROUND(K997*Y$875,0)*AD996-AF994,0)</f>
        <v>91</v>
      </c>
      <c r="AI996" s="16"/>
    </row>
    <row r="997" spans="1:35" ht="16.75" customHeight="1" x14ac:dyDescent="0.3">
      <c r="A997" s="11">
        <v>33</v>
      </c>
      <c r="B997" s="14">
        <v>9573</v>
      </c>
      <c r="C997" s="52" t="s">
        <v>9571</v>
      </c>
      <c r="D997" s="190"/>
      <c r="E997" s="211"/>
      <c r="F997" s="211"/>
      <c r="G997" s="211"/>
      <c r="H997" s="211"/>
      <c r="I997" s="211"/>
      <c r="J997" s="210"/>
      <c r="K997" s="271">
        <f>'21共同生活援助（包括型・基本）'!N565</f>
        <v>274</v>
      </c>
      <c r="L997" s="272"/>
      <c r="M997" s="2" t="s">
        <v>7388</v>
      </c>
      <c r="N997" s="44"/>
      <c r="O997" s="204" t="s">
        <v>7387</v>
      </c>
      <c r="P997" s="36"/>
      <c r="Q997" s="36"/>
      <c r="R997" s="36"/>
      <c r="S997" s="36"/>
      <c r="T997" s="36"/>
      <c r="U997" s="36"/>
      <c r="V997" s="74"/>
      <c r="W997" s="72"/>
      <c r="X997" s="72"/>
      <c r="Y997" s="145"/>
      <c r="Z997" s="71"/>
      <c r="AA997" s="83"/>
      <c r="AB997" s="194"/>
      <c r="AC997" s="7"/>
      <c r="AD997" s="7"/>
      <c r="AE997" s="7"/>
      <c r="AF997" s="7"/>
      <c r="AG997" s="37"/>
      <c r="AH997" s="98">
        <f>ROUND(ROUND(K997*U998,0)*Y$875,0)</f>
        <v>182</v>
      </c>
      <c r="AI997" s="66"/>
    </row>
    <row r="998" spans="1:35" ht="16.75" customHeight="1" x14ac:dyDescent="0.3">
      <c r="A998" s="11">
        <v>33</v>
      </c>
      <c r="B998" s="14">
        <v>9574</v>
      </c>
      <c r="C998" s="52" t="s">
        <v>9570</v>
      </c>
      <c r="D998" s="190"/>
      <c r="E998" s="211"/>
      <c r="F998" s="211"/>
      <c r="G998" s="211"/>
      <c r="H998" s="211"/>
      <c r="I998" s="211"/>
      <c r="J998" s="210"/>
      <c r="K998" s="72"/>
      <c r="L998" s="145"/>
      <c r="M998" s="2"/>
      <c r="N998" s="44"/>
      <c r="O998" s="45"/>
      <c r="P998" s="2"/>
      <c r="Q998" s="135"/>
      <c r="R998" s="135"/>
      <c r="S998" s="135"/>
      <c r="T998" s="136" t="s">
        <v>7404</v>
      </c>
      <c r="U998" s="273">
        <v>0.95</v>
      </c>
      <c r="V998" s="274"/>
      <c r="W998" s="72"/>
      <c r="X998" s="72"/>
      <c r="Y998" s="145"/>
      <c r="Z998" s="71"/>
      <c r="AA998" s="183" t="s">
        <v>7393</v>
      </c>
      <c r="AB998" s="220" t="s">
        <v>7358</v>
      </c>
      <c r="AC998" s="55" t="s">
        <v>7390</v>
      </c>
      <c r="AD998" s="141">
        <v>0.7</v>
      </c>
      <c r="AE998" s="141"/>
      <c r="AF998" s="141"/>
      <c r="AG998" s="142"/>
      <c r="AH998" s="6">
        <f>ROUND(ROUND(ROUND(K997*U998,0)*Y$875,0)*AD998,0)</f>
        <v>127</v>
      </c>
      <c r="AI998" s="66"/>
    </row>
    <row r="999" spans="1:35" ht="16.75" customHeight="1" x14ac:dyDescent="0.3">
      <c r="A999" s="11">
        <v>33</v>
      </c>
      <c r="B999" s="14" t="s">
        <v>9569</v>
      </c>
      <c r="C999" s="52" t="s">
        <v>9568</v>
      </c>
      <c r="D999" s="190"/>
      <c r="E999" s="211"/>
      <c r="F999" s="211"/>
      <c r="G999" s="211"/>
      <c r="H999" s="211"/>
      <c r="I999" s="211"/>
      <c r="J999" s="210"/>
      <c r="K999" s="185"/>
      <c r="L999" s="2"/>
      <c r="M999" s="2"/>
      <c r="N999" s="2"/>
      <c r="O999" s="56"/>
      <c r="P999" s="2"/>
      <c r="Q999" s="2"/>
      <c r="R999" s="2"/>
      <c r="S999" s="2"/>
      <c r="T999" s="2"/>
      <c r="U999" s="2"/>
      <c r="V999" s="71"/>
      <c r="W999" s="72"/>
      <c r="X999" s="72"/>
      <c r="Y999" s="155"/>
      <c r="Z999" s="157"/>
      <c r="AA999" s="169"/>
      <c r="AB999" s="220" t="s">
        <v>7391</v>
      </c>
      <c r="AC999" s="55" t="s">
        <v>7390</v>
      </c>
      <c r="AD999" s="141">
        <v>0.5</v>
      </c>
      <c r="AE999" s="141"/>
      <c r="AF999" s="141"/>
      <c r="AG999" s="142"/>
      <c r="AH999" s="6">
        <f>ROUND(ROUND(ROUND(K997*U998,0)*Y$875,0)*AD999,0)</f>
        <v>91</v>
      </c>
      <c r="AI999" s="16"/>
    </row>
    <row r="1000" spans="1:35" ht="16.75" customHeight="1" x14ac:dyDescent="0.3">
      <c r="A1000" s="11">
        <v>33</v>
      </c>
      <c r="B1000" s="14" t="s">
        <v>9567</v>
      </c>
      <c r="C1000" s="52" t="s">
        <v>9566</v>
      </c>
      <c r="D1000" s="190"/>
      <c r="E1000" s="211"/>
      <c r="F1000" s="211"/>
      <c r="G1000" s="211"/>
      <c r="H1000" s="211"/>
      <c r="I1000" s="211"/>
      <c r="J1000" s="210"/>
      <c r="K1000" s="185"/>
      <c r="L1000" s="2"/>
      <c r="M1000" s="2"/>
      <c r="N1000" s="2"/>
      <c r="O1000" s="56"/>
      <c r="P1000" s="2"/>
      <c r="Q1000" s="2"/>
      <c r="R1000" s="2"/>
      <c r="S1000" s="2"/>
      <c r="T1000" s="2"/>
      <c r="U1000" s="2"/>
      <c r="V1000" s="71"/>
      <c r="W1000" s="72"/>
      <c r="X1000" s="72"/>
      <c r="Y1000" s="155"/>
      <c r="Z1000" s="157"/>
      <c r="AA1000" s="2"/>
      <c r="AB1000" s="201"/>
      <c r="AC1000" s="55"/>
      <c r="AD1000" s="141"/>
      <c r="AE1000" s="187" t="s">
        <v>7356</v>
      </c>
      <c r="AF1000" s="53">
        <v>5</v>
      </c>
      <c r="AG1000" s="181" t="s">
        <v>7357</v>
      </c>
      <c r="AH1000" s="98">
        <f>ROUND(ROUND(K997*U998,0)*Y$875-AF1000,0)</f>
        <v>177</v>
      </c>
      <c r="AI1000" s="16"/>
    </row>
    <row r="1001" spans="1:35" ht="16.75" customHeight="1" x14ac:dyDescent="0.3">
      <c r="A1001" s="11">
        <v>33</v>
      </c>
      <c r="B1001" s="14" t="s">
        <v>9565</v>
      </c>
      <c r="C1001" s="52" t="s">
        <v>9564</v>
      </c>
      <c r="D1001" s="190"/>
      <c r="E1001" s="211"/>
      <c r="F1001" s="211"/>
      <c r="G1001" s="211"/>
      <c r="H1001" s="211"/>
      <c r="I1001" s="211"/>
      <c r="J1001" s="210"/>
      <c r="K1001" s="185"/>
      <c r="L1001" s="2"/>
      <c r="M1001" s="2"/>
      <c r="N1001" s="2"/>
      <c r="O1001" s="56"/>
      <c r="P1001" s="2"/>
      <c r="Q1001" s="2"/>
      <c r="R1001" s="2"/>
      <c r="S1001" s="2"/>
      <c r="T1001" s="2"/>
      <c r="U1001" s="2"/>
      <c r="V1001" s="71"/>
      <c r="W1001" s="72"/>
      <c r="X1001" s="72"/>
      <c r="Y1001" s="155"/>
      <c r="Z1001" s="157"/>
      <c r="AA1001" s="183" t="s">
        <v>7393</v>
      </c>
      <c r="AB1001" s="220" t="s">
        <v>7358</v>
      </c>
      <c r="AC1001" s="55" t="s">
        <v>7390</v>
      </c>
      <c r="AD1001" s="141">
        <v>0.7</v>
      </c>
      <c r="AE1001" s="221"/>
      <c r="AF1001" s="136"/>
      <c r="AG1001" s="75"/>
      <c r="AH1001" s="6">
        <f>ROUND(ROUND(ROUND(K997*U998,0)*Y$875,0)*AD1001-AF1000,0)</f>
        <v>122</v>
      </c>
      <c r="AI1001" s="16"/>
    </row>
    <row r="1002" spans="1:35" ht="16.75" customHeight="1" x14ac:dyDescent="0.3">
      <c r="A1002" s="11">
        <v>33</v>
      </c>
      <c r="B1002" s="14" t="s">
        <v>9563</v>
      </c>
      <c r="C1002" s="52" t="s">
        <v>9562</v>
      </c>
      <c r="D1002" s="190"/>
      <c r="E1002" s="211"/>
      <c r="F1002" s="211"/>
      <c r="G1002" s="211"/>
      <c r="H1002" s="211"/>
      <c r="I1002" s="211"/>
      <c r="J1002" s="210"/>
      <c r="K1002" s="185"/>
      <c r="L1002" s="2"/>
      <c r="M1002" s="2"/>
      <c r="N1002" s="2"/>
      <c r="O1002" s="203"/>
      <c r="P1002" s="8"/>
      <c r="Q1002" s="8"/>
      <c r="R1002" s="8"/>
      <c r="S1002" s="8"/>
      <c r="T1002" s="8"/>
      <c r="U1002" s="8"/>
      <c r="V1002" s="73"/>
      <c r="W1002" s="72"/>
      <c r="X1002" s="72"/>
      <c r="Y1002" s="155"/>
      <c r="Z1002" s="157"/>
      <c r="AA1002" s="169"/>
      <c r="AB1002" s="220" t="s">
        <v>7391</v>
      </c>
      <c r="AC1002" s="55" t="s">
        <v>7390</v>
      </c>
      <c r="AD1002" s="141">
        <v>0.5</v>
      </c>
      <c r="AE1002" s="196"/>
      <c r="AF1002" s="144"/>
      <c r="AG1002" s="150"/>
      <c r="AH1002" s="6">
        <f>ROUND(ROUND(ROUND(K997*U998,0)*Y$875,0)*AD1002-AF1000,0)</f>
        <v>86</v>
      </c>
      <c r="AI1002" s="16"/>
    </row>
    <row r="1003" spans="1:35" ht="16.75" customHeight="1" x14ac:dyDescent="0.3">
      <c r="A1003" s="11">
        <v>33</v>
      </c>
      <c r="B1003" s="14">
        <v>9575</v>
      </c>
      <c r="C1003" s="52" t="s">
        <v>9561</v>
      </c>
      <c r="D1003" s="190"/>
      <c r="E1003" s="211"/>
      <c r="F1003" s="211"/>
      <c r="G1003" s="211"/>
      <c r="H1003" s="211"/>
      <c r="I1003" s="211"/>
      <c r="J1003" s="210"/>
      <c r="K1003" s="185"/>
      <c r="L1003" s="2"/>
      <c r="M1003" s="2"/>
      <c r="N1003" s="44"/>
      <c r="O1003" s="204" t="s">
        <v>7380</v>
      </c>
      <c r="P1003" s="36"/>
      <c r="Q1003" s="36"/>
      <c r="R1003" s="36"/>
      <c r="S1003" s="36"/>
      <c r="T1003" s="36"/>
      <c r="U1003" s="36"/>
      <c r="V1003" s="74"/>
      <c r="W1003" s="72"/>
      <c r="X1003" s="72"/>
      <c r="Y1003" s="145"/>
      <c r="Z1003" s="71"/>
      <c r="AA1003" s="83"/>
      <c r="AB1003" s="194"/>
      <c r="AC1003" s="7"/>
      <c r="AD1003" s="7"/>
      <c r="AE1003" s="7"/>
      <c r="AF1003" s="7"/>
      <c r="AG1003" s="37"/>
      <c r="AH1003" s="98">
        <f>ROUND(ROUND(K997*U1004,0)*Y$875,0)</f>
        <v>179</v>
      </c>
      <c r="AI1003" s="66"/>
    </row>
    <row r="1004" spans="1:35" ht="16.75" customHeight="1" x14ac:dyDescent="0.3">
      <c r="A1004" s="11">
        <v>33</v>
      </c>
      <c r="B1004" s="14">
        <v>9576</v>
      </c>
      <c r="C1004" s="52" t="s">
        <v>9560</v>
      </c>
      <c r="D1004" s="190"/>
      <c r="E1004" s="211"/>
      <c r="F1004" s="211"/>
      <c r="G1004" s="211"/>
      <c r="H1004" s="211"/>
      <c r="I1004" s="211"/>
      <c r="J1004" s="210"/>
      <c r="K1004" s="185"/>
      <c r="L1004" s="2"/>
      <c r="M1004" s="2"/>
      <c r="N1004" s="44"/>
      <c r="O1004" s="45"/>
      <c r="P1004" s="135"/>
      <c r="Q1004" s="135"/>
      <c r="R1004" s="135"/>
      <c r="S1004" s="135"/>
      <c r="T1004" s="136" t="s">
        <v>7404</v>
      </c>
      <c r="U1004" s="273">
        <v>0.93</v>
      </c>
      <c r="V1004" s="274"/>
      <c r="W1004" s="72"/>
      <c r="X1004" s="72"/>
      <c r="Y1004" s="145"/>
      <c r="Z1004" s="71"/>
      <c r="AA1004" s="183" t="s">
        <v>7393</v>
      </c>
      <c r="AB1004" s="220" t="s">
        <v>7358</v>
      </c>
      <c r="AC1004" s="55" t="s">
        <v>7390</v>
      </c>
      <c r="AD1004" s="141">
        <v>0.7</v>
      </c>
      <c r="AE1004" s="141"/>
      <c r="AF1004" s="141"/>
      <c r="AG1004" s="142"/>
      <c r="AH1004" s="98">
        <f>ROUND(ROUND(ROUND(K997*U1004,0)*Y$875,0)*AD1004,0)</f>
        <v>125</v>
      </c>
      <c r="AI1004" s="66"/>
    </row>
    <row r="1005" spans="1:35" ht="16.75" customHeight="1" x14ac:dyDescent="0.3">
      <c r="A1005" s="11">
        <v>33</v>
      </c>
      <c r="B1005" s="14" t="s">
        <v>9559</v>
      </c>
      <c r="C1005" s="52" t="s">
        <v>9558</v>
      </c>
      <c r="D1005" s="190"/>
      <c r="E1005" s="211"/>
      <c r="F1005" s="211"/>
      <c r="G1005" s="211"/>
      <c r="H1005" s="211"/>
      <c r="I1005" s="211"/>
      <c r="J1005" s="210"/>
      <c r="K1005" s="185"/>
      <c r="L1005" s="2"/>
      <c r="M1005" s="2"/>
      <c r="N1005" s="2"/>
      <c r="O1005" s="56"/>
      <c r="P1005" s="2"/>
      <c r="Q1005" s="2"/>
      <c r="R1005" s="2"/>
      <c r="S1005" s="2"/>
      <c r="T1005" s="2"/>
      <c r="U1005" s="2"/>
      <c r="V1005" s="71"/>
      <c r="W1005" s="72"/>
      <c r="X1005" s="72"/>
      <c r="Y1005" s="155"/>
      <c r="Z1005" s="157"/>
      <c r="AA1005" s="169"/>
      <c r="AB1005" s="220" t="s">
        <v>7391</v>
      </c>
      <c r="AC1005" s="55" t="s">
        <v>7390</v>
      </c>
      <c r="AD1005" s="141">
        <v>0.5</v>
      </c>
      <c r="AE1005" s="141"/>
      <c r="AF1005" s="141"/>
      <c r="AG1005" s="142"/>
      <c r="AH1005" s="98">
        <f>ROUND(ROUND(ROUND(K997*U1004,0)*Y$875,0)*AD1005,0)</f>
        <v>90</v>
      </c>
      <c r="AI1005" s="16"/>
    </row>
    <row r="1006" spans="1:35" ht="16.75" customHeight="1" x14ac:dyDescent="0.3">
      <c r="A1006" s="11">
        <v>33</v>
      </c>
      <c r="B1006" s="14" t="s">
        <v>9557</v>
      </c>
      <c r="C1006" s="52" t="s">
        <v>9556</v>
      </c>
      <c r="D1006" s="190"/>
      <c r="E1006" s="211"/>
      <c r="F1006" s="211"/>
      <c r="G1006" s="211"/>
      <c r="H1006" s="211"/>
      <c r="I1006" s="211"/>
      <c r="J1006" s="210"/>
      <c r="K1006" s="185"/>
      <c r="L1006" s="2"/>
      <c r="M1006" s="2"/>
      <c r="N1006" s="2"/>
      <c r="O1006" s="56"/>
      <c r="P1006" s="2"/>
      <c r="Q1006" s="2"/>
      <c r="R1006" s="2"/>
      <c r="S1006" s="2"/>
      <c r="T1006" s="2"/>
      <c r="U1006" s="2"/>
      <c r="V1006" s="71"/>
      <c r="W1006" s="72"/>
      <c r="X1006" s="72"/>
      <c r="Y1006" s="155"/>
      <c r="Z1006" s="157"/>
      <c r="AA1006" s="2"/>
      <c r="AB1006" s="201"/>
      <c r="AC1006" s="55"/>
      <c r="AD1006" s="141"/>
      <c r="AE1006" s="187" t="s">
        <v>7356</v>
      </c>
      <c r="AF1006" s="53">
        <v>5</v>
      </c>
      <c r="AG1006" s="181" t="s">
        <v>7357</v>
      </c>
      <c r="AH1006" s="98">
        <f>ROUND(ROUND(K997*U1004,0)*Y$875-AF1006,0)</f>
        <v>174</v>
      </c>
      <c r="AI1006" s="16"/>
    </row>
    <row r="1007" spans="1:35" ht="16.75" customHeight="1" x14ac:dyDescent="0.3">
      <c r="A1007" s="11">
        <v>33</v>
      </c>
      <c r="B1007" s="14" t="s">
        <v>9555</v>
      </c>
      <c r="C1007" s="52" t="s">
        <v>9554</v>
      </c>
      <c r="D1007" s="190"/>
      <c r="E1007" s="211"/>
      <c r="F1007" s="211"/>
      <c r="G1007" s="211"/>
      <c r="H1007" s="211"/>
      <c r="I1007" s="211"/>
      <c r="J1007" s="210"/>
      <c r="K1007" s="185"/>
      <c r="L1007" s="2"/>
      <c r="M1007" s="2"/>
      <c r="N1007" s="2"/>
      <c r="O1007" s="56"/>
      <c r="P1007" s="2"/>
      <c r="Q1007" s="2"/>
      <c r="R1007" s="2"/>
      <c r="S1007" s="2"/>
      <c r="T1007" s="2"/>
      <c r="U1007" s="2"/>
      <c r="V1007" s="71"/>
      <c r="W1007" s="72"/>
      <c r="X1007" s="72"/>
      <c r="Y1007" s="155"/>
      <c r="Z1007" s="157"/>
      <c r="AA1007" s="183" t="s">
        <v>7393</v>
      </c>
      <c r="AB1007" s="220" t="s">
        <v>7358</v>
      </c>
      <c r="AC1007" s="55" t="s">
        <v>7390</v>
      </c>
      <c r="AD1007" s="141">
        <v>0.7</v>
      </c>
      <c r="AE1007" s="221"/>
      <c r="AF1007" s="136"/>
      <c r="AG1007" s="75"/>
      <c r="AH1007" s="98">
        <f>ROUND(ROUND(ROUND(K997*U1004,0)*Y$875,0)*AD1007-AF1006,0)</f>
        <v>120</v>
      </c>
      <c r="AI1007" s="16"/>
    </row>
    <row r="1008" spans="1:35" ht="16.75" customHeight="1" x14ac:dyDescent="0.3">
      <c r="A1008" s="11">
        <v>33</v>
      </c>
      <c r="B1008" s="14" t="s">
        <v>9553</v>
      </c>
      <c r="C1008" s="52" t="s">
        <v>9552</v>
      </c>
      <c r="D1008" s="190"/>
      <c r="E1008" s="211"/>
      <c r="F1008" s="211"/>
      <c r="G1008" s="211"/>
      <c r="H1008" s="211"/>
      <c r="I1008" s="211"/>
      <c r="J1008" s="210"/>
      <c r="K1008" s="185"/>
      <c r="L1008" s="2"/>
      <c r="M1008" s="2"/>
      <c r="N1008" s="2"/>
      <c r="O1008" s="203"/>
      <c r="P1008" s="8"/>
      <c r="Q1008" s="8"/>
      <c r="R1008" s="8"/>
      <c r="S1008" s="8"/>
      <c r="T1008" s="8"/>
      <c r="U1008" s="8"/>
      <c r="V1008" s="73"/>
      <c r="W1008" s="72"/>
      <c r="X1008" s="72"/>
      <c r="Y1008" s="155"/>
      <c r="Z1008" s="157"/>
      <c r="AA1008" s="169"/>
      <c r="AB1008" s="220" t="s">
        <v>7391</v>
      </c>
      <c r="AC1008" s="55" t="s">
        <v>7390</v>
      </c>
      <c r="AD1008" s="141">
        <v>0.5</v>
      </c>
      <c r="AE1008" s="196"/>
      <c r="AF1008" s="144"/>
      <c r="AG1008" s="150"/>
      <c r="AH1008" s="98">
        <f>ROUND(ROUND(ROUND(K997*U1004,0)*Y$875,0)*AD1008-AF1006,0)</f>
        <v>85</v>
      </c>
      <c r="AI1008" s="16"/>
    </row>
    <row r="1009" spans="1:42" ht="16.75" customHeight="1" x14ac:dyDescent="0.3">
      <c r="A1009" s="11">
        <v>33</v>
      </c>
      <c r="B1009" s="14">
        <v>9577</v>
      </c>
      <c r="C1009" s="52" t="s">
        <v>9551</v>
      </c>
      <c r="D1009" s="190"/>
      <c r="E1009" s="211"/>
      <c r="F1009" s="211"/>
      <c r="G1009" s="211"/>
      <c r="H1009" s="211"/>
      <c r="I1009" s="211"/>
      <c r="J1009" s="210"/>
      <c r="K1009" s="185"/>
      <c r="L1009" s="2"/>
      <c r="M1009" s="2"/>
      <c r="N1009" s="44"/>
      <c r="O1009" s="222" t="s">
        <v>7373</v>
      </c>
      <c r="P1009" s="2"/>
      <c r="Q1009" s="2"/>
      <c r="R1009" s="2"/>
      <c r="S1009" s="2"/>
      <c r="T1009" s="2"/>
      <c r="U1009" s="2"/>
      <c r="V1009" s="71"/>
      <c r="W1009" s="72"/>
      <c r="X1009" s="72"/>
      <c r="Y1009" s="145"/>
      <c r="Z1009" s="71"/>
      <c r="AA1009" s="83"/>
      <c r="AB1009" s="80"/>
      <c r="AC1009" s="7"/>
      <c r="AD1009" s="7"/>
      <c r="AE1009" s="7"/>
      <c r="AF1009" s="7"/>
      <c r="AG1009" s="37"/>
      <c r="AH1009" s="98">
        <f>ROUND(ROUND(K997*U1010,0)*Y$875,0)</f>
        <v>182</v>
      </c>
      <c r="AI1009" s="66"/>
    </row>
    <row r="1010" spans="1:42" ht="16.75" customHeight="1" x14ac:dyDescent="0.3">
      <c r="A1010" s="11">
        <v>33</v>
      </c>
      <c r="B1010" s="14">
        <v>9578</v>
      </c>
      <c r="C1010" s="52" t="s">
        <v>9550</v>
      </c>
      <c r="D1010" s="190"/>
      <c r="E1010" s="211"/>
      <c r="F1010" s="211"/>
      <c r="G1010" s="211"/>
      <c r="H1010" s="211"/>
      <c r="I1010" s="211"/>
      <c r="J1010" s="210"/>
      <c r="K1010" s="185"/>
      <c r="L1010" s="2"/>
      <c r="M1010" s="2"/>
      <c r="N1010" s="44"/>
      <c r="O1010" s="222" t="s">
        <v>7405</v>
      </c>
      <c r="P1010" s="135"/>
      <c r="Q1010" s="135"/>
      <c r="R1010" s="135"/>
      <c r="S1010" s="135"/>
      <c r="T1010" s="136" t="s">
        <v>7404</v>
      </c>
      <c r="U1010" s="273">
        <v>0.95</v>
      </c>
      <c r="V1010" s="274"/>
      <c r="W1010" s="72"/>
      <c r="X1010" s="72"/>
      <c r="Y1010" s="145"/>
      <c r="Z1010" s="71"/>
      <c r="AA1010" s="183" t="s">
        <v>7393</v>
      </c>
      <c r="AB1010" s="220" t="s">
        <v>7358</v>
      </c>
      <c r="AC1010" s="55" t="s">
        <v>7390</v>
      </c>
      <c r="AD1010" s="141">
        <v>0.7</v>
      </c>
      <c r="AE1010" s="141"/>
      <c r="AF1010" s="141"/>
      <c r="AG1010" s="142"/>
      <c r="AH1010" s="6">
        <f>ROUND(ROUND(ROUND(K997*U1010,0)*Y$875,0)*AD1010,0)</f>
        <v>127</v>
      </c>
      <c r="AI1010" s="66"/>
    </row>
    <row r="1011" spans="1:42" ht="16.75" customHeight="1" x14ac:dyDescent="0.3">
      <c r="A1011" s="11">
        <v>33</v>
      </c>
      <c r="B1011" s="14" t="s">
        <v>9549</v>
      </c>
      <c r="C1011" s="52" t="s">
        <v>9548</v>
      </c>
      <c r="D1011" s="190"/>
      <c r="E1011" s="211"/>
      <c r="F1011" s="211"/>
      <c r="G1011" s="211"/>
      <c r="H1011" s="211"/>
      <c r="I1011" s="211"/>
      <c r="J1011" s="210"/>
      <c r="K1011" s="185"/>
      <c r="L1011" s="2"/>
      <c r="M1011" s="2"/>
      <c r="N1011" s="2"/>
      <c r="O1011" s="56"/>
      <c r="P1011" s="2"/>
      <c r="Q1011" s="2"/>
      <c r="R1011" s="2"/>
      <c r="S1011" s="2"/>
      <c r="T1011" s="2"/>
      <c r="U1011" s="2"/>
      <c r="V1011" s="71"/>
      <c r="W1011" s="72"/>
      <c r="X1011" s="72"/>
      <c r="Y1011" s="155"/>
      <c r="Z1011" s="157"/>
      <c r="AA1011" s="169"/>
      <c r="AB1011" s="220" t="s">
        <v>7391</v>
      </c>
      <c r="AC1011" s="55" t="s">
        <v>7390</v>
      </c>
      <c r="AD1011" s="141">
        <v>0.5</v>
      </c>
      <c r="AE1011" s="141"/>
      <c r="AF1011" s="141"/>
      <c r="AG1011" s="142"/>
      <c r="AH1011" s="6">
        <f>ROUND(ROUND(ROUND(K997*U1010,0)*Y$875,0)*AD1011,0)</f>
        <v>91</v>
      </c>
      <c r="AI1011" s="16"/>
    </row>
    <row r="1012" spans="1:42" ht="16.75" customHeight="1" x14ac:dyDescent="0.3">
      <c r="A1012" s="11">
        <v>33</v>
      </c>
      <c r="B1012" s="14" t="s">
        <v>9547</v>
      </c>
      <c r="C1012" s="52" t="s">
        <v>9546</v>
      </c>
      <c r="D1012" s="190"/>
      <c r="E1012" s="211"/>
      <c r="F1012" s="211"/>
      <c r="G1012" s="211"/>
      <c r="H1012" s="211"/>
      <c r="I1012" s="211"/>
      <c r="J1012" s="210"/>
      <c r="K1012" s="185"/>
      <c r="L1012" s="2"/>
      <c r="M1012" s="2"/>
      <c r="N1012" s="2"/>
      <c r="O1012" s="56"/>
      <c r="P1012" s="2"/>
      <c r="Q1012" s="2"/>
      <c r="R1012" s="2"/>
      <c r="S1012" s="2"/>
      <c r="T1012" s="2"/>
      <c r="U1012" s="2"/>
      <c r="V1012" s="71"/>
      <c r="W1012" s="72"/>
      <c r="X1012" s="72"/>
      <c r="Y1012" s="155"/>
      <c r="Z1012" s="157"/>
      <c r="AA1012" s="2"/>
      <c r="AB1012" s="201"/>
      <c r="AC1012" s="55"/>
      <c r="AD1012" s="141"/>
      <c r="AE1012" s="187" t="s">
        <v>7356</v>
      </c>
      <c r="AF1012" s="53">
        <v>5</v>
      </c>
      <c r="AG1012" s="181" t="s">
        <v>7357</v>
      </c>
      <c r="AH1012" s="98">
        <f>ROUND(ROUND(K997*U1010,0)*Y$875-AF1012,0)</f>
        <v>177</v>
      </c>
      <c r="AI1012" s="16"/>
    </row>
    <row r="1013" spans="1:42" ht="16.75" customHeight="1" x14ac:dyDescent="0.3">
      <c r="A1013" s="11">
        <v>33</v>
      </c>
      <c r="B1013" s="14" t="s">
        <v>9545</v>
      </c>
      <c r="C1013" s="52" t="s">
        <v>9544</v>
      </c>
      <c r="D1013" s="190"/>
      <c r="E1013" s="211"/>
      <c r="F1013" s="211"/>
      <c r="G1013" s="211"/>
      <c r="H1013" s="211"/>
      <c r="I1013" s="211"/>
      <c r="J1013" s="210"/>
      <c r="K1013" s="185"/>
      <c r="L1013" s="2"/>
      <c r="M1013" s="2"/>
      <c r="N1013" s="2"/>
      <c r="O1013" s="56"/>
      <c r="P1013" s="2"/>
      <c r="Q1013" s="2"/>
      <c r="R1013" s="2"/>
      <c r="S1013" s="2"/>
      <c r="T1013" s="2"/>
      <c r="U1013" s="2"/>
      <c r="V1013" s="71"/>
      <c r="W1013" s="72"/>
      <c r="X1013" s="72"/>
      <c r="Y1013" s="155"/>
      <c r="Z1013" s="157"/>
      <c r="AA1013" s="183" t="s">
        <v>7393</v>
      </c>
      <c r="AB1013" s="220" t="s">
        <v>7358</v>
      </c>
      <c r="AC1013" s="55" t="s">
        <v>7390</v>
      </c>
      <c r="AD1013" s="141">
        <v>0.7</v>
      </c>
      <c r="AE1013" s="221"/>
      <c r="AF1013" s="136"/>
      <c r="AG1013" s="75"/>
      <c r="AH1013" s="6">
        <f>ROUND(ROUND(ROUND(K997*U1010,0)*Y$875,0)*AD1013-AF1012,0)</f>
        <v>122</v>
      </c>
      <c r="AI1013" s="16"/>
    </row>
    <row r="1014" spans="1:42" ht="16.75" customHeight="1" x14ac:dyDescent="0.3">
      <c r="A1014" s="11">
        <v>33</v>
      </c>
      <c r="B1014" s="14" t="s">
        <v>9543</v>
      </c>
      <c r="C1014" s="52" t="s">
        <v>9542</v>
      </c>
      <c r="D1014" s="190"/>
      <c r="E1014" s="211"/>
      <c r="F1014" s="211"/>
      <c r="G1014" s="211"/>
      <c r="H1014" s="211"/>
      <c r="I1014" s="211"/>
      <c r="J1014" s="210"/>
      <c r="K1014" s="164"/>
      <c r="L1014" s="8"/>
      <c r="M1014" s="8"/>
      <c r="N1014" s="8"/>
      <c r="O1014" s="203"/>
      <c r="P1014" s="8"/>
      <c r="Q1014" s="8"/>
      <c r="R1014" s="8"/>
      <c r="S1014" s="8"/>
      <c r="T1014" s="8"/>
      <c r="U1014" s="8"/>
      <c r="V1014" s="73"/>
      <c r="W1014" s="72"/>
      <c r="X1014" s="216"/>
      <c r="Y1014" s="144"/>
      <c r="Z1014" s="150"/>
      <c r="AA1014" s="169"/>
      <c r="AB1014" s="220" t="s">
        <v>7391</v>
      </c>
      <c r="AC1014" s="55" t="s">
        <v>7390</v>
      </c>
      <c r="AD1014" s="141">
        <v>0.5</v>
      </c>
      <c r="AE1014" s="196"/>
      <c r="AF1014" s="144"/>
      <c r="AG1014" s="150"/>
      <c r="AH1014" s="6">
        <f>ROUND(ROUND(ROUND(K997*U1010,0)*Y$875,0)*AD1014-AF1012,0)</f>
        <v>86</v>
      </c>
      <c r="AI1014" s="16"/>
    </row>
    <row r="1015" spans="1:42" s="135" customFormat="1" ht="16.75" customHeight="1" x14ac:dyDescent="0.3">
      <c r="A1015" s="11">
        <v>33</v>
      </c>
      <c r="B1015" s="14" t="s">
        <v>9541</v>
      </c>
      <c r="C1015" s="52" t="s">
        <v>9540</v>
      </c>
      <c r="D1015" s="190"/>
      <c r="E1015" s="211"/>
      <c r="F1015" s="211"/>
      <c r="G1015" s="211"/>
      <c r="H1015" s="211"/>
      <c r="I1015" s="211"/>
      <c r="J1015" s="210"/>
      <c r="K1015" s="167" t="s">
        <v>7461</v>
      </c>
      <c r="L1015" s="36"/>
      <c r="M1015" s="36"/>
      <c r="N1015" s="50"/>
      <c r="O1015" s="54"/>
      <c r="P1015" s="36"/>
      <c r="Q1015" s="36"/>
      <c r="R1015" s="36"/>
      <c r="S1015" s="36"/>
      <c r="T1015" s="36"/>
      <c r="U1015" s="36"/>
      <c r="V1015" s="50"/>
      <c r="W1015" s="45"/>
      <c r="X1015" s="259" t="s">
        <v>7391</v>
      </c>
      <c r="Y1015" s="36"/>
      <c r="Z1015" s="50"/>
      <c r="AA1015" s="54"/>
      <c r="AB1015" s="53"/>
      <c r="AC1015" s="36"/>
      <c r="AD1015" s="36"/>
      <c r="AE1015" s="36"/>
      <c r="AF1015" s="36"/>
      <c r="AG1015" s="50"/>
      <c r="AH1015" s="98">
        <f>ROUND(K1021*Y$1019,0)</f>
        <v>348</v>
      </c>
      <c r="AI1015" s="16"/>
      <c r="AP1015" s="194"/>
    </row>
    <row r="1016" spans="1:42" s="135" customFormat="1" ht="16.75" customHeight="1" x14ac:dyDescent="0.3">
      <c r="A1016" s="11">
        <v>33</v>
      </c>
      <c r="B1016" s="14" t="s">
        <v>9539</v>
      </c>
      <c r="C1016" s="52" t="s">
        <v>9538</v>
      </c>
      <c r="D1016" s="284"/>
      <c r="E1016" s="285"/>
      <c r="F1016" s="285"/>
      <c r="G1016" s="285"/>
      <c r="H1016" s="285"/>
      <c r="I1016" s="285"/>
      <c r="J1016" s="286"/>
      <c r="K1016" s="185"/>
      <c r="L1016" s="2"/>
      <c r="M1016" s="2"/>
      <c r="N1016" s="44"/>
      <c r="O1016" s="3"/>
      <c r="P1016" s="2"/>
      <c r="Q1016" s="2"/>
      <c r="R1016" s="2"/>
      <c r="S1016" s="2"/>
      <c r="T1016" s="2"/>
      <c r="U1016" s="2"/>
      <c r="V1016" s="71"/>
      <c r="W1016" s="72"/>
      <c r="X1016" s="287"/>
      <c r="Y1016" s="145"/>
      <c r="Z1016" s="71"/>
      <c r="AA1016" s="183" t="s">
        <v>7393</v>
      </c>
      <c r="AB1016" s="220" t="s">
        <v>7358</v>
      </c>
      <c r="AC1016" s="55" t="s">
        <v>7390</v>
      </c>
      <c r="AD1016" s="141">
        <v>0.7</v>
      </c>
      <c r="AE1016" s="141"/>
      <c r="AF1016" s="141"/>
      <c r="AG1016" s="142"/>
      <c r="AH1016" s="98">
        <f>ROUND(ROUND(K1021*Y$1019,0)*AD1016,0)</f>
        <v>244</v>
      </c>
      <c r="AI1016" s="16"/>
      <c r="AP1016" s="194"/>
    </row>
    <row r="1017" spans="1:42" ht="16.75" customHeight="1" x14ac:dyDescent="0.3">
      <c r="A1017" s="11">
        <v>33</v>
      </c>
      <c r="B1017" s="14" t="s">
        <v>9537</v>
      </c>
      <c r="C1017" s="52" t="s">
        <v>9536</v>
      </c>
      <c r="D1017" s="284"/>
      <c r="E1017" s="285"/>
      <c r="F1017" s="285"/>
      <c r="G1017" s="285"/>
      <c r="H1017" s="285"/>
      <c r="I1017" s="285"/>
      <c r="J1017" s="286"/>
      <c r="K1017" s="185"/>
      <c r="L1017" s="2"/>
      <c r="M1017" s="2"/>
      <c r="N1017" s="2"/>
      <c r="O1017" s="56"/>
      <c r="P1017" s="2"/>
      <c r="Q1017" s="2"/>
      <c r="R1017" s="2"/>
      <c r="S1017" s="2"/>
      <c r="T1017" s="2"/>
      <c r="U1017" s="2"/>
      <c r="V1017" s="71"/>
      <c r="W1017" s="72"/>
      <c r="X1017" s="287"/>
      <c r="Y1017" s="155"/>
      <c r="Z1017" s="157"/>
      <c r="AA1017" s="169"/>
      <c r="AB1017" s="220" t="s">
        <v>7391</v>
      </c>
      <c r="AC1017" s="55" t="s">
        <v>7390</v>
      </c>
      <c r="AD1017" s="141">
        <v>0.5</v>
      </c>
      <c r="AE1017" s="141"/>
      <c r="AF1017" s="141"/>
      <c r="AG1017" s="142"/>
      <c r="AH1017" s="98">
        <f>ROUND(ROUND(K1021*Y$1019,0)*AD1017,0)</f>
        <v>174</v>
      </c>
      <c r="AI1017" s="16"/>
    </row>
    <row r="1018" spans="1:42" ht="16.75" customHeight="1" x14ac:dyDescent="0.3">
      <c r="A1018" s="11">
        <v>33</v>
      </c>
      <c r="B1018" s="14" t="s">
        <v>9535</v>
      </c>
      <c r="C1018" s="52" t="s">
        <v>9534</v>
      </c>
      <c r="D1018" s="284"/>
      <c r="E1018" s="285"/>
      <c r="F1018" s="285"/>
      <c r="G1018" s="285"/>
      <c r="H1018" s="285"/>
      <c r="I1018" s="285"/>
      <c r="J1018" s="286"/>
      <c r="K1018" s="185"/>
      <c r="L1018" s="2"/>
      <c r="M1018" s="2"/>
      <c r="N1018" s="2"/>
      <c r="O1018" s="56"/>
      <c r="P1018" s="2"/>
      <c r="Q1018" s="2"/>
      <c r="R1018" s="2"/>
      <c r="S1018" s="2"/>
      <c r="T1018" s="2"/>
      <c r="U1018" s="2"/>
      <c r="V1018" s="71"/>
      <c r="W1018" s="72"/>
      <c r="X1018" s="72"/>
      <c r="Y1018" s="155"/>
      <c r="Z1018" s="157"/>
      <c r="AA1018" s="2"/>
      <c r="AB1018" s="201"/>
      <c r="AC1018" s="55"/>
      <c r="AD1018" s="141"/>
      <c r="AE1018" s="187" t="s">
        <v>7356</v>
      </c>
      <c r="AF1018" s="53">
        <v>5</v>
      </c>
      <c r="AG1018" s="181" t="s">
        <v>7357</v>
      </c>
      <c r="AH1018" s="98">
        <f>ROUND(K1021*Y$1019-AF1018,0)</f>
        <v>343</v>
      </c>
      <c r="AI1018" s="16"/>
    </row>
    <row r="1019" spans="1:42" ht="16.75" customHeight="1" x14ac:dyDescent="0.3">
      <c r="A1019" s="11">
        <v>33</v>
      </c>
      <c r="B1019" s="14" t="s">
        <v>9533</v>
      </c>
      <c r="C1019" s="52" t="s">
        <v>9532</v>
      </c>
      <c r="D1019" s="284"/>
      <c r="E1019" s="285"/>
      <c r="F1019" s="285"/>
      <c r="G1019" s="285"/>
      <c r="H1019" s="285"/>
      <c r="I1019" s="285"/>
      <c r="J1019" s="286"/>
      <c r="K1019" s="185"/>
      <c r="L1019" s="2"/>
      <c r="M1019" s="2"/>
      <c r="N1019" s="2"/>
      <c r="O1019" s="56"/>
      <c r="P1019" s="2"/>
      <c r="Q1019" s="2"/>
      <c r="R1019" s="2"/>
      <c r="S1019" s="2"/>
      <c r="T1019" s="2"/>
      <c r="U1019" s="2"/>
      <c r="V1019" s="71"/>
      <c r="W1019" s="72"/>
      <c r="X1019" s="72" t="s">
        <v>1</v>
      </c>
      <c r="Y1019" s="155">
        <v>0.5</v>
      </c>
      <c r="Z1019" s="157"/>
      <c r="AA1019" s="183" t="s">
        <v>7393</v>
      </c>
      <c r="AB1019" s="220" t="s">
        <v>7358</v>
      </c>
      <c r="AC1019" s="55" t="s">
        <v>7390</v>
      </c>
      <c r="AD1019" s="141">
        <v>0.7</v>
      </c>
      <c r="AE1019" s="221"/>
      <c r="AF1019" s="136"/>
      <c r="AG1019" s="75"/>
      <c r="AH1019" s="98">
        <f>ROUND(ROUND(K1021*Y$1019,0)*AD1019-AF1018,0)</f>
        <v>239</v>
      </c>
      <c r="AI1019" s="16"/>
    </row>
    <row r="1020" spans="1:42" ht="16.75" customHeight="1" x14ac:dyDescent="0.3">
      <c r="A1020" s="11">
        <v>33</v>
      </c>
      <c r="B1020" s="14" t="s">
        <v>9531</v>
      </c>
      <c r="C1020" s="52" t="s">
        <v>9530</v>
      </c>
      <c r="D1020" s="284"/>
      <c r="E1020" s="285"/>
      <c r="F1020" s="285"/>
      <c r="G1020" s="285"/>
      <c r="H1020" s="285"/>
      <c r="I1020" s="285"/>
      <c r="J1020" s="286"/>
      <c r="K1020" s="185"/>
      <c r="L1020" s="2"/>
      <c r="M1020" s="2"/>
      <c r="N1020" s="2"/>
      <c r="O1020" s="56"/>
      <c r="P1020" s="2"/>
      <c r="Q1020" s="2"/>
      <c r="R1020" s="2"/>
      <c r="S1020" s="2"/>
      <c r="T1020" s="2"/>
      <c r="U1020" s="2"/>
      <c r="V1020" s="71"/>
      <c r="W1020" s="72"/>
      <c r="X1020" s="72"/>
      <c r="Y1020" s="155"/>
      <c r="Z1020" s="157"/>
      <c r="AA1020" s="169"/>
      <c r="AB1020" s="220" t="s">
        <v>7391</v>
      </c>
      <c r="AC1020" s="55" t="s">
        <v>7390</v>
      </c>
      <c r="AD1020" s="141">
        <v>0.5</v>
      </c>
      <c r="AE1020" s="196"/>
      <c r="AF1020" s="144"/>
      <c r="AG1020" s="150"/>
      <c r="AH1020" s="98">
        <f>ROUND(ROUND(K1021*Y$1019,0)*AD1020-AF1018,0)</f>
        <v>169</v>
      </c>
      <c r="AI1020" s="16"/>
    </row>
    <row r="1021" spans="1:42" ht="16.75" customHeight="1" x14ac:dyDescent="0.25">
      <c r="A1021" s="11">
        <v>33</v>
      </c>
      <c r="B1021" s="14" t="s">
        <v>9529</v>
      </c>
      <c r="C1021" s="52" t="s">
        <v>9528</v>
      </c>
      <c r="D1021" s="284"/>
      <c r="E1021" s="285"/>
      <c r="F1021" s="285"/>
      <c r="G1021" s="285"/>
      <c r="H1021" s="285"/>
      <c r="I1021" s="285"/>
      <c r="J1021" s="286"/>
      <c r="K1021" s="271">
        <f>'21共同生活援助（包括型・基本）'!N445</f>
        <v>696</v>
      </c>
      <c r="L1021" s="272"/>
      <c r="M1021" s="2" t="s">
        <v>7388</v>
      </c>
      <c r="N1021" s="44"/>
      <c r="O1021" s="204" t="s">
        <v>7387</v>
      </c>
      <c r="P1021" s="36"/>
      <c r="Q1021" s="36"/>
      <c r="R1021" s="36"/>
      <c r="S1021" s="36"/>
      <c r="T1021" s="36"/>
      <c r="U1021" s="36"/>
      <c r="V1021" s="74"/>
      <c r="W1021" s="124"/>
      <c r="X1021" s="124"/>
      <c r="Y1021" s="145"/>
      <c r="Z1021" s="179"/>
      <c r="AA1021" s="83"/>
      <c r="AB1021" s="194"/>
      <c r="AC1021" s="7"/>
      <c r="AD1021" s="7"/>
      <c r="AE1021" s="7"/>
      <c r="AF1021" s="7"/>
      <c r="AG1021" s="37"/>
      <c r="AH1021" s="98">
        <f>ROUND(ROUND(K1021*U1022,0)*Y$1019,0)</f>
        <v>331</v>
      </c>
      <c r="AI1021" s="66"/>
    </row>
    <row r="1022" spans="1:42" ht="16.75" customHeight="1" x14ac:dyDescent="0.25">
      <c r="A1022" s="11">
        <v>33</v>
      </c>
      <c r="B1022" s="14" t="s">
        <v>9527</v>
      </c>
      <c r="C1022" s="52" t="s">
        <v>9526</v>
      </c>
      <c r="D1022" s="190"/>
      <c r="E1022" s="211"/>
      <c r="F1022" s="211"/>
      <c r="G1022" s="211"/>
      <c r="H1022" s="211"/>
      <c r="I1022" s="211"/>
      <c r="J1022" s="210"/>
      <c r="K1022" s="72"/>
      <c r="L1022" s="145"/>
      <c r="M1022" s="2"/>
      <c r="N1022" s="44"/>
      <c r="O1022" s="45"/>
      <c r="P1022" s="2"/>
      <c r="Q1022" s="135"/>
      <c r="R1022" s="135"/>
      <c r="S1022" s="135"/>
      <c r="T1022" s="136" t="s">
        <v>7404</v>
      </c>
      <c r="U1022" s="273">
        <v>0.95</v>
      </c>
      <c r="V1022" s="274"/>
      <c r="W1022" s="182"/>
      <c r="X1022" s="72"/>
      <c r="Y1022" s="145"/>
      <c r="Z1022" s="179"/>
      <c r="AA1022" s="183" t="s">
        <v>7393</v>
      </c>
      <c r="AB1022" s="220" t="s">
        <v>7358</v>
      </c>
      <c r="AC1022" s="55" t="s">
        <v>7390</v>
      </c>
      <c r="AD1022" s="141">
        <v>0.7</v>
      </c>
      <c r="AE1022" s="141"/>
      <c r="AF1022" s="141"/>
      <c r="AG1022" s="142"/>
      <c r="AH1022" s="98">
        <f>ROUND(ROUND(ROUND(K1021*U1022,0)*Y$1019,0)*AD1022,0)</f>
        <v>232</v>
      </c>
      <c r="AI1022" s="66"/>
    </row>
    <row r="1023" spans="1:42" ht="16.75" customHeight="1" x14ac:dyDescent="0.25">
      <c r="A1023" s="11">
        <v>33</v>
      </c>
      <c r="B1023" s="14" t="s">
        <v>9525</v>
      </c>
      <c r="C1023" s="52" t="s">
        <v>9524</v>
      </c>
      <c r="D1023" s="190"/>
      <c r="E1023" s="211"/>
      <c r="F1023" s="211"/>
      <c r="G1023" s="211"/>
      <c r="H1023" s="211"/>
      <c r="I1023" s="211"/>
      <c r="J1023" s="210"/>
      <c r="K1023" s="185"/>
      <c r="L1023" s="2"/>
      <c r="M1023" s="2"/>
      <c r="N1023" s="2"/>
      <c r="O1023" s="56"/>
      <c r="P1023" s="2"/>
      <c r="Q1023" s="2"/>
      <c r="R1023" s="2"/>
      <c r="S1023" s="2"/>
      <c r="T1023" s="2"/>
      <c r="U1023" s="2"/>
      <c r="V1023" s="71"/>
      <c r="W1023" s="182"/>
      <c r="X1023" s="72"/>
      <c r="Y1023" s="155"/>
      <c r="Z1023" s="179"/>
      <c r="AA1023" s="169"/>
      <c r="AB1023" s="220" t="s">
        <v>7391</v>
      </c>
      <c r="AC1023" s="55" t="s">
        <v>7390</v>
      </c>
      <c r="AD1023" s="141">
        <v>0.5</v>
      </c>
      <c r="AE1023" s="141"/>
      <c r="AF1023" s="141"/>
      <c r="AG1023" s="142"/>
      <c r="AH1023" s="98">
        <f>ROUND(ROUND(ROUND(K1021*U1022,0)*Y$1019,0)*AD1023,0)</f>
        <v>166</v>
      </c>
      <c r="AI1023" s="16"/>
    </row>
    <row r="1024" spans="1:42" ht="16.75" customHeight="1" x14ac:dyDescent="0.25">
      <c r="A1024" s="11">
        <v>33</v>
      </c>
      <c r="B1024" s="14" t="s">
        <v>9523</v>
      </c>
      <c r="C1024" s="52" t="s">
        <v>9522</v>
      </c>
      <c r="D1024" s="190"/>
      <c r="E1024" s="211"/>
      <c r="F1024" s="211"/>
      <c r="G1024" s="211"/>
      <c r="H1024" s="211"/>
      <c r="I1024" s="211"/>
      <c r="J1024" s="210"/>
      <c r="K1024" s="185"/>
      <c r="L1024" s="2"/>
      <c r="M1024" s="2"/>
      <c r="N1024" s="2"/>
      <c r="O1024" s="56"/>
      <c r="P1024" s="2"/>
      <c r="Q1024" s="2"/>
      <c r="R1024" s="2"/>
      <c r="S1024" s="2"/>
      <c r="T1024" s="2"/>
      <c r="U1024" s="2"/>
      <c r="V1024" s="71"/>
      <c r="W1024" s="182"/>
      <c r="X1024" s="72"/>
      <c r="Y1024" s="155"/>
      <c r="Z1024" s="179"/>
      <c r="AA1024" s="2"/>
      <c r="AB1024" s="201"/>
      <c r="AC1024" s="55"/>
      <c r="AD1024" s="141"/>
      <c r="AE1024" s="187" t="s">
        <v>7356</v>
      </c>
      <c r="AF1024" s="53">
        <v>5</v>
      </c>
      <c r="AG1024" s="181" t="s">
        <v>7357</v>
      </c>
      <c r="AH1024" s="98">
        <f>ROUND(ROUND(K1021*U1022,0)*Y$1019-AF1024,0)</f>
        <v>326</v>
      </c>
      <c r="AI1024" s="16"/>
    </row>
    <row r="1025" spans="1:35" ht="16.75" customHeight="1" x14ac:dyDescent="0.25">
      <c r="A1025" s="11">
        <v>33</v>
      </c>
      <c r="B1025" s="14" t="s">
        <v>9521</v>
      </c>
      <c r="C1025" s="52" t="s">
        <v>9520</v>
      </c>
      <c r="D1025" s="190"/>
      <c r="E1025" s="211"/>
      <c r="F1025" s="211"/>
      <c r="G1025" s="211"/>
      <c r="H1025" s="211"/>
      <c r="I1025" s="211"/>
      <c r="J1025" s="210"/>
      <c r="K1025" s="185"/>
      <c r="L1025" s="2"/>
      <c r="M1025" s="2"/>
      <c r="N1025" s="2"/>
      <c r="O1025" s="56"/>
      <c r="P1025" s="2"/>
      <c r="Q1025" s="2"/>
      <c r="R1025" s="2"/>
      <c r="S1025" s="2"/>
      <c r="T1025" s="2"/>
      <c r="U1025" s="2"/>
      <c r="V1025" s="71"/>
      <c r="W1025" s="182"/>
      <c r="X1025" s="72"/>
      <c r="Y1025" s="155"/>
      <c r="Z1025" s="179"/>
      <c r="AA1025" s="183" t="s">
        <v>7393</v>
      </c>
      <c r="AB1025" s="220" t="s">
        <v>7358</v>
      </c>
      <c r="AC1025" s="55" t="s">
        <v>7390</v>
      </c>
      <c r="AD1025" s="141">
        <v>0.7</v>
      </c>
      <c r="AE1025" s="221"/>
      <c r="AF1025" s="136"/>
      <c r="AG1025" s="75"/>
      <c r="AH1025" s="98">
        <f>ROUND(ROUND(ROUND(K1021*U1022,0)*Y$1019,0)*AD1025-AF1024,0)</f>
        <v>227</v>
      </c>
      <c r="AI1025" s="16"/>
    </row>
    <row r="1026" spans="1:35" ht="16.75" customHeight="1" x14ac:dyDescent="0.25">
      <c r="A1026" s="11">
        <v>33</v>
      </c>
      <c r="B1026" s="14" t="s">
        <v>9519</v>
      </c>
      <c r="C1026" s="52" t="s">
        <v>9518</v>
      </c>
      <c r="D1026" s="190"/>
      <c r="E1026" s="211"/>
      <c r="F1026" s="211"/>
      <c r="G1026" s="211"/>
      <c r="H1026" s="211"/>
      <c r="I1026" s="211"/>
      <c r="J1026" s="210"/>
      <c r="K1026" s="185"/>
      <c r="L1026" s="2"/>
      <c r="M1026" s="2"/>
      <c r="N1026" s="2"/>
      <c r="O1026" s="203"/>
      <c r="P1026" s="8"/>
      <c r="Q1026" s="8"/>
      <c r="R1026" s="8"/>
      <c r="S1026" s="8"/>
      <c r="T1026" s="8"/>
      <c r="U1026" s="8"/>
      <c r="V1026" s="73"/>
      <c r="W1026" s="182"/>
      <c r="X1026" s="72"/>
      <c r="Y1026" s="155"/>
      <c r="Z1026" s="179"/>
      <c r="AA1026" s="169"/>
      <c r="AB1026" s="220" t="s">
        <v>7391</v>
      </c>
      <c r="AC1026" s="55" t="s">
        <v>7390</v>
      </c>
      <c r="AD1026" s="141">
        <v>0.5</v>
      </c>
      <c r="AE1026" s="196"/>
      <c r="AF1026" s="144"/>
      <c r="AG1026" s="150"/>
      <c r="AH1026" s="98">
        <f>ROUND(ROUND(ROUND(K1021*U1022,0)*Y$1019,0)*AD1026-AF1024,0)</f>
        <v>161</v>
      </c>
      <c r="AI1026" s="16"/>
    </row>
    <row r="1027" spans="1:35" ht="16.75" customHeight="1" x14ac:dyDescent="0.25">
      <c r="A1027" s="11">
        <v>33</v>
      </c>
      <c r="B1027" s="14" t="s">
        <v>9517</v>
      </c>
      <c r="C1027" s="52" t="s">
        <v>9516</v>
      </c>
      <c r="D1027" s="190"/>
      <c r="E1027" s="211"/>
      <c r="F1027" s="211"/>
      <c r="G1027" s="211"/>
      <c r="H1027" s="211"/>
      <c r="I1027" s="211"/>
      <c r="J1027" s="210"/>
      <c r="K1027" s="185"/>
      <c r="L1027" s="2"/>
      <c r="M1027" s="2"/>
      <c r="N1027" s="44"/>
      <c r="O1027" s="204" t="s">
        <v>7380</v>
      </c>
      <c r="P1027" s="36"/>
      <c r="Q1027" s="36"/>
      <c r="R1027" s="36"/>
      <c r="S1027" s="36"/>
      <c r="T1027" s="36"/>
      <c r="U1027" s="36"/>
      <c r="V1027" s="74"/>
      <c r="W1027" s="182"/>
      <c r="X1027" s="72"/>
      <c r="Y1027" s="155"/>
      <c r="Z1027" s="179"/>
      <c r="AA1027" s="83"/>
      <c r="AB1027" s="194"/>
      <c r="AC1027" s="7"/>
      <c r="AD1027" s="7"/>
      <c r="AE1027" s="7"/>
      <c r="AF1027" s="7"/>
      <c r="AG1027" s="37"/>
      <c r="AH1027" s="98">
        <f>ROUND(ROUND(K1021*U1028,0)*Y$1019,0)</f>
        <v>324</v>
      </c>
      <c r="AI1027" s="66"/>
    </row>
    <row r="1028" spans="1:35" ht="16.75" customHeight="1" x14ac:dyDescent="0.25">
      <c r="A1028" s="11">
        <v>33</v>
      </c>
      <c r="B1028" s="14" t="s">
        <v>9515</v>
      </c>
      <c r="C1028" s="52" t="s">
        <v>9514</v>
      </c>
      <c r="D1028" s="190"/>
      <c r="E1028" s="211"/>
      <c r="F1028" s="211"/>
      <c r="G1028" s="211"/>
      <c r="H1028" s="211"/>
      <c r="I1028" s="211"/>
      <c r="J1028" s="210"/>
      <c r="K1028" s="185"/>
      <c r="L1028" s="2"/>
      <c r="M1028" s="2"/>
      <c r="N1028" s="44"/>
      <c r="O1028" s="45"/>
      <c r="P1028" s="135"/>
      <c r="Q1028" s="135"/>
      <c r="R1028" s="135"/>
      <c r="S1028" s="135"/>
      <c r="T1028" s="136" t="s">
        <v>7404</v>
      </c>
      <c r="U1028" s="273">
        <v>0.93</v>
      </c>
      <c r="V1028" s="274"/>
      <c r="W1028" s="182"/>
      <c r="X1028" s="182"/>
      <c r="Y1028" s="178"/>
      <c r="Z1028" s="179"/>
      <c r="AA1028" s="183" t="s">
        <v>7393</v>
      </c>
      <c r="AB1028" s="220" t="s">
        <v>7358</v>
      </c>
      <c r="AC1028" s="55" t="s">
        <v>7390</v>
      </c>
      <c r="AD1028" s="141">
        <v>0.7</v>
      </c>
      <c r="AE1028" s="141"/>
      <c r="AF1028" s="141"/>
      <c r="AG1028" s="142"/>
      <c r="AH1028" s="98">
        <f>ROUND(ROUND(ROUND(K1021*U1028,0)*Y$1019,0)*AD1028,0)</f>
        <v>227</v>
      </c>
      <c r="AI1028" s="66"/>
    </row>
    <row r="1029" spans="1:35" ht="16.75" customHeight="1" x14ac:dyDescent="0.25">
      <c r="A1029" s="11">
        <v>33</v>
      </c>
      <c r="B1029" s="14" t="s">
        <v>9513</v>
      </c>
      <c r="C1029" s="52" t="s">
        <v>9512</v>
      </c>
      <c r="D1029" s="190"/>
      <c r="E1029" s="211"/>
      <c r="F1029" s="211"/>
      <c r="G1029" s="211"/>
      <c r="H1029" s="211"/>
      <c r="I1029" s="211"/>
      <c r="J1029" s="210"/>
      <c r="K1029" s="185"/>
      <c r="L1029" s="2"/>
      <c r="M1029" s="2"/>
      <c r="N1029" s="2"/>
      <c r="O1029" s="56"/>
      <c r="P1029" s="2"/>
      <c r="Q1029" s="2"/>
      <c r="R1029" s="2"/>
      <c r="S1029" s="2"/>
      <c r="T1029" s="2"/>
      <c r="U1029" s="2"/>
      <c r="V1029" s="71"/>
      <c r="W1029" s="182"/>
      <c r="X1029" s="182"/>
      <c r="Y1029" s="178"/>
      <c r="Z1029" s="179"/>
      <c r="AA1029" s="169"/>
      <c r="AB1029" s="220" t="s">
        <v>7391</v>
      </c>
      <c r="AC1029" s="55" t="s">
        <v>7390</v>
      </c>
      <c r="AD1029" s="141">
        <v>0.5</v>
      </c>
      <c r="AE1029" s="141"/>
      <c r="AF1029" s="141"/>
      <c r="AG1029" s="142"/>
      <c r="AH1029" s="98">
        <f>ROUND(ROUND(ROUND(K1021*U1028,0)*Y$1019,0)*AD1029,0)</f>
        <v>162</v>
      </c>
      <c r="AI1029" s="16"/>
    </row>
    <row r="1030" spans="1:35" ht="16.75" customHeight="1" x14ac:dyDescent="0.25">
      <c r="A1030" s="11">
        <v>33</v>
      </c>
      <c r="B1030" s="14" t="s">
        <v>9511</v>
      </c>
      <c r="C1030" s="52" t="s">
        <v>9510</v>
      </c>
      <c r="D1030" s="190"/>
      <c r="E1030" s="211"/>
      <c r="F1030" s="211"/>
      <c r="G1030" s="211"/>
      <c r="H1030" s="211"/>
      <c r="I1030" s="211"/>
      <c r="J1030" s="210"/>
      <c r="K1030" s="185"/>
      <c r="L1030" s="2"/>
      <c r="M1030" s="2"/>
      <c r="N1030" s="2"/>
      <c r="O1030" s="56"/>
      <c r="P1030" s="2"/>
      <c r="Q1030" s="2"/>
      <c r="R1030" s="2"/>
      <c r="S1030" s="2"/>
      <c r="T1030" s="2"/>
      <c r="U1030" s="2"/>
      <c r="V1030" s="71"/>
      <c r="W1030" s="182"/>
      <c r="X1030" s="182"/>
      <c r="Y1030" s="178"/>
      <c r="Z1030" s="179"/>
      <c r="AA1030" s="2"/>
      <c r="AB1030" s="201"/>
      <c r="AC1030" s="55"/>
      <c r="AD1030" s="141"/>
      <c r="AE1030" s="187" t="s">
        <v>7356</v>
      </c>
      <c r="AF1030" s="53">
        <v>5</v>
      </c>
      <c r="AG1030" s="181" t="s">
        <v>7357</v>
      </c>
      <c r="AH1030" s="98">
        <f>ROUND(ROUND(K1021*U1028,0)*Y$1019-AF1030,0)</f>
        <v>319</v>
      </c>
      <c r="AI1030" s="16"/>
    </row>
    <row r="1031" spans="1:35" ht="16.75" customHeight="1" x14ac:dyDescent="0.25">
      <c r="A1031" s="11">
        <v>33</v>
      </c>
      <c r="B1031" s="14" t="s">
        <v>9509</v>
      </c>
      <c r="C1031" s="52" t="s">
        <v>9508</v>
      </c>
      <c r="D1031" s="190"/>
      <c r="E1031" s="211"/>
      <c r="F1031" s="211"/>
      <c r="G1031" s="211"/>
      <c r="H1031" s="211"/>
      <c r="I1031" s="211"/>
      <c r="J1031" s="210"/>
      <c r="K1031" s="185"/>
      <c r="L1031" s="2"/>
      <c r="M1031" s="2"/>
      <c r="N1031" s="2"/>
      <c r="O1031" s="56"/>
      <c r="P1031" s="2"/>
      <c r="Q1031" s="2"/>
      <c r="R1031" s="2"/>
      <c r="S1031" s="2"/>
      <c r="T1031" s="2"/>
      <c r="U1031" s="2"/>
      <c r="V1031" s="71"/>
      <c r="W1031" s="182"/>
      <c r="X1031" s="182"/>
      <c r="Y1031" s="178"/>
      <c r="Z1031" s="179"/>
      <c r="AA1031" s="183" t="s">
        <v>7393</v>
      </c>
      <c r="AB1031" s="220" t="s">
        <v>7358</v>
      </c>
      <c r="AC1031" s="55" t="s">
        <v>7390</v>
      </c>
      <c r="AD1031" s="141">
        <v>0.7</v>
      </c>
      <c r="AE1031" s="221"/>
      <c r="AF1031" s="136"/>
      <c r="AG1031" s="75"/>
      <c r="AH1031" s="98">
        <f>ROUND(ROUND(ROUND(K1021*U1028,0)*Y$1019,0)*AD1031-AF1030,0)</f>
        <v>222</v>
      </c>
      <c r="AI1031" s="16"/>
    </row>
    <row r="1032" spans="1:35" ht="16.75" customHeight="1" x14ac:dyDescent="0.25">
      <c r="A1032" s="11">
        <v>33</v>
      </c>
      <c r="B1032" s="14" t="s">
        <v>9507</v>
      </c>
      <c r="C1032" s="52" t="s">
        <v>9506</v>
      </c>
      <c r="D1032" s="190"/>
      <c r="E1032" s="211"/>
      <c r="F1032" s="211"/>
      <c r="G1032" s="211"/>
      <c r="H1032" s="211"/>
      <c r="I1032" s="211"/>
      <c r="J1032" s="210"/>
      <c r="K1032" s="185"/>
      <c r="L1032" s="2"/>
      <c r="M1032" s="2"/>
      <c r="N1032" s="2"/>
      <c r="O1032" s="203"/>
      <c r="P1032" s="8"/>
      <c r="Q1032" s="8"/>
      <c r="R1032" s="8"/>
      <c r="S1032" s="8"/>
      <c r="T1032" s="8"/>
      <c r="U1032" s="8"/>
      <c r="V1032" s="73"/>
      <c r="W1032" s="182"/>
      <c r="X1032" s="182"/>
      <c r="Y1032" s="178"/>
      <c r="Z1032" s="179"/>
      <c r="AA1032" s="169"/>
      <c r="AB1032" s="220" t="s">
        <v>7391</v>
      </c>
      <c r="AC1032" s="55" t="s">
        <v>7390</v>
      </c>
      <c r="AD1032" s="141">
        <v>0.5</v>
      </c>
      <c r="AE1032" s="196"/>
      <c r="AF1032" s="144"/>
      <c r="AG1032" s="150"/>
      <c r="AH1032" s="98">
        <f>ROUND(ROUND(ROUND(K1021*U1028,0)*Y$1019,0)*AD1032-AF1030,0)</f>
        <v>157</v>
      </c>
      <c r="AI1032" s="16"/>
    </row>
    <row r="1033" spans="1:35" ht="16.75" customHeight="1" x14ac:dyDescent="0.25">
      <c r="A1033" s="11">
        <v>33</v>
      </c>
      <c r="B1033" s="14" t="s">
        <v>9505</v>
      </c>
      <c r="C1033" s="52" t="s">
        <v>9504</v>
      </c>
      <c r="D1033" s="190"/>
      <c r="E1033" s="211"/>
      <c r="F1033" s="211"/>
      <c r="G1033" s="211"/>
      <c r="H1033" s="211"/>
      <c r="I1033" s="211"/>
      <c r="J1033" s="210"/>
      <c r="K1033" s="185"/>
      <c r="L1033" s="2"/>
      <c r="M1033" s="2"/>
      <c r="N1033" s="44"/>
      <c r="O1033" s="222" t="s">
        <v>7373</v>
      </c>
      <c r="P1033" s="2"/>
      <c r="Q1033" s="2"/>
      <c r="R1033" s="2"/>
      <c r="S1033" s="2"/>
      <c r="T1033" s="2"/>
      <c r="U1033" s="2"/>
      <c r="V1033" s="71"/>
      <c r="W1033" s="182"/>
      <c r="X1033" s="182"/>
      <c r="Y1033" s="178"/>
      <c r="Z1033" s="179"/>
      <c r="AA1033" s="83"/>
      <c r="AB1033" s="80"/>
      <c r="AC1033" s="7"/>
      <c r="AD1033" s="7"/>
      <c r="AE1033" s="7"/>
      <c r="AF1033" s="7"/>
      <c r="AG1033" s="37"/>
      <c r="AH1033" s="98">
        <f>ROUND(ROUND(K1021*U1034,0)*Y$1019,0)</f>
        <v>331</v>
      </c>
      <c r="AI1033" s="66"/>
    </row>
    <row r="1034" spans="1:35" ht="16.75" customHeight="1" x14ac:dyDescent="0.25">
      <c r="A1034" s="11">
        <v>33</v>
      </c>
      <c r="B1034" s="14" t="s">
        <v>9503</v>
      </c>
      <c r="C1034" s="52" t="s">
        <v>9502</v>
      </c>
      <c r="D1034" s="190"/>
      <c r="E1034" s="211"/>
      <c r="F1034" s="211"/>
      <c r="G1034" s="211"/>
      <c r="H1034" s="211"/>
      <c r="I1034" s="211"/>
      <c r="J1034" s="210"/>
      <c r="K1034" s="185"/>
      <c r="L1034" s="2"/>
      <c r="M1034" s="2"/>
      <c r="N1034" s="44"/>
      <c r="O1034" s="222" t="s">
        <v>7405</v>
      </c>
      <c r="P1034" s="135"/>
      <c r="Q1034" s="135"/>
      <c r="R1034" s="135"/>
      <c r="S1034" s="135"/>
      <c r="T1034" s="136" t="s">
        <v>7404</v>
      </c>
      <c r="U1034" s="273">
        <v>0.95</v>
      </c>
      <c r="V1034" s="274"/>
      <c r="W1034" s="182"/>
      <c r="X1034" s="182"/>
      <c r="Y1034" s="178"/>
      <c r="Z1034" s="179"/>
      <c r="AA1034" s="183" t="s">
        <v>7393</v>
      </c>
      <c r="AB1034" s="220" t="s">
        <v>7358</v>
      </c>
      <c r="AC1034" s="55" t="s">
        <v>7390</v>
      </c>
      <c r="AD1034" s="141">
        <v>0.7</v>
      </c>
      <c r="AE1034" s="141"/>
      <c r="AF1034" s="141"/>
      <c r="AG1034" s="142"/>
      <c r="AH1034" s="98">
        <f>ROUND(ROUND(ROUND(K1021*U1034,0)*Y$1019,0)*AD1034,0)</f>
        <v>232</v>
      </c>
      <c r="AI1034" s="66"/>
    </row>
    <row r="1035" spans="1:35" ht="16.75" customHeight="1" x14ac:dyDescent="0.25">
      <c r="A1035" s="11">
        <v>33</v>
      </c>
      <c r="B1035" s="14" t="s">
        <v>9501</v>
      </c>
      <c r="C1035" s="52" t="s">
        <v>9500</v>
      </c>
      <c r="D1035" s="190"/>
      <c r="E1035" s="211"/>
      <c r="F1035" s="211"/>
      <c r="G1035" s="211"/>
      <c r="H1035" s="211"/>
      <c r="I1035" s="211"/>
      <c r="J1035" s="210"/>
      <c r="K1035" s="185"/>
      <c r="L1035" s="2"/>
      <c r="M1035" s="2"/>
      <c r="N1035" s="2"/>
      <c r="O1035" s="56"/>
      <c r="P1035" s="2"/>
      <c r="Q1035" s="2"/>
      <c r="R1035" s="2"/>
      <c r="S1035" s="2"/>
      <c r="T1035" s="2"/>
      <c r="U1035" s="2"/>
      <c r="V1035" s="71"/>
      <c r="W1035" s="182"/>
      <c r="X1035" s="182"/>
      <c r="Y1035" s="178"/>
      <c r="Z1035" s="179"/>
      <c r="AA1035" s="169"/>
      <c r="AB1035" s="220" t="s">
        <v>7391</v>
      </c>
      <c r="AC1035" s="55" t="s">
        <v>7390</v>
      </c>
      <c r="AD1035" s="141">
        <v>0.5</v>
      </c>
      <c r="AE1035" s="141"/>
      <c r="AF1035" s="141"/>
      <c r="AG1035" s="142"/>
      <c r="AH1035" s="98">
        <f>ROUND(ROUND(ROUND(K1021*U1034,0)*Y$1019,0)*AD1035,0)</f>
        <v>166</v>
      </c>
      <c r="AI1035" s="16"/>
    </row>
    <row r="1036" spans="1:35" ht="16.75" customHeight="1" x14ac:dyDescent="0.25">
      <c r="A1036" s="11">
        <v>33</v>
      </c>
      <c r="B1036" s="14" t="s">
        <v>9499</v>
      </c>
      <c r="C1036" s="52" t="s">
        <v>9498</v>
      </c>
      <c r="D1036" s="190"/>
      <c r="E1036" s="211"/>
      <c r="F1036" s="211"/>
      <c r="G1036" s="211"/>
      <c r="H1036" s="211"/>
      <c r="I1036" s="211"/>
      <c r="J1036" s="210"/>
      <c r="K1036" s="185"/>
      <c r="L1036" s="2"/>
      <c r="M1036" s="2"/>
      <c r="N1036" s="2"/>
      <c r="O1036" s="56"/>
      <c r="P1036" s="2"/>
      <c r="Q1036" s="2"/>
      <c r="R1036" s="2"/>
      <c r="S1036" s="2"/>
      <c r="T1036" s="2"/>
      <c r="U1036" s="2"/>
      <c r="V1036" s="71"/>
      <c r="W1036" s="182"/>
      <c r="X1036" s="182"/>
      <c r="Y1036" s="178"/>
      <c r="Z1036" s="179"/>
      <c r="AA1036" s="2"/>
      <c r="AB1036" s="201"/>
      <c r="AC1036" s="55"/>
      <c r="AD1036" s="141"/>
      <c r="AE1036" s="187" t="s">
        <v>7356</v>
      </c>
      <c r="AF1036" s="53">
        <v>5</v>
      </c>
      <c r="AG1036" s="181" t="s">
        <v>7357</v>
      </c>
      <c r="AH1036" s="98">
        <f>ROUND(ROUND(K1021*U1034,0)*Y$1019-AF1036,0)</f>
        <v>326</v>
      </c>
      <c r="AI1036" s="16"/>
    </row>
    <row r="1037" spans="1:35" ht="16.75" customHeight="1" x14ac:dyDescent="0.25">
      <c r="A1037" s="11">
        <v>33</v>
      </c>
      <c r="B1037" s="14" t="s">
        <v>9497</v>
      </c>
      <c r="C1037" s="52" t="s">
        <v>9496</v>
      </c>
      <c r="D1037" s="190"/>
      <c r="E1037" s="211"/>
      <c r="F1037" s="211"/>
      <c r="G1037" s="211"/>
      <c r="H1037" s="211"/>
      <c r="I1037" s="211"/>
      <c r="J1037" s="210"/>
      <c r="K1037" s="185"/>
      <c r="L1037" s="2"/>
      <c r="M1037" s="2"/>
      <c r="N1037" s="2"/>
      <c r="O1037" s="56"/>
      <c r="P1037" s="2"/>
      <c r="Q1037" s="2"/>
      <c r="R1037" s="2"/>
      <c r="S1037" s="2"/>
      <c r="T1037" s="2"/>
      <c r="U1037" s="2"/>
      <c r="V1037" s="71"/>
      <c r="W1037" s="182"/>
      <c r="X1037" s="182"/>
      <c r="Y1037" s="178"/>
      <c r="Z1037" s="179"/>
      <c r="AA1037" s="183" t="s">
        <v>7393</v>
      </c>
      <c r="AB1037" s="220" t="s">
        <v>7358</v>
      </c>
      <c r="AC1037" s="55" t="s">
        <v>7390</v>
      </c>
      <c r="AD1037" s="141">
        <v>0.7</v>
      </c>
      <c r="AE1037" s="221"/>
      <c r="AF1037" s="136"/>
      <c r="AG1037" s="75"/>
      <c r="AH1037" s="98">
        <f>ROUND(ROUND(ROUND(K1021*U1034,0)*Y$1019,0)*AD1037-AF1036,0)</f>
        <v>227</v>
      </c>
      <c r="AI1037" s="16"/>
    </row>
    <row r="1038" spans="1:35" ht="16.75" customHeight="1" x14ac:dyDescent="0.25">
      <c r="A1038" s="11">
        <v>33</v>
      </c>
      <c r="B1038" s="14" t="s">
        <v>9495</v>
      </c>
      <c r="C1038" s="52" t="s">
        <v>9494</v>
      </c>
      <c r="D1038" s="190"/>
      <c r="E1038" s="211"/>
      <c r="F1038" s="211"/>
      <c r="G1038" s="211"/>
      <c r="H1038" s="211"/>
      <c r="I1038" s="211"/>
      <c r="J1038" s="210"/>
      <c r="K1038" s="164"/>
      <c r="L1038" s="8"/>
      <c r="M1038" s="8"/>
      <c r="N1038" s="8"/>
      <c r="O1038" s="203"/>
      <c r="P1038" s="8"/>
      <c r="Q1038" s="8"/>
      <c r="R1038" s="8"/>
      <c r="S1038" s="8"/>
      <c r="T1038" s="8"/>
      <c r="U1038" s="8"/>
      <c r="V1038" s="73"/>
      <c r="W1038" s="182"/>
      <c r="X1038" s="182"/>
      <c r="Y1038" s="178"/>
      <c r="Z1038" s="179"/>
      <c r="AA1038" s="169"/>
      <c r="AB1038" s="220" t="s">
        <v>7391</v>
      </c>
      <c r="AC1038" s="55" t="s">
        <v>7390</v>
      </c>
      <c r="AD1038" s="141">
        <v>0.5</v>
      </c>
      <c r="AE1038" s="196"/>
      <c r="AF1038" s="144"/>
      <c r="AG1038" s="150"/>
      <c r="AH1038" s="98">
        <f>ROUND(ROUND(ROUND(K1021*U1034,0)*Y$1019,0)*AD1038-AF1036,0)</f>
        <v>161</v>
      </c>
      <c r="AI1038" s="16"/>
    </row>
    <row r="1039" spans="1:35" ht="16.75" customHeight="1" x14ac:dyDescent="0.25">
      <c r="A1039" s="11">
        <v>33</v>
      </c>
      <c r="B1039" s="14" t="s">
        <v>9493</v>
      </c>
      <c r="C1039" s="52" t="s">
        <v>9492</v>
      </c>
      <c r="D1039" s="190"/>
      <c r="E1039" s="211"/>
      <c r="F1039" s="211"/>
      <c r="G1039" s="211"/>
      <c r="H1039" s="211"/>
      <c r="I1039" s="211"/>
      <c r="J1039" s="210"/>
      <c r="K1039" s="167" t="s">
        <v>7425</v>
      </c>
      <c r="L1039" s="36"/>
      <c r="M1039" s="36"/>
      <c r="N1039" s="50"/>
      <c r="O1039" s="54"/>
      <c r="P1039" s="36"/>
      <c r="Q1039" s="36"/>
      <c r="R1039" s="36"/>
      <c r="S1039" s="36"/>
      <c r="T1039" s="36"/>
      <c r="U1039" s="36"/>
      <c r="V1039" s="50"/>
      <c r="W1039" s="182"/>
      <c r="X1039" s="182"/>
      <c r="Y1039" s="178"/>
      <c r="Z1039" s="179"/>
      <c r="AA1039" s="54"/>
      <c r="AB1039" s="53"/>
      <c r="AC1039" s="36"/>
      <c r="AD1039" s="36"/>
      <c r="AE1039" s="36"/>
      <c r="AF1039" s="36"/>
      <c r="AG1039" s="50"/>
      <c r="AH1039" s="98">
        <f>ROUND(K1045*Y$1019,0)</f>
        <v>291</v>
      </c>
      <c r="AI1039" s="16"/>
    </row>
    <row r="1040" spans="1:35" ht="16.75" customHeight="1" x14ac:dyDescent="0.3">
      <c r="A1040" s="11">
        <v>33</v>
      </c>
      <c r="B1040" s="14" t="s">
        <v>9491</v>
      </c>
      <c r="C1040" s="52" t="s">
        <v>9490</v>
      </c>
      <c r="D1040" s="190"/>
      <c r="E1040" s="211"/>
      <c r="F1040" s="211"/>
      <c r="G1040" s="211"/>
      <c r="H1040" s="211"/>
      <c r="I1040" s="211"/>
      <c r="J1040" s="210"/>
      <c r="K1040" s="185"/>
      <c r="L1040" s="2"/>
      <c r="M1040" s="2"/>
      <c r="N1040" s="44"/>
      <c r="O1040" s="3"/>
      <c r="P1040" s="2"/>
      <c r="Q1040" s="2"/>
      <c r="R1040" s="2"/>
      <c r="S1040" s="2"/>
      <c r="T1040" s="2"/>
      <c r="U1040" s="2"/>
      <c r="V1040" s="71"/>
      <c r="W1040" s="72"/>
      <c r="X1040" s="72"/>
      <c r="Y1040" s="155"/>
      <c r="Z1040" s="157"/>
      <c r="AA1040" s="183" t="s">
        <v>7393</v>
      </c>
      <c r="AB1040" s="220" t="s">
        <v>7358</v>
      </c>
      <c r="AC1040" s="55" t="s">
        <v>7390</v>
      </c>
      <c r="AD1040" s="141">
        <v>0.7</v>
      </c>
      <c r="AE1040" s="141"/>
      <c r="AF1040" s="141"/>
      <c r="AG1040" s="142"/>
      <c r="AH1040" s="98">
        <f>ROUND(ROUND(K1045*Y$1019,0)*AD1040,0)</f>
        <v>204</v>
      </c>
      <c r="AI1040" s="16"/>
    </row>
    <row r="1041" spans="1:35" ht="16.75" customHeight="1" x14ac:dyDescent="0.3">
      <c r="A1041" s="11">
        <v>33</v>
      </c>
      <c r="B1041" s="14" t="s">
        <v>9489</v>
      </c>
      <c r="C1041" s="52" t="s">
        <v>9488</v>
      </c>
      <c r="D1041" s="190"/>
      <c r="E1041" s="211"/>
      <c r="F1041" s="211"/>
      <c r="G1041" s="211"/>
      <c r="H1041" s="211"/>
      <c r="I1041" s="211"/>
      <c r="J1041" s="210"/>
      <c r="K1041" s="185"/>
      <c r="L1041" s="2"/>
      <c r="M1041" s="2"/>
      <c r="N1041" s="2"/>
      <c r="O1041" s="56"/>
      <c r="P1041" s="2"/>
      <c r="Q1041" s="2"/>
      <c r="R1041" s="2"/>
      <c r="S1041" s="2"/>
      <c r="T1041" s="2"/>
      <c r="U1041" s="2"/>
      <c r="V1041" s="71"/>
      <c r="W1041" s="72"/>
      <c r="X1041" s="72"/>
      <c r="Y1041" s="155"/>
      <c r="Z1041" s="157"/>
      <c r="AA1041" s="169"/>
      <c r="AB1041" s="220" t="s">
        <v>7391</v>
      </c>
      <c r="AC1041" s="55" t="s">
        <v>7390</v>
      </c>
      <c r="AD1041" s="141">
        <v>0.5</v>
      </c>
      <c r="AE1041" s="141"/>
      <c r="AF1041" s="141"/>
      <c r="AG1041" s="142"/>
      <c r="AH1041" s="98">
        <f>ROUND(ROUND(K1045*Y$1019,0)*AD1041,0)</f>
        <v>146</v>
      </c>
      <c r="AI1041" s="16"/>
    </row>
    <row r="1042" spans="1:35" ht="16.75" customHeight="1" x14ac:dyDescent="0.3">
      <c r="A1042" s="11">
        <v>33</v>
      </c>
      <c r="B1042" s="14" t="s">
        <v>9487</v>
      </c>
      <c r="C1042" s="52" t="s">
        <v>9486</v>
      </c>
      <c r="D1042" s="190"/>
      <c r="E1042" s="211"/>
      <c r="F1042" s="211"/>
      <c r="G1042" s="211"/>
      <c r="H1042" s="211"/>
      <c r="I1042" s="211"/>
      <c r="J1042" s="210"/>
      <c r="K1042" s="185"/>
      <c r="L1042" s="2"/>
      <c r="M1042" s="2"/>
      <c r="N1042" s="2"/>
      <c r="O1042" s="56"/>
      <c r="P1042" s="2"/>
      <c r="Q1042" s="2"/>
      <c r="R1042" s="2"/>
      <c r="S1042" s="2"/>
      <c r="T1042" s="2"/>
      <c r="U1042" s="2"/>
      <c r="V1042" s="71"/>
      <c r="W1042" s="72"/>
      <c r="X1042" s="72"/>
      <c r="Y1042" s="155"/>
      <c r="Z1042" s="157"/>
      <c r="AA1042" s="2"/>
      <c r="AB1042" s="201"/>
      <c r="AC1042" s="55"/>
      <c r="AD1042" s="141"/>
      <c r="AE1042" s="187" t="s">
        <v>7356</v>
      </c>
      <c r="AF1042" s="53">
        <v>5</v>
      </c>
      <c r="AG1042" s="181" t="s">
        <v>7357</v>
      </c>
      <c r="AH1042" s="98">
        <f>ROUND(K1045*Y$1019-AF1042,0)</f>
        <v>286</v>
      </c>
      <c r="AI1042" s="16"/>
    </row>
    <row r="1043" spans="1:35" ht="16.75" customHeight="1" x14ac:dyDescent="0.3">
      <c r="A1043" s="11">
        <v>33</v>
      </c>
      <c r="B1043" s="14" t="s">
        <v>9485</v>
      </c>
      <c r="C1043" s="52" t="s">
        <v>9484</v>
      </c>
      <c r="D1043" s="190"/>
      <c r="E1043" s="211"/>
      <c r="F1043" s="211"/>
      <c r="G1043" s="211"/>
      <c r="H1043" s="211"/>
      <c r="I1043" s="211"/>
      <c r="J1043" s="210"/>
      <c r="K1043" s="185"/>
      <c r="L1043" s="2"/>
      <c r="M1043" s="2"/>
      <c r="N1043" s="2"/>
      <c r="O1043" s="56"/>
      <c r="P1043" s="2"/>
      <c r="Q1043" s="2"/>
      <c r="R1043" s="2"/>
      <c r="S1043" s="2"/>
      <c r="T1043" s="2"/>
      <c r="U1043" s="2"/>
      <c r="V1043" s="71"/>
      <c r="W1043" s="72"/>
      <c r="X1043" s="72"/>
      <c r="Y1043" s="155"/>
      <c r="Z1043" s="157"/>
      <c r="AA1043" s="183" t="s">
        <v>7393</v>
      </c>
      <c r="AB1043" s="220" t="s">
        <v>7358</v>
      </c>
      <c r="AC1043" s="55" t="s">
        <v>7390</v>
      </c>
      <c r="AD1043" s="141">
        <v>0.7</v>
      </c>
      <c r="AE1043" s="221"/>
      <c r="AF1043" s="136"/>
      <c r="AG1043" s="75"/>
      <c r="AH1043" s="98">
        <f>ROUND(ROUND(K1045*Y$1019,0)*AD1043-AF1042,0)</f>
        <v>199</v>
      </c>
      <c r="AI1043" s="16"/>
    </row>
    <row r="1044" spans="1:35" ht="16.75" customHeight="1" x14ac:dyDescent="0.3">
      <c r="A1044" s="11">
        <v>33</v>
      </c>
      <c r="B1044" s="14" t="s">
        <v>9483</v>
      </c>
      <c r="C1044" s="52" t="s">
        <v>9482</v>
      </c>
      <c r="D1044" s="190"/>
      <c r="E1044" s="211"/>
      <c r="F1044" s="211"/>
      <c r="G1044" s="211"/>
      <c r="H1044" s="211"/>
      <c r="I1044" s="211"/>
      <c r="J1044" s="210"/>
      <c r="K1044" s="185"/>
      <c r="L1044" s="2"/>
      <c r="M1044" s="2"/>
      <c r="N1044" s="2"/>
      <c r="O1044" s="56"/>
      <c r="P1044" s="2"/>
      <c r="Q1044" s="2"/>
      <c r="R1044" s="2"/>
      <c r="S1044" s="2"/>
      <c r="T1044" s="2"/>
      <c r="U1044" s="2"/>
      <c r="V1044" s="71"/>
      <c r="W1044" s="72"/>
      <c r="X1044" s="72"/>
      <c r="Y1044" s="155"/>
      <c r="Z1044" s="157"/>
      <c r="AA1044" s="169"/>
      <c r="AB1044" s="220" t="s">
        <v>7391</v>
      </c>
      <c r="AC1044" s="55" t="s">
        <v>7390</v>
      </c>
      <c r="AD1044" s="141">
        <v>0.5</v>
      </c>
      <c r="AE1044" s="196"/>
      <c r="AF1044" s="144"/>
      <c r="AG1044" s="150"/>
      <c r="AH1044" s="98">
        <f>ROUND(ROUND(K1045*Y$1019,0)*AD1044-AF1042,0)</f>
        <v>141</v>
      </c>
      <c r="AI1044" s="16"/>
    </row>
    <row r="1045" spans="1:35" ht="16.75" customHeight="1" x14ac:dyDescent="0.3">
      <c r="A1045" s="11">
        <v>33</v>
      </c>
      <c r="B1045" s="14" t="s">
        <v>9481</v>
      </c>
      <c r="C1045" s="52" t="s">
        <v>9480</v>
      </c>
      <c r="D1045" s="190"/>
      <c r="E1045" s="211"/>
      <c r="F1045" s="211"/>
      <c r="G1045" s="211"/>
      <c r="H1045" s="211"/>
      <c r="I1045" s="211"/>
      <c r="J1045" s="210"/>
      <c r="K1045" s="271">
        <f>'21共同生活援助（包括型・基本）'!N469</f>
        <v>581</v>
      </c>
      <c r="L1045" s="272"/>
      <c r="M1045" s="2" t="s">
        <v>7388</v>
      </c>
      <c r="N1045" s="44"/>
      <c r="O1045" s="204" t="s">
        <v>7387</v>
      </c>
      <c r="P1045" s="36"/>
      <c r="Q1045" s="36"/>
      <c r="R1045" s="36"/>
      <c r="S1045" s="36"/>
      <c r="T1045" s="36"/>
      <c r="U1045" s="36"/>
      <c r="V1045" s="74"/>
      <c r="W1045" s="72"/>
      <c r="X1045" s="72"/>
      <c r="Y1045" s="145"/>
      <c r="Z1045" s="71"/>
      <c r="AA1045" s="83"/>
      <c r="AB1045" s="194"/>
      <c r="AC1045" s="7"/>
      <c r="AD1045" s="7"/>
      <c r="AE1045" s="7"/>
      <c r="AF1045" s="7"/>
      <c r="AG1045" s="37"/>
      <c r="AH1045" s="98">
        <f>ROUND(ROUND(K1045*U1046,0)*Y$1019,0)</f>
        <v>276</v>
      </c>
      <c r="AI1045" s="66"/>
    </row>
    <row r="1046" spans="1:35" ht="16.75" customHeight="1" x14ac:dyDescent="0.3">
      <c r="A1046" s="11">
        <v>33</v>
      </c>
      <c r="B1046" s="14" t="s">
        <v>9479</v>
      </c>
      <c r="C1046" s="52" t="s">
        <v>9478</v>
      </c>
      <c r="D1046" s="190"/>
      <c r="E1046" s="211"/>
      <c r="F1046" s="211"/>
      <c r="G1046" s="211"/>
      <c r="H1046" s="211"/>
      <c r="I1046" s="211"/>
      <c r="J1046" s="210"/>
      <c r="K1046" s="72"/>
      <c r="L1046" s="145"/>
      <c r="M1046" s="2"/>
      <c r="N1046" s="44"/>
      <c r="O1046" s="45"/>
      <c r="P1046" s="2"/>
      <c r="Q1046" s="135"/>
      <c r="R1046" s="135"/>
      <c r="S1046" s="135"/>
      <c r="T1046" s="136" t="s">
        <v>7404</v>
      </c>
      <c r="U1046" s="273">
        <v>0.95</v>
      </c>
      <c r="V1046" s="274"/>
      <c r="W1046" s="68"/>
      <c r="X1046" s="68"/>
      <c r="Y1046" s="135"/>
      <c r="Z1046" s="67"/>
      <c r="AA1046" s="183" t="s">
        <v>7393</v>
      </c>
      <c r="AB1046" s="220" t="s">
        <v>7358</v>
      </c>
      <c r="AC1046" s="55" t="s">
        <v>7390</v>
      </c>
      <c r="AD1046" s="141">
        <v>0.7</v>
      </c>
      <c r="AE1046" s="141"/>
      <c r="AF1046" s="141"/>
      <c r="AG1046" s="142"/>
      <c r="AH1046" s="98">
        <f>ROUND(ROUND(ROUND(K1045*U1046,0)*Y$1019,0)*AD1046,0)</f>
        <v>193</v>
      </c>
      <c r="AI1046" s="66"/>
    </row>
    <row r="1047" spans="1:35" ht="16.75" customHeight="1" x14ac:dyDescent="0.3">
      <c r="A1047" s="11">
        <v>33</v>
      </c>
      <c r="B1047" s="14" t="s">
        <v>9477</v>
      </c>
      <c r="C1047" s="52" t="s">
        <v>9476</v>
      </c>
      <c r="D1047" s="190"/>
      <c r="E1047" s="211"/>
      <c r="F1047" s="211"/>
      <c r="G1047" s="211"/>
      <c r="H1047" s="211"/>
      <c r="I1047" s="211"/>
      <c r="J1047" s="210"/>
      <c r="K1047" s="185"/>
      <c r="L1047" s="2"/>
      <c r="M1047" s="2"/>
      <c r="N1047" s="2"/>
      <c r="O1047" s="56"/>
      <c r="P1047" s="2"/>
      <c r="Q1047" s="2"/>
      <c r="R1047" s="2"/>
      <c r="S1047" s="2"/>
      <c r="T1047" s="2"/>
      <c r="U1047" s="2"/>
      <c r="V1047" s="71"/>
      <c r="W1047" s="72"/>
      <c r="X1047" s="72"/>
      <c r="Y1047" s="155"/>
      <c r="Z1047" s="157"/>
      <c r="AA1047" s="169"/>
      <c r="AB1047" s="220" t="s">
        <v>7391</v>
      </c>
      <c r="AC1047" s="55" t="s">
        <v>7390</v>
      </c>
      <c r="AD1047" s="141">
        <v>0.5</v>
      </c>
      <c r="AE1047" s="141"/>
      <c r="AF1047" s="141"/>
      <c r="AG1047" s="142"/>
      <c r="AH1047" s="98">
        <f>ROUND(ROUND(ROUND(K1045*U1046,0)*Y$1019,0)*AD1047,0)</f>
        <v>138</v>
      </c>
      <c r="AI1047" s="16"/>
    </row>
    <row r="1048" spans="1:35" ht="16.75" customHeight="1" x14ac:dyDescent="0.3">
      <c r="A1048" s="11">
        <v>33</v>
      </c>
      <c r="B1048" s="14" t="s">
        <v>9475</v>
      </c>
      <c r="C1048" s="52" t="s">
        <v>9474</v>
      </c>
      <c r="D1048" s="190"/>
      <c r="E1048" s="211"/>
      <c r="F1048" s="211"/>
      <c r="G1048" s="211"/>
      <c r="H1048" s="211"/>
      <c r="I1048" s="211"/>
      <c r="J1048" s="210"/>
      <c r="K1048" s="185"/>
      <c r="L1048" s="2"/>
      <c r="M1048" s="2"/>
      <c r="N1048" s="2"/>
      <c r="O1048" s="56"/>
      <c r="P1048" s="2"/>
      <c r="Q1048" s="2"/>
      <c r="R1048" s="2"/>
      <c r="S1048" s="2"/>
      <c r="T1048" s="2"/>
      <c r="U1048" s="2"/>
      <c r="V1048" s="71"/>
      <c r="W1048" s="72"/>
      <c r="X1048" s="72"/>
      <c r="Y1048" s="155"/>
      <c r="Z1048" s="157"/>
      <c r="AA1048" s="2"/>
      <c r="AB1048" s="201"/>
      <c r="AC1048" s="55"/>
      <c r="AD1048" s="141"/>
      <c r="AE1048" s="187" t="s">
        <v>7356</v>
      </c>
      <c r="AF1048" s="53">
        <v>5</v>
      </c>
      <c r="AG1048" s="181" t="s">
        <v>7357</v>
      </c>
      <c r="AH1048" s="98">
        <f>ROUND(ROUND(K1045*U1046,0)*Y$1019-AF1048,0)</f>
        <v>271</v>
      </c>
      <c r="AI1048" s="16"/>
    </row>
    <row r="1049" spans="1:35" ht="16.75" customHeight="1" x14ac:dyDescent="0.3">
      <c r="A1049" s="11">
        <v>33</v>
      </c>
      <c r="B1049" s="14" t="s">
        <v>9473</v>
      </c>
      <c r="C1049" s="52" t="s">
        <v>9472</v>
      </c>
      <c r="D1049" s="190"/>
      <c r="E1049" s="211"/>
      <c r="F1049" s="211"/>
      <c r="G1049" s="211"/>
      <c r="H1049" s="211"/>
      <c r="I1049" s="211"/>
      <c r="J1049" s="210"/>
      <c r="K1049" s="185"/>
      <c r="L1049" s="2"/>
      <c r="M1049" s="2"/>
      <c r="N1049" s="2"/>
      <c r="O1049" s="56"/>
      <c r="P1049" s="2"/>
      <c r="Q1049" s="2"/>
      <c r="R1049" s="2"/>
      <c r="S1049" s="2"/>
      <c r="T1049" s="2"/>
      <c r="U1049" s="2"/>
      <c r="V1049" s="71"/>
      <c r="W1049" s="72"/>
      <c r="X1049" s="72"/>
      <c r="Y1049" s="155"/>
      <c r="Z1049" s="157"/>
      <c r="AA1049" s="183" t="s">
        <v>7393</v>
      </c>
      <c r="AB1049" s="220" t="s">
        <v>7358</v>
      </c>
      <c r="AC1049" s="55" t="s">
        <v>7390</v>
      </c>
      <c r="AD1049" s="141">
        <v>0.7</v>
      </c>
      <c r="AE1049" s="221"/>
      <c r="AF1049" s="136"/>
      <c r="AG1049" s="75"/>
      <c r="AH1049" s="98">
        <f>ROUND(ROUND(ROUND(K1045*U1046,0)*Y$1019,0)*AD1049-AF1048,0)</f>
        <v>188</v>
      </c>
      <c r="AI1049" s="16"/>
    </row>
    <row r="1050" spans="1:35" ht="16.75" customHeight="1" x14ac:dyDescent="0.3">
      <c r="A1050" s="11">
        <v>33</v>
      </c>
      <c r="B1050" s="14" t="s">
        <v>9471</v>
      </c>
      <c r="C1050" s="52" t="s">
        <v>9470</v>
      </c>
      <c r="D1050" s="190"/>
      <c r="E1050" s="211"/>
      <c r="F1050" s="211"/>
      <c r="G1050" s="211"/>
      <c r="H1050" s="211"/>
      <c r="I1050" s="211"/>
      <c r="J1050" s="210"/>
      <c r="K1050" s="185"/>
      <c r="L1050" s="2"/>
      <c r="M1050" s="2"/>
      <c r="N1050" s="2"/>
      <c r="O1050" s="203"/>
      <c r="P1050" s="8"/>
      <c r="Q1050" s="8"/>
      <c r="R1050" s="8"/>
      <c r="S1050" s="8"/>
      <c r="T1050" s="8"/>
      <c r="U1050" s="8"/>
      <c r="V1050" s="73"/>
      <c r="W1050" s="72"/>
      <c r="X1050" s="72"/>
      <c r="Y1050" s="155"/>
      <c r="Z1050" s="157"/>
      <c r="AA1050" s="169"/>
      <c r="AB1050" s="220" t="s">
        <v>7391</v>
      </c>
      <c r="AC1050" s="55" t="s">
        <v>7390</v>
      </c>
      <c r="AD1050" s="141">
        <v>0.5</v>
      </c>
      <c r="AE1050" s="196"/>
      <c r="AF1050" s="144"/>
      <c r="AG1050" s="150"/>
      <c r="AH1050" s="98">
        <f>ROUND(ROUND(ROUND(K1045*U1046,0)*Y$1019,0)*AD1050-AF1048,0)</f>
        <v>133</v>
      </c>
      <c r="AI1050" s="16"/>
    </row>
    <row r="1051" spans="1:35" ht="16.75" customHeight="1" x14ac:dyDescent="0.3">
      <c r="A1051" s="11">
        <v>33</v>
      </c>
      <c r="B1051" s="14" t="s">
        <v>9469</v>
      </c>
      <c r="C1051" s="52" t="s">
        <v>9468</v>
      </c>
      <c r="D1051" s="190"/>
      <c r="E1051" s="211"/>
      <c r="F1051" s="211"/>
      <c r="G1051" s="211"/>
      <c r="H1051" s="211"/>
      <c r="I1051" s="211"/>
      <c r="J1051" s="210"/>
      <c r="K1051" s="185"/>
      <c r="L1051" s="2"/>
      <c r="M1051" s="2"/>
      <c r="N1051" s="44"/>
      <c r="O1051" s="204" t="s">
        <v>7380</v>
      </c>
      <c r="P1051" s="36"/>
      <c r="Q1051" s="36"/>
      <c r="R1051" s="36"/>
      <c r="S1051" s="36"/>
      <c r="T1051" s="36"/>
      <c r="U1051" s="36"/>
      <c r="V1051" s="74"/>
      <c r="W1051" s="72"/>
      <c r="X1051" s="72"/>
      <c r="Y1051" s="145"/>
      <c r="Z1051" s="71"/>
      <c r="AA1051" s="83"/>
      <c r="AB1051" s="194"/>
      <c r="AC1051" s="7"/>
      <c r="AD1051" s="7"/>
      <c r="AE1051" s="7"/>
      <c r="AF1051" s="7"/>
      <c r="AG1051" s="37"/>
      <c r="AH1051" s="98">
        <f>ROUND(ROUND(K1045*U1052,0)*Y$1019,0)</f>
        <v>270</v>
      </c>
      <c r="AI1051" s="66"/>
    </row>
    <row r="1052" spans="1:35" ht="16.75" customHeight="1" x14ac:dyDescent="0.3">
      <c r="A1052" s="11">
        <v>33</v>
      </c>
      <c r="B1052" s="14" t="s">
        <v>9467</v>
      </c>
      <c r="C1052" s="52" t="s">
        <v>9466</v>
      </c>
      <c r="D1052" s="190"/>
      <c r="E1052" s="211"/>
      <c r="F1052" s="211"/>
      <c r="G1052" s="211"/>
      <c r="H1052" s="211"/>
      <c r="I1052" s="211"/>
      <c r="J1052" s="210"/>
      <c r="K1052" s="185"/>
      <c r="L1052" s="2"/>
      <c r="M1052" s="2"/>
      <c r="N1052" s="44"/>
      <c r="O1052" s="45"/>
      <c r="P1052" s="135"/>
      <c r="Q1052" s="135"/>
      <c r="R1052" s="135"/>
      <c r="S1052" s="135"/>
      <c r="T1052" s="136" t="s">
        <v>7404</v>
      </c>
      <c r="U1052" s="273">
        <v>0.93</v>
      </c>
      <c r="V1052" s="274"/>
      <c r="W1052" s="72"/>
      <c r="X1052" s="72"/>
      <c r="Y1052" s="145"/>
      <c r="Z1052" s="71"/>
      <c r="AA1052" s="183" t="s">
        <v>7393</v>
      </c>
      <c r="AB1052" s="220" t="s">
        <v>7358</v>
      </c>
      <c r="AC1052" s="55" t="s">
        <v>7390</v>
      </c>
      <c r="AD1052" s="141">
        <v>0.7</v>
      </c>
      <c r="AE1052" s="141"/>
      <c r="AF1052" s="141"/>
      <c r="AG1052" s="142"/>
      <c r="AH1052" s="98">
        <f>ROUND(ROUND(ROUND(K1045*U1052,0)*Y$1019,0)*AD1052,0)</f>
        <v>189</v>
      </c>
      <c r="AI1052" s="66"/>
    </row>
    <row r="1053" spans="1:35" ht="16.75" customHeight="1" x14ac:dyDescent="0.3">
      <c r="A1053" s="11">
        <v>33</v>
      </c>
      <c r="B1053" s="14" t="s">
        <v>9465</v>
      </c>
      <c r="C1053" s="52" t="s">
        <v>9464</v>
      </c>
      <c r="D1053" s="190"/>
      <c r="E1053" s="211"/>
      <c r="F1053" s="211"/>
      <c r="G1053" s="211"/>
      <c r="H1053" s="211"/>
      <c r="I1053" s="211"/>
      <c r="J1053" s="210"/>
      <c r="K1053" s="185"/>
      <c r="L1053" s="2"/>
      <c r="M1053" s="2"/>
      <c r="N1053" s="2"/>
      <c r="O1053" s="56"/>
      <c r="P1053" s="2"/>
      <c r="Q1053" s="2"/>
      <c r="R1053" s="2"/>
      <c r="S1053" s="2"/>
      <c r="T1053" s="2"/>
      <c r="U1053" s="2"/>
      <c r="V1053" s="71"/>
      <c r="W1053" s="72"/>
      <c r="X1053" s="72"/>
      <c r="Y1053" s="155"/>
      <c r="Z1053" s="157"/>
      <c r="AA1053" s="169"/>
      <c r="AB1053" s="220" t="s">
        <v>7391</v>
      </c>
      <c r="AC1053" s="55" t="s">
        <v>7390</v>
      </c>
      <c r="AD1053" s="141">
        <v>0.5</v>
      </c>
      <c r="AE1053" s="141"/>
      <c r="AF1053" s="141"/>
      <c r="AG1053" s="142"/>
      <c r="AH1053" s="6">
        <f>ROUND(ROUND(ROUND(K1045*U1052,0)*Y$1019,0)*AD1053,0)</f>
        <v>135</v>
      </c>
      <c r="AI1053" s="16"/>
    </row>
    <row r="1054" spans="1:35" ht="16.75" customHeight="1" x14ac:dyDescent="0.3">
      <c r="A1054" s="11">
        <v>33</v>
      </c>
      <c r="B1054" s="14" t="s">
        <v>9463</v>
      </c>
      <c r="C1054" s="52" t="s">
        <v>9462</v>
      </c>
      <c r="D1054" s="190"/>
      <c r="E1054" s="211"/>
      <c r="F1054" s="211"/>
      <c r="G1054" s="211"/>
      <c r="H1054" s="211"/>
      <c r="I1054" s="211"/>
      <c r="J1054" s="210"/>
      <c r="K1054" s="185"/>
      <c r="L1054" s="2"/>
      <c r="M1054" s="2"/>
      <c r="N1054" s="2"/>
      <c r="O1054" s="56"/>
      <c r="P1054" s="2"/>
      <c r="Q1054" s="2"/>
      <c r="R1054" s="2"/>
      <c r="S1054" s="2"/>
      <c r="T1054" s="2"/>
      <c r="U1054" s="2"/>
      <c r="V1054" s="71"/>
      <c r="W1054" s="72"/>
      <c r="X1054" s="72"/>
      <c r="Y1054" s="155"/>
      <c r="Z1054" s="157"/>
      <c r="AA1054" s="2"/>
      <c r="AB1054" s="201"/>
      <c r="AC1054" s="55"/>
      <c r="AD1054" s="141"/>
      <c r="AE1054" s="187" t="s">
        <v>7356</v>
      </c>
      <c r="AF1054" s="53">
        <v>5</v>
      </c>
      <c r="AG1054" s="181" t="s">
        <v>7357</v>
      </c>
      <c r="AH1054" s="98">
        <f>ROUND(ROUND(K1045*U1052,0)*Y$1019-AF1054,0)</f>
        <v>265</v>
      </c>
      <c r="AI1054" s="16"/>
    </row>
    <row r="1055" spans="1:35" ht="16.75" customHeight="1" x14ac:dyDescent="0.3">
      <c r="A1055" s="11">
        <v>33</v>
      </c>
      <c r="B1055" s="14" t="s">
        <v>9461</v>
      </c>
      <c r="C1055" s="52" t="s">
        <v>9460</v>
      </c>
      <c r="D1055" s="190"/>
      <c r="E1055" s="211"/>
      <c r="F1055" s="211"/>
      <c r="G1055" s="211"/>
      <c r="H1055" s="211"/>
      <c r="I1055" s="211"/>
      <c r="J1055" s="210"/>
      <c r="K1055" s="185"/>
      <c r="L1055" s="2"/>
      <c r="M1055" s="2"/>
      <c r="N1055" s="2"/>
      <c r="O1055" s="56"/>
      <c r="P1055" s="2"/>
      <c r="Q1055" s="2"/>
      <c r="R1055" s="2"/>
      <c r="S1055" s="2"/>
      <c r="T1055" s="2"/>
      <c r="U1055" s="2"/>
      <c r="V1055" s="71"/>
      <c r="W1055" s="72"/>
      <c r="X1055" s="72"/>
      <c r="Y1055" s="155"/>
      <c r="Z1055" s="157"/>
      <c r="AA1055" s="183" t="s">
        <v>7393</v>
      </c>
      <c r="AB1055" s="220" t="s">
        <v>7358</v>
      </c>
      <c r="AC1055" s="55" t="s">
        <v>7390</v>
      </c>
      <c r="AD1055" s="141">
        <v>0.7</v>
      </c>
      <c r="AE1055" s="221"/>
      <c r="AF1055" s="136"/>
      <c r="AG1055" s="75"/>
      <c r="AH1055" s="98">
        <f>ROUND(ROUND(ROUND(K1045*U1052,0)*Y$1019,0)*AD1055-AF1054,0)</f>
        <v>184</v>
      </c>
      <c r="AI1055" s="16"/>
    </row>
    <row r="1056" spans="1:35" ht="16.75" customHeight="1" x14ac:dyDescent="0.3">
      <c r="A1056" s="11">
        <v>33</v>
      </c>
      <c r="B1056" s="14" t="s">
        <v>9459</v>
      </c>
      <c r="C1056" s="52" t="s">
        <v>9458</v>
      </c>
      <c r="D1056" s="190"/>
      <c r="E1056" s="211"/>
      <c r="F1056" s="211"/>
      <c r="G1056" s="211"/>
      <c r="H1056" s="211"/>
      <c r="I1056" s="211"/>
      <c r="J1056" s="210"/>
      <c r="K1056" s="185"/>
      <c r="L1056" s="2"/>
      <c r="M1056" s="2"/>
      <c r="N1056" s="2"/>
      <c r="O1056" s="203"/>
      <c r="P1056" s="8"/>
      <c r="Q1056" s="8"/>
      <c r="R1056" s="8"/>
      <c r="S1056" s="8"/>
      <c r="T1056" s="8"/>
      <c r="U1056" s="8"/>
      <c r="V1056" s="73"/>
      <c r="W1056" s="72"/>
      <c r="X1056" s="72"/>
      <c r="Y1056" s="155"/>
      <c r="Z1056" s="157"/>
      <c r="AA1056" s="169"/>
      <c r="AB1056" s="220" t="s">
        <v>7391</v>
      </c>
      <c r="AC1056" s="55" t="s">
        <v>7390</v>
      </c>
      <c r="AD1056" s="141">
        <v>0.5</v>
      </c>
      <c r="AE1056" s="196"/>
      <c r="AF1056" s="144"/>
      <c r="AG1056" s="150"/>
      <c r="AH1056" s="6">
        <f>ROUND(ROUND(ROUND(K1045*U1052,0)*Y$1019,0)*AD1056-AF1054,0)</f>
        <v>130</v>
      </c>
      <c r="AI1056" s="16"/>
    </row>
    <row r="1057" spans="1:35" ht="16.75" customHeight="1" x14ac:dyDescent="0.3">
      <c r="A1057" s="11">
        <v>33</v>
      </c>
      <c r="B1057" s="14" t="s">
        <v>9457</v>
      </c>
      <c r="C1057" s="52" t="s">
        <v>9456</v>
      </c>
      <c r="D1057" s="190"/>
      <c r="E1057" s="211"/>
      <c r="F1057" s="211"/>
      <c r="G1057" s="211"/>
      <c r="H1057" s="211"/>
      <c r="I1057" s="211"/>
      <c r="J1057" s="210"/>
      <c r="K1057" s="185"/>
      <c r="L1057" s="2"/>
      <c r="M1057" s="2"/>
      <c r="N1057" s="44"/>
      <c r="O1057" s="222" t="s">
        <v>7373</v>
      </c>
      <c r="P1057" s="2"/>
      <c r="Q1057" s="2"/>
      <c r="R1057" s="2"/>
      <c r="S1057" s="2"/>
      <c r="T1057" s="2"/>
      <c r="U1057" s="2"/>
      <c r="V1057" s="71"/>
      <c r="W1057" s="72"/>
      <c r="X1057" s="72"/>
      <c r="Y1057" s="145"/>
      <c r="Z1057" s="71"/>
      <c r="AA1057" s="83"/>
      <c r="AB1057" s="80"/>
      <c r="AC1057" s="7"/>
      <c r="AD1057" s="7"/>
      <c r="AE1057" s="7"/>
      <c r="AF1057" s="7"/>
      <c r="AG1057" s="37"/>
      <c r="AH1057" s="98">
        <f>ROUND(ROUND(K1045*U1058,0)*Y$1019,0)</f>
        <v>276</v>
      </c>
      <c r="AI1057" s="66"/>
    </row>
    <row r="1058" spans="1:35" ht="16.75" customHeight="1" x14ac:dyDescent="0.3">
      <c r="A1058" s="11">
        <v>33</v>
      </c>
      <c r="B1058" s="14" t="s">
        <v>9455</v>
      </c>
      <c r="C1058" s="52" t="s">
        <v>9454</v>
      </c>
      <c r="D1058" s="190"/>
      <c r="E1058" s="211"/>
      <c r="F1058" s="211"/>
      <c r="G1058" s="211"/>
      <c r="H1058" s="211"/>
      <c r="I1058" s="211"/>
      <c r="J1058" s="210"/>
      <c r="K1058" s="185"/>
      <c r="L1058" s="2"/>
      <c r="M1058" s="2"/>
      <c r="N1058" s="44"/>
      <c r="O1058" s="222" t="s">
        <v>7405</v>
      </c>
      <c r="P1058" s="135"/>
      <c r="Q1058" s="135"/>
      <c r="R1058" s="135"/>
      <c r="S1058" s="135"/>
      <c r="T1058" s="136" t="s">
        <v>7404</v>
      </c>
      <c r="U1058" s="273">
        <v>0.95</v>
      </c>
      <c r="V1058" s="274"/>
      <c r="W1058" s="72"/>
      <c r="X1058" s="72"/>
      <c r="Y1058" s="145"/>
      <c r="Z1058" s="71"/>
      <c r="AA1058" s="183" t="s">
        <v>7393</v>
      </c>
      <c r="AB1058" s="220" t="s">
        <v>7358</v>
      </c>
      <c r="AC1058" s="55" t="s">
        <v>7390</v>
      </c>
      <c r="AD1058" s="141">
        <v>0.7</v>
      </c>
      <c r="AE1058" s="141"/>
      <c r="AF1058" s="141"/>
      <c r="AG1058" s="142"/>
      <c r="AH1058" s="98">
        <f>ROUND(ROUND(ROUND(K1045*U1058,0)*Y$1019,0)*AD1058,0)</f>
        <v>193</v>
      </c>
      <c r="AI1058" s="66"/>
    </row>
    <row r="1059" spans="1:35" ht="16.75" customHeight="1" x14ac:dyDescent="0.3">
      <c r="A1059" s="11">
        <v>33</v>
      </c>
      <c r="B1059" s="14" t="s">
        <v>9453</v>
      </c>
      <c r="C1059" s="52" t="s">
        <v>9452</v>
      </c>
      <c r="D1059" s="190"/>
      <c r="E1059" s="211"/>
      <c r="F1059" s="211"/>
      <c r="G1059" s="211"/>
      <c r="H1059" s="211"/>
      <c r="I1059" s="211"/>
      <c r="J1059" s="210"/>
      <c r="K1059" s="185"/>
      <c r="L1059" s="2"/>
      <c r="M1059" s="2"/>
      <c r="N1059" s="2"/>
      <c r="O1059" s="56"/>
      <c r="P1059" s="2"/>
      <c r="Q1059" s="2"/>
      <c r="R1059" s="2"/>
      <c r="S1059" s="2"/>
      <c r="T1059" s="2"/>
      <c r="U1059" s="2"/>
      <c r="V1059" s="71"/>
      <c r="W1059" s="72"/>
      <c r="X1059" s="72"/>
      <c r="Y1059" s="155"/>
      <c r="Z1059" s="157"/>
      <c r="AA1059" s="169"/>
      <c r="AB1059" s="220" t="s">
        <v>7391</v>
      </c>
      <c r="AC1059" s="55" t="s">
        <v>7390</v>
      </c>
      <c r="AD1059" s="141">
        <v>0.5</v>
      </c>
      <c r="AE1059" s="141"/>
      <c r="AF1059" s="141"/>
      <c r="AG1059" s="142"/>
      <c r="AH1059" s="98">
        <f>ROUND(ROUND(ROUND(K1045*U1058,0)*Y$1019,0)*AD1059,0)</f>
        <v>138</v>
      </c>
      <c r="AI1059" s="16"/>
    </row>
    <row r="1060" spans="1:35" ht="16.75" customHeight="1" x14ac:dyDescent="0.3">
      <c r="A1060" s="11">
        <v>33</v>
      </c>
      <c r="B1060" s="14" t="s">
        <v>9451</v>
      </c>
      <c r="C1060" s="52" t="s">
        <v>9450</v>
      </c>
      <c r="D1060" s="190"/>
      <c r="E1060" s="211"/>
      <c r="F1060" s="211"/>
      <c r="G1060" s="211"/>
      <c r="H1060" s="211"/>
      <c r="I1060" s="211"/>
      <c r="J1060" s="210"/>
      <c r="K1060" s="185"/>
      <c r="L1060" s="2"/>
      <c r="M1060" s="2"/>
      <c r="N1060" s="2"/>
      <c r="O1060" s="56"/>
      <c r="P1060" s="2"/>
      <c r="Q1060" s="2"/>
      <c r="R1060" s="2"/>
      <c r="S1060" s="2"/>
      <c r="T1060" s="2"/>
      <c r="U1060" s="2"/>
      <c r="V1060" s="71"/>
      <c r="W1060" s="72"/>
      <c r="X1060" s="72"/>
      <c r="Y1060" s="155"/>
      <c r="Z1060" s="157"/>
      <c r="AA1060" s="2"/>
      <c r="AB1060" s="201"/>
      <c r="AC1060" s="55"/>
      <c r="AD1060" s="141"/>
      <c r="AE1060" s="187" t="s">
        <v>7356</v>
      </c>
      <c r="AF1060" s="53">
        <v>5</v>
      </c>
      <c r="AG1060" s="181" t="s">
        <v>7357</v>
      </c>
      <c r="AH1060" s="98">
        <f>ROUND(ROUND(K1045*U1058,0)*Y$1019-AF1060,0)</f>
        <v>271</v>
      </c>
      <c r="AI1060" s="16"/>
    </row>
    <row r="1061" spans="1:35" ht="16.75" customHeight="1" x14ac:dyDescent="0.3">
      <c r="A1061" s="11">
        <v>33</v>
      </c>
      <c r="B1061" s="14" t="s">
        <v>9449</v>
      </c>
      <c r="C1061" s="52" t="s">
        <v>9448</v>
      </c>
      <c r="D1061" s="190"/>
      <c r="E1061" s="211"/>
      <c r="F1061" s="211"/>
      <c r="G1061" s="211"/>
      <c r="H1061" s="211"/>
      <c r="I1061" s="211"/>
      <c r="J1061" s="210"/>
      <c r="K1061" s="185"/>
      <c r="L1061" s="2"/>
      <c r="M1061" s="2"/>
      <c r="N1061" s="2"/>
      <c r="O1061" s="56"/>
      <c r="P1061" s="2"/>
      <c r="Q1061" s="2"/>
      <c r="R1061" s="2"/>
      <c r="S1061" s="2"/>
      <c r="T1061" s="2"/>
      <c r="U1061" s="2"/>
      <c r="V1061" s="71"/>
      <c r="W1061" s="72"/>
      <c r="X1061" s="72"/>
      <c r="Y1061" s="155"/>
      <c r="Z1061" s="157"/>
      <c r="AA1061" s="183" t="s">
        <v>7393</v>
      </c>
      <c r="AB1061" s="220" t="s">
        <v>7358</v>
      </c>
      <c r="AC1061" s="55" t="s">
        <v>7390</v>
      </c>
      <c r="AD1061" s="141">
        <v>0.7</v>
      </c>
      <c r="AE1061" s="221"/>
      <c r="AF1061" s="136"/>
      <c r="AG1061" s="75"/>
      <c r="AH1061" s="98">
        <f>ROUND(ROUND(ROUND(K1045*U1058,0)*Y$1019,0)*AD1061-AF1060,0)</f>
        <v>188</v>
      </c>
      <c r="AI1061" s="16"/>
    </row>
    <row r="1062" spans="1:35" ht="16.75" customHeight="1" x14ac:dyDescent="0.3">
      <c r="A1062" s="11">
        <v>33</v>
      </c>
      <c r="B1062" s="14" t="s">
        <v>9447</v>
      </c>
      <c r="C1062" s="52" t="s">
        <v>9446</v>
      </c>
      <c r="D1062" s="190"/>
      <c r="E1062" s="211"/>
      <c r="F1062" s="211"/>
      <c r="G1062" s="211"/>
      <c r="H1062" s="211"/>
      <c r="I1062" s="211"/>
      <c r="J1062" s="210"/>
      <c r="K1062" s="164"/>
      <c r="L1062" s="8"/>
      <c r="M1062" s="8"/>
      <c r="N1062" s="8"/>
      <c r="O1062" s="203"/>
      <c r="P1062" s="8"/>
      <c r="Q1062" s="8"/>
      <c r="R1062" s="8"/>
      <c r="S1062" s="8"/>
      <c r="T1062" s="8"/>
      <c r="U1062" s="8"/>
      <c r="V1062" s="73"/>
      <c r="W1062" s="72"/>
      <c r="X1062" s="72"/>
      <c r="Y1062" s="155"/>
      <c r="Z1062" s="157"/>
      <c r="AA1062" s="169"/>
      <c r="AB1062" s="220" t="s">
        <v>7391</v>
      </c>
      <c r="AC1062" s="55" t="s">
        <v>7390</v>
      </c>
      <c r="AD1062" s="141">
        <v>0.5</v>
      </c>
      <c r="AE1062" s="196"/>
      <c r="AF1062" s="144"/>
      <c r="AG1062" s="150"/>
      <c r="AH1062" s="98">
        <f>ROUND(ROUND(ROUND(K1045*U1058,0)*Y$1019,0)*AD1062-AF1060,0)</f>
        <v>133</v>
      </c>
      <c r="AI1062" s="16"/>
    </row>
    <row r="1063" spans="1:35" ht="16.75" customHeight="1" x14ac:dyDescent="0.3">
      <c r="A1063" s="11">
        <v>33</v>
      </c>
      <c r="B1063" s="14" t="s">
        <v>9445</v>
      </c>
      <c r="C1063" s="52" t="s">
        <v>9444</v>
      </c>
      <c r="D1063" s="190"/>
      <c r="E1063" s="211"/>
      <c r="F1063" s="211"/>
      <c r="G1063" s="211"/>
      <c r="H1063" s="211"/>
      <c r="I1063" s="211"/>
      <c r="J1063" s="210"/>
      <c r="K1063" s="167" t="s">
        <v>7398</v>
      </c>
      <c r="L1063" s="36"/>
      <c r="M1063" s="36"/>
      <c r="N1063" s="50"/>
      <c r="O1063" s="54"/>
      <c r="P1063" s="36"/>
      <c r="Q1063" s="36"/>
      <c r="R1063" s="36"/>
      <c r="S1063" s="36"/>
      <c r="T1063" s="36"/>
      <c r="U1063" s="36"/>
      <c r="V1063" s="50"/>
      <c r="W1063" s="45"/>
      <c r="X1063" s="45"/>
      <c r="Y1063" s="2"/>
      <c r="Z1063" s="44"/>
      <c r="AA1063" s="54"/>
      <c r="AB1063" s="53"/>
      <c r="AC1063" s="36"/>
      <c r="AD1063" s="36"/>
      <c r="AE1063" s="36"/>
      <c r="AF1063" s="36"/>
      <c r="AG1063" s="50"/>
      <c r="AH1063" s="98">
        <f>ROUND(K1069*Y$1019,0)</f>
        <v>250</v>
      </c>
      <c r="AI1063" s="16"/>
    </row>
    <row r="1064" spans="1:35" ht="16.75" customHeight="1" x14ac:dyDescent="0.3">
      <c r="A1064" s="11">
        <v>33</v>
      </c>
      <c r="B1064" s="14" t="s">
        <v>9443</v>
      </c>
      <c r="C1064" s="52" t="s">
        <v>9442</v>
      </c>
      <c r="D1064" s="190"/>
      <c r="E1064" s="211"/>
      <c r="F1064" s="211"/>
      <c r="G1064" s="211"/>
      <c r="H1064" s="211"/>
      <c r="I1064" s="211"/>
      <c r="J1064" s="210"/>
      <c r="K1064" s="185"/>
      <c r="L1064" s="2"/>
      <c r="M1064" s="2"/>
      <c r="N1064" s="44"/>
      <c r="O1064" s="3"/>
      <c r="P1064" s="2"/>
      <c r="Q1064" s="2"/>
      <c r="R1064" s="2"/>
      <c r="S1064" s="2"/>
      <c r="T1064" s="2"/>
      <c r="U1064" s="2"/>
      <c r="V1064" s="71"/>
      <c r="W1064" s="72"/>
      <c r="X1064" s="72"/>
      <c r="Y1064" s="145"/>
      <c r="Z1064" s="71"/>
      <c r="AA1064" s="183" t="s">
        <v>7393</v>
      </c>
      <c r="AB1064" s="220" t="s">
        <v>7358</v>
      </c>
      <c r="AC1064" s="55" t="s">
        <v>7390</v>
      </c>
      <c r="AD1064" s="141">
        <v>0.7</v>
      </c>
      <c r="AE1064" s="141"/>
      <c r="AF1064" s="141"/>
      <c r="AG1064" s="142"/>
      <c r="AH1064" s="98">
        <f>ROUND(ROUND(K1069*Y$1019,0)*AD1064,0)</f>
        <v>175</v>
      </c>
      <c r="AI1064" s="16"/>
    </row>
    <row r="1065" spans="1:35" ht="16.75" customHeight="1" x14ac:dyDescent="0.3">
      <c r="A1065" s="11">
        <v>33</v>
      </c>
      <c r="B1065" s="14" t="s">
        <v>9441</v>
      </c>
      <c r="C1065" s="52" t="s">
        <v>9440</v>
      </c>
      <c r="D1065" s="190"/>
      <c r="E1065" s="211"/>
      <c r="F1065" s="211"/>
      <c r="G1065" s="211"/>
      <c r="H1065" s="211"/>
      <c r="I1065" s="211"/>
      <c r="J1065" s="210"/>
      <c r="K1065" s="185"/>
      <c r="L1065" s="2"/>
      <c r="M1065" s="2"/>
      <c r="N1065" s="2"/>
      <c r="O1065" s="56"/>
      <c r="P1065" s="2"/>
      <c r="Q1065" s="2"/>
      <c r="R1065" s="2"/>
      <c r="S1065" s="2"/>
      <c r="T1065" s="2"/>
      <c r="U1065" s="2"/>
      <c r="V1065" s="71"/>
      <c r="W1065" s="72"/>
      <c r="X1065" s="72"/>
      <c r="Y1065" s="155"/>
      <c r="Z1065" s="157"/>
      <c r="AA1065" s="169"/>
      <c r="AB1065" s="220" t="s">
        <v>7391</v>
      </c>
      <c r="AC1065" s="55" t="s">
        <v>7390</v>
      </c>
      <c r="AD1065" s="141">
        <v>0.5</v>
      </c>
      <c r="AE1065" s="141"/>
      <c r="AF1065" s="141"/>
      <c r="AG1065" s="142"/>
      <c r="AH1065" s="6">
        <f>ROUND(ROUND(K1069*Y$1019,0)*AD1065,0)</f>
        <v>125</v>
      </c>
      <c r="AI1065" s="16"/>
    </row>
    <row r="1066" spans="1:35" ht="16.75" customHeight="1" x14ac:dyDescent="0.3">
      <c r="A1066" s="11">
        <v>33</v>
      </c>
      <c r="B1066" s="14" t="s">
        <v>9439</v>
      </c>
      <c r="C1066" s="52" t="s">
        <v>9438</v>
      </c>
      <c r="D1066" s="190"/>
      <c r="E1066" s="211"/>
      <c r="F1066" s="211"/>
      <c r="G1066" s="211"/>
      <c r="H1066" s="211"/>
      <c r="I1066" s="211"/>
      <c r="J1066" s="210"/>
      <c r="K1066" s="185"/>
      <c r="L1066" s="2"/>
      <c r="M1066" s="2"/>
      <c r="N1066" s="2"/>
      <c r="O1066" s="56"/>
      <c r="P1066" s="2"/>
      <c r="Q1066" s="2"/>
      <c r="R1066" s="2"/>
      <c r="S1066" s="2"/>
      <c r="T1066" s="2"/>
      <c r="U1066" s="2"/>
      <c r="V1066" s="71"/>
      <c r="W1066" s="72"/>
      <c r="X1066" s="72"/>
      <c r="Y1066" s="155"/>
      <c r="Z1066" s="157"/>
      <c r="AA1066" s="2"/>
      <c r="AB1066" s="201"/>
      <c r="AC1066" s="55"/>
      <c r="AD1066" s="141"/>
      <c r="AE1066" s="187" t="s">
        <v>7356</v>
      </c>
      <c r="AF1066" s="53">
        <v>5</v>
      </c>
      <c r="AG1066" s="181" t="s">
        <v>7357</v>
      </c>
      <c r="AH1066" s="98">
        <f>ROUND(K1069*Y$1019-AF1066,0)</f>
        <v>245</v>
      </c>
      <c r="AI1066" s="16"/>
    </row>
    <row r="1067" spans="1:35" ht="16.75" customHeight="1" x14ac:dyDescent="0.3">
      <c r="A1067" s="11">
        <v>33</v>
      </c>
      <c r="B1067" s="14" t="s">
        <v>9437</v>
      </c>
      <c r="C1067" s="52" t="s">
        <v>9436</v>
      </c>
      <c r="D1067" s="190"/>
      <c r="E1067" s="211"/>
      <c r="F1067" s="211"/>
      <c r="G1067" s="211"/>
      <c r="H1067" s="211"/>
      <c r="I1067" s="211"/>
      <c r="J1067" s="210"/>
      <c r="K1067" s="185"/>
      <c r="L1067" s="2"/>
      <c r="M1067" s="2"/>
      <c r="N1067" s="2"/>
      <c r="O1067" s="56"/>
      <c r="P1067" s="2"/>
      <c r="Q1067" s="2"/>
      <c r="R1067" s="2"/>
      <c r="S1067" s="2"/>
      <c r="T1067" s="2"/>
      <c r="U1067" s="2"/>
      <c r="V1067" s="71"/>
      <c r="W1067" s="72"/>
      <c r="X1067" s="72"/>
      <c r="Y1067" s="155"/>
      <c r="Z1067" s="157"/>
      <c r="AA1067" s="183" t="s">
        <v>7393</v>
      </c>
      <c r="AB1067" s="220" t="s">
        <v>7358</v>
      </c>
      <c r="AC1067" s="55" t="s">
        <v>7390</v>
      </c>
      <c r="AD1067" s="141">
        <v>0.7</v>
      </c>
      <c r="AE1067" s="221"/>
      <c r="AF1067" s="136"/>
      <c r="AG1067" s="75"/>
      <c r="AH1067" s="98">
        <f>ROUND(ROUND(K1069*Y$1019,0)*AD1067-AF1066,0)</f>
        <v>170</v>
      </c>
      <c r="AI1067" s="16"/>
    </row>
    <row r="1068" spans="1:35" ht="16.75" customHeight="1" x14ac:dyDescent="0.3">
      <c r="A1068" s="11">
        <v>33</v>
      </c>
      <c r="B1068" s="14" t="s">
        <v>9435</v>
      </c>
      <c r="C1068" s="52" t="s">
        <v>9434</v>
      </c>
      <c r="D1068" s="190"/>
      <c r="E1068" s="211"/>
      <c r="F1068" s="211"/>
      <c r="G1068" s="211"/>
      <c r="H1068" s="211"/>
      <c r="I1068" s="211"/>
      <c r="J1068" s="210"/>
      <c r="K1068" s="185"/>
      <c r="L1068" s="2"/>
      <c r="M1068" s="2"/>
      <c r="N1068" s="2"/>
      <c r="O1068" s="56"/>
      <c r="P1068" s="2"/>
      <c r="Q1068" s="2"/>
      <c r="R1068" s="2"/>
      <c r="S1068" s="2"/>
      <c r="T1068" s="2"/>
      <c r="U1068" s="2"/>
      <c r="V1068" s="71"/>
      <c r="W1068" s="72"/>
      <c r="X1068" s="72"/>
      <c r="Y1068" s="155"/>
      <c r="Z1068" s="157"/>
      <c r="AA1068" s="169"/>
      <c r="AB1068" s="220" t="s">
        <v>7391</v>
      </c>
      <c r="AC1068" s="55" t="s">
        <v>7390</v>
      </c>
      <c r="AD1068" s="141">
        <v>0.5</v>
      </c>
      <c r="AE1068" s="196"/>
      <c r="AF1068" s="144"/>
      <c r="AG1068" s="150"/>
      <c r="AH1068" s="6">
        <f>ROUND(ROUND(K1069*Y$1019,0)*AD1068-AF1066,0)</f>
        <v>120</v>
      </c>
      <c r="AI1068" s="16"/>
    </row>
    <row r="1069" spans="1:35" ht="16.75" customHeight="1" x14ac:dyDescent="0.3">
      <c r="A1069" s="11">
        <v>33</v>
      </c>
      <c r="B1069" s="14" t="s">
        <v>9433</v>
      </c>
      <c r="C1069" s="52" t="s">
        <v>9432</v>
      </c>
      <c r="D1069" s="190"/>
      <c r="E1069" s="211"/>
      <c r="F1069" s="211"/>
      <c r="G1069" s="211"/>
      <c r="H1069" s="211"/>
      <c r="I1069" s="211"/>
      <c r="J1069" s="210"/>
      <c r="K1069" s="271">
        <f>'21共同生活援助（包括型・基本）'!N493</f>
        <v>500</v>
      </c>
      <c r="L1069" s="272"/>
      <c r="M1069" s="2" t="s">
        <v>7388</v>
      </c>
      <c r="N1069" s="44"/>
      <c r="O1069" s="204" t="s">
        <v>7387</v>
      </c>
      <c r="P1069" s="36"/>
      <c r="Q1069" s="36"/>
      <c r="R1069" s="36"/>
      <c r="S1069" s="36"/>
      <c r="T1069" s="36"/>
      <c r="U1069" s="36"/>
      <c r="V1069" s="74"/>
      <c r="W1069" s="72"/>
      <c r="X1069" s="72"/>
      <c r="Y1069" s="145"/>
      <c r="Z1069" s="71"/>
      <c r="AA1069" s="83"/>
      <c r="AB1069" s="194"/>
      <c r="AC1069" s="7"/>
      <c r="AD1069" s="7"/>
      <c r="AE1069" s="7"/>
      <c r="AF1069" s="7"/>
      <c r="AG1069" s="37"/>
      <c r="AH1069" s="98">
        <f>ROUND(ROUND(K1069*U1070,0)*Y$1019,0)</f>
        <v>238</v>
      </c>
      <c r="AI1069" s="66"/>
    </row>
    <row r="1070" spans="1:35" ht="16.75" customHeight="1" x14ac:dyDescent="0.3">
      <c r="A1070" s="11">
        <v>33</v>
      </c>
      <c r="B1070" s="14" t="s">
        <v>9431</v>
      </c>
      <c r="C1070" s="52" t="s">
        <v>9430</v>
      </c>
      <c r="D1070" s="190"/>
      <c r="E1070" s="211"/>
      <c r="F1070" s="211"/>
      <c r="G1070" s="211"/>
      <c r="H1070" s="211"/>
      <c r="I1070" s="211"/>
      <c r="J1070" s="210"/>
      <c r="K1070" s="72"/>
      <c r="L1070" s="145"/>
      <c r="M1070" s="2"/>
      <c r="N1070" s="44"/>
      <c r="O1070" s="45"/>
      <c r="P1070" s="2"/>
      <c r="Q1070" s="135"/>
      <c r="R1070" s="135"/>
      <c r="S1070" s="135"/>
      <c r="T1070" s="136" t="s">
        <v>7404</v>
      </c>
      <c r="U1070" s="273">
        <v>0.95</v>
      </c>
      <c r="V1070" s="274"/>
      <c r="W1070" s="72"/>
      <c r="X1070" s="72"/>
      <c r="Y1070" s="145"/>
      <c r="Z1070" s="71"/>
      <c r="AA1070" s="183" t="s">
        <v>7393</v>
      </c>
      <c r="AB1070" s="220" t="s">
        <v>7358</v>
      </c>
      <c r="AC1070" s="55" t="s">
        <v>7390</v>
      </c>
      <c r="AD1070" s="141">
        <v>0.7</v>
      </c>
      <c r="AE1070" s="141"/>
      <c r="AF1070" s="141"/>
      <c r="AG1070" s="142"/>
      <c r="AH1070" s="98">
        <f>ROUND(ROUND(ROUND(K1069*U1070,0)*Y$1019,0)*AD1070,0)</f>
        <v>167</v>
      </c>
      <c r="AI1070" s="66"/>
    </row>
    <row r="1071" spans="1:35" ht="16.75" customHeight="1" x14ac:dyDescent="0.3">
      <c r="A1071" s="11">
        <v>33</v>
      </c>
      <c r="B1071" s="14" t="s">
        <v>9429</v>
      </c>
      <c r="C1071" s="52" t="s">
        <v>9428</v>
      </c>
      <c r="D1071" s="190"/>
      <c r="E1071" s="211"/>
      <c r="F1071" s="211"/>
      <c r="G1071" s="211"/>
      <c r="H1071" s="211"/>
      <c r="I1071" s="211"/>
      <c r="J1071" s="210"/>
      <c r="K1071" s="185"/>
      <c r="L1071" s="2"/>
      <c r="M1071" s="2"/>
      <c r="N1071" s="2"/>
      <c r="O1071" s="56"/>
      <c r="P1071" s="2"/>
      <c r="Q1071" s="2"/>
      <c r="R1071" s="2"/>
      <c r="S1071" s="2"/>
      <c r="T1071" s="2"/>
      <c r="U1071" s="2"/>
      <c r="V1071" s="71"/>
      <c r="W1071" s="72"/>
      <c r="X1071" s="72"/>
      <c r="Y1071" s="155"/>
      <c r="Z1071" s="157"/>
      <c r="AA1071" s="169"/>
      <c r="AB1071" s="220" t="s">
        <v>7391</v>
      </c>
      <c r="AC1071" s="55" t="s">
        <v>7390</v>
      </c>
      <c r="AD1071" s="141">
        <v>0.5</v>
      </c>
      <c r="AE1071" s="141"/>
      <c r="AF1071" s="141"/>
      <c r="AG1071" s="142"/>
      <c r="AH1071" s="98">
        <f>ROUND(ROUND(ROUND(K1069*U1070,0)*Y$1019,0)*AD1071,0)</f>
        <v>119</v>
      </c>
      <c r="AI1071" s="16"/>
    </row>
    <row r="1072" spans="1:35" ht="16.75" customHeight="1" x14ac:dyDescent="0.3">
      <c r="A1072" s="11">
        <v>33</v>
      </c>
      <c r="B1072" s="14" t="s">
        <v>9427</v>
      </c>
      <c r="C1072" s="52" t="s">
        <v>9426</v>
      </c>
      <c r="D1072" s="190"/>
      <c r="E1072" s="211"/>
      <c r="F1072" s="211"/>
      <c r="G1072" s="211"/>
      <c r="H1072" s="211"/>
      <c r="I1072" s="211"/>
      <c r="J1072" s="210"/>
      <c r="K1072" s="185"/>
      <c r="L1072" s="2"/>
      <c r="M1072" s="2"/>
      <c r="N1072" s="2"/>
      <c r="O1072" s="56"/>
      <c r="P1072" s="2"/>
      <c r="Q1072" s="2"/>
      <c r="R1072" s="2"/>
      <c r="S1072" s="2"/>
      <c r="T1072" s="2"/>
      <c r="U1072" s="2"/>
      <c r="V1072" s="71"/>
      <c r="W1072" s="72"/>
      <c r="X1072" s="72"/>
      <c r="Y1072" s="155"/>
      <c r="Z1072" s="157"/>
      <c r="AA1072" s="2"/>
      <c r="AB1072" s="201"/>
      <c r="AC1072" s="55"/>
      <c r="AD1072" s="141"/>
      <c r="AE1072" s="187" t="s">
        <v>7356</v>
      </c>
      <c r="AF1072" s="53">
        <v>5</v>
      </c>
      <c r="AG1072" s="181" t="s">
        <v>7357</v>
      </c>
      <c r="AH1072" s="98">
        <f>ROUND(ROUND(K1069*U1070,0)*Y$1019-AF1072,0)</f>
        <v>233</v>
      </c>
      <c r="AI1072" s="16"/>
    </row>
    <row r="1073" spans="1:35" ht="16.75" customHeight="1" x14ac:dyDescent="0.3">
      <c r="A1073" s="11">
        <v>33</v>
      </c>
      <c r="B1073" s="14" t="s">
        <v>9425</v>
      </c>
      <c r="C1073" s="52" t="s">
        <v>9424</v>
      </c>
      <c r="D1073" s="190"/>
      <c r="E1073" s="211"/>
      <c r="F1073" s="211"/>
      <c r="G1073" s="211"/>
      <c r="H1073" s="211"/>
      <c r="I1073" s="211"/>
      <c r="J1073" s="210"/>
      <c r="K1073" s="185"/>
      <c r="L1073" s="2"/>
      <c r="M1073" s="2"/>
      <c r="N1073" s="2"/>
      <c r="O1073" s="56"/>
      <c r="P1073" s="2"/>
      <c r="Q1073" s="2"/>
      <c r="R1073" s="2"/>
      <c r="S1073" s="2"/>
      <c r="T1073" s="2"/>
      <c r="U1073" s="2"/>
      <c r="V1073" s="71"/>
      <c r="W1073" s="72"/>
      <c r="X1073" s="72"/>
      <c r="Y1073" s="155"/>
      <c r="Z1073" s="157"/>
      <c r="AA1073" s="183" t="s">
        <v>7393</v>
      </c>
      <c r="AB1073" s="220" t="s">
        <v>7358</v>
      </c>
      <c r="AC1073" s="55" t="s">
        <v>7390</v>
      </c>
      <c r="AD1073" s="141">
        <v>0.7</v>
      </c>
      <c r="AE1073" s="221"/>
      <c r="AF1073" s="136"/>
      <c r="AG1073" s="75"/>
      <c r="AH1073" s="98">
        <f>ROUND(ROUND(ROUND(K1069*U1070,0)*Y$1019,0)*AD1073-AF1072,0)</f>
        <v>162</v>
      </c>
      <c r="AI1073" s="16"/>
    </row>
    <row r="1074" spans="1:35" ht="16.75" customHeight="1" x14ac:dyDescent="0.3">
      <c r="A1074" s="11">
        <v>33</v>
      </c>
      <c r="B1074" s="14" t="s">
        <v>9423</v>
      </c>
      <c r="C1074" s="52" t="s">
        <v>9422</v>
      </c>
      <c r="D1074" s="190"/>
      <c r="E1074" s="211"/>
      <c r="F1074" s="211"/>
      <c r="G1074" s="211"/>
      <c r="H1074" s="211"/>
      <c r="I1074" s="211"/>
      <c r="J1074" s="210"/>
      <c r="K1074" s="185"/>
      <c r="L1074" s="2"/>
      <c r="M1074" s="2"/>
      <c r="N1074" s="2"/>
      <c r="O1074" s="203"/>
      <c r="P1074" s="8"/>
      <c r="Q1074" s="8"/>
      <c r="R1074" s="8"/>
      <c r="S1074" s="8"/>
      <c r="T1074" s="8"/>
      <c r="U1074" s="8"/>
      <c r="V1074" s="73"/>
      <c r="W1074" s="72"/>
      <c r="X1074" s="72"/>
      <c r="Y1074" s="155"/>
      <c r="Z1074" s="157"/>
      <c r="AA1074" s="169"/>
      <c r="AB1074" s="220" t="s">
        <v>7391</v>
      </c>
      <c r="AC1074" s="55" t="s">
        <v>7390</v>
      </c>
      <c r="AD1074" s="141">
        <v>0.5</v>
      </c>
      <c r="AE1074" s="196"/>
      <c r="AF1074" s="144"/>
      <c r="AG1074" s="150"/>
      <c r="AH1074" s="98">
        <f>ROUND(ROUND(ROUND(K1069*U1070,0)*Y$1019,0)*AD1074-AF1072,0)</f>
        <v>114</v>
      </c>
      <c r="AI1074" s="16"/>
    </row>
    <row r="1075" spans="1:35" ht="16.75" customHeight="1" x14ac:dyDescent="0.3">
      <c r="A1075" s="11">
        <v>33</v>
      </c>
      <c r="B1075" s="14" t="s">
        <v>9421</v>
      </c>
      <c r="C1075" s="52" t="s">
        <v>9420</v>
      </c>
      <c r="D1075" s="190"/>
      <c r="E1075" s="211"/>
      <c r="F1075" s="211"/>
      <c r="G1075" s="211"/>
      <c r="H1075" s="211"/>
      <c r="I1075" s="211"/>
      <c r="J1075" s="210"/>
      <c r="K1075" s="185"/>
      <c r="L1075" s="2"/>
      <c r="M1075" s="2"/>
      <c r="N1075" s="44"/>
      <c r="O1075" s="204" t="s">
        <v>7380</v>
      </c>
      <c r="P1075" s="36"/>
      <c r="Q1075" s="36"/>
      <c r="R1075" s="36"/>
      <c r="S1075" s="36"/>
      <c r="T1075" s="36"/>
      <c r="U1075" s="36"/>
      <c r="V1075" s="74"/>
      <c r="W1075" s="72"/>
      <c r="X1075" s="72"/>
      <c r="Y1075" s="145"/>
      <c r="Z1075" s="71"/>
      <c r="AA1075" s="83"/>
      <c r="AB1075" s="194"/>
      <c r="AC1075" s="7"/>
      <c r="AD1075" s="7"/>
      <c r="AE1075" s="7"/>
      <c r="AF1075" s="7"/>
      <c r="AG1075" s="37"/>
      <c r="AH1075" s="98">
        <f>ROUND(ROUND(K1069*U1076,0)*Y$1019,0)</f>
        <v>233</v>
      </c>
      <c r="AI1075" s="66"/>
    </row>
    <row r="1076" spans="1:35" ht="16.75" customHeight="1" x14ac:dyDescent="0.3">
      <c r="A1076" s="11">
        <v>33</v>
      </c>
      <c r="B1076" s="14" t="s">
        <v>9419</v>
      </c>
      <c r="C1076" s="52" t="s">
        <v>9418</v>
      </c>
      <c r="D1076" s="190"/>
      <c r="E1076" s="211"/>
      <c r="F1076" s="211"/>
      <c r="G1076" s="211"/>
      <c r="H1076" s="211"/>
      <c r="I1076" s="211"/>
      <c r="J1076" s="210"/>
      <c r="K1076" s="185"/>
      <c r="L1076" s="2"/>
      <c r="M1076" s="2"/>
      <c r="N1076" s="44"/>
      <c r="O1076" s="45"/>
      <c r="P1076" s="135"/>
      <c r="Q1076" s="135"/>
      <c r="R1076" s="135"/>
      <c r="S1076" s="135"/>
      <c r="T1076" s="136" t="s">
        <v>7404</v>
      </c>
      <c r="U1076" s="273">
        <v>0.93</v>
      </c>
      <c r="V1076" s="274"/>
      <c r="W1076" s="72"/>
      <c r="X1076" s="72"/>
      <c r="Y1076" s="145"/>
      <c r="Z1076" s="71"/>
      <c r="AA1076" s="183" t="s">
        <v>7393</v>
      </c>
      <c r="AB1076" s="220" t="s">
        <v>7358</v>
      </c>
      <c r="AC1076" s="55" t="s">
        <v>7390</v>
      </c>
      <c r="AD1076" s="141">
        <v>0.7</v>
      </c>
      <c r="AE1076" s="141"/>
      <c r="AF1076" s="141"/>
      <c r="AG1076" s="142"/>
      <c r="AH1076" s="98">
        <f>ROUND(ROUND(ROUND(K1069*U1076,0)*Y$1019,0)*AD1076,0)</f>
        <v>163</v>
      </c>
      <c r="AI1076" s="66"/>
    </row>
    <row r="1077" spans="1:35" ht="16.75" customHeight="1" x14ac:dyDescent="0.3">
      <c r="A1077" s="11">
        <v>33</v>
      </c>
      <c r="B1077" s="14" t="s">
        <v>9417</v>
      </c>
      <c r="C1077" s="52" t="s">
        <v>9416</v>
      </c>
      <c r="D1077" s="190"/>
      <c r="E1077" s="211"/>
      <c r="F1077" s="211"/>
      <c r="G1077" s="211"/>
      <c r="H1077" s="211"/>
      <c r="I1077" s="211"/>
      <c r="J1077" s="210"/>
      <c r="K1077" s="185"/>
      <c r="L1077" s="2"/>
      <c r="M1077" s="2"/>
      <c r="N1077" s="2"/>
      <c r="O1077" s="56"/>
      <c r="P1077" s="2"/>
      <c r="Q1077" s="2"/>
      <c r="R1077" s="2"/>
      <c r="S1077" s="2"/>
      <c r="T1077" s="2"/>
      <c r="U1077" s="2"/>
      <c r="V1077" s="71"/>
      <c r="W1077" s="72"/>
      <c r="X1077" s="72"/>
      <c r="Y1077" s="155"/>
      <c r="Z1077" s="157"/>
      <c r="AA1077" s="169"/>
      <c r="AB1077" s="220" t="s">
        <v>7391</v>
      </c>
      <c r="AC1077" s="55" t="s">
        <v>7390</v>
      </c>
      <c r="AD1077" s="141">
        <v>0.5</v>
      </c>
      <c r="AE1077" s="141"/>
      <c r="AF1077" s="141"/>
      <c r="AG1077" s="142"/>
      <c r="AH1077" s="98">
        <f>ROUND(ROUND(ROUND(K1069*U1076,0)*Y$1019,0)*AD1077,0)</f>
        <v>117</v>
      </c>
      <c r="AI1077" s="16"/>
    </row>
    <row r="1078" spans="1:35" ht="16.75" customHeight="1" x14ac:dyDescent="0.3">
      <c r="A1078" s="11">
        <v>33</v>
      </c>
      <c r="B1078" s="14" t="s">
        <v>9415</v>
      </c>
      <c r="C1078" s="52" t="s">
        <v>9414</v>
      </c>
      <c r="D1078" s="190"/>
      <c r="E1078" s="211"/>
      <c r="F1078" s="211"/>
      <c r="G1078" s="211"/>
      <c r="H1078" s="211"/>
      <c r="I1078" s="211"/>
      <c r="J1078" s="210"/>
      <c r="K1078" s="185"/>
      <c r="L1078" s="2"/>
      <c r="M1078" s="2"/>
      <c r="N1078" s="2"/>
      <c r="O1078" s="56"/>
      <c r="P1078" s="2"/>
      <c r="Q1078" s="2"/>
      <c r="R1078" s="2"/>
      <c r="S1078" s="2"/>
      <c r="T1078" s="2"/>
      <c r="U1078" s="2"/>
      <c r="V1078" s="71"/>
      <c r="W1078" s="72"/>
      <c r="X1078" s="72"/>
      <c r="Y1078" s="155"/>
      <c r="Z1078" s="157"/>
      <c r="AA1078" s="2"/>
      <c r="AB1078" s="201"/>
      <c r="AC1078" s="55"/>
      <c r="AD1078" s="141"/>
      <c r="AE1078" s="187" t="s">
        <v>7356</v>
      </c>
      <c r="AF1078" s="53">
        <v>5</v>
      </c>
      <c r="AG1078" s="181" t="s">
        <v>7357</v>
      </c>
      <c r="AH1078" s="98">
        <f>ROUND(ROUND(K1069*U1076,0)*Y$1019-AF1078,0)</f>
        <v>228</v>
      </c>
      <c r="AI1078" s="16"/>
    </row>
    <row r="1079" spans="1:35" ht="16.75" customHeight="1" x14ac:dyDescent="0.3">
      <c r="A1079" s="11">
        <v>33</v>
      </c>
      <c r="B1079" s="14" t="s">
        <v>9413</v>
      </c>
      <c r="C1079" s="52" t="s">
        <v>9412</v>
      </c>
      <c r="D1079" s="190"/>
      <c r="E1079" s="211"/>
      <c r="F1079" s="211"/>
      <c r="G1079" s="211"/>
      <c r="H1079" s="211"/>
      <c r="I1079" s="211"/>
      <c r="J1079" s="210"/>
      <c r="K1079" s="185"/>
      <c r="L1079" s="2"/>
      <c r="M1079" s="2"/>
      <c r="N1079" s="2"/>
      <c r="O1079" s="56"/>
      <c r="P1079" s="2"/>
      <c r="Q1079" s="2"/>
      <c r="R1079" s="2"/>
      <c r="S1079" s="2"/>
      <c r="T1079" s="2"/>
      <c r="U1079" s="2"/>
      <c r="V1079" s="71"/>
      <c r="W1079" s="72"/>
      <c r="X1079" s="72"/>
      <c r="Y1079" s="155"/>
      <c r="Z1079" s="157"/>
      <c r="AA1079" s="183" t="s">
        <v>7393</v>
      </c>
      <c r="AB1079" s="220" t="s">
        <v>7358</v>
      </c>
      <c r="AC1079" s="55" t="s">
        <v>7390</v>
      </c>
      <c r="AD1079" s="141">
        <v>0.7</v>
      </c>
      <c r="AE1079" s="221"/>
      <c r="AF1079" s="136"/>
      <c r="AG1079" s="75"/>
      <c r="AH1079" s="98">
        <f>ROUND(ROUND(ROUND(K1069*U1076,0)*Y$1019,0)*AD1079-AF1078,0)</f>
        <v>158</v>
      </c>
      <c r="AI1079" s="16"/>
    </row>
    <row r="1080" spans="1:35" ht="16.75" customHeight="1" x14ac:dyDescent="0.3">
      <c r="A1080" s="11">
        <v>33</v>
      </c>
      <c r="B1080" s="14" t="s">
        <v>9411</v>
      </c>
      <c r="C1080" s="52" t="s">
        <v>9410</v>
      </c>
      <c r="D1080" s="190"/>
      <c r="E1080" s="211"/>
      <c r="F1080" s="211"/>
      <c r="G1080" s="211"/>
      <c r="H1080" s="211"/>
      <c r="I1080" s="211"/>
      <c r="J1080" s="210"/>
      <c r="K1080" s="185"/>
      <c r="L1080" s="2"/>
      <c r="M1080" s="2"/>
      <c r="N1080" s="2"/>
      <c r="O1080" s="203"/>
      <c r="P1080" s="8"/>
      <c r="Q1080" s="8"/>
      <c r="R1080" s="8"/>
      <c r="S1080" s="8"/>
      <c r="T1080" s="8"/>
      <c r="U1080" s="8"/>
      <c r="V1080" s="73"/>
      <c r="W1080" s="72"/>
      <c r="X1080" s="72"/>
      <c r="Y1080" s="155"/>
      <c r="Z1080" s="157"/>
      <c r="AA1080" s="169"/>
      <c r="AB1080" s="220" t="s">
        <v>7391</v>
      </c>
      <c r="AC1080" s="55" t="s">
        <v>7390</v>
      </c>
      <c r="AD1080" s="141">
        <v>0.5</v>
      </c>
      <c r="AE1080" s="196"/>
      <c r="AF1080" s="144"/>
      <c r="AG1080" s="150"/>
      <c r="AH1080" s="98">
        <f>ROUND(ROUND(ROUND(K1069*U1076,0)*Y$1019,0)*AD1080-AF1078,0)</f>
        <v>112</v>
      </c>
      <c r="AI1080" s="16"/>
    </row>
    <row r="1081" spans="1:35" ht="16.75" customHeight="1" x14ac:dyDescent="0.3">
      <c r="A1081" s="11">
        <v>33</v>
      </c>
      <c r="B1081" s="14" t="s">
        <v>9409</v>
      </c>
      <c r="C1081" s="52" t="s">
        <v>9408</v>
      </c>
      <c r="D1081" s="190"/>
      <c r="E1081" s="211"/>
      <c r="F1081" s="211"/>
      <c r="G1081" s="211"/>
      <c r="H1081" s="211"/>
      <c r="I1081" s="211"/>
      <c r="J1081" s="210"/>
      <c r="K1081" s="185"/>
      <c r="L1081" s="2"/>
      <c r="M1081" s="2"/>
      <c r="N1081" s="44"/>
      <c r="O1081" s="222" t="s">
        <v>7373</v>
      </c>
      <c r="P1081" s="2"/>
      <c r="Q1081" s="2"/>
      <c r="R1081" s="2"/>
      <c r="S1081" s="2"/>
      <c r="T1081" s="2"/>
      <c r="U1081" s="2"/>
      <c r="V1081" s="71"/>
      <c r="W1081" s="72"/>
      <c r="X1081" s="72"/>
      <c r="Y1081" s="145"/>
      <c r="Z1081" s="71"/>
      <c r="AA1081" s="83"/>
      <c r="AB1081" s="80"/>
      <c r="AC1081" s="7"/>
      <c r="AD1081" s="7"/>
      <c r="AE1081" s="7"/>
      <c r="AF1081" s="7"/>
      <c r="AG1081" s="37"/>
      <c r="AH1081" s="98">
        <f>ROUND(ROUND(K1069*U1082,0)*Y$1019,0)</f>
        <v>238</v>
      </c>
      <c r="AI1081" s="66"/>
    </row>
    <row r="1082" spans="1:35" ht="16.75" customHeight="1" x14ac:dyDescent="0.3">
      <c r="A1082" s="11">
        <v>33</v>
      </c>
      <c r="B1082" s="14" t="s">
        <v>9407</v>
      </c>
      <c r="C1082" s="52" t="s">
        <v>9406</v>
      </c>
      <c r="D1082" s="190"/>
      <c r="E1082" s="211"/>
      <c r="F1082" s="211"/>
      <c r="G1082" s="211"/>
      <c r="H1082" s="211"/>
      <c r="I1082" s="211"/>
      <c r="J1082" s="210"/>
      <c r="K1082" s="185"/>
      <c r="L1082" s="2"/>
      <c r="M1082" s="2"/>
      <c r="N1082" s="44"/>
      <c r="O1082" s="222" t="s">
        <v>7405</v>
      </c>
      <c r="P1082" s="135"/>
      <c r="Q1082" s="135"/>
      <c r="R1082" s="135"/>
      <c r="S1082" s="135"/>
      <c r="T1082" s="136" t="s">
        <v>7404</v>
      </c>
      <c r="U1082" s="273">
        <v>0.95</v>
      </c>
      <c r="V1082" s="274"/>
      <c r="W1082" s="72"/>
      <c r="X1082" s="72"/>
      <c r="Y1082" s="145"/>
      <c r="Z1082" s="71"/>
      <c r="AA1082" s="183" t="s">
        <v>7393</v>
      </c>
      <c r="AB1082" s="220" t="s">
        <v>7358</v>
      </c>
      <c r="AC1082" s="55" t="s">
        <v>7390</v>
      </c>
      <c r="AD1082" s="141">
        <v>0.7</v>
      </c>
      <c r="AE1082" s="141"/>
      <c r="AF1082" s="141"/>
      <c r="AG1082" s="142"/>
      <c r="AH1082" s="98">
        <f>ROUND(ROUND(ROUND(K1069*U1082,0)*Y$1019,0)*AD1082,0)</f>
        <v>167</v>
      </c>
      <c r="AI1082" s="66"/>
    </row>
    <row r="1083" spans="1:35" ht="16.75" customHeight="1" x14ac:dyDescent="0.3">
      <c r="A1083" s="11">
        <v>33</v>
      </c>
      <c r="B1083" s="14" t="s">
        <v>9405</v>
      </c>
      <c r="C1083" s="52" t="s">
        <v>9404</v>
      </c>
      <c r="D1083" s="190"/>
      <c r="E1083" s="211"/>
      <c r="F1083" s="211"/>
      <c r="G1083" s="211"/>
      <c r="H1083" s="211"/>
      <c r="I1083" s="211"/>
      <c r="J1083" s="210"/>
      <c r="K1083" s="185"/>
      <c r="L1083" s="2"/>
      <c r="M1083" s="2"/>
      <c r="N1083" s="2"/>
      <c r="O1083" s="56"/>
      <c r="P1083" s="2"/>
      <c r="Q1083" s="2"/>
      <c r="R1083" s="2"/>
      <c r="S1083" s="2"/>
      <c r="T1083" s="2"/>
      <c r="U1083" s="2"/>
      <c r="V1083" s="71"/>
      <c r="W1083" s="72"/>
      <c r="X1083" s="72"/>
      <c r="Y1083" s="155"/>
      <c r="Z1083" s="157"/>
      <c r="AA1083" s="169"/>
      <c r="AB1083" s="220" t="s">
        <v>7391</v>
      </c>
      <c r="AC1083" s="55" t="s">
        <v>7390</v>
      </c>
      <c r="AD1083" s="141">
        <v>0.5</v>
      </c>
      <c r="AE1083" s="141"/>
      <c r="AF1083" s="141"/>
      <c r="AG1083" s="142"/>
      <c r="AH1083" s="98">
        <f>ROUND(ROUND(ROUND(K1069*U1082,0)*Y$1019,0)*AD1083,0)</f>
        <v>119</v>
      </c>
      <c r="AI1083" s="16"/>
    </row>
    <row r="1084" spans="1:35" ht="16.75" customHeight="1" x14ac:dyDescent="0.3">
      <c r="A1084" s="11">
        <v>33</v>
      </c>
      <c r="B1084" s="14" t="s">
        <v>9403</v>
      </c>
      <c r="C1084" s="52" t="s">
        <v>9402</v>
      </c>
      <c r="D1084" s="190"/>
      <c r="E1084" s="211"/>
      <c r="F1084" s="211"/>
      <c r="G1084" s="211"/>
      <c r="H1084" s="211"/>
      <c r="I1084" s="211"/>
      <c r="J1084" s="210"/>
      <c r="K1084" s="185"/>
      <c r="L1084" s="2"/>
      <c r="M1084" s="2"/>
      <c r="N1084" s="2"/>
      <c r="O1084" s="56"/>
      <c r="P1084" s="2"/>
      <c r="Q1084" s="2"/>
      <c r="R1084" s="2"/>
      <c r="S1084" s="2"/>
      <c r="T1084" s="2"/>
      <c r="U1084" s="2"/>
      <c r="V1084" s="71"/>
      <c r="W1084" s="72"/>
      <c r="X1084" s="72"/>
      <c r="Y1084" s="155"/>
      <c r="Z1084" s="157"/>
      <c r="AA1084" s="2"/>
      <c r="AB1084" s="201"/>
      <c r="AC1084" s="55"/>
      <c r="AD1084" s="141"/>
      <c r="AE1084" s="187" t="s">
        <v>7356</v>
      </c>
      <c r="AF1084" s="53">
        <v>5</v>
      </c>
      <c r="AG1084" s="181" t="s">
        <v>7357</v>
      </c>
      <c r="AH1084" s="98">
        <f>ROUND(ROUND(K1069*U1082,0)*Y$1019-AF1084,0)</f>
        <v>233</v>
      </c>
      <c r="AI1084" s="16"/>
    </row>
    <row r="1085" spans="1:35" ht="16.75" customHeight="1" x14ac:dyDescent="0.3">
      <c r="A1085" s="11">
        <v>33</v>
      </c>
      <c r="B1085" s="14" t="s">
        <v>9401</v>
      </c>
      <c r="C1085" s="52" t="s">
        <v>9400</v>
      </c>
      <c r="D1085" s="190"/>
      <c r="E1085" s="211"/>
      <c r="F1085" s="211"/>
      <c r="G1085" s="211"/>
      <c r="H1085" s="211"/>
      <c r="I1085" s="211"/>
      <c r="J1085" s="210"/>
      <c r="K1085" s="185"/>
      <c r="L1085" s="2"/>
      <c r="M1085" s="2"/>
      <c r="N1085" s="2"/>
      <c r="O1085" s="56"/>
      <c r="P1085" s="2"/>
      <c r="Q1085" s="2"/>
      <c r="R1085" s="2"/>
      <c r="S1085" s="2"/>
      <c r="T1085" s="2"/>
      <c r="U1085" s="2"/>
      <c r="V1085" s="71"/>
      <c r="W1085" s="72"/>
      <c r="X1085" s="72"/>
      <c r="Y1085" s="155"/>
      <c r="Z1085" s="157"/>
      <c r="AA1085" s="183" t="s">
        <v>7393</v>
      </c>
      <c r="AB1085" s="220" t="s">
        <v>7358</v>
      </c>
      <c r="AC1085" s="55" t="s">
        <v>7390</v>
      </c>
      <c r="AD1085" s="141">
        <v>0.7</v>
      </c>
      <c r="AE1085" s="221"/>
      <c r="AF1085" s="136"/>
      <c r="AG1085" s="75"/>
      <c r="AH1085" s="98">
        <f>ROUND(ROUND(ROUND(K1069*U1082,0)*Y$1019,0)*AD1085-AF1084,0)</f>
        <v>162</v>
      </c>
      <c r="AI1085" s="16"/>
    </row>
    <row r="1086" spans="1:35" ht="16.75" customHeight="1" x14ac:dyDescent="0.3">
      <c r="A1086" s="11">
        <v>33</v>
      </c>
      <c r="B1086" s="14" t="s">
        <v>9399</v>
      </c>
      <c r="C1086" s="52" t="s">
        <v>9398</v>
      </c>
      <c r="D1086" s="190"/>
      <c r="E1086" s="211"/>
      <c r="F1086" s="211"/>
      <c r="G1086" s="211"/>
      <c r="H1086" s="211"/>
      <c r="I1086" s="211"/>
      <c r="J1086" s="210"/>
      <c r="K1086" s="164"/>
      <c r="L1086" s="8"/>
      <c r="M1086" s="8"/>
      <c r="N1086" s="8"/>
      <c r="O1086" s="203"/>
      <c r="P1086" s="8"/>
      <c r="Q1086" s="8"/>
      <c r="R1086" s="8"/>
      <c r="S1086" s="8"/>
      <c r="T1086" s="8"/>
      <c r="U1086" s="8"/>
      <c r="V1086" s="73"/>
      <c r="W1086" s="72"/>
      <c r="X1086" s="72"/>
      <c r="Y1086" s="155"/>
      <c r="Z1086" s="157"/>
      <c r="AA1086" s="169"/>
      <c r="AB1086" s="220" t="s">
        <v>7391</v>
      </c>
      <c r="AC1086" s="55" t="s">
        <v>7390</v>
      </c>
      <c r="AD1086" s="141">
        <v>0.5</v>
      </c>
      <c r="AE1086" s="196"/>
      <c r="AF1086" s="144"/>
      <c r="AG1086" s="150"/>
      <c r="AH1086" s="98">
        <f>ROUND(ROUND(ROUND(K1069*U1082,0)*Y$1019,0)*AD1086-AF1084,0)</f>
        <v>114</v>
      </c>
      <c r="AI1086" s="16"/>
    </row>
    <row r="1087" spans="1:35" ht="16.75" customHeight="1" x14ac:dyDescent="0.3">
      <c r="A1087" s="11">
        <v>33</v>
      </c>
      <c r="B1087" s="14" t="s">
        <v>9397</v>
      </c>
      <c r="C1087" s="52" t="s">
        <v>9396</v>
      </c>
      <c r="D1087" s="190"/>
      <c r="E1087" s="211"/>
      <c r="F1087" s="211"/>
      <c r="G1087" s="211"/>
      <c r="H1087" s="211"/>
      <c r="I1087" s="211"/>
      <c r="J1087" s="210"/>
      <c r="K1087" s="167" t="s">
        <v>7734</v>
      </c>
      <c r="L1087" s="36"/>
      <c r="M1087" s="36"/>
      <c r="N1087" s="50"/>
      <c r="O1087" s="54"/>
      <c r="P1087" s="36"/>
      <c r="Q1087" s="36"/>
      <c r="R1087" s="36"/>
      <c r="S1087" s="36"/>
      <c r="T1087" s="36"/>
      <c r="U1087" s="36"/>
      <c r="V1087" s="50"/>
      <c r="W1087" s="45"/>
      <c r="X1087" s="45"/>
      <c r="Y1087" s="2"/>
      <c r="Z1087" s="44"/>
      <c r="AA1087" s="54"/>
      <c r="AB1087" s="53"/>
      <c r="AC1087" s="36"/>
      <c r="AD1087" s="36"/>
      <c r="AE1087" s="36"/>
      <c r="AF1087" s="36"/>
      <c r="AG1087" s="50"/>
      <c r="AH1087" s="98">
        <f>ROUND(K1093*Y$1019,0)</f>
        <v>207</v>
      </c>
      <c r="AI1087" s="16"/>
    </row>
    <row r="1088" spans="1:35" ht="16.75" customHeight="1" x14ac:dyDescent="0.3">
      <c r="A1088" s="11">
        <v>33</v>
      </c>
      <c r="B1088" s="14" t="s">
        <v>9395</v>
      </c>
      <c r="C1088" s="52" t="s">
        <v>9394</v>
      </c>
      <c r="D1088" s="190"/>
      <c r="E1088" s="211"/>
      <c r="F1088" s="211"/>
      <c r="G1088" s="211"/>
      <c r="H1088" s="211"/>
      <c r="I1088" s="211"/>
      <c r="J1088" s="210"/>
      <c r="K1088" s="185"/>
      <c r="L1088" s="2"/>
      <c r="M1088" s="2"/>
      <c r="N1088" s="44"/>
      <c r="O1088" s="3"/>
      <c r="P1088" s="2"/>
      <c r="Q1088" s="2"/>
      <c r="R1088" s="2"/>
      <c r="S1088" s="2"/>
      <c r="T1088" s="2"/>
      <c r="U1088" s="2"/>
      <c r="V1088" s="71"/>
      <c r="W1088" s="72"/>
      <c r="X1088" s="72"/>
      <c r="Y1088" s="145"/>
      <c r="Z1088" s="71"/>
      <c r="AA1088" s="183" t="s">
        <v>7393</v>
      </c>
      <c r="AB1088" s="220" t="s">
        <v>7358</v>
      </c>
      <c r="AC1088" s="55" t="s">
        <v>7390</v>
      </c>
      <c r="AD1088" s="141">
        <v>0.7</v>
      </c>
      <c r="AE1088" s="141"/>
      <c r="AF1088" s="141"/>
      <c r="AG1088" s="142"/>
      <c r="AH1088" s="98">
        <f>ROUND(ROUND(K1093*Y$1019,0)*AD1088,0)</f>
        <v>145</v>
      </c>
      <c r="AI1088" s="16"/>
    </row>
    <row r="1089" spans="1:35" ht="16.75" customHeight="1" x14ac:dyDescent="0.3">
      <c r="A1089" s="11">
        <v>33</v>
      </c>
      <c r="B1089" s="14" t="s">
        <v>9393</v>
      </c>
      <c r="C1089" s="52" t="s">
        <v>9392</v>
      </c>
      <c r="D1089" s="190"/>
      <c r="E1089" s="211"/>
      <c r="F1089" s="211"/>
      <c r="G1089" s="211"/>
      <c r="H1089" s="211"/>
      <c r="I1089" s="211"/>
      <c r="J1089" s="210"/>
      <c r="K1089" s="185"/>
      <c r="L1089" s="2"/>
      <c r="M1089" s="2"/>
      <c r="N1089" s="2"/>
      <c r="O1089" s="56"/>
      <c r="P1089" s="2"/>
      <c r="Q1089" s="2"/>
      <c r="R1089" s="2"/>
      <c r="S1089" s="2"/>
      <c r="T1089" s="2"/>
      <c r="U1089" s="2"/>
      <c r="V1089" s="71"/>
      <c r="W1089" s="72"/>
      <c r="X1089" s="72"/>
      <c r="Y1089" s="155"/>
      <c r="Z1089" s="157"/>
      <c r="AA1089" s="169"/>
      <c r="AB1089" s="220" t="s">
        <v>7391</v>
      </c>
      <c r="AC1089" s="55" t="s">
        <v>7390</v>
      </c>
      <c r="AD1089" s="141">
        <v>0.5</v>
      </c>
      <c r="AE1089" s="141"/>
      <c r="AF1089" s="141"/>
      <c r="AG1089" s="142"/>
      <c r="AH1089" s="98">
        <f>ROUND(ROUND(K1093*Y$1019,0)*AD1089,0)</f>
        <v>104</v>
      </c>
      <c r="AI1089" s="16"/>
    </row>
    <row r="1090" spans="1:35" ht="16.75" customHeight="1" x14ac:dyDescent="0.3">
      <c r="A1090" s="11">
        <v>33</v>
      </c>
      <c r="B1090" s="14" t="s">
        <v>9391</v>
      </c>
      <c r="C1090" s="52" t="s">
        <v>9390</v>
      </c>
      <c r="D1090" s="190"/>
      <c r="E1090" s="211"/>
      <c r="F1090" s="211"/>
      <c r="G1090" s="211"/>
      <c r="H1090" s="211"/>
      <c r="I1090" s="211"/>
      <c r="J1090" s="210"/>
      <c r="K1090" s="185"/>
      <c r="L1090" s="2"/>
      <c r="M1090" s="2"/>
      <c r="N1090" s="2"/>
      <c r="O1090" s="56"/>
      <c r="P1090" s="2"/>
      <c r="Q1090" s="2"/>
      <c r="R1090" s="2"/>
      <c r="S1090" s="2"/>
      <c r="T1090" s="2"/>
      <c r="U1090" s="2"/>
      <c r="V1090" s="71"/>
      <c r="W1090" s="72"/>
      <c r="X1090" s="72"/>
      <c r="Y1090" s="155"/>
      <c r="Z1090" s="157"/>
      <c r="AA1090" s="2"/>
      <c r="AB1090" s="201"/>
      <c r="AC1090" s="55"/>
      <c r="AD1090" s="141"/>
      <c r="AE1090" s="187" t="s">
        <v>7356</v>
      </c>
      <c r="AF1090" s="53">
        <v>5</v>
      </c>
      <c r="AG1090" s="181" t="s">
        <v>7357</v>
      </c>
      <c r="AH1090" s="98">
        <f>ROUND(K1093*Y$1019-AF1090,0)</f>
        <v>202</v>
      </c>
      <c r="AI1090" s="16"/>
    </row>
    <row r="1091" spans="1:35" ht="16.75" customHeight="1" x14ac:dyDescent="0.3">
      <c r="A1091" s="11">
        <v>33</v>
      </c>
      <c r="B1091" s="14" t="s">
        <v>9389</v>
      </c>
      <c r="C1091" s="52" t="s">
        <v>9388</v>
      </c>
      <c r="D1091" s="190"/>
      <c r="E1091" s="211"/>
      <c r="F1091" s="211"/>
      <c r="G1091" s="211"/>
      <c r="H1091" s="211"/>
      <c r="I1091" s="211"/>
      <c r="J1091" s="210"/>
      <c r="K1091" s="185"/>
      <c r="L1091" s="2"/>
      <c r="M1091" s="2"/>
      <c r="N1091" s="2"/>
      <c r="O1091" s="56"/>
      <c r="P1091" s="2"/>
      <c r="Q1091" s="2"/>
      <c r="R1091" s="2"/>
      <c r="S1091" s="2"/>
      <c r="T1091" s="2"/>
      <c r="U1091" s="2"/>
      <c r="V1091" s="71"/>
      <c r="W1091" s="72"/>
      <c r="X1091" s="72"/>
      <c r="Y1091" s="155"/>
      <c r="Z1091" s="157"/>
      <c r="AA1091" s="183" t="s">
        <v>7393</v>
      </c>
      <c r="AB1091" s="220" t="s">
        <v>7358</v>
      </c>
      <c r="AC1091" s="55" t="s">
        <v>7390</v>
      </c>
      <c r="AD1091" s="141">
        <v>0.7</v>
      </c>
      <c r="AE1091" s="221"/>
      <c r="AF1091" s="136"/>
      <c r="AG1091" s="75"/>
      <c r="AH1091" s="98">
        <f>ROUND(ROUND(K1093*Y$1019,0)*AD1091-AF1090,0)</f>
        <v>140</v>
      </c>
      <c r="AI1091" s="16"/>
    </row>
    <row r="1092" spans="1:35" ht="16.75" customHeight="1" x14ac:dyDescent="0.3">
      <c r="A1092" s="11">
        <v>33</v>
      </c>
      <c r="B1092" s="14" t="s">
        <v>9387</v>
      </c>
      <c r="C1092" s="52" t="s">
        <v>9386</v>
      </c>
      <c r="D1092" s="190"/>
      <c r="E1092" s="211"/>
      <c r="F1092" s="211"/>
      <c r="G1092" s="211"/>
      <c r="H1092" s="211"/>
      <c r="I1092" s="211"/>
      <c r="J1092" s="210"/>
      <c r="K1092" s="185"/>
      <c r="L1092" s="2"/>
      <c r="M1092" s="2"/>
      <c r="N1092" s="2"/>
      <c r="O1092" s="56"/>
      <c r="P1092" s="2"/>
      <c r="Q1092" s="2"/>
      <c r="R1092" s="2"/>
      <c r="S1092" s="2"/>
      <c r="T1092" s="2"/>
      <c r="U1092" s="2"/>
      <c r="V1092" s="71"/>
      <c r="W1092" s="72"/>
      <c r="X1092" s="72"/>
      <c r="Y1092" s="155"/>
      <c r="Z1092" s="157"/>
      <c r="AA1092" s="169"/>
      <c r="AB1092" s="220" t="s">
        <v>7391</v>
      </c>
      <c r="AC1092" s="55" t="s">
        <v>7390</v>
      </c>
      <c r="AD1092" s="141">
        <v>0.5</v>
      </c>
      <c r="AE1092" s="196"/>
      <c r="AF1092" s="144"/>
      <c r="AG1092" s="150"/>
      <c r="AH1092" s="98">
        <f>ROUND(ROUND(K1093*Y$1019,0)*AD1092-AF1090,0)</f>
        <v>99</v>
      </c>
      <c r="AI1092" s="16"/>
    </row>
    <row r="1093" spans="1:35" ht="16.75" customHeight="1" x14ac:dyDescent="0.3">
      <c r="A1093" s="11">
        <v>33</v>
      </c>
      <c r="B1093" s="14" t="s">
        <v>9385</v>
      </c>
      <c r="C1093" s="52" t="s">
        <v>9384</v>
      </c>
      <c r="D1093" s="190"/>
      <c r="E1093" s="211"/>
      <c r="F1093" s="211"/>
      <c r="G1093" s="211"/>
      <c r="H1093" s="211"/>
      <c r="I1093" s="211"/>
      <c r="J1093" s="210"/>
      <c r="K1093" s="271">
        <f>'21共同生活援助（包括型・基本）'!N517</f>
        <v>414</v>
      </c>
      <c r="L1093" s="272"/>
      <c r="M1093" s="2" t="s">
        <v>7388</v>
      </c>
      <c r="N1093" s="44"/>
      <c r="O1093" s="204" t="s">
        <v>7387</v>
      </c>
      <c r="P1093" s="36"/>
      <c r="Q1093" s="36"/>
      <c r="R1093" s="36"/>
      <c r="S1093" s="36"/>
      <c r="T1093" s="36"/>
      <c r="U1093" s="36"/>
      <c r="V1093" s="74"/>
      <c r="W1093" s="72"/>
      <c r="X1093" s="72"/>
      <c r="Y1093" s="145"/>
      <c r="Z1093" s="71"/>
      <c r="AA1093" s="83"/>
      <c r="AB1093" s="194"/>
      <c r="AC1093" s="7"/>
      <c r="AD1093" s="7"/>
      <c r="AE1093" s="7"/>
      <c r="AF1093" s="7"/>
      <c r="AG1093" s="37"/>
      <c r="AH1093" s="98">
        <f>ROUND(ROUND(K1093*U1094,0)*Y$1019,0)</f>
        <v>197</v>
      </c>
      <c r="AI1093" s="66"/>
    </row>
    <row r="1094" spans="1:35" ht="16.75" customHeight="1" x14ac:dyDescent="0.3">
      <c r="A1094" s="11">
        <v>33</v>
      </c>
      <c r="B1094" s="14" t="s">
        <v>9383</v>
      </c>
      <c r="C1094" s="52" t="s">
        <v>9382</v>
      </c>
      <c r="D1094" s="190"/>
      <c r="E1094" s="211"/>
      <c r="F1094" s="211"/>
      <c r="G1094" s="211"/>
      <c r="H1094" s="211"/>
      <c r="I1094" s="211"/>
      <c r="J1094" s="210"/>
      <c r="K1094" s="72"/>
      <c r="L1094" s="145"/>
      <c r="M1094" s="2"/>
      <c r="N1094" s="44"/>
      <c r="O1094" s="45"/>
      <c r="P1094" s="2"/>
      <c r="Q1094" s="135"/>
      <c r="R1094" s="135"/>
      <c r="S1094" s="135"/>
      <c r="T1094" s="136" t="s">
        <v>7404</v>
      </c>
      <c r="U1094" s="273">
        <v>0.95</v>
      </c>
      <c r="V1094" s="274"/>
      <c r="W1094" s="72"/>
      <c r="X1094" s="72"/>
      <c r="Y1094" s="145"/>
      <c r="Z1094" s="71"/>
      <c r="AA1094" s="183" t="s">
        <v>7393</v>
      </c>
      <c r="AB1094" s="220" t="s">
        <v>7358</v>
      </c>
      <c r="AC1094" s="55" t="s">
        <v>7390</v>
      </c>
      <c r="AD1094" s="141">
        <v>0.7</v>
      </c>
      <c r="AE1094" s="141"/>
      <c r="AF1094" s="141"/>
      <c r="AG1094" s="142"/>
      <c r="AH1094" s="98">
        <f>ROUND(ROUND(ROUND(K1093*U1094,0)*Y$1019,0)*AD1094,0)</f>
        <v>138</v>
      </c>
      <c r="AI1094" s="66"/>
    </row>
    <row r="1095" spans="1:35" ht="16.75" customHeight="1" x14ac:dyDescent="0.3">
      <c r="A1095" s="11">
        <v>33</v>
      </c>
      <c r="B1095" s="14" t="s">
        <v>9381</v>
      </c>
      <c r="C1095" s="52" t="s">
        <v>9380</v>
      </c>
      <c r="D1095" s="190"/>
      <c r="E1095" s="211"/>
      <c r="F1095" s="211"/>
      <c r="G1095" s="211"/>
      <c r="H1095" s="211"/>
      <c r="I1095" s="211"/>
      <c r="J1095" s="210"/>
      <c r="K1095" s="185"/>
      <c r="L1095" s="2"/>
      <c r="M1095" s="2"/>
      <c r="N1095" s="2"/>
      <c r="O1095" s="56"/>
      <c r="P1095" s="2"/>
      <c r="Q1095" s="2"/>
      <c r="R1095" s="2"/>
      <c r="S1095" s="2"/>
      <c r="T1095" s="2"/>
      <c r="U1095" s="2"/>
      <c r="V1095" s="71"/>
      <c r="W1095" s="72"/>
      <c r="X1095" s="72"/>
      <c r="Y1095" s="155"/>
      <c r="Z1095" s="157"/>
      <c r="AA1095" s="169"/>
      <c r="AB1095" s="220" t="s">
        <v>7391</v>
      </c>
      <c r="AC1095" s="55" t="s">
        <v>7390</v>
      </c>
      <c r="AD1095" s="141">
        <v>0.5</v>
      </c>
      <c r="AE1095" s="141"/>
      <c r="AF1095" s="141"/>
      <c r="AG1095" s="142"/>
      <c r="AH1095" s="98">
        <f>ROUND(ROUND(ROUND(K1093*U1094,0)*Y$1019,0)*AD1095,0)</f>
        <v>99</v>
      </c>
      <c r="AI1095" s="16"/>
    </row>
    <row r="1096" spans="1:35" ht="16.75" customHeight="1" x14ac:dyDescent="0.3">
      <c r="A1096" s="11">
        <v>33</v>
      </c>
      <c r="B1096" s="14" t="s">
        <v>9379</v>
      </c>
      <c r="C1096" s="52" t="s">
        <v>9378</v>
      </c>
      <c r="D1096" s="190"/>
      <c r="E1096" s="211"/>
      <c r="F1096" s="211"/>
      <c r="G1096" s="211"/>
      <c r="H1096" s="211"/>
      <c r="I1096" s="211"/>
      <c r="J1096" s="210"/>
      <c r="K1096" s="185"/>
      <c r="L1096" s="2"/>
      <c r="M1096" s="2"/>
      <c r="N1096" s="2"/>
      <c r="O1096" s="56"/>
      <c r="P1096" s="2"/>
      <c r="Q1096" s="2"/>
      <c r="R1096" s="2"/>
      <c r="S1096" s="2"/>
      <c r="T1096" s="2"/>
      <c r="U1096" s="2"/>
      <c r="V1096" s="71"/>
      <c r="W1096" s="72"/>
      <c r="X1096" s="72"/>
      <c r="Y1096" s="155"/>
      <c r="Z1096" s="157"/>
      <c r="AA1096" s="2"/>
      <c r="AB1096" s="201"/>
      <c r="AC1096" s="55"/>
      <c r="AD1096" s="141"/>
      <c r="AE1096" s="187" t="s">
        <v>7356</v>
      </c>
      <c r="AF1096" s="53">
        <v>5</v>
      </c>
      <c r="AG1096" s="181" t="s">
        <v>7357</v>
      </c>
      <c r="AH1096" s="98">
        <f>ROUND(ROUND(K1093*U1094,0)*Y$1019-AF1096,0)</f>
        <v>192</v>
      </c>
      <c r="AI1096" s="16"/>
    </row>
    <row r="1097" spans="1:35" ht="16.75" customHeight="1" x14ac:dyDescent="0.3">
      <c r="A1097" s="11">
        <v>33</v>
      </c>
      <c r="B1097" s="14" t="s">
        <v>9377</v>
      </c>
      <c r="C1097" s="52" t="s">
        <v>9376</v>
      </c>
      <c r="D1097" s="190"/>
      <c r="E1097" s="211"/>
      <c r="F1097" s="211"/>
      <c r="G1097" s="211"/>
      <c r="H1097" s="211"/>
      <c r="I1097" s="211"/>
      <c r="J1097" s="210"/>
      <c r="K1097" s="185"/>
      <c r="L1097" s="2"/>
      <c r="M1097" s="2"/>
      <c r="N1097" s="2"/>
      <c r="O1097" s="56"/>
      <c r="P1097" s="2"/>
      <c r="Q1097" s="2"/>
      <c r="R1097" s="2"/>
      <c r="S1097" s="2"/>
      <c r="T1097" s="2"/>
      <c r="U1097" s="2"/>
      <c r="V1097" s="71"/>
      <c r="W1097" s="72"/>
      <c r="X1097" s="72"/>
      <c r="Y1097" s="155"/>
      <c r="Z1097" s="157"/>
      <c r="AA1097" s="183" t="s">
        <v>7393</v>
      </c>
      <c r="AB1097" s="220" t="s">
        <v>7358</v>
      </c>
      <c r="AC1097" s="55" t="s">
        <v>7390</v>
      </c>
      <c r="AD1097" s="141">
        <v>0.7</v>
      </c>
      <c r="AE1097" s="221"/>
      <c r="AF1097" s="136"/>
      <c r="AG1097" s="75"/>
      <c r="AH1097" s="98">
        <f>ROUND(ROUND(ROUND(K1093*U1094,0)*Y$1019,0)*AD1097-AF1096,0)</f>
        <v>133</v>
      </c>
      <c r="AI1097" s="16"/>
    </row>
    <row r="1098" spans="1:35" ht="16.75" customHeight="1" x14ac:dyDescent="0.3">
      <c r="A1098" s="11">
        <v>33</v>
      </c>
      <c r="B1098" s="14" t="s">
        <v>9375</v>
      </c>
      <c r="C1098" s="52" t="s">
        <v>9374</v>
      </c>
      <c r="D1098" s="190"/>
      <c r="E1098" s="211"/>
      <c r="F1098" s="211"/>
      <c r="G1098" s="211"/>
      <c r="H1098" s="211"/>
      <c r="I1098" s="211"/>
      <c r="J1098" s="210"/>
      <c r="K1098" s="185"/>
      <c r="L1098" s="2"/>
      <c r="M1098" s="2"/>
      <c r="N1098" s="2"/>
      <c r="O1098" s="203"/>
      <c r="P1098" s="8"/>
      <c r="Q1098" s="8"/>
      <c r="R1098" s="8"/>
      <c r="S1098" s="8"/>
      <c r="T1098" s="8"/>
      <c r="U1098" s="8"/>
      <c r="V1098" s="73"/>
      <c r="W1098" s="72"/>
      <c r="X1098" s="72"/>
      <c r="Y1098" s="155"/>
      <c r="Z1098" s="157"/>
      <c r="AA1098" s="169"/>
      <c r="AB1098" s="220" t="s">
        <v>7391</v>
      </c>
      <c r="AC1098" s="55" t="s">
        <v>7390</v>
      </c>
      <c r="AD1098" s="141">
        <v>0.5</v>
      </c>
      <c r="AE1098" s="196"/>
      <c r="AF1098" s="144"/>
      <c r="AG1098" s="150"/>
      <c r="AH1098" s="98">
        <f>ROUND(ROUND(ROUND(K1093*U1094,0)*Y$1019,0)*AD1098-AF1096,0)</f>
        <v>94</v>
      </c>
      <c r="AI1098" s="16"/>
    </row>
    <row r="1099" spans="1:35" ht="16.75" customHeight="1" x14ac:dyDescent="0.3">
      <c r="A1099" s="11">
        <v>33</v>
      </c>
      <c r="B1099" s="14" t="s">
        <v>9373</v>
      </c>
      <c r="C1099" s="52" t="s">
        <v>9372</v>
      </c>
      <c r="D1099" s="190"/>
      <c r="E1099" s="211"/>
      <c r="F1099" s="211"/>
      <c r="G1099" s="211"/>
      <c r="H1099" s="211"/>
      <c r="I1099" s="211"/>
      <c r="J1099" s="210"/>
      <c r="K1099" s="185"/>
      <c r="L1099" s="2"/>
      <c r="M1099" s="2"/>
      <c r="N1099" s="44"/>
      <c r="O1099" s="204" t="s">
        <v>7380</v>
      </c>
      <c r="P1099" s="36"/>
      <c r="Q1099" s="36"/>
      <c r="R1099" s="36"/>
      <c r="S1099" s="36"/>
      <c r="T1099" s="36"/>
      <c r="U1099" s="36"/>
      <c r="V1099" s="74"/>
      <c r="W1099" s="72"/>
      <c r="X1099" s="72"/>
      <c r="Y1099" s="145"/>
      <c r="Z1099" s="71"/>
      <c r="AA1099" s="83"/>
      <c r="AB1099" s="194"/>
      <c r="AC1099" s="7"/>
      <c r="AD1099" s="7"/>
      <c r="AE1099" s="7"/>
      <c r="AF1099" s="7"/>
      <c r="AG1099" s="37"/>
      <c r="AH1099" s="98">
        <f>ROUND(ROUND(K1093*U1100,0)*Y$1019,0)</f>
        <v>193</v>
      </c>
      <c r="AI1099" s="66"/>
    </row>
    <row r="1100" spans="1:35" ht="16.75" customHeight="1" x14ac:dyDescent="0.3">
      <c r="A1100" s="11">
        <v>33</v>
      </c>
      <c r="B1100" s="14" t="s">
        <v>9371</v>
      </c>
      <c r="C1100" s="52" t="s">
        <v>9370</v>
      </c>
      <c r="D1100" s="190"/>
      <c r="E1100" s="211"/>
      <c r="F1100" s="211"/>
      <c r="G1100" s="211"/>
      <c r="H1100" s="211"/>
      <c r="I1100" s="211"/>
      <c r="J1100" s="210"/>
      <c r="K1100" s="185"/>
      <c r="L1100" s="2"/>
      <c r="M1100" s="2"/>
      <c r="N1100" s="44"/>
      <c r="O1100" s="45"/>
      <c r="P1100" s="135"/>
      <c r="Q1100" s="135"/>
      <c r="R1100" s="135"/>
      <c r="S1100" s="135"/>
      <c r="T1100" s="136" t="s">
        <v>7404</v>
      </c>
      <c r="U1100" s="273">
        <v>0.93</v>
      </c>
      <c r="V1100" s="274"/>
      <c r="W1100" s="72"/>
      <c r="X1100" s="72"/>
      <c r="Y1100" s="145"/>
      <c r="Z1100" s="71"/>
      <c r="AA1100" s="183" t="s">
        <v>7393</v>
      </c>
      <c r="AB1100" s="220" t="s">
        <v>7358</v>
      </c>
      <c r="AC1100" s="55" t="s">
        <v>7390</v>
      </c>
      <c r="AD1100" s="141">
        <v>0.7</v>
      </c>
      <c r="AE1100" s="141"/>
      <c r="AF1100" s="141"/>
      <c r="AG1100" s="142"/>
      <c r="AH1100" s="98">
        <f>ROUND(ROUND(ROUND(K1093*U1100,0)*Y$1019,0)*AD1100,0)</f>
        <v>135</v>
      </c>
      <c r="AI1100" s="66"/>
    </row>
    <row r="1101" spans="1:35" ht="16.75" customHeight="1" x14ac:dyDescent="0.3">
      <c r="A1101" s="11">
        <v>33</v>
      </c>
      <c r="B1101" s="14" t="s">
        <v>9369</v>
      </c>
      <c r="C1101" s="52" t="s">
        <v>9368</v>
      </c>
      <c r="D1101" s="190"/>
      <c r="E1101" s="211"/>
      <c r="F1101" s="211"/>
      <c r="G1101" s="211"/>
      <c r="H1101" s="211"/>
      <c r="I1101" s="211"/>
      <c r="J1101" s="210"/>
      <c r="K1101" s="185"/>
      <c r="L1101" s="2"/>
      <c r="M1101" s="2"/>
      <c r="N1101" s="2"/>
      <c r="O1101" s="56"/>
      <c r="P1101" s="2"/>
      <c r="Q1101" s="2"/>
      <c r="R1101" s="2"/>
      <c r="S1101" s="2"/>
      <c r="T1101" s="2"/>
      <c r="U1101" s="2"/>
      <c r="V1101" s="71"/>
      <c r="W1101" s="72"/>
      <c r="X1101" s="72"/>
      <c r="Y1101" s="155"/>
      <c r="Z1101" s="157"/>
      <c r="AA1101" s="169"/>
      <c r="AB1101" s="220" t="s">
        <v>7391</v>
      </c>
      <c r="AC1101" s="55" t="s">
        <v>7390</v>
      </c>
      <c r="AD1101" s="141">
        <v>0.5</v>
      </c>
      <c r="AE1101" s="141"/>
      <c r="AF1101" s="141"/>
      <c r="AG1101" s="142"/>
      <c r="AH1101" s="98">
        <f>ROUND(ROUND(ROUND(K1093*U1100,0)*Y$1019,0)*AD1101,0)</f>
        <v>97</v>
      </c>
      <c r="AI1101" s="16"/>
    </row>
    <row r="1102" spans="1:35" ht="16.75" customHeight="1" x14ac:dyDescent="0.3">
      <c r="A1102" s="11">
        <v>33</v>
      </c>
      <c r="B1102" s="14" t="s">
        <v>9367</v>
      </c>
      <c r="C1102" s="52" t="s">
        <v>9366</v>
      </c>
      <c r="D1102" s="190"/>
      <c r="E1102" s="211"/>
      <c r="F1102" s="211"/>
      <c r="G1102" s="211"/>
      <c r="H1102" s="211"/>
      <c r="I1102" s="211"/>
      <c r="J1102" s="210"/>
      <c r="K1102" s="185"/>
      <c r="L1102" s="2"/>
      <c r="M1102" s="2"/>
      <c r="N1102" s="2"/>
      <c r="O1102" s="56"/>
      <c r="P1102" s="2"/>
      <c r="Q1102" s="2"/>
      <c r="R1102" s="2"/>
      <c r="S1102" s="2"/>
      <c r="T1102" s="2"/>
      <c r="U1102" s="2"/>
      <c r="V1102" s="71"/>
      <c r="W1102" s="72"/>
      <c r="X1102" s="72"/>
      <c r="Y1102" s="155"/>
      <c r="Z1102" s="157"/>
      <c r="AA1102" s="2"/>
      <c r="AB1102" s="201"/>
      <c r="AC1102" s="55"/>
      <c r="AD1102" s="141"/>
      <c r="AE1102" s="187" t="s">
        <v>7356</v>
      </c>
      <c r="AF1102" s="53">
        <v>5</v>
      </c>
      <c r="AG1102" s="181" t="s">
        <v>7357</v>
      </c>
      <c r="AH1102" s="98">
        <f>ROUND(ROUND(K1093*U1100,0)*Y$1019-AF1102,0)</f>
        <v>188</v>
      </c>
      <c r="AI1102" s="16"/>
    </row>
    <row r="1103" spans="1:35" ht="16.75" customHeight="1" x14ac:dyDescent="0.3">
      <c r="A1103" s="11">
        <v>33</v>
      </c>
      <c r="B1103" s="14" t="s">
        <v>9365</v>
      </c>
      <c r="C1103" s="52" t="s">
        <v>9364</v>
      </c>
      <c r="D1103" s="190"/>
      <c r="E1103" s="211"/>
      <c r="F1103" s="211"/>
      <c r="G1103" s="211"/>
      <c r="H1103" s="211"/>
      <c r="I1103" s="211"/>
      <c r="J1103" s="210"/>
      <c r="K1103" s="185"/>
      <c r="L1103" s="2"/>
      <c r="M1103" s="2"/>
      <c r="N1103" s="2"/>
      <c r="O1103" s="56"/>
      <c r="P1103" s="2"/>
      <c r="Q1103" s="2"/>
      <c r="R1103" s="2"/>
      <c r="S1103" s="2"/>
      <c r="T1103" s="2"/>
      <c r="U1103" s="2"/>
      <c r="V1103" s="71"/>
      <c r="W1103" s="72"/>
      <c r="X1103" s="72"/>
      <c r="Y1103" s="155"/>
      <c r="Z1103" s="157"/>
      <c r="AA1103" s="183" t="s">
        <v>7393</v>
      </c>
      <c r="AB1103" s="220" t="s">
        <v>7358</v>
      </c>
      <c r="AC1103" s="55" t="s">
        <v>7390</v>
      </c>
      <c r="AD1103" s="141">
        <v>0.7</v>
      </c>
      <c r="AE1103" s="221"/>
      <c r="AF1103" s="136"/>
      <c r="AG1103" s="75"/>
      <c r="AH1103" s="98">
        <f>ROUND(ROUND(ROUND(K1093*U1100,0)*Y$1019,0)*AD1103-AF1102,0)</f>
        <v>130</v>
      </c>
      <c r="AI1103" s="16"/>
    </row>
    <row r="1104" spans="1:35" ht="16.75" customHeight="1" x14ac:dyDescent="0.3">
      <c r="A1104" s="11">
        <v>33</v>
      </c>
      <c r="B1104" s="14" t="s">
        <v>9363</v>
      </c>
      <c r="C1104" s="52" t="s">
        <v>9362</v>
      </c>
      <c r="D1104" s="190"/>
      <c r="E1104" s="211"/>
      <c r="F1104" s="211"/>
      <c r="G1104" s="211"/>
      <c r="H1104" s="211"/>
      <c r="I1104" s="211"/>
      <c r="J1104" s="210"/>
      <c r="K1104" s="185"/>
      <c r="L1104" s="2"/>
      <c r="M1104" s="2"/>
      <c r="N1104" s="2"/>
      <c r="O1104" s="203"/>
      <c r="P1104" s="8"/>
      <c r="Q1104" s="8"/>
      <c r="R1104" s="8"/>
      <c r="S1104" s="8"/>
      <c r="T1104" s="8"/>
      <c r="U1104" s="8"/>
      <c r="V1104" s="73"/>
      <c r="W1104" s="72"/>
      <c r="X1104" s="72"/>
      <c r="Y1104" s="155"/>
      <c r="Z1104" s="157"/>
      <c r="AA1104" s="169"/>
      <c r="AB1104" s="220" t="s">
        <v>7391</v>
      </c>
      <c r="AC1104" s="55" t="s">
        <v>7390</v>
      </c>
      <c r="AD1104" s="141">
        <v>0.5</v>
      </c>
      <c r="AE1104" s="196"/>
      <c r="AF1104" s="144"/>
      <c r="AG1104" s="150"/>
      <c r="AH1104" s="98">
        <f>ROUND(ROUND(ROUND(K1093*U1100,0)*Y$1019,0)*AD1104-AF1102,0)</f>
        <v>92</v>
      </c>
      <c r="AI1104" s="16"/>
    </row>
    <row r="1105" spans="1:35" ht="16.75" customHeight="1" x14ac:dyDescent="0.3">
      <c r="A1105" s="11">
        <v>33</v>
      </c>
      <c r="B1105" s="14" t="s">
        <v>9361</v>
      </c>
      <c r="C1105" s="52" t="s">
        <v>9360</v>
      </c>
      <c r="D1105" s="190"/>
      <c r="E1105" s="211"/>
      <c r="F1105" s="211"/>
      <c r="G1105" s="211"/>
      <c r="H1105" s="211"/>
      <c r="I1105" s="211"/>
      <c r="J1105" s="210"/>
      <c r="K1105" s="185"/>
      <c r="L1105" s="2"/>
      <c r="M1105" s="2"/>
      <c r="N1105" s="44"/>
      <c r="O1105" s="222" t="s">
        <v>7373</v>
      </c>
      <c r="P1105" s="2"/>
      <c r="Q1105" s="2"/>
      <c r="R1105" s="2"/>
      <c r="S1105" s="2"/>
      <c r="T1105" s="2"/>
      <c r="U1105" s="2"/>
      <c r="V1105" s="71"/>
      <c r="W1105" s="72"/>
      <c r="X1105" s="72"/>
      <c r="Y1105" s="145"/>
      <c r="Z1105" s="71"/>
      <c r="AA1105" s="83"/>
      <c r="AB1105" s="80"/>
      <c r="AC1105" s="7"/>
      <c r="AD1105" s="7"/>
      <c r="AE1105" s="7"/>
      <c r="AF1105" s="7"/>
      <c r="AG1105" s="37"/>
      <c r="AH1105" s="98">
        <f>ROUND(ROUND(K1093*U1106,0)*Y$1019,0)</f>
        <v>197</v>
      </c>
      <c r="AI1105" s="66"/>
    </row>
    <row r="1106" spans="1:35" ht="16.75" customHeight="1" x14ac:dyDescent="0.3">
      <c r="A1106" s="11">
        <v>33</v>
      </c>
      <c r="B1106" s="14" t="s">
        <v>9359</v>
      </c>
      <c r="C1106" s="52" t="s">
        <v>9358</v>
      </c>
      <c r="D1106" s="190"/>
      <c r="E1106" s="211"/>
      <c r="F1106" s="211"/>
      <c r="G1106" s="211"/>
      <c r="H1106" s="211"/>
      <c r="I1106" s="211"/>
      <c r="J1106" s="210"/>
      <c r="K1106" s="185"/>
      <c r="L1106" s="2"/>
      <c r="M1106" s="2"/>
      <c r="N1106" s="44"/>
      <c r="O1106" s="222" t="s">
        <v>7405</v>
      </c>
      <c r="P1106" s="135"/>
      <c r="Q1106" s="135"/>
      <c r="R1106" s="135"/>
      <c r="S1106" s="135"/>
      <c r="T1106" s="136" t="s">
        <v>7404</v>
      </c>
      <c r="U1106" s="273">
        <v>0.95</v>
      </c>
      <c r="V1106" s="274"/>
      <c r="W1106" s="72"/>
      <c r="X1106" s="72"/>
      <c r="Y1106" s="145"/>
      <c r="Z1106" s="71"/>
      <c r="AA1106" s="183" t="s">
        <v>7393</v>
      </c>
      <c r="AB1106" s="220" t="s">
        <v>7358</v>
      </c>
      <c r="AC1106" s="55" t="s">
        <v>7390</v>
      </c>
      <c r="AD1106" s="141">
        <v>0.7</v>
      </c>
      <c r="AE1106" s="141"/>
      <c r="AF1106" s="141"/>
      <c r="AG1106" s="142"/>
      <c r="AH1106" s="98">
        <f>ROUND(ROUND(ROUND(K1093*U1106,0)*Y$1019,0)*AD1106,0)</f>
        <v>138</v>
      </c>
      <c r="AI1106" s="66"/>
    </row>
    <row r="1107" spans="1:35" ht="16.75" customHeight="1" x14ac:dyDescent="0.3">
      <c r="A1107" s="11">
        <v>33</v>
      </c>
      <c r="B1107" s="14" t="s">
        <v>9357</v>
      </c>
      <c r="C1107" s="52" t="s">
        <v>9356</v>
      </c>
      <c r="D1107" s="190"/>
      <c r="E1107" s="211"/>
      <c r="F1107" s="211"/>
      <c r="G1107" s="211"/>
      <c r="H1107" s="211"/>
      <c r="I1107" s="211"/>
      <c r="J1107" s="210"/>
      <c r="K1107" s="185"/>
      <c r="L1107" s="2"/>
      <c r="M1107" s="2"/>
      <c r="N1107" s="2"/>
      <c r="O1107" s="56"/>
      <c r="P1107" s="2"/>
      <c r="Q1107" s="2"/>
      <c r="R1107" s="2"/>
      <c r="S1107" s="2"/>
      <c r="T1107" s="2"/>
      <c r="U1107" s="2"/>
      <c r="V1107" s="71"/>
      <c r="W1107" s="72"/>
      <c r="X1107" s="72"/>
      <c r="Y1107" s="155"/>
      <c r="Z1107" s="157"/>
      <c r="AA1107" s="169"/>
      <c r="AB1107" s="220" t="s">
        <v>7391</v>
      </c>
      <c r="AC1107" s="55" t="s">
        <v>7390</v>
      </c>
      <c r="AD1107" s="141">
        <v>0.5</v>
      </c>
      <c r="AE1107" s="141"/>
      <c r="AF1107" s="141"/>
      <c r="AG1107" s="142"/>
      <c r="AH1107" s="98">
        <f>ROUND(ROUND(ROUND(K1093*U1106,0)*Y$1019,0)*AD1107,0)</f>
        <v>99</v>
      </c>
      <c r="AI1107" s="16"/>
    </row>
    <row r="1108" spans="1:35" ht="16.75" customHeight="1" x14ac:dyDescent="0.3">
      <c r="A1108" s="11">
        <v>33</v>
      </c>
      <c r="B1108" s="14" t="s">
        <v>9355</v>
      </c>
      <c r="C1108" s="52" t="s">
        <v>9354</v>
      </c>
      <c r="D1108" s="190"/>
      <c r="E1108" s="211"/>
      <c r="F1108" s="211"/>
      <c r="G1108" s="211"/>
      <c r="H1108" s="211"/>
      <c r="I1108" s="211"/>
      <c r="J1108" s="210"/>
      <c r="K1108" s="185"/>
      <c r="L1108" s="2"/>
      <c r="M1108" s="2"/>
      <c r="N1108" s="2"/>
      <c r="O1108" s="56"/>
      <c r="P1108" s="2"/>
      <c r="Q1108" s="2"/>
      <c r="R1108" s="2"/>
      <c r="S1108" s="2"/>
      <c r="T1108" s="2"/>
      <c r="U1108" s="2"/>
      <c r="V1108" s="71"/>
      <c r="W1108" s="72"/>
      <c r="X1108" s="72"/>
      <c r="Y1108" s="155"/>
      <c r="Z1108" s="157"/>
      <c r="AA1108" s="2"/>
      <c r="AB1108" s="201"/>
      <c r="AC1108" s="55"/>
      <c r="AD1108" s="141"/>
      <c r="AE1108" s="187" t="s">
        <v>7356</v>
      </c>
      <c r="AF1108" s="53">
        <v>5</v>
      </c>
      <c r="AG1108" s="181" t="s">
        <v>7357</v>
      </c>
      <c r="AH1108" s="98">
        <f>ROUND(ROUND(K1093*U1106,0)*Y$1019-AF1108,0)</f>
        <v>192</v>
      </c>
      <c r="AI1108" s="16"/>
    </row>
    <row r="1109" spans="1:35" ht="16.75" customHeight="1" x14ac:dyDescent="0.3">
      <c r="A1109" s="11">
        <v>33</v>
      </c>
      <c r="B1109" s="14" t="s">
        <v>9353</v>
      </c>
      <c r="C1109" s="52" t="s">
        <v>9352</v>
      </c>
      <c r="D1109" s="190"/>
      <c r="E1109" s="211"/>
      <c r="F1109" s="211"/>
      <c r="G1109" s="211"/>
      <c r="H1109" s="211"/>
      <c r="I1109" s="211"/>
      <c r="J1109" s="210"/>
      <c r="K1109" s="185"/>
      <c r="L1109" s="2"/>
      <c r="M1109" s="2"/>
      <c r="N1109" s="2"/>
      <c r="O1109" s="56"/>
      <c r="P1109" s="2"/>
      <c r="Q1109" s="2"/>
      <c r="R1109" s="2"/>
      <c r="S1109" s="2"/>
      <c r="T1109" s="2"/>
      <c r="U1109" s="2"/>
      <c r="V1109" s="71"/>
      <c r="W1109" s="72"/>
      <c r="X1109" s="72"/>
      <c r="Y1109" s="155"/>
      <c r="Z1109" s="157"/>
      <c r="AA1109" s="183" t="s">
        <v>7393</v>
      </c>
      <c r="AB1109" s="220" t="s">
        <v>7358</v>
      </c>
      <c r="AC1109" s="55" t="s">
        <v>7390</v>
      </c>
      <c r="AD1109" s="141">
        <v>0.7</v>
      </c>
      <c r="AE1109" s="221"/>
      <c r="AF1109" s="136"/>
      <c r="AG1109" s="75"/>
      <c r="AH1109" s="98">
        <f>ROUND(ROUND(ROUND(K1093*U1106,0)*Y$1019,0)*AD1109-AF1108,0)</f>
        <v>133</v>
      </c>
      <c r="AI1109" s="16"/>
    </row>
    <row r="1110" spans="1:35" ht="16.75" customHeight="1" x14ac:dyDescent="0.3">
      <c r="A1110" s="11">
        <v>33</v>
      </c>
      <c r="B1110" s="14" t="s">
        <v>9351</v>
      </c>
      <c r="C1110" s="52" t="s">
        <v>9350</v>
      </c>
      <c r="D1110" s="190"/>
      <c r="E1110" s="211"/>
      <c r="F1110" s="211"/>
      <c r="G1110" s="211"/>
      <c r="H1110" s="211"/>
      <c r="I1110" s="211"/>
      <c r="J1110" s="210"/>
      <c r="K1110" s="164"/>
      <c r="L1110" s="8"/>
      <c r="M1110" s="8"/>
      <c r="N1110" s="8"/>
      <c r="O1110" s="203"/>
      <c r="P1110" s="8"/>
      <c r="Q1110" s="8"/>
      <c r="R1110" s="8"/>
      <c r="S1110" s="8"/>
      <c r="T1110" s="8"/>
      <c r="U1110" s="8"/>
      <c r="V1110" s="73"/>
      <c r="W1110" s="72"/>
      <c r="X1110" s="72"/>
      <c r="Y1110" s="155"/>
      <c r="Z1110" s="157"/>
      <c r="AA1110" s="169"/>
      <c r="AB1110" s="220" t="s">
        <v>7391</v>
      </c>
      <c r="AC1110" s="55" t="s">
        <v>7390</v>
      </c>
      <c r="AD1110" s="141">
        <v>0.5</v>
      </c>
      <c r="AE1110" s="196"/>
      <c r="AF1110" s="144"/>
      <c r="AG1110" s="150"/>
      <c r="AH1110" s="98">
        <f>ROUND(ROUND(ROUND(K1093*U1106,0)*Y$1019,0)*AD1110-AF1108,0)</f>
        <v>94</v>
      </c>
      <c r="AI1110" s="16"/>
    </row>
    <row r="1111" spans="1:35" ht="16.75" customHeight="1" x14ac:dyDescent="0.3">
      <c r="A1111" s="11">
        <v>33</v>
      </c>
      <c r="B1111" s="14" t="s">
        <v>9349</v>
      </c>
      <c r="C1111" s="52" t="s">
        <v>9348</v>
      </c>
      <c r="D1111" s="190"/>
      <c r="E1111" s="211"/>
      <c r="F1111" s="211"/>
      <c r="G1111" s="211"/>
      <c r="H1111" s="211"/>
      <c r="I1111" s="211"/>
      <c r="J1111" s="210"/>
      <c r="K1111" s="167" t="s">
        <v>7705</v>
      </c>
      <c r="L1111" s="36"/>
      <c r="M1111" s="36"/>
      <c r="N1111" s="50"/>
      <c r="O1111" s="54"/>
      <c r="P1111" s="36"/>
      <c r="Q1111" s="36"/>
      <c r="R1111" s="36"/>
      <c r="S1111" s="36"/>
      <c r="T1111" s="36"/>
      <c r="U1111" s="36"/>
      <c r="V1111" s="50"/>
      <c r="W1111" s="45"/>
      <c r="X1111" s="45"/>
      <c r="Y1111" s="2"/>
      <c r="Z1111" s="44"/>
      <c r="AA1111" s="54"/>
      <c r="AB1111" s="53"/>
      <c r="AC1111" s="36"/>
      <c r="AD1111" s="36"/>
      <c r="AE1111" s="36"/>
      <c r="AF1111" s="36"/>
      <c r="AG1111" s="50"/>
      <c r="AH1111" s="98">
        <f>ROUND(K1117*Y$1019,0)</f>
        <v>162</v>
      </c>
      <c r="AI1111" s="16"/>
    </row>
    <row r="1112" spans="1:35" ht="16.75" customHeight="1" x14ac:dyDescent="0.3">
      <c r="A1112" s="11">
        <v>33</v>
      </c>
      <c r="B1112" s="14" t="s">
        <v>9347</v>
      </c>
      <c r="C1112" s="52" t="s">
        <v>9346</v>
      </c>
      <c r="D1112" s="284"/>
      <c r="E1112" s="285"/>
      <c r="F1112" s="285"/>
      <c r="G1112" s="285"/>
      <c r="H1112" s="285"/>
      <c r="I1112" s="285"/>
      <c r="J1112" s="286"/>
      <c r="K1112" s="185"/>
      <c r="L1112" s="2"/>
      <c r="M1112" s="2"/>
      <c r="N1112" s="44"/>
      <c r="O1112" s="3"/>
      <c r="P1112" s="2"/>
      <c r="Q1112" s="2"/>
      <c r="R1112" s="2"/>
      <c r="S1112" s="2"/>
      <c r="T1112" s="2"/>
      <c r="U1112" s="2"/>
      <c r="V1112" s="71"/>
      <c r="W1112" s="72"/>
      <c r="X1112" s="72"/>
      <c r="Y1112" s="145"/>
      <c r="Z1112" s="71"/>
      <c r="AA1112" s="183" t="s">
        <v>7393</v>
      </c>
      <c r="AB1112" s="220" t="s">
        <v>7358</v>
      </c>
      <c r="AC1112" s="55" t="s">
        <v>7390</v>
      </c>
      <c r="AD1112" s="141">
        <v>0.7</v>
      </c>
      <c r="AE1112" s="141"/>
      <c r="AF1112" s="141"/>
      <c r="AG1112" s="142"/>
      <c r="AH1112" s="6">
        <f>ROUND(ROUND(K1117*Y$1019,0)*AD1112,0)</f>
        <v>113</v>
      </c>
      <c r="AI1112" s="16"/>
    </row>
    <row r="1113" spans="1:35" ht="16.75" customHeight="1" x14ac:dyDescent="0.3">
      <c r="A1113" s="11">
        <v>33</v>
      </c>
      <c r="B1113" s="14" t="s">
        <v>9345</v>
      </c>
      <c r="C1113" s="52" t="s">
        <v>9344</v>
      </c>
      <c r="D1113" s="284"/>
      <c r="E1113" s="285"/>
      <c r="F1113" s="285"/>
      <c r="G1113" s="285"/>
      <c r="H1113" s="285"/>
      <c r="I1113" s="285"/>
      <c r="J1113" s="286"/>
      <c r="K1113" s="185"/>
      <c r="L1113" s="2"/>
      <c r="M1113" s="2"/>
      <c r="N1113" s="2"/>
      <c r="O1113" s="56"/>
      <c r="P1113" s="2"/>
      <c r="Q1113" s="2"/>
      <c r="R1113" s="2"/>
      <c r="S1113" s="2"/>
      <c r="T1113" s="2"/>
      <c r="U1113" s="2"/>
      <c r="V1113" s="71"/>
      <c r="W1113" s="72"/>
      <c r="X1113" s="72"/>
      <c r="Y1113" s="155"/>
      <c r="Z1113" s="157"/>
      <c r="AA1113" s="169"/>
      <c r="AB1113" s="220" t="s">
        <v>7391</v>
      </c>
      <c r="AC1113" s="55" t="s">
        <v>7390</v>
      </c>
      <c r="AD1113" s="141">
        <v>0.5</v>
      </c>
      <c r="AE1113" s="141"/>
      <c r="AF1113" s="141"/>
      <c r="AG1113" s="142"/>
      <c r="AH1113" s="6">
        <f>ROUND(ROUND(K1117*Y$1019,0)*AD1113,0)</f>
        <v>81</v>
      </c>
      <c r="AI1113" s="16"/>
    </row>
    <row r="1114" spans="1:35" ht="16.75" customHeight="1" x14ac:dyDescent="0.3">
      <c r="A1114" s="11">
        <v>33</v>
      </c>
      <c r="B1114" s="14" t="s">
        <v>9343</v>
      </c>
      <c r="C1114" s="52" t="s">
        <v>9342</v>
      </c>
      <c r="D1114" s="284"/>
      <c r="E1114" s="285"/>
      <c r="F1114" s="285"/>
      <c r="G1114" s="285"/>
      <c r="H1114" s="285"/>
      <c r="I1114" s="285"/>
      <c r="J1114" s="286"/>
      <c r="K1114" s="185"/>
      <c r="L1114" s="2"/>
      <c r="M1114" s="2"/>
      <c r="N1114" s="2"/>
      <c r="O1114" s="56"/>
      <c r="P1114" s="2"/>
      <c r="Q1114" s="2"/>
      <c r="R1114" s="2"/>
      <c r="S1114" s="2"/>
      <c r="T1114" s="2"/>
      <c r="U1114" s="2"/>
      <c r="V1114" s="71"/>
      <c r="W1114" s="72"/>
      <c r="X1114" s="72"/>
      <c r="Y1114" s="155"/>
      <c r="Z1114" s="157"/>
      <c r="AA1114" s="2"/>
      <c r="AB1114" s="201"/>
      <c r="AC1114" s="55"/>
      <c r="AD1114" s="141"/>
      <c r="AE1114" s="187" t="s">
        <v>7356</v>
      </c>
      <c r="AF1114" s="53">
        <v>5</v>
      </c>
      <c r="AG1114" s="181" t="s">
        <v>7357</v>
      </c>
      <c r="AH1114" s="98">
        <f>ROUND(K1117*Y$1019-AF1114,0)</f>
        <v>157</v>
      </c>
      <c r="AI1114" s="16"/>
    </row>
    <row r="1115" spans="1:35" ht="16.75" customHeight="1" x14ac:dyDescent="0.3">
      <c r="A1115" s="11">
        <v>33</v>
      </c>
      <c r="B1115" s="14" t="s">
        <v>9341</v>
      </c>
      <c r="C1115" s="52" t="s">
        <v>9340</v>
      </c>
      <c r="D1115" s="284"/>
      <c r="E1115" s="285"/>
      <c r="F1115" s="285"/>
      <c r="G1115" s="285"/>
      <c r="H1115" s="285"/>
      <c r="I1115" s="285"/>
      <c r="J1115" s="286"/>
      <c r="K1115" s="185"/>
      <c r="L1115" s="2"/>
      <c r="M1115" s="2"/>
      <c r="N1115" s="2"/>
      <c r="O1115" s="56"/>
      <c r="P1115" s="2"/>
      <c r="Q1115" s="2"/>
      <c r="R1115" s="2"/>
      <c r="S1115" s="2"/>
      <c r="T1115" s="2"/>
      <c r="U1115" s="2"/>
      <c r="V1115" s="71"/>
      <c r="W1115" s="72"/>
      <c r="X1115" s="72"/>
      <c r="Y1115" s="155"/>
      <c r="Z1115" s="157"/>
      <c r="AA1115" s="183" t="s">
        <v>7393</v>
      </c>
      <c r="AB1115" s="220" t="s">
        <v>7358</v>
      </c>
      <c r="AC1115" s="55" t="s">
        <v>7390</v>
      </c>
      <c r="AD1115" s="141">
        <v>0.7</v>
      </c>
      <c r="AE1115" s="221"/>
      <c r="AF1115" s="136"/>
      <c r="AG1115" s="75"/>
      <c r="AH1115" s="6">
        <f>ROUND(ROUND(K1117*Y$1019,0)*AD1115-AF1114,0)</f>
        <v>108</v>
      </c>
      <c r="AI1115" s="16"/>
    </row>
    <row r="1116" spans="1:35" ht="16.75" customHeight="1" x14ac:dyDescent="0.3">
      <c r="A1116" s="11">
        <v>33</v>
      </c>
      <c r="B1116" s="14" t="s">
        <v>9339</v>
      </c>
      <c r="C1116" s="52" t="s">
        <v>9338</v>
      </c>
      <c r="D1116" s="284"/>
      <c r="E1116" s="285"/>
      <c r="F1116" s="285"/>
      <c r="G1116" s="285"/>
      <c r="H1116" s="285"/>
      <c r="I1116" s="285"/>
      <c r="J1116" s="286"/>
      <c r="K1116" s="185"/>
      <c r="L1116" s="2"/>
      <c r="M1116" s="2"/>
      <c r="N1116" s="2"/>
      <c r="O1116" s="56"/>
      <c r="P1116" s="2"/>
      <c r="Q1116" s="2"/>
      <c r="R1116" s="2"/>
      <c r="S1116" s="2"/>
      <c r="T1116" s="2"/>
      <c r="U1116" s="2"/>
      <c r="V1116" s="71"/>
      <c r="W1116" s="72"/>
      <c r="X1116" s="72"/>
      <c r="Y1116" s="155"/>
      <c r="Z1116" s="157"/>
      <c r="AA1116" s="169"/>
      <c r="AB1116" s="220" t="s">
        <v>7391</v>
      </c>
      <c r="AC1116" s="55" t="s">
        <v>7390</v>
      </c>
      <c r="AD1116" s="141">
        <v>0.5</v>
      </c>
      <c r="AE1116" s="196"/>
      <c r="AF1116" s="144"/>
      <c r="AG1116" s="150"/>
      <c r="AH1116" s="6">
        <f>ROUND(ROUND(K1117*Y$1019,0)*AD1116-AF1114,0)</f>
        <v>76</v>
      </c>
      <c r="AI1116" s="16"/>
    </row>
    <row r="1117" spans="1:35" ht="16.75" customHeight="1" x14ac:dyDescent="0.3">
      <c r="A1117" s="11">
        <v>33</v>
      </c>
      <c r="B1117" s="14" t="s">
        <v>9337</v>
      </c>
      <c r="C1117" s="52" t="s">
        <v>9336</v>
      </c>
      <c r="D1117" s="284"/>
      <c r="E1117" s="285"/>
      <c r="F1117" s="285"/>
      <c r="G1117" s="285"/>
      <c r="H1117" s="285"/>
      <c r="I1117" s="285"/>
      <c r="J1117" s="286"/>
      <c r="K1117" s="271">
        <f>'21共同生活援助（包括型・基本）'!N541</f>
        <v>324</v>
      </c>
      <c r="L1117" s="272"/>
      <c r="M1117" s="2" t="s">
        <v>7388</v>
      </c>
      <c r="N1117" s="44"/>
      <c r="O1117" s="204" t="s">
        <v>7387</v>
      </c>
      <c r="P1117" s="36"/>
      <c r="Q1117" s="36"/>
      <c r="R1117" s="36"/>
      <c r="S1117" s="36"/>
      <c r="T1117" s="36"/>
      <c r="U1117" s="36"/>
      <c r="V1117" s="74"/>
      <c r="W1117" s="72"/>
      <c r="X1117" s="72"/>
      <c r="Y1117" s="145"/>
      <c r="Z1117" s="71"/>
      <c r="AA1117" s="83"/>
      <c r="AB1117" s="194"/>
      <c r="AC1117" s="7"/>
      <c r="AD1117" s="7"/>
      <c r="AE1117" s="7"/>
      <c r="AF1117" s="7"/>
      <c r="AG1117" s="37"/>
      <c r="AH1117" s="98">
        <f>ROUND(ROUND(K1117*U1118,0)*Y$1019,0)</f>
        <v>154</v>
      </c>
      <c r="AI1117" s="66"/>
    </row>
    <row r="1118" spans="1:35" ht="16.75" customHeight="1" x14ac:dyDescent="0.3">
      <c r="A1118" s="11">
        <v>33</v>
      </c>
      <c r="B1118" s="14" t="s">
        <v>9335</v>
      </c>
      <c r="C1118" s="52" t="s">
        <v>9334</v>
      </c>
      <c r="D1118" s="190"/>
      <c r="E1118" s="211"/>
      <c r="F1118" s="211"/>
      <c r="G1118" s="211"/>
      <c r="H1118" s="211"/>
      <c r="I1118" s="211"/>
      <c r="J1118" s="210"/>
      <c r="K1118" s="72"/>
      <c r="L1118" s="145"/>
      <c r="M1118" s="2"/>
      <c r="N1118" s="44"/>
      <c r="O1118" s="45"/>
      <c r="P1118" s="2"/>
      <c r="Q1118" s="135"/>
      <c r="R1118" s="135"/>
      <c r="S1118" s="135"/>
      <c r="T1118" s="136" t="s">
        <v>7404</v>
      </c>
      <c r="U1118" s="273">
        <v>0.95</v>
      </c>
      <c r="V1118" s="274"/>
      <c r="W1118" s="72"/>
      <c r="X1118" s="72"/>
      <c r="Y1118" s="145"/>
      <c r="Z1118" s="71"/>
      <c r="AA1118" s="183" t="s">
        <v>7393</v>
      </c>
      <c r="AB1118" s="220" t="s">
        <v>7358</v>
      </c>
      <c r="AC1118" s="55" t="s">
        <v>7390</v>
      </c>
      <c r="AD1118" s="141">
        <v>0.7</v>
      </c>
      <c r="AE1118" s="141"/>
      <c r="AF1118" s="141"/>
      <c r="AG1118" s="142"/>
      <c r="AH1118" s="98">
        <f>ROUND(ROUND(ROUND(K1117*U1118,0)*Y$1019,0)*AD1118,0)</f>
        <v>108</v>
      </c>
      <c r="AI1118" s="66"/>
    </row>
    <row r="1119" spans="1:35" ht="16.75" customHeight="1" x14ac:dyDescent="0.3">
      <c r="A1119" s="11">
        <v>33</v>
      </c>
      <c r="B1119" s="14" t="s">
        <v>9333</v>
      </c>
      <c r="C1119" s="52" t="s">
        <v>9332</v>
      </c>
      <c r="D1119" s="190"/>
      <c r="E1119" s="211"/>
      <c r="F1119" s="211"/>
      <c r="G1119" s="211"/>
      <c r="H1119" s="211"/>
      <c r="I1119" s="211"/>
      <c r="J1119" s="210"/>
      <c r="K1119" s="185"/>
      <c r="L1119" s="2"/>
      <c r="M1119" s="2"/>
      <c r="N1119" s="2"/>
      <c r="O1119" s="56"/>
      <c r="P1119" s="2"/>
      <c r="Q1119" s="2"/>
      <c r="R1119" s="2"/>
      <c r="S1119" s="2"/>
      <c r="T1119" s="2"/>
      <c r="U1119" s="2"/>
      <c r="V1119" s="71"/>
      <c r="W1119" s="72"/>
      <c r="X1119" s="72"/>
      <c r="Y1119" s="155"/>
      <c r="Z1119" s="157"/>
      <c r="AA1119" s="169"/>
      <c r="AB1119" s="220" t="s">
        <v>7391</v>
      </c>
      <c r="AC1119" s="55" t="s">
        <v>7390</v>
      </c>
      <c r="AD1119" s="141">
        <v>0.5</v>
      </c>
      <c r="AE1119" s="141"/>
      <c r="AF1119" s="141"/>
      <c r="AG1119" s="142"/>
      <c r="AH1119" s="6">
        <f>ROUND(ROUND(ROUND(K1117*U1118,0)*Y$1019,0)*AD1119,0)</f>
        <v>77</v>
      </c>
      <c r="AI1119" s="16"/>
    </row>
    <row r="1120" spans="1:35" ht="16.75" customHeight="1" x14ac:dyDescent="0.3">
      <c r="A1120" s="11">
        <v>33</v>
      </c>
      <c r="B1120" s="14" t="s">
        <v>9331</v>
      </c>
      <c r="C1120" s="52" t="s">
        <v>9330</v>
      </c>
      <c r="D1120" s="190"/>
      <c r="E1120" s="211"/>
      <c r="F1120" s="211"/>
      <c r="G1120" s="211"/>
      <c r="H1120" s="211"/>
      <c r="I1120" s="211"/>
      <c r="J1120" s="210"/>
      <c r="K1120" s="185"/>
      <c r="L1120" s="2"/>
      <c r="M1120" s="2"/>
      <c r="N1120" s="2"/>
      <c r="O1120" s="56"/>
      <c r="P1120" s="2"/>
      <c r="Q1120" s="2"/>
      <c r="R1120" s="2"/>
      <c r="S1120" s="2"/>
      <c r="T1120" s="2"/>
      <c r="U1120" s="2"/>
      <c r="V1120" s="71"/>
      <c r="W1120" s="72"/>
      <c r="X1120" s="72"/>
      <c r="Y1120" s="155"/>
      <c r="Z1120" s="157"/>
      <c r="AA1120" s="2"/>
      <c r="AB1120" s="201"/>
      <c r="AC1120" s="55"/>
      <c r="AD1120" s="141"/>
      <c r="AE1120" s="187" t="s">
        <v>7356</v>
      </c>
      <c r="AF1120" s="53">
        <v>5</v>
      </c>
      <c r="AG1120" s="181" t="s">
        <v>7357</v>
      </c>
      <c r="AH1120" s="98">
        <f>ROUND(ROUND(K1117*U1118,0)*Y$1019-AF1120,0)</f>
        <v>149</v>
      </c>
      <c r="AI1120" s="16"/>
    </row>
    <row r="1121" spans="1:35" ht="16.75" customHeight="1" x14ac:dyDescent="0.3">
      <c r="A1121" s="11">
        <v>33</v>
      </c>
      <c r="B1121" s="14" t="s">
        <v>9329</v>
      </c>
      <c r="C1121" s="52" t="s">
        <v>9328</v>
      </c>
      <c r="D1121" s="190"/>
      <c r="E1121" s="211"/>
      <c r="F1121" s="211"/>
      <c r="G1121" s="211"/>
      <c r="H1121" s="211"/>
      <c r="I1121" s="211"/>
      <c r="J1121" s="210"/>
      <c r="K1121" s="185"/>
      <c r="L1121" s="2"/>
      <c r="M1121" s="2"/>
      <c r="N1121" s="2"/>
      <c r="O1121" s="56"/>
      <c r="P1121" s="2"/>
      <c r="Q1121" s="2"/>
      <c r="R1121" s="2"/>
      <c r="S1121" s="2"/>
      <c r="T1121" s="2"/>
      <c r="U1121" s="2"/>
      <c r="V1121" s="71"/>
      <c r="W1121" s="72"/>
      <c r="X1121" s="72"/>
      <c r="Y1121" s="155"/>
      <c r="Z1121" s="157"/>
      <c r="AA1121" s="183" t="s">
        <v>7393</v>
      </c>
      <c r="AB1121" s="220" t="s">
        <v>7358</v>
      </c>
      <c r="AC1121" s="55" t="s">
        <v>7390</v>
      </c>
      <c r="AD1121" s="141">
        <v>0.7</v>
      </c>
      <c r="AE1121" s="221"/>
      <c r="AF1121" s="136"/>
      <c r="AG1121" s="75"/>
      <c r="AH1121" s="98">
        <f>ROUND(ROUND(ROUND(K1117*U1118,0)*Y$1019,0)*AD1121-AF1120,0)</f>
        <v>103</v>
      </c>
      <c r="AI1121" s="16"/>
    </row>
    <row r="1122" spans="1:35" ht="16.75" customHeight="1" x14ac:dyDescent="0.3">
      <c r="A1122" s="11">
        <v>33</v>
      </c>
      <c r="B1122" s="14" t="s">
        <v>9327</v>
      </c>
      <c r="C1122" s="52" t="s">
        <v>9326</v>
      </c>
      <c r="D1122" s="190"/>
      <c r="E1122" s="211"/>
      <c r="F1122" s="211"/>
      <c r="G1122" s="211"/>
      <c r="H1122" s="211"/>
      <c r="I1122" s="211"/>
      <c r="J1122" s="210"/>
      <c r="K1122" s="185"/>
      <c r="L1122" s="2"/>
      <c r="M1122" s="2"/>
      <c r="N1122" s="2"/>
      <c r="O1122" s="203"/>
      <c r="P1122" s="8"/>
      <c r="Q1122" s="8"/>
      <c r="R1122" s="8"/>
      <c r="S1122" s="8"/>
      <c r="T1122" s="8"/>
      <c r="U1122" s="8"/>
      <c r="V1122" s="73"/>
      <c r="W1122" s="72"/>
      <c r="X1122" s="72"/>
      <c r="Y1122" s="155"/>
      <c r="Z1122" s="157"/>
      <c r="AA1122" s="169"/>
      <c r="AB1122" s="220" t="s">
        <v>7391</v>
      </c>
      <c r="AC1122" s="55" t="s">
        <v>7390</v>
      </c>
      <c r="AD1122" s="141">
        <v>0.5</v>
      </c>
      <c r="AE1122" s="196"/>
      <c r="AF1122" s="144"/>
      <c r="AG1122" s="150"/>
      <c r="AH1122" s="6">
        <f>ROUND(ROUND(ROUND(K1117*U1118,0)*Y$1019,0)*AD1122-AF1120,0)</f>
        <v>72</v>
      </c>
      <c r="AI1122" s="16"/>
    </row>
    <row r="1123" spans="1:35" ht="16.75" customHeight="1" x14ac:dyDescent="0.3">
      <c r="A1123" s="11">
        <v>33</v>
      </c>
      <c r="B1123" s="14" t="s">
        <v>9325</v>
      </c>
      <c r="C1123" s="52" t="s">
        <v>9324</v>
      </c>
      <c r="D1123" s="190"/>
      <c r="E1123" s="211"/>
      <c r="F1123" s="211"/>
      <c r="G1123" s="211"/>
      <c r="H1123" s="211"/>
      <c r="I1123" s="211"/>
      <c r="J1123" s="210"/>
      <c r="K1123" s="185"/>
      <c r="L1123" s="2"/>
      <c r="M1123" s="2"/>
      <c r="N1123" s="44"/>
      <c r="O1123" s="204" t="s">
        <v>7380</v>
      </c>
      <c r="P1123" s="36"/>
      <c r="Q1123" s="36"/>
      <c r="R1123" s="36"/>
      <c r="S1123" s="36"/>
      <c r="T1123" s="36"/>
      <c r="U1123" s="36"/>
      <c r="V1123" s="74"/>
      <c r="W1123" s="72"/>
      <c r="X1123" s="72"/>
      <c r="Y1123" s="145"/>
      <c r="Z1123" s="71"/>
      <c r="AA1123" s="83"/>
      <c r="AB1123" s="194"/>
      <c r="AC1123" s="7"/>
      <c r="AD1123" s="7"/>
      <c r="AE1123" s="7"/>
      <c r="AF1123" s="7"/>
      <c r="AG1123" s="37"/>
      <c r="AH1123" s="98">
        <f>ROUND(ROUND(K1117*U1124,0)*Y$1019,0)</f>
        <v>151</v>
      </c>
      <c r="AI1123" s="66"/>
    </row>
    <row r="1124" spans="1:35" ht="16.75" customHeight="1" x14ac:dyDescent="0.3">
      <c r="A1124" s="11">
        <v>33</v>
      </c>
      <c r="B1124" s="14" t="s">
        <v>9323</v>
      </c>
      <c r="C1124" s="52" t="s">
        <v>9322</v>
      </c>
      <c r="D1124" s="190"/>
      <c r="E1124" s="211"/>
      <c r="F1124" s="211"/>
      <c r="G1124" s="211"/>
      <c r="H1124" s="211"/>
      <c r="I1124" s="211"/>
      <c r="J1124" s="210"/>
      <c r="K1124" s="185"/>
      <c r="L1124" s="2"/>
      <c r="M1124" s="2"/>
      <c r="N1124" s="44"/>
      <c r="O1124" s="45"/>
      <c r="P1124" s="135"/>
      <c r="Q1124" s="135"/>
      <c r="R1124" s="135"/>
      <c r="S1124" s="135"/>
      <c r="T1124" s="136" t="s">
        <v>7404</v>
      </c>
      <c r="U1124" s="273">
        <v>0.93</v>
      </c>
      <c r="V1124" s="274"/>
      <c r="W1124" s="72"/>
      <c r="X1124" s="72"/>
      <c r="Y1124" s="145"/>
      <c r="Z1124" s="71"/>
      <c r="AA1124" s="183" t="s">
        <v>7393</v>
      </c>
      <c r="AB1124" s="220" t="s">
        <v>7358</v>
      </c>
      <c r="AC1124" s="55" t="s">
        <v>7390</v>
      </c>
      <c r="AD1124" s="141">
        <v>0.7</v>
      </c>
      <c r="AE1124" s="141"/>
      <c r="AF1124" s="141"/>
      <c r="AG1124" s="142"/>
      <c r="AH1124" s="98">
        <f>ROUND(ROUND(ROUND(K1117*U1124,0)*Y$1019,0)*AD1124,0)</f>
        <v>106</v>
      </c>
      <c r="AI1124" s="66"/>
    </row>
    <row r="1125" spans="1:35" ht="16.75" customHeight="1" x14ac:dyDescent="0.3">
      <c r="A1125" s="11">
        <v>33</v>
      </c>
      <c r="B1125" s="14" t="s">
        <v>9321</v>
      </c>
      <c r="C1125" s="52" t="s">
        <v>9320</v>
      </c>
      <c r="D1125" s="190"/>
      <c r="E1125" s="211"/>
      <c r="F1125" s="211"/>
      <c r="G1125" s="211"/>
      <c r="H1125" s="211"/>
      <c r="I1125" s="211"/>
      <c r="J1125" s="210"/>
      <c r="K1125" s="185"/>
      <c r="L1125" s="2"/>
      <c r="M1125" s="2"/>
      <c r="N1125" s="2"/>
      <c r="O1125" s="56"/>
      <c r="P1125" s="2"/>
      <c r="Q1125" s="2"/>
      <c r="R1125" s="2"/>
      <c r="S1125" s="2"/>
      <c r="T1125" s="2"/>
      <c r="U1125" s="2"/>
      <c r="V1125" s="71"/>
      <c r="W1125" s="72"/>
      <c r="X1125" s="72"/>
      <c r="Y1125" s="155"/>
      <c r="Z1125" s="157"/>
      <c r="AA1125" s="169"/>
      <c r="AB1125" s="220" t="s">
        <v>7391</v>
      </c>
      <c r="AC1125" s="55" t="s">
        <v>7390</v>
      </c>
      <c r="AD1125" s="141">
        <v>0.5</v>
      </c>
      <c r="AE1125" s="141"/>
      <c r="AF1125" s="141"/>
      <c r="AG1125" s="142"/>
      <c r="AH1125" s="98">
        <f>ROUND(ROUND(ROUND(K1117*U1124,0)*Y$1019,0)*AD1125,0)</f>
        <v>76</v>
      </c>
      <c r="AI1125" s="16"/>
    </row>
    <row r="1126" spans="1:35" ht="16.75" customHeight="1" x14ac:dyDescent="0.3">
      <c r="A1126" s="11">
        <v>33</v>
      </c>
      <c r="B1126" s="14" t="s">
        <v>9319</v>
      </c>
      <c r="C1126" s="52" t="s">
        <v>9318</v>
      </c>
      <c r="D1126" s="190"/>
      <c r="E1126" s="211"/>
      <c r="F1126" s="211"/>
      <c r="G1126" s="211"/>
      <c r="H1126" s="211"/>
      <c r="I1126" s="211"/>
      <c r="J1126" s="210"/>
      <c r="K1126" s="185"/>
      <c r="L1126" s="2"/>
      <c r="M1126" s="2"/>
      <c r="N1126" s="2"/>
      <c r="O1126" s="56"/>
      <c r="P1126" s="2"/>
      <c r="Q1126" s="2"/>
      <c r="R1126" s="2"/>
      <c r="S1126" s="2"/>
      <c r="T1126" s="2"/>
      <c r="U1126" s="2"/>
      <c r="V1126" s="71"/>
      <c r="W1126" s="72"/>
      <c r="X1126" s="72"/>
      <c r="Y1126" s="155"/>
      <c r="Z1126" s="157"/>
      <c r="AA1126" s="2"/>
      <c r="AB1126" s="201"/>
      <c r="AC1126" s="55"/>
      <c r="AD1126" s="141"/>
      <c r="AE1126" s="187" t="s">
        <v>7356</v>
      </c>
      <c r="AF1126" s="53">
        <v>5</v>
      </c>
      <c r="AG1126" s="181" t="s">
        <v>7357</v>
      </c>
      <c r="AH1126" s="98">
        <f>ROUND(ROUND(K1117*U1124,0)*Y$1019-AF1126,0)</f>
        <v>146</v>
      </c>
      <c r="AI1126" s="16"/>
    </row>
    <row r="1127" spans="1:35" ht="16.75" customHeight="1" x14ac:dyDescent="0.3">
      <c r="A1127" s="11">
        <v>33</v>
      </c>
      <c r="B1127" s="14" t="s">
        <v>9317</v>
      </c>
      <c r="C1127" s="52" t="s">
        <v>9316</v>
      </c>
      <c r="D1127" s="190"/>
      <c r="E1127" s="211"/>
      <c r="F1127" s="211"/>
      <c r="G1127" s="211"/>
      <c r="H1127" s="211"/>
      <c r="I1127" s="211"/>
      <c r="J1127" s="210"/>
      <c r="K1127" s="185"/>
      <c r="L1127" s="2"/>
      <c r="M1127" s="2"/>
      <c r="N1127" s="2"/>
      <c r="O1127" s="56"/>
      <c r="P1127" s="2"/>
      <c r="Q1127" s="2"/>
      <c r="R1127" s="2"/>
      <c r="S1127" s="2"/>
      <c r="T1127" s="2"/>
      <c r="U1127" s="2"/>
      <c r="V1127" s="71"/>
      <c r="W1127" s="72"/>
      <c r="X1127" s="72"/>
      <c r="Y1127" s="155"/>
      <c r="Z1127" s="157"/>
      <c r="AA1127" s="183" t="s">
        <v>7393</v>
      </c>
      <c r="AB1127" s="220" t="s">
        <v>7358</v>
      </c>
      <c r="AC1127" s="55" t="s">
        <v>7390</v>
      </c>
      <c r="AD1127" s="141">
        <v>0.7</v>
      </c>
      <c r="AE1127" s="221"/>
      <c r="AF1127" s="136"/>
      <c r="AG1127" s="75"/>
      <c r="AH1127" s="98">
        <f>ROUND(ROUND(ROUND(K1117*U1124,0)*Y$1019,0)*AD1127-AF1126,0)</f>
        <v>101</v>
      </c>
      <c r="AI1127" s="16"/>
    </row>
    <row r="1128" spans="1:35" ht="16.75" customHeight="1" x14ac:dyDescent="0.3">
      <c r="A1128" s="11">
        <v>33</v>
      </c>
      <c r="B1128" s="14" t="s">
        <v>9315</v>
      </c>
      <c r="C1128" s="52" t="s">
        <v>9314</v>
      </c>
      <c r="D1128" s="190"/>
      <c r="E1128" s="211"/>
      <c r="F1128" s="211"/>
      <c r="G1128" s="211"/>
      <c r="H1128" s="211"/>
      <c r="I1128" s="211"/>
      <c r="J1128" s="210"/>
      <c r="K1128" s="185"/>
      <c r="L1128" s="2"/>
      <c r="M1128" s="2"/>
      <c r="N1128" s="2"/>
      <c r="O1128" s="203"/>
      <c r="P1128" s="8"/>
      <c r="Q1128" s="8"/>
      <c r="R1128" s="8"/>
      <c r="S1128" s="8"/>
      <c r="T1128" s="8"/>
      <c r="U1128" s="8"/>
      <c r="V1128" s="73"/>
      <c r="W1128" s="72"/>
      <c r="X1128" s="72"/>
      <c r="Y1128" s="155"/>
      <c r="Z1128" s="157"/>
      <c r="AA1128" s="169"/>
      <c r="AB1128" s="220" t="s">
        <v>7391</v>
      </c>
      <c r="AC1128" s="55" t="s">
        <v>7390</v>
      </c>
      <c r="AD1128" s="141">
        <v>0.5</v>
      </c>
      <c r="AE1128" s="196"/>
      <c r="AF1128" s="144"/>
      <c r="AG1128" s="150"/>
      <c r="AH1128" s="98">
        <f>ROUND(ROUND(ROUND(K1117*U1124,0)*Y$1019,0)*AD1128-AF1126,0)</f>
        <v>71</v>
      </c>
      <c r="AI1128" s="16"/>
    </row>
    <row r="1129" spans="1:35" ht="16.75" customHeight="1" x14ac:dyDescent="0.3">
      <c r="A1129" s="11">
        <v>33</v>
      </c>
      <c r="B1129" s="14" t="s">
        <v>9313</v>
      </c>
      <c r="C1129" s="52" t="s">
        <v>9312</v>
      </c>
      <c r="D1129" s="190"/>
      <c r="E1129" s="211"/>
      <c r="F1129" s="211"/>
      <c r="G1129" s="211"/>
      <c r="H1129" s="211"/>
      <c r="I1129" s="211"/>
      <c r="J1129" s="210"/>
      <c r="K1129" s="185"/>
      <c r="L1129" s="2"/>
      <c r="M1129" s="2"/>
      <c r="N1129" s="44"/>
      <c r="O1129" s="222" t="s">
        <v>7373</v>
      </c>
      <c r="P1129" s="2"/>
      <c r="Q1129" s="2"/>
      <c r="R1129" s="2"/>
      <c r="S1129" s="2"/>
      <c r="T1129" s="2"/>
      <c r="U1129" s="2"/>
      <c r="V1129" s="71"/>
      <c r="W1129" s="72"/>
      <c r="X1129" s="72"/>
      <c r="Y1129" s="145"/>
      <c r="Z1129" s="71"/>
      <c r="AA1129" s="83"/>
      <c r="AB1129" s="80"/>
      <c r="AC1129" s="7"/>
      <c r="AD1129" s="7"/>
      <c r="AE1129" s="7"/>
      <c r="AF1129" s="7"/>
      <c r="AG1129" s="37"/>
      <c r="AH1129" s="98">
        <f>ROUND(ROUND(K1117*U1130,0)*Y$1019,0)</f>
        <v>154</v>
      </c>
      <c r="AI1129" s="66"/>
    </row>
    <row r="1130" spans="1:35" ht="16.75" customHeight="1" x14ac:dyDescent="0.3">
      <c r="A1130" s="11">
        <v>33</v>
      </c>
      <c r="B1130" s="14" t="s">
        <v>9311</v>
      </c>
      <c r="C1130" s="52" t="s">
        <v>9310</v>
      </c>
      <c r="D1130" s="190"/>
      <c r="E1130" s="211"/>
      <c r="F1130" s="211"/>
      <c r="G1130" s="211"/>
      <c r="H1130" s="211"/>
      <c r="I1130" s="211"/>
      <c r="J1130" s="210"/>
      <c r="K1130" s="185"/>
      <c r="L1130" s="2"/>
      <c r="M1130" s="2"/>
      <c r="N1130" s="44"/>
      <c r="O1130" s="222" t="s">
        <v>7405</v>
      </c>
      <c r="P1130" s="135"/>
      <c r="Q1130" s="135"/>
      <c r="R1130" s="135"/>
      <c r="S1130" s="135"/>
      <c r="T1130" s="136" t="s">
        <v>7404</v>
      </c>
      <c r="U1130" s="273">
        <v>0.95</v>
      </c>
      <c r="V1130" s="274"/>
      <c r="W1130" s="72"/>
      <c r="X1130" s="72"/>
      <c r="Y1130" s="145"/>
      <c r="Z1130" s="71"/>
      <c r="AA1130" s="183" t="s">
        <v>7393</v>
      </c>
      <c r="AB1130" s="220" t="s">
        <v>7358</v>
      </c>
      <c r="AC1130" s="55" t="s">
        <v>7390</v>
      </c>
      <c r="AD1130" s="141">
        <v>0.7</v>
      </c>
      <c r="AE1130" s="141"/>
      <c r="AF1130" s="141"/>
      <c r="AG1130" s="142"/>
      <c r="AH1130" s="98">
        <f>ROUND(ROUND(ROUND(K1117*U1130,0)*Y$1019,0)*AD1130,0)</f>
        <v>108</v>
      </c>
      <c r="AI1130" s="66"/>
    </row>
    <row r="1131" spans="1:35" ht="16.75" customHeight="1" x14ac:dyDescent="0.3">
      <c r="A1131" s="11">
        <v>33</v>
      </c>
      <c r="B1131" s="14" t="s">
        <v>9309</v>
      </c>
      <c r="C1131" s="52" t="s">
        <v>9308</v>
      </c>
      <c r="D1131" s="190"/>
      <c r="E1131" s="211"/>
      <c r="F1131" s="211"/>
      <c r="G1131" s="211"/>
      <c r="H1131" s="211"/>
      <c r="I1131" s="211"/>
      <c r="J1131" s="210"/>
      <c r="K1131" s="185"/>
      <c r="L1131" s="2"/>
      <c r="M1131" s="2"/>
      <c r="N1131" s="2"/>
      <c r="O1131" s="56"/>
      <c r="P1131" s="2"/>
      <c r="Q1131" s="2"/>
      <c r="R1131" s="2"/>
      <c r="S1131" s="2"/>
      <c r="T1131" s="2"/>
      <c r="U1131" s="2"/>
      <c r="V1131" s="71"/>
      <c r="W1131" s="72"/>
      <c r="X1131" s="72"/>
      <c r="Y1131" s="155"/>
      <c r="Z1131" s="157"/>
      <c r="AA1131" s="169"/>
      <c r="AB1131" s="220" t="s">
        <v>7391</v>
      </c>
      <c r="AC1131" s="55" t="s">
        <v>7390</v>
      </c>
      <c r="AD1131" s="141">
        <v>0.5</v>
      </c>
      <c r="AE1131" s="141"/>
      <c r="AF1131" s="141"/>
      <c r="AG1131" s="142"/>
      <c r="AH1131" s="6">
        <f>ROUND(ROUND(ROUND(K1117*U1130,0)*Y$1019,0)*AD1131,0)</f>
        <v>77</v>
      </c>
      <c r="AI1131" s="16"/>
    </row>
    <row r="1132" spans="1:35" ht="16.75" customHeight="1" x14ac:dyDescent="0.3">
      <c r="A1132" s="11">
        <v>33</v>
      </c>
      <c r="B1132" s="14" t="s">
        <v>9307</v>
      </c>
      <c r="C1132" s="52" t="s">
        <v>9306</v>
      </c>
      <c r="D1132" s="190"/>
      <c r="E1132" s="211"/>
      <c r="F1132" s="211"/>
      <c r="G1132" s="211"/>
      <c r="H1132" s="211"/>
      <c r="I1132" s="211"/>
      <c r="J1132" s="210"/>
      <c r="K1132" s="185"/>
      <c r="L1132" s="2"/>
      <c r="M1132" s="2"/>
      <c r="N1132" s="2"/>
      <c r="O1132" s="56"/>
      <c r="P1132" s="2"/>
      <c r="Q1132" s="2"/>
      <c r="R1132" s="2"/>
      <c r="S1132" s="2"/>
      <c r="T1132" s="2"/>
      <c r="U1132" s="2"/>
      <c r="V1132" s="71"/>
      <c r="W1132" s="72"/>
      <c r="X1132" s="72"/>
      <c r="Y1132" s="155"/>
      <c r="Z1132" s="157"/>
      <c r="AA1132" s="2"/>
      <c r="AB1132" s="201"/>
      <c r="AC1132" s="55"/>
      <c r="AD1132" s="141"/>
      <c r="AE1132" s="187" t="s">
        <v>7356</v>
      </c>
      <c r="AF1132" s="53">
        <v>5</v>
      </c>
      <c r="AG1132" s="181" t="s">
        <v>7357</v>
      </c>
      <c r="AH1132" s="98">
        <f>ROUND(ROUND(K1117*U1130,0)*Y$1019-AF1132,0)</f>
        <v>149</v>
      </c>
      <c r="AI1132" s="16"/>
    </row>
    <row r="1133" spans="1:35" ht="16.75" customHeight="1" x14ac:dyDescent="0.3">
      <c r="A1133" s="11">
        <v>33</v>
      </c>
      <c r="B1133" s="14" t="s">
        <v>9305</v>
      </c>
      <c r="C1133" s="52" t="s">
        <v>9304</v>
      </c>
      <c r="D1133" s="190"/>
      <c r="E1133" s="211"/>
      <c r="F1133" s="211"/>
      <c r="G1133" s="211"/>
      <c r="H1133" s="211"/>
      <c r="I1133" s="211"/>
      <c r="J1133" s="210"/>
      <c r="K1133" s="185"/>
      <c r="L1133" s="2"/>
      <c r="M1133" s="2"/>
      <c r="N1133" s="2"/>
      <c r="O1133" s="56"/>
      <c r="P1133" s="2"/>
      <c r="Q1133" s="2"/>
      <c r="R1133" s="2"/>
      <c r="S1133" s="2"/>
      <c r="T1133" s="2"/>
      <c r="U1133" s="2"/>
      <c r="V1133" s="71"/>
      <c r="W1133" s="72"/>
      <c r="X1133" s="72"/>
      <c r="Y1133" s="155"/>
      <c r="Z1133" s="157"/>
      <c r="AA1133" s="183" t="s">
        <v>7393</v>
      </c>
      <c r="AB1133" s="220" t="s">
        <v>7358</v>
      </c>
      <c r="AC1133" s="55" t="s">
        <v>7390</v>
      </c>
      <c r="AD1133" s="141">
        <v>0.7</v>
      </c>
      <c r="AE1133" s="221"/>
      <c r="AF1133" s="136"/>
      <c r="AG1133" s="75"/>
      <c r="AH1133" s="98">
        <f>ROUND(ROUND(ROUND(K1117*U1130,0)*Y$1019,0)*AD1133-AF1132,0)</f>
        <v>103</v>
      </c>
      <c r="AI1133" s="16"/>
    </row>
    <row r="1134" spans="1:35" ht="16.75" customHeight="1" x14ac:dyDescent="0.3">
      <c r="A1134" s="11">
        <v>33</v>
      </c>
      <c r="B1134" s="14" t="s">
        <v>9303</v>
      </c>
      <c r="C1134" s="52" t="s">
        <v>9302</v>
      </c>
      <c r="D1134" s="190"/>
      <c r="E1134" s="211"/>
      <c r="F1134" s="211"/>
      <c r="G1134" s="211"/>
      <c r="H1134" s="211"/>
      <c r="I1134" s="211"/>
      <c r="J1134" s="210"/>
      <c r="K1134" s="164"/>
      <c r="L1134" s="8"/>
      <c r="M1134" s="8"/>
      <c r="N1134" s="8"/>
      <c r="O1134" s="203"/>
      <c r="P1134" s="8"/>
      <c r="Q1134" s="8"/>
      <c r="R1134" s="8"/>
      <c r="S1134" s="8"/>
      <c r="T1134" s="8"/>
      <c r="U1134" s="8"/>
      <c r="V1134" s="73"/>
      <c r="W1134" s="72"/>
      <c r="X1134" s="72"/>
      <c r="Y1134" s="155"/>
      <c r="Z1134" s="157"/>
      <c r="AA1134" s="169"/>
      <c r="AB1134" s="220" t="s">
        <v>7391</v>
      </c>
      <c r="AC1134" s="55" t="s">
        <v>7390</v>
      </c>
      <c r="AD1134" s="141">
        <v>0.5</v>
      </c>
      <c r="AE1134" s="196"/>
      <c r="AF1134" s="144"/>
      <c r="AG1134" s="150"/>
      <c r="AH1134" s="6">
        <f>ROUND(ROUND(ROUND(K1117*U1130,0)*Y$1019,0)*AD1134-AF1132,0)</f>
        <v>72</v>
      </c>
      <c r="AI1134" s="16"/>
    </row>
    <row r="1135" spans="1:35" ht="16.75" customHeight="1" x14ac:dyDescent="0.3">
      <c r="A1135" s="11">
        <v>33</v>
      </c>
      <c r="B1135" s="14" t="s">
        <v>9301</v>
      </c>
      <c r="C1135" s="52" t="s">
        <v>9300</v>
      </c>
      <c r="D1135" s="190"/>
      <c r="E1135" s="211"/>
      <c r="F1135" s="211"/>
      <c r="G1135" s="211"/>
      <c r="H1135" s="211"/>
      <c r="I1135" s="211"/>
      <c r="J1135" s="210"/>
      <c r="K1135" s="275" t="s">
        <v>7664</v>
      </c>
      <c r="L1135" s="276"/>
      <c r="M1135" s="276"/>
      <c r="N1135" s="277"/>
      <c r="O1135" s="54"/>
      <c r="P1135" s="36"/>
      <c r="Q1135" s="36"/>
      <c r="R1135" s="36"/>
      <c r="S1135" s="36"/>
      <c r="T1135" s="36"/>
      <c r="U1135" s="36"/>
      <c r="V1135" s="50"/>
      <c r="W1135" s="45"/>
      <c r="X1135" s="45"/>
      <c r="Y1135" s="2"/>
      <c r="Z1135" s="44"/>
      <c r="AA1135" s="54"/>
      <c r="AB1135" s="53"/>
      <c r="AC1135" s="36"/>
      <c r="AD1135" s="36"/>
      <c r="AE1135" s="36"/>
      <c r="AF1135" s="36"/>
      <c r="AG1135" s="50"/>
      <c r="AH1135" s="98">
        <f>ROUND(K1141*Y$1019,0)</f>
        <v>137</v>
      </c>
      <c r="AI1135" s="16"/>
    </row>
    <row r="1136" spans="1:35" ht="16.75" customHeight="1" x14ac:dyDescent="0.3">
      <c r="A1136" s="11">
        <v>33</v>
      </c>
      <c r="B1136" s="14" t="s">
        <v>9299</v>
      </c>
      <c r="C1136" s="52" t="s">
        <v>9298</v>
      </c>
      <c r="D1136" s="190"/>
      <c r="E1136" s="211"/>
      <c r="F1136" s="211"/>
      <c r="G1136" s="211"/>
      <c r="H1136" s="211"/>
      <c r="I1136" s="211"/>
      <c r="J1136" s="210"/>
      <c r="K1136" s="278"/>
      <c r="L1136" s="279"/>
      <c r="M1136" s="279"/>
      <c r="N1136" s="280"/>
      <c r="O1136" s="3"/>
      <c r="P1136" s="2"/>
      <c r="Q1136" s="2"/>
      <c r="R1136" s="2"/>
      <c r="S1136" s="2"/>
      <c r="T1136" s="2"/>
      <c r="U1136" s="2"/>
      <c r="V1136" s="71"/>
      <c r="W1136" s="72"/>
      <c r="X1136" s="72"/>
      <c r="Y1136" s="145"/>
      <c r="Z1136" s="71"/>
      <c r="AA1136" s="183" t="s">
        <v>7393</v>
      </c>
      <c r="AB1136" s="220" t="s">
        <v>7358</v>
      </c>
      <c r="AC1136" s="55" t="s">
        <v>7390</v>
      </c>
      <c r="AD1136" s="141">
        <v>0.7</v>
      </c>
      <c r="AE1136" s="141"/>
      <c r="AF1136" s="141"/>
      <c r="AG1136" s="142"/>
      <c r="AH1136" s="98">
        <f>ROUND(ROUND(K1141*Y$1019,0)*AD1136,0)</f>
        <v>96</v>
      </c>
      <c r="AI1136" s="16"/>
    </row>
    <row r="1137" spans="1:35" ht="16.75" customHeight="1" x14ac:dyDescent="0.3">
      <c r="A1137" s="11">
        <v>33</v>
      </c>
      <c r="B1137" s="14" t="s">
        <v>9297</v>
      </c>
      <c r="C1137" s="52" t="s">
        <v>9296</v>
      </c>
      <c r="D1137" s="190"/>
      <c r="E1137" s="211"/>
      <c r="F1137" s="211"/>
      <c r="G1137" s="211"/>
      <c r="H1137" s="211"/>
      <c r="I1137" s="211"/>
      <c r="J1137" s="210"/>
      <c r="K1137" s="185"/>
      <c r="L1137" s="2"/>
      <c r="M1137" s="2"/>
      <c r="N1137" s="2"/>
      <c r="O1137" s="56"/>
      <c r="P1137" s="2"/>
      <c r="Q1137" s="2"/>
      <c r="R1137" s="2"/>
      <c r="S1137" s="2"/>
      <c r="T1137" s="2"/>
      <c r="U1137" s="2"/>
      <c r="V1137" s="71"/>
      <c r="W1137" s="72"/>
      <c r="X1137" s="72"/>
      <c r="Y1137" s="155"/>
      <c r="Z1137" s="157"/>
      <c r="AA1137" s="169"/>
      <c r="AB1137" s="220" t="s">
        <v>7391</v>
      </c>
      <c r="AC1137" s="55" t="s">
        <v>7390</v>
      </c>
      <c r="AD1137" s="141">
        <v>0.5</v>
      </c>
      <c r="AE1137" s="141"/>
      <c r="AF1137" s="141"/>
      <c r="AG1137" s="142"/>
      <c r="AH1137" s="98">
        <f>ROUND(ROUND(K1141*Y$1019,0)*AD1137,0)</f>
        <v>69</v>
      </c>
      <c r="AI1137" s="16"/>
    </row>
    <row r="1138" spans="1:35" ht="16.75" customHeight="1" x14ac:dyDescent="0.3">
      <c r="A1138" s="11">
        <v>33</v>
      </c>
      <c r="B1138" s="14" t="s">
        <v>9295</v>
      </c>
      <c r="C1138" s="52" t="s">
        <v>9294</v>
      </c>
      <c r="D1138" s="190"/>
      <c r="E1138" s="211"/>
      <c r="F1138" s="211"/>
      <c r="G1138" s="211"/>
      <c r="H1138" s="211"/>
      <c r="I1138" s="211"/>
      <c r="J1138" s="210"/>
      <c r="K1138" s="185"/>
      <c r="L1138" s="2"/>
      <c r="M1138" s="2"/>
      <c r="N1138" s="2"/>
      <c r="O1138" s="56"/>
      <c r="P1138" s="2"/>
      <c r="Q1138" s="2"/>
      <c r="R1138" s="2"/>
      <c r="S1138" s="2"/>
      <c r="T1138" s="2"/>
      <c r="U1138" s="2"/>
      <c r="V1138" s="71"/>
      <c r="W1138" s="72"/>
      <c r="X1138" s="72"/>
      <c r="Y1138" s="155"/>
      <c r="Z1138" s="157"/>
      <c r="AA1138" s="2"/>
      <c r="AB1138" s="201"/>
      <c r="AC1138" s="55"/>
      <c r="AD1138" s="141"/>
      <c r="AE1138" s="187" t="s">
        <v>7356</v>
      </c>
      <c r="AF1138" s="53">
        <v>5</v>
      </c>
      <c r="AG1138" s="181" t="s">
        <v>7357</v>
      </c>
      <c r="AH1138" s="98">
        <f>ROUND(K1141*Y$1019-AF1138,0)</f>
        <v>132</v>
      </c>
      <c r="AI1138" s="16"/>
    </row>
    <row r="1139" spans="1:35" ht="16.75" customHeight="1" x14ac:dyDescent="0.3">
      <c r="A1139" s="11">
        <v>33</v>
      </c>
      <c r="B1139" s="14" t="s">
        <v>9293</v>
      </c>
      <c r="C1139" s="52" t="s">
        <v>9292</v>
      </c>
      <c r="D1139" s="190"/>
      <c r="E1139" s="211"/>
      <c r="F1139" s="211"/>
      <c r="G1139" s="211"/>
      <c r="H1139" s="211"/>
      <c r="I1139" s="211"/>
      <c r="J1139" s="210"/>
      <c r="K1139" s="185"/>
      <c r="L1139" s="2"/>
      <c r="M1139" s="2"/>
      <c r="N1139" s="2"/>
      <c r="O1139" s="56"/>
      <c r="P1139" s="2"/>
      <c r="Q1139" s="2"/>
      <c r="R1139" s="2"/>
      <c r="S1139" s="2"/>
      <c r="T1139" s="2"/>
      <c r="U1139" s="2"/>
      <c r="V1139" s="71"/>
      <c r="W1139" s="72"/>
      <c r="X1139" s="72"/>
      <c r="Y1139" s="155"/>
      <c r="Z1139" s="157"/>
      <c r="AA1139" s="183" t="s">
        <v>7393</v>
      </c>
      <c r="AB1139" s="220" t="s">
        <v>7358</v>
      </c>
      <c r="AC1139" s="55" t="s">
        <v>7390</v>
      </c>
      <c r="AD1139" s="141">
        <v>0.7</v>
      </c>
      <c r="AE1139" s="221"/>
      <c r="AF1139" s="136"/>
      <c r="AG1139" s="75"/>
      <c r="AH1139" s="98">
        <f>ROUND(ROUND(K1141*Y$1019,0)*AD1139-AF1138,0)</f>
        <v>91</v>
      </c>
      <c r="AI1139" s="16"/>
    </row>
    <row r="1140" spans="1:35" ht="16.75" customHeight="1" x14ac:dyDescent="0.3">
      <c r="A1140" s="11">
        <v>33</v>
      </c>
      <c r="B1140" s="14" t="s">
        <v>9291</v>
      </c>
      <c r="C1140" s="52" t="s">
        <v>9290</v>
      </c>
      <c r="D1140" s="190"/>
      <c r="E1140" s="211"/>
      <c r="F1140" s="211"/>
      <c r="G1140" s="211"/>
      <c r="H1140" s="211"/>
      <c r="I1140" s="211"/>
      <c r="J1140" s="210"/>
      <c r="K1140" s="185"/>
      <c r="L1140" s="2"/>
      <c r="M1140" s="2"/>
      <c r="N1140" s="2"/>
      <c r="O1140" s="56"/>
      <c r="P1140" s="2"/>
      <c r="Q1140" s="2"/>
      <c r="R1140" s="2"/>
      <c r="S1140" s="2"/>
      <c r="T1140" s="2"/>
      <c r="U1140" s="2"/>
      <c r="V1140" s="71"/>
      <c r="W1140" s="72"/>
      <c r="X1140" s="72"/>
      <c r="Y1140" s="155"/>
      <c r="Z1140" s="157"/>
      <c r="AA1140" s="169"/>
      <c r="AB1140" s="220" t="s">
        <v>7391</v>
      </c>
      <c r="AC1140" s="55" t="s">
        <v>7390</v>
      </c>
      <c r="AD1140" s="141">
        <v>0.5</v>
      </c>
      <c r="AE1140" s="196"/>
      <c r="AF1140" s="144"/>
      <c r="AG1140" s="150"/>
      <c r="AH1140" s="98">
        <f>ROUND(ROUND(K1141*Y$1019,0)*AD1140-AF1138,0)</f>
        <v>64</v>
      </c>
      <c r="AI1140" s="16"/>
    </row>
    <row r="1141" spans="1:35" ht="16.75" customHeight="1" x14ac:dyDescent="0.3">
      <c r="A1141" s="11">
        <v>33</v>
      </c>
      <c r="B1141" s="14" t="s">
        <v>9289</v>
      </c>
      <c r="C1141" s="52" t="s">
        <v>9288</v>
      </c>
      <c r="D1141" s="190"/>
      <c r="E1141" s="211"/>
      <c r="F1141" s="211"/>
      <c r="G1141" s="211"/>
      <c r="H1141" s="211"/>
      <c r="I1141" s="211"/>
      <c r="J1141" s="210"/>
      <c r="K1141" s="271">
        <f>'21共同生活援助（包括型・基本）'!N565</f>
        <v>274</v>
      </c>
      <c r="L1141" s="272"/>
      <c r="M1141" s="2" t="s">
        <v>7388</v>
      </c>
      <c r="N1141" s="44"/>
      <c r="O1141" s="204" t="s">
        <v>7387</v>
      </c>
      <c r="P1141" s="36"/>
      <c r="Q1141" s="36"/>
      <c r="R1141" s="36"/>
      <c r="S1141" s="36"/>
      <c r="T1141" s="36"/>
      <c r="U1141" s="36"/>
      <c r="V1141" s="74"/>
      <c r="W1141" s="72"/>
      <c r="X1141" s="72"/>
      <c r="Y1141" s="145"/>
      <c r="Z1141" s="71"/>
      <c r="AA1141" s="83"/>
      <c r="AB1141" s="194"/>
      <c r="AC1141" s="7"/>
      <c r="AD1141" s="7"/>
      <c r="AE1141" s="7"/>
      <c r="AF1141" s="7"/>
      <c r="AG1141" s="37"/>
      <c r="AH1141" s="98">
        <f>ROUND(ROUND(K1141*U1142,0)*Y$1019,0)</f>
        <v>130</v>
      </c>
      <c r="AI1141" s="66"/>
    </row>
    <row r="1142" spans="1:35" ht="16.75" customHeight="1" x14ac:dyDescent="0.3">
      <c r="A1142" s="11">
        <v>33</v>
      </c>
      <c r="B1142" s="14" t="s">
        <v>9287</v>
      </c>
      <c r="C1142" s="52" t="s">
        <v>9286</v>
      </c>
      <c r="D1142" s="190"/>
      <c r="E1142" s="211"/>
      <c r="F1142" s="211"/>
      <c r="G1142" s="211"/>
      <c r="H1142" s="211"/>
      <c r="I1142" s="211"/>
      <c r="J1142" s="210"/>
      <c r="K1142" s="72"/>
      <c r="L1142" s="145"/>
      <c r="M1142" s="2"/>
      <c r="N1142" s="44"/>
      <c r="O1142" s="45"/>
      <c r="P1142" s="2"/>
      <c r="Q1142" s="135"/>
      <c r="R1142" s="135"/>
      <c r="S1142" s="135"/>
      <c r="T1142" s="136" t="s">
        <v>7404</v>
      </c>
      <c r="U1142" s="273">
        <v>0.95</v>
      </c>
      <c r="V1142" s="274"/>
      <c r="W1142" s="72"/>
      <c r="X1142" s="72"/>
      <c r="Y1142" s="145"/>
      <c r="Z1142" s="71"/>
      <c r="AA1142" s="183" t="s">
        <v>7393</v>
      </c>
      <c r="AB1142" s="220" t="s">
        <v>7358</v>
      </c>
      <c r="AC1142" s="55" t="s">
        <v>7390</v>
      </c>
      <c r="AD1142" s="141">
        <v>0.7</v>
      </c>
      <c r="AE1142" s="141"/>
      <c r="AF1142" s="141"/>
      <c r="AG1142" s="142"/>
      <c r="AH1142" s="98">
        <f>ROUND(ROUND(ROUND(K1141*U1142,0)*Y$1019,0)*AD1142,0)</f>
        <v>91</v>
      </c>
      <c r="AI1142" s="66"/>
    </row>
    <row r="1143" spans="1:35" ht="16.75" customHeight="1" x14ac:dyDescent="0.3">
      <c r="A1143" s="11">
        <v>33</v>
      </c>
      <c r="B1143" s="14" t="s">
        <v>9285</v>
      </c>
      <c r="C1143" s="52" t="s">
        <v>9284</v>
      </c>
      <c r="D1143" s="190"/>
      <c r="E1143" s="211"/>
      <c r="F1143" s="211"/>
      <c r="G1143" s="211"/>
      <c r="H1143" s="211"/>
      <c r="I1143" s="211"/>
      <c r="J1143" s="210"/>
      <c r="K1143" s="185"/>
      <c r="L1143" s="2"/>
      <c r="M1143" s="2"/>
      <c r="N1143" s="2"/>
      <c r="O1143" s="56"/>
      <c r="P1143" s="2"/>
      <c r="Q1143" s="2"/>
      <c r="R1143" s="2"/>
      <c r="S1143" s="2"/>
      <c r="T1143" s="2"/>
      <c r="U1143" s="2"/>
      <c r="V1143" s="71"/>
      <c r="W1143" s="72"/>
      <c r="X1143" s="72"/>
      <c r="Y1143" s="155"/>
      <c r="Z1143" s="157"/>
      <c r="AA1143" s="169"/>
      <c r="AB1143" s="220" t="s">
        <v>7391</v>
      </c>
      <c r="AC1143" s="55" t="s">
        <v>7390</v>
      </c>
      <c r="AD1143" s="141">
        <v>0.5</v>
      </c>
      <c r="AE1143" s="141"/>
      <c r="AF1143" s="141"/>
      <c r="AG1143" s="142"/>
      <c r="AH1143" s="6">
        <f>ROUND(ROUND(ROUND(K1141*U1142,0)*Y$1019,0)*AD1143,0)</f>
        <v>65</v>
      </c>
      <c r="AI1143" s="16"/>
    </row>
    <row r="1144" spans="1:35" ht="16.75" customHeight="1" x14ac:dyDescent="0.3">
      <c r="A1144" s="11">
        <v>33</v>
      </c>
      <c r="B1144" s="14" t="s">
        <v>9283</v>
      </c>
      <c r="C1144" s="52" t="s">
        <v>9282</v>
      </c>
      <c r="D1144" s="190"/>
      <c r="E1144" s="211"/>
      <c r="F1144" s="211"/>
      <c r="G1144" s="211"/>
      <c r="H1144" s="211"/>
      <c r="I1144" s="211"/>
      <c r="J1144" s="210"/>
      <c r="K1144" s="185"/>
      <c r="L1144" s="2"/>
      <c r="M1144" s="2"/>
      <c r="N1144" s="2"/>
      <c r="O1144" s="56"/>
      <c r="P1144" s="2"/>
      <c r="Q1144" s="2"/>
      <c r="R1144" s="2"/>
      <c r="S1144" s="2"/>
      <c r="T1144" s="2"/>
      <c r="U1144" s="2"/>
      <c r="V1144" s="71"/>
      <c r="W1144" s="72"/>
      <c r="X1144" s="72"/>
      <c r="Y1144" s="155"/>
      <c r="Z1144" s="157"/>
      <c r="AA1144" s="2"/>
      <c r="AB1144" s="201"/>
      <c r="AC1144" s="55"/>
      <c r="AD1144" s="141"/>
      <c r="AE1144" s="187" t="s">
        <v>7356</v>
      </c>
      <c r="AF1144" s="53">
        <v>5</v>
      </c>
      <c r="AG1144" s="181" t="s">
        <v>7357</v>
      </c>
      <c r="AH1144" s="98">
        <f>ROUND(ROUND(K1141*U1142,0)*Y$1019-AF1144,0)</f>
        <v>125</v>
      </c>
      <c r="AI1144" s="16"/>
    </row>
    <row r="1145" spans="1:35" ht="16.75" customHeight="1" x14ac:dyDescent="0.3">
      <c r="A1145" s="11">
        <v>33</v>
      </c>
      <c r="B1145" s="14" t="s">
        <v>9281</v>
      </c>
      <c r="C1145" s="52" t="s">
        <v>9280</v>
      </c>
      <c r="D1145" s="190"/>
      <c r="E1145" s="211"/>
      <c r="F1145" s="211"/>
      <c r="G1145" s="211"/>
      <c r="H1145" s="211"/>
      <c r="I1145" s="211"/>
      <c r="J1145" s="210"/>
      <c r="K1145" s="185"/>
      <c r="L1145" s="2"/>
      <c r="M1145" s="2"/>
      <c r="N1145" s="2"/>
      <c r="O1145" s="56"/>
      <c r="P1145" s="2"/>
      <c r="Q1145" s="2"/>
      <c r="R1145" s="2"/>
      <c r="S1145" s="2"/>
      <c r="T1145" s="2"/>
      <c r="U1145" s="2"/>
      <c r="V1145" s="71"/>
      <c r="W1145" s="72"/>
      <c r="X1145" s="72"/>
      <c r="Y1145" s="155"/>
      <c r="Z1145" s="157"/>
      <c r="AA1145" s="183" t="s">
        <v>7393</v>
      </c>
      <c r="AB1145" s="220" t="s">
        <v>7358</v>
      </c>
      <c r="AC1145" s="55" t="s">
        <v>7390</v>
      </c>
      <c r="AD1145" s="141">
        <v>0.7</v>
      </c>
      <c r="AE1145" s="221"/>
      <c r="AF1145" s="136"/>
      <c r="AG1145" s="75"/>
      <c r="AH1145" s="98">
        <f>ROUND(ROUND(ROUND(K1141*U1142,0)*Y$1019,0)*AD1145-AF1144,0)</f>
        <v>86</v>
      </c>
      <c r="AI1145" s="16"/>
    </row>
    <row r="1146" spans="1:35" ht="16.75" customHeight="1" x14ac:dyDescent="0.3">
      <c r="A1146" s="11">
        <v>33</v>
      </c>
      <c r="B1146" s="14" t="s">
        <v>9279</v>
      </c>
      <c r="C1146" s="52" t="s">
        <v>9278</v>
      </c>
      <c r="D1146" s="190"/>
      <c r="E1146" s="211"/>
      <c r="F1146" s="211"/>
      <c r="G1146" s="211"/>
      <c r="H1146" s="211"/>
      <c r="I1146" s="211"/>
      <c r="J1146" s="210"/>
      <c r="K1146" s="185"/>
      <c r="L1146" s="2"/>
      <c r="M1146" s="2"/>
      <c r="N1146" s="2"/>
      <c r="O1146" s="203"/>
      <c r="P1146" s="8"/>
      <c r="Q1146" s="8"/>
      <c r="R1146" s="8"/>
      <c r="S1146" s="8"/>
      <c r="T1146" s="8"/>
      <c r="U1146" s="8"/>
      <c r="V1146" s="73"/>
      <c r="W1146" s="72"/>
      <c r="X1146" s="72"/>
      <c r="Y1146" s="155"/>
      <c r="Z1146" s="157"/>
      <c r="AA1146" s="169"/>
      <c r="AB1146" s="220" t="s">
        <v>7391</v>
      </c>
      <c r="AC1146" s="55" t="s">
        <v>7390</v>
      </c>
      <c r="AD1146" s="141">
        <v>0.5</v>
      </c>
      <c r="AE1146" s="196"/>
      <c r="AF1146" s="144"/>
      <c r="AG1146" s="150"/>
      <c r="AH1146" s="6">
        <f>ROUND(ROUND(ROUND(K1141*U1142,0)*Y$1019,0)*AD1146-AF1144,0)</f>
        <v>60</v>
      </c>
      <c r="AI1146" s="16"/>
    </row>
    <row r="1147" spans="1:35" ht="16.75" customHeight="1" x14ac:dyDescent="0.3">
      <c r="A1147" s="11">
        <v>33</v>
      </c>
      <c r="B1147" s="14" t="s">
        <v>9277</v>
      </c>
      <c r="C1147" s="52" t="s">
        <v>9276</v>
      </c>
      <c r="D1147" s="190"/>
      <c r="E1147" s="211"/>
      <c r="F1147" s="211"/>
      <c r="G1147" s="211"/>
      <c r="H1147" s="211"/>
      <c r="I1147" s="211"/>
      <c r="J1147" s="210"/>
      <c r="K1147" s="185"/>
      <c r="L1147" s="2"/>
      <c r="M1147" s="2"/>
      <c r="N1147" s="44"/>
      <c r="O1147" s="204" t="s">
        <v>7380</v>
      </c>
      <c r="P1147" s="36"/>
      <c r="Q1147" s="36"/>
      <c r="R1147" s="36"/>
      <c r="S1147" s="36"/>
      <c r="T1147" s="36"/>
      <c r="U1147" s="36"/>
      <c r="V1147" s="74"/>
      <c r="W1147" s="72"/>
      <c r="X1147" s="72"/>
      <c r="Y1147" s="145"/>
      <c r="Z1147" s="71"/>
      <c r="AA1147" s="83"/>
      <c r="AB1147" s="194"/>
      <c r="AC1147" s="7"/>
      <c r="AD1147" s="7"/>
      <c r="AE1147" s="7"/>
      <c r="AF1147" s="7"/>
      <c r="AG1147" s="37"/>
      <c r="AH1147" s="98">
        <f>ROUND(ROUND(K1141*U1148,0)*Y$1019,0)</f>
        <v>128</v>
      </c>
      <c r="AI1147" s="66"/>
    </row>
    <row r="1148" spans="1:35" ht="16.75" customHeight="1" x14ac:dyDescent="0.3">
      <c r="A1148" s="11">
        <v>33</v>
      </c>
      <c r="B1148" s="14" t="s">
        <v>9275</v>
      </c>
      <c r="C1148" s="52" t="s">
        <v>9274</v>
      </c>
      <c r="D1148" s="190"/>
      <c r="E1148" s="211"/>
      <c r="F1148" s="211"/>
      <c r="G1148" s="211"/>
      <c r="H1148" s="211"/>
      <c r="I1148" s="211"/>
      <c r="J1148" s="210"/>
      <c r="K1148" s="185"/>
      <c r="L1148" s="2"/>
      <c r="M1148" s="2"/>
      <c r="N1148" s="44"/>
      <c r="O1148" s="45"/>
      <c r="P1148" s="135"/>
      <c r="Q1148" s="135"/>
      <c r="R1148" s="135"/>
      <c r="S1148" s="135"/>
      <c r="T1148" s="136" t="s">
        <v>7404</v>
      </c>
      <c r="U1148" s="273">
        <v>0.93</v>
      </c>
      <c r="V1148" s="274"/>
      <c r="W1148" s="72"/>
      <c r="X1148" s="72"/>
      <c r="Y1148" s="145"/>
      <c r="Z1148" s="71"/>
      <c r="AA1148" s="183" t="s">
        <v>7393</v>
      </c>
      <c r="AB1148" s="220" t="s">
        <v>7358</v>
      </c>
      <c r="AC1148" s="55" t="s">
        <v>7390</v>
      </c>
      <c r="AD1148" s="141">
        <v>0.7</v>
      </c>
      <c r="AE1148" s="141"/>
      <c r="AF1148" s="141"/>
      <c r="AG1148" s="142"/>
      <c r="AH1148" s="98">
        <f>ROUND(ROUND(ROUND(K1141*U1148,0)*Y$1019,0)*AD1148,0)</f>
        <v>90</v>
      </c>
      <c r="AI1148" s="66"/>
    </row>
    <row r="1149" spans="1:35" ht="16.75" customHeight="1" x14ac:dyDescent="0.3">
      <c r="A1149" s="11">
        <v>33</v>
      </c>
      <c r="B1149" s="14" t="s">
        <v>9273</v>
      </c>
      <c r="C1149" s="52" t="s">
        <v>9272</v>
      </c>
      <c r="D1149" s="190"/>
      <c r="E1149" s="211"/>
      <c r="F1149" s="211"/>
      <c r="G1149" s="211"/>
      <c r="H1149" s="211"/>
      <c r="I1149" s="211"/>
      <c r="J1149" s="210"/>
      <c r="K1149" s="185"/>
      <c r="L1149" s="2"/>
      <c r="M1149" s="2"/>
      <c r="N1149" s="2"/>
      <c r="O1149" s="56"/>
      <c r="P1149" s="2"/>
      <c r="Q1149" s="2"/>
      <c r="R1149" s="2"/>
      <c r="S1149" s="2"/>
      <c r="T1149" s="2"/>
      <c r="U1149" s="2"/>
      <c r="V1149" s="71"/>
      <c r="W1149" s="72"/>
      <c r="X1149" s="72"/>
      <c r="Y1149" s="155"/>
      <c r="Z1149" s="157"/>
      <c r="AA1149" s="169"/>
      <c r="AB1149" s="220" t="s">
        <v>7391</v>
      </c>
      <c r="AC1149" s="55" t="s">
        <v>7390</v>
      </c>
      <c r="AD1149" s="141">
        <v>0.5</v>
      </c>
      <c r="AE1149" s="141"/>
      <c r="AF1149" s="141"/>
      <c r="AG1149" s="142"/>
      <c r="AH1149" s="6">
        <f>ROUND(ROUND(ROUND(K1141*U1148,0)*Y$1019,0)*AD1149,0)</f>
        <v>64</v>
      </c>
      <c r="AI1149" s="16"/>
    </row>
    <row r="1150" spans="1:35" ht="16.75" customHeight="1" x14ac:dyDescent="0.3">
      <c r="A1150" s="11">
        <v>33</v>
      </c>
      <c r="B1150" s="14" t="s">
        <v>9271</v>
      </c>
      <c r="C1150" s="52" t="s">
        <v>9270</v>
      </c>
      <c r="D1150" s="190"/>
      <c r="E1150" s="211"/>
      <c r="F1150" s="211"/>
      <c r="G1150" s="211"/>
      <c r="H1150" s="211"/>
      <c r="I1150" s="211"/>
      <c r="J1150" s="210"/>
      <c r="K1150" s="185"/>
      <c r="L1150" s="2"/>
      <c r="M1150" s="2"/>
      <c r="N1150" s="2"/>
      <c r="O1150" s="56"/>
      <c r="P1150" s="2"/>
      <c r="Q1150" s="2"/>
      <c r="R1150" s="2"/>
      <c r="S1150" s="2"/>
      <c r="T1150" s="2"/>
      <c r="U1150" s="2"/>
      <c r="V1150" s="71"/>
      <c r="W1150" s="72"/>
      <c r="X1150" s="72"/>
      <c r="Y1150" s="155"/>
      <c r="Z1150" s="157"/>
      <c r="AA1150" s="2"/>
      <c r="AB1150" s="201"/>
      <c r="AC1150" s="55"/>
      <c r="AD1150" s="141"/>
      <c r="AE1150" s="187" t="s">
        <v>7356</v>
      </c>
      <c r="AF1150" s="53">
        <v>5</v>
      </c>
      <c r="AG1150" s="181" t="s">
        <v>7357</v>
      </c>
      <c r="AH1150" s="98">
        <f>ROUND(ROUND(K1141*U1148,0)*Y$1019-AF1150,0)</f>
        <v>123</v>
      </c>
      <c r="AI1150" s="16"/>
    </row>
    <row r="1151" spans="1:35" ht="16.75" customHeight="1" x14ac:dyDescent="0.3">
      <c r="A1151" s="11">
        <v>33</v>
      </c>
      <c r="B1151" s="14" t="s">
        <v>9269</v>
      </c>
      <c r="C1151" s="52" t="s">
        <v>9268</v>
      </c>
      <c r="D1151" s="190"/>
      <c r="E1151" s="211"/>
      <c r="F1151" s="211"/>
      <c r="G1151" s="211"/>
      <c r="H1151" s="211"/>
      <c r="I1151" s="211"/>
      <c r="J1151" s="210"/>
      <c r="K1151" s="185"/>
      <c r="L1151" s="2"/>
      <c r="M1151" s="2"/>
      <c r="N1151" s="2"/>
      <c r="O1151" s="56"/>
      <c r="P1151" s="2"/>
      <c r="Q1151" s="2"/>
      <c r="R1151" s="2"/>
      <c r="S1151" s="2"/>
      <c r="T1151" s="2"/>
      <c r="U1151" s="2"/>
      <c r="V1151" s="71"/>
      <c r="W1151" s="72"/>
      <c r="X1151" s="72"/>
      <c r="Y1151" s="155"/>
      <c r="Z1151" s="157"/>
      <c r="AA1151" s="183" t="s">
        <v>7393</v>
      </c>
      <c r="AB1151" s="220" t="s">
        <v>7358</v>
      </c>
      <c r="AC1151" s="55" t="s">
        <v>7390</v>
      </c>
      <c r="AD1151" s="141">
        <v>0.7</v>
      </c>
      <c r="AE1151" s="221"/>
      <c r="AF1151" s="136"/>
      <c r="AG1151" s="75"/>
      <c r="AH1151" s="98">
        <f>ROUND(ROUND(ROUND(K1141*U1148,0)*Y$1019,0)*AD1151-AF1150,0)</f>
        <v>85</v>
      </c>
      <c r="AI1151" s="16"/>
    </row>
    <row r="1152" spans="1:35" ht="16.75" customHeight="1" x14ac:dyDescent="0.3">
      <c r="A1152" s="11">
        <v>33</v>
      </c>
      <c r="B1152" s="14" t="s">
        <v>9267</v>
      </c>
      <c r="C1152" s="52" t="s">
        <v>9266</v>
      </c>
      <c r="D1152" s="190"/>
      <c r="E1152" s="211"/>
      <c r="F1152" s="211"/>
      <c r="G1152" s="211"/>
      <c r="H1152" s="211"/>
      <c r="I1152" s="211"/>
      <c r="J1152" s="210"/>
      <c r="K1152" s="185"/>
      <c r="L1152" s="2"/>
      <c r="M1152" s="2"/>
      <c r="N1152" s="2"/>
      <c r="O1152" s="203"/>
      <c r="P1152" s="8"/>
      <c r="Q1152" s="8"/>
      <c r="R1152" s="8"/>
      <c r="S1152" s="8"/>
      <c r="T1152" s="8"/>
      <c r="U1152" s="8"/>
      <c r="V1152" s="73"/>
      <c r="W1152" s="72"/>
      <c r="X1152" s="72"/>
      <c r="Y1152" s="155"/>
      <c r="Z1152" s="157"/>
      <c r="AA1152" s="169"/>
      <c r="AB1152" s="220" t="s">
        <v>7391</v>
      </c>
      <c r="AC1152" s="55" t="s">
        <v>7390</v>
      </c>
      <c r="AD1152" s="141">
        <v>0.5</v>
      </c>
      <c r="AE1152" s="196"/>
      <c r="AF1152" s="144"/>
      <c r="AG1152" s="150"/>
      <c r="AH1152" s="6">
        <f>ROUND(ROUND(ROUND(K1141*U1148,0)*Y$1019,0)*AD1152-AF1150,0)</f>
        <v>59</v>
      </c>
      <c r="AI1152" s="16"/>
    </row>
    <row r="1153" spans="1:35" ht="16.75" customHeight="1" x14ac:dyDescent="0.3">
      <c r="A1153" s="11">
        <v>33</v>
      </c>
      <c r="B1153" s="14" t="s">
        <v>9265</v>
      </c>
      <c r="C1153" s="52" t="s">
        <v>9264</v>
      </c>
      <c r="D1153" s="190"/>
      <c r="E1153" s="211"/>
      <c r="F1153" s="211"/>
      <c r="G1153" s="211"/>
      <c r="H1153" s="211"/>
      <c r="I1153" s="211"/>
      <c r="J1153" s="210"/>
      <c r="K1153" s="185"/>
      <c r="L1153" s="2"/>
      <c r="M1153" s="2"/>
      <c r="N1153" s="44"/>
      <c r="O1153" s="222" t="s">
        <v>7373</v>
      </c>
      <c r="P1153" s="2"/>
      <c r="Q1153" s="2"/>
      <c r="R1153" s="2"/>
      <c r="S1153" s="2"/>
      <c r="T1153" s="2"/>
      <c r="U1153" s="2"/>
      <c r="V1153" s="71"/>
      <c r="W1153" s="72"/>
      <c r="X1153" s="72"/>
      <c r="Y1153" s="145"/>
      <c r="Z1153" s="71"/>
      <c r="AA1153" s="83"/>
      <c r="AB1153" s="80"/>
      <c r="AC1153" s="7"/>
      <c r="AD1153" s="7"/>
      <c r="AE1153" s="7"/>
      <c r="AF1153" s="7"/>
      <c r="AG1153" s="37"/>
      <c r="AH1153" s="98">
        <f>ROUND(ROUND(K1141*U1154,0)*Y$1019,0)</f>
        <v>130</v>
      </c>
      <c r="AI1153" s="66"/>
    </row>
    <row r="1154" spans="1:35" ht="16.75" customHeight="1" x14ac:dyDescent="0.3">
      <c r="A1154" s="11">
        <v>33</v>
      </c>
      <c r="B1154" s="14" t="s">
        <v>9263</v>
      </c>
      <c r="C1154" s="52" t="s">
        <v>9262</v>
      </c>
      <c r="D1154" s="190"/>
      <c r="E1154" s="211"/>
      <c r="F1154" s="211"/>
      <c r="G1154" s="211"/>
      <c r="H1154" s="211"/>
      <c r="I1154" s="211"/>
      <c r="J1154" s="210"/>
      <c r="K1154" s="185"/>
      <c r="L1154" s="2"/>
      <c r="M1154" s="2"/>
      <c r="N1154" s="44"/>
      <c r="O1154" s="222" t="s">
        <v>7405</v>
      </c>
      <c r="P1154" s="135"/>
      <c r="Q1154" s="135"/>
      <c r="R1154" s="135"/>
      <c r="S1154" s="135"/>
      <c r="T1154" s="136" t="s">
        <v>7404</v>
      </c>
      <c r="U1154" s="273">
        <v>0.95</v>
      </c>
      <c r="V1154" s="274"/>
      <c r="W1154" s="72"/>
      <c r="X1154" s="72"/>
      <c r="Y1154" s="145"/>
      <c r="Z1154" s="71"/>
      <c r="AA1154" s="183" t="s">
        <v>7393</v>
      </c>
      <c r="AB1154" s="220" t="s">
        <v>7358</v>
      </c>
      <c r="AC1154" s="55" t="s">
        <v>7390</v>
      </c>
      <c r="AD1154" s="141">
        <v>0.7</v>
      </c>
      <c r="AE1154" s="141"/>
      <c r="AF1154" s="141"/>
      <c r="AG1154" s="142"/>
      <c r="AH1154" s="98">
        <f>ROUND(ROUND(ROUND(K1141*U1154,0)*Y$1019,0)*AD1154,0)</f>
        <v>91</v>
      </c>
      <c r="AI1154" s="66"/>
    </row>
    <row r="1155" spans="1:35" ht="16.75" customHeight="1" x14ac:dyDescent="0.3">
      <c r="A1155" s="11">
        <v>33</v>
      </c>
      <c r="B1155" s="14" t="s">
        <v>9261</v>
      </c>
      <c r="C1155" s="52" t="s">
        <v>9260</v>
      </c>
      <c r="D1155" s="190"/>
      <c r="E1155" s="211"/>
      <c r="F1155" s="211"/>
      <c r="G1155" s="211"/>
      <c r="H1155" s="211"/>
      <c r="I1155" s="211"/>
      <c r="J1155" s="210"/>
      <c r="K1155" s="185"/>
      <c r="L1155" s="2"/>
      <c r="M1155" s="2"/>
      <c r="N1155" s="2"/>
      <c r="O1155" s="56"/>
      <c r="P1155" s="2"/>
      <c r="Q1155" s="2"/>
      <c r="R1155" s="2"/>
      <c r="S1155" s="2"/>
      <c r="T1155" s="2"/>
      <c r="U1155" s="2"/>
      <c r="V1155" s="71"/>
      <c r="W1155" s="72"/>
      <c r="X1155" s="72"/>
      <c r="Y1155" s="155"/>
      <c r="Z1155" s="157"/>
      <c r="AA1155" s="169"/>
      <c r="AB1155" s="220" t="s">
        <v>7391</v>
      </c>
      <c r="AC1155" s="55" t="s">
        <v>7390</v>
      </c>
      <c r="AD1155" s="141">
        <v>0.5</v>
      </c>
      <c r="AE1155" s="141"/>
      <c r="AF1155" s="141"/>
      <c r="AG1155" s="142"/>
      <c r="AH1155" s="6">
        <f>ROUND(ROUND(ROUND(K1141*U1154,0)*Y$1019,0)*AD1155,0)</f>
        <v>65</v>
      </c>
      <c r="AI1155" s="16"/>
    </row>
    <row r="1156" spans="1:35" ht="16.75" customHeight="1" x14ac:dyDescent="0.3">
      <c r="A1156" s="11">
        <v>33</v>
      </c>
      <c r="B1156" s="14" t="s">
        <v>9259</v>
      </c>
      <c r="C1156" s="52" t="s">
        <v>9258</v>
      </c>
      <c r="D1156" s="190"/>
      <c r="E1156" s="211"/>
      <c r="F1156" s="211"/>
      <c r="G1156" s="211"/>
      <c r="H1156" s="211"/>
      <c r="I1156" s="211"/>
      <c r="J1156" s="210"/>
      <c r="K1156" s="185"/>
      <c r="L1156" s="2"/>
      <c r="M1156" s="2"/>
      <c r="N1156" s="2"/>
      <c r="O1156" s="56"/>
      <c r="P1156" s="2"/>
      <c r="Q1156" s="2"/>
      <c r="R1156" s="2"/>
      <c r="S1156" s="2"/>
      <c r="T1156" s="2"/>
      <c r="U1156" s="2"/>
      <c r="V1156" s="71"/>
      <c r="W1156" s="72"/>
      <c r="X1156" s="72"/>
      <c r="Y1156" s="155"/>
      <c r="Z1156" s="157"/>
      <c r="AA1156" s="2"/>
      <c r="AB1156" s="201"/>
      <c r="AC1156" s="55"/>
      <c r="AD1156" s="141"/>
      <c r="AE1156" s="187" t="s">
        <v>7356</v>
      </c>
      <c r="AF1156" s="53">
        <v>5</v>
      </c>
      <c r="AG1156" s="181" t="s">
        <v>7357</v>
      </c>
      <c r="AH1156" s="98">
        <f>ROUND(ROUND(K1141*U1154,0)*Y$1019-AF1156,0)</f>
        <v>125</v>
      </c>
      <c r="AI1156" s="16"/>
    </row>
    <row r="1157" spans="1:35" ht="16.75" customHeight="1" x14ac:dyDescent="0.3">
      <c r="A1157" s="11">
        <v>33</v>
      </c>
      <c r="B1157" s="14" t="s">
        <v>9257</v>
      </c>
      <c r="C1157" s="52" t="s">
        <v>9256</v>
      </c>
      <c r="D1157" s="190"/>
      <c r="E1157" s="211"/>
      <c r="F1157" s="211"/>
      <c r="G1157" s="211"/>
      <c r="H1157" s="211"/>
      <c r="I1157" s="211"/>
      <c r="J1157" s="210"/>
      <c r="K1157" s="185"/>
      <c r="L1157" s="2"/>
      <c r="M1157" s="2"/>
      <c r="N1157" s="2"/>
      <c r="O1157" s="56"/>
      <c r="P1157" s="2"/>
      <c r="Q1157" s="2"/>
      <c r="R1157" s="2"/>
      <c r="S1157" s="2"/>
      <c r="T1157" s="2"/>
      <c r="U1157" s="2"/>
      <c r="V1157" s="71"/>
      <c r="W1157" s="72"/>
      <c r="X1157" s="72"/>
      <c r="Y1157" s="155"/>
      <c r="Z1157" s="157"/>
      <c r="AA1157" s="183" t="s">
        <v>7393</v>
      </c>
      <c r="AB1157" s="220" t="s">
        <v>7358</v>
      </c>
      <c r="AC1157" s="55" t="s">
        <v>7390</v>
      </c>
      <c r="AD1157" s="141">
        <v>0.7</v>
      </c>
      <c r="AE1157" s="221"/>
      <c r="AF1157" s="136"/>
      <c r="AG1157" s="75"/>
      <c r="AH1157" s="98">
        <f>ROUND(ROUND(ROUND(K1141*U1154,0)*Y$1019,0)*AD1157-AF1156,0)</f>
        <v>86</v>
      </c>
      <c r="AI1157" s="16"/>
    </row>
    <row r="1158" spans="1:35" ht="16.75" customHeight="1" x14ac:dyDescent="0.3">
      <c r="A1158" s="11">
        <v>33</v>
      </c>
      <c r="B1158" s="14" t="s">
        <v>9255</v>
      </c>
      <c r="C1158" s="52" t="s">
        <v>9254</v>
      </c>
      <c r="D1158" s="190"/>
      <c r="E1158" s="211"/>
      <c r="F1158" s="211"/>
      <c r="G1158" s="211"/>
      <c r="H1158" s="211"/>
      <c r="I1158" s="211"/>
      <c r="J1158" s="210"/>
      <c r="K1158" s="164"/>
      <c r="L1158" s="8"/>
      <c r="M1158" s="8"/>
      <c r="N1158" s="8"/>
      <c r="O1158" s="203"/>
      <c r="P1158" s="8"/>
      <c r="Q1158" s="8"/>
      <c r="R1158" s="8"/>
      <c r="S1158" s="8"/>
      <c r="T1158" s="8"/>
      <c r="U1158" s="8"/>
      <c r="V1158" s="73"/>
      <c r="W1158" s="72"/>
      <c r="X1158" s="216"/>
      <c r="Y1158" s="144"/>
      <c r="Z1158" s="150"/>
      <c r="AA1158" s="169"/>
      <c r="AB1158" s="220" t="s">
        <v>7391</v>
      </c>
      <c r="AC1158" s="55" t="s">
        <v>7390</v>
      </c>
      <c r="AD1158" s="141">
        <v>0.5</v>
      </c>
      <c r="AE1158" s="196"/>
      <c r="AF1158" s="144"/>
      <c r="AG1158" s="150"/>
      <c r="AH1158" s="6">
        <f>ROUND(ROUND(ROUND(K1141*U1154,0)*Y$1019,0)*AD1158-AF1156,0)</f>
        <v>60</v>
      </c>
      <c r="AI1158" s="16"/>
    </row>
    <row r="1159" spans="1:35" ht="16.75" customHeight="1" x14ac:dyDescent="0.3">
      <c r="A1159" s="11">
        <v>33</v>
      </c>
      <c r="B1159" s="14">
        <v>9711</v>
      </c>
      <c r="C1159" s="5" t="s">
        <v>9253</v>
      </c>
      <c r="D1159" s="281" t="s">
        <v>9252</v>
      </c>
      <c r="E1159" s="282"/>
      <c r="F1159" s="282"/>
      <c r="G1159" s="283"/>
      <c r="H1159" s="281" t="s">
        <v>7632</v>
      </c>
      <c r="I1159" s="282"/>
      <c r="J1159" s="283"/>
      <c r="K1159" s="167" t="s">
        <v>7461</v>
      </c>
      <c r="L1159" s="36"/>
      <c r="M1159" s="36"/>
      <c r="N1159" s="50"/>
      <c r="O1159" s="54"/>
      <c r="P1159" s="36"/>
      <c r="Q1159" s="36"/>
      <c r="R1159" s="36"/>
      <c r="S1159" s="36"/>
      <c r="T1159" s="36"/>
      <c r="U1159" s="36"/>
      <c r="V1159" s="50"/>
      <c r="W1159" s="257" t="s">
        <v>9251</v>
      </c>
      <c r="X1159" s="259" t="s">
        <v>7358</v>
      </c>
      <c r="Y1159" s="36"/>
      <c r="Z1159" s="50"/>
      <c r="AA1159" s="54"/>
      <c r="AB1159" s="53"/>
      <c r="AC1159" s="36"/>
      <c r="AD1159" s="36"/>
      <c r="AE1159" s="36"/>
      <c r="AF1159" s="36"/>
      <c r="AG1159" s="50"/>
      <c r="AH1159" s="98">
        <f>ROUND(K1165*Y$1163,0)</f>
        <v>310</v>
      </c>
      <c r="AI1159" s="22" t="s">
        <v>7631</v>
      </c>
    </row>
    <row r="1160" spans="1:35" ht="16.75" customHeight="1" x14ac:dyDescent="0.3">
      <c r="A1160" s="11">
        <v>33</v>
      </c>
      <c r="B1160" s="14">
        <v>9712</v>
      </c>
      <c r="C1160" s="52" t="s">
        <v>9250</v>
      </c>
      <c r="D1160" s="284"/>
      <c r="E1160" s="285"/>
      <c r="F1160" s="285"/>
      <c r="G1160" s="286"/>
      <c r="H1160" s="284"/>
      <c r="I1160" s="285"/>
      <c r="J1160" s="286"/>
      <c r="K1160" s="185"/>
      <c r="L1160" s="2"/>
      <c r="M1160" s="2"/>
      <c r="N1160" s="44"/>
      <c r="O1160" s="3"/>
      <c r="P1160" s="2"/>
      <c r="Q1160" s="2"/>
      <c r="R1160" s="2"/>
      <c r="S1160" s="2"/>
      <c r="T1160" s="2"/>
      <c r="U1160" s="2"/>
      <c r="V1160" s="71"/>
      <c r="W1160" s="258"/>
      <c r="X1160" s="287"/>
      <c r="Y1160" s="145"/>
      <c r="Z1160" s="71"/>
      <c r="AA1160" s="183" t="s">
        <v>7393</v>
      </c>
      <c r="AB1160" s="220" t="s">
        <v>7358</v>
      </c>
      <c r="AC1160" s="55" t="s">
        <v>7390</v>
      </c>
      <c r="AD1160" s="141">
        <v>0.7</v>
      </c>
      <c r="AE1160" s="141"/>
      <c r="AF1160" s="141"/>
      <c r="AG1160" s="142"/>
      <c r="AH1160" s="98">
        <f>ROUND(ROUND(K1165*Y$1163,0)*AD1160,0)</f>
        <v>217</v>
      </c>
      <c r="AI1160" s="66"/>
    </row>
    <row r="1161" spans="1:35" ht="16.75" customHeight="1" x14ac:dyDescent="0.3">
      <c r="A1161" s="11">
        <v>33</v>
      </c>
      <c r="B1161" s="14" t="s">
        <v>9249</v>
      </c>
      <c r="C1161" s="52" t="s">
        <v>9248</v>
      </c>
      <c r="D1161" s="284"/>
      <c r="E1161" s="285"/>
      <c r="F1161" s="285"/>
      <c r="G1161" s="286"/>
      <c r="H1161" s="284"/>
      <c r="I1161" s="285"/>
      <c r="J1161" s="286"/>
      <c r="K1161" s="185"/>
      <c r="L1161" s="2"/>
      <c r="M1161" s="2"/>
      <c r="N1161" s="2"/>
      <c r="O1161" s="56"/>
      <c r="P1161" s="2"/>
      <c r="Q1161" s="2"/>
      <c r="R1161" s="2"/>
      <c r="S1161" s="2"/>
      <c r="T1161" s="2"/>
      <c r="U1161" s="2"/>
      <c r="V1161" s="71"/>
      <c r="W1161" s="258"/>
      <c r="X1161" s="287"/>
      <c r="Y1161" s="155"/>
      <c r="Z1161" s="157"/>
      <c r="AA1161" s="169"/>
      <c r="AB1161" s="220" t="s">
        <v>7391</v>
      </c>
      <c r="AC1161" s="55" t="s">
        <v>7390</v>
      </c>
      <c r="AD1161" s="141">
        <v>0.5</v>
      </c>
      <c r="AE1161" s="141"/>
      <c r="AF1161" s="141"/>
      <c r="AG1161" s="142"/>
      <c r="AH1161" s="98">
        <f>ROUND(ROUND(K1165*Y$1163,0)*AD1161,0)</f>
        <v>155</v>
      </c>
      <c r="AI1161" s="16"/>
    </row>
    <row r="1162" spans="1:35" ht="16.75" customHeight="1" x14ac:dyDescent="0.3">
      <c r="A1162" s="11">
        <v>33</v>
      </c>
      <c r="B1162" s="14" t="s">
        <v>9247</v>
      </c>
      <c r="C1162" s="52" t="s">
        <v>9246</v>
      </c>
      <c r="D1162" s="284"/>
      <c r="E1162" s="285"/>
      <c r="F1162" s="285"/>
      <c r="G1162" s="286"/>
      <c r="H1162" s="129"/>
      <c r="I1162" s="199"/>
      <c r="J1162" s="197"/>
      <c r="K1162" s="185"/>
      <c r="L1162" s="2"/>
      <c r="M1162" s="2"/>
      <c r="N1162" s="2"/>
      <c r="O1162" s="56"/>
      <c r="P1162" s="2"/>
      <c r="Q1162" s="2"/>
      <c r="R1162" s="2"/>
      <c r="S1162" s="2"/>
      <c r="T1162" s="2"/>
      <c r="U1162" s="2"/>
      <c r="V1162" s="71"/>
      <c r="W1162" s="258"/>
      <c r="X1162" s="72"/>
      <c r="Y1162" s="155"/>
      <c r="Z1162" s="157"/>
      <c r="AA1162" s="2"/>
      <c r="AB1162" s="201"/>
      <c r="AC1162" s="55"/>
      <c r="AD1162" s="141"/>
      <c r="AE1162" s="187" t="s">
        <v>7356</v>
      </c>
      <c r="AF1162" s="53">
        <v>5</v>
      </c>
      <c r="AG1162" s="181" t="s">
        <v>7357</v>
      </c>
      <c r="AH1162" s="98">
        <f>ROUND(K1165*Y$1163-AF1162,0)</f>
        <v>305</v>
      </c>
      <c r="AI1162" s="16"/>
    </row>
    <row r="1163" spans="1:35" ht="16.75" customHeight="1" x14ac:dyDescent="0.3">
      <c r="A1163" s="11">
        <v>33</v>
      </c>
      <c r="B1163" s="14" t="s">
        <v>9245</v>
      </c>
      <c r="C1163" s="52" t="s">
        <v>9244</v>
      </c>
      <c r="D1163" s="128"/>
      <c r="E1163" s="129"/>
      <c r="F1163" s="129"/>
      <c r="G1163" s="130"/>
      <c r="H1163" s="129"/>
      <c r="I1163" s="199"/>
      <c r="J1163" s="197"/>
      <c r="K1163" s="185"/>
      <c r="L1163" s="2"/>
      <c r="M1163" s="2"/>
      <c r="N1163" s="2"/>
      <c r="O1163" s="56"/>
      <c r="P1163" s="2"/>
      <c r="Q1163" s="2"/>
      <c r="R1163" s="2"/>
      <c r="S1163" s="2"/>
      <c r="T1163" s="2"/>
      <c r="U1163" s="2"/>
      <c r="V1163" s="71"/>
      <c r="W1163" s="258"/>
      <c r="X1163" s="72" t="s">
        <v>1</v>
      </c>
      <c r="Y1163" s="155">
        <v>0.7</v>
      </c>
      <c r="Z1163" s="157"/>
      <c r="AA1163" s="183" t="s">
        <v>7393</v>
      </c>
      <c r="AB1163" s="220" t="s">
        <v>7358</v>
      </c>
      <c r="AC1163" s="55" t="s">
        <v>7390</v>
      </c>
      <c r="AD1163" s="141">
        <v>0.7</v>
      </c>
      <c r="AE1163" s="221"/>
      <c r="AF1163" s="136"/>
      <c r="AG1163" s="75"/>
      <c r="AH1163" s="98">
        <f>ROUND(ROUND(K1165*Y$1163,0)*AD1163-AF1162,0)</f>
        <v>212</v>
      </c>
      <c r="AI1163" s="16"/>
    </row>
    <row r="1164" spans="1:35" ht="16.75" customHeight="1" x14ac:dyDescent="0.3">
      <c r="A1164" s="11">
        <v>33</v>
      </c>
      <c r="B1164" s="14" t="s">
        <v>9243</v>
      </c>
      <c r="C1164" s="52" t="s">
        <v>9242</v>
      </c>
      <c r="D1164" s="128"/>
      <c r="E1164" s="129"/>
      <c r="F1164" s="129"/>
      <c r="G1164" s="130"/>
      <c r="H1164" s="129"/>
      <c r="I1164" s="199"/>
      <c r="J1164" s="197"/>
      <c r="K1164" s="185"/>
      <c r="L1164" s="2"/>
      <c r="M1164" s="2"/>
      <c r="N1164" s="2"/>
      <c r="O1164" s="56"/>
      <c r="P1164" s="2"/>
      <c r="Q1164" s="2"/>
      <c r="R1164" s="2"/>
      <c r="S1164" s="2"/>
      <c r="T1164" s="2"/>
      <c r="U1164" s="2"/>
      <c r="V1164" s="71"/>
      <c r="W1164" s="72"/>
      <c r="X1164" s="72"/>
      <c r="Y1164" s="155"/>
      <c r="Z1164" s="157"/>
      <c r="AA1164" s="169"/>
      <c r="AB1164" s="220" t="s">
        <v>7391</v>
      </c>
      <c r="AC1164" s="55" t="s">
        <v>7390</v>
      </c>
      <c r="AD1164" s="141">
        <v>0.5</v>
      </c>
      <c r="AE1164" s="196"/>
      <c r="AF1164" s="144"/>
      <c r="AG1164" s="150"/>
      <c r="AH1164" s="98">
        <f>ROUND(ROUND(K1165*Y$1163,0)*AD1164-AF1162,0)</f>
        <v>150</v>
      </c>
      <c r="AI1164" s="16"/>
    </row>
    <row r="1165" spans="1:35" ht="16.75" customHeight="1" x14ac:dyDescent="0.25">
      <c r="A1165" s="11">
        <v>33</v>
      </c>
      <c r="B1165" s="14">
        <v>9713</v>
      </c>
      <c r="C1165" s="52" t="s">
        <v>9241</v>
      </c>
      <c r="D1165" s="128"/>
      <c r="E1165" s="129"/>
      <c r="F1165" s="129"/>
      <c r="G1165" s="130"/>
      <c r="H1165" s="199"/>
      <c r="I1165" s="199"/>
      <c r="J1165" s="197"/>
      <c r="K1165" s="271">
        <f>'21共同生活援助（包括型・基本）'!N589</f>
        <v>443</v>
      </c>
      <c r="L1165" s="272"/>
      <c r="M1165" s="2" t="s">
        <v>7388</v>
      </c>
      <c r="N1165" s="44"/>
      <c r="O1165" s="204" t="s">
        <v>7387</v>
      </c>
      <c r="P1165" s="36"/>
      <c r="Q1165" s="36"/>
      <c r="R1165" s="36"/>
      <c r="S1165" s="36"/>
      <c r="T1165" s="36"/>
      <c r="U1165" s="36"/>
      <c r="V1165" s="74"/>
      <c r="W1165" s="182"/>
      <c r="X1165" s="182"/>
      <c r="Y1165" s="178"/>
      <c r="Z1165" s="179"/>
      <c r="AA1165" s="3"/>
      <c r="AB1165" s="135"/>
      <c r="AC1165" s="7"/>
      <c r="AD1165" s="7"/>
      <c r="AE1165" s="7"/>
      <c r="AF1165" s="7"/>
      <c r="AG1165" s="37"/>
      <c r="AH1165" s="98">
        <f>ROUND(ROUND(K1165*U1166,0)*Y$1163,0)</f>
        <v>295</v>
      </c>
      <c r="AI1165" s="66"/>
    </row>
    <row r="1166" spans="1:35" ht="16.75" customHeight="1" x14ac:dyDescent="0.25">
      <c r="A1166" s="11">
        <v>33</v>
      </c>
      <c r="B1166" s="14">
        <v>9714</v>
      </c>
      <c r="C1166" s="52" t="s">
        <v>9240</v>
      </c>
      <c r="D1166" s="198"/>
      <c r="E1166" s="199"/>
      <c r="F1166" s="199"/>
      <c r="G1166" s="197"/>
      <c r="H1166" s="199"/>
      <c r="I1166" s="199"/>
      <c r="J1166" s="197"/>
      <c r="K1166" s="72"/>
      <c r="L1166" s="145"/>
      <c r="M1166" s="2"/>
      <c r="N1166" s="44"/>
      <c r="O1166" s="45"/>
      <c r="P1166" s="2"/>
      <c r="Q1166" s="135"/>
      <c r="R1166" s="135"/>
      <c r="S1166" s="135"/>
      <c r="T1166" s="136" t="s">
        <v>7404</v>
      </c>
      <c r="U1166" s="273">
        <v>0.95</v>
      </c>
      <c r="V1166" s="274"/>
      <c r="W1166" s="182"/>
      <c r="X1166" s="182"/>
      <c r="Y1166" s="178"/>
      <c r="Z1166" s="179"/>
      <c r="AA1166" s="183" t="s">
        <v>7393</v>
      </c>
      <c r="AB1166" s="220" t="s">
        <v>7358</v>
      </c>
      <c r="AC1166" s="55" t="s">
        <v>7390</v>
      </c>
      <c r="AD1166" s="141">
        <v>0.7</v>
      </c>
      <c r="AE1166" s="141"/>
      <c r="AF1166" s="141"/>
      <c r="AG1166" s="142"/>
      <c r="AH1166" s="98">
        <f>ROUND(ROUND(ROUND(K1165*U1166,0)*Y$1163,0)*AD1166,0)</f>
        <v>207</v>
      </c>
      <c r="AI1166" s="66"/>
    </row>
    <row r="1167" spans="1:35" ht="16.75" customHeight="1" x14ac:dyDescent="0.25">
      <c r="A1167" s="11">
        <v>33</v>
      </c>
      <c r="B1167" s="14" t="s">
        <v>9239</v>
      </c>
      <c r="C1167" s="52" t="s">
        <v>9238</v>
      </c>
      <c r="D1167" s="198"/>
      <c r="E1167" s="199"/>
      <c r="F1167" s="199"/>
      <c r="G1167" s="197"/>
      <c r="H1167" s="199"/>
      <c r="I1167" s="199"/>
      <c r="J1167" s="197"/>
      <c r="K1167" s="185"/>
      <c r="L1167" s="2"/>
      <c r="M1167" s="2"/>
      <c r="N1167" s="2"/>
      <c r="O1167" s="56"/>
      <c r="P1167" s="2"/>
      <c r="Q1167" s="2"/>
      <c r="R1167" s="2"/>
      <c r="S1167" s="2"/>
      <c r="T1167" s="2"/>
      <c r="U1167" s="2"/>
      <c r="V1167" s="71"/>
      <c r="W1167" s="182"/>
      <c r="X1167" s="182"/>
      <c r="Y1167" s="178"/>
      <c r="Z1167" s="179"/>
      <c r="AA1167" s="169"/>
      <c r="AB1167" s="220" t="s">
        <v>7391</v>
      </c>
      <c r="AC1167" s="55" t="s">
        <v>7390</v>
      </c>
      <c r="AD1167" s="141">
        <v>0.5</v>
      </c>
      <c r="AE1167" s="141"/>
      <c r="AF1167" s="141"/>
      <c r="AG1167" s="142"/>
      <c r="AH1167" s="98">
        <f>ROUND(ROUND(ROUND(K1165*U1166,0)*Y$1163,0)*AD1167,0)</f>
        <v>148</v>
      </c>
      <c r="AI1167" s="16"/>
    </row>
    <row r="1168" spans="1:35" ht="16.75" customHeight="1" x14ac:dyDescent="0.25">
      <c r="A1168" s="11">
        <v>33</v>
      </c>
      <c r="B1168" s="14" t="s">
        <v>9237</v>
      </c>
      <c r="C1168" s="52" t="s">
        <v>9236</v>
      </c>
      <c r="D1168" s="198"/>
      <c r="E1168" s="199"/>
      <c r="F1168" s="199"/>
      <c r="G1168" s="197"/>
      <c r="H1168" s="199"/>
      <c r="I1168" s="199"/>
      <c r="J1168" s="197"/>
      <c r="K1168" s="185"/>
      <c r="L1168" s="2"/>
      <c r="M1168" s="2"/>
      <c r="N1168" s="2"/>
      <c r="O1168" s="56"/>
      <c r="P1168" s="2"/>
      <c r="Q1168" s="2"/>
      <c r="R1168" s="2"/>
      <c r="S1168" s="2"/>
      <c r="T1168" s="2"/>
      <c r="U1168" s="2"/>
      <c r="V1168" s="71"/>
      <c r="W1168" s="182"/>
      <c r="X1168" s="182"/>
      <c r="Y1168" s="178"/>
      <c r="Z1168" s="179"/>
      <c r="AA1168" s="2"/>
      <c r="AB1168" s="201"/>
      <c r="AC1168" s="55"/>
      <c r="AD1168" s="141"/>
      <c r="AE1168" s="187" t="s">
        <v>7356</v>
      </c>
      <c r="AF1168" s="53">
        <v>5</v>
      </c>
      <c r="AG1168" s="181" t="s">
        <v>7357</v>
      </c>
      <c r="AH1168" s="98">
        <f>ROUND(ROUND(K1165*U1166,0)*Y$1163-AF1168,0)</f>
        <v>290</v>
      </c>
      <c r="AI1168" s="16"/>
    </row>
    <row r="1169" spans="1:35" ht="16.75" customHeight="1" x14ac:dyDescent="0.25">
      <c r="A1169" s="11">
        <v>33</v>
      </c>
      <c r="B1169" s="14" t="s">
        <v>9235</v>
      </c>
      <c r="C1169" s="52" t="s">
        <v>9234</v>
      </c>
      <c r="D1169" s="198"/>
      <c r="E1169" s="199"/>
      <c r="F1169" s="199"/>
      <c r="G1169" s="197"/>
      <c r="H1169" s="199"/>
      <c r="I1169" s="199"/>
      <c r="J1169" s="197"/>
      <c r="K1169" s="185"/>
      <c r="L1169" s="2"/>
      <c r="M1169" s="2"/>
      <c r="N1169" s="2"/>
      <c r="O1169" s="56"/>
      <c r="P1169" s="2"/>
      <c r="Q1169" s="2"/>
      <c r="R1169" s="2"/>
      <c r="S1169" s="2"/>
      <c r="T1169" s="2"/>
      <c r="U1169" s="2"/>
      <c r="V1169" s="71"/>
      <c r="W1169" s="182"/>
      <c r="X1169" s="182"/>
      <c r="Y1169" s="178"/>
      <c r="Z1169" s="179"/>
      <c r="AA1169" s="183" t="s">
        <v>7393</v>
      </c>
      <c r="AB1169" s="220" t="s">
        <v>7358</v>
      </c>
      <c r="AC1169" s="55" t="s">
        <v>7390</v>
      </c>
      <c r="AD1169" s="141">
        <v>0.7</v>
      </c>
      <c r="AE1169" s="221"/>
      <c r="AF1169" s="136"/>
      <c r="AG1169" s="75"/>
      <c r="AH1169" s="98">
        <f>ROUND(ROUND(ROUND(K1165*U1166,0)*Y$1163,0)*AD1169-AF1168,0)</f>
        <v>202</v>
      </c>
      <c r="AI1169" s="16"/>
    </row>
    <row r="1170" spans="1:35" ht="16.75" customHeight="1" x14ac:dyDescent="0.25">
      <c r="A1170" s="11">
        <v>33</v>
      </c>
      <c r="B1170" s="14" t="s">
        <v>9233</v>
      </c>
      <c r="C1170" s="52" t="s">
        <v>9232</v>
      </c>
      <c r="D1170" s="198"/>
      <c r="E1170" s="199"/>
      <c r="F1170" s="199"/>
      <c r="G1170" s="197"/>
      <c r="H1170" s="199"/>
      <c r="I1170" s="199"/>
      <c r="J1170" s="197"/>
      <c r="K1170" s="185"/>
      <c r="L1170" s="2"/>
      <c r="M1170" s="2"/>
      <c r="N1170" s="2"/>
      <c r="O1170" s="203"/>
      <c r="P1170" s="8"/>
      <c r="Q1170" s="8"/>
      <c r="R1170" s="8"/>
      <c r="S1170" s="8"/>
      <c r="T1170" s="8"/>
      <c r="U1170" s="8"/>
      <c r="V1170" s="73"/>
      <c r="W1170" s="182"/>
      <c r="X1170" s="182"/>
      <c r="Y1170" s="178"/>
      <c r="Z1170" s="179"/>
      <c r="AA1170" s="169"/>
      <c r="AB1170" s="220" t="s">
        <v>7391</v>
      </c>
      <c r="AC1170" s="55" t="s">
        <v>7390</v>
      </c>
      <c r="AD1170" s="141">
        <v>0.5</v>
      </c>
      <c r="AE1170" s="196"/>
      <c r="AF1170" s="144"/>
      <c r="AG1170" s="150"/>
      <c r="AH1170" s="98">
        <f>ROUND(ROUND(ROUND(K1165*U1166,0)*Y$1163,0)*AD1170-AF1168,0)</f>
        <v>143</v>
      </c>
      <c r="AI1170" s="16"/>
    </row>
    <row r="1171" spans="1:35" ht="16.75" customHeight="1" x14ac:dyDescent="0.25">
      <c r="A1171" s="11">
        <v>33</v>
      </c>
      <c r="B1171" s="14">
        <v>9715</v>
      </c>
      <c r="C1171" s="52" t="s">
        <v>9231</v>
      </c>
      <c r="D1171" s="190"/>
      <c r="E1171" s="211"/>
      <c r="F1171" s="211"/>
      <c r="G1171" s="210"/>
      <c r="H1171" s="2"/>
      <c r="I1171" s="2"/>
      <c r="J1171" s="81"/>
      <c r="K1171" s="185"/>
      <c r="L1171" s="2"/>
      <c r="M1171" s="2"/>
      <c r="N1171" s="44"/>
      <c r="O1171" s="204" t="s">
        <v>7380</v>
      </c>
      <c r="P1171" s="36"/>
      <c r="Q1171" s="36"/>
      <c r="R1171" s="36"/>
      <c r="S1171" s="36"/>
      <c r="T1171" s="36"/>
      <c r="U1171" s="36"/>
      <c r="V1171" s="74"/>
      <c r="W1171" s="182"/>
      <c r="X1171" s="182"/>
      <c r="Y1171" s="178"/>
      <c r="Z1171" s="179"/>
      <c r="AA1171" s="3"/>
      <c r="AB1171" s="135"/>
      <c r="AC1171" s="7"/>
      <c r="AD1171" s="7"/>
      <c r="AE1171" s="7"/>
      <c r="AF1171" s="7"/>
      <c r="AG1171" s="37"/>
      <c r="AH1171" s="98">
        <f>ROUND(ROUND(K1165*U1172,0)*Y$1163,0)</f>
        <v>288</v>
      </c>
      <c r="AI1171" s="66"/>
    </row>
    <row r="1172" spans="1:35" ht="16.75" customHeight="1" x14ac:dyDescent="0.25">
      <c r="A1172" s="11">
        <v>33</v>
      </c>
      <c r="B1172" s="14">
        <v>9716</v>
      </c>
      <c r="C1172" s="52" t="s">
        <v>9230</v>
      </c>
      <c r="D1172" s="190"/>
      <c r="E1172" s="211"/>
      <c r="F1172" s="211"/>
      <c r="G1172" s="210"/>
      <c r="H1172" s="2"/>
      <c r="I1172" s="2"/>
      <c r="J1172" s="81"/>
      <c r="K1172" s="185"/>
      <c r="L1172" s="2"/>
      <c r="M1172" s="2"/>
      <c r="N1172" s="44"/>
      <c r="O1172" s="45"/>
      <c r="P1172" s="135"/>
      <c r="Q1172" s="135"/>
      <c r="R1172" s="135"/>
      <c r="S1172" s="135"/>
      <c r="T1172" s="136" t="s">
        <v>7404</v>
      </c>
      <c r="U1172" s="273">
        <v>0.93</v>
      </c>
      <c r="V1172" s="274"/>
      <c r="W1172" s="182"/>
      <c r="X1172" s="182"/>
      <c r="Y1172" s="178"/>
      <c r="Z1172" s="179"/>
      <c r="AA1172" s="183" t="s">
        <v>7393</v>
      </c>
      <c r="AB1172" s="220" t="s">
        <v>7358</v>
      </c>
      <c r="AC1172" s="55" t="s">
        <v>7390</v>
      </c>
      <c r="AD1172" s="141">
        <v>0.7</v>
      </c>
      <c r="AE1172" s="141"/>
      <c r="AF1172" s="141"/>
      <c r="AG1172" s="142"/>
      <c r="AH1172" s="98">
        <f>ROUND(ROUND(ROUND(K1165*U1172,0)*Y$1163,0)*AD1172,0)</f>
        <v>202</v>
      </c>
      <c r="AI1172" s="66"/>
    </row>
    <row r="1173" spans="1:35" ht="16.75" customHeight="1" x14ac:dyDescent="0.25">
      <c r="A1173" s="11">
        <v>33</v>
      </c>
      <c r="B1173" s="14" t="s">
        <v>9229</v>
      </c>
      <c r="C1173" s="52" t="s">
        <v>9228</v>
      </c>
      <c r="D1173" s="198"/>
      <c r="E1173" s="199"/>
      <c r="F1173" s="199"/>
      <c r="G1173" s="197"/>
      <c r="H1173" s="199"/>
      <c r="I1173" s="199"/>
      <c r="J1173" s="197"/>
      <c r="K1173" s="185"/>
      <c r="L1173" s="2"/>
      <c r="M1173" s="2"/>
      <c r="N1173" s="2"/>
      <c r="O1173" s="56"/>
      <c r="P1173" s="2"/>
      <c r="Q1173" s="2"/>
      <c r="R1173" s="2"/>
      <c r="S1173" s="2"/>
      <c r="T1173" s="2"/>
      <c r="U1173" s="2"/>
      <c r="V1173" s="71"/>
      <c r="W1173" s="182"/>
      <c r="X1173" s="182"/>
      <c r="Y1173" s="178"/>
      <c r="Z1173" s="179"/>
      <c r="AA1173" s="169"/>
      <c r="AB1173" s="220" t="s">
        <v>7391</v>
      </c>
      <c r="AC1173" s="55" t="s">
        <v>7390</v>
      </c>
      <c r="AD1173" s="141">
        <v>0.5</v>
      </c>
      <c r="AE1173" s="141"/>
      <c r="AF1173" s="141"/>
      <c r="AG1173" s="142"/>
      <c r="AH1173" s="98">
        <f>ROUND(ROUND(ROUND(K1165*U1172,0)*Y$1163,0)*AD1173,0)</f>
        <v>144</v>
      </c>
      <c r="AI1173" s="16"/>
    </row>
    <row r="1174" spans="1:35" ht="16.75" customHeight="1" x14ac:dyDescent="0.25">
      <c r="A1174" s="11">
        <v>33</v>
      </c>
      <c r="B1174" s="14" t="s">
        <v>9227</v>
      </c>
      <c r="C1174" s="52" t="s">
        <v>9226</v>
      </c>
      <c r="D1174" s="198"/>
      <c r="E1174" s="199"/>
      <c r="F1174" s="199"/>
      <c r="G1174" s="197"/>
      <c r="H1174" s="199"/>
      <c r="I1174" s="199"/>
      <c r="J1174" s="197"/>
      <c r="K1174" s="185"/>
      <c r="L1174" s="2"/>
      <c r="M1174" s="2"/>
      <c r="N1174" s="2"/>
      <c r="O1174" s="56"/>
      <c r="P1174" s="2"/>
      <c r="Q1174" s="2"/>
      <c r="R1174" s="2"/>
      <c r="S1174" s="2"/>
      <c r="T1174" s="2"/>
      <c r="U1174" s="2"/>
      <c r="V1174" s="71"/>
      <c r="W1174" s="182"/>
      <c r="X1174" s="182"/>
      <c r="Y1174" s="178"/>
      <c r="Z1174" s="179"/>
      <c r="AA1174" s="2"/>
      <c r="AB1174" s="201"/>
      <c r="AC1174" s="55"/>
      <c r="AD1174" s="141"/>
      <c r="AE1174" s="187" t="s">
        <v>7356</v>
      </c>
      <c r="AF1174" s="53">
        <v>5</v>
      </c>
      <c r="AG1174" s="181" t="s">
        <v>7357</v>
      </c>
      <c r="AH1174" s="98">
        <f>ROUND(ROUND(K1165*U1172,0)*Y$1163-AF1174,0)</f>
        <v>283</v>
      </c>
      <c r="AI1174" s="16"/>
    </row>
    <row r="1175" spans="1:35" ht="16.75" customHeight="1" x14ac:dyDescent="0.25">
      <c r="A1175" s="11">
        <v>33</v>
      </c>
      <c r="B1175" s="14" t="s">
        <v>9225</v>
      </c>
      <c r="C1175" s="52" t="s">
        <v>9224</v>
      </c>
      <c r="D1175" s="198"/>
      <c r="E1175" s="199"/>
      <c r="F1175" s="199"/>
      <c r="G1175" s="197"/>
      <c r="H1175" s="199"/>
      <c r="I1175" s="199"/>
      <c r="J1175" s="197"/>
      <c r="K1175" s="185"/>
      <c r="L1175" s="2"/>
      <c r="M1175" s="2"/>
      <c r="N1175" s="2"/>
      <c r="O1175" s="56"/>
      <c r="P1175" s="2"/>
      <c r="Q1175" s="2"/>
      <c r="R1175" s="2"/>
      <c r="S1175" s="2"/>
      <c r="T1175" s="2"/>
      <c r="U1175" s="2"/>
      <c r="V1175" s="71"/>
      <c r="W1175" s="182"/>
      <c r="X1175" s="182"/>
      <c r="Y1175" s="178"/>
      <c r="Z1175" s="179"/>
      <c r="AA1175" s="183" t="s">
        <v>7393</v>
      </c>
      <c r="AB1175" s="220" t="s">
        <v>7358</v>
      </c>
      <c r="AC1175" s="55" t="s">
        <v>7390</v>
      </c>
      <c r="AD1175" s="141">
        <v>0.7</v>
      </c>
      <c r="AE1175" s="221"/>
      <c r="AF1175" s="136"/>
      <c r="AG1175" s="75"/>
      <c r="AH1175" s="98">
        <f>ROUND(ROUND(ROUND(K1165*U1172,0)*Y$1163,0)*AD1175-AF1174,0)</f>
        <v>197</v>
      </c>
      <c r="AI1175" s="16"/>
    </row>
    <row r="1176" spans="1:35" ht="16.75" customHeight="1" x14ac:dyDescent="0.25">
      <c r="A1176" s="11">
        <v>33</v>
      </c>
      <c r="B1176" s="14" t="s">
        <v>9223</v>
      </c>
      <c r="C1176" s="52" t="s">
        <v>9222</v>
      </c>
      <c r="D1176" s="198"/>
      <c r="E1176" s="199"/>
      <c r="F1176" s="199"/>
      <c r="G1176" s="197"/>
      <c r="H1176" s="199"/>
      <c r="I1176" s="199"/>
      <c r="J1176" s="197"/>
      <c r="K1176" s="185"/>
      <c r="L1176" s="2"/>
      <c r="M1176" s="2"/>
      <c r="N1176" s="2"/>
      <c r="O1176" s="203"/>
      <c r="P1176" s="8"/>
      <c r="Q1176" s="8"/>
      <c r="R1176" s="8"/>
      <c r="S1176" s="8"/>
      <c r="T1176" s="8"/>
      <c r="U1176" s="8"/>
      <c r="V1176" s="73"/>
      <c r="W1176" s="182"/>
      <c r="X1176" s="182"/>
      <c r="Y1176" s="178"/>
      <c r="Z1176" s="179"/>
      <c r="AA1176" s="169"/>
      <c r="AB1176" s="220" t="s">
        <v>7391</v>
      </c>
      <c r="AC1176" s="55" t="s">
        <v>7390</v>
      </c>
      <c r="AD1176" s="141">
        <v>0.5</v>
      </c>
      <c r="AE1176" s="196"/>
      <c r="AF1176" s="144"/>
      <c r="AG1176" s="150"/>
      <c r="AH1176" s="98">
        <f>ROUND(ROUND(ROUND(K1165*U1172,0)*Y$1163,0)*AD1176-AF1174,0)</f>
        <v>139</v>
      </c>
      <c r="AI1176" s="16"/>
    </row>
    <row r="1177" spans="1:35" ht="16.75" customHeight="1" x14ac:dyDescent="0.25">
      <c r="A1177" s="11">
        <v>33</v>
      </c>
      <c r="B1177" s="14">
        <v>9717</v>
      </c>
      <c r="C1177" s="52" t="s">
        <v>9221</v>
      </c>
      <c r="D1177" s="190"/>
      <c r="E1177" s="211"/>
      <c r="F1177" s="211"/>
      <c r="G1177" s="210"/>
      <c r="H1177" s="211"/>
      <c r="I1177" s="211"/>
      <c r="J1177" s="210"/>
      <c r="K1177" s="185"/>
      <c r="L1177" s="2"/>
      <c r="M1177" s="2"/>
      <c r="N1177" s="44"/>
      <c r="O1177" s="222" t="s">
        <v>7373</v>
      </c>
      <c r="P1177" s="2"/>
      <c r="Q1177" s="2"/>
      <c r="R1177" s="2"/>
      <c r="S1177" s="2"/>
      <c r="T1177" s="2"/>
      <c r="U1177" s="2"/>
      <c r="V1177" s="71"/>
      <c r="W1177" s="182"/>
      <c r="X1177" s="182"/>
      <c r="Y1177" s="178"/>
      <c r="Z1177" s="179"/>
      <c r="AA1177" s="3"/>
      <c r="AB1177" s="80"/>
      <c r="AC1177" s="7"/>
      <c r="AD1177" s="7"/>
      <c r="AE1177" s="7"/>
      <c r="AF1177" s="7"/>
      <c r="AG1177" s="37"/>
      <c r="AH1177" s="98">
        <f>ROUND(ROUND(K1165*U1178,0)*Y$1163,0)</f>
        <v>295</v>
      </c>
      <c r="AI1177" s="66"/>
    </row>
    <row r="1178" spans="1:35" ht="16.75" customHeight="1" x14ac:dyDescent="0.25">
      <c r="A1178" s="11">
        <v>33</v>
      </c>
      <c r="B1178" s="14">
        <v>9718</v>
      </c>
      <c r="C1178" s="52" t="s">
        <v>9220</v>
      </c>
      <c r="D1178" s="190"/>
      <c r="E1178" s="211"/>
      <c r="F1178" s="211"/>
      <c r="G1178" s="210"/>
      <c r="H1178" s="211"/>
      <c r="I1178" s="211"/>
      <c r="J1178" s="210"/>
      <c r="K1178" s="185"/>
      <c r="L1178" s="2"/>
      <c r="M1178" s="2"/>
      <c r="N1178" s="44"/>
      <c r="O1178" s="222" t="s">
        <v>7405</v>
      </c>
      <c r="P1178" s="135"/>
      <c r="Q1178" s="135"/>
      <c r="R1178" s="135"/>
      <c r="S1178" s="135"/>
      <c r="T1178" s="136" t="s">
        <v>7404</v>
      </c>
      <c r="U1178" s="273">
        <v>0.95</v>
      </c>
      <c r="V1178" s="274"/>
      <c r="W1178" s="182"/>
      <c r="X1178" s="182"/>
      <c r="Y1178" s="178"/>
      <c r="Z1178" s="179"/>
      <c r="AA1178" s="183" t="s">
        <v>7393</v>
      </c>
      <c r="AB1178" s="220" t="s">
        <v>7358</v>
      </c>
      <c r="AC1178" s="55" t="s">
        <v>7390</v>
      </c>
      <c r="AD1178" s="141">
        <v>0.7</v>
      </c>
      <c r="AE1178" s="141"/>
      <c r="AF1178" s="141"/>
      <c r="AG1178" s="142"/>
      <c r="AH1178" s="98">
        <f>ROUND(ROUND(ROUND(K1165*U1178,0)*Y$1163,0)*AD1178,0)</f>
        <v>207</v>
      </c>
      <c r="AI1178" s="66"/>
    </row>
    <row r="1179" spans="1:35" ht="16.75" customHeight="1" x14ac:dyDescent="0.25">
      <c r="A1179" s="11">
        <v>33</v>
      </c>
      <c r="B1179" s="14" t="s">
        <v>9219</v>
      </c>
      <c r="C1179" s="52" t="s">
        <v>9218</v>
      </c>
      <c r="D1179" s="198"/>
      <c r="E1179" s="199"/>
      <c r="F1179" s="199"/>
      <c r="G1179" s="197"/>
      <c r="H1179" s="199"/>
      <c r="I1179" s="199"/>
      <c r="J1179" s="197"/>
      <c r="K1179" s="185"/>
      <c r="L1179" s="2"/>
      <c r="M1179" s="2"/>
      <c r="N1179" s="2"/>
      <c r="O1179" s="56"/>
      <c r="P1179" s="2"/>
      <c r="Q1179" s="2"/>
      <c r="R1179" s="2"/>
      <c r="S1179" s="2"/>
      <c r="T1179" s="2"/>
      <c r="U1179" s="2"/>
      <c r="V1179" s="71"/>
      <c r="W1179" s="182"/>
      <c r="X1179" s="182"/>
      <c r="Y1179" s="178"/>
      <c r="Z1179" s="179"/>
      <c r="AA1179" s="169"/>
      <c r="AB1179" s="220" t="s">
        <v>7391</v>
      </c>
      <c r="AC1179" s="55" t="s">
        <v>7390</v>
      </c>
      <c r="AD1179" s="141">
        <v>0.5</v>
      </c>
      <c r="AE1179" s="141"/>
      <c r="AF1179" s="141"/>
      <c r="AG1179" s="142"/>
      <c r="AH1179" s="98">
        <f>ROUND(ROUND(ROUND(K1165*U1178,0)*Y$1163,0)*AD1179,0)</f>
        <v>148</v>
      </c>
      <c r="AI1179" s="16"/>
    </row>
    <row r="1180" spans="1:35" ht="16.75" customHeight="1" x14ac:dyDescent="0.25">
      <c r="A1180" s="11">
        <v>33</v>
      </c>
      <c r="B1180" s="14" t="s">
        <v>9217</v>
      </c>
      <c r="C1180" s="52" t="s">
        <v>9216</v>
      </c>
      <c r="D1180" s="198"/>
      <c r="E1180" s="199"/>
      <c r="F1180" s="199"/>
      <c r="G1180" s="197"/>
      <c r="H1180" s="199"/>
      <c r="I1180" s="199"/>
      <c r="J1180" s="197"/>
      <c r="K1180" s="185"/>
      <c r="L1180" s="2"/>
      <c r="M1180" s="2"/>
      <c r="N1180" s="2"/>
      <c r="O1180" s="56"/>
      <c r="P1180" s="2"/>
      <c r="Q1180" s="2"/>
      <c r="R1180" s="2"/>
      <c r="S1180" s="2"/>
      <c r="T1180" s="2"/>
      <c r="U1180" s="2"/>
      <c r="V1180" s="71"/>
      <c r="W1180" s="182"/>
      <c r="X1180" s="182"/>
      <c r="Y1180" s="178"/>
      <c r="Z1180" s="179"/>
      <c r="AA1180" s="2"/>
      <c r="AB1180" s="201"/>
      <c r="AC1180" s="55"/>
      <c r="AD1180" s="141"/>
      <c r="AE1180" s="187" t="s">
        <v>7356</v>
      </c>
      <c r="AF1180" s="53">
        <v>5</v>
      </c>
      <c r="AG1180" s="181" t="s">
        <v>7357</v>
      </c>
      <c r="AH1180" s="98">
        <f>ROUND(ROUND(K1165*U1178,0)*Y$1163-AF1180,0)</f>
        <v>290</v>
      </c>
      <c r="AI1180" s="16"/>
    </row>
    <row r="1181" spans="1:35" ht="16.75" customHeight="1" x14ac:dyDescent="0.25">
      <c r="A1181" s="11">
        <v>33</v>
      </c>
      <c r="B1181" s="14" t="s">
        <v>9215</v>
      </c>
      <c r="C1181" s="52" t="s">
        <v>9214</v>
      </c>
      <c r="D1181" s="198"/>
      <c r="E1181" s="199"/>
      <c r="F1181" s="199"/>
      <c r="G1181" s="197"/>
      <c r="H1181" s="199"/>
      <c r="I1181" s="199"/>
      <c r="J1181" s="197"/>
      <c r="K1181" s="185"/>
      <c r="L1181" s="2"/>
      <c r="M1181" s="2"/>
      <c r="N1181" s="2"/>
      <c r="O1181" s="56"/>
      <c r="P1181" s="2"/>
      <c r="Q1181" s="2"/>
      <c r="R1181" s="2"/>
      <c r="S1181" s="2"/>
      <c r="T1181" s="2"/>
      <c r="U1181" s="2"/>
      <c r="V1181" s="71"/>
      <c r="W1181" s="182"/>
      <c r="X1181" s="182"/>
      <c r="Y1181" s="178"/>
      <c r="Z1181" s="179"/>
      <c r="AA1181" s="183" t="s">
        <v>7393</v>
      </c>
      <c r="AB1181" s="220" t="s">
        <v>7358</v>
      </c>
      <c r="AC1181" s="55" t="s">
        <v>7390</v>
      </c>
      <c r="AD1181" s="141">
        <v>0.7</v>
      </c>
      <c r="AE1181" s="221"/>
      <c r="AF1181" s="136"/>
      <c r="AG1181" s="75"/>
      <c r="AH1181" s="98">
        <f>ROUND(ROUND(ROUND(K1165*U1178,0)*Y$1163,0)*AD1181-AF1180,0)</f>
        <v>202</v>
      </c>
      <c r="AI1181" s="16"/>
    </row>
    <row r="1182" spans="1:35" ht="16.75" customHeight="1" x14ac:dyDescent="0.25">
      <c r="A1182" s="11">
        <v>33</v>
      </c>
      <c r="B1182" s="14" t="s">
        <v>9213</v>
      </c>
      <c r="C1182" s="52" t="s">
        <v>9212</v>
      </c>
      <c r="D1182" s="198"/>
      <c r="E1182" s="199"/>
      <c r="F1182" s="199"/>
      <c r="G1182" s="197"/>
      <c r="H1182" s="199"/>
      <c r="I1182" s="199"/>
      <c r="J1182" s="197"/>
      <c r="K1182" s="164"/>
      <c r="L1182" s="8"/>
      <c r="M1182" s="8"/>
      <c r="N1182" s="8"/>
      <c r="O1182" s="203"/>
      <c r="P1182" s="8"/>
      <c r="Q1182" s="8"/>
      <c r="R1182" s="8"/>
      <c r="S1182" s="8"/>
      <c r="T1182" s="8"/>
      <c r="U1182" s="8"/>
      <c r="V1182" s="73"/>
      <c r="W1182" s="182"/>
      <c r="X1182" s="182"/>
      <c r="Y1182" s="178"/>
      <c r="Z1182" s="179"/>
      <c r="AA1182" s="169"/>
      <c r="AB1182" s="220" t="s">
        <v>7391</v>
      </c>
      <c r="AC1182" s="55" t="s">
        <v>7390</v>
      </c>
      <c r="AD1182" s="141">
        <v>0.5</v>
      </c>
      <c r="AE1182" s="196"/>
      <c r="AF1182" s="144"/>
      <c r="AG1182" s="150"/>
      <c r="AH1182" s="98">
        <f>ROUND(ROUND(ROUND(K1165*U1178,0)*Y$1163,0)*AD1182-AF1180,0)</f>
        <v>143</v>
      </c>
      <c r="AI1182" s="16"/>
    </row>
    <row r="1183" spans="1:35" ht="16.75" customHeight="1" x14ac:dyDescent="0.25">
      <c r="A1183" s="11">
        <v>33</v>
      </c>
      <c r="B1183" s="14">
        <v>9721</v>
      </c>
      <c r="C1183" s="52" t="s">
        <v>9211</v>
      </c>
      <c r="D1183" s="190"/>
      <c r="E1183" s="211"/>
      <c r="F1183" s="211"/>
      <c r="G1183" s="210"/>
      <c r="H1183" s="2"/>
      <c r="I1183" s="2"/>
      <c r="J1183" s="81"/>
      <c r="K1183" s="167" t="s">
        <v>7425</v>
      </c>
      <c r="L1183" s="36"/>
      <c r="M1183" s="36"/>
      <c r="N1183" s="50"/>
      <c r="O1183" s="54"/>
      <c r="P1183" s="36"/>
      <c r="Q1183" s="36"/>
      <c r="R1183" s="36"/>
      <c r="S1183" s="36"/>
      <c r="T1183" s="36"/>
      <c r="U1183" s="36"/>
      <c r="V1183" s="50"/>
      <c r="W1183" s="182"/>
      <c r="X1183" s="182"/>
      <c r="Y1183" s="178"/>
      <c r="Z1183" s="179"/>
      <c r="AA1183" s="54"/>
      <c r="AB1183" s="53"/>
      <c r="AC1183" s="36"/>
      <c r="AD1183" s="36"/>
      <c r="AE1183" s="36"/>
      <c r="AF1183" s="36"/>
      <c r="AG1183" s="50"/>
      <c r="AH1183" s="98">
        <f>ROUND(K1189*Y$1163,0)</f>
        <v>278</v>
      </c>
      <c r="AI1183" s="66"/>
    </row>
    <row r="1184" spans="1:35" ht="16.75" customHeight="1" x14ac:dyDescent="0.3">
      <c r="A1184" s="11">
        <v>33</v>
      </c>
      <c r="B1184" s="14">
        <v>9722</v>
      </c>
      <c r="C1184" s="52" t="s">
        <v>9210</v>
      </c>
      <c r="D1184" s="190"/>
      <c r="E1184" s="211"/>
      <c r="F1184" s="211"/>
      <c r="G1184" s="210"/>
      <c r="H1184" s="2"/>
      <c r="I1184" s="2"/>
      <c r="J1184" s="81"/>
      <c r="K1184" s="185"/>
      <c r="L1184" s="2"/>
      <c r="M1184" s="2"/>
      <c r="N1184" s="44"/>
      <c r="O1184" s="3"/>
      <c r="P1184" s="2"/>
      <c r="Q1184" s="2"/>
      <c r="R1184" s="2"/>
      <c r="S1184" s="2"/>
      <c r="T1184" s="2"/>
      <c r="U1184" s="2"/>
      <c r="V1184" s="71"/>
      <c r="W1184" s="232"/>
      <c r="X1184" s="68"/>
      <c r="Z1184" s="157"/>
      <c r="AA1184" s="183" t="s">
        <v>7393</v>
      </c>
      <c r="AB1184" s="220" t="s">
        <v>7358</v>
      </c>
      <c r="AC1184" s="55" t="s">
        <v>7390</v>
      </c>
      <c r="AD1184" s="141">
        <v>0.7</v>
      </c>
      <c r="AE1184" s="141"/>
      <c r="AF1184" s="141"/>
      <c r="AG1184" s="142"/>
      <c r="AH1184" s="98">
        <f>ROUND(ROUND(K1189*Y$1163,0)*AD1184,0)</f>
        <v>195</v>
      </c>
      <c r="AI1184" s="66"/>
    </row>
    <row r="1185" spans="1:35" ht="16.75" customHeight="1" x14ac:dyDescent="0.3">
      <c r="A1185" s="11">
        <v>33</v>
      </c>
      <c r="B1185" s="14" t="s">
        <v>9209</v>
      </c>
      <c r="C1185" s="52" t="s">
        <v>9208</v>
      </c>
      <c r="D1185" s="198"/>
      <c r="E1185" s="199"/>
      <c r="F1185" s="199"/>
      <c r="G1185" s="197"/>
      <c r="H1185" s="199"/>
      <c r="I1185" s="199"/>
      <c r="J1185" s="197"/>
      <c r="K1185" s="185"/>
      <c r="L1185" s="2"/>
      <c r="M1185" s="2"/>
      <c r="N1185" s="2"/>
      <c r="O1185" s="56"/>
      <c r="P1185" s="2"/>
      <c r="Q1185" s="2"/>
      <c r="R1185" s="2"/>
      <c r="S1185" s="2"/>
      <c r="T1185" s="2"/>
      <c r="U1185" s="2"/>
      <c r="V1185" s="71"/>
      <c r="W1185" s="72"/>
      <c r="X1185" s="72"/>
      <c r="Y1185" s="155"/>
      <c r="Z1185" s="157"/>
      <c r="AA1185" s="169"/>
      <c r="AB1185" s="220" t="s">
        <v>7391</v>
      </c>
      <c r="AC1185" s="55" t="s">
        <v>7390</v>
      </c>
      <c r="AD1185" s="141">
        <v>0.5</v>
      </c>
      <c r="AE1185" s="141"/>
      <c r="AF1185" s="141"/>
      <c r="AG1185" s="142"/>
      <c r="AH1185" s="98">
        <f>ROUND(ROUND(K1189*Y$1163,0)*AD1185,0)</f>
        <v>139</v>
      </c>
      <c r="AI1185" s="16"/>
    </row>
    <row r="1186" spans="1:35" ht="16.75" customHeight="1" x14ac:dyDescent="0.3">
      <c r="A1186" s="11">
        <v>33</v>
      </c>
      <c r="B1186" s="14" t="s">
        <v>9207</v>
      </c>
      <c r="C1186" s="52" t="s">
        <v>9206</v>
      </c>
      <c r="D1186" s="198"/>
      <c r="E1186" s="199"/>
      <c r="F1186" s="199"/>
      <c r="G1186" s="197"/>
      <c r="H1186" s="199"/>
      <c r="I1186" s="199"/>
      <c r="J1186" s="197"/>
      <c r="K1186" s="185"/>
      <c r="L1186" s="2"/>
      <c r="M1186" s="2"/>
      <c r="N1186" s="2"/>
      <c r="O1186" s="56"/>
      <c r="P1186" s="2"/>
      <c r="Q1186" s="2"/>
      <c r="R1186" s="2"/>
      <c r="S1186" s="2"/>
      <c r="T1186" s="2"/>
      <c r="U1186" s="2"/>
      <c r="V1186" s="71"/>
      <c r="W1186" s="72"/>
      <c r="X1186" s="72"/>
      <c r="Y1186" s="155"/>
      <c r="Z1186" s="157"/>
      <c r="AA1186" s="2"/>
      <c r="AB1186" s="201"/>
      <c r="AC1186" s="55"/>
      <c r="AD1186" s="141"/>
      <c r="AE1186" s="187" t="s">
        <v>7356</v>
      </c>
      <c r="AF1186" s="53">
        <v>5</v>
      </c>
      <c r="AG1186" s="181" t="s">
        <v>7357</v>
      </c>
      <c r="AH1186" s="98">
        <f>ROUND(K1189*Y$1163-AF1186,0)</f>
        <v>273</v>
      </c>
      <c r="AI1186" s="16"/>
    </row>
    <row r="1187" spans="1:35" ht="16.75" customHeight="1" x14ac:dyDescent="0.3">
      <c r="A1187" s="11">
        <v>33</v>
      </c>
      <c r="B1187" s="14" t="s">
        <v>9205</v>
      </c>
      <c r="C1187" s="52" t="s">
        <v>9204</v>
      </c>
      <c r="D1187" s="198"/>
      <c r="E1187" s="199"/>
      <c r="F1187" s="199"/>
      <c r="G1187" s="197"/>
      <c r="H1187" s="199"/>
      <c r="I1187" s="199"/>
      <c r="J1187" s="197"/>
      <c r="K1187" s="185"/>
      <c r="L1187" s="2"/>
      <c r="M1187" s="2"/>
      <c r="N1187" s="2"/>
      <c r="O1187" s="56"/>
      <c r="P1187" s="2"/>
      <c r="Q1187" s="2"/>
      <c r="R1187" s="2"/>
      <c r="S1187" s="2"/>
      <c r="T1187" s="2"/>
      <c r="U1187" s="2"/>
      <c r="V1187" s="71"/>
      <c r="W1187" s="72"/>
      <c r="X1187" s="72"/>
      <c r="Y1187" s="155"/>
      <c r="Z1187" s="157"/>
      <c r="AA1187" s="183" t="s">
        <v>7393</v>
      </c>
      <c r="AB1187" s="220" t="s">
        <v>7358</v>
      </c>
      <c r="AC1187" s="55" t="s">
        <v>7390</v>
      </c>
      <c r="AD1187" s="141">
        <v>0.7</v>
      </c>
      <c r="AE1187" s="221"/>
      <c r="AF1187" s="136"/>
      <c r="AG1187" s="75"/>
      <c r="AH1187" s="98">
        <f>ROUND(ROUND(K1189*Y$1163,0)*AD1187-AF1186,0)</f>
        <v>190</v>
      </c>
      <c r="AI1187" s="16"/>
    </row>
    <row r="1188" spans="1:35" ht="16.75" customHeight="1" x14ac:dyDescent="0.3">
      <c r="A1188" s="11">
        <v>33</v>
      </c>
      <c r="B1188" s="14" t="s">
        <v>9203</v>
      </c>
      <c r="C1188" s="52" t="s">
        <v>9202</v>
      </c>
      <c r="D1188" s="198"/>
      <c r="E1188" s="199"/>
      <c r="F1188" s="199"/>
      <c r="G1188" s="197"/>
      <c r="H1188" s="199"/>
      <c r="I1188" s="199"/>
      <c r="J1188" s="197"/>
      <c r="K1188" s="185"/>
      <c r="L1188" s="2"/>
      <c r="M1188" s="2"/>
      <c r="N1188" s="2"/>
      <c r="O1188" s="56"/>
      <c r="P1188" s="2"/>
      <c r="Q1188" s="2"/>
      <c r="R1188" s="2"/>
      <c r="S1188" s="2"/>
      <c r="T1188" s="2"/>
      <c r="U1188" s="2"/>
      <c r="V1188" s="71"/>
      <c r="W1188" s="72"/>
      <c r="X1188" s="72"/>
      <c r="Y1188" s="155"/>
      <c r="Z1188" s="157"/>
      <c r="AA1188" s="169"/>
      <c r="AB1188" s="220" t="s">
        <v>7391</v>
      </c>
      <c r="AC1188" s="55" t="s">
        <v>7390</v>
      </c>
      <c r="AD1188" s="141">
        <v>0.5</v>
      </c>
      <c r="AE1188" s="196"/>
      <c r="AF1188" s="144"/>
      <c r="AG1188" s="150"/>
      <c r="AH1188" s="98">
        <f>ROUND(ROUND(K1189*Y$1163,0)*AD1188-AF1186,0)</f>
        <v>134</v>
      </c>
      <c r="AI1188" s="16"/>
    </row>
    <row r="1189" spans="1:35" ht="16.75" customHeight="1" x14ac:dyDescent="0.3">
      <c r="A1189" s="11">
        <v>33</v>
      </c>
      <c r="B1189" s="14">
        <v>9723</v>
      </c>
      <c r="C1189" s="52" t="s">
        <v>9201</v>
      </c>
      <c r="D1189" s="190"/>
      <c r="E1189" s="211"/>
      <c r="F1189" s="211"/>
      <c r="G1189" s="210"/>
      <c r="H1189" s="2"/>
      <c r="I1189" s="2"/>
      <c r="J1189" s="81"/>
      <c r="K1189" s="271">
        <f>'21共同生活援助（包括型・基本）'!N613</f>
        <v>397</v>
      </c>
      <c r="L1189" s="272"/>
      <c r="M1189" s="2" t="s">
        <v>7388</v>
      </c>
      <c r="N1189" s="44"/>
      <c r="O1189" s="204" t="s">
        <v>7387</v>
      </c>
      <c r="P1189" s="36"/>
      <c r="Q1189" s="36"/>
      <c r="R1189" s="36"/>
      <c r="S1189" s="36"/>
      <c r="T1189" s="36"/>
      <c r="U1189" s="36"/>
      <c r="V1189" s="74"/>
      <c r="W1189" s="72"/>
      <c r="X1189" s="72"/>
      <c r="Y1189" s="145"/>
      <c r="Z1189" s="71"/>
      <c r="AA1189" s="83"/>
      <c r="AB1189" s="194"/>
      <c r="AC1189" s="7"/>
      <c r="AD1189" s="7"/>
      <c r="AE1189" s="7"/>
      <c r="AF1189" s="7"/>
      <c r="AG1189" s="37"/>
      <c r="AH1189" s="98">
        <f>ROUND(ROUND(K1189*U1190,0)*Y$1163,0)</f>
        <v>264</v>
      </c>
      <c r="AI1189" s="66"/>
    </row>
    <row r="1190" spans="1:35" ht="16.75" customHeight="1" x14ac:dyDescent="0.3">
      <c r="A1190" s="11">
        <v>33</v>
      </c>
      <c r="B1190" s="14">
        <v>9724</v>
      </c>
      <c r="C1190" s="52" t="s">
        <v>9200</v>
      </c>
      <c r="D1190" s="190"/>
      <c r="E1190" s="211"/>
      <c r="F1190" s="211"/>
      <c r="G1190" s="210"/>
      <c r="H1190" s="2"/>
      <c r="I1190" s="2"/>
      <c r="J1190" s="81"/>
      <c r="K1190" s="72"/>
      <c r="L1190" s="145"/>
      <c r="M1190" s="2"/>
      <c r="N1190" s="44"/>
      <c r="O1190" s="45"/>
      <c r="P1190" s="2"/>
      <c r="Q1190" s="135"/>
      <c r="R1190" s="135"/>
      <c r="S1190" s="135"/>
      <c r="T1190" s="136" t="s">
        <v>7404</v>
      </c>
      <c r="U1190" s="273">
        <v>0.95</v>
      </c>
      <c r="V1190" s="274"/>
      <c r="W1190" s="72"/>
      <c r="X1190" s="72"/>
      <c r="Y1190" s="145"/>
      <c r="Z1190" s="71"/>
      <c r="AA1190" s="183" t="s">
        <v>7393</v>
      </c>
      <c r="AB1190" s="220" t="s">
        <v>7358</v>
      </c>
      <c r="AC1190" s="55" t="s">
        <v>7390</v>
      </c>
      <c r="AD1190" s="141">
        <v>0.7</v>
      </c>
      <c r="AE1190" s="141"/>
      <c r="AF1190" s="141"/>
      <c r="AG1190" s="142"/>
      <c r="AH1190" s="98">
        <f>ROUND(ROUND(ROUND(K1189*U1190,0)*Y$1163,0)*AD1190,0)</f>
        <v>185</v>
      </c>
      <c r="AI1190" s="66"/>
    </row>
    <row r="1191" spans="1:35" ht="16.75" customHeight="1" x14ac:dyDescent="0.3">
      <c r="A1191" s="11">
        <v>33</v>
      </c>
      <c r="B1191" s="14" t="s">
        <v>9199</v>
      </c>
      <c r="C1191" s="52" t="s">
        <v>9198</v>
      </c>
      <c r="D1191" s="198"/>
      <c r="E1191" s="199"/>
      <c r="F1191" s="199"/>
      <c r="G1191" s="197"/>
      <c r="H1191" s="199"/>
      <c r="I1191" s="199"/>
      <c r="J1191" s="197"/>
      <c r="K1191" s="185"/>
      <c r="L1191" s="2"/>
      <c r="M1191" s="2"/>
      <c r="N1191" s="2"/>
      <c r="O1191" s="56"/>
      <c r="P1191" s="2"/>
      <c r="Q1191" s="2"/>
      <c r="R1191" s="2"/>
      <c r="S1191" s="2"/>
      <c r="T1191" s="2"/>
      <c r="U1191" s="2"/>
      <c r="V1191" s="71"/>
      <c r="W1191" s="72"/>
      <c r="X1191" s="72"/>
      <c r="Y1191" s="155"/>
      <c r="Z1191" s="157"/>
      <c r="AA1191" s="169"/>
      <c r="AB1191" s="220" t="s">
        <v>7391</v>
      </c>
      <c r="AC1191" s="55" t="s">
        <v>7390</v>
      </c>
      <c r="AD1191" s="141">
        <v>0.5</v>
      </c>
      <c r="AE1191" s="141"/>
      <c r="AF1191" s="141"/>
      <c r="AG1191" s="142"/>
      <c r="AH1191" s="98">
        <f>ROUND(ROUND(ROUND(K1189*U1190,0)*Y$1163,0)*AD1191,0)</f>
        <v>132</v>
      </c>
      <c r="AI1191" s="16"/>
    </row>
    <row r="1192" spans="1:35" ht="16.75" customHeight="1" x14ac:dyDescent="0.3">
      <c r="A1192" s="11">
        <v>33</v>
      </c>
      <c r="B1192" s="14" t="s">
        <v>9197</v>
      </c>
      <c r="C1192" s="52" t="s">
        <v>9196</v>
      </c>
      <c r="D1192" s="198"/>
      <c r="E1192" s="199"/>
      <c r="F1192" s="199"/>
      <c r="G1192" s="197"/>
      <c r="H1192" s="199"/>
      <c r="I1192" s="199"/>
      <c r="J1192" s="197"/>
      <c r="K1192" s="185"/>
      <c r="L1192" s="2"/>
      <c r="M1192" s="2"/>
      <c r="N1192" s="2"/>
      <c r="O1192" s="56"/>
      <c r="P1192" s="2"/>
      <c r="Q1192" s="2"/>
      <c r="R1192" s="2"/>
      <c r="S1192" s="2"/>
      <c r="T1192" s="2"/>
      <c r="U1192" s="2"/>
      <c r="V1192" s="71"/>
      <c r="W1192" s="72"/>
      <c r="X1192" s="72"/>
      <c r="Y1192" s="155"/>
      <c r="Z1192" s="157"/>
      <c r="AA1192" s="2"/>
      <c r="AB1192" s="201"/>
      <c r="AC1192" s="55"/>
      <c r="AD1192" s="141"/>
      <c r="AE1192" s="187" t="s">
        <v>7356</v>
      </c>
      <c r="AF1192" s="53">
        <v>5</v>
      </c>
      <c r="AG1192" s="181" t="s">
        <v>7357</v>
      </c>
      <c r="AH1192" s="98">
        <f>ROUND(ROUND(K1189*U1190,0)*Y$1163-AF1192,0)</f>
        <v>259</v>
      </c>
      <c r="AI1192" s="16"/>
    </row>
    <row r="1193" spans="1:35" ht="16.75" customHeight="1" x14ac:dyDescent="0.3">
      <c r="A1193" s="11">
        <v>33</v>
      </c>
      <c r="B1193" s="14" t="s">
        <v>9195</v>
      </c>
      <c r="C1193" s="52" t="s">
        <v>9194</v>
      </c>
      <c r="D1193" s="198"/>
      <c r="E1193" s="199"/>
      <c r="F1193" s="199"/>
      <c r="G1193" s="197"/>
      <c r="H1193" s="199"/>
      <c r="I1193" s="199"/>
      <c r="J1193" s="197"/>
      <c r="K1193" s="185"/>
      <c r="L1193" s="2"/>
      <c r="M1193" s="2"/>
      <c r="N1193" s="2"/>
      <c r="O1193" s="56"/>
      <c r="P1193" s="2"/>
      <c r="Q1193" s="2"/>
      <c r="R1193" s="2"/>
      <c r="S1193" s="2"/>
      <c r="T1193" s="2"/>
      <c r="U1193" s="2"/>
      <c r="V1193" s="71"/>
      <c r="W1193" s="72"/>
      <c r="X1193" s="72"/>
      <c r="Y1193" s="155"/>
      <c r="Z1193" s="157"/>
      <c r="AA1193" s="183" t="s">
        <v>7393</v>
      </c>
      <c r="AB1193" s="220" t="s">
        <v>7358</v>
      </c>
      <c r="AC1193" s="55" t="s">
        <v>7390</v>
      </c>
      <c r="AD1193" s="141">
        <v>0.7</v>
      </c>
      <c r="AE1193" s="221"/>
      <c r="AF1193" s="136"/>
      <c r="AG1193" s="75"/>
      <c r="AH1193" s="98">
        <f>ROUND(ROUND(ROUND(K1189*U1190,0)*Y$1163,0)*AD1193-AF1192,0)</f>
        <v>180</v>
      </c>
      <c r="AI1193" s="16"/>
    </row>
    <row r="1194" spans="1:35" ht="16.75" customHeight="1" x14ac:dyDescent="0.3">
      <c r="A1194" s="11">
        <v>33</v>
      </c>
      <c r="B1194" s="14" t="s">
        <v>9193</v>
      </c>
      <c r="C1194" s="52" t="s">
        <v>9192</v>
      </c>
      <c r="D1194" s="198"/>
      <c r="E1194" s="199"/>
      <c r="F1194" s="199"/>
      <c r="G1194" s="197"/>
      <c r="H1194" s="199"/>
      <c r="I1194" s="199"/>
      <c r="J1194" s="197"/>
      <c r="K1194" s="185"/>
      <c r="L1194" s="2"/>
      <c r="M1194" s="2"/>
      <c r="N1194" s="2"/>
      <c r="O1194" s="203"/>
      <c r="P1194" s="8"/>
      <c r="Q1194" s="8"/>
      <c r="R1194" s="8"/>
      <c r="S1194" s="8"/>
      <c r="T1194" s="8"/>
      <c r="U1194" s="8"/>
      <c r="V1194" s="73"/>
      <c r="W1194" s="72"/>
      <c r="X1194" s="72"/>
      <c r="Y1194" s="155"/>
      <c r="Z1194" s="157"/>
      <c r="AA1194" s="169"/>
      <c r="AB1194" s="220" t="s">
        <v>7391</v>
      </c>
      <c r="AC1194" s="55" t="s">
        <v>7390</v>
      </c>
      <c r="AD1194" s="141">
        <v>0.5</v>
      </c>
      <c r="AE1194" s="196"/>
      <c r="AF1194" s="144"/>
      <c r="AG1194" s="150"/>
      <c r="AH1194" s="98">
        <f>ROUND(ROUND(ROUND(K1189*U1190,0)*Y$1163,0)*AD1194-AF1192,0)</f>
        <v>127</v>
      </c>
      <c r="AI1194" s="16"/>
    </row>
    <row r="1195" spans="1:35" ht="16.75" customHeight="1" x14ac:dyDescent="0.3">
      <c r="A1195" s="11">
        <v>33</v>
      </c>
      <c r="B1195" s="14">
        <v>9725</v>
      </c>
      <c r="C1195" s="52" t="s">
        <v>9191</v>
      </c>
      <c r="D1195" s="190"/>
      <c r="E1195" s="211"/>
      <c r="F1195" s="211"/>
      <c r="G1195" s="210"/>
      <c r="H1195" s="2"/>
      <c r="I1195" s="2"/>
      <c r="J1195" s="81"/>
      <c r="K1195" s="185"/>
      <c r="L1195" s="2"/>
      <c r="M1195" s="2"/>
      <c r="N1195" s="44"/>
      <c r="O1195" s="204" t="s">
        <v>7380</v>
      </c>
      <c r="P1195" s="36"/>
      <c r="Q1195" s="36"/>
      <c r="R1195" s="36"/>
      <c r="S1195" s="36"/>
      <c r="T1195" s="36"/>
      <c r="U1195" s="36"/>
      <c r="V1195" s="74"/>
      <c r="W1195" s="72"/>
      <c r="X1195" s="72"/>
      <c r="Y1195" s="145"/>
      <c r="Z1195" s="71"/>
      <c r="AA1195" s="83"/>
      <c r="AB1195" s="194"/>
      <c r="AC1195" s="7"/>
      <c r="AD1195" s="7"/>
      <c r="AE1195" s="7"/>
      <c r="AF1195" s="7"/>
      <c r="AG1195" s="37"/>
      <c r="AH1195" s="98">
        <f>ROUND(ROUND(K1189*U1196,0)*Y$1163,0)</f>
        <v>258</v>
      </c>
      <c r="AI1195" s="66"/>
    </row>
    <row r="1196" spans="1:35" ht="16.75" customHeight="1" x14ac:dyDescent="0.3">
      <c r="A1196" s="11">
        <v>33</v>
      </c>
      <c r="B1196" s="14">
        <v>9726</v>
      </c>
      <c r="C1196" s="52" t="s">
        <v>9190</v>
      </c>
      <c r="D1196" s="190"/>
      <c r="E1196" s="211"/>
      <c r="F1196" s="211"/>
      <c r="G1196" s="210"/>
      <c r="H1196" s="2"/>
      <c r="I1196" s="2"/>
      <c r="J1196" s="81"/>
      <c r="K1196" s="185"/>
      <c r="L1196" s="2"/>
      <c r="M1196" s="2"/>
      <c r="N1196" s="44"/>
      <c r="O1196" s="45"/>
      <c r="P1196" s="135"/>
      <c r="Q1196" s="135"/>
      <c r="R1196" s="135"/>
      <c r="S1196" s="135"/>
      <c r="T1196" s="136" t="s">
        <v>7404</v>
      </c>
      <c r="U1196" s="273">
        <v>0.93</v>
      </c>
      <c r="V1196" s="274"/>
      <c r="W1196" s="72"/>
      <c r="X1196" s="72"/>
      <c r="Y1196" s="145"/>
      <c r="Z1196" s="71"/>
      <c r="AA1196" s="183" t="s">
        <v>7393</v>
      </c>
      <c r="AB1196" s="220" t="s">
        <v>7358</v>
      </c>
      <c r="AC1196" s="55" t="s">
        <v>7390</v>
      </c>
      <c r="AD1196" s="141">
        <v>0.7</v>
      </c>
      <c r="AE1196" s="141"/>
      <c r="AF1196" s="141"/>
      <c r="AG1196" s="142"/>
      <c r="AH1196" s="98">
        <f>ROUND(ROUND(ROUND(K1189*U1196,0)*Y$1163,0)*AD1196,0)</f>
        <v>181</v>
      </c>
      <c r="AI1196" s="66"/>
    </row>
    <row r="1197" spans="1:35" ht="16.75" customHeight="1" x14ac:dyDescent="0.3">
      <c r="A1197" s="11">
        <v>33</v>
      </c>
      <c r="B1197" s="14" t="s">
        <v>9189</v>
      </c>
      <c r="C1197" s="52" t="s">
        <v>9188</v>
      </c>
      <c r="D1197" s="198"/>
      <c r="E1197" s="199"/>
      <c r="F1197" s="199"/>
      <c r="G1197" s="197"/>
      <c r="H1197" s="199"/>
      <c r="I1197" s="199"/>
      <c r="J1197" s="197"/>
      <c r="K1197" s="185"/>
      <c r="L1197" s="2"/>
      <c r="M1197" s="2"/>
      <c r="N1197" s="2"/>
      <c r="O1197" s="56"/>
      <c r="P1197" s="2"/>
      <c r="Q1197" s="2"/>
      <c r="R1197" s="2"/>
      <c r="S1197" s="2"/>
      <c r="T1197" s="2"/>
      <c r="U1197" s="2"/>
      <c r="V1197" s="71"/>
      <c r="W1197" s="72"/>
      <c r="X1197" s="72"/>
      <c r="Y1197" s="155"/>
      <c r="Z1197" s="157"/>
      <c r="AA1197" s="169"/>
      <c r="AB1197" s="220" t="s">
        <v>7391</v>
      </c>
      <c r="AC1197" s="55" t="s">
        <v>7390</v>
      </c>
      <c r="AD1197" s="141">
        <v>0.5</v>
      </c>
      <c r="AE1197" s="141"/>
      <c r="AF1197" s="141"/>
      <c r="AG1197" s="142"/>
      <c r="AH1197" s="98">
        <f>ROUND(ROUND(ROUND(K1189*U1196,0)*Y$1163,0)*AD1197,0)</f>
        <v>129</v>
      </c>
      <c r="AI1197" s="16"/>
    </row>
    <row r="1198" spans="1:35" ht="16.75" customHeight="1" x14ac:dyDescent="0.3">
      <c r="A1198" s="11">
        <v>33</v>
      </c>
      <c r="B1198" s="14" t="s">
        <v>9187</v>
      </c>
      <c r="C1198" s="52" t="s">
        <v>9186</v>
      </c>
      <c r="D1198" s="198"/>
      <c r="E1198" s="199"/>
      <c r="F1198" s="199"/>
      <c r="G1198" s="197"/>
      <c r="H1198" s="199"/>
      <c r="I1198" s="199"/>
      <c r="J1198" s="197"/>
      <c r="K1198" s="185"/>
      <c r="L1198" s="2"/>
      <c r="M1198" s="2"/>
      <c r="N1198" s="2"/>
      <c r="O1198" s="56"/>
      <c r="P1198" s="2"/>
      <c r="Q1198" s="2"/>
      <c r="R1198" s="2"/>
      <c r="S1198" s="2"/>
      <c r="T1198" s="2"/>
      <c r="U1198" s="2"/>
      <c r="V1198" s="71"/>
      <c r="W1198" s="72"/>
      <c r="X1198" s="72"/>
      <c r="Y1198" s="155"/>
      <c r="Z1198" s="157"/>
      <c r="AA1198" s="2"/>
      <c r="AB1198" s="201"/>
      <c r="AC1198" s="55"/>
      <c r="AD1198" s="141"/>
      <c r="AE1198" s="187" t="s">
        <v>7356</v>
      </c>
      <c r="AF1198" s="53">
        <v>5</v>
      </c>
      <c r="AG1198" s="181" t="s">
        <v>7357</v>
      </c>
      <c r="AH1198" s="98">
        <f>ROUND(ROUND(K1189*U1196,0)*Y$1163-AF1198,0)</f>
        <v>253</v>
      </c>
      <c r="AI1198" s="16"/>
    </row>
    <row r="1199" spans="1:35" ht="16.75" customHeight="1" x14ac:dyDescent="0.3">
      <c r="A1199" s="11">
        <v>33</v>
      </c>
      <c r="B1199" s="14" t="s">
        <v>9185</v>
      </c>
      <c r="C1199" s="52" t="s">
        <v>9184</v>
      </c>
      <c r="D1199" s="198"/>
      <c r="E1199" s="199"/>
      <c r="F1199" s="199"/>
      <c r="G1199" s="197"/>
      <c r="H1199" s="199"/>
      <c r="I1199" s="199"/>
      <c r="J1199" s="197"/>
      <c r="K1199" s="185"/>
      <c r="L1199" s="2"/>
      <c r="M1199" s="2"/>
      <c r="N1199" s="2"/>
      <c r="O1199" s="56"/>
      <c r="P1199" s="2"/>
      <c r="Q1199" s="2"/>
      <c r="R1199" s="2"/>
      <c r="S1199" s="2"/>
      <c r="T1199" s="2"/>
      <c r="U1199" s="2"/>
      <c r="V1199" s="71"/>
      <c r="W1199" s="72"/>
      <c r="X1199" s="72"/>
      <c r="Y1199" s="155"/>
      <c r="Z1199" s="157"/>
      <c r="AA1199" s="183" t="s">
        <v>7393</v>
      </c>
      <c r="AB1199" s="220" t="s">
        <v>7358</v>
      </c>
      <c r="AC1199" s="55" t="s">
        <v>7390</v>
      </c>
      <c r="AD1199" s="141">
        <v>0.7</v>
      </c>
      <c r="AE1199" s="221"/>
      <c r="AF1199" s="136"/>
      <c r="AG1199" s="75"/>
      <c r="AH1199" s="98">
        <f>ROUND(ROUND(ROUND(K1189*U1196,0)*Y$1163,0)*AD1199-AF1198,0)</f>
        <v>176</v>
      </c>
      <c r="AI1199" s="16"/>
    </row>
    <row r="1200" spans="1:35" ht="16.75" customHeight="1" x14ac:dyDescent="0.3">
      <c r="A1200" s="11">
        <v>33</v>
      </c>
      <c r="B1200" s="14" t="s">
        <v>9183</v>
      </c>
      <c r="C1200" s="52" t="s">
        <v>9182</v>
      </c>
      <c r="D1200" s="198"/>
      <c r="E1200" s="199"/>
      <c r="F1200" s="199"/>
      <c r="G1200" s="197"/>
      <c r="H1200" s="199"/>
      <c r="I1200" s="199"/>
      <c r="J1200" s="197"/>
      <c r="K1200" s="185"/>
      <c r="L1200" s="2"/>
      <c r="M1200" s="2"/>
      <c r="N1200" s="2"/>
      <c r="O1200" s="203"/>
      <c r="P1200" s="8"/>
      <c r="Q1200" s="8"/>
      <c r="R1200" s="8"/>
      <c r="S1200" s="8"/>
      <c r="T1200" s="8"/>
      <c r="U1200" s="8"/>
      <c r="V1200" s="73"/>
      <c r="W1200" s="72"/>
      <c r="X1200" s="72"/>
      <c r="Y1200" s="155"/>
      <c r="Z1200" s="157"/>
      <c r="AA1200" s="169"/>
      <c r="AB1200" s="220" t="s">
        <v>7391</v>
      </c>
      <c r="AC1200" s="55" t="s">
        <v>7390</v>
      </c>
      <c r="AD1200" s="141">
        <v>0.5</v>
      </c>
      <c r="AE1200" s="196"/>
      <c r="AF1200" s="144"/>
      <c r="AG1200" s="150"/>
      <c r="AH1200" s="98">
        <f>ROUND(ROUND(ROUND(K1189*U1196,0)*Y$1163,0)*AD1200-AF1198,0)</f>
        <v>124</v>
      </c>
      <c r="AI1200" s="16"/>
    </row>
    <row r="1201" spans="1:35" ht="16.75" customHeight="1" x14ac:dyDescent="0.3">
      <c r="A1201" s="11">
        <v>33</v>
      </c>
      <c r="B1201" s="14">
        <v>9727</v>
      </c>
      <c r="C1201" s="52" t="s">
        <v>9181</v>
      </c>
      <c r="D1201" s="190"/>
      <c r="E1201" s="211"/>
      <c r="F1201" s="211"/>
      <c r="G1201" s="210"/>
      <c r="H1201" s="211"/>
      <c r="I1201" s="211"/>
      <c r="J1201" s="210"/>
      <c r="K1201" s="185"/>
      <c r="L1201" s="2"/>
      <c r="M1201" s="2"/>
      <c r="N1201" s="44"/>
      <c r="O1201" s="222" t="s">
        <v>7373</v>
      </c>
      <c r="P1201" s="2"/>
      <c r="Q1201" s="2"/>
      <c r="R1201" s="2"/>
      <c r="S1201" s="2"/>
      <c r="T1201" s="2"/>
      <c r="U1201" s="2"/>
      <c r="V1201" s="71"/>
      <c r="W1201" s="72"/>
      <c r="X1201" s="72"/>
      <c r="Y1201" s="145"/>
      <c r="Z1201" s="71"/>
      <c r="AA1201" s="83"/>
      <c r="AB1201" s="80"/>
      <c r="AC1201" s="7"/>
      <c r="AD1201" s="7"/>
      <c r="AE1201" s="7"/>
      <c r="AF1201" s="7"/>
      <c r="AG1201" s="37"/>
      <c r="AH1201" s="98">
        <f>ROUND(ROUND(K1189*U1202,0)*Y$1163,0)</f>
        <v>264</v>
      </c>
      <c r="AI1201" s="66"/>
    </row>
    <row r="1202" spans="1:35" ht="16.75" customHeight="1" x14ac:dyDescent="0.3">
      <c r="A1202" s="11">
        <v>33</v>
      </c>
      <c r="B1202" s="14">
        <v>9728</v>
      </c>
      <c r="C1202" s="52" t="s">
        <v>9180</v>
      </c>
      <c r="D1202" s="190"/>
      <c r="E1202" s="211"/>
      <c r="F1202" s="211"/>
      <c r="G1202" s="210"/>
      <c r="H1202" s="211"/>
      <c r="I1202" s="211"/>
      <c r="J1202" s="210"/>
      <c r="K1202" s="185"/>
      <c r="L1202" s="2"/>
      <c r="M1202" s="2"/>
      <c r="N1202" s="44"/>
      <c r="O1202" s="222" t="s">
        <v>7405</v>
      </c>
      <c r="P1202" s="135"/>
      <c r="Q1202" s="135"/>
      <c r="R1202" s="135"/>
      <c r="S1202" s="135"/>
      <c r="T1202" s="136" t="s">
        <v>7404</v>
      </c>
      <c r="U1202" s="273">
        <v>0.95</v>
      </c>
      <c r="V1202" s="274"/>
      <c r="W1202" s="72"/>
      <c r="X1202" s="72"/>
      <c r="Y1202" s="145"/>
      <c r="Z1202" s="71"/>
      <c r="AA1202" s="183" t="s">
        <v>7393</v>
      </c>
      <c r="AB1202" s="220" t="s">
        <v>7358</v>
      </c>
      <c r="AC1202" s="55" t="s">
        <v>7390</v>
      </c>
      <c r="AD1202" s="141">
        <v>0.7</v>
      </c>
      <c r="AE1202" s="141"/>
      <c r="AF1202" s="141"/>
      <c r="AG1202" s="142"/>
      <c r="AH1202" s="98">
        <f>ROUND(ROUND(ROUND(K1189*U1202,0)*Y$1163,0)*AD1202,0)</f>
        <v>185</v>
      </c>
      <c r="AI1202" s="66"/>
    </row>
    <row r="1203" spans="1:35" ht="16.75" customHeight="1" x14ac:dyDescent="0.3">
      <c r="A1203" s="11">
        <v>33</v>
      </c>
      <c r="B1203" s="14" t="s">
        <v>9179</v>
      </c>
      <c r="C1203" s="52" t="s">
        <v>9178</v>
      </c>
      <c r="D1203" s="198"/>
      <c r="E1203" s="199"/>
      <c r="F1203" s="199"/>
      <c r="G1203" s="197"/>
      <c r="H1203" s="199"/>
      <c r="I1203" s="199"/>
      <c r="J1203" s="197"/>
      <c r="K1203" s="185"/>
      <c r="L1203" s="2"/>
      <c r="M1203" s="2"/>
      <c r="N1203" s="2"/>
      <c r="O1203" s="56"/>
      <c r="P1203" s="2"/>
      <c r="Q1203" s="2"/>
      <c r="R1203" s="2"/>
      <c r="S1203" s="2"/>
      <c r="T1203" s="2"/>
      <c r="U1203" s="2"/>
      <c r="V1203" s="71"/>
      <c r="W1203" s="72"/>
      <c r="X1203" s="72"/>
      <c r="Y1203" s="155"/>
      <c r="Z1203" s="157"/>
      <c r="AA1203" s="169"/>
      <c r="AB1203" s="220" t="s">
        <v>7391</v>
      </c>
      <c r="AC1203" s="55" t="s">
        <v>7390</v>
      </c>
      <c r="AD1203" s="141">
        <v>0.5</v>
      </c>
      <c r="AE1203" s="141"/>
      <c r="AF1203" s="141"/>
      <c r="AG1203" s="142"/>
      <c r="AH1203" s="98">
        <f>ROUND(ROUND(ROUND(K1189*U1202,0)*Y$1163,0)*AD1203,0)</f>
        <v>132</v>
      </c>
      <c r="AI1203" s="16"/>
    </row>
    <row r="1204" spans="1:35" ht="16.75" customHeight="1" x14ac:dyDescent="0.3">
      <c r="A1204" s="11">
        <v>33</v>
      </c>
      <c r="B1204" s="14" t="s">
        <v>9177</v>
      </c>
      <c r="C1204" s="52" t="s">
        <v>9176</v>
      </c>
      <c r="D1204" s="198"/>
      <c r="E1204" s="199"/>
      <c r="F1204" s="199"/>
      <c r="G1204" s="197"/>
      <c r="H1204" s="199"/>
      <c r="I1204" s="199"/>
      <c r="J1204" s="197"/>
      <c r="K1204" s="185"/>
      <c r="L1204" s="2"/>
      <c r="M1204" s="2"/>
      <c r="N1204" s="2"/>
      <c r="O1204" s="56"/>
      <c r="P1204" s="2"/>
      <c r="Q1204" s="2"/>
      <c r="R1204" s="2"/>
      <c r="S1204" s="2"/>
      <c r="T1204" s="2"/>
      <c r="U1204" s="2"/>
      <c r="V1204" s="71"/>
      <c r="W1204" s="72"/>
      <c r="X1204" s="72"/>
      <c r="Y1204" s="155"/>
      <c r="Z1204" s="157"/>
      <c r="AA1204" s="2"/>
      <c r="AB1204" s="201"/>
      <c r="AC1204" s="55"/>
      <c r="AD1204" s="141"/>
      <c r="AE1204" s="187" t="s">
        <v>7356</v>
      </c>
      <c r="AF1204" s="53">
        <v>5</v>
      </c>
      <c r="AG1204" s="181" t="s">
        <v>7357</v>
      </c>
      <c r="AH1204" s="98">
        <f>ROUND(ROUND(K1189*U1202,0)*Y$1163-AF1204,0)</f>
        <v>259</v>
      </c>
      <c r="AI1204" s="16"/>
    </row>
    <row r="1205" spans="1:35" ht="16.75" customHeight="1" x14ac:dyDescent="0.3">
      <c r="A1205" s="11">
        <v>33</v>
      </c>
      <c r="B1205" s="14" t="s">
        <v>9175</v>
      </c>
      <c r="C1205" s="52" t="s">
        <v>9174</v>
      </c>
      <c r="D1205" s="198"/>
      <c r="E1205" s="199"/>
      <c r="F1205" s="199"/>
      <c r="G1205" s="197"/>
      <c r="H1205" s="199"/>
      <c r="I1205" s="199"/>
      <c r="J1205" s="197"/>
      <c r="K1205" s="185"/>
      <c r="L1205" s="2"/>
      <c r="M1205" s="2"/>
      <c r="N1205" s="2"/>
      <c r="O1205" s="56"/>
      <c r="P1205" s="2"/>
      <c r="Q1205" s="2"/>
      <c r="R1205" s="2"/>
      <c r="S1205" s="2"/>
      <c r="T1205" s="2"/>
      <c r="U1205" s="2"/>
      <c r="V1205" s="71"/>
      <c r="W1205" s="72"/>
      <c r="X1205" s="72"/>
      <c r="Y1205" s="155"/>
      <c r="Z1205" s="157"/>
      <c r="AA1205" s="183" t="s">
        <v>7393</v>
      </c>
      <c r="AB1205" s="220" t="s">
        <v>7358</v>
      </c>
      <c r="AC1205" s="55" t="s">
        <v>7390</v>
      </c>
      <c r="AD1205" s="141">
        <v>0.7</v>
      </c>
      <c r="AE1205" s="221"/>
      <c r="AF1205" s="136"/>
      <c r="AG1205" s="75"/>
      <c r="AH1205" s="98">
        <f>ROUND(ROUND(ROUND(K1189*U1202,0)*Y$1163,0)*AD1205-AF1204,0)</f>
        <v>180</v>
      </c>
      <c r="AI1205" s="16"/>
    </row>
    <row r="1206" spans="1:35" ht="16.75" customHeight="1" x14ac:dyDescent="0.3">
      <c r="A1206" s="11">
        <v>33</v>
      </c>
      <c r="B1206" s="14" t="s">
        <v>9173</v>
      </c>
      <c r="C1206" s="52" t="s">
        <v>9172</v>
      </c>
      <c r="D1206" s="198"/>
      <c r="E1206" s="199"/>
      <c r="F1206" s="199"/>
      <c r="G1206" s="197"/>
      <c r="H1206" s="199"/>
      <c r="I1206" s="199"/>
      <c r="J1206" s="197"/>
      <c r="K1206" s="164"/>
      <c r="L1206" s="8"/>
      <c r="M1206" s="8"/>
      <c r="N1206" s="8"/>
      <c r="O1206" s="203"/>
      <c r="P1206" s="8"/>
      <c r="Q1206" s="8"/>
      <c r="R1206" s="8"/>
      <c r="S1206" s="8"/>
      <c r="T1206" s="8"/>
      <c r="U1206" s="8"/>
      <c r="V1206" s="73"/>
      <c r="W1206" s="72"/>
      <c r="X1206" s="72"/>
      <c r="Y1206" s="155"/>
      <c r="Z1206" s="157"/>
      <c r="AA1206" s="169"/>
      <c r="AB1206" s="220" t="s">
        <v>7391</v>
      </c>
      <c r="AC1206" s="55" t="s">
        <v>7390</v>
      </c>
      <c r="AD1206" s="141">
        <v>0.5</v>
      </c>
      <c r="AE1206" s="196"/>
      <c r="AF1206" s="144"/>
      <c r="AG1206" s="150"/>
      <c r="AH1206" s="98">
        <f>ROUND(ROUND(ROUND(K1189*U1202,0)*Y$1163,0)*AD1206-AF1204,0)</f>
        <v>127</v>
      </c>
      <c r="AI1206" s="16"/>
    </row>
    <row r="1207" spans="1:35" ht="16.75" customHeight="1" x14ac:dyDescent="0.3">
      <c r="A1207" s="11">
        <v>33</v>
      </c>
      <c r="B1207" s="14">
        <v>9731</v>
      </c>
      <c r="C1207" s="52" t="s">
        <v>9171</v>
      </c>
      <c r="D1207" s="190"/>
      <c r="E1207" s="211"/>
      <c r="F1207" s="211"/>
      <c r="G1207" s="210"/>
      <c r="H1207" s="2"/>
      <c r="I1207" s="2"/>
      <c r="J1207" s="81"/>
      <c r="K1207" s="167" t="s">
        <v>7398</v>
      </c>
      <c r="L1207" s="36"/>
      <c r="M1207" s="36"/>
      <c r="N1207" s="50"/>
      <c r="O1207" s="54"/>
      <c r="P1207" s="36"/>
      <c r="Q1207" s="36"/>
      <c r="R1207" s="36"/>
      <c r="S1207" s="36"/>
      <c r="T1207" s="36"/>
      <c r="U1207" s="36"/>
      <c r="V1207" s="50"/>
      <c r="W1207" s="45"/>
      <c r="X1207" s="45"/>
      <c r="Y1207" s="2"/>
      <c r="Z1207" s="44"/>
      <c r="AA1207" s="54"/>
      <c r="AB1207" s="53"/>
      <c r="AC1207" s="36"/>
      <c r="AD1207" s="36"/>
      <c r="AE1207" s="36"/>
      <c r="AF1207" s="36"/>
      <c r="AG1207" s="50"/>
      <c r="AH1207" s="98">
        <f>ROUND(K1213*Y$1163,0)</f>
        <v>254</v>
      </c>
      <c r="AI1207" s="16"/>
    </row>
    <row r="1208" spans="1:35" ht="16.75" customHeight="1" x14ac:dyDescent="0.3">
      <c r="A1208" s="11">
        <v>33</v>
      </c>
      <c r="B1208" s="14">
        <v>9732</v>
      </c>
      <c r="C1208" s="52" t="s">
        <v>9170</v>
      </c>
      <c r="D1208" s="190"/>
      <c r="E1208" s="211"/>
      <c r="F1208" s="211"/>
      <c r="G1208" s="210"/>
      <c r="H1208" s="2"/>
      <c r="I1208" s="2"/>
      <c r="J1208" s="81"/>
      <c r="K1208" s="185"/>
      <c r="L1208" s="2"/>
      <c r="M1208" s="2"/>
      <c r="N1208" s="44"/>
      <c r="O1208" s="3"/>
      <c r="P1208" s="2"/>
      <c r="Q1208" s="2"/>
      <c r="R1208" s="2"/>
      <c r="S1208" s="2"/>
      <c r="T1208" s="2"/>
      <c r="U1208" s="2"/>
      <c r="V1208" s="71"/>
      <c r="W1208" s="72"/>
      <c r="X1208" s="72"/>
      <c r="Y1208" s="145"/>
      <c r="Z1208" s="71"/>
      <c r="AA1208" s="183" t="s">
        <v>7393</v>
      </c>
      <c r="AB1208" s="220" t="s">
        <v>7358</v>
      </c>
      <c r="AC1208" s="55" t="s">
        <v>7390</v>
      </c>
      <c r="AD1208" s="141">
        <v>0.7</v>
      </c>
      <c r="AE1208" s="141"/>
      <c r="AF1208" s="141"/>
      <c r="AG1208" s="142"/>
      <c r="AH1208" s="98">
        <f>ROUND(ROUND(K1213*Y$1163,0)*AD1208,0)</f>
        <v>178</v>
      </c>
      <c r="AI1208" s="16"/>
    </row>
    <row r="1209" spans="1:35" ht="16.75" customHeight="1" x14ac:dyDescent="0.3">
      <c r="A1209" s="11">
        <v>33</v>
      </c>
      <c r="B1209" s="14" t="s">
        <v>9169</v>
      </c>
      <c r="C1209" s="52" t="s">
        <v>9168</v>
      </c>
      <c r="D1209" s="198"/>
      <c r="E1209" s="199"/>
      <c r="F1209" s="199"/>
      <c r="G1209" s="197"/>
      <c r="H1209" s="199"/>
      <c r="I1209" s="199"/>
      <c r="J1209" s="197"/>
      <c r="K1209" s="185"/>
      <c r="L1209" s="2"/>
      <c r="M1209" s="2"/>
      <c r="N1209" s="2"/>
      <c r="O1209" s="56"/>
      <c r="P1209" s="2"/>
      <c r="Q1209" s="2"/>
      <c r="R1209" s="2"/>
      <c r="S1209" s="2"/>
      <c r="T1209" s="2"/>
      <c r="U1209" s="2"/>
      <c r="V1209" s="71"/>
      <c r="W1209" s="72"/>
      <c r="X1209" s="72"/>
      <c r="Y1209" s="155"/>
      <c r="Z1209" s="157"/>
      <c r="AA1209" s="169"/>
      <c r="AB1209" s="220" t="s">
        <v>7391</v>
      </c>
      <c r="AC1209" s="55" t="s">
        <v>7390</v>
      </c>
      <c r="AD1209" s="141">
        <v>0.5</v>
      </c>
      <c r="AE1209" s="141"/>
      <c r="AF1209" s="141"/>
      <c r="AG1209" s="142"/>
      <c r="AH1209" s="6">
        <f>ROUND(ROUND(K1213*Y$1163,0)*AD1209,0)</f>
        <v>127</v>
      </c>
      <c r="AI1209" s="16"/>
    </row>
    <row r="1210" spans="1:35" ht="16.75" customHeight="1" x14ac:dyDescent="0.3">
      <c r="A1210" s="11">
        <v>33</v>
      </c>
      <c r="B1210" s="14" t="s">
        <v>9167</v>
      </c>
      <c r="C1210" s="52" t="s">
        <v>9166</v>
      </c>
      <c r="D1210" s="198"/>
      <c r="E1210" s="199"/>
      <c r="F1210" s="199"/>
      <c r="G1210" s="197"/>
      <c r="H1210" s="199"/>
      <c r="I1210" s="199"/>
      <c r="J1210" s="197"/>
      <c r="K1210" s="185"/>
      <c r="L1210" s="2"/>
      <c r="M1210" s="2"/>
      <c r="N1210" s="2"/>
      <c r="O1210" s="56"/>
      <c r="P1210" s="2"/>
      <c r="Q1210" s="2"/>
      <c r="R1210" s="2"/>
      <c r="S1210" s="2"/>
      <c r="T1210" s="2"/>
      <c r="U1210" s="2"/>
      <c r="V1210" s="71"/>
      <c r="W1210" s="72"/>
      <c r="X1210" s="72"/>
      <c r="Y1210" s="155"/>
      <c r="Z1210" s="157"/>
      <c r="AA1210" s="2"/>
      <c r="AB1210" s="201"/>
      <c r="AC1210" s="55"/>
      <c r="AD1210" s="141"/>
      <c r="AE1210" s="187" t="s">
        <v>7356</v>
      </c>
      <c r="AF1210" s="53">
        <v>5</v>
      </c>
      <c r="AG1210" s="181" t="s">
        <v>7357</v>
      </c>
      <c r="AH1210" s="98">
        <f>ROUND(K1213*Y$1163-AF1210,0)</f>
        <v>249</v>
      </c>
      <c r="AI1210" s="16"/>
    </row>
    <row r="1211" spans="1:35" ht="16.75" customHeight="1" x14ac:dyDescent="0.3">
      <c r="A1211" s="11">
        <v>33</v>
      </c>
      <c r="B1211" s="14" t="s">
        <v>9165</v>
      </c>
      <c r="C1211" s="52" t="s">
        <v>9164</v>
      </c>
      <c r="D1211" s="198"/>
      <c r="E1211" s="199"/>
      <c r="F1211" s="199"/>
      <c r="G1211" s="197"/>
      <c r="H1211" s="199"/>
      <c r="I1211" s="199"/>
      <c r="J1211" s="197"/>
      <c r="K1211" s="185"/>
      <c r="L1211" s="2"/>
      <c r="M1211" s="2"/>
      <c r="N1211" s="2"/>
      <c r="O1211" s="56"/>
      <c r="P1211" s="2"/>
      <c r="Q1211" s="2"/>
      <c r="R1211" s="2"/>
      <c r="S1211" s="2"/>
      <c r="T1211" s="2"/>
      <c r="U1211" s="2"/>
      <c r="V1211" s="71"/>
      <c r="W1211" s="72"/>
      <c r="X1211" s="72"/>
      <c r="Y1211" s="155"/>
      <c r="Z1211" s="157"/>
      <c r="AA1211" s="183" t="s">
        <v>7393</v>
      </c>
      <c r="AB1211" s="220" t="s">
        <v>7358</v>
      </c>
      <c r="AC1211" s="55" t="s">
        <v>7390</v>
      </c>
      <c r="AD1211" s="141">
        <v>0.7</v>
      </c>
      <c r="AE1211" s="221"/>
      <c r="AF1211" s="136"/>
      <c r="AG1211" s="75"/>
      <c r="AH1211" s="98">
        <f>ROUND(ROUND(K1213*Y$1163,0)*AD1211-AF1210,0)</f>
        <v>173</v>
      </c>
      <c r="AI1211" s="16"/>
    </row>
    <row r="1212" spans="1:35" ht="16.75" customHeight="1" x14ac:dyDescent="0.3">
      <c r="A1212" s="11">
        <v>33</v>
      </c>
      <c r="B1212" s="14" t="s">
        <v>9163</v>
      </c>
      <c r="C1212" s="52" t="s">
        <v>9162</v>
      </c>
      <c r="D1212" s="198"/>
      <c r="E1212" s="199"/>
      <c r="F1212" s="199"/>
      <c r="G1212" s="197"/>
      <c r="H1212" s="199"/>
      <c r="I1212" s="199"/>
      <c r="J1212" s="197"/>
      <c r="K1212" s="185"/>
      <c r="L1212" s="2"/>
      <c r="M1212" s="2"/>
      <c r="N1212" s="2"/>
      <c r="O1212" s="56"/>
      <c r="P1212" s="2"/>
      <c r="Q1212" s="2"/>
      <c r="R1212" s="2"/>
      <c r="S1212" s="2"/>
      <c r="T1212" s="2"/>
      <c r="U1212" s="2"/>
      <c r="V1212" s="71"/>
      <c r="W1212" s="72"/>
      <c r="X1212" s="72"/>
      <c r="Y1212" s="155"/>
      <c r="Z1212" s="157"/>
      <c r="AA1212" s="169"/>
      <c r="AB1212" s="220" t="s">
        <v>7391</v>
      </c>
      <c r="AC1212" s="55" t="s">
        <v>7390</v>
      </c>
      <c r="AD1212" s="141">
        <v>0.5</v>
      </c>
      <c r="AE1212" s="196"/>
      <c r="AF1212" s="144"/>
      <c r="AG1212" s="150"/>
      <c r="AH1212" s="6">
        <f>ROUND(ROUND(K1213*Y$1163,0)*AD1212-AF1210,0)</f>
        <v>122</v>
      </c>
      <c r="AI1212" s="16"/>
    </row>
    <row r="1213" spans="1:35" ht="16.75" customHeight="1" x14ac:dyDescent="0.3">
      <c r="A1213" s="11">
        <v>33</v>
      </c>
      <c r="B1213" s="14">
        <v>9733</v>
      </c>
      <c r="C1213" s="52" t="s">
        <v>9161</v>
      </c>
      <c r="D1213" s="190"/>
      <c r="E1213" s="211"/>
      <c r="F1213" s="211"/>
      <c r="G1213" s="210"/>
      <c r="H1213" s="2"/>
      <c r="I1213" s="2"/>
      <c r="J1213" s="81"/>
      <c r="K1213" s="271">
        <f>'21共同生活援助（包括型・基本）'!N637</f>
        <v>363</v>
      </c>
      <c r="L1213" s="272"/>
      <c r="M1213" s="2" t="s">
        <v>7388</v>
      </c>
      <c r="N1213" s="44"/>
      <c r="O1213" s="204" t="s">
        <v>7387</v>
      </c>
      <c r="P1213" s="36"/>
      <c r="Q1213" s="36"/>
      <c r="R1213" s="36"/>
      <c r="S1213" s="36"/>
      <c r="T1213" s="36"/>
      <c r="U1213" s="36"/>
      <c r="V1213" s="74"/>
      <c r="W1213" s="72"/>
      <c r="X1213" s="72"/>
      <c r="Y1213" s="145"/>
      <c r="Z1213" s="71"/>
      <c r="AA1213" s="83"/>
      <c r="AB1213" s="194"/>
      <c r="AC1213" s="7"/>
      <c r="AD1213" s="7"/>
      <c r="AE1213" s="7"/>
      <c r="AF1213" s="7"/>
      <c r="AG1213" s="37"/>
      <c r="AH1213" s="98">
        <f>ROUND(ROUND(K1213*U1214,0)*Y$1163,0)</f>
        <v>242</v>
      </c>
      <c r="AI1213" s="66"/>
    </row>
    <row r="1214" spans="1:35" ht="16.75" customHeight="1" x14ac:dyDescent="0.3">
      <c r="A1214" s="11">
        <v>33</v>
      </c>
      <c r="B1214" s="14">
        <v>9734</v>
      </c>
      <c r="C1214" s="52" t="s">
        <v>9160</v>
      </c>
      <c r="D1214" s="190"/>
      <c r="E1214" s="211"/>
      <c r="F1214" s="211"/>
      <c r="G1214" s="210"/>
      <c r="H1214" s="2"/>
      <c r="I1214" s="2"/>
      <c r="J1214" s="81"/>
      <c r="K1214" s="72"/>
      <c r="L1214" s="145"/>
      <c r="M1214" s="2"/>
      <c r="N1214" s="44"/>
      <c r="O1214" s="45"/>
      <c r="P1214" s="2"/>
      <c r="Q1214" s="135"/>
      <c r="R1214" s="135"/>
      <c r="S1214" s="135"/>
      <c r="T1214" s="136" t="s">
        <v>7404</v>
      </c>
      <c r="U1214" s="273">
        <v>0.95</v>
      </c>
      <c r="V1214" s="274"/>
      <c r="W1214" s="72"/>
      <c r="X1214" s="72"/>
      <c r="Y1214" s="145"/>
      <c r="Z1214" s="71"/>
      <c r="AA1214" s="183" t="s">
        <v>7393</v>
      </c>
      <c r="AB1214" s="220" t="s">
        <v>7358</v>
      </c>
      <c r="AC1214" s="55" t="s">
        <v>7390</v>
      </c>
      <c r="AD1214" s="141">
        <v>0.7</v>
      </c>
      <c r="AE1214" s="141"/>
      <c r="AF1214" s="141"/>
      <c r="AG1214" s="142"/>
      <c r="AH1214" s="98">
        <f>ROUND(ROUND(ROUND(K1213*U1214,0)*Y$1163,0)*AD1214,0)</f>
        <v>169</v>
      </c>
      <c r="AI1214" s="66"/>
    </row>
    <row r="1215" spans="1:35" ht="16.75" customHeight="1" x14ac:dyDescent="0.3">
      <c r="A1215" s="11">
        <v>33</v>
      </c>
      <c r="B1215" s="14" t="s">
        <v>9159</v>
      </c>
      <c r="C1215" s="52" t="s">
        <v>9158</v>
      </c>
      <c r="D1215" s="198"/>
      <c r="E1215" s="199"/>
      <c r="F1215" s="199"/>
      <c r="G1215" s="197"/>
      <c r="H1215" s="199"/>
      <c r="I1215" s="199"/>
      <c r="J1215" s="197"/>
      <c r="K1215" s="185"/>
      <c r="L1215" s="2"/>
      <c r="M1215" s="2"/>
      <c r="N1215" s="2"/>
      <c r="O1215" s="56"/>
      <c r="P1215" s="2"/>
      <c r="Q1215" s="2"/>
      <c r="R1215" s="2"/>
      <c r="S1215" s="2"/>
      <c r="T1215" s="2"/>
      <c r="U1215" s="2"/>
      <c r="V1215" s="71"/>
      <c r="W1215" s="72"/>
      <c r="X1215" s="72"/>
      <c r="Y1215" s="155"/>
      <c r="Z1215" s="157"/>
      <c r="AA1215" s="169"/>
      <c r="AB1215" s="220" t="s">
        <v>7391</v>
      </c>
      <c r="AC1215" s="55" t="s">
        <v>7390</v>
      </c>
      <c r="AD1215" s="141">
        <v>0.5</v>
      </c>
      <c r="AE1215" s="141"/>
      <c r="AF1215" s="141"/>
      <c r="AG1215" s="142"/>
      <c r="AH1215" s="98">
        <f>ROUND(ROUND(ROUND(K1213*U1214,0)*Y$1163,0)*AD1215,0)</f>
        <v>121</v>
      </c>
      <c r="AI1215" s="16"/>
    </row>
    <row r="1216" spans="1:35" ht="16.75" customHeight="1" x14ac:dyDescent="0.3">
      <c r="A1216" s="11">
        <v>33</v>
      </c>
      <c r="B1216" s="14" t="s">
        <v>9157</v>
      </c>
      <c r="C1216" s="52" t="s">
        <v>9156</v>
      </c>
      <c r="D1216" s="198"/>
      <c r="E1216" s="199"/>
      <c r="F1216" s="199"/>
      <c r="G1216" s="197"/>
      <c r="H1216" s="199"/>
      <c r="I1216" s="199"/>
      <c r="J1216" s="197"/>
      <c r="K1216" s="185"/>
      <c r="L1216" s="2"/>
      <c r="M1216" s="2"/>
      <c r="N1216" s="2"/>
      <c r="O1216" s="56"/>
      <c r="P1216" s="2"/>
      <c r="Q1216" s="2"/>
      <c r="R1216" s="2"/>
      <c r="S1216" s="2"/>
      <c r="T1216" s="2"/>
      <c r="U1216" s="2"/>
      <c r="V1216" s="71"/>
      <c r="W1216" s="72"/>
      <c r="X1216" s="72"/>
      <c r="Y1216" s="155"/>
      <c r="Z1216" s="157"/>
      <c r="AA1216" s="2"/>
      <c r="AB1216" s="201"/>
      <c r="AC1216" s="55"/>
      <c r="AD1216" s="141"/>
      <c r="AE1216" s="187" t="s">
        <v>7356</v>
      </c>
      <c r="AF1216" s="53">
        <v>5</v>
      </c>
      <c r="AG1216" s="181" t="s">
        <v>7357</v>
      </c>
      <c r="AH1216" s="98">
        <f>ROUND(ROUND(K1213*U1214,0)*Y$1163-AF1216,0)</f>
        <v>237</v>
      </c>
      <c r="AI1216" s="16"/>
    </row>
    <row r="1217" spans="1:35" ht="16.75" customHeight="1" x14ac:dyDescent="0.3">
      <c r="A1217" s="11">
        <v>33</v>
      </c>
      <c r="B1217" s="14" t="s">
        <v>9155</v>
      </c>
      <c r="C1217" s="52" t="s">
        <v>9154</v>
      </c>
      <c r="D1217" s="198"/>
      <c r="E1217" s="199"/>
      <c r="F1217" s="199"/>
      <c r="G1217" s="197"/>
      <c r="H1217" s="199"/>
      <c r="I1217" s="199"/>
      <c r="J1217" s="197"/>
      <c r="K1217" s="185"/>
      <c r="L1217" s="2"/>
      <c r="M1217" s="2"/>
      <c r="N1217" s="2"/>
      <c r="O1217" s="56"/>
      <c r="P1217" s="2"/>
      <c r="Q1217" s="2"/>
      <c r="R1217" s="2"/>
      <c r="S1217" s="2"/>
      <c r="T1217" s="2"/>
      <c r="U1217" s="2"/>
      <c r="V1217" s="71"/>
      <c r="W1217" s="72"/>
      <c r="X1217" s="72"/>
      <c r="Y1217" s="155"/>
      <c r="Z1217" s="157"/>
      <c r="AA1217" s="183" t="s">
        <v>7393</v>
      </c>
      <c r="AB1217" s="220" t="s">
        <v>7358</v>
      </c>
      <c r="AC1217" s="55" t="s">
        <v>7390</v>
      </c>
      <c r="AD1217" s="141">
        <v>0.7</v>
      </c>
      <c r="AE1217" s="221"/>
      <c r="AF1217" s="136"/>
      <c r="AG1217" s="75"/>
      <c r="AH1217" s="98">
        <f>ROUND(ROUND(ROUND(K1213*U1214,0)*Y$1163,0)*AD1217-AF1216,0)</f>
        <v>164</v>
      </c>
      <c r="AI1217" s="16"/>
    </row>
    <row r="1218" spans="1:35" ht="16.75" customHeight="1" x14ac:dyDescent="0.3">
      <c r="A1218" s="11">
        <v>33</v>
      </c>
      <c r="B1218" s="14" t="s">
        <v>9153</v>
      </c>
      <c r="C1218" s="52" t="s">
        <v>9152</v>
      </c>
      <c r="D1218" s="198"/>
      <c r="E1218" s="199"/>
      <c r="F1218" s="199"/>
      <c r="G1218" s="197"/>
      <c r="H1218" s="199"/>
      <c r="I1218" s="199"/>
      <c r="J1218" s="197"/>
      <c r="K1218" s="185"/>
      <c r="L1218" s="2"/>
      <c r="M1218" s="2"/>
      <c r="N1218" s="2"/>
      <c r="O1218" s="203"/>
      <c r="P1218" s="8"/>
      <c r="Q1218" s="8"/>
      <c r="R1218" s="8"/>
      <c r="S1218" s="8"/>
      <c r="T1218" s="8"/>
      <c r="U1218" s="8"/>
      <c r="V1218" s="73"/>
      <c r="W1218" s="72"/>
      <c r="X1218" s="72"/>
      <c r="Y1218" s="155"/>
      <c r="Z1218" s="157"/>
      <c r="AA1218" s="169"/>
      <c r="AB1218" s="220" t="s">
        <v>7391</v>
      </c>
      <c r="AC1218" s="55" t="s">
        <v>7390</v>
      </c>
      <c r="AD1218" s="141">
        <v>0.5</v>
      </c>
      <c r="AE1218" s="196"/>
      <c r="AF1218" s="144"/>
      <c r="AG1218" s="150"/>
      <c r="AH1218" s="98">
        <f>ROUND(ROUND(ROUND(K1213*U1214,0)*Y$1163,0)*AD1218-AF1216,0)</f>
        <v>116</v>
      </c>
      <c r="AI1218" s="16"/>
    </row>
    <row r="1219" spans="1:35" ht="16.75" customHeight="1" x14ac:dyDescent="0.3">
      <c r="A1219" s="11">
        <v>33</v>
      </c>
      <c r="B1219" s="14">
        <v>9735</v>
      </c>
      <c r="C1219" s="52" t="s">
        <v>9151</v>
      </c>
      <c r="D1219" s="190"/>
      <c r="E1219" s="211"/>
      <c r="F1219" s="211"/>
      <c r="G1219" s="210"/>
      <c r="H1219" s="2"/>
      <c r="I1219" s="2"/>
      <c r="J1219" s="81"/>
      <c r="K1219" s="185"/>
      <c r="L1219" s="2"/>
      <c r="M1219" s="2"/>
      <c r="N1219" s="44"/>
      <c r="O1219" s="204" t="s">
        <v>7380</v>
      </c>
      <c r="P1219" s="36"/>
      <c r="Q1219" s="36"/>
      <c r="R1219" s="36"/>
      <c r="S1219" s="36"/>
      <c r="T1219" s="36"/>
      <c r="U1219" s="36"/>
      <c r="V1219" s="74"/>
      <c r="W1219" s="72"/>
      <c r="X1219" s="72"/>
      <c r="Y1219" s="145"/>
      <c r="Z1219" s="71"/>
      <c r="AA1219" s="83"/>
      <c r="AB1219" s="194"/>
      <c r="AC1219" s="7"/>
      <c r="AD1219" s="7"/>
      <c r="AE1219" s="7"/>
      <c r="AF1219" s="7"/>
      <c r="AG1219" s="37"/>
      <c r="AH1219" s="98">
        <f>ROUND(ROUND(K1213*U1220,0)*Y$1163,0)</f>
        <v>237</v>
      </c>
      <c r="AI1219" s="66"/>
    </row>
    <row r="1220" spans="1:35" ht="16.75" customHeight="1" x14ac:dyDescent="0.3">
      <c r="A1220" s="11">
        <v>33</v>
      </c>
      <c r="B1220" s="14">
        <v>9736</v>
      </c>
      <c r="C1220" s="52" t="s">
        <v>9150</v>
      </c>
      <c r="D1220" s="190"/>
      <c r="E1220" s="211"/>
      <c r="F1220" s="211"/>
      <c r="G1220" s="210"/>
      <c r="H1220" s="45"/>
      <c r="I1220" s="2"/>
      <c r="J1220" s="81"/>
      <c r="K1220" s="185"/>
      <c r="L1220" s="2"/>
      <c r="M1220" s="2"/>
      <c r="N1220" s="44"/>
      <c r="O1220" s="45"/>
      <c r="P1220" s="135"/>
      <c r="Q1220" s="135"/>
      <c r="R1220" s="135"/>
      <c r="S1220" s="135"/>
      <c r="T1220" s="136" t="s">
        <v>7404</v>
      </c>
      <c r="U1220" s="273">
        <v>0.93</v>
      </c>
      <c r="V1220" s="274"/>
      <c r="W1220" s="72"/>
      <c r="X1220" s="72"/>
      <c r="Y1220" s="145"/>
      <c r="Z1220" s="71"/>
      <c r="AA1220" s="183" t="s">
        <v>7393</v>
      </c>
      <c r="AB1220" s="220" t="s">
        <v>7358</v>
      </c>
      <c r="AC1220" s="55" t="s">
        <v>7390</v>
      </c>
      <c r="AD1220" s="141">
        <v>0.7</v>
      </c>
      <c r="AE1220" s="141"/>
      <c r="AF1220" s="141"/>
      <c r="AG1220" s="142"/>
      <c r="AH1220" s="98">
        <f>ROUND(ROUND(ROUND(K1213*U1220,0)*Y$1163,0)*AD1220,0)</f>
        <v>166</v>
      </c>
      <c r="AI1220" s="66"/>
    </row>
    <row r="1221" spans="1:35" ht="16.75" customHeight="1" x14ac:dyDescent="0.3">
      <c r="A1221" s="11">
        <v>33</v>
      </c>
      <c r="B1221" s="14" t="s">
        <v>9149</v>
      </c>
      <c r="C1221" s="52" t="s">
        <v>9148</v>
      </c>
      <c r="D1221" s="198"/>
      <c r="E1221" s="199"/>
      <c r="F1221" s="199"/>
      <c r="G1221" s="197"/>
      <c r="H1221" s="199"/>
      <c r="I1221" s="199"/>
      <c r="J1221" s="197"/>
      <c r="K1221" s="185"/>
      <c r="L1221" s="2"/>
      <c r="M1221" s="2"/>
      <c r="N1221" s="2"/>
      <c r="O1221" s="56"/>
      <c r="P1221" s="2"/>
      <c r="Q1221" s="2"/>
      <c r="R1221" s="2"/>
      <c r="S1221" s="2"/>
      <c r="T1221" s="2"/>
      <c r="U1221" s="2"/>
      <c r="V1221" s="71"/>
      <c r="W1221" s="72"/>
      <c r="X1221" s="72"/>
      <c r="Y1221" s="155"/>
      <c r="Z1221" s="157"/>
      <c r="AA1221" s="169"/>
      <c r="AB1221" s="220" t="s">
        <v>7391</v>
      </c>
      <c r="AC1221" s="55" t="s">
        <v>7390</v>
      </c>
      <c r="AD1221" s="141">
        <v>0.5</v>
      </c>
      <c r="AE1221" s="141"/>
      <c r="AF1221" s="141"/>
      <c r="AG1221" s="142"/>
      <c r="AH1221" s="98">
        <f>ROUND(ROUND(ROUND(K1213*U1220,0)*Y$1163,0)*AD1221,0)</f>
        <v>119</v>
      </c>
      <c r="AI1221" s="16"/>
    </row>
    <row r="1222" spans="1:35" ht="16.75" customHeight="1" x14ac:dyDescent="0.3">
      <c r="A1222" s="11">
        <v>33</v>
      </c>
      <c r="B1222" s="14" t="s">
        <v>9147</v>
      </c>
      <c r="C1222" s="52" t="s">
        <v>9146</v>
      </c>
      <c r="D1222" s="198"/>
      <c r="E1222" s="199"/>
      <c r="F1222" s="199"/>
      <c r="G1222" s="197"/>
      <c r="H1222" s="199"/>
      <c r="I1222" s="199"/>
      <c r="J1222" s="197"/>
      <c r="K1222" s="185"/>
      <c r="L1222" s="2"/>
      <c r="M1222" s="2"/>
      <c r="N1222" s="2"/>
      <c r="O1222" s="56"/>
      <c r="P1222" s="2"/>
      <c r="Q1222" s="2"/>
      <c r="R1222" s="2"/>
      <c r="S1222" s="2"/>
      <c r="T1222" s="2"/>
      <c r="U1222" s="2"/>
      <c r="V1222" s="71"/>
      <c r="W1222" s="72"/>
      <c r="X1222" s="72"/>
      <c r="Y1222" s="155"/>
      <c r="Z1222" s="157"/>
      <c r="AA1222" s="2"/>
      <c r="AB1222" s="201"/>
      <c r="AC1222" s="55"/>
      <c r="AD1222" s="141"/>
      <c r="AE1222" s="187" t="s">
        <v>7356</v>
      </c>
      <c r="AF1222" s="53">
        <v>5</v>
      </c>
      <c r="AG1222" s="181" t="s">
        <v>7357</v>
      </c>
      <c r="AH1222" s="98">
        <f>ROUND(ROUND(K1213*U1220,0)*Y$1163-AF1222,0)</f>
        <v>232</v>
      </c>
      <c r="AI1222" s="16"/>
    </row>
    <row r="1223" spans="1:35" ht="16.75" customHeight="1" x14ac:dyDescent="0.3">
      <c r="A1223" s="11">
        <v>33</v>
      </c>
      <c r="B1223" s="14" t="s">
        <v>9145</v>
      </c>
      <c r="C1223" s="52" t="s">
        <v>9144</v>
      </c>
      <c r="D1223" s="198"/>
      <c r="E1223" s="199"/>
      <c r="F1223" s="199"/>
      <c r="G1223" s="197"/>
      <c r="H1223" s="199"/>
      <c r="I1223" s="199"/>
      <c r="J1223" s="197"/>
      <c r="K1223" s="185"/>
      <c r="L1223" s="2"/>
      <c r="M1223" s="2"/>
      <c r="N1223" s="2"/>
      <c r="O1223" s="56"/>
      <c r="P1223" s="2"/>
      <c r="Q1223" s="2"/>
      <c r="R1223" s="2"/>
      <c r="S1223" s="2"/>
      <c r="T1223" s="2"/>
      <c r="U1223" s="2"/>
      <c r="V1223" s="71"/>
      <c r="W1223" s="72"/>
      <c r="X1223" s="72"/>
      <c r="Y1223" s="155"/>
      <c r="Z1223" s="157"/>
      <c r="AA1223" s="183" t="s">
        <v>7393</v>
      </c>
      <c r="AB1223" s="220" t="s">
        <v>7358</v>
      </c>
      <c r="AC1223" s="55" t="s">
        <v>7390</v>
      </c>
      <c r="AD1223" s="141">
        <v>0.7</v>
      </c>
      <c r="AE1223" s="221"/>
      <c r="AF1223" s="136"/>
      <c r="AG1223" s="75"/>
      <c r="AH1223" s="98">
        <f>ROUND(ROUND(ROUND(K1213*U1220,0)*Y$1163,0)*AD1223-AF1222,0)</f>
        <v>161</v>
      </c>
      <c r="AI1223" s="16"/>
    </row>
    <row r="1224" spans="1:35" ht="16.75" customHeight="1" x14ac:dyDescent="0.3">
      <c r="A1224" s="11">
        <v>33</v>
      </c>
      <c r="B1224" s="14" t="s">
        <v>9143</v>
      </c>
      <c r="C1224" s="52" t="s">
        <v>9142</v>
      </c>
      <c r="D1224" s="198"/>
      <c r="E1224" s="199"/>
      <c r="F1224" s="199"/>
      <c r="G1224" s="197"/>
      <c r="H1224" s="199"/>
      <c r="I1224" s="199"/>
      <c r="J1224" s="197"/>
      <c r="K1224" s="185"/>
      <c r="L1224" s="2"/>
      <c r="M1224" s="2"/>
      <c r="N1224" s="2"/>
      <c r="O1224" s="203"/>
      <c r="P1224" s="8"/>
      <c r="Q1224" s="8"/>
      <c r="R1224" s="8"/>
      <c r="S1224" s="8"/>
      <c r="T1224" s="8"/>
      <c r="U1224" s="8"/>
      <c r="V1224" s="73"/>
      <c r="W1224" s="72"/>
      <c r="X1224" s="72"/>
      <c r="Y1224" s="155"/>
      <c r="Z1224" s="157"/>
      <c r="AA1224" s="169"/>
      <c r="AB1224" s="220" t="s">
        <v>7391</v>
      </c>
      <c r="AC1224" s="55" t="s">
        <v>7390</v>
      </c>
      <c r="AD1224" s="141">
        <v>0.5</v>
      </c>
      <c r="AE1224" s="196"/>
      <c r="AF1224" s="144"/>
      <c r="AG1224" s="150"/>
      <c r="AH1224" s="98">
        <f>ROUND(ROUND(ROUND(K1213*U1220,0)*Y$1163,0)*AD1224-AF1222,0)</f>
        <v>114</v>
      </c>
      <c r="AI1224" s="16"/>
    </row>
    <row r="1225" spans="1:35" ht="16.75" customHeight="1" x14ac:dyDescent="0.3">
      <c r="A1225" s="11">
        <v>33</v>
      </c>
      <c r="B1225" s="14">
        <v>9737</v>
      </c>
      <c r="C1225" s="52" t="s">
        <v>9141</v>
      </c>
      <c r="D1225" s="190"/>
      <c r="E1225" s="211"/>
      <c r="F1225" s="211"/>
      <c r="G1225" s="210"/>
      <c r="H1225" s="211"/>
      <c r="I1225" s="211"/>
      <c r="J1225" s="210"/>
      <c r="K1225" s="185"/>
      <c r="L1225" s="2"/>
      <c r="M1225" s="2"/>
      <c r="N1225" s="44"/>
      <c r="O1225" s="222" t="s">
        <v>7373</v>
      </c>
      <c r="P1225" s="2"/>
      <c r="Q1225" s="2"/>
      <c r="R1225" s="2"/>
      <c r="S1225" s="2"/>
      <c r="T1225" s="2"/>
      <c r="U1225" s="2"/>
      <c r="V1225" s="71"/>
      <c r="W1225" s="72"/>
      <c r="X1225" s="72"/>
      <c r="Y1225" s="145"/>
      <c r="Z1225" s="71"/>
      <c r="AA1225" s="83"/>
      <c r="AB1225" s="80"/>
      <c r="AC1225" s="7"/>
      <c r="AD1225" s="7"/>
      <c r="AE1225" s="7"/>
      <c r="AF1225" s="7"/>
      <c r="AG1225" s="37"/>
      <c r="AH1225" s="98">
        <f>ROUND(ROUND(K1213*U1226,0)*Y$1163,0)</f>
        <v>242</v>
      </c>
      <c r="AI1225" s="66"/>
    </row>
    <row r="1226" spans="1:35" ht="16.75" customHeight="1" x14ac:dyDescent="0.3">
      <c r="A1226" s="11">
        <v>33</v>
      </c>
      <c r="B1226" s="14">
        <v>9738</v>
      </c>
      <c r="C1226" s="52" t="s">
        <v>9140</v>
      </c>
      <c r="D1226" s="190"/>
      <c r="E1226" s="211"/>
      <c r="F1226" s="211"/>
      <c r="G1226" s="210"/>
      <c r="H1226" s="190"/>
      <c r="I1226" s="211"/>
      <c r="J1226" s="210"/>
      <c r="K1226" s="185"/>
      <c r="L1226" s="2"/>
      <c r="M1226" s="2"/>
      <c r="N1226" s="44"/>
      <c r="O1226" s="222" t="s">
        <v>7405</v>
      </c>
      <c r="P1226" s="135"/>
      <c r="Q1226" s="135"/>
      <c r="R1226" s="135"/>
      <c r="S1226" s="135"/>
      <c r="T1226" s="136" t="s">
        <v>7404</v>
      </c>
      <c r="U1226" s="273">
        <v>0.95</v>
      </c>
      <c r="V1226" s="274"/>
      <c r="W1226" s="72"/>
      <c r="X1226" s="72"/>
      <c r="Y1226" s="145"/>
      <c r="Z1226" s="71"/>
      <c r="AA1226" s="183" t="s">
        <v>7393</v>
      </c>
      <c r="AB1226" s="220" t="s">
        <v>7358</v>
      </c>
      <c r="AC1226" s="55" t="s">
        <v>7390</v>
      </c>
      <c r="AD1226" s="141">
        <v>0.7</v>
      </c>
      <c r="AE1226" s="141"/>
      <c r="AF1226" s="141"/>
      <c r="AG1226" s="142"/>
      <c r="AH1226" s="98">
        <f>ROUND(ROUND(ROUND(K1213*U1226,0)*Y$1163,0)*AD1226,0)</f>
        <v>169</v>
      </c>
      <c r="AI1226" s="66"/>
    </row>
    <row r="1227" spans="1:35" ht="16.75" customHeight="1" x14ac:dyDescent="0.3">
      <c r="A1227" s="11">
        <v>33</v>
      </c>
      <c r="B1227" s="14" t="s">
        <v>9139</v>
      </c>
      <c r="C1227" s="52" t="s">
        <v>9138</v>
      </c>
      <c r="D1227" s="198"/>
      <c r="E1227" s="199"/>
      <c r="F1227" s="199"/>
      <c r="G1227" s="197"/>
      <c r="H1227" s="198"/>
      <c r="I1227" s="199"/>
      <c r="J1227" s="197"/>
      <c r="K1227" s="185"/>
      <c r="L1227" s="2"/>
      <c r="M1227" s="2"/>
      <c r="N1227" s="2"/>
      <c r="O1227" s="56"/>
      <c r="P1227" s="2"/>
      <c r="Q1227" s="2"/>
      <c r="R1227" s="2"/>
      <c r="S1227" s="2"/>
      <c r="T1227" s="2"/>
      <c r="U1227" s="2"/>
      <c r="V1227" s="71"/>
      <c r="W1227" s="72"/>
      <c r="X1227" s="72"/>
      <c r="Y1227" s="155"/>
      <c r="Z1227" s="157"/>
      <c r="AA1227" s="169"/>
      <c r="AB1227" s="220" t="s">
        <v>7391</v>
      </c>
      <c r="AC1227" s="55" t="s">
        <v>7390</v>
      </c>
      <c r="AD1227" s="141">
        <v>0.5</v>
      </c>
      <c r="AE1227" s="141"/>
      <c r="AF1227" s="141"/>
      <c r="AG1227" s="142"/>
      <c r="AH1227" s="98">
        <f>ROUND(ROUND(ROUND(K1213*U1226,0)*Y$1163,0)*AD1227,0)</f>
        <v>121</v>
      </c>
      <c r="AI1227" s="16"/>
    </row>
    <row r="1228" spans="1:35" ht="16.75" customHeight="1" x14ac:dyDescent="0.3">
      <c r="A1228" s="11">
        <v>33</v>
      </c>
      <c r="B1228" s="14" t="s">
        <v>9137</v>
      </c>
      <c r="C1228" s="52" t="s">
        <v>9136</v>
      </c>
      <c r="D1228" s="198"/>
      <c r="E1228" s="199"/>
      <c r="F1228" s="199"/>
      <c r="G1228" s="197"/>
      <c r="H1228" s="198"/>
      <c r="I1228" s="199"/>
      <c r="J1228" s="197"/>
      <c r="K1228" s="185"/>
      <c r="L1228" s="2"/>
      <c r="M1228" s="2"/>
      <c r="N1228" s="2"/>
      <c r="O1228" s="56"/>
      <c r="P1228" s="2"/>
      <c r="Q1228" s="2"/>
      <c r="R1228" s="2"/>
      <c r="S1228" s="2"/>
      <c r="T1228" s="2"/>
      <c r="U1228" s="2"/>
      <c r="V1228" s="71"/>
      <c r="W1228" s="72"/>
      <c r="X1228" s="72"/>
      <c r="Y1228" s="155"/>
      <c r="Z1228" s="157"/>
      <c r="AA1228" s="2"/>
      <c r="AB1228" s="201"/>
      <c r="AC1228" s="55"/>
      <c r="AD1228" s="141"/>
      <c r="AE1228" s="187" t="s">
        <v>7356</v>
      </c>
      <c r="AF1228" s="53">
        <v>5</v>
      </c>
      <c r="AG1228" s="181" t="s">
        <v>7357</v>
      </c>
      <c r="AH1228" s="98">
        <f>ROUND(ROUND(K1213*U1226,0)*Y$1163-AF1228,0)</f>
        <v>237</v>
      </c>
      <c r="AI1228" s="16"/>
    </row>
    <row r="1229" spans="1:35" ht="16.75" customHeight="1" x14ac:dyDescent="0.3">
      <c r="A1229" s="11">
        <v>33</v>
      </c>
      <c r="B1229" s="14" t="s">
        <v>9135</v>
      </c>
      <c r="C1229" s="52" t="s">
        <v>9134</v>
      </c>
      <c r="D1229" s="198"/>
      <c r="E1229" s="199"/>
      <c r="F1229" s="199"/>
      <c r="G1229" s="197"/>
      <c r="H1229" s="198"/>
      <c r="I1229" s="199"/>
      <c r="J1229" s="197"/>
      <c r="K1229" s="185"/>
      <c r="L1229" s="2"/>
      <c r="M1229" s="2"/>
      <c r="N1229" s="2"/>
      <c r="O1229" s="56"/>
      <c r="P1229" s="2"/>
      <c r="Q1229" s="2"/>
      <c r="R1229" s="2"/>
      <c r="S1229" s="2"/>
      <c r="T1229" s="2"/>
      <c r="U1229" s="2"/>
      <c r="V1229" s="71"/>
      <c r="W1229" s="72"/>
      <c r="X1229" s="72"/>
      <c r="Y1229" s="155"/>
      <c r="Z1229" s="157"/>
      <c r="AA1229" s="183" t="s">
        <v>7393</v>
      </c>
      <c r="AB1229" s="220" t="s">
        <v>7358</v>
      </c>
      <c r="AC1229" s="55" t="s">
        <v>7390</v>
      </c>
      <c r="AD1229" s="141">
        <v>0.7</v>
      </c>
      <c r="AE1229" s="221"/>
      <c r="AF1229" s="136"/>
      <c r="AG1229" s="75"/>
      <c r="AH1229" s="98">
        <f>ROUND(ROUND(ROUND(K1213*U1226,0)*Y$1163,0)*AD1229-AF1228,0)</f>
        <v>164</v>
      </c>
      <c r="AI1229" s="16"/>
    </row>
    <row r="1230" spans="1:35" ht="16.75" customHeight="1" x14ac:dyDescent="0.3">
      <c r="A1230" s="11">
        <v>33</v>
      </c>
      <c r="B1230" s="14" t="s">
        <v>9133</v>
      </c>
      <c r="C1230" s="52" t="s">
        <v>9132</v>
      </c>
      <c r="D1230" s="198"/>
      <c r="E1230" s="199"/>
      <c r="F1230" s="199"/>
      <c r="G1230" s="197"/>
      <c r="H1230" s="219"/>
      <c r="I1230" s="86"/>
      <c r="J1230" s="87"/>
      <c r="K1230" s="164"/>
      <c r="L1230" s="8"/>
      <c r="M1230" s="8"/>
      <c r="N1230" s="8"/>
      <c r="O1230" s="203"/>
      <c r="P1230" s="8"/>
      <c r="Q1230" s="8"/>
      <c r="R1230" s="8"/>
      <c r="S1230" s="8"/>
      <c r="T1230" s="8"/>
      <c r="U1230" s="8"/>
      <c r="V1230" s="73"/>
      <c r="W1230" s="72"/>
      <c r="X1230" s="72"/>
      <c r="Y1230" s="155"/>
      <c r="Z1230" s="157"/>
      <c r="AA1230" s="169"/>
      <c r="AB1230" s="220" t="s">
        <v>7391</v>
      </c>
      <c r="AC1230" s="55" t="s">
        <v>7390</v>
      </c>
      <c r="AD1230" s="141">
        <v>0.5</v>
      </c>
      <c r="AE1230" s="196"/>
      <c r="AF1230" s="144"/>
      <c r="AG1230" s="150"/>
      <c r="AH1230" s="98">
        <f>ROUND(ROUND(ROUND(K1213*U1226,0)*Y$1163,0)*AD1230-AF1228,0)</f>
        <v>116</v>
      </c>
      <c r="AI1230" s="16"/>
    </row>
    <row r="1231" spans="1:35" ht="16.75" customHeight="1" x14ac:dyDescent="0.3">
      <c r="A1231" s="34">
        <v>33</v>
      </c>
      <c r="B1231" s="33">
        <v>9741</v>
      </c>
      <c r="C1231" s="5" t="s">
        <v>9131</v>
      </c>
      <c r="D1231" s="190"/>
      <c r="E1231" s="211"/>
      <c r="F1231" s="211"/>
      <c r="G1231" s="210"/>
      <c r="H1231" s="281" t="s">
        <v>7552</v>
      </c>
      <c r="I1231" s="282"/>
      <c r="J1231" s="283"/>
      <c r="K1231" s="167" t="s">
        <v>7461</v>
      </c>
      <c r="L1231" s="36"/>
      <c r="M1231" s="36"/>
      <c r="N1231" s="50"/>
      <c r="O1231" s="54"/>
      <c r="P1231" s="36"/>
      <c r="Q1231" s="36"/>
      <c r="R1231" s="36"/>
      <c r="S1231" s="36"/>
      <c r="T1231" s="36"/>
      <c r="U1231" s="36"/>
      <c r="V1231" s="50"/>
      <c r="W1231" s="45"/>
      <c r="X1231" s="45"/>
      <c r="Y1231" s="2"/>
      <c r="Z1231" s="44"/>
      <c r="AA1231" s="3"/>
      <c r="AB1231" s="136"/>
      <c r="AC1231" s="2"/>
      <c r="AD1231" s="2"/>
      <c r="AE1231" s="2"/>
      <c r="AF1231" s="2"/>
      <c r="AG1231" s="44"/>
      <c r="AH1231" s="98">
        <f>ROUND(K1237*Y$1163,0)</f>
        <v>274</v>
      </c>
      <c r="AI1231" s="16"/>
    </row>
    <row r="1232" spans="1:35" ht="16.75" customHeight="1" x14ac:dyDescent="0.3">
      <c r="A1232" s="11">
        <v>33</v>
      </c>
      <c r="B1232" s="14">
        <v>9742</v>
      </c>
      <c r="C1232" s="52" t="s">
        <v>9130</v>
      </c>
      <c r="D1232" s="128"/>
      <c r="E1232" s="129"/>
      <c r="F1232" s="129"/>
      <c r="G1232" s="130"/>
      <c r="H1232" s="284"/>
      <c r="I1232" s="285"/>
      <c r="J1232" s="286"/>
      <c r="K1232" s="185"/>
      <c r="L1232" s="2"/>
      <c r="M1232" s="2"/>
      <c r="N1232" s="44"/>
      <c r="O1232" s="3"/>
      <c r="P1232" s="2"/>
      <c r="Q1232" s="2"/>
      <c r="R1232" s="2"/>
      <c r="S1232" s="2"/>
      <c r="T1232" s="2"/>
      <c r="U1232" s="2"/>
      <c r="V1232" s="71"/>
      <c r="W1232" s="72"/>
      <c r="X1232" s="72"/>
      <c r="Y1232" s="145"/>
      <c r="Z1232" s="71"/>
      <c r="AA1232" s="183" t="s">
        <v>7393</v>
      </c>
      <c r="AB1232" s="220" t="s">
        <v>7358</v>
      </c>
      <c r="AC1232" s="55" t="s">
        <v>7390</v>
      </c>
      <c r="AD1232" s="141">
        <v>0.7</v>
      </c>
      <c r="AE1232" s="141"/>
      <c r="AF1232" s="141"/>
      <c r="AG1232" s="142"/>
      <c r="AH1232" s="98">
        <f>ROUND(ROUND(K1237*Y$1163,0)*AD1232,0)</f>
        <v>192</v>
      </c>
      <c r="AI1232" s="66"/>
    </row>
    <row r="1233" spans="1:35" ht="16.75" customHeight="1" x14ac:dyDescent="0.3">
      <c r="A1233" s="11">
        <v>33</v>
      </c>
      <c r="B1233" s="14" t="s">
        <v>9129</v>
      </c>
      <c r="C1233" s="52" t="s">
        <v>9128</v>
      </c>
      <c r="D1233" s="198"/>
      <c r="E1233" s="199"/>
      <c r="F1233" s="199"/>
      <c r="G1233" s="197"/>
      <c r="H1233" s="284"/>
      <c r="I1233" s="285"/>
      <c r="J1233" s="286"/>
      <c r="K1233" s="185"/>
      <c r="L1233" s="2"/>
      <c r="M1233" s="2"/>
      <c r="N1233" s="2"/>
      <c r="O1233" s="56"/>
      <c r="P1233" s="2"/>
      <c r="Q1233" s="2"/>
      <c r="R1233" s="2"/>
      <c r="S1233" s="2"/>
      <c r="T1233" s="2"/>
      <c r="U1233" s="2"/>
      <c r="V1233" s="71"/>
      <c r="W1233" s="72"/>
      <c r="X1233" s="72"/>
      <c r="Y1233" s="155"/>
      <c r="Z1233" s="157"/>
      <c r="AA1233" s="169"/>
      <c r="AB1233" s="220" t="s">
        <v>7391</v>
      </c>
      <c r="AC1233" s="55" t="s">
        <v>7390</v>
      </c>
      <c r="AD1233" s="141">
        <v>0.5</v>
      </c>
      <c r="AE1233" s="141"/>
      <c r="AF1233" s="141"/>
      <c r="AG1233" s="142"/>
      <c r="AH1233" s="98">
        <f>ROUND(ROUND(K1237*Y$1163,0)*AD1233,0)</f>
        <v>137</v>
      </c>
      <c r="AI1233" s="16"/>
    </row>
    <row r="1234" spans="1:35" ht="16.75" customHeight="1" x14ac:dyDescent="0.3">
      <c r="A1234" s="11">
        <v>33</v>
      </c>
      <c r="B1234" s="14" t="s">
        <v>9127</v>
      </c>
      <c r="C1234" s="52" t="s">
        <v>9126</v>
      </c>
      <c r="D1234" s="198"/>
      <c r="E1234" s="199"/>
      <c r="F1234" s="199"/>
      <c r="G1234" s="197"/>
      <c r="H1234" s="129"/>
      <c r="I1234" s="195"/>
      <c r="J1234" s="197"/>
      <c r="K1234" s="185"/>
      <c r="L1234" s="2"/>
      <c r="M1234" s="2"/>
      <c r="N1234" s="2"/>
      <c r="O1234" s="56"/>
      <c r="P1234" s="2"/>
      <c r="Q1234" s="2"/>
      <c r="R1234" s="2"/>
      <c r="S1234" s="2"/>
      <c r="T1234" s="2"/>
      <c r="U1234" s="2"/>
      <c r="V1234" s="71"/>
      <c r="W1234" s="72"/>
      <c r="X1234" s="72"/>
      <c r="Y1234" s="155"/>
      <c r="Z1234" s="157"/>
      <c r="AA1234" s="2"/>
      <c r="AB1234" s="201"/>
      <c r="AC1234" s="55"/>
      <c r="AD1234" s="141"/>
      <c r="AE1234" s="187" t="s">
        <v>7356</v>
      </c>
      <c r="AF1234" s="53">
        <v>5</v>
      </c>
      <c r="AG1234" s="181" t="s">
        <v>7357</v>
      </c>
      <c r="AH1234" s="98">
        <f>ROUND(K1237*Y$1163-AF1234,0)</f>
        <v>269</v>
      </c>
      <c r="AI1234" s="16"/>
    </row>
    <row r="1235" spans="1:35" ht="16.75" customHeight="1" x14ac:dyDescent="0.3">
      <c r="A1235" s="11">
        <v>33</v>
      </c>
      <c r="B1235" s="14" t="s">
        <v>9125</v>
      </c>
      <c r="C1235" s="52" t="s">
        <v>9124</v>
      </c>
      <c r="D1235" s="198"/>
      <c r="E1235" s="199"/>
      <c r="F1235" s="199"/>
      <c r="G1235" s="197"/>
      <c r="H1235" s="129"/>
      <c r="I1235" s="195"/>
      <c r="J1235" s="197"/>
      <c r="K1235" s="185"/>
      <c r="L1235" s="2"/>
      <c r="M1235" s="2"/>
      <c r="N1235" s="2"/>
      <c r="O1235" s="56"/>
      <c r="P1235" s="2"/>
      <c r="Q1235" s="2"/>
      <c r="R1235" s="2"/>
      <c r="S1235" s="2"/>
      <c r="T1235" s="2"/>
      <c r="U1235" s="2"/>
      <c r="V1235" s="71"/>
      <c r="W1235" s="72"/>
      <c r="X1235" s="72"/>
      <c r="Y1235" s="155"/>
      <c r="Z1235" s="157"/>
      <c r="AA1235" s="183" t="s">
        <v>7393</v>
      </c>
      <c r="AB1235" s="220" t="s">
        <v>7358</v>
      </c>
      <c r="AC1235" s="55" t="s">
        <v>7390</v>
      </c>
      <c r="AD1235" s="141">
        <v>0.7</v>
      </c>
      <c r="AE1235" s="221"/>
      <c r="AF1235" s="136"/>
      <c r="AG1235" s="75"/>
      <c r="AH1235" s="98">
        <f>ROUND(ROUND(K1237*Y$1163,0)*AD1235-AF1234,0)</f>
        <v>187</v>
      </c>
      <c r="AI1235" s="16"/>
    </row>
    <row r="1236" spans="1:35" ht="16.75" customHeight="1" x14ac:dyDescent="0.3">
      <c r="A1236" s="11">
        <v>33</v>
      </c>
      <c r="B1236" s="14" t="s">
        <v>9123</v>
      </c>
      <c r="C1236" s="52" t="s">
        <v>9122</v>
      </c>
      <c r="D1236" s="198"/>
      <c r="E1236" s="199"/>
      <c r="F1236" s="199"/>
      <c r="G1236" s="197"/>
      <c r="H1236" s="129"/>
      <c r="I1236" s="195"/>
      <c r="J1236" s="197"/>
      <c r="K1236" s="185"/>
      <c r="L1236" s="2"/>
      <c r="M1236" s="2"/>
      <c r="N1236" s="2"/>
      <c r="O1236" s="56"/>
      <c r="P1236" s="2"/>
      <c r="Q1236" s="2"/>
      <c r="R1236" s="2"/>
      <c r="S1236" s="2"/>
      <c r="T1236" s="2"/>
      <c r="U1236" s="2"/>
      <c r="V1236" s="71"/>
      <c r="W1236" s="72"/>
      <c r="X1236" s="72"/>
      <c r="Y1236" s="155"/>
      <c r="Z1236" s="157"/>
      <c r="AA1236" s="169"/>
      <c r="AB1236" s="220" t="s">
        <v>7391</v>
      </c>
      <c r="AC1236" s="55" t="s">
        <v>7390</v>
      </c>
      <c r="AD1236" s="141">
        <v>0.5</v>
      </c>
      <c r="AE1236" s="196"/>
      <c r="AF1236" s="144"/>
      <c r="AG1236" s="150"/>
      <c r="AH1236" s="98">
        <f>ROUND(ROUND(K1237*Y$1163,0)*AD1236-AF1234,0)</f>
        <v>132</v>
      </c>
      <c r="AI1236" s="16"/>
    </row>
    <row r="1237" spans="1:35" ht="16.75" customHeight="1" x14ac:dyDescent="0.3">
      <c r="A1237" s="11">
        <v>33</v>
      </c>
      <c r="B1237" s="14">
        <v>9743</v>
      </c>
      <c r="C1237" s="52" t="s">
        <v>9121</v>
      </c>
      <c r="D1237" s="128"/>
      <c r="E1237" s="129"/>
      <c r="F1237" s="129"/>
      <c r="G1237" s="130"/>
      <c r="H1237" s="199"/>
      <c r="I1237" s="195"/>
      <c r="J1237" s="197"/>
      <c r="K1237" s="271">
        <f>'21共同生活援助（包括型・基本）'!N661</f>
        <v>392</v>
      </c>
      <c r="L1237" s="272"/>
      <c r="M1237" s="2" t="s">
        <v>7388</v>
      </c>
      <c r="N1237" s="44"/>
      <c r="O1237" s="204" t="s">
        <v>7387</v>
      </c>
      <c r="P1237" s="36"/>
      <c r="Q1237" s="36"/>
      <c r="R1237" s="36"/>
      <c r="S1237" s="36"/>
      <c r="T1237" s="36"/>
      <c r="U1237" s="36"/>
      <c r="V1237" s="74"/>
      <c r="W1237" s="72"/>
      <c r="X1237" s="72"/>
      <c r="Y1237" s="145"/>
      <c r="Z1237" s="71"/>
      <c r="AA1237" s="83"/>
      <c r="AB1237" s="194"/>
      <c r="AC1237" s="7"/>
      <c r="AD1237" s="7"/>
      <c r="AE1237" s="7"/>
      <c r="AF1237" s="7"/>
      <c r="AG1237" s="37"/>
      <c r="AH1237" s="98">
        <f>ROUND(ROUND(K1237*U1238,0)*Y$1163,0)</f>
        <v>260</v>
      </c>
      <c r="AI1237" s="66"/>
    </row>
    <row r="1238" spans="1:35" ht="16.75" customHeight="1" x14ac:dyDescent="0.3">
      <c r="A1238" s="11">
        <v>33</v>
      </c>
      <c r="B1238" s="14">
        <v>9744</v>
      </c>
      <c r="C1238" s="52" t="s">
        <v>9120</v>
      </c>
      <c r="D1238" s="198"/>
      <c r="E1238" s="199"/>
      <c r="F1238" s="199"/>
      <c r="G1238" s="197"/>
      <c r="H1238" s="2"/>
      <c r="I1238" s="2"/>
      <c r="J1238" s="81"/>
      <c r="K1238" s="72"/>
      <c r="L1238" s="145"/>
      <c r="M1238" s="2"/>
      <c r="N1238" s="44"/>
      <c r="O1238" s="45"/>
      <c r="P1238" s="2"/>
      <c r="Q1238" s="135"/>
      <c r="R1238" s="135"/>
      <c r="S1238" s="135"/>
      <c r="T1238" s="136" t="s">
        <v>7404</v>
      </c>
      <c r="U1238" s="273">
        <v>0.95</v>
      </c>
      <c r="V1238" s="274"/>
      <c r="W1238" s="72"/>
      <c r="X1238" s="72"/>
      <c r="Y1238" s="145"/>
      <c r="Z1238" s="71"/>
      <c r="AA1238" s="183" t="s">
        <v>7393</v>
      </c>
      <c r="AB1238" s="220" t="s">
        <v>7358</v>
      </c>
      <c r="AC1238" s="55" t="s">
        <v>7390</v>
      </c>
      <c r="AD1238" s="141">
        <v>0.7</v>
      </c>
      <c r="AE1238" s="141"/>
      <c r="AF1238" s="141"/>
      <c r="AG1238" s="142"/>
      <c r="AH1238" s="98">
        <f>ROUND(ROUND(ROUND(K1237*U1238,0)*Y$1163,0)*AD1238,0)</f>
        <v>182</v>
      </c>
      <c r="AI1238" s="66"/>
    </row>
    <row r="1239" spans="1:35" ht="16.75" customHeight="1" x14ac:dyDescent="0.3">
      <c r="A1239" s="11">
        <v>33</v>
      </c>
      <c r="B1239" s="14" t="s">
        <v>9119</v>
      </c>
      <c r="C1239" s="52" t="s">
        <v>9118</v>
      </c>
      <c r="D1239" s="198"/>
      <c r="E1239" s="199"/>
      <c r="F1239" s="199"/>
      <c r="G1239" s="197"/>
      <c r="H1239" s="2"/>
      <c r="I1239" s="2"/>
      <c r="J1239" s="81"/>
      <c r="K1239" s="185"/>
      <c r="L1239" s="2"/>
      <c r="M1239" s="2"/>
      <c r="N1239" s="2"/>
      <c r="O1239" s="56"/>
      <c r="P1239" s="2"/>
      <c r="Q1239" s="2"/>
      <c r="R1239" s="2"/>
      <c r="S1239" s="2"/>
      <c r="T1239" s="2"/>
      <c r="U1239" s="2"/>
      <c r="V1239" s="71"/>
      <c r="W1239" s="72"/>
      <c r="X1239" s="72"/>
      <c r="Y1239" s="155"/>
      <c r="Z1239" s="157"/>
      <c r="AA1239" s="169"/>
      <c r="AB1239" s="220" t="s">
        <v>7391</v>
      </c>
      <c r="AC1239" s="55" t="s">
        <v>7390</v>
      </c>
      <c r="AD1239" s="141">
        <v>0.5</v>
      </c>
      <c r="AE1239" s="141"/>
      <c r="AF1239" s="141"/>
      <c r="AG1239" s="142"/>
      <c r="AH1239" s="6">
        <f>ROUND(ROUND(ROUND(K1237*U1238,0)*Y$1163,0)*AD1239,0)</f>
        <v>130</v>
      </c>
      <c r="AI1239" s="16"/>
    </row>
    <row r="1240" spans="1:35" ht="16.75" customHeight="1" x14ac:dyDescent="0.3">
      <c r="A1240" s="11">
        <v>33</v>
      </c>
      <c r="B1240" s="14" t="s">
        <v>9117</v>
      </c>
      <c r="C1240" s="52" t="s">
        <v>9116</v>
      </c>
      <c r="D1240" s="198"/>
      <c r="E1240" s="199"/>
      <c r="F1240" s="199"/>
      <c r="G1240" s="197"/>
      <c r="H1240" s="2"/>
      <c r="I1240" s="2"/>
      <c r="J1240" s="81"/>
      <c r="K1240" s="185"/>
      <c r="L1240" s="2"/>
      <c r="M1240" s="2"/>
      <c r="N1240" s="2"/>
      <c r="O1240" s="56"/>
      <c r="P1240" s="2"/>
      <c r="Q1240" s="2"/>
      <c r="R1240" s="2"/>
      <c r="S1240" s="2"/>
      <c r="T1240" s="2"/>
      <c r="U1240" s="2"/>
      <c r="V1240" s="71"/>
      <c r="W1240" s="72"/>
      <c r="X1240" s="72"/>
      <c r="Y1240" s="155"/>
      <c r="Z1240" s="157"/>
      <c r="AA1240" s="2"/>
      <c r="AB1240" s="201"/>
      <c r="AC1240" s="55"/>
      <c r="AD1240" s="141"/>
      <c r="AE1240" s="187" t="s">
        <v>7356</v>
      </c>
      <c r="AF1240" s="53">
        <v>5</v>
      </c>
      <c r="AG1240" s="181" t="s">
        <v>7357</v>
      </c>
      <c r="AH1240" s="98">
        <f>ROUND(ROUND(K1237*U1238,0)*Y$1163-AF1240,0)</f>
        <v>255</v>
      </c>
      <c r="AI1240" s="16"/>
    </row>
    <row r="1241" spans="1:35" ht="16.75" customHeight="1" x14ac:dyDescent="0.3">
      <c r="A1241" s="11">
        <v>33</v>
      </c>
      <c r="B1241" s="14" t="s">
        <v>9115</v>
      </c>
      <c r="C1241" s="52" t="s">
        <v>9114</v>
      </c>
      <c r="D1241" s="198"/>
      <c r="E1241" s="199"/>
      <c r="F1241" s="199"/>
      <c r="G1241" s="197"/>
      <c r="H1241" s="2"/>
      <c r="I1241" s="2"/>
      <c r="J1241" s="81"/>
      <c r="K1241" s="185"/>
      <c r="L1241" s="2"/>
      <c r="M1241" s="2"/>
      <c r="N1241" s="2"/>
      <c r="O1241" s="56"/>
      <c r="P1241" s="2"/>
      <c r="Q1241" s="2"/>
      <c r="R1241" s="2"/>
      <c r="S1241" s="2"/>
      <c r="T1241" s="2"/>
      <c r="U1241" s="2"/>
      <c r="V1241" s="71"/>
      <c r="W1241" s="72"/>
      <c r="X1241" s="72"/>
      <c r="Y1241" s="155"/>
      <c r="Z1241" s="157"/>
      <c r="AA1241" s="183" t="s">
        <v>7393</v>
      </c>
      <c r="AB1241" s="220" t="s">
        <v>7358</v>
      </c>
      <c r="AC1241" s="55" t="s">
        <v>7390</v>
      </c>
      <c r="AD1241" s="141">
        <v>0.7</v>
      </c>
      <c r="AE1241" s="221"/>
      <c r="AF1241" s="136"/>
      <c r="AG1241" s="75"/>
      <c r="AH1241" s="98">
        <f>ROUND(ROUND(ROUND(K1237*U1238,0)*Y$1163,0)*AD1241-AF1240,0)</f>
        <v>177</v>
      </c>
      <c r="AI1241" s="16"/>
    </row>
    <row r="1242" spans="1:35" ht="16.75" customHeight="1" x14ac:dyDescent="0.3">
      <c r="A1242" s="11">
        <v>33</v>
      </c>
      <c r="B1242" s="14" t="s">
        <v>9113</v>
      </c>
      <c r="C1242" s="52" t="s">
        <v>9112</v>
      </c>
      <c r="D1242" s="198"/>
      <c r="E1242" s="199"/>
      <c r="F1242" s="199"/>
      <c r="G1242" s="197"/>
      <c r="H1242" s="2"/>
      <c r="I1242" s="2"/>
      <c r="J1242" s="81"/>
      <c r="K1242" s="185"/>
      <c r="L1242" s="2"/>
      <c r="M1242" s="2"/>
      <c r="N1242" s="2"/>
      <c r="O1242" s="203"/>
      <c r="P1242" s="8"/>
      <c r="Q1242" s="8"/>
      <c r="R1242" s="8"/>
      <c r="S1242" s="8"/>
      <c r="T1242" s="8"/>
      <c r="U1242" s="8"/>
      <c r="V1242" s="73"/>
      <c r="W1242" s="72"/>
      <c r="X1242" s="72"/>
      <c r="Y1242" s="155"/>
      <c r="Z1242" s="157"/>
      <c r="AA1242" s="169"/>
      <c r="AB1242" s="220" t="s">
        <v>7391</v>
      </c>
      <c r="AC1242" s="55" t="s">
        <v>7390</v>
      </c>
      <c r="AD1242" s="141">
        <v>0.5</v>
      </c>
      <c r="AE1242" s="196"/>
      <c r="AF1242" s="144"/>
      <c r="AG1242" s="150"/>
      <c r="AH1242" s="6">
        <f>ROUND(ROUND(ROUND(K1237*U1238,0)*Y$1163,0)*AD1242-AF1240,0)</f>
        <v>125</v>
      </c>
      <c r="AI1242" s="16"/>
    </row>
    <row r="1243" spans="1:35" ht="16.75" customHeight="1" x14ac:dyDescent="0.3">
      <c r="A1243" s="11">
        <v>33</v>
      </c>
      <c r="B1243" s="14">
        <v>9745</v>
      </c>
      <c r="C1243" s="52" t="s">
        <v>9111</v>
      </c>
      <c r="D1243" s="190"/>
      <c r="E1243" s="211"/>
      <c r="F1243" s="211"/>
      <c r="G1243" s="210"/>
      <c r="H1243" s="2"/>
      <c r="I1243" s="2"/>
      <c r="J1243" s="81"/>
      <c r="K1243" s="185"/>
      <c r="L1243" s="2"/>
      <c r="M1243" s="2"/>
      <c r="N1243" s="44"/>
      <c r="O1243" s="204" t="s">
        <v>7380</v>
      </c>
      <c r="P1243" s="36"/>
      <c r="Q1243" s="36"/>
      <c r="R1243" s="36"/>
      <c r="S1243" s="36"/>
      <c r="T1243" s="36"/>
      <c r="U1243" s="36"/>
      <c r="V1243" s="74"/>
      <c r="W1243" s="72"/>
      <c r="X1243" s="72"/>
      <c r="Y1243" s="145"/>
      <c r="Z1243" s="71"/>
      <c r="AA1243" s="83"/>
      <c r="AB1243" s="194"/>
      <c r="AC1243" s="7"/>
      <c r="AD1243" s="7"/>
      <c r="AE1243" s="7"/>
      <c r="AF1243" s="7"/>
      <c r="AG1243" s="37"/>
      <c r="AH1243" s="98">
        <f>ROUND(ROUND(K1237*U1244,0)*Y$1163,0)</f>
        <v>256</v>
      </c>
      <c r="AI1243" s="66"/>
    </row>
    <row r="1244" spans="1:35" ht="16.75" customHeight="1" x14ac:dyDescent="0.3">
      <c r="A1244" s="11">
        <v>33</v>
      </c>
      <c r="B1244" s="14">
        <v>9746</v>
      </c>
      <c r="C1244" s="52" t="s">
        <v>9110</v>
      </c>
      <c r="D1244" s="190"/>
      <c r="E1244" s="211"/>
      <c r="F1244" s="211"/>
      <c r="G1244" s="210"/>
      <c r="H1244" s="2"/>
      <c r="I1244" s="2"/>
      <c r="J1244" s="81"/>
      <c r="K1244" s="185"/>
      <c r="L1244" s="2"/>
      <c r="M1244" s="2"/>
      <c r="N1244" s="44"/>
      <c r="O1244" s="45"/>
      <c r="P1244" s="135"/>
      <c r="Q1244" s="135"/>
      <c r="R1244" s="135"/>
      <c r="S1244" s="135"/>
      <c r="T1244" s="136" t="s">
        <v>7404</v>
      </c>
      <c r="U1244" s="273">
        <v>0.93</v>
      </c>
      <c r="V1244" s="274"/>
      <c r="W1244" s="72"/>
      <c r="X1244" s="72"/>
      <c r="Y1244" s="145"/>
      <c r="Z1244" s="71"/>
      <c r="AA1244" s="183" t="s">
        <v>7393</v>
      </c>
      <c r="AB1244" s="220" t="s">
        <v>7358</v>
      </c>
      <c r="AC1244" s="55" t="s">
        <v>7390</v>
      </c>
      <c r="AD1244" s="141">
        <v>0.7</v>
      </c>
      <c r="AE1244" s="141"/>
      <c r="AF1244" s="141"/>
      <c r="AG1244" s="142"/>
      <c r="AH1244" s="98">
        <f>ROUND(ROUND(ROUND(K1237*U1244,0)*Y$1163,0)*AD1244,0)</f>
        <v>179</v>
      </c>
      <c r="AI1244" s="66"/>
    </row>
    <row r="1245" spans="1:35" ht="16.75" customHeight="1" x14ac:dyDescent="0.3">
      <c r="A1245" s="11">
        <v>33</v>
      </c>
      <c r="B1245" s="14" t="s">
        <v>9109</v>
      </c>
      <c r="C1245" s="52" t="s">
        <v>9108</v>
      </c>
      <c r="D1245" s="198"/>
      <c r="E1245" s="199"/>
      <c r="F1245" s="199"/>
      <c r="G1245" s="197"/>
      <c r="H1245" s="2"/>
      <c r="I1245" s="2"/>
      <c r="J1245" s="81"/>
      <c r="K1245" s="185"/>
      <c r="L1245" s="2"/>
      <c r="M1245" s="2"/>
      <c r="N1245" s="2"/>
      <c r="O1245" s="56"/>
      <c r="P1245" s="2"/>
      <c r="Q1245" s="2"/>
      <c r="R1245" s="2"/>
      <c r="S1245" s="2"/>
      <c r="T1245" s="2"/>
      <c r="U1245" s="2"/>
      <c r="V1245" s="71"/>
      <c r="W1245" s="72"/>
      <c r="X1245" s="72"/>
      <c r="Y1245" s="155"/>
      <c r="Z1245" s="157"/>
      <c r="AA1245" s="169"/>
      <c r="AB1245" s="220" t="s">
        <v>7391</v>
      </c>
      <c r="AC1245" s="55" t="s">
        <v>7390</v>
      </c>
      <c r="AD1245" s="141">
        <v>0.5</v>
      </c>
      <c r="AE1245" s="141"/>
      <c r="AF1245" s="141"/>
      <c r="AG1245" s="142"/>
      <c r="AH1245" s="98">
        <f>ROUND(ROUND(ROUND(K1237*U1244,0)*Y$1163,0)*AD1245,0)</f>
        <v>128</v>
      </c>
      <c r="AI1245" s="16"/>
    </row>
    <row r="1246" spans="1:35" ht="16.75" customHeight="1" x14ac:dyDescent="0.3">
      <c r="A1246" s="11">
        <v>33</v>
      </c>
      <c r="B1246" s="14" t="s">
        <v>9107</v>
      </c>
      <c r="C1246" s="52" t="s">
        <v>9106</v>
      </c>
      <c r="D1246" s="198"/>
      <c r="E1246" s="199"/>
      <c r="F1246" s="199"/>
      <c r="G1246" s="197"/>
      <c r="H1246" s="2"/>
      <c r="I1246" s="2"/>
      <c r="J1246" s="81"/>
      <c r="K1246" s="185"/>
      <c r="L1246" s="2"/>
      <c r="M1246" s="2"/>
      <c r="N1246" s="2"/>
      <c r="O1246" s="56"/>
      <c r="P1246" s="2"/>
      <c r="Q1246" s="2"/>
      <c r="R1246" s="2"/>
      <c r="S1246" s="2"/>
      <c r="T1246" s="2"/>
      <c r="U1246" s="2"/>
      <c r="V1246" s="71"/>
      <c r="W1246" s="72"/>
      <c r="X1246" s="72"/>
      <c r="Y1246" s="155"/>
      <c r="Z1246" s="157"/>
      <c r="AA1246" s="2"/>
      <c r="AB1246" s="201"/>
      <c r="AC1246" s="55"/>
      <c r="AD1246" s="141"/>
      <c r="AE1246" s="187" t="s">
        <v>7356</v>
      </c>
      <c r="AF1246" s="53">
        <v>5</v>
      </c>
      <c r="AG1246" s="181" t="s">
        <v>7357</v>
      </c>
      <c r="AH1246" s="98">
        <f>ROUND(ROUND(K1237*U1244,0)*Y$1163-AF1246,0)</f>
        <v>251</v>
      </c>
      <c r="AI1246" s="16"/>
    </row>
    <row r="1247" spans="1:35" ht="16.75" customHeight="1" x14ac:dyDescent="0.3">
      <c r="A1247" s="11">
        <v>33</v>
      </c>
      <c r="B1247" s="14" t="s">
        <v>9105</v>
      </c>
      <c r="C1247" s="52" t="s">
        <v>9104</v>
      </c>
      <c r="D1247" s="198"/>
      <c r="E1247" s="199"/>
      <c r="F1247" s="199"/>
      <c r="G1247" s="197"/>
      <c r="H1247" s="2"/>
      <c r="I1247" s="2"/>
      <c r="J1247" s="81"/>
      <c r="K1247" s="185"/>
      <c r="L1247" s="2"/>
      <c r="M1247" s="2"/>
      <c r="N1247" s="2"/>
      <c r="O1247" s="56"/>
      <c r="P1247" s="2"/>
      <c r="Q1247" s="2"/>
      <c r="R1247" s="2"/>
      <c r="S1247" s="2"/>
      <c r="T1247" s="2"/>
      <c r="U1247" s="2"/>
      <c r="V1247" s="71"/>
      <c r="W1247" s="72"/>
      <c r="X1247" s="72"/>
      <c r="Y1247" s="155"/>
      <c r="Z1247" s="157"/>
      <c r="AA1247" s="183" t="s">
        <v>7393</v>
      </c>
      <c r="AB1247" s="220" t="s">
        <v>7358</v>
      </c>
      <c r="AC1247" s="55" t="s">
        <v>7390</v>
      </c>
      <c r="AD1247" s="141">
        <v>0.7</v>
      </c>
      <c r="AE1247" s="221"/>
      <c r="AF1247" s="136"/>
      <c r="AG1247" s="75"/>
      <c r="AH1247" s="98">
        <f>ROUND(ROUND(ROUND(K1237*U1244,0)*Y$1163,0)*AD1247-AF1246,0)</f>
        <v>174</v>
      </c>
      <c r="AI1247" s="16"/>
    </row>
    <row r="1248" spans="1:35" ht="16.75" customHeight="1" x14ac:dyDescent="0.3">
      <c r="A1248" s="11">
        <v>33</v>
      </c>
      <c r="B1248" s="14" t="s">
        <v>9103</v>
      </c>
      <c r="C1248" s="52" t="s">
        <v>9102</v>
      </c>
      <c r="D1248" s="198"/>
      <c r="E1248" s="199"/>
      <c r="F1248" s="199"/>
      <c r="G1248" s="197"/>
      <c r="H1248" s="2"/>
      <c r="I1248" s="2"/>
      <c r="J1248" s="81"/>
      <c r="K1248" s="185"/>
      <c r="L1248" s="2"/>
      <c r="M1248" s="2"/>
      <c r="N1248" s="2"/>
      <c r="O1248" s="203"/>
      <c r="P1248" s="8"/>
      <c r="Q1248" s="8"/>
      <c r="R1248" s="8"/>
      <c r="S1248" s="8"/>
      <c r="T1248" s="8"/>
      <c r="U1248" s="8"/>
      <c r="V1248" s="73"/>
      <c r="W1248" s="72"/>
      <c r="X1248" s="72"/>
      <c r="Y1248" s="155"/>
      <c r="Z1248" s="157"/>
      <c r="AA1248" s="169"/>
      <c r="AB1248" s="220" t="s">
        <v>7391</v>
      </c>
      <c r="AC1248" s="55" t="s">
        <v>7390</v>
      </c>
      <c r="AD1248" s="141">
        <v>0.5</v>
      </c>
      <c r="AE1248" s="196"/>
      <c r="AF1248" s="144"/>
      <c r="AG1248" s="150"/>
      <c r="AH1248" s="98">
        <f>ROUND(ROUND(ROUND(K1237*U1244,0)*Y$1163,0)*AD1248-AF1246,0)</f>
        <v>123</v>
      </c>
      <c r="AI1248" s="16"/>
    </row>
    <row r="1249" spans="1:35" ht="16.75" customHeight="1" x14ac:dyDescent="0.3">
      <c r="A1249" s="11">
        <v>33</v>
      </c>
      <c r="B1249" s="14">
        <v>9747</v>
      </c>
      <c r="C1249" s="52" t="s">
        <v>9101</v>
      </c>
      <c r="D1249" s="190"/>
      <c r="E1249" s="211"/>
      <c r="F1249" s="211"/>
      <c r="G1249" s="210"/>
      <c r="H1249" s="211"/>
      <c r="I1249" s="211"/>
      <c r="J1249" s="210"/>
      <c r="K1249" s="185"/>
      <c r="L1249" s="2"/>
      <c r="M1249" s="2"/>
      <c r="N1249" s="44"/>
      <c r="O1249" s="222" t="s">
        <v>7373</v>
      </c>
      <c r="P1249" s="2"/>
      <c r="Q1249" s="2"/>
      <c r="R1249" s="2"/>
      <c r="S1249" s="2"/>
      <c r="T1249" s="2"/>
      <c r="U1249" s="2"/>
      <c r="V1249" s="71"/>
      <c r="W1249" s="72"/>
      <c r="X1249" s="72"/>
      <c r="Y1249" s="145"/>
      <c r="Z1249" s="71"/>
      <c r="AA1249" s="83"/>
      <c r="AB1249" s="80"/>
      <c r="AC1249" s="7"/>
      <c r="AD1249" s="7"/>
      <c r="AE1249" s="7"/>
      <c r="AF1249" s="7"/>
      <c r="AG1249" s="37"/>
      <c r="AH1249" s="98">
        <f>ROUND(ROUND(K1237*U1250,0)*Y$1163,0)</f>
        <v>260</v>
      </c>
      <c r="AI1249" s="66"/>
    </row>
    <row r="1250" spans="1:35" ht="16.75" customHeight="1" x14ac:dyDescent="0.3">
      <c r="A1250" s="11">
        <v>33</v>
      </c>
      <c r="B1250" s="14">
        <v>9748</v>
      </c>
      <c r="C1250" s="52" t="s">
        <v>9100</v>
      </c>
      <c r="D1250" s="190"/>
      <c r="E1250" s="211"/>
      <c r="F1250" s="211"/>
      <c r="G1250" s="210"/>
      <c r="H1250" s="211"/>
      <c r="I1250" s="211"/>
      <c r="J1250" s="210"/>
      <c r="K1250" s="185"/>
      <c r="L1250" s="2"/>
      <c r="M1250" s="2"/>
      <c r="N1250" s="44"/>
      <c r="O1250" s="222" t="s">
        <v>7405</v>
      </c>
      <c r="P1250" s="135"/>
      <c r="Q1250" s="135"/>
      <c r="R1250" s="135"/>
      <c r="S1250" s="135"/>
      <c r="T1250" s="136" t="s">
        <v>7404</v>
      </c>
      <c r="U1250" s="273">
        <v>0.95</v>
      </c>
      <c r="V1250" s="274"/>
      <c r="W1250" s="72"/>
      <c r="X1250" s="72"/>
      <c r="Y1250" s="145"/>
      <c r="Z1250" s="71"/>
      <c r="AA1250" s="183" t="s">
        <v>7393</v>
      </c>
      <c r="AB1250" s="220" t="s">
        <v>7358</v>
      </c>
      <c r="AC1250" s="55" t="s">
        <v>7390</v>
      </c>
      <c r="AD1250" s="141">
        <v>0.7</v>
      </c>
      <c r="AE1250" s="141"/>
      <c r="AF1250" s="141"/>
      <c r="AG1250" s="142"/>
      <c r="AH1250" s="98">
        <f>ROUND(ROUND(ROUND(K1237*U1250,0)*Y$1163,0)*AD1250,0)</f>
        <v>182</v>
      </c>
      <c r="AI1250" s="66"/>
    </row>
    <row r="1251" spans="1:35" ht="16.75" customHeight="1" x14ac:dyDescent="0.3">
      <c r="A1251" s="11">
        <v>33</v>
      </c>
      <c r="B1251" s="14" t="s">
        <v>9099</v>
      </c>
      <c r="C1251" s="52" t="s">
        <v>9098</v>
      </c>
      <c r="D1251" s="198"/>
      <c r="E1251" s="199"/>
      <c r="F1251" s="199"/>
      <c r="G1251" s="197"/>
      <c r="H1251" s="2"/>
      <c r="I1251" s="2"/>
      <c r="J1251" s="81"/>
      <c r="K1251" s="185"/>
      <c r="L1251" s="2"/>
      <c r="M1251" s="2"/>
      <c r="N1251" s="2"/>
      <c r="O1251" s="56"/>
      <c r="P1251" s="2"/>
      <c r="Q1251" s="2"/>
      <c r="R1251" s="2"/>
      <c r="S1251" s="2"/>
      <c r="T1251" s="2"/>
      <c r="U1251" s="2"/>
      <c r="V1251" s="71"/>
      <c r="W1251" s="72"/>
      <c r="X1251" s="72"/>
      <c r="Y1251" s="155"/>
      <c r="Z1251" s="157"/>
      <c r="AA1251" s="169"/>
      <c r="AB1251" s="220" t="s">
        <v>7391</v>
      </c>
      <c r="AC1251" s="55" t="s">
        <v>7390</v>
      </c>
      <c r="AD1251" s="141">
        <v>0.5</v>
      </c>
      <c r="AE1251" s="141"/>
      <c r="AF1251" s="141"/>
      <c r="AG1251" s="142"/>
      <c r="AH1251" s="6">
        <f>ROUND(ROUND(ROUND(K1237*U1250,0)*Y$1163,0)*AD1251,0)</f>
        <v>130</v>
      </c>
      <c r="AI1251" s="16"/>
    </row>
    <row r="1252" spans="1:35" ht="16.75" customHeight="1" x14ac:dyDescent="0.3">
      <c r="A1252" s="11">
        <v>33</v>
      </c>
      <c r="B1252" s="14" t="s">
        <v>9097</v>
      </c>
      <c r="C1252" s="52" t="s">
        <v>9096</v>
      </c>
      <c r="D1252" s="198"/>
      <c r="E1252" s="199"/>
      <c r="F1252" s="199"/>
      <c r="G1252" s="197"/>
      <c r="H1252" s="2"/>
      <c r="I1252" s="2"/>
      <c r="J1252" s="81"/>
      <c r="K1252" s="185"/>
      <c r="L1252" s="2"/>
      <c r="M1252" s="2"/>
      <c r="N1252" s="2"/>
      <c r="O1252" s="56"/>
      <c r="P1252" s="2"/>
      <c r="Q1252" s="2"/>
      <c r="R1252" s="2"/>
      <c r="S1252" s="2"/>
      <c r="T1252" s="2"/>
      <c r="U1252" s="2"/>
      <c r="V1252" s="71"/>
      <c r="W1252" s="72"/>
      <c r="X1252" s="72"/>
      <c r="Y1252" s="155"/>
      <c r="Z1252" s="157"/>
      <c r="AA1252" s="2"/>
      <c r="AB1252" s="201"/>
      <c r="AC1252" s="55"/>
      <c r="AD1252" s="141"/>
      <c r="AE1252" s="187" t="s">
        <v>7356</v>
      </c>
      <c r="AF1252" s="53">
        <v>5</v>
      </c>
      <c r="AG1252" s="181" t="s">
        <v>7357</v>
      </c>
      <c r="AH1252" s="98">
        <f>ROUND(ROUND(K1237*U1250,0)*Y$1163-AF1252,0)</f>
        <v>255</v>
      </c>
      <c r="AI1252" s="16"/>
    </row>
    <row r="1253" spans="1:35" ht="16.75" customHeight="1" x14ac:dyDescent="0.3">
      <c r="A1253" s="11">
        <v>33</v>
      </c>
      <c r="B1253" s="14" t="s">
        <v>9095</v>
      </c>
      <c r="C1253" s="52" t="s">
        <v>9094</v>
      </c>
      <c r="D1253" s="198"/>
      <c r="E1253" s="199"/>
      <c r="F1253" s="199"/>
      <c r="G1253" s="197"/>
      <c r="H1253" s="2"/>
      <c r="I1253" s="2"/>
      <c r="J1253" s="81"/>
      <c r="K1253" s="185"/>
      <c r="L1253" s="2"/>
      <c r="M1253" s="2"/>
      <c r="N1253" s="2"/>
      <c r="O1253" s="56"/>
      <c r="P1253" s="2"/>
      <c r="Q1253" s="2"/>
      <c r="R1253" s="2"/>
      <c r="S1253" s="2"/>
      <c r="T1253" s="2"/>
      <c r="U1253" s="2"/>
      <c r="V1253" s="71"/>
      <c r="W1253" s="72"/>
      <c r="X1253" s="72"/>
      <c r="Y1253" s="155"/>
      <c r="Z1253" s="157"/>
      <c r="AA1253" s="183" t="s">
        <v>7393</v>
      </c>
      <c r="AB1253" s="220" t="s">
        <v>7358</v>
      </c>
      <c r="AC1253" s="55" t="s">
        <v>7390</v>
      </c>
      <c r="AD1253" s="141">
        <v>0.7</v>
      </c>
      <c r="AE1253" s="221"/>
      <c r="AF1253" s="136"/>
      <c r="AG1253" s="75"/>
      <c r="AH1253" s="98">
        <f>ROUND(ROUND(ROUND(K1237*U1250,0)*Y$1163,0)*AD1253-AF1252,0)</f>
        <v>177</v>
      </c>
      <c r="AI1253" s="16"/>
    </row>
    <row r="1254" spans="1:35" ht="16.75" customHeight="1" x14ac:dyDescent="0.3">
      <c r="A1254" s="11">
        <v>33</v>
      </c>
      <c r="B1254" s="14" t="s">
        <v>9093</v>
      </c>
      <c r="C1254" s="52" t="s">
        <v>9092</v>
      </c>
      <c r="D1254" s="198"/>
      <c r="E1254" s="199"/>
      <c r="F1254" s="199"/>
      <c r="G1254" s="197"/>
      <c r="H1254" s="2"/>
      <c r="I1254" s="2"/>
      <c r="J1254" s="81"/>
      <c r="K1254" s="164"/>
      <c r="L1254" s="8"/>
      <c r="M1254" s="8"/>
      <c r="N1254" s="8"/>
      <c r="O1254" s="203"/>
      <c r="P1254" s="8"/>
      <c r="Q1254" s="8"/>
      <c r="R1254" s="8"/>
      <c r="S1254" s="8"/>
      <c r="T1254" s="8"/>
      <c r="U1254" s="8"/>
      <c r="V1254" s="73"/>
      <c r="W1254" s="72"/>
      <c r="X1254" s="72"/>
      <c r="Y1254" s="155"/>
      <c r="Z1254" s="157"/>
      <c r="AA1254" s="169"/>
      <c r="AB1254" s="220" t="s">
        <v>7391</v>
      </c>
      <c r="AC1254" s="55" t="s">
        <v>7390</v>
      </c>
      <c r="AD1254" s="141">
        <v>0.5</v>
      </c>
      <c r="AE1254" s="196"/>
      <c r="AF1254" s="144"/>
      <c r="AG1254" s="150"/>
      <c r="AH1254" s="6">
        <f>ROUND(ROUND(ROUND(K1237*U1250,0)*Y$1163,0)*AD1254-AF1252,0)</f>
        <v>125</v>
      </c>
      <c r="AI1254" s="16"/>
    </row>
    <row r="1255" spans="1:35" ht="16.75" customHeight="1" x14ac:dyDescent="0.3">
      <c r="A1255" s="11">
        <v>33</v>
      </c>
      <c r="B1255" s="14">
        <v>9751</v>
      </c>
      <c r="C1255" s="52" t="s">
        <v>9091</v>
      </c>
      <c r="D1255" s="190"/>
      <c r="E1255" s="211"/>
      <c r="F1255" s="211"/>
      <c r="G1255" s="210"/>
      <c r="H1255" s="2"/>
      <c r="I1255" s="2"/>
      <c r="J1255" s="81"/>
      <c r="K1255" s="167" t="s">
        <v>7425</v>
      </c>
      <c r="L1255" s="36"/>
      <c r="M1255" s="36"/>
      <c r="N1255" s="50"/>
      <c r="O1255" s="54"/>
      <c r="P1255" s="36"/>
      <c r="Q1255" s="36"/>
      <c r="R1255" s="36"/>
      <c r="S1255" s="36"/>
      <c r="T1255" s="36"/>
      <c r="U1255" s="36"/>
      <c r="V1255" s="50"/>
      <c r="W1255" s="45"/>
      <c r="X1255" s="45"/>
      <c r="Y1255" s="2"/>
      <c r="Z1255" s="44"/>
      <c r="AA1255" s="54"/>
      <c r="AB1255" s="53"/>
      <c r="AC1255" s="36"/>
      <c r="AD1255" s="36"/>
      <c r="AE1255" s="36"/>
      <c r="AF1255" s="36"/>
      <c r="AG1255" s="50"/>
      <c r="AH1255" s="98">
        <f>ROUND(K1261*Y$1163,0)</f>
        <v>242</v>
      </c>
      <c r="AI1255" s="66"/>
    </row>
    <row r="1256" spans="1:35" ht="16.75" customHeight="1" x14ac:dyDescent="0.3">
      <c r="A1256" s="11">
        <v>33</v>
      </c>
      <c r="B1256" s="14">
        <v>9752</v>
      </c>
      <c r="C1256" s="52" t="s">
        <v>9090</v>
      </c>
      <c r="D1256" s="190"/>
      <c r="E1256" s="211"/>
      <c r="F1256" s="211"/>
      <c r="G1256" s="210"/>
      <c r="H1256" s="2"/>
      <c r="I1256" s="2"/>
      <c r="J1256" s="81"/>
      <c r="K1256" s="185"/>
      <c r="L1256" s="2"/>
      <c r="M1256" s="2"/>
      <c r="N1256" s="44"/>
      <c r="O1256" s="3"/>
      <c r="P1256" s="2"/>
      <c r="Q1256" s="2"/>
      <c r="R1256" s="2"/>
      <c r="S1256" s="2"/>
      <c r="T1256" s="2"/>
      <c r="U1256" s="2"/>
      <c r="V1256" s="71"/>
      <c r="W1256" s="72"/>
      <c r="X1256" s="72"/>
      <c r="Y1256" s="145"/>
      <c r="Z1256" s="71"/>
      <c r="AA1256" s="183" t="s">
        <v>7393</v>
      </c>
      <c r="AB1256" s="220" t="s">
        <v>7358</v>
      </c>
      <c r="AC1256" s="55" t="s">
        <v>7390</v>
      </c>
      <c r="AD1256" s="141">
        <v>0.7</v>
      </c>
      <c r="AE1256" s="141"/>
      <c r="AF1256" s="141"/>
      <c r="AG1256" s="142"/>
      <c r="AH1256" s="98">
        <f>ROUND(ROUND(K1261*Y$1163,0)*AD1256,0)</f>
        <v>169</v>
      </c>
      <c r="AI1256" s="66"/>
    </row>
    <row r="1257" spans="1:35" ht="16.75" customHeight="1" x14ac:dyDescent="0.3">
      <c r="A1257" s="11">
        <v>33</v>
      </c>
      <c r="B1257" s="14" t="s">
        <v>9089</v>
      </c>
      <c r="C1257" s="52" t="s">
        <v>9088</v>
      </c>
      <c r="D1257" s="198"/>
      <c r="E1257" s="199"/>
      <c r="F1257" s="199"/>
      <c r="G1257" s="197"/>
      <c r="H1257" s="2"/>
      <c r="I1257" s="2"/>
      <c r="J1257" s="81"/>
      <c r="K1257" s="185"/>
      <c r="L1257" s="2"/>
      <c r="M1257" s="2"/>
      <c r="N1257" s="2"/>
      <c r="O1257" s="56"/>
      <c r="P1257" s="2"/>
      <c r="Q1257" s="2"/>
      <c r="R1257" s="2"/>
      <c r="S1257" s="2"/>
      <c r="T1257" s="2"/>
      <c r="U1257" s="2"/>
      <c r="V1257" s="71"/>
      <c r="W1257" s="72"/>
      <c r="X1257" s="72"/>
      <c r="Y1257" s="155"/>
      <c r="Z1257" s="157"/>
      <c r="AA1257" s="169"/>
      <c r="AB1257" s="220" t="s">
        <v>7391</v>
      </c>
      <c r="AC1257" s="55" t="s">
        <v>7390</v>
      </c>
      <c r="AD1257" s="141">
        <v>0.5</v>
      </c>
      <c r="AE1257" s="141"/>
      <c r="AF1257" s="141"/>
      <c r="AG1257" s="142"/>
      <c r="AH1257" s="98">
        <f>ROUND(ROUND(K1261*Y$1163,0)*AD1257,0)</f>
        <v>121</v>
      </c>
      <c r="AI1257" s="16"/>
    </row>
    <row r="1258" spans="1:35" ht="16.75" customHeight="1" x14ac:dyDescent="0.3">
      <c r="A1258" s="11">
        <v>33</v>
      </c>
      <c r="B1258" s="14" t="s">
        <v>9087</v>
      </c>
      <c r="C1258" s="52" t="s">
        <v>9086</v>
      </c>
      <c r="D1258" s="198"/>
      <c r="E1258" s="199"/>
      <c r="F1258" s="199"/>
      <c r="G1258" s="197"/>
      <c r="H1258" s="2"/>
      <c r="I1258" s="2"/>
      <c r="J1258" s="81"/>
      <c r="K1258" s="185"/>
      <c r="L1258" s="2"/>
      <c r="M1258" s="2"/>
      <c r="N1258" s="2"/>
      <c r="O1258" s="56"/>
      <c r="P1258" s="2"/>
      <c r="Q1258" s="2"/>
      <c r="R1258" s="2"/>
      <c r="S1258" s="2"/>
      <c r="T1258" s="2"/>
      <c r="U1258" s="2"/>
      <c r="V1258" s="71"/>
      <c r="W1258" s="72"/>
      <c r="X1258" s="72"/>
      <c r="Y1258" s="155"/>
      <c r="Z1258" s="157"/>
      <c r="AA1258" s="2"/>
      <c r="AB1258" s="201"/>
      <c r="AC1258" s="55"/>
      <c r="AD1258" s="141"/>
      <c r="AE1258" s="187" t="s">
        <v>7356</v>
      </c>
      <c r="AF1258" s="53">
        <v>5</v>
      </c>
      <c r="AG1258" s="181" t="s">
        <v>7357</v>
      </c>
      <c r="AH1258" s="98">
        <f>ROUND(K1261*Y$1163-AF1258,0)</f>
        <v>237</v>
      </c>
      <c r="AI1258" s="16"/>
    </row>
    <row r="1259" spans="1:35" ht="16.75" customHeight="1" x14ac:dyDescent="0.3">
      <c r="A1259" s="11">
        <v>33</v>
      </c>
      <c r="B1259" s="14" t="s">
        <v>9085</v>
      </c>
      <c r="C1259" s="52" t="s">
        <v>9084</v>
      </c>
      <c r="D1259" s="198"/>
      <c r="E1259" s="199"/>
      <c r="F1259" s="199"/>
      <c r="G1259" s="197"/>
      <c r="H1259" s="2"/>
      <c r="I1259" s="2"/>
      <c r="J1259" s="81"/>
      <c r="K1259" s="185"/>
      <c r="L1259" s="2"/>
      <c r="M1259" s="2"/>
      <c r="N1259" s="2"/>
      <c r="O1259" s="56"/>
      <c r="P1259" s="2"/>
      <c r="Q1259" s="2"/>
      <c r="R1259" s="2"/>
      <c r="S1259" s="2"/>
      <c r="T1259" s="2"/>
      <c r="U1259" s="2"/>
      <c r="V1259" s="71"/>
      <c r="W1259" s="72"/>
      <c r="X1259" s="72"/>
      <c r="Y1259" s="155"/>
      <c r="Z1259" s="157"/>
      <c r="AA1259" s="183" t="s">
        <v>7393</v>
      </c>
      <c r="AB1259" s="220" t="s">
        <v>7358</v>
      </c>
      <c r="AC1259" s="55" t="s">
        <v>7390</v>
      </c>
      <c r="AD1259" s="141">
        <v>0.7</v>
      </c>
      <c r="AE1259" s="221"/>
      <c r="AF1259" s="136"/>
      <c r="AG1259" s="75"/>
      <c r="AH1259" s="98">
        <f>ROUND(ROUND(K1261*Y$1163,0)*AD1259-AF1258,0)</f>
        <v>164</v>
      </c>
      <c r="AI1259" s="16"/>
    </row>
    <row r="1260" spans="1:35" ht="16.75" customHeight="1" x14ac:dyDescent="0.3">
      <c r="A1260" s="11">
        <v>33</v>
      </c>
      <c r="B1260" s="14" t="s">
        <v>9083</v>
      </c>
      <c r="C1260" s="52" t="s">
        <v>9082</v>
      </c>
      <c r="D1260" s="198"/>
      <c r="E1260" s="199"/>
      <c r="F1260" s="199"/>
      <c r="G1260" s="197"/>
      <c r="H1260" s="2"/>
      <c r="I1260" s="2"/>
      <c r="J1260" s="81"/>
      <c r="K1260" s="185"/>
      <c r="L1260" s="2"/>
      <c r="M1260" s="2"/>
      <c r="N1260" s="2"/>
      <c r="O1260" s="56"/>
      <c r="P1260" s="2"/>
      <c r="Q1260" s="2"/>
      <c r="R1260" s="2"/>
      <c r="S1260" s="2"/>
      <c r="T1260" s="2"/>
      <c r="U1260" s="2"/>
      <c r="V1260" s="71"/>
      <c r="W1260" s="72"/>
      <c r="X1260" s="72"/>
      <c r="Y1260" s="155"/>
      <c r="Z1260" s="157"/>
      <c r="AA1260" s="169"/>
      <c r="AB1260" s="220" t="s">
        <v>7391</v>
      </c>
      <c r="AC1260" s="55" t="s">
        <v>7390</v>
      </c>
      <c r="AD1260" s="141">
        <v>0.5</v>
      </c>
      <c r="AE1260" s="196"/>
      <c r="AF1260" s="144"/>
      <c r="AG1260" s="150"/>
      <c r="AH1260" s="98">
        <f>ROUND(ROUND(K1261*Y$1163,0)*AD1260-AF1258,0)</f>
        <v>116</v>
      </c>
      <c r="AI1260" s="16"/>
    </row>
    <row r="1261" spans="1:35" ht="16.75" customHeight="1" x14ac:dyDescent="0.3">
      <c r="A1261" s="11">
        <v>33</v>
      </c>
      <c r="B1261" s="14">
        <v>9753</v>
      </c>
      <c r="C1261" s="52" t="s">
        <v>9081</v>
      </c>
      <c r="D1261" s="190"/>
      <c r="E1261" s="211"/>
      <c r="F1261" s="211"/>
      <c r="G1261" s="210"/>
      <c r="H1261" s="2"/>
      <c r="I1261" s="2"/>
      <c r="J1261" s="81"/>
      <c r="K1261" s="271">
        <f>'21共同生活援助（包括型・基本）'!N685</f>
        <v>345</v>
      </c>
      <c r="L1261" s="272"/>
      <c r="M1261" s="2" t="s">
        <v>7388</v>
      </c>
      <c r="N1261" s="44"/>
      <c r="O1261" s="204" t="s">
        <v>7387</v>
      </c>
      <c r="P1261" s="36"/>
      <c r="Q1261" s="36"/>
      <c r="R1261" s="36"/>
      <c r="S1261" s="36"/>
      <c r="T1261" s="36"/>
      <c r="U1261" s="36"/>
      <c r="V1261" s="74"/>
      <c r="W1261" s="72"/>
      <c r="X1261" s="72"/>
      <c r="Y1261" s="145"/>
      <c r="Z1261" s="71"/>
      <c r="AA1261" s="83"/>
      <c r="AB1261" s="194"/>
      <c r="AC1261" s="7"/>
      <c r="AD1261" s="7"/>
      <c r="AE1261" s="7"/>
      <c r="AF1261" s="7"/>
      <c r="AG1261" s="37"/>
      <c r="AH1261" s="98">
        <f>ROUND(ROUND(K1261*U1262,0)*Y$1163,0)</f>
        <v>230</v>
      </c>
      <c r="AI1261" s="66"/>
    </row>
    <row r="1262" spans="1:35" ht="16.75" customHeight="1" x14ac:dyDescent="0.3">
      <c r="A1262" s="11">
        <v>33</v>
      </c>
      <c r="B1262" s="14">
        <v>9754</v>
      </c>
      <c r="C1262" s="52" t="s">
        <v>9080</v>
      </c>
      <c r="D1262" s="190"/>
      <c r="E1262" s="211"/>
      <c r="F1262" s="211"/>
      <c r="G1262" s="210"/>
      <c r="H1262" s="2"/>
      <c r="I1262" s="2"/>
      <c r="J1262" s="81"/>
      <c r="K1262" s="72"/>
      <c r="L1262" s="145"/>
      <c r="M1262" s="2"/>
      <c r="N1262" s="44"/>
      <c r="O1262" s="45"/>
      <c r="P1262" s="2"/>
      <c r="Q1262" s="135"/>
      <c r="R1262" s="135"/>
      <c r="S1262" s="135"/>
      <c r="T1262" s="136" t="s">
        <v>7404</v>
      </c>
      <c r="U1262" s="273">
        <v>0.95</v>
      </c>
      <c r="V1262" s="274"/>
      <c r="W1262" s="72"/>
      <c r="X1262" s="72"/>
      <c r="Y1262" s="145"/>
      <c r="Z1262" s="71"/>
      <c r="AA1262" s="183" t="s">
        <v>7393</v>
      </c>
      <c r="AB1262" s="220" t="s">
        <v>7358</v>
      </c>
      <c r="AC1262" s="55" t="s">
        <v>7390</v>
      </c>
      <c r="AD1262" s="141">
        <v>0.7</v>
      </c>
      <c r="AE1262" s="141"/>
      <c r="AF1262" s="141"/>
      <c r="AG1262" s="142"/>
      <c r="AH1262" s="98">
        <f>ROUND(ROUND(ROUND(K1261*U1262,0)*Y$1163,0)*AD1262,0)</f>
        <v>161</v>
      </c>
      <c r="AI1262" s="66"/>
    </row>
    <row r="1263" spans="1:35" ht="16.75" customHeight="1" x14ac:dyDescent="0.3">
      <c r="A1263" s="11">
        <v>33</v>
      </c>
      <c r="B1263" s="14" t="s">
        <v>9079</v>
      </c>
      <c r="C1263" s="52" t="s">
        <v>9078</v>
      </c>
      <c r="D1263" s="198"/>
      <c r="E1263" s="199"/>
      <c r="F1263" s="199"/>
      <c r="G1263" s="197"/>
      <c r="H1263" s="2"/>
      <c r="I1263" s="2"/>
      <c r="J1263" s="81"/>
      <c r="K1263" s="185"/>
      <c r="L1263" s="2"/>
      <c r="M1263" s="2"/>
      <c r="N1263" s="2"/>
      <c r="O1263" s="56"/>
      <c r="P1263" s="2"/>
      <c r="Q1263" s="2"/>
      <c r="R1263" s="2"/>
      <c r="S1263" s="2"/>
      <c r="T1263" s="2"/>
      <c r="U1263" s="2"/>
      <c r="V1263" s="71"/>
      <c r="W1263" s="72"/>
      <c r="X1263" s="72"/>
      <c r="Y1263" s="155"/>
      <c r="Z1263" s="157"/>
      <c r="AA1263" s="169"/>
      <c r="AB1263" s="220" t="s">
        <v>7391</v>
      </c>
      <c r="AC1263" s="55" t="s">
        <v>7390</v>
      </c>
      <c r="AD1263" s="141">
        <v>0.5</v>
      </c>
      <c r="AE1263" s="141"/>
      <c r="AF1263" s="141"/>
      <c r="AG1263" s="142"/>
      <c r="AH1263" s="98">
        <f>ROUND(ROUND(ROUND(K1261*U1262,0)*Y$1163,0)*AD1263,0)</f>
        <v>115</v>
      </c>
      <c r="AI1263" s="16"/>
    </row>
    <row r="1264" spans="1:35" ht="16.75" customHeight="1" x14ac:dyDescent="0.3">
      <c r="A1264" s="11">
        <v>33</v>
      </c>
      <c r="B1264" s="14" t="s">
        <v>9077</v>
      </c>
      <c r="C1264" s="52" t="s">
        <v>9076</v>
      </c>
      <c r="D1264" s="198"/>
      <c r="E1264" s="199"/>
      <c r="F1264" s="199"/>
      <c r="G1264" s="197"/>
      <c r="H1264" s="2"/>
      <c r="I1264" s="2"/>
      <c r="J1264" s="81"/>
      <c r="K1264" s="185"/>
      <c r="L1264" s="2"/>
      <c r="M1264" s="2"/>
      <c r="N1264" s="2"/>
      <c r="O1264" s="56"/>
      <c r="P1264" s="2"/>
      <c r="Q1264" s="2"/>
      <c r="R1264" s="2"/>
      <c r="S1264" s="2"/>
      <c r="T1264" s="2"/>
      <c r="U1264" s="2"/>
      <c r="V1264" s="71"/>
      <c r="W1264" s="72"/>
      <c r="X1264" s="72"/>
      <c r="Y1264" s="155"/>
      <c r="Z1264" s="157"/>
      <c r="AA1264" s="2"/>
      <c r="AB1264" s="201"/>
      <c r="AC1264" s="55"/>
      <c r="AD1264" s="141"/>
      <c r="AE1264" s="187" t="s">
        <v>7356</v>
      </c>
      <c r="AF1264" s="53">
        <v>5</v>
      </c>
      <c r="AG1264" s="181" t="s">
        <v>7357</v>
      </c>
      <c r="AH1264" s="98">
        <f>ROUND(ROUND(K1261*U1262,0)*Y$1163-AF1264,0)</f>
        <v>225</v>
      </c>
      <c r="AI1264" s="16"/>
    </row>
    <row r="1265" spans="1:35" ht="16.75" customHeight="1" x14ac:dyDescent="0.3">
      <c r="A1265" s="11">
        <v>33</v>
      </c>
      <c r="B1265" s="14" t="s">
        <v>9075</v>
      </c>
      <c r="C1265" s="52" t="s">
        <v>9074</v>
      </c>
      <c r="D1265" s="198"/>
      <c r="E1265" s="199"/>
      <c r="F1265" s="199"/>
      <c r="G1265" s="197"/>
      <c r="H1265" s="2"/>
      <c r="I1265" s="2"/>
      <c r="J1265" s="81"/>
      <c r="K1265" s="185"/>
      <c r="L1265" s="2"/>
      <c r="M1265" s="2"/>
      <c r="N1265" s="2"/>
      <c r="O1265" s="56"/>
      <c r="P1265" s="2"/>
      <c r="Q1265" s="2"/>
      <c r="R1265" s="2"/>
      <c r="S1265" s="2"/>
      <c r="T1265" s="2"/>
      <c r="U1265" s="2"/>
      <c r="V1265" s="71"/>
      <c r="W1265" s="72"/>
      <c r="X1265" s="72"/>
      <c r="Y1265" s="155"/>
      <c r="Z1265" s="157"/>
      <c r="AA1265" s="183" t="s">
        <v>7393</v>
      </c>
      <c r="AB1265" s="220" t="s">
        <v>7358</v>
      </c>
      <c r="AC1265" s="55" t="s">
        <v>7390</v>
      </c>
      <c r="AD1265" s="141">
        <v>0.7</v>
      </c>
      <c r="AE1265" s="221"/>
      <c r="AF1265" s="136"/>
      <c r="AG1265" s="75"/>
      <c r="AH1265" s="98">
        <f>ROUND(ROUND(ROUND(K1261*U1262,0)*Y$1163,0)*AD1265-AF1264,0)</f>
        <v>156</v>
      </c>
      <c r="AI1265" s="16"/>
    </row>
    <row r="1266" spans="1:35" ht="16.75" customHeight="1" x14ac:dyDescent="0.3">
      <c r="A1266" s="11">
        <v>33</v>
      </c>
      <c r="B1266" s="14" t="s">
        <v>9073</v>
      </c>
      <c r="C1266" s="52" t="s">
        <v>9072</v>
      </c>
      <c r="D1266" s="198"/>
      <c r="E1266" s="199"/>
      <c r="F1266" s="199"/>
      <c r="G1266" s="197"/>
      <c r="H1266" s="2"/>
      <c r="I1266" s="2"/>
      <c r="J1266" s="81"/>
      <c r="K1266" s="185"/>
      <c r="L1266" s="2"/>
      <c r="M1266" s="2"/>
      <c r="N1266" s="2"/>
      <c r="O1266" s="203"/>
      <c r="P1266" s="8"/>
      <c r="Q1266" s="8"/>
      <c r="R1266" s="8"/>
      <c r="S1266" s="8"/>
      <c r="T1266" s="8"/>
      <c r="U1266" s="8"/>
      <c r="V1266" s="73"/>
      <c r="W1266" s="72"/>
      <c r="X1266" s="72"/>
      <c r="Y1266" s="155"/>
      <c r="Z1266" s="157"/>
      <c r="AA1266" s="169"/>
      <c r="AB1266" s="220" t="s">
        <v>7391</v>
      </c>
      <c r="AC1266" s="55" t="s">
        <v>7390</v>
      </c>
      <c r="AD1266" s="141">
        <v>0.5</v>
      </c>
      <c r="AE1266" s="196"/>
      <c r="AF1266" s="144"/>
      <c r="AG1266" s="150"/>
      <c r="AH1266" s="98">
        <f>ROUND(ROUND(ROUND(K1261*U1262,0)*Y$1163,0)*AD1266-AF1264,0)</f>
        <v>110</v>
      </c>
      <c r="AI1266" s="16"/>
    </row>
    <row r="1267" spans="1:35" ht="16.75" customHeight="1" x14ac:dyDescent="0.3">
      <c r="A1267" s="11">
        <v>33</v>
      </c>
      <c r="B1267" s="14">
        <v>9755</v>
      </c>
      <c r="C1267" s="52" t="s">
        <v>9071</v>
      </c>
      <c r="D1267" s="190"/>
      <c r="E1267" s="211"/>
      <c r="F1267" s="211"/>
      <c r="G1267" s="210"/>
      <c r="H1267" s="2"/>
      <c r="I1267" s="2"/>
      <c r="J1267" s="81"/>
      <c r="K1267" s="185"/>
      <c r="L1267" s="2"/>
      <c r="M1267" s="2"/>
      <c r="N1267" s="44"/>
      <c r="O1267" s="204" t="s">
        <v>7380</v>
      </c>
      <c r="P1267" s="36"/>
      <c r="Q1267" s="36"/>
      <c r="R1267" s="36"/>
      <c r="S1267" s="36"/>
      <c r="T1267" s="36"/>
      <c r="U1267" s="36"/>
      <c r="V1267" s="74"/>
      <c r="W1267" s="72"/>
      <c r="X1267" s="72"/>
      <c r="Y1267" s="145"/>
      <c r="Z1267" s="71"/>
      <c r="AA1267" s="83"/>
      <c r="AB1267" s="194"/>
      <c r="AC1267" s="7"/>
      <c r="AD1267" s="7"/>
      <c r="AE1267" s="7"/>
      <c r="AF1267" s="7"/>
      <c r="AG1267" s="37"/>
      <c r="AH1267" s="98">
        <f>ROUND(ROUND(K1261*U1268,0)*Y$1163,0)</f>
        <v>225</v>
      </c>
      <c r="AI1267" s="66"/>
    </row>
    <row r="1268" spans="1:35" ht="16.75" customHeight="1" x14ac:dyDescent="0.3">
      <c r="A1268" s="11">
        <v>33</v>
      </c>
      <c r="B1268" s="14">
        <v>9756</v>
      </c>
      <c r="C1268" s="52" t="s">
        <v>9070</v>
      </c>
      <c r="D1268" s="190"/>
      <c r="E1268" s="211"/>
      <c r="F1268" s="211"/>
      <c r="G1268" s="210"/>
      <c r="H1268" s="2"/>
      <c r="I1268" s="2"/>
      <c r="J1268" s="81"/>
      <c r="K1268" s="185"/>
      <c r="L1268" s="2"/>
      <c r="M1268" s="2"/>
      <c r="N1268" s="44"/>
      <c r="O1268" s="45"/>
      <c r="P1268" s="135"/>
      <c r="Q1268" s="135"/>
      <c r="R1268" s="135"/>
      <c r="S1268" s="135"/>
      <c r="T1268" s="136" t="s">
        <v>7404</v>
      </c>
      <c r="U1268" s="273">
        <v>0.93</v>
      </c>
      <c r="V1268" s="274"/>
      <c r="W1268" s="72"/>
      <c r="X1268" s="72"/>
      <c r="Y1268" s="145"/>
      <c r="Z1268" s="71"/>
      <c r="AA1268" s="183" t="s">
        <v>7393</v>
      </c>
      <c r="AB1268" s="220" t="s">
        <v>7358</v>
      </c>
      <c r="AC1268" s="55" t="s">
        <v>7390</v>
      </c>
      <c r="AD1268" s="141">
        <v>0.7</v>
      </c>
      <c r="AE1268" s="141"/>
      <c r="AF1268" s="141"/>
      <c r="AG1268" s="142"/>
      <c r="AH1268" s="98">
        <f>ROUND(ROUND(ROUND(K1261*U1268,0)*Y$1163,0)*AD1268,0)</f>
        <v>158</v>
      </c>
      <c r="AI1268" s="66"/>
    </row>
    <row r="1269" spans="1:35" ht="16.75" customHeight="1" x14ac:dyDescent="0.3">
      <c r="A1269" s="11">
        <v>33</v>
      </c>
      <c r="B1269" s="14" t="s">
        <v>9069</v>
      </c>
      <c r="C1269" s="52" t="s">
        <v>9068</v>
      </c>
      <c r="D1269" s="198"/>
      <c r="E1269" s="199"/>
      <c r="F1269" s="199"/>
      <c r="G1269" s="197"/>
      <c r="H1269" s="2"/>
      <c r="I1269" s="2"/>
      <c r="J1269" s="81"/>
      <c r="K1269" s="185"/>
      <c r="L1269" s="2"/>
      <c r="M1269" s="2"/>
      <c r="N1269" s="2"/>
      <c r="O1269" s="56"/>
      <c r="P1269" s="2"/>
      <c r="Q1269" s="2"/>
      <c r="R1269" s="2"/>
      <c r="S1269" s="2"/>
      <c r="T1269" s="2"/>
      <c r="U1269" s="2"/>
      <c r="V1269" s="71"/>
      <c r="W1269" s="72"/>
      <c r="X1269" s="72"/>
      <c r="Y1269" s="155"/>
      <c r="Z1269" s="157"/>
      <c r="AA1269" s="169"/>
      <c r="AB1269" s="220" t="s">
        <v>7391</v>
      </c>
      <c r="AC1269" s="55" t="s">
        <v>7390</v>
      </c>
      <c r="AD1269" s="141">
        <v>0.5</v>
      </c>
      <c r="AE1269" s="141"/>
      <c r="AF1269" s="141"/>
      <c r="AG1269" s="142"/>
      <c r="AH1269" s="98">
        <f>ROUND(ROUND(ROUND(K1261*U1268,0)*Y$1163,0)*AD1269,0)</f>
        <v>113</v>
      </c>
      <c r="AI1269" s="16"/>
    </row>
    <row r="1270" spans="1:35" ht="16.75" customHeight="1" x14ac:dyDescent="0.3">
      <c r="A1270" s="11">
        <v>33</v>
      </c>
      <c r="B1270" s="14" t="s">
        <v>9067</v>
      </c>
      <c r="C1270" s="52" t="s">
        <v>9066</v>
      </c>
      <c r="D1270" s="198"/>
      <c r="E1270" s="199"/>
      <c r="F1270" s="199"/>
      <c r="G1270" s="197"/>
      <c r="H1270" s="2"/>
      <c r="I1270" s="2"/>
      <c r="J1270" s="81"/>
      <c r="K1270" s="185"/>
      <c r="L1270" s="2"/>
      <c r="M1270" s="2"/>
      <c r="N1270" s="2"/>
      <c r="O1270" s="56"/>
      <c r="P1270" s="2"/>
      <c r="Q1270" s="2"/>
      <c r="R1270" s="2"/>
      <c r="S1270" s="2"/>
      <c r="T1270" s="2"/>
      <c r="U1270" s="2"/>
      <c r="V1270" s="71"/>
      <c r="W1270" s="72"/>
      <c r="X1270" s="72"/>
      <c r="Y1270" s="155"/>
      <c r="Z1270" s="157"/>
      <c r="AA1270" s="2"/>
      <c r="AB1270" s="201"/>
      <c r="AC1270" s="55"/>
      <c r="AD1270" s="141"/>
      <c r="AE1270" s="187" t="s">
        <v>7356</v>
      </c>
      <c r="AF1270" s="53">
        <v>5</v>
      </c>
      <c r="AG1270" s="181" t="s">
        <v>7357</v>
      </c>
      <c r="AH1270" s="98">
        <f>ROUND(ROUND(K1261*U1268,0)*Y$1163-AF1270,0)</f>
        <v>220</v>
      </c>
      <c r="AI1270" s="16"/>
    </row>
    <row r="1271" spans="1:35" ht="16.75" customHeight="1" x14ac:dyDescent="0.3">
      <c r="A1271" s="11">
        <v>33</v>
      </c>
      <c r="B1271" s="14" t="s">
        <v>9065</v>
      </c>
      <c r="C1271" s="52" t="s">
        <v>9064</v>
      </c>
      <c r="D1271" s="198"/>
      <c r="E1271" s="199"/>
      <c r="F1271" s="199"/>
      <c r="G1271" s="197"/>
      <c r="H1271" s="2"/>
      <c r="I1271" s="2"/>
      <c r="J1271" s="81"/>
      <c r="K1271" s="185"/>
      <c r="L1271" s="2"/>
      <c r="M1271" s="2"/>
      <c r="N1271" s="2"/>
      <c r="O1271" s="56"/>
      <c r="P1271" s="2"/>
      <c r="Q1271" s="2"/>
      <c r="R1271" s="2"/>
      <c r="S1271" s="2"/>
      <c r="T1271" s="2"/>
      <c r="U1271" s="2"/>
      <c r="V1271" s="71"/>
      <c r="W1271" s="72"/>
      <c r="X1271" s="72"/>
      <c r="Y1271" s="155"/>
      <c r="Z1271" s="157"/>
      <c r="AA1271" s="183" t="s">
        <v>7393</v>
      </c>
      <c r="AB1271" s="220" t="s">
        <v>7358</v>
      </c>
      <c r="AC1271" s="55" t="s">
        <v>7390</v>
      </c>
      <c r="AD1271" s="141">
        <v>0.7</v>
      </c>
      <c r="AE1271" s="221"/>
      <c r="AF1271" s="136"/>
      <c r="AG1271" s="75"/>
      <c r="AH1271" s="98">
        <f>ROUND(ROUND(ROUND(K1261*U1268,0)*Y$1163,0)*AD1271-AF1270,0)</f>
        <v>153</v>
      </c>
      <c r="AI1271" s="16"/>
    </row>
    <row r="1272" spans="1:35" ht="16.75" customHeight="1" x14ac:dyDescent="0.3">
      <c r="A1272" s="11">
        <v>33</v>
      </c>
      <c r="B1272" s="14" t="s">
        <v>9063</v>
      </c>
      <c r="C1272" s="52" t="s">
        <v>9062</v>
      </c>
      <c r="D1272" s="198"/>
      <c r="E1272" s="199"/>
      <c r="F1272" s="199"/>
      <c r="G1272" s="197"/>
      <c r="H1272" s="2"/>
      <c r="I1272" s="2"/>
      <c r="J1272" s="81"/>
      <c r="K1272" s="185"/>
      <c r="L1272" s="2"/>
      <c r="M1272" s="2"/>
      <c r="N1272" s="2"/>
      <c r="O1272" s="203"/>
      <c r="P1272" s="8"/>
      <c r="Q1272" s="8"/>
      <c r="R1272" s="8"/>
      <c r="S1272" s="8"/>
      <c r="T1272" s="8"/>
      <c r="U1272" s="8"/>
      <c r="V1272" s="73"/>
      <c r="W1272" s="72"/>
      <c r="X1272" s="72"/>
      <c r="Y1272" s="155"/>
      <c r="Z1272" s="157"/>
      <c r="AA1272" s="169"/>
      <c r="AB1272" s="220" t="s">
        <v>7391</v>
      </c>
      <c r="AC1272" s="55" t="s">
        <v>7390</v>
      </c>
      <c r="AD1272" s="141">
        <v>0.5</v>
      </c>
      <c r="AE1272" s="196"/>
      <c r="AF1272" s="144"/>
      <c r="AG1272" s="150"/>
      <c r="AH1272" s="98">
        <f>ROUND(ROUND(ROUND(K1261*U1268,0)*Y$1163,0)*AD1272-AF1270,0)</f>
        <v>108</v>
      </c>
      <c r="AI1272" s="16"/>
    </row>
    <row r="1273" spans="1:35" ht="16.75" customHeight="1" x14ac:dyDescent="0.3">
      <c r="A1273" s="11">
        <v>33</v>
      </c>
      <c r="B1273" s="14">
        <v>9757</v>
      </c>
      <c r="C1273" s="52" t="s">
        <v>9061</v>
      </c>
      <c r="D1273" s="190"/>
      <c r="E1273" s="211"/>
      <c r="F1273" s="211"/>
      <c r="G1273" s="210"/>
      <c r="H1273" s="211"/>
      <c r="I1273" s="211"/>
      <c r="J1273" s="210"/>
      <c r="K1273" s="185"/>
      <c r="L1273" s="2"/>
      <c r="M1273" s="2"/>
      <c r="N1273" s="44"/>
      <c r="O1273" s="222" t="s">
        <v>7373</v>
      </c>
      <c r="P1273" s="2"/>
      <c r="Q1273" s="2"/>
      <c r="R1273" s="2"/>
      <c r="S1273" s="2"/>
      <c r="T1273" s="2"/>
      <c r="U1273" s="2"/>
      <c r="V1273" s="71"/>
      <c r="W1273" s="72"/>
      <c r="X1273" s="72"/>
      <c r="Y1273" s="145"/>
      <c r="Z1273" s="71"/>
      <c r="AA1273" s="83"/>
      <c r="AB1273" s="80"/>
      <c r="AC1273" s="7"/>
      <c r="AD1273" s="7"/>
      <c r="AE1273" s="7"/>
      <c r="AF1273" s="7"/>
      <c r="AG1273" s="37"/>
      <c r="AH1273" s="98">
        <f>ROUND(ROUND(K1261*U1274,0)*Y$1163,0)</f>
        <v>230</v>
      </c>
      <c r="AI1273" s="66"/>
    </row>
    <row r="1274" spans="1:35" ht="16.75" customHeight="1" x14ac:dyDescent="0.3">
      <c r="A1274" s="11">
        <v>33</v>
      </c>
      <c r="B1274" s="14">
        <v>9758</v>
      </c>
      <c r="C1274" s="52" t="s">
        <v>9060</v>
      </c>
      <c r="D1274" s="190"/>
      <c r="E1274" s="211"/>
      <c r="F1274" s="211"/>
      <c r="G1274" s="210"/>
      <c r="H1274" s="211"/>
      <c r="I1274" s="211"/>
      <c r="J1274" s="210"/>
      <c r="K1274" s="185"/>
      <c r="L1274" s="2"/>
      <c r="M1274" s="2"/>
      <c r="N1274" s="44"/>
      <c r="O1274" s="222" t="s">
        <v>7405</v>
      </c>
      <c r="P1274" s="135"/>
      <c r="Q1274" s="135"/>
      <c r="R1274" s="135"/>
      <c r="S1274" s="135"/>
      <c r="T1274" s="136" t="s">
        <v>7404</v>
      </c>
      <c r="U1274" s="273">
        <v>0.95</v>
      </c>
      <c r="V1274" s="274"/>
      <c r="W1274" s="72"/>
      <c r="X1274" s="72"/>
      <c r="Y1274" s="145"/>
      <c r="Z1274" s="71"/>
      <c r="AA1274" s="183" t="s">
        <v>7393</v>
      </c>
      <c r="AB1274" s="220" t="s">
        <v>7358</v>
      </c>
      <c r="AC1274" s="55" t="s">
        <v>7390</v>
      </c>
      <c r="AD1274" s="141">
        <v>0.7</v>
      </c>
      <c r="AE1274" s="141"/>
      <c r="AF1274" s="141"/>
      <c r="AG1274" s="142"/>
      <c r="AH1274" s="98">
        <f>ROUND(ROUND(ROUND(K1261*U1274,0)*Y$1163,0)*AD1274,0)</f>
        <v>161</v>
      </c>
      <c r="AI1274" s="66"/>
    </row>
    <row r="1275" spans="1:35" ht="16.75" customHeight="1" x14ac:dyDescent="0.3">
      <c r="A1275" s="11">
        <v>33</v>
      </c>
      <c r="B1275" s="14" t="s">
        <v>9059</v>
      </c>
      <c r="C1275" s="52" t="s">
        <v>9058</v>
      </c>
      <c r="D1275" s="198"/>
      <c r="E1275" s="199"/>
      <c r="F1275" s="199"/>
      <c r="G1275" s="197"/>
      <c r="H1275" s="2"/>
      <c r="I1275" s="2"/>
      <c r="J1275" s="81"/>
      <c r="K1275" s="185"/>
      <c r="L1275" s="2"/>
      <c r="M1275" s="2"/>
      <c r="N1275" s="2"/>
      <c r="O1275" s="56"/>
      <c r="P1275" s="2"/>
      <c r="Q1275" s="2"/>
      <c r="R1275" s="2"/>
      <c r="S1275" s="2"/>
      <c r="T1275" s="2"/>
      <c r="U1275" s="2"/>
      <c r="V1275" s="71"/>
      <c r="W1275" s="72"/>
      <c r="X1275" s="72"/>
      <c r="Y1275" s="155"/>
      <c r="Z1275" s="157"/>
      <c r="AA1275" s="169"/>
      <c r="AB1275" s="220" t="s">
        <v>7391</v>
      </c>
      <c r="AC1275" s="55" t="s">
        <v>7390</v>
      </c>
      <c r="AD1275" s="141">
        <v>0.5</v>
      </c>
      <c r="AE1275" s="141"/>
      <c r="AF1275" s="141"/>
      <c r="AG1275" s="142"/>
      <c r="AH1275" s="98">
        <f>ROUND(ROUND(ROUND(K1261*U1274,0)*Y$1163,0)*AD1275,0)</f>
        <v>115</v>
      </c>
      <c r="AI1275" s="16"/>
    </row>
    <row r="1276" spans="1:35" ht="16.75" customHeight="1" x14ac:dyDescent="0.3">
      <c r="A1276" s="11">
        <v>33</v>
      </c>
      <c r="B1276" s="14" t="s">
        <v>9057</v>
      </c>
      <c r="C1276" s="52" t="s">
        <v>9056</v>
      </c>
      <c r="D1276" s="198"/>
      <c r="E1276" s="199"/>
      <c r="F1276" s="199"/>
      <c r="G1276" s="197"/>
      <c r="H1276" s="2"/>
      <c r="I1276" s="2"/>
      <c r="J1276" s="81"/>
      <c r="K1276" s="185"/>
      <c r="L1276" s="2"/>
      <c r="M1276" s="2"/>
      <c r="N1276" s="2"/>
      <c r="O1276" s="56"/>
      <c r="P1276" s="2"/>
      <c r="Q1276" s="2"/>
      <c r="R1276" s="2"/>
      <c r="S1276" s="2"/>
      <c r="T1276" s="2"/>
      <c r="U1276" s="2"/>
      <c r="V1276" s="71"/>
      <c r="W1276" s="72"/>
      <c r="X1276" s="72"/>
      <c r="Y1276" s="155"/>
      <c r="Z1276" s="157"/>
      <c r="AA1276" s="2"/>
      <c r="AB1276" s="201"/>
      <c r="AC1276" s="55"/>
      <c r="AD1276" s="141"/>
      <c r="AE1276" s="187" t="s">
        <v>7356</v>
      </c>
      <c r="AF1276" s="53">
        <v>5</v>
      </c>
      <c r="AG1276" s="181" t="s">
        <v>7357</v>
      </c>
      <c r="AH1276" s="98">
        <f>ROUND(ROUND(K1261*U1274,0)*Y$1163-AF1276,0)</f>
        <v>225</v>
      </c>
      <c r="AI1276" s="16"/>
    </row>
    <row r="1277" spans="1:35" ht="16.75" customHeight="1" x14ac:dyDescent="0.3">
      <c r="A1277" s="11">
        <v>33</v>
      </c>
      <c r="B1277" s="14" t="s">
        <v>9055</v>
      </c>
      <c r="C1277" s="52" t="s">
        <v>9054</v>
      </c>
      <c r="D1277" s="198"/>
      <c r="E1277" s="199"/>
      <c r="F1277" s="199"/>
      <c r="G1277" s="197"/>
      <c r="H1277" s="2"/>
      <c r="I1277" s="2"/>
      <c r="J1277" s="81"/>
      <c r="K1277" s="185"/>
      <c r="L1277" s="2"/>
      <c r="M1277" s="2"/>
      <c r="N1277" s="2"/>
      <c r="O1277" s="56"/>
      <c r="P1277" s="2"/>
      <c r="Q1277" s="2"/>
      <c r="R1277" s="2"/>
      <c r="S1277" s="2"/>
      <c r="T1277" s="2"/>
      <c r="U1277" s="2"/>
      <c r="V1277" s="71"/>
      <c r="W1277" s="72"/>
      <c r="X1277" s="72"/>
      <c r="Y1277" s="155"/>
      <c r="Z1277" s="157"/>
      <c r="AA1277" s="183" t="s">
        <v>7393</v>
      </c>
      <c r="AB1277" s="220" t="s">
        <v>7358</v>
      </c>
      <c r="AC1277" s="55" t="s">
        <v>7390</v>
      </c>
      <c r="AD1277" s="141">
        <v>0.7</v>
      </c>
      <c r="AE1277" s="221"/>
      <c r="AF1277" s="136"/>
      <c r="AG1277" s="75"/>
      <c r="AH1277" s="98">
        <f>ROUND(ROUND(ROUND(K1261*U1274,0)*Y$1163,0)*AD1277-AF1276,0)</f>
        <v>156</v>
      </c>
      <c r="AI1277" s="16"/>
    </row>
    <row r="1278" spans="1:35" ht="16.75" customHeight="1" x14ac:dyDescent="0.3">
      <c r="A1278" s="11">
        <v>33</v>
      </c>
      <c r="B1278" s="14" t="s">
        <v>9053</v>
      </c>
      <c r="C1278" s="52" t="s">
        <v>9052</v>
      </c>
      <c r="D1278" s="198"/>
      <c r="E1278" s="199"/>
      <c r="F1278" s="199"/>
      <c r="G1278" s="197"/>
      <c r="H1278" s="2"/>
      <c r="I1278" s="2"/>
      <c r="J1278" s="81"/>
      <c r="K1278" s="164"/>
      <c r="L1278" s="8"/>
      <c r="M1278" s="8"/>
      <c r="N1278" s="8"/>
      <c r="O1278" s="203"/>
      <c r="P1278" s="8"/>
      <c r="Q1278" s="8"/>
      <c r="R1278" s="8"/>
      <c r="S1278" s="8"/>
      <c r="T1278" s="8"/>
      <c r="U1278" s="8"/>
      <c r="V1278" s="73"/>
      <c r="W1278" s="72"/>
      <c r="X1278" s="72"/>
      <c r="Y1278" s="155"/>
      <c r="Z1278" s="157"/>
      <c r="AA1278" s="169"/>
      <c r="AB1278" s="220" t="s">
        <v>7391</v>
      </c>
      <c r="AC1278" s="55" t="s">
        <v>7390</v>
      </c>
      <c r="AD1278" s="141">
        <v>0.5</v>
      </c>
      <c r="AE1278" s="196"/>
      <c r="AF1278" s="144"/>
      <c r="AG1278" s="150"/>
      <c r="AH1278" s="98">
        <f>ROUND(ROUND(ROUND(K1261*U1274,0)*Y$1163,0)*AD1278-AF1276,0)</f>
        <v>110</v>
      </c>
      <c r="AI1278" s="16"/>
    </row>
    <row r="1279" spans="1:35" ht="16.75" customHeight="1" x14ac:dyDescent="0.3">
      <c r="A1279" s="11">
        <v>33</v>
      </c>
      <c r="B1279" s="14">
        <v>9761</v>
      </c>
      <c r="C1279" s="52" t="s">
        <v>9051</v>
      </c>
      <c r="D1279" s="190"/>
      <c r="E1279" s="211"/>
      <c r="F1279" s="211"/>
      <c r="G1279" s="210"/>
      <c r="H1279" s="2"/>
      <c r="I1279" s="2"/>
      <c r="J1279" s="81"/>
      <c r="K1279" s="167" t="s">
        <v>7398</v>
      </c>
      <c r="L1279" s="36"/>
      <c r="M1279" s="36"/>
      <c r="N1279" s="50"/>
      <c r="O1279" s="54"/>
      <c r="P1279" s="36"/>
      <c r="Q1279" s="36"/>
      <c r="R1279" s="36"/>
      <c r="S1279" s="36"/>
      <c r="T1279" s="36"/>
      <c r="U1279" s="36"/>
      <c r="V1279" s="50"/>
      <c r="W1279" s="45"/>
      <c r="X1279" s="45"/>
      <c r="Y1279" s="2"/>
      <c r="Z1279" s="44"/>
      <c r="AA1279" s="54"/>
      <c r="AB1279" s="53"/>
      <c r="AC1279" s="36"/>
      <c r="AD1279" s="36"/>
      <c r="AE1279" s="36"/>
      <c r="AF1279" s="36"/>
      <c r="AG1279" s="50"/>
      <c r="AH1279" s="98">
        <f>ROUND(K1285*Y$1163,0)</f>
        <v>219</v>
      </c>
      <c r="AI1279" s="16"/>
    </row>
    <row r="1280" spans="1:35" ht="16.75" customHeight="1" x14ac:dyDescent="0.3">
      <c r="A1280" s="11">
        <v>33</v>
      </c>
      <c r="B1280" s="14">
        <v>9762</v>
      </c>
      <c r="C1280" s="52" t="s">
        <v>9050</v>
      </c>
      <c r="D1280" s="190"/>
      <c r="E1280" s="211"/>
      <c r="F1280" s="211"/>
      <c r="G1280" s="210"/>
      <c r="H1280" s="2"/>
      <c r="I1280" s="2"/>
      <c r="J1280" s="81"/>
      <c r="K1280" s="185"/>
      <c r="L1280" s="2"/>
      <c r="M1280" s="2"/>
      <c r="N1280" s="44"/>
      <c r="O1280" s="3"/>
      <c r="P1280" s="2"/>
      <c r="Q1280" s="2"/>
      <c r="R1280" s="2"/>
      <c r="S1280" s="2"/>
      <c r="T1280" s="2"/>
      <c r="U1280" s="2"/>
      <c r="V1280" s="71"/>
      <c r="W1280" s="72"/>
      <c r="X1280" s="72"/>
      <c r="Y1280" s="145"/>
      <c r="Z1280" s="71"/>
      <c r="AA1280" s="183" t="s">
        <v>7393</v>
      </c>
      <c r="AB1280" s="220" t="s">
        <v>7358</v>
      </c>
      <c r="AC1280" s="55" t="s">
        <v>7390</v>
      </c>
      <c r="AD1280" s="141">
        <v>0.7</v>
      </c>
      <c r="AE1280" s="141"/>
      <c r="AF1280" s="141"/>
      <c r="AG1280" s="142"/>
      <c r="AH1280" s="6">
        <f>ROUND(ROUND(K1285*Y$1163,0)*AD1280,0)</f>
        <v>153</v>
      </c>
      <c r="AI1280" s="16"/>
    </row>
    <row r="1281" spans="1:35" ht="16.75" customHeight="1" x14ac:dyDescent="0.3">
      <c r="A1281" s="11">
        <v>33</v>
      </c>
      <c r="B1281" s="14" t="s">
        <v>9049</v>
      </c>
      <c r="C1281" s="52" t="s">
        <v>9048</v>
      </c>
      <c r="D1281" s="198"/>
      <c r="E1281" s="199"/>
      <c r="F1281" s="199"/>
      <c r="G1281" s="197"/>
      <c r="H1281" s="2"/>
      <c r="I1281" s="2"/>
      <c r="J1281" s="81"/>
      <c r="K1281" s="185"/>
      <c r="L1281" s="2"/>
      <c r="M1281" s="2"/>
      <c r="N1281" s="2"/>
      <c r="O1281" s="56"/>
      <c r="P1281" s="2"/>
      <c r="Q1281" s="2"/>
      <c r="R1281" s="2"/>
      <c r="S1281" s="2"/>
      <c r="T1281" s="2"/>
      <c r="U1281" s="2"/>
      <c r="V1281" s="71"/>
      <c r="W1281" s="72"/>
      <c r="X1281" s="72"/>
      <c r="Y1281" s="155"/>
      <c r="Z1281" s="157"/>
      <c r="AA1281" s="169"/>
      <c r="AB1281" s="220" t="s">
        <v>7391</v>
      </c>
      <c r="AC1281" s="55" t="s">
        <v>7390</v>
      </c>
      <c r="AD1281" s="141">
        <v>0.5</v>
      </c>
      <c r="AE1281" s="141"/>
      <c r="AF1281" s="141"/>
      <c r="AG1281" s="142"/>
      <c r="AH1281" s="98">
        <f>ROUND(ROUND(K1285*Y$1163,0)*AD1281,0)</f>
        <v>110</v>
      </c>
      <c r="AI1281" s="16"/>
    </row>
    <row r="1282" spans="1:35" ht="16.75" customHeight="1" x14ac:dyDescent="0.3">
      <c r="A1282" s="11">
        <v>33</v>
      </c>
      <c r="B1282" s="14" t="s">
        <v>9047</v>
      </c>
      <c r="C1282" s="52" t="s">
        <v>9046</v>
      </c>
      <c r="D1282" s="198"/>
      <c r="E1282" s="199"/>
      <c r="F1282" s="199"/>
      <c r="G1282" s="197"/>
      <c r="H1282" s="2"/>
      <c r="I1282" s="2"/>
      <c r="J1282" s="81"/>
      <c r="K1282" s="185"/>
      <c r="L1282" s="2"/>
      <c r="M1282" s="2"/>
      <c r="N1282" s="2"/>
      <c r="O1282" s="56"/>
      <c r="P1282" s="2"/>
      <c r="Q1282" s="2"/>
      <c r="R1282" s="2"/>
      <c r="S1282" s="2"/>
      <c r="T1282" s="2"/>
      <c r="U1282" s="2"/>
      <c r="V1282" s="71"/>
      <c r="W1282" s="72"/>
      <c r="X1282" s="72"/>
      <c r="Y1282" s="155"/>
      <c r="Z1282" s="157"/>
      <c r="AA1282" s="2"/>
      <c r="AB1282" s="201"/>
      <c r="AC1282" s="55"/>
      <c r="AD1282" s="141"/>
      <c r="AE1282" s="187" t="s">
        <v>7356</v>
      </c>
      <c r="AF1282" s="53">
        <v>5</v>
      </c>
      <c r="AG1282" s="181" t="s">
        <v>7357</v>
      </c>
      <c r="AH1282" s="98">
        <f>ROUND(K1285*Y$1163-AF1282,0)</f>
        <v>214</v>
      </c>
      <c r="AI1282" s="16"/>
    </row>
    <row r="1283" spans="1:35" ht="16.75" customHeight="1" x14ac:dyDescent="0.3">
      <c r="A1283" s="11">
        <v>33</v>
      </c>
      <c r="B1283" s="14" t="s">
        <v>9045</v>
      </c>
      <c r="C1283" s="52" t="s">
        <v>9044</v>
      </c>
      <c r="D1283" s="198"/>
      <c r="E1283" s="199"/>
      <c r="F1283" s="199"/>
      <c r="G1283" s="197"/>
      <c r="H1283" s="2"/>
      <c r="I1283" s="2"/>
      <c r="J1283" s="81"/>
      <c r="K1283" s="185"/>
      <c r="L1283" s="2"/>
      <c r="M1283" s="2"/>
      <c r="N1283" s="2"/>
      <c r="O1283" s="56"/>
      <c r="P1283" s="2"/>
      <c r="Q1283" s="2"/>
      <c r="R1283" s="2"/>
      <c r="S1283" s="2"/>
      <c r="T1283" s="2"/>
      <c r="U1283" s="2"/>
      <c r="V1283" s="71"/>
      <c r="W1283" s="72"/>
      <c r="X1283" s="72"/>
      <c r="Y1283" s="155"/>
      <c r="Z1283" s="157"/>
      <c r="AA1283" s="183" t="s">
        <v>7393</v>
      </c>
      <c r="AB1283" s="220" t="s">
        <v>7358</v>
      </c>
      <c r="AC1283" s="55" t="s">
        <v>7390</v>
      </c>
      <c r="AD1283" s="141">
        <v>0.7</v>
      </c>
      <c r="AE1283" s="221"/>
      <c r="AF1283" s="136"/>
      <c r="AG1283" s="75"/>
      <c r="AH1283" s="6">
        <f>ROUND(ROUND(K1285*Y$1163,0)*AD1283-AF1282,0)</f>
        <v>148</v>
      </c>
      <c r="AI1283" s="16"/>
    </row>
    <row r="1284" spans="1:35" ht="16.75" customHeight="1" x14ac:dyDescent="0.3">
      <c r="A1284" s="11">
        <v>33</v>
      </c>
      <c r="B1284" s="14" t="s">
        <v>9043</v>
      </c>
      <c r="C1284" s="52" t="s">
        <v>9042</v>
      </c>
      <c r="D1284" s="198"/>
      <c r="E1284" s="199"/>
      <c r="F1284" s="199"/>
      <c r="G1284" s="197"/>
      <c r="H1284" s="2"/>
      <c r="I1284" s="2"/>
      <c r="J1284" s="81"/>
      <c r="K1284" s="185"/>
      <c r="L1284" s="2"/>
      <c r="M1284" s="2"/>
      <c r="N1284" s="2"/>
      <c r="O1284" s="56"/>
      <c r="P1284" s="2"/>
      <c r="Q1284" s="2"/>
      <c r="R1284" s="2"/>
      <c r="S1284" s="2"/>
      <c r="T1284" s="2"/>
      <c r="U1284" s="2"/>
      <c r="V1284" s="71"/>
      <c r="W1284" s="72"/>
      <c r="X1284" s="72"/>
      <c r="Y1284" s="155"/>
      <c r="Z1284" s="157"/>
      <c r="AA1284" s="169"/>
      <c r="AB1284" s="220" t="s">
        <v>7391</v>
      </c>
      <c r="AC1284" s="55" t="s">
        <v>7390</v>
      </c>
      <c r="AD1284" s="141">
        <v>0.5</v>
      </c>
      <c r="AE1284" s="196"/>
      <c r="AF1284" s="144"/>
      <c r="AG1284" s="150"/>
      <c r="AH1284" s="98">
        <f>ROUND(ROUND(K1285*Y$1163,0)*AD1284-AF1282,0)</f>
        <v>105</v>
      </c>
      <c r="AI1284" s="16"/>
    </row>
    <row r="1285" spans="1:35" ht="16.75" customHeight="1" x14ac:dyDescent="0.3">
      <c r="A1285" s="11">
        <v>33</v>
      </c>
      <c r="B1285" s="14">
        <v>9763</v>
      </c>
      <c r="C1285" s="52" t="s">
        <v>9041</v>
      </c>
      <c r="D1285" s="190"/>
      <c r="E1285" s="211"/>
      <c r="F1285" s="211"/>
      <c r="G1285" s="210"/>
      <c r="H1285" s="2"/>
      <c r="I1285" s="2"/>
      <c r="J1285" s="81"/>
      <c r="K1285" s="271">
        <f>'21共同生活援助（包括型・基本）'!N709</f>
        <v>313</v>
      </c>
      <c r="L1285" s="272"/>
      <c r="M1285" s="2" t="s">
        <v>7388</v>
      </c>
      <c r="N1285" s="44"/>
      <c r="O1285" s="204" t="s">
        <v>7387</v>
      </c>
      <c r="P1285" s="36"/>
      <c r="Q1285" s="36"/>
      <c r="R1285" s="36"/>
      <c r="S1285" s="36"/>
      <c r="T1285" s="36"/>
      <c r="U1285" s="36"/>
      <c r="V1285" s="74"/>
      <c r="W1285" s="72"/>
      <c r="X1285" s="72"/>
      <c r="Y1285" s="145"/>
      <c r="Z1285" s="71"/>
      <c r="AA1285" s="83"/>
      <c r="AB1285" s="194"/>
      <c r="AC1285" s="7"/>
      <c r="AD1285" s="7"/>
      <c r="AE1285" s="7"/>
      <c r="AF1285" s="7"/>
      <c r="AG1285" s="37"/>
      <c r="AH1285" s="98">
        <f>ROUND(ROUND(K1285*U1286,0)*Y$1163,0)</f>
        <v>208</v>
      </c>
      <c r="AI1285" s="66"/>
    </row>
    <row r="1286" spans="1:35" ht="16.75" customHeight="1" x14ac:dyDescent="0.3">
      <c r="A1286" s="11">
        <v>33</v>
      </c>
      <c r="B1286" s="14">
        <v>9764</v>
      </c>
      <c r="C1286" s="52" t="s">
        <v>9040</v>
      </c>
      <c r="D1286" s="190"/>
      <c r="E1286" s="211"/>
      <c r="F1286" s="211"/>
      <c r="G1286" s="210"/>
      <c r="H1286" s="2"/>
      <c r="I1286" s="2"/>
      <c r="J1286" s="81"/>
      <c r="K1286" s="72"/>
      <c r="L1286" s="145"/>
      <c r="M1286" s="2"/>
      <c r="N1286" s="44"/>
      <c r="O1286" s="45"/>
      <c r="P1286" s="2"/>
      <c r="Q1286" s="135"/>
      <c r="R1286" s="135"/>
      <c r="S1286" s="135"/>
      <c r="T1286" s="136" t="s">
        <v>9039</v>
      </c>
      <c r="U1286" s="273">
        <v>0.95</v>
      </c>
      <c r="V1286" s="274"/>
      <c r="W1286" s="72"/>
      <c r="X1286" s="72"/>
      <c r="Y1286" s="145"/>
      <c r="Z1286" s="71"/>
      <c r="AA1286" s="183" t="s">
        <v>9032</v>
      </c>
      <c r="AB1286" s="220" t="s">
        <v>9031</v>
      </c>
      <c r="AC1286" s="55" t="s">
        <v>9027</v>
      </c>
      <c r="AD1286" s="141">
        <v>0.7</v>
      </c>
      <c r="AE1286" s="141"/>
      <c r="AF1286" s="141"/>
      <c r="AG1286" s="142"/>
      <c r="AH1286" s="98">
        <f>ROUND(ROUND(ROUND(K1285*U1286,0)*Y$1163,0)*AD1286,0)</f>
        <v>146</v>
      </c>
      <c r="AI1286" s="66"/>
    </row>
    <row r="1287" spans="1:35" ht="16.75" customHeight="1" x14ac:dyDescent="0.3">
      <c r="A1287" s="11">
        <v>33</v>
      </c>
      <c r="B1287" s="14" t="s">
        <v>9038</v>
      </c>
      <c r="C1287" s="52" t="s">
        <v>9037</v>
      </c>
      <c r="D1287" s="198"/>
      <c r="E1287" s="199"/>
      <c r="F1287" s="199"/>
      <c r="G1287" s="197"/>
      <c r="H1287" s="2"/>
      <c r="I1287" s="2"/>
      <c r="J1287" s="81"/>
      <c r="K1287" s="185"/>
      <c r="L1287" s="2"/>
      <c r="M1287" s="2"/>
      <c r="N1287" s="2"/>
      <c r="O1287" s="56"/>
      <c r="P1287" s="2"/>
      <c r="Q1287" s="2"/>
      <c r="R1287" s="2"/>
      <c r="S1287" s="2"/>
      <c r="T1287" s="2"/>
      <c r="U1287" s="2"/>
      <c r="V1287" s="71"/>
      <c r="W1287" s="72"/>
      <c r="X1287" s="72"/>
      <c r="Y1287" s="155"/>
      <c r="Z1287" s="157"/>
      <c r="AA1287" s="169"/>
      <c r="AB1287" s="220" t="s">
        <v>9028</v>
      </c>
      <c r="AC1287" s="55" t="s">
        <v>9027</v>
      </c>
      <c r="AD1287" s="141">
        <v>0.5</v>
      </c>
      <c r="AE1287" s="141"/>
      <c r="AF1287" s="141"/>
      <c r="AG1287" s="142"/>
      <c r="AH1287" s="6">
        <f>ROUND(ROUND(ROUND(K1285*U1286,0)*Y$1163,0)*AD1287,0)</f>
        <v>104</v>
      </c>
      <c r="AI1287" s="16"/>
    </row>
    <row r="1288" spans="1:35" ht="16.75" customHeight="1" x14ac:dyDescent="0.3">
      <c r="A1288" s="11">
        <v>33</v>
      </c>
      <c r="B1288" s="14" t="s">
        <v>9036</v>
      </c>
      <c r="C1288" s="52" t="s">
        <v>9035</v>
      </c>
      <c r="D1288" s="198"/>
      <c r="E1288" s="199"/>
      <c r="F1288" s="199"/>
      <c r="G1288" s="197"/>
      <c r="H1288" s="2"/>
      <c r="I1288" s="2"/>
      <c r="J1288" s="81"/>
      <c r="K1288" s="185"/>
      <c r="L1288" s="2"/>
      <c r="M1288" s="2"/>
      <c r="N1288" s="2"/>
      <c r="O1288" s="56"/>
      <c r="P1288" s="2"/>
      <c r="Q1288" s="2"/>
      <c r="R1288" s="2"/>
      <c r="S1288" s="2"/>
      <c r="T1288" s="2"/>
      <c r="U1288" s="2"/>
      <c r="V1288" s="71"/>
      <c r="W1288" s="72"/>
      <c r="X1288" s="72"/>
      <c r="Y1288" s="155"/>
      <c r="Z1288" s="157"/>
      <c r="AA1288" s="2"/>
      <c r="AB1288" s="201"/>
      <c r="AC1288" s="55"/>
      <c r="AD1288" s="141"/>
      <c r="AE1288" s="187" t="s">
        <v>7356</v>
      </c>
      <c r="AF1288" s="53">
        <v>5</v>
      </c>
      <c r="AG1288" s="181" t="s">
        <v>7357</v>
      </c>
      <c r="AH1288" s="98">
        <f>ROUND(ROUND(K1285*U1286,0)*Y$1163-AF1288,0)</f>
        <v>203</v>
      </c>
      <c r="AI1288" s="16"/>
    </row>
    <row r="1289" spans="1:35" ht="16.75" customHeight="1" x14ac:dyDescent="0.3">
      <c r="A1289" s="11">
        <v>33</v>
      </c>
      <c r="B1289" s="14" t="s">
        <v>9034</v>
      </c>
      <c r="C1289" s="52" t="s">
        <v>9033</v>
      </c>
      <c r="D1289" s="198"/>
      <c r="E1289" s="199"/>
      <c r="F1289" s="199"/>
      <c r="G1289" s="197"/>
      <c r="H1289" s="2"/>
      <c r="I1289" s="2"/>
      <c r="J1289" s="81"/>
      <c r="K1289" s="185"/>
      <c r="L1289" s="2"/>
      <c r="M1289" s="2"/>
      <c r="N1289" s="2"/>
      <c r="O1289" s="56"/>
      <c r="P1289" s="2"/>
      <c r="Q1289" s="2"/>
      <c r="R1289" s="2"/>
      <c r="S1289" s="2"/>
      <c r="T1289" s="2"/>
      <c r="U1289" s="2"/>
      <c r="V1289" s="71"/>
      <c r="W1289" s="72"/>
      <c r="X1289" s="72"/>
      <c r="Y1289" s="155"/>
      <c r="Z1289" s="157"/>
      <c r="AA1289" s="183" t="s">
        <v>9032</v>
      </c>
      <c r="AB1289" s="220" t="s">
        <v>9031</v>
      </c>
      <c r="AC1289" s="55" t="s">
        <v>9027</v>
      </c>
      <c r="AD1289" s="141">
        <v>0.7</v>
      </c>
      <c r="AE1289" s="221"/>
      <c r="AF1289" s="136"/>
      <c r="AG1289" s="75"/>
      <c r="AH1289" s="98">
        <f>ROUND(ROUND(ROUND(K1285*U1286,0)*Y$1163,0)*AD1289-AF1288,0)</f>
        <v>141</v>
      </c>
      <c r="AI1289" s="16"/>
    </row>
    <row r="1290" spans="1:35" ht="16.75" customHeight="1" x14ac:dyDescent="0.3">
      <c r="A1290" s="11">
        <v>33</v>
      </c>
      <c r="B1290" s="14" t="s">
        <v>9030</v>
      </c>
      <c r="C1290" s="52" t="s">
        <v>9029</v>
      </c>
      <c r="D1290" s="198"/>
      <c r="E1290" s="199"/>
      <c r="F1290" s="199"/>
      <c r="G1290" s="197"/>
      <c r="H1290" s="2"/>
      <c r="I1290" s="2"/>
      <c r="J1290" s="81"/>
      <c r="K1290" s="185"/>
      <c r="L1290" s="2"/>
      <c r="M1290" s="2"/>
      <c r="N1290" s="2"/>
      <c r="O1290" s="203"/>
      <c r="P1290" s="8"/>
      <c r="Q1290" s="8"/>
      <c r="R1290" s="8"/>
      <c r="S1290" s="8"/>
      <c r="T1290" s="8"/>
      <c r="U1290" s="8"/>
      <c r="V1290" s="73"/>
      <c r="W1290" s="72"/>
      <c r="X1290" s="72"/>
      <c r="Y1290" s="155"/>
      <c r="Z1290" s="157"/>
      <c r="AA1290" s="169"/>
      <c r="AB1290" s="220" t="s">
        <v>9028</v>
      </c>
      <c r="AC1290" s="55" t="s">
        <v>9027</v>
      </c>
      <c r="AD1290" s="141">
        <v>0.5</v>
      </c>
      <c r="AE1290" s="196"/>
      <c r="AF1290" s="144"/>
      <c r="AG1290" s="150"/>
      <c r="AH1290" s="6">
        <f>ROUND(ROUND(ROUND(K1285*U1286,0)*Y$1163,0)*AD1290-AF1288,0)</f>
        <v>99</v>
      </c>
      <c r="AI1290" s="16"/>
    </row>
    <row r="1291" spans="1:35" ht="16.75" customHeight="1" x14ac:dyDescent="0.3">
      <c r="A1291" s="11">
        <v>33</v>
      </c>
      <c r="B1291" s="14">
        <v>9765</v>
      </c>
      <c r="C1291" s="52" t="s">
        <v>9026</v>
      </c>
      <c r="D1291" s="190"/>
      <c r="E1291" s="211"/>
      <c r="F1291" s="211"/>
      <c r="G1291" s="210"/>
      <c r="H1291" s="2"/>
      <c r="I1291" s="2"/>
      <c r="J1291" s="81"/>
      <c r="K1291" s="185"/>
      <c r="L1291" s="2"/>
      <c r="M1291" s="2"/>
      <c r="N1291" s="44"/>
      <c r="O1291" s="204" t="s">
        <v>7380</v>
      </c>
      <c r="P1291" s="36"/>
      <c r="Q1291" s="36"/>
      <c r="R1291" s="36"/>
      <c r="S1291" s="36"/>
      <c r="T1291" s="36"/>
      <c r="U1291" s="36"/>
      <c r="V1291" s="74"/>
      <c r="W1291" s="72"/>
      <c r="X1291" s="72"/>
      <c r="Y1291" s="145"/>
      <c r="Z1291" s="71"/>
      <c r="AA1291" s="83"/>
      <c r="AB1291" s="194"/>
      <c r="AC1291" s="7"/>
      <c r="AD1291" s="7"/>
      <c r="AE1291" s="7"/>
      <c r="AF1291" s="7"/>
      <c r="AG1291" s="37"/>
      <c r="AH1291" s="98">
        <f>ROUND(ROUND(K1285*U1292,0)*Y$1163,0)</f>
        <v>204</v>
      </c>
      <c r="AI1291" s="66"/>
    </row>
    <row r="1292" spans="1:35" ht="16.75" customHeight="1" x14ac:dyDescent="0.3">
      <c r="A1292" s="11">
        <v>33</v>
      </c>
      <c r="B1292" s="14">
        <v>9766</v>
      </c>
      <c r="C1292" s="52" t="s">
        <v>9025</v>
      </c>
      <c r="D1292" s="190"/>
      <c r="E1292" s="211"/>
      <c r="F1292" s="211"/>
      <c r="G1292" s="210"/>
      <c r="H1292" s="45"/>
      <c r="I1292" s="2"/>
      <c r="J1292" s="81"/>
      <c r="K1292" s="185"/>
      <c r="L1292" s="2"/>
      <c r="M1292" s="2"/>
      <c r="N1292" s="44"/>
      <c r="O1292" s="45"/>
      <c r="P1292" s="135"/>
      <c r="Q1292" s="135"/>
      <c r="R1292" s="135"/>
      <c r="S1292" s="135"/>
      <c r="T1292" s="136" t="s">
        <v>9024</v>
      </c>
      <c r="U1292" s="273">
        <v>0.93</v>
      </c>
      <c r="V1292" s="274"/>
      <c r="W1292" s="72"/>
      <c r="X1292" s="72"/>
      <c r="Y1292" s="145"/>
      <c r="Z1292" s="71"/>
      <c r="AA1292" s="183" t="s">
        <v>8860</v>
      </c>
      <c r="AB1292" s="220" t="s">
        <v>8859</v>
      </c>
      <c r="AC1292" s="55" t="s">
        <v>8845</v>
      </c>
      <c r="AD1292" s="141">
        <v>0.7</v>
      </c>
      <c r="AE1292" s="141"/>
      <c r="AF1292" s="141"/>
      <c r="AG1292" s="142"/>
      <c r="AH1292" s="98">
        <f>ROUND(ROUND(ROUND(K1285*U1292,0)*Y$1163,0)*AD1292,0)</f>
        <v>143</v>
      </c>
      <c r="AI1292" s="66"/>
    </row>
    <row r="1293" spans="1:35" ht="16.75" customHeight="1" x14ac:dyDescent="0.3">
      <c r="A1293" s="11">
        <v>33</v>
      </c>
      <c r="B1293" s="14" t="s">
        <v>9023</v>
      </c>
      <c r="C1293" s="52" t="s">
        <v>9022</v>
      </c>
      <c r="D1293" s="198"/>
      <c r="E1293" s="199"/>
      <c r="F1293" s="199"/>
      <c r="G1293" s="197"/>
      <c r="H1293" s="2"/>
      <c r="I1293" s="2"/>
      <c r="J1293" s="81"/>
      <c r="K1293" s="185"/>
      <c r="L1293" s="2"/>
      <c r="M1293" s="2"/>
      <c r="N1293" s="2"/>
      <c r="O1293" s="56"/>
      <c r="P1293" s="2"/>
      <c r="Q1293" s="2"/>
      <c r="R1293" s="2"/>
      <c r="S1293" s="2"/>
      <c r="T1293" s="2"/>
      <c r="U1293" s="2"/>
      <c r="V1293" s="71"/>
      <c r="W1293" s="72"/>
      <c r="X1293" s="72"/>
      <c r="Y1293" s="155"/>
      <c r="Z1293" s="157"/>
      <c r="AA1293" s="169"/>
      <c r="AB1293" s="220" t="s">
        <v>8846</v>
      </c>
      <c r="AC1293" s="55" t="s">
        <v>8845</v>
      </c>
      <c r="AD1293" s="141">
        <v>0.5</v>
      </c>
      <c r="AE1293" s="141"/>
      <c r="AF1293" s="141"/>
      <c r="AG1293" s="142"/>
      <c r="AH1293" s="98">
        <f>ROUND(ROUND(ROUND(K1285*U1292,0)*Y$1163,0)*AD1293,0)</f>
        <v>102</v>
      </c>
      <c r="AI1293" s="16"/>
    </row>
    <row r="1294" spans="1:35" ht="16.75" customHeight="1" x14ac:dyDescent="0.3">
      <c r="A1294" s="11">
        <v>33</v>
      </c>
      <c r="B1294" s="14" t="s">
        <v>9021</v>
      </c>
      <c r="C1294" s="52" t="s">
        <v>9020</v>
      </c>
      <c r="D1294" s="198"/>
      <c r="E1294" s="199"/>
      <c r="F1294" s="199"/>
      <c r="G1294" s="197"/>
      <c r="H1294" s="2"/>
      <c r="I1294" s="2"/>
      <c r="J1294" s="81"/>
      <c r="K1294" s="185"/>
      <c r="L1294" s="2"/>
      <c r="M1294" s="2"/>
      <c r="N1294" s="2"/>
      <c r="O1294" s="56"/>
      <c r="P1294" s="2"/>
      <c r="Q1294" s="2"/>
      <c r="R1294" s="2"/>
      <c r="S1294" s="2"/>
      <c r="T1294" s="2"/>
      <c r="U1294" s="2"/>
      <c r="V1294" s="71"/>
      <c r="W1294" s="72"/>
      <c r="X1294" s="72"/>
      <c r="Y1294" s="155"/>
      <c r="Z1294" s="157"/>
      <c r="AA1294" s="2"/>
      <c r="AB1294" s="201"/>
      <c r="AC1294" s="55"/>
      <c r="AD1294" s="141"/>
      <c r="AE1294" s="187" t="s">
        <v>7356</v>
      </c>
      <c r="AF1294" s="53">
        <v>5</v>
      </c>
      <c r="AG1294" s="181" t="s">
        <v>7357</v>
      </c>
      <c r="AH1294" s="98">
        <f>ROUND(ROUND(K1285*U1292,0)*Y$1163-AF1294,0)</f>
        <v>199</v>
      </c>
      <c r="AI1294" s="16"/>
    </row>
    <row r="1295" spans="1:35" ht="16.75" customHeight="1" x14ac:dyDescent="0.3">
      <c r="A1295" s="11">
        <v>33</v>
      </c>
      <c r="B1295" s="14" t="s">
        <v>9019</v>
      </c>
      <c r="C1295" s="52" t="s">
        <v>9018</v>
      </c>
      <c r="D1295" s="198"/>
      <c r="E1295" s="199"/>
      <c r="F1295" s="199"/>
      <c r="G1295" s="197"/>
      <c r="H1295" s="2"/>
      <c r="I1295" s="2"/>
      <c r="J1295" s="81"/>
      <c r="K1295" s="185"/>
      <c r="L1295" s="2"/>
      <c r="M1295" s="2"/>
      <c r="N1295" s="2"/>
      <c r="O1295" s="56"/>
      <c r="P1295" s="2"/>
      <c r="Q1295" s="2"/>
      <c r="R1295" s="2"/>
      <c r="S1295" s="2"/>
      <c r="T1295" s="2"/>
      <c r="U1295" s="2"/>
      <c r="V1295" s="71"/>
      <c r="W1295" s="72"/>
      <c r="X1295" s="72"/>
      <c r="Y1295" s="155"/>
      <c r="Z1295" s="157"/>
      <c r="AA1295" s="183" t="s">
        <v>8860</v>
      </c>
      <c r="AB1295" s="220" t="s">
        <v>8859</v>
      </c>
      <c r="AC1295" s="55" t="s">
        <v>8845</v>
      </c>
      <c r="AD1295" s="141">
        <v>0.7</v>
      </c>
      <c r="AE1295" s="221"/>
      <c r="AF1295" s="136"/>
      <c r="AG1295" s="75"/>
      <c r="AH1295" s="98">
        <f>ROUND(ROUND(ROUND(K1285*U1292,0)*Y$1163,0)*AD1295-AF1294,0)</f>
        <v>138</v>
      </c>
      <c r="AI1295" s="16"/>
    </row>
    <row r="1296" spans="1:35" ht="16.75" customHeight="1" x14ac:dyDescent="0.3">
      <c r="A1296" s="11">
        <v>33</v>
      </c>
      <c r="B1296" s="14" t="s">
        <v>9017</v>
      </c>
      <c r="C1296" s="52" t="s">
        <v>9016</v>
      </c>
      <c r="D1296" s="198"/>
      <c r="E1296" s="199"/>
      <c r="F1296" s="199"/>
      <c r="G1296" s="197"/>
      <c r="H1296" s="2"/>
      <c r="I1296" s="2"/>
      <c r="J1296" s="81"/>
      <c r="K1296" s="185"/>
      <c r="L1296" s="2"/>
      <c r="M1296" s="2"/>
      <c r="N1296" s="2"/>
      <c r="O1296" s="203"/>
      <c r="P1296" s="8"/>
      <c r="Q1296" s="8"/>
      <c r="R1296" s="8"/>
      <c r="S1296" s="8"/>
      <c r="T1296" s="8"/>
      <c r="U1296" s="8"/>
      <c r="V1296" s="73"/>
      <c r="W1296" s="72"/>
      <c r="X1296" s="72"/>
      <c r="Y1296" s="155"/>
      <c r="Z1296" s="157"/>
      <c r="AA1296" s="169"/>
      <c r="AB1296" s="220" t="s">
        <v>7391</v>
      </c>
      <c r="AC1296" s="55" t="s">
        <v>7390</v>
      </c>
      <c r="AD1296" s="141">
        <v>0.5</v>
      </c>
      <c r="AE1296" s="196"/>
      <c r="AF1296" s="144"/>
      <c r="AG1296" s="150"/>
      <c r="AH1296" s="98">
        <f>ROUND(ROUND(ROUND(K1285*U1292,0)*Y$1163,0)*AD1296-AF1294,0)</f>
        <v>97</v>
      </c>
      <c r="AI1296" s="16"/>
    </row>
    <row r="1297" spans="1:35" ht="16.75" customHeight="1" x14ac:dyDescent="0.3">
      <c r="A1297" s="11">
        <v>33</v>
      </c>
      <c r="B1297" s="14">
        <v>9767</v>
      </c>
      <c r="C1297" s="52" t="s">
        <v>9015</v>
      </c>
      <c r="D1297" s="190"/>
      <c r="E1297" s="211"/>
      <c r="F1297" s="211"/>
      <c r="G1297" s="210"/>
      <c r="H1297" s="211"/>
      <c r="I1297" s="211"/>
      <c r="J1297" s="210"/>
      <c r="K1297" s="185"/>
      <c r="L1297" s="2"/>
      <c r="M1297" s="2"/>
      <c r="N1297" s="44"/>
      <c r="O1297" s="222" t="s">
        <v>7373</v>
      </c>
      <c r="P1297" s="2"/>
      <c r="Q1297" s="2"/>
      <c r="R1297" s="2"/>
      <c r="S1297" s="2"/>
      <c r="T1297" s="2"/>
      <c r="U1297" s="2"/>
      <c r="V1297" s="71"/>
      <c r="W1297" s="72"/>
      <c r="X1297" s="72"/>
      <c r="Y1297" s="145"/>
      <c r="Z1297" s="71"/>
      <c r="AA1297" s="83"/>
      <c r="AB1297" s="80"/>
      <c r="AC1297" s="7"/>
      <c r="AD1297" s="7"/>
      <c r="AE1297" s="7"/>
      <c r="AF1297" s="7"/>
      <c r="AG1297" s="37"/>
      <c r="AH1297" s="98">
        <f>ROUND(ROUND(K1285*U1298,0)*Y$1163,0)</f>
        <v>208</v>
      </c>
      <c r="AI1297" s="66"/>
    </row>
    <row r="1298" spans="1:35" ht="16.75" customHeight="1" x14ac:dyDescent="0.3">
      <c r="A1298" s="11">
        <v>33</v>
      </c>
      <c r="B1298" s="14">
        <v>9768</v>
      </c>
      <c r="C1298" s="52" t="s">
        <v>9014</v>
      </c>
      <c r="D1298" s="190"/>
      <c r="E1298" s="211"/>
      <c r="F1298" s="211"/>
      <c r="G1298" s="210"/>
      <c r="H1298" s="211"/>
      <c r="I1298" s="211"/>
      <c r="J1298" s="210"/>
      <c r="K1298" s="185"/>
      <c r="L1298" s="2"/>
      <c r="M1298" s="2"/>
      <c r="N1298" s="44"/>
      <c r="O1298" s="222" t="s">
        <v>7405</v>
      </c>
      <c r="P1298" s="135"/>
      <c r="Q1298" s="135"/>
      <c r="R1298" s="135"/>
      <c r="S1298" s="135"/>
      <c r="T1298" s="136" t="s">
        <v>7404</v>
      </c>
      <c r="U1298" s="273">
        <v>0.95</v>
      </c>
      <c r="V1298" s="274"/>
      <c r="W1298" s="72"/>
      <c r="X1298" s="72"/>
      <c r="Y1298" s="145"/>
      <c r="Z1298" s="71"/>
      <c r="AA1298" s="183" t="s">
        <v>7393</v>
      </c>
      <c r="AB1298" s="220" t="s">
        <v>7358</v>
      </c>
      <c r="AC1298" s="55" t="s">
        <v>7390</v>
      </c>
      <c r="AD1298" s="141">
        <v>0.7</v>
      </c>
      <c r="AE1298" s="141"/>
      <c r="AF1298" s="141"/>
      <c r="AG1298" s="142"/>
      <c r="AH1298" s="98">
        <f>ROUND(ROUND(ROUND(K1285*U1298,0)*Y$1163,0)*AD1298,0)</f>
        <v>146</v>
      </c>
      <c r="AI1298" s="66"/>
    </row>
    <row r="1299" spans="1:35" ht="16.75" customHeight="1" x14ac:dyDescent="0.3">
      <c r="A1299" s="11">
        <v>33</v>
      </c>
      <c r="B1299" s="14" t="s">
        <v>9013</v>
      </c>
      <c r="C1299" s="52" t="s">
        <v>9012</v>
      </c>
      <c r="D1299" s="198"/>
      <c r="E1299" s="199"/>
      <c r="F1299" s="199"/>
      <c r="G1299" s="197"/>
      <c r="H1299" s="2"/>
      <c r="I1299" s="2"/>
      <c r="J1299" s="81"/>
      <c r="K1299" s="185"/>
      <c r="L1299" s="2"/>
      <c r="M1299" s="2"/>
      <c r="N1299" s="2"/>
      <c r="O1299" s="56"/>
      <c r="P1299" s="2"/>
      <c r="Q1299" s="2"/>
      <c r="R1299" s="2"/>
      <c r="S1299" s="2"/>
      <c r="T1299" s="2"/>
      <c r="U1299" s="2"/>
      <c r="V1299" s="71"/>
      <c r="W1299" s="72"/>
      <c r="X1299" s="72"/>
      <c r="Y1299" s="155"/>
      <c r="Z1299" s="157"/>
      <c r="AA1299" s="169"/>
      <c r="AB1299" s="220" t="s">
        <v>7391</v>
      </c>
      <c r="AC1299" s="55" t="s">
        <v>7390</v>
      </c>
      <c r="AD1299" s="141">
        <v>0.5</v>
      </c>
      <c r="AE1299" s="141"/>
      <c r="AF1299" s="141"/>
      <c r="AG1299" s="142"/>
      <c r="AH1299" s="6">
        <f>ROUND(ROUND(ROUND(K1285*U1298,0)*Y$1163,0)*AD1299,0)</f>
        <v>104</v>
      </c>
      <c r="AI1299" s="16"/>
    </row>
    <row r="1300" spans="1:35" ht="16.75" customHeight="1" x14ac:dyDescent="0.3">
      <c r="A1300" s="11">
        <v>33</v>
      </c>
      <c r="B1300" s="14" t="s">
        <v>9011</v>
      </c>
      <c r="C1300" s="52" t="s">
        <v>9010</v>
      </c>
      <c r="D1300" s="198"/>
      <c r="E1300" s="199"/>
      <c r="F1300" s="199"/>
      <c r="G1300" s="197"/>
      <c r="H1300" s="2"/>
      <c r="I1300" s="2"/>
      <c r="J1300" s="81"/>
      <c r="K1300" s="185"/>
      <c r="L1300" s="2"/>
      <c r="M1300" s="2"/>
      <c r="N1300" s="2"/>
      <c r="O1300" s="56"/>
      <c r="P1300" s="2"/>
      <c r="Q1300" s="2"/>
      <c r="R1300" s="2"/>
      <c r="S1300" s="2"/>
      <c r="T1300" s="2"/>
      <c r="U1300" s="2"/>
      <c r="V1300" s="71"/>
      <c r="W1300" s="72"/>
      <c r="X1300" s="72"/>
      <c r="Y1300" s="155"/>
      <c r="Z1300" s="157"/>
      <c r="AA1300" s="2"/>
      <c r="AB1300" s="201"/>
      <c r="AC1300" s="55"/>
      <c r="AD1300" s="141"/>
      <c r="AE1300" s="187" t="s">
        <v>7356</v>
      </c>
      <c r="AF1300" s="53">
        <v>5</v>
      </c>
      <c r="AG1300" s="181" t="s">
        <v>7357</v>
      </c>
      <c r="AH1300" s="98">
        <f>ROUND(ROUND(K1285*U1298,0)*Y$1163-AF1300,0)</f>
        <v>203</v>
      </c>
      <c r="AI1300" s="16"/>
    </row>
    <row r="1301" spans="1:35" ht="16.75" customHeight="1" x14ac:dyDescent="0.3">
      <c r="A1301" s="11">
        <v>33</v>
      </c>
      <c r="B1301" s="14" t="s">
        <v>9009</v>
      </c>
      <c r="C1301" s="52" t="s">
        <v>9008</v>
      </c>
      <c r="D1301" s="198"/>
      <c r="E1301" s="199"/>
      <c r="F1301" s="199"/>
      <c r="G1301" s="197"/>
      <c r="H1301" s="2"/>
      <c r="I1301" s="2"/>
      <c r="J1301" s="81"/>
      <c r="K1301" s="185"/>
      <c r="L1301" s="2"/>
      <c r="M1301" s="2"/>
      <c r="N1301" s="2"/>
      <c r="O1301" s="56"/>
      <c r="P1301" s="2"/>
      <c r="Q1301" s="2"/>
      <c r="R1301" s="2"/>
      <c r="S1301" s="2"/>
      <c r="T1301" s="2"/>
      <c r="U1301" s="2"/>
      <c r="V1301" s="71"/>
      <c r="W1301" s="72"/>
      <c r="X1301" s="72"/>
      <c r="Y1301" s="155"/>
      <c r="Z1301" s="157"/>
      <c r="AA1301" s="183" t="s">
        <v>7393</v>
      </c>
      <c r="AB1301" s="220" t="s">
        <v>7358</v>
      </c>
      <c r="AC1301" s="55" t="s">
        <v>7390</v>
      </c>
      <c r="AD1301" s="141">
        <v>0.7</v>
      </c>
      <c r="AE1301" s="221"/>
      <c r="AF1301" s="136"/>
      <c r="AG1301" s="75"/>
      <c r="AH1301" s="98">
        <f>ROUND(ROUND(ROUND(K1285*U1298,0)*Y$1163,0)*AD1301-AF1300,0)</f>
        <v>141</v>
      </c>
      <c r="AI1301" s="16"/>
    </row>
    <row r="1302" spans="1:35" ht="16.75" customHeight="1" x14ac:dyDescent="0.3">
      <c r="A1302" s="11">
        <v>33</v>
      </c>
      <c r="B1302" s="14" t="s">
        <v>9007</v>
      </c>
      <c r="C1302" s="52" t="s">
        <v>9006</v>
      </c>
      <c r="D1302" s="198"/>
      <c r="E1302" s="199"/>
      <c r="F1302" s="199"/>
      <c r="G1302" s="197"/>
      <c r="H1302" s="2"/>
      <c r="I1302" s="2"/>
      <c r="J1302" s="81"/>
      <c r="K1302" s="164"/>
      <c r="L1302" s="8"/>
      <c r="M1302" s="8"/>
      <c r="N1302" s="8"/>
      <c r="O1302" s="203"/>
      <c r="P1302" s="8"/>
      <c r="Q1302" s="8"/>
      <c r="R1302" s="8"/>
      <c r="S1302" s="8"/>
      <c r="T1302" s="8"/>
      <c r="U1302" s="8"/>
      <c r="V1302" s="73"/>
      <c r="W1302" s="72"/>
      <c r="X1302" s="72"/>
      <c r="Y1302" s="155"/>
      <c r="Z1302" s="157"/>
      <c r="AA1302" s="169"/>
      <c r="AB1302" s="220" t="s">
        <v>7391</v>
      </c>
      <c r="AC1302" s="55" t="s">
        <v>7390</v>
      </c>
      <c r="AD1302" s="141">
        <v>0.5</v>
      </c>
      <c r="AE1302" s="196"/>
      <c r="AF1302" s="144"/>
      <c r="AG1302" s="150"/>
      <c r="AH1302" s="6">
        <f>ROUND(ROUND(ROUND(K1285*U1298,0)*Y$1163,0)*AD1302-AF1300,0)</f>
        <v>99</v>
      </c>
      <c r="AI1302" s="16"/>
    </row>
    <row r="1303" spans="1:35" ht="16.75" customHeight="1" x14ac:dyDescent="0.3">
      <c r="A1303" s="11">
        <v>33</v>
      </c>
      <c r="B1303" s="14">
        <v>9771</v>
      </c>
      <c r="C1303" s="52" t="s">
        <v>9005</v>
      </c>
      <c r="D1303" s="190"/>
      <c r="E1303" s="211"/>
      <c r="F1303" s="211"/>
      <c r="G1303" s="210"/>
      <c r="H1303" s="281" t="s">
        <v>7462</v>
      </c>
      <c r="I1303" s="282"/>
      <c r="J1303" s="283"/>
      <c r="K1303" s="167" t="s">
        <v>7461</v>
      </c>
      <c r="L1303" s="36"/>
      <c r="M1303" s="36"/>
      <c r="N1303" s="50"/>
      <c r="O1303" s="54"/>
      <c r="P1303" s="36"/>
      <c r="Q1303" s="36"/>
      <c r="R1303" s="36"/>
      <c r="S1303" s="36"/>
      <c r="T1303" s="36"/>
      <c r="U1303" s="36"/>
      <c r="V1303" s="50"/>
      <c r="W1303" s="45"/>
      <c r="X1303" s="45"/>
      <c r="Y1303" s="2"/>
      <c r="Z1303" s="44"/>
      <c r="AA1303" s="54"/>
      <c r="AB1303" s="53"/>
      <c r="AC1303" s="36"/>
      <c r="AD1303" s="36"/>
      <c r="AE1303" s="36"/>
      <c r="AF1303" s="36"/>
      <c r="AG1303" s="50"/>
      <c r="AH1303" s="98">
        <f>ROUND(K1309*Y$1163,0)</f>
        <v>251</v>
      </c>
      <c r="AI1303" s="66"/>
    </row>
    <row r="1304" spans="1:35" ht="16.75" customHeight="1" x14ac:dyDescent="0.3">
      <c r="A1304" s="11">
        <v>33</v>
      </c>
      <c r="B1304" s="14">
        <v>9772</v>
      </c>
      <c r="C1304" s="52" t="s">
        <v>9004</v>
      </c>
      <c r="D1304" s="190"/>
      <c r="E1304" s="186"/>
      <c r="F1304" s="186"/>
      <c r="G1304" s="205"/>
      <c r="H1304" s="284"/>
      <c r="I1304" s="285"/>
      <c r="J1304" s="286"/>
      <c r="K1304" s="185"/>
      <c r="L1304" s="2"/>
      <c r="M1304" s="2"/>
      <c r="N1304" s="44"/>
      <c r="O1304" s="3"/>
      <c r="P1304" s="2"/>
      <c r="Q1304" s="2"/>
      <c r="R1304" s="2"/>
      <c r="S1304" s="2"/>
      <c r="T1304" s="2"/>
      <c r="U1304" s="2"/>
      <c r="V1304" s="71"/>
      <c r="W1304" s="72"/>
      <c r="X1304" s="72"/>
      <c r="Y1304" s="145"/>
      <c r="Z1304" s="71"/>
      <c r="AA1304" s="183" t="s">
        <v>7393</v>
      </c>
      <c r="AB1304" s="220" t="s">
        <v>7358</v>
      </c>
      <c r="AC1304" s="55" t="s">
        <v>7390</v>
      </c>
      <c r="AD1304" s="141">
        <v>0.7</v>
      </c>
      <c r="AE1304" s="141"/>
      <c r="AF1304" s="141"/>
      <c r="AG1304" s="142"/>
      <c r="AH1304" s="98">
        <f>ROUND(ROUND(K1309*Y$1163,0)*AD1304,0)</f>
        <v>176</v>
      </c>
      <c r="AI1304" s="66"/>
    </row>
    <row r="1305" spans="1:35" ht="16.75" customHeight="1" x14ac:dyDescent="0.3">
      <c r="A1305" s="11">
        <v>33</v>
      </c>
      <c r="B1305" s="14" t="s">
        <v>9003</v>
      </c>
      <c r="C1305" s="52" t="s">
        <v>9002</v>
      </c>
      <c r="D1305" s="198"/>
      <c r="E1305" s="199"/>
      <c r="F1305" s="199"/>
      <c r="G1305" s="197"/>
      <c r="H1305" s="284"/>
      <c r="I1305" s="285"/>
      <c r="J1305" s="286"/>
      <c r="K1305" s="185"/>
      <c r="L1305" s="2"/>
      <c r="M1305" s="2"/>
      <c r="N1305" s="2"/>
      <c r="O1305" s="56"/>
      <c r="P1305" s="2"/>
      <c r="Q1305" s="2"/>
      <c r="R1305" s="2"/>
      <c r="S1305" s="2"/>
      <c r="T1305" s="2"/>
      <c r="U1305" s="2"/>
      <c r="V1305" s="71"/>
      <c r="W1305" s="72"/>
      <c r="X1305" s="72"/>
      <c r="Y1305" s="155"/>
      <c r="Z1305" s="157"/>
      <c r="AA1305" s="169"/>
      <c r="AB1305" s="220" t="s">
        <v>7391</v>
      </c>
      <c r="AC1305" s="55" t="s">
        <v>7390</v>
      </c>
      <c r="AD1305" s="141">
        <v>0.5</v>
      </c>
      <c r="AE1305" s="141"/>
      <c r="AF1305" s="141"/>
      <c r="AG1305" s="142"/>
      <c r="AH1305" s="98">
        <f>ROUND(ROUND(K1309*Y$1163,0)*AD1305,0)</f>
        <v>126</v>
      </c>
      <c r="AI1305" s="16"/>
    </row>
    <row r="1306" spans="1:35" ht="16.75" customHeight="1" x14ac:dyDescent="0.3">
      <c r="A1306" s="11">
        <v>33</v>
      </c>
      <c r="B1306" s="14" t="s">
        <v>9001</v>
      </c>
      <c r="C1306" s="52" t="s">
        <v>9000</v>
      </c>
      <c r="D1306" s="198"/>
      <c r="E1306" s="199"/>
      <c r="F1306" s="199"/>
      <c r="G1306" s="197"/>
      <c r="H1306" s="129"/>
      <c r="I1306" s="195"/>
      <c r="J1306" s="197"/>
      <c r="K1306" s="185"/>
      <c r="L1306" s="2"/>
      <c r="M1306" s="2"/>
      <c r="N1306" s="2"/>
      <c r="O1306" s="56"/>
      <c r="P1306" s="2"/>
      <c r="Q1306" s="2"/>
      <c r="R1306" s="2"/>
      <c r="S1306" s="2"/>
      <c r="T1306" s="2"/>
      <c r="U1306" s="2"/>
      <c r="V1306" s="71"/>
      <c r="W1306" s="72"/>
      <c r="X1306" s="72"/>
      <c r="Y1306" s="155"/>
      <c r="Z1306" s="157"/>
      <c r="AA1306" s="2"/>
      <c r="AB1306" s="201"/>
      <c r="AC1306" s="55"/>
      <c r="AD1306" s="141"/>
      <c r="AE1306" s="187" t="s">
        <v>7356</v>
      </c>
      <c r="AF1306" s="53">
        <v>5</v>
      </c>
      <c r="AG1306" s="181" t="s">
        <v>7357</v>
      </c>
      <c r="AH1306" s="98">
        <f>ROUND(K1309*Y$1163-AF1306,0)</f>
        <v>246</v>
      </c>
      <c r="AI1306" s="16"/>
    </row>
    <row r="1307" spans="1:35" ht="16.75" customHeight="1" x14ac:dyDescent="0.3">
      <c r="A1307" s="11">
        <v>33</v>
      </c>
      <c r="B1307" s="14" t="s">
        <v>8999</v>
      </c>
      <c r="C1307" s="52" t="s">
        <v>8998</v>
      </c>
      <c r="D1307" s="198"/>
      <c r="E1307" s="199"/>
      <c r="F1307" s="199"/>
      <c r="G1307" s="197"/>
      <c r="H1307" s="129"/>
      <c r="I1307" s="195"/>
      <c r="J1307" s="197"/>
      <c r="K1307" s="185"/>
      <c r="L1307" s="2"/>
      <c r="M1307" s="2"/>
      <c r="N1307" s="2"/>
      <c r="O1307" s="56"/>
      <c r="P1307" s="2"/>
      <c r="Q1307" s="2"/>
      <c r="R1307" s="2"/>
      <c r="S1307" s="2"/>
      <c r="T1307" s="2"/>
      <c r="U1307" s="2"/>
      <c r="V1307" s="71"/>
      <c r="W1307" s="72"/>
      <c r="X1307" s="72"/>
      <c r="Y1307" s="155"/>
      <c r="Z1307" s="157"/>
      <c r="AA1307" s="183" t="s">
        <v>7393</v>
      </c>
      <c r="AB1307" s="220" t="s">
        <v>7358</v>
      </c>
      <c r="AC1307" s="55" t="s">
        <v>7390</v>
      </c>
      <c r="AD1307" s="141">
        <v>0.7</v>
      </c>
      <c r="AE1307" s="221"/>
      <c r="AF1307" s="136"/>
      <c r="AG1307" s="75"/>
      <c r="AH1307" s="98">
        <f>ROUND(ROUND(K1309*Y$1163,0)*AD1307-AF1306,0)</f>
        <v>171</v>
      </c>
      <c r="AI1307" s="16"/>
    </row>
    <row r="1308" spans="1:35" ht="16.75" customHeight="1" x14ac:dyDescent="0.3">
      <c r="A1308" s="11">
        <v>33</v>
      </c>
      <c r="B1308" s="14" t="s">
        <v>8997</v>
      </c>
      <c r="C1308" s="52" t="s">
        <v>8996</v>
      </c>
      <c r="D1308" s="198"/>
      <c r="E1308" s="199"/>
      <c r="F1308" s="199"/>
      <c r="G1308" s="197"/>
      <c r="H1308" s="129"/>
      <c r="I1308" s="195"/>
      <c r="J1308" s="197"/>
      <c r="K1308" s="185"/>
      <c r="L1308" s="2"/>
      <c r="M1308" s="2"/>
      <c r="N1308" s="2"/>
      <c r="O1308" s="56"/>
      <c r="P1308" s="2"/>
      <c r="Q1308" s="2"/>
      <c r="R1308" s="2"/>
      <c r="S1308" s="2"/>
      <c r="T1308" s="2"/>
      <c r="U1308" s="2"/>
      <c r="V1308" s="71"/>
      <c r="W1308" s="72"/>
      <c r="X1308" s="72"/>
      <c r="Y1308" s="155"/>
      <c r="Z1308" s="157"/>
      <c r="AA1308" s="169"/>
      <c r="AB1308" s="220" t="s">
        <v>7391</v>
      </c>
      <c r="AC1308" s="55" t="s">
        <v>7390</v>
      </c>
      <c r="AD1308" s="141">
        <v>0.5</v>
      </c>
      <c r="AE1308" s="196"/>
      <c r="AF1308" s="144"/>
      <c r="AG1308" s="150"/>
      <c r="AH1308" s="98">
        <f>ROUND(ROUND(K1309*Y$1163,0)*AD1308-AF1306,0)</f>
        <v>121</v>
      </c>
      <c r="AI1308" s="16"/>
    </row>
    <row r="1309" spans="1:35" ht="16.75" customHeight="1" x14ac:dyDescent="0.3">
      <c r="A1309" s="11">
        <v>33</v>
      </c>
      <c r="B1309" s="14">
        <v>9773</v>
      </c>
      <c r="C1309" s="52" t="s">
        <v>8995</v>
      </c>
      <c r="D1309" s="200"/>
      <c r="E1309" s="186"/>
      <c r="F1309" s="186"/>
      <c r="G1309" s="205"/>
      <c r="H1309" s="199"/>
      <c r="I1309" s="195"/>
      <c r="J1309" s="197"/>
      <c r="K1309" s="271">
        <f>'21共同生活援助（包括型・基本）'!N733</f>
        <v>358</v>
      </c>
      <c r="L1309" s="272"/>
      <c r="M1309" s="2" t="s">
        <v>7388</v>
      </c>
      <c r="N1309" s="44"/>
      <c r="O1309" s="204" t="s">
        <v>7387</v>
      </c>
      <c r="P1309" s="36"/>
      <c r="Q1309" s="36"/>
      <c r="R1309" s="36"/>
      <c r="S1309" s="36"/>
      <c r="T1309" s="36"/>
      <c r="U1309" s="36"/>
      <c r="V1309" s="74"/>
      <c r="W1309" s="72"/>
      <c r="X1309" s="72"/>
      <c r="Y1309" s="145"/>
      <c r="Z1309" s="71"/>
      <c r="AA1309" s="83"/>
      <c r="AB1309" s="194"/>
      <c r="AC1309" s="7"/>
      <c r="AD1309" s="7"/>
      <c r="AE1309" s="7"/>
      <c r="AF1309" s="7"/>
      <c r="AG1309" s="37"/>
      <c r="AH1309" s="98">
        <f>ROUND(ROUND(K1309*U1310,0)*Y$1163,0)</f>
        <v>238</v>
      </c>
      <c r="AI1309" s="66"/>
    </row>
    <row r="1310" spans="1:35" ht="16.75" customHeight="1" x14ac:dyDescent="0.3">
      <c r="A1310" s="11">
        <v>33</v>
      </c>
      <c r="B1310" s="14">
        <v>9774</v>
      </c>
      <c r="C1310" s="52" t="s">
        <v>8994</v>
      </c>
      <c r="D1310" s="200"/>
      <c r="E1310" s="186"/>
      <c r="F1310" s="186"/>
      <c r="G1310" s="205"/>
      <c r="H1310" s="2"/>
      <c r="I1310" s="2"/>
      <c r="J1310" s="81"/>
      <c r="K1310" s="72"/>
      <c r="L1310" s="145"/>
      <c r="M1310" s="2"/>
      <c r="N1310" s="44"/>
      <c r="O1310" s="45"/>
      <c r="P1310" s="2"/>
      <c r="Q1310" s="135"/>
      <c r="R1310" s="135"/>
      <c r="S1310" s="135"/>
      <c r="T1310" s="136" t="s">
        <v>8993</v>
      </c>
      <c r="U1310" s="273">
        <v>0.95</v>
      </c>
      <c r="V1310" s="274"/>
      <c r="W1310" s="72"/>
      <c r="X1310" s="72"/>
      <c r="Y1310" s="145"/>
      <c r="Z1310" s="71"/>
      <c r="AA1310" s="183" t="s">
        <v>8992</v>
      </c>
      <c r="AB1310" s="220" t="s">
        <v>8991</v>
      </c>
      <c r="AC1310" s="55" t="s">
        <v>8990</v>
      </c>
      <c r="AD1310" s="141">
        <v>0.7</v>
      </c>
      <c r="AE1310" s="141"/>
      <c r="AF1310" s="141"/>
      <c r="AG1310" s="142"/>
      <c r="AH1310" s="98">
        <f>ROUND(ROUND(ROUND(K1309*U1310,0)*Y$1163,0)*AD1310,0)</f>
        <v>167</v>
      </c>
      <c r="AI1310" s="66"/>
    </row>
    <row r="1311" spans="1:35" ht="16.75" customHeight="1" x14ac:dyDescent="0.3">
      <c r="A1311" s="11">
        <v>33</v>
      </c>
      <c r="B1311" s="14" t="s">
        <v>8989</v>
      </c>
      <c r="C1311" s="52" t="s">
        <v>8988</v>
      </c>
      <c r="D1311" s="198"/>
      <c r="E1311" s="199"/>
      <c r="F1311" s="199"/>
      <c r="G1311" s="197"/>
      <c r="H1311" s="2"/>
      <c r="I1311" s="2"/>
      <c r="J1311" s="81"/>
      <c r="K1311" s="185"/>
      <c r="L1311" s="2"/>
      <c r="M1311" s="2"/>
      <c r="N1311" s="2"/>
      <c r="O1311" s="56"/>
      <c r="P1311" s="2"/>
      <c r="Q1311" s="2"/>
      <c r="R1311" s="2"/>
      <c r="S1311" s="2"/>
      <c r="T1311" s="2"/>
      <c r="U1311" s="2"/>
      <c r="V1311" s="71"/>
      <c r="W1311" s="72"/>
      <c r="X1311" s="72"/>
      <c r="Y1311" s="155"/>
      <c r="Z1311" s="157"/>
      <c r="AA1311" s="169"/>
      <c r="AB1311" s="220" t="s">
        <v>7649</v>
      </c>
      <c r="AC1311" s="55" t="s">
        <v>7648</v>
      </c>
      <c r="AD1311" s="141">
        <v>0.5</v>
      </c>
      <c r="AE1311" s="141"/>
      <c r="AF1311" s="141"/>
      <c r="AG1311" s="142"/>
      <c r="AH1311" s="6">
        <f>ROUND(ROUND(ROUND(K1309*U1310,0)*Y$1163,0)*AD1311,0)</f>
        <v>119</v>
      </c>
      <c r="AI1311" s="16"/>
    </row>
    <row r="1312" spans="1:35" ht="16.75" customHeight="1" x14ac:dyDescent="0.3">
      <c r="A1312" s="11">
        <v>33</v>
      </c>
      <c r="B1312" s="14" t="s">
        <v>8987</v>
      </c>
      <c r="C1312" s="52" t="s">
        <v>8986</v>
      </c>
      <c r="D1312" s="198"/>
      <c r="E1312" s="199"/>
      <c r="F1312" s="199"/>
      <c r="G1312" s="197"/>
      <c r="H1312" s="2"/>
      <c r="I1312" s="2"/>
      <c r="J1312" s="81"/>
      <c r="K1312" s="185"/>
      <c r="L1312" s="2"/>
      <c r="M1312" s="2"/>
      <c r="N1312" s="2"/>
      <c r="O1312" s="56"/>
      <c r="P1312" s="2"/>
      <c r="Q1312" s="2"/>
      <c r="R1312" s="2"/>
      <c r="S1312" s="2"/>
      <c r="T1312" s="2"/>
      <c r="U1312" s="2"/>
      <c r="V1312" s="71"/>
      <c r="W1312" s="72"/>
      <c r="X1312" s="72"/>
      <c r="Y1312" s="155"/>
      <c r="Z1312" s="157"/>
      <c r="AA1312" s="2"/>
      <c r="AB1312" s="201"/>
      <c r="AC1312" s="55"/>
      <c r="AD1312" s="141"/>
      <c r="AE1312" s="187" t="s">
        <v>7356</v>
      </c>
      <c r="AF1312" s="53">
        <v>5</v>
      </c>
      <c r="AG1312" s="181" t="s">
        <v>7357</v>
      </c>
      <c r="AH1312" s="98">
        <f>ROUND(ROUND(K1309*U1310,0)*Y$1163-AF1312,0)</f>
        <v>233</v>
      </c>
      <c r="AI1312" s="16"/>
    </row>
    <row r="1313" spans="1:35" ht="16.75" customHeight="1" x14ac:dyDescent="0.3">
      <c r="A1313" s="11">
        <v>33</v>
      </c>
      <c r="B1313" s="14" t="s">
        <v>8985</v>
      </c>
      <c r="C1313" s="52" t="s">
        <v>8984</v>
      </c>
      <c r="D1313" s="198"/>
      <c r="E1313" s="199"/>
      <c r="F1313" s="199"/>
      <c r="G1313" s="197"/>
      <c r="H1313" s="2"/>
      <c r="I1313" s="2"/>
      <c r="J1313" s="81"/>
      <c r="K1313" s="185"/>
      <c r="L1313" s="2"/>
      <c r="M1313" s="2"/>
      <c r="N1313" s="2"/>
      <c r="O1313" s="56"/>
      <c r="P1313" s="2"/>
      <c r="Q1313" s="2"/>
      <c r="R1313" s="2"/>
      <c r="S1313" s="2"/>
      <c r="T1313" s="2"/>
      <c r="U1313" s="2"/>
      <c r="V1313" s="71"/>
      <c r="W1313" s="72"/>
      <c r="X1313" s="72"/>
      <c r="Y1313" s="155"/>
      <c r="Z1313" s="157"/>
      <c r="AA1313" s="183" t="s">
        <v>8983</v>
      </c>
      <c r="AB1313" s="220" t="s">
        <v>8982</v>
      </c>
      <c r="AC1313" s="55" t="s">
        <v>8978</v>
      </c>
      <c r="AD1313" s="141">
        <v>0.7</v>
      </c>
      <c r="AE1313" s="221"/>
      <c r="AF1313" s="136"/>
      <c r="AG1313" s="75"/>
      <c r="AH1313" s="98">
        <f>ROUND(ROUND(ROUND(K1309*U1310,0)*Y$1163,0)*AD1313-AF1312,0)</f>
        <v>162</v>
      </c>
      <c r="AI1313" s="16"/>
    </row>
    <row r="1314" spans="1:35" ht="16.75" customHeight="1" x14ac:dyDescent="0.3">
      <c r="A1314" s="11">
        <v>33</v>
      </c>
      <c r="B1314" s="14" t="s">
        <v>8981</v>
      </c>
      <c r="C1314" s="52" t="s">
        <v>8980</v>
      </c>
      <c r="D1314" s="198"/>
      <c r="E1314" s="199"/>
      <c r="F1314" s="199"/>
      <c r="G1314" s="197"/>
      <c r="H1314" s="2"/>
      <c r="I1314" s="2"/>
      <c r="J1314" s="81"/>
      <c r="K1314" s="185"/>
      <c r="L1314" s="2"/>
      <c r="M1314" s="2"/>
      <c r="N1314" s="2"/>
      <c r="O1314" s="203"/>
      <c r="P1314" s="8"/>
      <c r="Q1314" s="8"/>
      <c r="R1314" s="8"/>
      <c r="S1314" s="8"/>
      <c r="T1314" s="8"/>
      <c r="U1314" s="8"/>
      <c r="V1314" s="73"/>
      <c r="W1314" s="72"/>
      <c r="X1314" s="72"/>
      <c r="Y1314" s="155"/>
      <c r="Z1314" s="157"/>
      <c r="AA1314" s="169"/>
      <c r="AB1314" s="220" t="s">
        <v>8979</v>
      </c>
      <c r="AC1314" s="55" t="s">
        <v>8978</v>
      </c>
      <c r="AD1314" s="141">
        <v>0.5</v>
      </c>
      <c r="AE1314" s="196"/>
      <c r="AF1314" s="144"/>
      <c r="AG1314" s="150"/>
      <c r="AH1314" s="6">
        <f>ROUND(ROUND(ROUND(K1309*U1310,0)*Y$1163,0)*AD1314-AF1312,0)</f>
        <v>114</v>
      </c>
      <c r="AI1314" s="16"/>
    </row>
    <row r="1315" spans="1:35" ht="16.75" customHeight="1" x14ac:dyDescent="0.3">
      <c r="A1315" s="11">
        <v>33</v>
      </c>
      <c r="B1315" s="14">
        <v>9775</v>
      </c>
      <c r="C1315" s="52" t="s">
        <v>8977</v>
      </c>
      <c r="D1315" s="190"/>
      <c r="E1315" s="211"/>
      <c r="F1315" s="211"/>
      <c r="G1315" s="210"/>
      <c r="H1315" s="2"/>
      <c r="I1315" s="2"/>
      <c r="J1315" s="81"/>
      <c r="K1315" s="185"/>
      <c r="L1315" s="2"/>
      <c r="M1315" s="2"/>
      <c r="N1315" s="44"/>
      <c r="O1315" s="204" t="s">
        <v>7380</v>
      </c>
      <c r="P1315" s="36"/>
      <c r="Q1315" s="36"/>
      <c r="R1315" s="36"/>
      <c r="S1315" s="36"/>
      <c r="T1315" s="36"/>
      <c r="U1315" s="36"/>
      <c r="V1315" s="74"/>
      <c r="W1315" s="72"/>
      <c r="X1315" s="72"/>
      <c r="Y1315" s="145"/>
      <c r="Z1315" s="71"/>
      <c r="AA1315" s="83"/>
      <c r="AB1315" s="194"/>
      <c r="AC1315" s="7"/>
      <c r="AD1315" s="7"/>
      <c r="AE1315" s="7"/>
      <c r="AF1315" s="7"/>
      <c r="AG1315" s="37"/>
      <c r="AH1315" s="98">
        <f>ROUND(ROUND(K1309*U1316,0)*Y$1163,0)</f>
        <v>233</v>
      </c>
      <c r="AI1315" s="66"/>
    </row>
    <row r="1316" spans="1:35" ht="16.75" customHeight="1" x14ac:dyDescent="0.3">
      <c r="A1316" s="11">
        <v>33</v>
      </c>
      <c r="B1316" s="14">
        <v>9776</v>
      </c>
      <c r="C1316" s="52" t="s">
        <v>8976</v>
      </c>
      <c r="D1316" s="190"/>
      <c r="E1316" s="211"/>
      <c r="F1316" s="211"/>
      <c r="G1316" s="210"/>
      <c r="H1316" s="2"/>
      <c r="I1316" s="2"/>
      <c r="J1316" s="81"/>
      <c r="K1316" s="185"/>
      <c r="L1316" s="2"/>
      <c r="M1316" s="2"/>
      <c r="N1316" s="44"/>
      <c r="O1316" s="45"/>
      <c r="P1316" s="135"/>
      <c r="Q1316" s="135"/>
      <c r="R1316" s="135"/>
      <c r="S1316" s="135"/>
      <c r="T1316" s="136" t="s">
        <v>7744</v>
      </c>
      <c r="U1316" s="273">
        <v>0.93</v>
      </c>
      <c r="V1316" s="274"/>
      <c r="W1316" s="72"/>
      <c r="X1316" s="72"/>
      <c r="Y1316" s="145"/>
      <c r="Z1316" s="71"/>
      <c r="AA1316" s="183" t="s">
        <v>7740</v>
      </c>
      <c r="AB1316" s="220" t="s">
        <v>7739</v>
      </c>
      <c r="AC1316" s="55" t="s">
        <v>7736</v>
      </c>
      <c r="AD1316" s="141">
        <v>0.7</v>
      </c>
      <c r="AE1316" s="141"/>
      <c r="AF1316" s="141"/>
      <c r="AG1316" s="142"/>
      <c r="AH1316" s="98">
        <f>ROUND(ROUND(ROUND(K1309*U1316,0)*Y$1163,0)*AD1316,0)</f>
        <v>163</v>
      </c>
      <c r="AI1316" s="66"/>
    </row>
    <row r="1317" spans="1:35" ht="16.75" customHeight="1" x14ac:dyDescent="0.3">
      <c r="A1317" s="11">
        <v>33</v>
      </c>
      <c r="B1317" s="14" t="s">
        <v>8975</v>
      </c>
      <c r="C1317" s="52" t="s">
        <v>8974</v>
      </c>
      <c r="D1317" s="198"/>
      <c r="E1317" s="199"/>
      <c r="F1317" s="199"/>
      <c r="G1317" s="197"/>
      <c r="H1317" s="2"/>
      <c r="I1317" s="2"/>
      <c r="J1317" s="81"/>
      <c r="K1317" s="185"/>
      <c r="L1317" s="2"/>
      <c r="M1317" s="2"/>
      <c r="N1317" s="2"/>
      <c r="O1317" s="56"/>
      <c r="P1317" s="2"/>
      <c r="Q1317" s="2"/>
      <c r="R1317" s="2"/>
      <c r="S1317" s="2"/>
      <c r="T1317" s="2"/>
      <c r="U1317" s="2"/>
      <c r="V1317" s="71"/>
      <c r="W1317" s="72"/>
      <c r="X1317" s="72"/>
      <c r="Y1317" s="155"/>
      <c r="Z1317" s="157"/>
      <c r="AA1317" s="169"/>
      <c r="AB1317" s="220" t="s">
        <v>7672</v>
      </c>
      <c r="AC1317" s="55" t="s">
        <v>7667</v>
      </c>
      <c r="AD1317" s="141">
        <v>0.5</v>
      </c>
      <c r="AE1317" s="141"/>
      <c r="AF1317" s="141"/>
      <c r="AG1317" s="142"/>
      <c r="AH1317" s="98">
        <f>ROUND(ROUND(ROUND(K1309*U1316,0)*Y$1163,0)*AD1317,0)</f>
        <v>117</v>
      </c>
      <c r="AI1317" s="16"/>
    </row>
    <row r="1318" spans="1:35" ht="16.75" customHeight="1" x14ac:dyDescent="0.3">
      <c r="A1318" s="11">
        <v>33</v>
      </c>
      <c r="B1318" s="14" t="s">
        <v>8973</v>
      </c>
      <c r="C1318" s="52" t="s">
        <v>8972</v>
      </c>
      <c r="D1318" s="198"/>
      <c r="E1318" s="199"/>
      <c r="F1318" s="199"/>
      <c r="G1318" s="197"/>
      <c r="H1318" s="2"/>
      <c r="I1318" s="2"/>
      <c r="J1318" s="81"/>
      <c r="K1318" s="185"/>
      <c r="L1318" s="2"/>
      <c r="M1318" s="2"/>
      <c r="N1318" s="2"/>
      <c r="O1318" s="56"/>
      <c r="P1318" s="2"/>
      <c r="Q1318" s="2"/>
      <c r="R1318" s="2"/>
      <c r="S1318" s="2"/>
      <c r="T1318" s="2"/>
      <c r="U1318" s="2"/>
      <c r="V1318" s="71"/>
      <c r="W1318" s="72"/>
      <c r="X1318" s="72"/>
      <c r="Y1318" s="155"/>
      <c r="Z1318" s="157"/>
      <c r="AA1318" s="2"/>
      <c r="AB1318" s="201"/>
      <c r="AC1318" s="55"/>
      <c r="AD1318" s="141"/>
      <c r="AE1318" s="187" t="s">
        <v>7356</v>
      </c>
      <c r="AF1318" s="53">
        <v>5</v>
      </c>
      <c r="AG1318" s="181" t="s">
        <v>7357</v>
      </c>
      <c r="AH1318" s="98">
        <f>ROUND(ROUND(K1309*U1316,0)*Y$1163-AF1318,0)</f>
        <v>228</v>
      </c>
      <c r="AI1318" s="16"/>
    </row>
    <row r="1319" spans="1:35" ht="16.75" customHeight="1" x14ac:dyDescent="0.3">
      <c r="A1319" s="11">
        <v>33</v>
      </c>
      <c r="B1319" s="14" t="s">
        <v>8971</v>
      </c>
      <c r="C1319" s="52" t="s">
        <v>8970</v>
      </c>
      <c r="D1319" s="198"/>
      <c r="E1319" s="199"/>
      <c r="F1319" s="199"/>
      <c r="G1319" s="197"/>
      <c r="H1319" s="2"/>
      <c r="I1319" s="2"/>
      <c r="J1319" s="81"/>
      <c r="K1319" s="185"/>
      <c r="L1319" s="2"/>
      <c r="M1319" s="2"/>
      <c r="N1319" s="2"/>
      <c r="O1319" s="56"/>
      <c r="P1319" s="2"/>
      <c r="Q1319" s="2"/>
      <c r="R1319" s="2"/>
      <c r="S1319" s="2"/>
      <c r="T1319" s="2"/>
      <c r="U1319" s="2"/>
      <c r="V1319" s="71"/>
      <c r="W1319" s="72"/>
      <c r="X1319" s="72"/>
      <c r="Y1319" s="155"/>
      <c r="Z1319" s="157"/>
      <c r="AA1319" s="183" t="s">
        <v>7452</v>
      </c>
      <c r="AB1319" s="220" t="s">
        <v>7451</v>
      </c>
      <c r="AC1319" s="55" t="s">
        <v>7448</v>
      </c>
      <c r="AD1319" s="141">
        <v>0.7</v>
      </c>
      <c r="AE1319" s="221"/>
      <c r="AF1319" s="136"/>
      <c r="AG1319" s="75"/>
      <c r="AH1319" s="98">
        <f>ROUND(ROUND(ROUND(K1309*U1316,0)*Y$1163,0)*AD1319-AF1318,0)</f>
        <v>158</v>
      </c>
      <c r="AI1319" s="16"/>
    </row>
    <row r="1320" spans="1:35" ht="16.75" customHeight="1" x14ac:dyDescent="0.3">
      <c r="A1320" s="11">
        <v>33</v>
      </c>
      <c r="B1320" s="14" t="s">
        <v>8969</v>
      </c>
      <c r="C1320" s="52" t="s">
        <v>8968</v>
      </c>
      <c r="D1320" s="198"/>
      <c r="E1320" s="199"/>
      <c r="F1320" s="199"/>
      <c r="G1320" s="197"/>
      <c r="H1320" s="2"/>
      <c r="I1320" s="2"/>
      <c r="J1320" s="81"/>
      <c r="K1320" s="185"/>
      <c r="L1320" s="2"/>
      <c r="M1320" s="2"/>
      <c r="N1320" s="2"/>
      <c r="O1320" s="203"/>
      <c r="P1320" s="8"/>
      <c r="Q1320" s="8"/>
      <c r="R1320" s="8"/>
      <c r="S1320" s="8"/>
      <c r="T1320" s="8"/>
      <c r="U1320" s="8"/>
      <c r="V1320" s="73"/>
      <c r="W1320" s="72"/>
      <c r="X1320" s="72"/>
      <c r="Y1320" s="155"/>
      <c r="Z1320" s="157"/>
      <c r="AA1320" s="169"/>
      <c r="AB1320" s="220" t="s">
        <v>7449</v>
      </c>
      <c r="AC1320" s="55" t="s">
        <v>7448</v>
      </c>
      <c r="AD1320" s="141">
        <v>0.5</v>
      </c>
      <c r="AE1320" s="196"/>
      <c r="AF1320" s="144"/>
      <c r="AG1320" s="150"/>
      <c r="AH1320" s="98">
        <f>ROUND(ROUND(ROUND(K1309*U1316,0)*Y$1163,0)*AD1320-AF1318,0)</f>
        <v>112</v>
      </c>
      <c r="AI1320" s="16"/>
    </row>
    <row r="1321" spans="1:35" ht="16.75" customHeight="1" x14ac:dyDescent="0.3">
      <c r="A1321" s="11">
        <v>33</v>
      </c>
      <c r="B1321" s="14">
        <v>9777</v>
      </c>
      <c r="C1321" s="52" t="s">
        <v>8967</v>
      </c>
      <c r="D1321" s="190"/>
      <c r="E1321" s="211"/>
      <c r="F1321" s="211"/>
      <c r="G1321" s="210"/>
      <c r="H1321" s="211"/>
      <c r="I1321" s="211"/>
      <c r="J1321" s="210"/>
      <c r="K1321" s="185"/>
      <c r="L1321" s="2"/>
      <c r="M1321" s="2"/>
      <c r="N1321" s="44"/>
      <c r="O1321" s="222" t="s">
        <v>7373</v>
      </c>
      <c r="P1321" s="2"/>
      <c r="Q1321" s="2"/>
      <c r="R1321" s="2"/>
      <c r="S1321" s="2"/>
      <c r="T1321" s="2"/>
      <c r="U1321" s="2"/>
      <c r="V1321" s="71"/>
      <c r="W1321" s="72"/>
      <c r="X1321" s="72"/>
      <c r="Y1321" s="145"/>
      <c r="Z1321" s="71"/>
      <c r="AA1321" s="83"/>
      <c r="AB1321" s="80"/>
      <c r="AC1321" s="7"/>
      <c r="AD1321" s="7"/>
      <c r="AE1321" s="7"/>
      <c r="AF1321" s="7"/>
      <c r="AG1321" s="37"/>
      <c r="AH1321" s="98">
        <f>ROUND(ROUND(K1309*U1322,0)*Y$1163,0)</f>
        <v>238</v>
      </c>
      <c r="AI1321" s="66"/>
    </row>
    <row r="1322" spans="1:35" ht="16.75" customHeight="1" x14ac:dyDescent="0.3">
      <c r="A1322" s="11">
        <v>33</v>
      </c>
      <c r="B1322" s="14">
        <v>9778</v>
      </c>
      <c r="C1322" s="52" t="s">
        <v>8966</v>
      </c>
      <c r="D1322" s="190"/>
      <c r="E1322" s="211"/>
      <c r="F1322" s="211"/>
      <c r="G1322" s="210"/>
      <c r="H1322" s="211"/>
      <c r="I1322" s="211"/>
      <c r="J1322" s="210"/>
      <c r="K1322" s="185"/>
      <c r="L1322" s="2"/>
      <c r="M1322" s="2"/>
      <c r="N1322" s="44"/>
      <c r="O1322" s="222" t="s">
        <v>8800</v>
      </c>
      <c r="P1322" s="135"/>
      <c r="Q1322" s="135"/>
      <c r="R1322" s="135"/>
      <c r="S1322" s="135"/>
      <c r="T1322" s="136" t="s">
        <v>7453</v>
      </c>
      <c r="U1322" s="273">
        <v>0.95</v>
      </c>
      <c r="V1322" s="274"/>
      <c r="W1322" s="72"/>
      <c r="X1322" s="72"/>
      <c r="Y1322" s="145"/>
      <c r="Z1322" s="71"/>
      <c r="AA1322" s="183" t="s">
        <v>7452</v>
      </c>
      <c r="AB1322" s="220" t="s">
        <v>7451</v>
      </c>
      <c r="AC1322" s="55" t="s">
        <v>7448</v>
      </c>
      <c r="AD1322" s="141">
        <v>0.7</v>
      </c>
      <c r="AE1322" s="141"/>
      <c r="AF1322" s="141"/>
      <c r="AG1322" s="142"/>
      <c r="AH1322" s="98">
        <f>ROUND(ROUND(ROUND(K1309*U1322,0)*Y$1163,0)*AD1322,0)</f>
        <v>167</v>
      </c>
      <c r="AI1322" s="66"/>
    </row>
    <row r="1323" spans="1:35" ht="16.75" customHeight="1" x14ac:dyDescent="0.3">
      <c r="A1323" s="11">
        <v>33</v>
      </c>
      <c r="B1323" s="14" t="s">
        <v>8965</v>
      </c>
      <c r="C1323" s="52" t="s">
        <v>8964</v>
      </c>
      <c r="D1323" s="198"/>
      <c r="E1323" s="199"/>
      <c r="F1323" s="199"/>
      <c r="G1323" s="197"/>
      <c r="H1323" s="2"/>
      <c r="I1323" s="2"/>
      <c r="J1323" s="81"/>
      <c r="K1323" s="185"/>
      <c r="L1323" s="2"/>
      <c r="M1323" s="2"/>
      <c r="N1323" s="2"/>
      <c r="O1323" s="56"/>
      <c r="P1323" s="2"/>
      <c r="Q1323" s="2"/>
      <c r="R1323" s="2"/>
      <c r="S1323" s="2"/>
      <c r="T1323" s="2"/>
      <c r="U1323" s="2"/>
      <c r="V1323" s="71"/>
      <c r="W1323" s="72"/>
      <c r="X1323" s="72"/>
      <c r="Y1323" s="155"/>
      <c r="Z1323" s="157"/>
      <c r="AA1323" s="169"/>
      <c r="AB1323" s="220" t="s">
        <v>7391</v>
      </c>
      <c r="AC1323" s="55" t="s">
        <v>7390</v>
      </c>
      <c r="AD1323" s="141">
        <v>0.5</v>
      </c>
      <c r="AE1323" s="141"/>
      <c r="AF1323" s="141"/>
      <c r="AG1323" s="142"/>
      <c r="AH1323" s="6">
        <f>ROUND(ROUND(ROUND(K1309*U1322,0)*Y$1163,0)*AD1323,0)</f>
        <v>119</v>
      </c>
      <c r="AI1323" s="16"/>
    </row>
    <row r="1324" spans="1:35" ht="16.75" customHeight="1" x14ac:dyDescent="0.3">
      <c r="A1324" s="11">
        <v>33</v>
      </c>
      <c r="B1324" s="14" t="s">
        <v>8963</v>
      </c>
      <c r="C1324" s="52" t="s">
        <v>8962</v>
      </c>
      <c r="D1324" s="198"/>
      <c r="E1324" s="199"/>
      <c r="F1324" s="199"/>
      <c r="G1324" s="197"/>
      <c r="H1324" s="2"/>
      <c r="I1324" s="2"/>
      <c r="J1324" s="81"/>
      <c r="K1324" s="185"/>
      <c r="L1324" s="2"/>
      <c r="M1324" s="2"/>
      <c r="N1324" s="2"/>
      <c r="O1324" s="56"/>
      <c r="P1324" s="2"/>
      <c r="Q1324" s="2"/>
      <c r="R1324" s="2"/>
      <c r="S1324" s="2"/>
      <c r="T1324" s="2"/>
      <c r="U1324" s="2"/>
      <c r="V1324" s="71"/>
      <c r="W1324" s="72"/>
      <c r="X1324" s="72"/>
      <c r="Y1324" s="155"/>
      <c r="Z1324" s="157"/>
      <c r="AA1324" s="2"/>
      <c r="AB1324" s="201"/>
      <c r="AC1324" s="55"/>
      <c r="AD1324" s="141"/>
      <c r="AE1324" s="187" t="s">
        <v>7356</v>
      </c>
      <c r="AF1324" s="53">
        <v>5</v>
      </c>
      <c r="AG1324" s="181" t="s">
        <v>7357</v>
      </c>
      <c r="AH1324" s="98">
        <f>ROUND(ROUND(K1309*U1322,0)*Y$1163-AF1324,0)</f>
        <v>233</v>
      </c>
      <c r="AI1324" s="16"/>
    </row>
    <row r="1325" spans="1:35" ht="16.75" customHeight="1" x14ac:dyDescent="0.3">
      <c r="A1325" s="11">
        <v>33</v>
      </c>
      <c r="B1325" s="14" t="s">
        <v>8961</v>
      </c>
      <c r="C1325" s="52" t="s">
        <v>8960</v>
      </c>
      <c r="D1325" s="198"/>
      <c r="E1325" s="199"/>
      <c r="F1325" s="199"/>
      <c r="G1325" s="197"/>
      <c r="H1325" s="2"/>
      <c r="I1325" s="2"/>
      <c r="J1325" s="81"/>
      <c r="K1325" s="185"/>
      <c r="L1325" s="2"/>
      <c r="M1325" s="2"/>
      <c r="N1325" s="2"/>
      <c r="O1325" s="56"/>
      <c r="P1325" s="2"/>
      <c r="Q1325" s="2"/>
      <c r="R1325" s="2"/>
      <c r="S1325" s="2"/>
      <c r="T1325" s="2"/>
      <c r="U1325" s="2"/>
      <c r="V1325" s="71"/>
      <c r="W1325" s="72"/>
      <c r="X1325" s="72"/>
      <c r="Y1325" s="155"/>
      <c r="Z1325" s="157"/>
      <c r="AA1325" s="183" t="s">
        <v>7393</v>
      </c>
      <c r="AB1325" s="220" t="s">
        <v>7358</v>
      </c>
      <c r="AC1325" s="55" t="s">
        <v>7390</v>
      </c>
      <c r="AD1325" s="141">
        <v>0.7</v>
      </c>
      <c r="AE1325" s="221"/>
      <c r="AF1325" s="136"/>
      <c r="AG1325" s="75"/>
      <c r="AH1325" s="98">
        <f>ROUND(ROUND(ROUND(K1309*U1322,0)*Y$1163,0)*AD1325-AF1324,0)</f>
        <v>162</v>
      </c>
      <c r="AI1325" s="16"/>
    </row>
    <row r="1326" spans="1:35" ht="16.75" customHeight="1" x14ac:dyDescent="0.3">
      <c r="A1326" s="11">
        <v>33</v>
      </c>
      <c r="B1326" s="14" t="s">
        <v>8959</v>
      </c>
      <c r="C1326" s="52" t="s">
        <v>8958</v>
      </c>
      <c r="D1326" s="198"/>
      <c r="E1326" s="199"/>
      <c r="F1326" s="199"/>
      <c r="G1326" s="197"/>
      <c r="H1326" s="2"/>
      <c r="I1326" s="2"/>
      <c r="J1326" s="81"/>
      <c r="K1326" s="164"/>
      <c r="L1326" s="8"/>
      <c r="M1326" s="8"/>
      <c r="N1326" s="8"/>
      <c r="O1326" s="203"/>
      <c r="P1326" s="8"/>
      <c r="Q1326" s="8"/>
      <c r="R1326" s="8"/>
      <c r="S1326" s="8"/>
      <c r="T1326" s="8"/>
      <c r="U1326" s="8"/>
      <c r="V1326" s="73"/>
      <c r="W1326" s="72"/>
      <c r="X1326" s="72"/>
      <c r="Y1326" s="155"/>
      <c r="Z1326" s="157"/>
      <c r="AA1326" s="169"/>
      <c r="AB1326" s="220" t="s">
        <v>7391</v>
      </c>
      <c r="AC1326" s="55" t="s">
        <v>7390</v>
      </c>
      <c r="AD1326" s="141">
        <v>0.5</v>
      </c>
      <c r="AE1326" s="196"/>
      <c r="AF1326" s="144"/>
      <c r="AG1326" s="150"/>
      <c r="AH1326" s="6">
        <f>ROUND(ROUND(ROUND(K1309*U1322,0)*Y$1163,0)*AD1326-AF1324,0)</f>
        <v>114</v>
      </c>
      <c r="AI1326" s="16"/>
    </row>
    <row r="1327" spans="1:35" ht="16.75" customHeight="1" x14ac:dyDescent="0.3">
      <c r="A1327" s="11">
        <v>33</v>
      </c>
      <c r="B1327" s="14">
        <v>9781</v>
      </c>
      <c r="C1327" s="52" t="s">
        <v>8957</v>
      </c>
      <c r="D1327" s="190"/>
      <c r="E1327" s="211"/>
      <c r="F1327" s="211"/>
      <c r="G1327" s="210"/>
      <c r="H1327" s="2"/>
      <c r="I1327" s="2"/>
      <c r="J1327" s="81"/>
      <c r="K1327" s="167" t="s">
        <v>7425</v>
      </c>
      <c r="L1327" s="36"/>
      <c r="M1327" s="36"/>
      <c r="N1327" s="50"/>
      <c r="O1327" s="54"/>
      <c r="P1327" s="36"/>
      <c r="Q1327" s="36"/>
      <c r="R1327" s="36"/>
      <c r="S1327" s="36"/>
      <c r="T1327" s="36"/>
      <c r="U1327" s="36"/>
      <c r="V1327" s="50"/>
      <c r="W1327" s="45"/>
      <c r="X1327" s="45"/>
      <c r="Y1327" s="2"/>
      <c r="Z1327" s="44"/>
      <c r="AA1327" s="54"/>
      <c r="AB1327" s="53"/>
      <c r="AC1327" s="36"/>
      <c r="AD1327" s="36"/>
      <c r="AE1327" s="36"/>
      <c r="AF1327" s="36"/>
      <c r="AG1327" s="50"/>
      <c r="AH1327" s="98">
        <f>ROUND(K1333*Y$1163,0)</f>
        <v>218</v>
      </c>
      <c r="AI1327" s="66"/>
    </row>
    <row r="1328" spans="1:35" ht="16.75" customHeight="1" x14ac:dyDescent="0.3">
      <c r="A1328" s="11">
        <v>33</v>
      </c>
      <c r="B1328" s="14">
        <v>9782</v>
      </c>
      <c r="C1328" s="52" t="s">
        <v>8956</v>
      </c>
      <c r="D1328" s="190"/>
      <c r="E1328" s="211"/>
      <c r="F1328" s="211"/>
      <c r="G1328" s="210"/>
      <c r="H1328" s="2"/>
      <c r="I1328" s="2"/>
      <c r="J1328" s="81"/>
      <c r="K1328" s="185"/>
      <c r="L1328" s="2"/>
      <c r="M1328" s="2"/>
      <c r="N1328" s="44"/>
      <c r="O1328" s="3"/>
      <c r="P1328" s="2"/>
      <c r="Q1328" s="2"/>
      <c r="R1328" s="2"/>
      <c r="S1328" s="2"/>
      <c r="T1328" s="2"/>
      <c r="U1328" s="2"/>
      <c r="V1328" s="71"/>
      <c r="W1328" s="72"/>
      <c r="X1328" s="72"/>
      <c r="Y1328" s="145"/>
      <c r="Z1328" s="71"/>
      <c r="AA1328" s="183" t="s">
        <v>7393</v>
      </c>
      <c r="AB1328" s="220" t="s">
        <v>7358</v>
      </c>
      <c r="AC1328" s="55" t="s">
        <v>7390</v>
      </c>
      <c r="AD1328" s="141">
        <v>0.7</v>
      </c>
      <c r="AE1328" s="141"/>
      <c r="AF1328" s="141"/>
      <c r="AG1328" s="142"/>
      <c r="AH1328" s="98">
        <f>ROUND(ROUND(K1333*Y$1163,0)*AD1328,0)</f>
        <v>153</v>
      </c>
      <c r="AI1328" s="66"/>
    </row>
    <row r="1329" spans="1:35" ht="16.75" customHeight="1" x14ac:dyDescent="0.3">
      <c r="A1329" s="11">
        <v>33</v>
      </c>
      <c r="B1329" s="14" t="s">
        <v>8955</v>
      </c>
      <c r="C1329" s="52" t="s">
        <v>8954</v>
      </c>
      <c r="D1329" s="198"/>
      <c r="E1329" s="199"/>
      <c r="F1329" s="199"/>
      <c r="G1329" s="197"/>
      <c r="H1329" s="2"/>
      <c r="I1329" s="2"/>
      <c r="J1329" s="81"/>
      <c r="K1329" s="185"/>
      <c r="L1329" s="2"/>
      <c r="M1329" s="2"/>
      <c r="N1329" s="2"/>
      <c r="O1329" s="56"/>
      <c r="P1329" s="2"/>
      <c r="Q1329" s="2"/>
      <c r="R1329" s="2"/>
      <c r="S1329" s="2"/>
      <c r="T1329" s="2"/>
      <c r="U1329" s="2"/>
      <c r="V1329" s="71"/>
      <c r="W1329" s="72"/>
      <c r="X1329" s="72"/>
      <c r="Y1329" s="155"/>
      <c r="Z1329" s="157"/>
      <c r="AA1329" s="169"/>
      <c r="AB1329" s="220" t="s">
        <v>7391</v>
      </c>
      <c r="AC1329" s="55" t="s">
        <v>7390</v>
      </c>
      <c r="AD1329" s="141">
        <v>0.5</v>
      </c>
      <c r="AE1329" s="141"/>
      <c r="AF1329" s="141"/>
      <c r="AG1329" s="142"/>
      <c r="AH1329" s="6">
        <f>ROUND(ROUND(K1333*Y$1163,0)*AD1329,0)</f>
        <v>109</v>
      </c>
      <c r="AI1329" s="16"/>
    </row>
    <row r="1330" spans="1:35" ht="16.75" customHeight="1" x14ac:dyDescent="0.3">
      <c r="A1330" s="11">
        <v>33</v>
      </c>
      <c r="B1330" s="14" t="s">
        <v>8953</v>
      </c>
      <c r="C1330" s="52" t="s">
        <v>8952</v>
      </c>
      <c r="D1330" s="198"/>
      <c r="E1330" s="199"/>
      <c r="F1330" s="199"/>
      <c r="G1330" s="197"/>
      <c r="H1330" s="2"/>
      <c r="I1330" s="2"/>
      <c r="J1330" s="81"/>
      <c r="K1330" s="185"/>
      <c r="L1330" s="2"/>
      <c r="M1330" s="2"/>
      <c r="N1330" s="2"/>
      <c r="O1330" s="56"/>
      <c r="P1330" s="2"/>
      <c r="Q1330" s="2"/>
      <c r="R1330" s="2"/>
      <c r="S1330" s="2"/>
      <c r="T1330" s="2"/>
      <c r="U1330" s="2"/>
      <c r="V1330" s="71"/>
      <c r="W1330" s="72"/>
      <c r="X1330" s="72"/>
      <c r="Y1330" s="155"/>
      <c r="Z1330" s="157"/>
      <c r="AA1330" s="2"/>
      <c r="AB1330" s="201"/>
      <c r="AC1330" s="55"/>
      <c r="AD1330" s="141"/>
      <c r="AE1330" s="187" t="s">
        <v>7356</v>
      </c>
      <c r="AF1330" s="53">
        <v>5</v>
      </c>
      <c r="AG1330" s="181" t="s">
        <v>7357</v>
      </c>
      <c r="AH1330" s="98">
        <f>ROUND(K1333*Y$1163-AF1330,0)</f>
        <v>213</v>
      </c>
      <c r="AI1330" s="16"/>
    </row>
    <row r="1331" spans="1:35" ht="16.75" customHeight="1" x14ac:dyDescent="0.3">
      <c r="A1331" s="11">
        <v>33</v>
      </c>
      <c r="B1331" s="14" t="s">
        <v>8951</v>
      </c>
      <c r="C1331" s="52" t="s">
        <v>8950</v>
      </c>
      <c r="D1331" s="198"/>
      <c r="E1331" s="199"/>
      <c r="F1331" s="199"/>
      <c r="G1331" s="197"/>
      <c r="H1331" s="2"/>
      <c r="I1331" s="2"/>
      <c r="J1331" s="81"/>
      <c r="K1331" s="185"/>
      <c r="L1331" s="2"/>
      <c r="M1331" s="2"/>
      <c r="N1331" s="2"/>
      <c r="O1331" s="56"/>
      <c r="P1331" s="2"/>
      <c r="Q1331" s="2"/>
      <c r="R1331" s="2"/>
      <c r="S1331" s="2"/>
      <c r="T1331" s="2"/>
      <c r="U1331" s="2"/>
      <c r="V1331" s="71"/>
      <c r="W1331" s="72"/>
      <c r="X1331" s="72"/>
      <c r="Y1331" s="155"/>
      <c r="Z1331" s="157"/>
      <c r="AA1331" s="183" t="s">
        <v>7393</v>
      </c>
      <c r="AB1331" s="220" t="s">
        <v>7358</v>
      </c>
      <c r="AC1331" s="55" t="s">
        <v>7390</v>
      </c>
      <c r="AD1331" s="141">
        <v>0.7</v>
      </c>
      <c r="AE1331" s="221"/>
      <c r="AF1331" s="136"/>
      <c r="AG1331" s="75"/>
      <c r="AH1331" s="98">
        <f>ROUND(ROUND(K1333*Y$1163,0)*AD1331-AF1330,0)</f>
        <v>148</v>
      </c>
      <c r="AI1331" s="16"/>
    </row>
    <row r="1332" spans="1:35" ht="16.75" customHeight="1" x14ac:dyDescent="0.3">
      <c r="A1332" s="11">
        <v>33</v>
      </c>
      <c r="B1332" s="14" t="s">
        <v>8949</v>
      </c>
      <c r="C1332" s="52" t="s">
        <v>8948</v>
      </c>
      <c r="D1332" s="198"/>
      <c r="E1332" s="199"/>
      <c r="F1332" s="199"/>
      <c r="G1332" s="197"/>
      <c r="H1332" s="2"/>
      <c r="I1332" s="2"/>
      <c r="J1332" s="81"/>
      <c r="K1332" s="185"/>
      <c r="L1332" s="2"/>
      <c r="M1332" s="2"/>
      <c r="N1332" s="2"/>
      <c r="O1332" s="56"/>
      <c r="P1332" s="2"/>
      <c r="Q1332" s="2"/>
      <c r="R1332" s="2"/>
      <c r="S1332" s="2"/>
      <c r="T1332" s="2"/>
      <c r="U1332" s="2"/>
      <c r="V1332" s="71"/>
      <c r="W1332" s="72"/>
      <c r="X1332" s="72"/>
      <c r="Y1332" s="155"/>
      <c r="Z1332" s="157"/>
      <c r="AA1332" s="169"/>
      <c r="AB1332" s="220" t="s">
        <v>7391</v>
      </c>
      <c r="AC1332" s="55" t="s">
        <v>7390</v>
      </c>
      <c r="AD1332" s="141">
        <v>0.5</v>
      </c>
      <c r="AE1332" s="196"/>
      <c r="AF1332" s="144"/>
      <c r="AG1332" s="150"/>
      <c r="AH1332" s="6">
        <f>ROUND(ROUND(K1333*Y$1163,0)*AD1332-AF1330,0)</f>
        <v>104</v>
      </c>
      <c r="AI1332" s="16"/>
    </row>
    <row r="1333" spans="1:35" ht="16.75" customHeight="1" x14ac:dyDescent="0.3">
      <c r="A1333" s="11">
        <v>33</v>
      </c>
      <c r="B1333" s="14">
        <v>9783</v>
      </c>
      <c r="C1333" s="52" t="s">
        <v>8947</v>
      </c>
      <c r="D1333" s="190"/>
      <c r="E1333" s="211"/>
      <c r="F1333" s="211"/>
      <c r="G1333" s="210"/>
      <c r="H1333" s="2"/>
      <c r="I1333" s="2"/>
      <c r="J1333" s="81"/>
      <c r="K1333" s="271">
        <f>'21共同生活援助（包括型・基本）'!N757</f>
        <v>312</v>
      </c>
      <c r="L1333" s="272"/>
      <c r="M1333" s="2" t="s">
        <v>7388</v>
      </c>
      <c r="N1333" s="44"/>
      <c r="O1333" s="204" t="s">
        <v>7387</v>
      </c>
      <c r="P1333" s="36"/>
      <c r="Q1333" s="36"/>
      <c r="R1333" s="36"/>
      <c r="S1333" s="36"/>
      <c r="T1333" s="36"/>
      <c r="U1333" s="36"/>
      <c r="V1333" s="74"/>
      <c r="W1333" s="72"/>
      <c r="X1333" s="72"/>
      <c r="Y1333" s="145"/>
      <c r="Z1333" s="71"/>
      <c r="AA1333" s="83"/>
      <c r="AB1333" s="194"/>
      <c r="AC1333" s="7"/>
      <c r="AD1333" s="7"/>
      <c r="AE1333" s="7"/>
      <c r="AF1333" s="7"/>
      <c r="AG1333" s="37"/>
      <c r="AH1333" s="6">
        <f>ROUND(ROUND(K1333*U1334,0)*Y$1163,0)</f>
        <v>207</v>
      </c>
      <c r="AI1333" s="66"/>
    </row>
    <row r="1334" spans="1:35" ht="16.75" customHeight="1" x14ac:dyDescent="0.3">
      <c r="A1334" s="11">
        <v>33</v>
      </c>
      <c r="B1334" s="14">
        <v>9784</v>
      </c>
      <c r="C1334" s="52" t="s">
        <v>8946</v>
      </c>
      <c r="D1334" s="190"/>
      <c r="E1334" s="211"/>
      <c r="F1334" s="211"/>
      <c r="G1334" s="210"/>
      <c r="H1334" s="2"/>
      <c r="I1334" s="2"/>
      <c r="J1334" s="81"/>
      <c r="K1334" s="72"/>
      <c r="L1334" s="145"/>
      <c r="M1334" s="2"/>
      <c r="N1334" s="44"/>
      <c r="O1334" s="45"/>
      <c r="P1334" s="2"/>
      <c r="Q1334" s="135"/>
      <c r="R1334" s="135"/>
      <c r="S1334" s="135"/>
      <c r="T1334" s="136" t="s">
        <v>7404</v>
      </c>
      <c r="U1334" s="273">
        <v>0.95</v>
      </c>
      <c r="V1334" s="274"/>
      <c r="W1334" s="72"/>
      <c r="X1334" s="72"/>
      <c r="Y1334" s="145"/>
      <c r="Z1334" s="71"/>
      <c r="AA1334" s="183" t="s">
        <v>7393</v>
      </c>
      <c r="AB1334" s="220" t="s">
        <v>7358</v>
      </c>
      <c r="AC1334" s="55" t="s">
        <v>7390</v>
      </c>
      <c r="AD1334" s="141">
        <v>0.7</v>
      </c>
      <c r="AE1334" s="141"/>
      <c r="AF1334" s="141"/>
      <c r="AG1334" s="142"/>
      <c r="AH1334" s="6">
        <f>ROUND(ROUND(ROUND(K1333*U1334,0)*Y$1163,0)*AD1334,0)</f>
        <v>145</v>
      </c>
      <c r="AI1334" s="66"/>
    </row>
    <row r="1335" spans="1:35" ht="16.75" customHeight="1" x14ac:dyDescent="0.3">
      <c r="A1335" s="11">
        <v>33</v>
      </c>
      <c r="B1335" s="14" t="s">
        <v>8945</v>
      </c>
      <c r="C1335" s="52" t="s">
        <v>8944</v>
      </c>
      <c r="D1335" s="198"/>
      <c r="E1335" s="199"/>
      <c r="F1335" s="199"/>
      <c r="G1335" s="197"/>
      <c r="H1335" s="2"/>
      <c r="I1335" s="2"/>
      <c r="J1335" s="81"/>
      <c r="K1335" s="185"/>
      <c r="L1335" s="2"/>
      <c r="M1335" s="2"/>
      <c r="N1335" s="2"/>
      <c r="O1335" s="56"/>
      <c r="P1335" s="2"/>
      <c r="Q1335" s="2"/>
      <c r="R1335" s="2"/>
      <c r="S1335" s="2"/>
      <c r="T1335" s="2"/>
      <c r="U1335" s="2"/>
      <c r="V1335" s="71"/>
      <c r="W1335" s="72"/>
      <c r="X1335" s="72"/>
      <c r="Y1335" s="155"/>
      <c r="Z1335" s="157"/>
      <c r="AA1335" s="169"/>
      <c r="AB1335" s="220" t="s">
        <v>7391</v>
      </c>
      <c r="AC1335" s="55" t="s">
        <v>7390</v>
      </c>
      <c r="AD1335" s="141">
        <v>0.5</v>
      </c>
      <c r="AE1335" s="141"/>
      <c r="AF1335" s="141"/>
      <c r="AG1335" s="142"/>
      <c r="AH1335" s="6">
        <f>ROUND(ROUND(ROUND(K1333*U1334,0)*Y$1163,0)*AD1335,0)</f>
        <v>104</v>
      </c>
      <c r="AI1335" s="16"/>
    </row>
    <row r="1336" spans="1:35" ht="16.75" customHeight="1" x14ac:dyDescent="0.3">
      <c r="A1336" s="11">
        <v>33</v>
      </c>
      <c r="B1336" s="14" t="s">
        <v>8943</v>
      </c>
      <c r="C1336" s="52" t="s">
        <v>8942</v>
      </c>
      <c r="D1336" s="198"/>
      <c r="E1336" s="199"/>
      <c r="F1336" s="199"/>
      <c r="G1336" s="197"/>
      <c r="H1336" s="2"/>
      <c r="I1336" s="2"/>
      <c r="J1336" s="81"/>
      <c r="K1336" s="185"/>
      <c r="L1336" s="2"/>
      <c r="M1336" s="2"/>
      <c r="N1336" s="2"/>
      <c r="O1336" s="56"/>
      <c r="P1336" s="2"/>
      <c r="Q1336" s="2"/>
      <c r="R1336" s="2"/>
      <c r="S1336" s="2"/>
      <c r="T1336" s="2"/>
      <c r="U1336" s="2"/>
      <c r="V1336" s="71"/>
      <c r="W1336" s="72"/>
      <c r="X1336" s="72"/>
      <c r="Y1336" s="155"/>
      <c r="Z1336" s="157"/>
      <c r="AA1336" s="2"/>
      <c r="AB1336" s="201"/>
      <c r="AC1336" s="55"/>
      <c r="AD1336" s="141"/>
      <c r="AE1336" s="187" t="s">
        <v>7356</v>
      </c>
      <c r="AF1336" s="53">
        <v>5</v>
      </c>
      <c r="AG1336" s="181" t="s">
        <v>7357</v>
      </c>
      <c r="AH1336" s="6">
        <f>ROUND(ROUND(K1333*U1334,0)*Y$1163-AF1336,0)</f>
        <v>202</v>
      </c>
      <c r="AI1336" s="16"/>
    </row>
    <row r="1337" spans="1:35" ht="16.75" customHeight="1" x14ac:dyDescent="0.3">
      <c r="A1337" s="11">
        <v>33</v>
      </c>
      <c r="B1337" s="14" t="s">
        <v>8941</v>
      </c>
      <c r="C1337" s="52" t="s">
        <v>8940</v>
      </c>
      <c r="D1337" s="198"/>
      <c r="E1337" s="199"/>
      <c r="F1337" s="199"/>
      <c r="G1337" s="197"/>
      <c r="H1337" s="2"/>
      <c r="I1337" s="2"/>
      <c r="J1337" s="81"/>
      <c r="K1337" s="185"/>
      <c r="L1337" s="2"/>
      <c r="M1337" s="2"/>
      <c r="N1337" s="2"/>
      <c r="O1337" s="56"/>
      <c r="P1337" s="2"/>
      <c r="Q1337" s="2"/>
      <c r="R1337" s="2"/>
      <c r="S1337" s="2"/>
      <c r="T1337" s="2"/>
      <c r="U1337" s="2"/>
      <c r="V1337" s="71"/>
      <c r="W1337" s="72"/>
      <c r="X1337" s="72"/>
      <c r="Y1337" s="155"/>
      <c r="Z1337" s="157"/>
      <c r="AA1337" s="183" t="s">
        <v>7393</v>
      </c>
      <c r="AB1337" s="220" t="s">
        <v>7358</v>
      </c>
      <c r="AC1337" s="55" t="s">
        <v>7390</v>
      </c>
      <c r="AD1337" s="141">
        <v>0.7</v>
      </c>
      <c r="AE1337" s="221"/>
      <c r="AF1337" s="136"/>
      <c r="AG1337" s="75"/>
      <c r="AH1337" s="6">
        <f>ROUND(ROUND(ROUND(K1333*U1334,0)*Y$1163,0)*AD1337-AF1336,0)</f>
        <v>140</v>
      </c>
      <c r="AI1337" s="16"/>
    </row>
    <row r="1338" spans="1:35" ht="16.75" customHeight="1" x14ac:dyDescent="0.3">
      <c r="A1338" s="11">
        <v>33</v>
      </c>
      <c r="B1338" s="14" t="s">
        <v>8939</v>
      </c>
      <c r="C1338" s="52" t="s">
        <v>8938</v>
      </c>
      <c r="D1338" s="198"/>
      <c r="E1338" s="199"/>
      <c r="F1338" s="199"/>
      <c r="G1338" s="197"/>
      <c r="H1338" s="2"/>
      <c r="I1338" s="2"/>
      <c r="J1338" s="81"/>
      <c r="K1338" s="185"/>
      <c r="L1338" s="2"/>
      <c r="M1338" s="2"/>
      <c r="N1338" s="2"/>
      <c r="O1338" s="203"/>
      <c r="P1338" s="8"/>
      <c r="Q1338" s="8"/>
      <c r="R1338" s="8"/>
      <c r="S1338" s="8"/>
      <c r="T1338" s="8"/>
      <c r="U1338" s="8"/>
      <c r="V1338" s="73"/>
      <c r="W1338" s="72"/>
      <c r="X1338" s="72"/>
      <c r="Y1338" s="155"/>
      <c r="Z1338" s="157"/>
      <c r="AA1338" s="169"/>
      <c r="AB1338" s="220" t="s">
        <v>7391</v>
      </c>
      <c r="AC1338" s="55" t="s">
        <v>7390</v>
      </c>
      <c r="AD1338" s="141">
        <v>0.5</v>
      </c>
      <c r="AE1338" s="196"/>
      <c r="AF1338" s="144"/>
      <c r="AG1338" s="150"/>
      <c r="AH1338" s="6">
        <f>ROUND(ROUND(ROUND(K1333*U1334,0)*Y$1163,0)*AD1338-AF1336,0)</f>
        <v>99</v>
      </c>
      <c r="AI1338" s="16"/>
    </row>
    <row r="1339" spans="1:35" ht="16.75" customHeight="1" x14ac:dyDescent="0.3">
      <c r="A1339" s="11">
        <v>33</v>
      </c>
      <c r="B1339" s="14">
        <v>9785</v>
      </c>
      <c r="C1339" s="52" t="s">
        <v>8937</v>
      </c>
      <c r="D1339" s="190"/>
      <c r="E1339" s="211"/>
      <c r="F1339" s="211"/>
      <c r="G1339" s="210"/>
      <c r="H1339" s="2"/>
      <c r="I1339" s="2"/>
      <c r="J1339" s="81"/>
      <c r="K1339" s="185"/>
      <c r="L1339" s="2"/>
      <c r="M1339" s="2"/>
      <c r="N1339" s="44"/>
      <c r="O1339" s="204" t="s">
        <v>7380</v>
      </c>
      <c r="P1339" s="36"/>
      <c r="Q1339" s="36"/>
      <c r="R1339" s="36"/>
      <c r="S1339" s="36"/>
      <c r="T1339" s="36"/>
      <c r="U1339" s="36"/>
      <c r="V1339" s="74"/>
      <c r="W1339" s="72"/>
      <c r="X1339" s="72"/>
      <c r="Y1339" s="145"/>
      <c r="Z1339" s="71"/>
      <c r="AA1339" s="83"/>
      <c r="AB1339" s="194"/>
      <c r="AC1339" s="7"/>
      <c r="AD1339" s="7"/>
      <c r="AE1339" s="7"/>
      <c r="AF1339" s="7"/>
      <c r="AG1339" s="37"/>
      <c r="AH1339" s="98">
        <f>ROUND(ROUND(K1333*U1340,0)*Y$1163,0)</f>
        <v>203</v>
      </c>
      <c r="AI1339" s="66"/>
    </row>
    <row r="1340" spans="1:35" ht="16.75" customHeight="1" x14ac:dyDescent="0.3">
      <c r="A1340" s="11">
        <v>33</v>
      </c>
      <c r="B1340" s="14">
        <v>9786</v>
      </c>
      <c r="C1340" s="52" t="s">
        <v>8936</v>
      </c>
      <c r="D1340" s="190"/>
      <c r="E1340" s="211"/>
      <c r="F1340" s="211"/>
      <c r="G1340" s="210"/>
      <c r="H1340" s="2"/>
      <c r="I1340" s="2"/>
      <c r="J1340" s="81"/>
      <c r="K1340" s="185"/>
      <c r="L1340" s="2"/>
      <c r="M1340" s="2"/>
      <c r="N1340" s="44"/>
      <c r="O1340" s="45"/>
      <c r="P1340" s="135"/>
      <c r="Q1340" s="135"/>
      <c r="R1340" s="135"/>
      <c r="S1340" s="135"/>
      <c r="T1340" s="136" t="s">
        <v>7404</v>
      </c>
      <c r="U1340" s="273">
        <v>0.93</v>
      </c>
      <c r="V1340" s="274"/>
      <c r="W1340" s="72"/>
      <c r="X1340" s="72"/>
      <c r="Y1340" s="145"/>
      <c r="Z1340" s="71"/>
      <c r="AA1340" s="183" t="s">
        <v>7393</v>
      </c>
      <c r="AB1340" s="220" t="s">
        <v>7358</v>
      </c>
      <c r="AC1340" s="55" t="s">
        <v>7390</v>
      </c>
      <c r="AD1340" s="141">
        <v>0.7</v>
      </c>
      <c r="AE1340" s="141"/>
      <c r="AF1340" s="141"/>
      <c r="AG1340" s="142"/>
      <c r="AH1340" s="98">
        <f>ROUND(ROUND(ROUND(K1333*U1340,0)*Y$1163,0)*AD1340,0)</f>
        <v>142</v>
      </c>
      <c r="AI1340" s="66"/>
    </row>
    <row r="1341" spans="1:35" ht="16.75" customHeight="1" x14ac:dyDescent="0.3">
      <c r="A1341" s="11">
        <v>33</v>
      </c>
      <c r="B1341" s="14" t="s">
        <v>8935</v>
      </c>
      <c r="C1341" s="52" t="s">
        <v>8934</v>
      </c>
      <c r="D1341" s="198"/>
      <c r="E1341" s="199"/>
      <c r="F1341" s="199"/>
      <c r="G1341" s="197"/>
      <c r="H1341" s="2"/>
      <c r="I1341" s="2"/>
      <c r="J1341" s="81"/>
      <c r="K1341" s="185"/>
      <c r="L1341" s="2"/>
      <c r="M1341" s="2"/>
      <c r="N1341" s="2"/>
      <c r="O1341" s="56"/>
      <c r="P1341" s="2"/>
      <c r="Q1341" s="2"/>
      <c r="R1341" s="2"/>
      <c r="S1341" s="2"/>
      <c r="T1341" s="2"/>
      <c r="U1341" s="2"/>
      <c r="V1341" s="71"/>
      <c r="W1341" s="72"/>
      <c r="X1341" s="72"/>
      <c r="Y1341" s="155"/>
      <c r="Z1341" s="157"/>
      <c r="AA1341" s="169"/>
      <c r="AB1341" s="220" t="s">
        <v>7391</v>
      </c>
      <c r="AC1341" s="55" t="s">
        <v>7390</v>
      </c>
      <c r="AD1341" s="141">
        <v>0.5</v>
      </c>
      <c r="AE1341" s="141"/>
      <c r="AF1341" s="141"/>
      <c r="AG1341" s="142"/>
      <c r="AH1341" s="98">
        <f>ROUND(ROUND(ROUND(K1333*U1340,0)*Y$1163,0)*AD1341,0)</f>
        <v>102</v>
      </c>
      <c r="AI1341" s="16"/>
    </row>
    <row r="1342" spans="1:35" ht="16.75" customHeight="1" x14ac:dyDescent="0.3">
      <c r="A1342" s="11">
        <v>33</v>
      </c>
      <c r="B1342" s="14" t="s">
        <v>8933</v>
      </c>
      <c r="C1342" s="52" t="s">
        <v>8932</v>
      </c>
      <c r="D1342" s="198"/>
      <c r="E1342" s="199"/>
      <c r="F1342" s="199"/>
      <c r="G1342" s="197"/>
      <c r="H1342" s="2"/>
      <c r="I1342" s="2"/>
      <c r="J1342" s="81"/>
      <c r="K1342" s="185"/>
      <c r="L1342" s="2"/>
      <c r="M1342" s="2"/>
      <c r="N1342" s="2"/>
      <c r="O1342" s="56"/>
      <c r="P1342" s="2"/>
      <c r="Q1342" s="2"/>
      <c r="R1342" s="2"/>
      <c r="S1342" s="2"/>
      <c r="T1342" s="2"/>
      <c r="U1342" s="2"/>
      <c r="V1342" s="71"/>
      <c r="W1342" s="72"/>
      <c r="X1342" s="72"/>
      <c r="Y1342" s="155"/>
      <c r="Z1342" s="157"/>
      <c r="AA1342" s="2"/>
      <c r="AB1342" s="201"/>
      <c r="AC1342" s="55"/>
      <c r="AD1342" s="141"/>
      <c r="AE1342" s="187" t="s">
        <v>7356</v>
      </c>
      <c r="AF1342" s="53">
        <v>5</v>
      </c>
      <c r="AG1342" s="181" t="s">
        <v>7357</v>
      </c>
      <c r="AH1342" s="98">
        <f>ROUND(ROUND(K1333*U1340,0)*Y$1163-AF1342,0)</f>
        <v>198</v>
      </c>
      <c r="AI1342" s="16"/>
    </row>
    <row r="1343" spans="1:35" ht="16.75" customHeight="1" x14ac:dyDescent="0.3">
      <c r="A1343" s="11">
        <v>33</v>
      </c>
      <c r="B1343" s="14" t="s">
        <v>8931</v>
      </c>
      <c r="C1343" s="52" t="s">
        <v>8930</v>
      </c>
      <c r="D1343" s="198"/>
      <c r="E1343" s="199"/>
      <c r="F1343" s="199"/>
      <c r="G1343" s="197"/>
      <c r="H1343" s="2"/>
      <c r="I1343" s="2"/>
      <c r="J1343" s="81"/>
      <c r="K1343" s="185"/>
      <c r="L1343" s="2"/>
      <c r="M1343" s="2"/>
      <c r="N1343" s="2"/>
      <c r="O1343" s="56"/>
      <c r="P1343" s="2"/>
      <c r="Q1343" s="2"/>
      <c r="R1343" s="2"/>
      <c r="S1343" s="2"/>
      <c r="T1343" s="2"/>
      <c r="U1343" s="2"/>
      <c r="V1343" s="71"/>
      <c r="W1343" s="72"/>
      <c r="X1343" s="72"/>
      <c r="Y1343" s="155"/>
      <c r="Z1343" s="157"/>
      <c r="AA1343" s="183" t="s">
        <v>7393</v>
      </c>
      <c r="AB1343" s="220" t="s">
        <v>7358</v>
      </c>
      <c r="AC1343" s="55" t="s">
        <v>7390</v>
      </c>
      <c r="AD1343" s="141">
        <v>0.7</v>
      </c>
      <c r="AE1343" s="221"/>
      <c r="AF1343" s="136"/>
      <c r="AG1343" s="75"/>
      <c r="AH1343" s="98">
        <f>ROUND(ROUND(ROUND(K1333*U1340,0)*Y$1163,0)*AD1343-AF1342,0)</f>
        <v>137</v>
      </c>
      <c r="AI1343" s="16"/>
    </row>
    <row r="1344" spans="1:35" ht="16.75" customHeight="1" x14ac:dyDescent="0.3">
      <c r="A1344" s="11">
        <v>33</v>
      </c>
      <c r="B1344" s="14" t="s">
        <v>8929</v>
      </c>
      <c r="C1344" s="52" t="s">
        <v>8928</v>
      </c>
      <c r="D1344" s="198"/>
      <c r="E1344" s="199"/>
      <c r="F1344" s="199"/>
      <c r="G1344" s="197"/>
      <c r="H1344" s="2"/>
      <c r="I1344" s="2"/>
      <c r="J1344" s="81"/>
      <c r="K1344" s="185"/>
      <c r="L1344" s="2"/>
      <c r="M1344" s="2"/>
      <c r="N1344" s="2"/>
      <c r="O1344" s="203"/>
      <c r="P1344" s="8"/>
      <c r="Q1344" s="8"/>
      <c r="R1344" s="8"/>
      <c r="S1344" s="8"/>
      <c r="T1344" s="8"/>
      <c r="U1344" s="8"/>
      <c r="V1344" s="73"/>
      <c r="W1344" s="72"/>
      <c r="X1344" s="72"/>
      <c r="Y1344" s="155"/>
      <c r="Z1344" s="157"/>
      <c r="AA1344" s="169"/>
      <c r="AB1344" s="220" t="s">
        <v>7391</v>
      </c>
      <c r="AC1344" s="55" t="s">
        <v>7390</v>
      </c>
      <c r="AD1344" s="141">
        <v>0.5</v>
      </c>
      <c r="AE1344" s="196"/>
      <c r="AF1344" s="144"/>
      <c r="AG1344" s="150"/>
      <c r="AH1344" s="98">
        <f>ROUND(ROUND(ROUND(K1333*U1340,0)*Y$1163,0)*AD1344-AF1342,0)</f>
        <v>97</v>
      </c>
      <c r="AI1344" s="16"/>
    </row>
    <row r="1345" spans="1:35" ht="16.75" customHeight="1" x14ac:dyDescent="0.3">
      <c r="A1345" s="11">
        <v>33</v>
      </c>
      <c r="B1345" s="14">
        <v>9787</v>
      </c>
      <c r="C1345" s="52" t="s">
        <v>8927</v>
      </c>
      <c r="D1345" s="190"/>
      <c r="E1345" s="211"/>
      <c r="F1345" s="211"/>
      <c r="G1345" s="210"/>
      <c r="H1345" s="211"/>
      <c r="I1345" s="211"/>
      <c r="J1345" s="210"/>
      <c r="K1345" s="185"/>
      <c r="L1345" s="2"/>
      <c r="M1345" s="2"/>
      <c r="N1345" s="44"/>
      <c r="O1345" s="222" t="s">
        <v>7373</v>
      </c>
      <c r="P1345" s="2"/>
      <c r="Q1345" s="2"/>
      <c r="R1345" s="2"/>
      <c r="S1345" s="2"/>
      <c r="T1345" s="2"/>
      <c r="U1345" s="2"/>
      <c r="V1345" s="71"/>
      <c r="W1345" s="72"/>
      <c r="X1345" s="72"/>
      <c r="Y1345" s="145"/>
      <c r="Z1345" s="71"/>
      <c r="AA1345" s="83"/>
      <c r="AB1345" s="80"/>
      <c r="AC1345" s="7"/>
      <c r="AD1345" s="7"/>
      <c r="AE1345" s="7"/>
      <c r="AF1345" s="7"/>
      <c r="AG1345" s="37"/>
      <c r="AH1345" s="6">
        <f>ROUND(ROUND(K1333*U1346,0)*Y$1163,0)</f>
        <v>207</v>
      </c>
      <c r="AI1345" s="66"/>
    </row>
    <row r="1346" spans="1:35" ht="16.75" customHeight="1" x14ac:dyDescent="0.3">
      <c r="A1346" s="11">
        <v>33</v>
      </c>
      <c r="B1346" s="14">
        <v>9788</v>
      </c>
      <c r="C1346" s="52" t="s">
        <v>8926</v>
      </c>
      <c r="D1346" s="190"/>
      <c r="E1346" s="211"/>
      <c r="F1346" s="211"/>
      <c r="G1346" s="210"/>
      <c r="H1346" s="211"/>
      <c r="I1346" s="211"/>
      <c r="J1346" s="210"/>
      <c r="K1346" s="185"/>
      <c r="L1346" s="2"/>
      <c r="M1346" s="2"/>
      <c r="N1346" s="44"/>
      <c r="O1346" s="222" t="s">
        <v>7405</v>
      </c>
      <c r="P1346" s="135"/>
      <c r="Q1346" s="135"/>
      <c r="R1346" s="135"/>
      <c r="S1346" s="135"/>
      <c r="T1346" s="136" t="s">
        <v>7404</v>
      </c>
      <c r="U1346" s="273">
        <v>0.95</v>
      </c>
      <c r="V1346" s="274"/>
      <c r="W1346" s="72"/>
      <c r="X1346" s="72"/>
      <c r="Y1346" s="145"/>
      <c r="Z1346" s="71"/>
      <c r="AA1346" s="183" t="s">
        <v>7393</v>
      </c>
      <c r="AB1346" s="220" t="s">
        <v>7358</v>
      </c>
      <c r="AC1346" s="55" t="s">
        <v>7390</v>
      </c>
      <c r="AD1346" s="141">
        <v>0.7</v>
      </c>
      <c r="AE1346" s="141"/>
      <c r="AF1346" s="141"/>
      <c r="AG1346" s="142"/>
      <c r="AH1346" s="6">
        <f>ROUND(ROUND(ROUND(K1333*U1346,0)*Y$1163,0)*AD1346,0)</f>
        <v>145</v>
      </c>
      <c r="AI1346" s="66"/>
    </row>
    <row r="1347" spans="1:35" ht="16.75" customHeight="1" x14ac:dyDescent="0.3">
      <c r="A1347" s="11">
        <v>33</v>
      </c>
      <c r="B1347" s="14" t="s">
        <v>8925</v>
      </c>
      <c r="C1347" s="52" t="s">
        <v>8924</v>
      </c>
      <c r="D1347" s="198"/>
      <c r="E1347" s="199"/>
      <c r="F1347" s="199"/>
      <c r="G1347" s="197"/>
      <c r="H1347" s="2"/>
      <c r="I1347" s="2"/>
      <c r="J1347" s="81"/>
      <c r="K1347" s="185"/>
      <c r="L1347" s="2"/>
      <c r="M1347" s="2"/>
      <c r="N1347" s="2"/>
      <c r="O1347" s="56"/>
      <c r="P1347" s="2"/>
      <c r="Q1347" s="2"/>
      <c r="R1347" s="2"/>
      <c r="S1347" s="2"/>
      <c r="T1347" s="2"/>
      <c r="U1347" s="2"/>
      <c r="V1347" s="71"/>
      <c r="W1347" s="72"/>
      <c r="X1347" s="72"/>
      <c r="Y1347" s="155"/>
      <c r="Z1347" s="157"/>
      <c r="AA1347" s="169"/>
      <c r="AB1347" s="220" t="s">
        <v>7391</v>
      </c>
      <c r="AC1347" s="55" t="s">
        <v>7390</v>
      </c>
      <c r="AD1347" s="141">
        <v>0.5</v>
      </c>
      <c r="AE1347" s="141"/>
      <c r="AF1347" s="141"/>
      <c r="AG1347" s="142"/>
      <c r="AH1347" s="6">
        <f>ROUND(ROUND(ROUND(K1333*U1346,0)*Y$1163,0)*AD1347,0)</f>
        <v>104</v>
      </c>
      <c r="AI1347" s="16"/>
    </row>
    <row r="1348" spans="1:35" ht="16.75" customHeight="1" x14ac:dyDescent="0.3">
      <c r="A1348" s="11">
        <v>33</v>
      </c>
      <c r="B1348" s="14" t="s">
        <v>8923</v>
      </c>
      <c r="C1348" s="52" t="s">
        <v>8922</v>
      </c>
      <c r="D1348" s="198"/>
      <c r="E1348" s="199"/>
      <c r="F1348" s="199"/>
      <c r="G1348" s="197"/>
      <c r="H1348" s="2"/>
      <c r="I1348" s="2"/>
      <c r="J1348" s="81"/>
      <c r="K1348" s="185"/>
      <c r="L1348" s="2"/>
      <c r="M1348" s="2"/>
      <c r="N1348" s="2"/>
      <c r="O1348" s="56"/>
      <c r="P1348" s="2"/>
      <c r="Q1348" s="2"/>
      <c r="R1348" s="2"/>
      <c r="S1348" s="2"/>
      <c r="T1348" s="2"/>
      <c r="U1348" s="2"/>
      <c r="V1348" s="71"/>
      <c r="W1348" s="72"/>
      <c r="X1348" s="72"/>
      <c r="Y1348" s="155"/>
      <c r="Z1348" s="157"/>
      <c r="AA1348" s="2"/>
      <c r="AB1348" s="201"/>
      <c r="AC1348" s="55"/>
      <c r="AD1348" s="141"/>
      <c r="AE1348" s="187" t="s">
        <v>7356</v>
      </c>
      <c r="AF1348" s="53">
        <v>5</v>
      </c>
      <c r="AG1348" s="181" t="s">
        <v>7357</v>
      </c>
      <c r="AH1348" s="6">
        <f>ROUND(ROUND(K1333*U1346,0)*Y$1163-AF1348,0)</f>
        <v>202</v>
      </c>
      <c r="AI1348" s="16"/>
    </row>
    <row r="1349" spans="1:35" ht="16.75" customHeight="1" x14ac:dyDescent="0.3">
      <c r="A1349" s="11">
        <v>33</v>
      </c>
      <c r="B1349" s="14" t="s">
        <v>8921</v>
      </c>
      <c r="C1349" s="52" t="s">
        <v>8920</v>
      </c>
      <c r="D1349" s="198"/>
      <c r="E1349" s="199"/>
      <c r="F1349" s="199"/>
      <c r="G1349" s="197"/>
      <c r="H1349" s="2"/>
      <c r="I1349" s="2"/>
      <c r="J1349" s="81"/>
      <c r="K1349" s="185"/>
      <c r="L1349" s="2"/>
      <c r="M1349" s="2"/>
      <c r="N1349" s="2"/>
      <c r="O1349" s="56"/>
      <c r="P1349" s="2"/>
      <c r="Q1349" s="2"/>
      <c r="R1349" s="2"/>
      <c r="S1349" s="2"/>
      <c r="T1349" s="2"/>
      <c r="U1349" s="2"/>
      <c r="V1349" s="71"/>
      <c r="W1349" s="72"/>
      <c r="X1349" s="72"/>
      <c r="Y1349" s="155"/>
      <c r="Z1349" s="157"/>
      <c r="AA1349" s="183" t="s">
        <v>7393</v>
      </c>
      <c r="AB1349" s="220" t="s">
        <v>7358</v>
      </c>
      <c r="AC1349" s="55" t="s">
        <v>7390</v>
      </c>
      <c r="AD1349" s="141">
        <v>0.7</v>
      </c>
      <c r="AE1349" s="221"/>
      <c r="AF1349" s="136"/>
      <c r="AG1349" s="75"/>
      <c r="AH1349" s="6">
        <f>ROUND(ROUND(ROUND(K1333*U1346,0)*Y$1163,0)*AD1349-AF1348,0)</f>
        <v>140</v>
      </c>
      <c r="AI1349" s="16"/>
    </row>
    <row r="1350" spans="1:35" ht="16.75" customHeight="1" x14ac:dyDescent="0.3">
      <c r="A1350" s="11">
        <v>33</v>
      </c>
      <c r="B1350" s="14" t="s">
        <v>8919</v>
      </c>
      <c r="C1350" s="52" t="s">
        <v>8918</v>
      </c>
      <c r="D1350" s="198"/>
      <c r="E1350" s="199"/>
      <c r="F1350" s="199"/>
      <c r="G1350" s="197"/>
      <c r="H1350" s="2"/>
      <c r="I1350" s="2"/>
      <c r="J1350" s="81"/>
      <c r="K1350" s="164"/>
      <c r="L1350" s="8"/>
      <c r="M1350" s="8"/>
      <c r="N1350" s="8"/>
      <c r="O1350" s="203"/>
      <c r="P1350" s="8"/>
      <c r="Q1350" s="8"/>
      <c r="R1350" s="8"/>
      <c r="S1350" s="8"/>
      <c r="T1350" s="8"/>
      <c r="U1350" s="8"/>
      <c r="V1350" s="73"/>
      <c r="W1350" s="72"/>
      <c r="X1350" s="72"/>
      <c r="Y1350" s="155"/>
      <c r="Z1350" s="157"/>
      <c r="AA1350" s="169"/>
      <c r="AB1350" s="220" t="s">
        <v>7391</v>
      </c>
      <c r="AC1350" s="55" t="s">
        <v>7390</v>
      </c>
      <c r="AD1350" s="141">
        <v>0.5</v>
      </c>
      <c r="AE1350" s="196"/>
      <c r="AF1350" s="144"/>
      <c r="AG1350" s="150"/>
      <c r="AH1350" s="6">
        <f>ROUND(ROUND(ROUND(K1333*U1346,0)*Y$1163,0)*AD1350-AF1348,0)</f>
        <v>99</v>
      </c>
      <c r="AI1350" s="16"/>
    </row>
    <row r="1351" spans="1:35" ht="16.75" customHeight="1" x14ac:dyDescent="0.3">
      <c r="A1351" s="11">
        <v>33</v>
      </c>
      <c r="B1351" s="14">
        <v>9791</v>
      </c>
      <c r="C1351" s="52" t="s">
        <v>8917</v>
      </c>
      <c r="D1351" s="190"/>
      <c r="E1351" s="211"/>
      <c r="F1351" s="211"/>
      <c r="G1351" s="210"/>
      <c r="H1351" s="2"/>
      <c r="I1351" s="2"/>
      <c r="J1351" s="81"/>
      <c r="K1351" s="167" t="s">
        <v>7398</v>
      </c>
      <c r="L1351" s="36"/>
      <c r="M1351" s="36"/>
      <c r="N1351" s="50"/>
      <c r="O1351" s="54"/>
      <c r="P1351" s="36"/>
      <c r="Q1351" s="36"/>
      <c r="R1351" s="36"/>
      <c r="S1351" s="36"/>
      <c r="T1351" s="36"/>
      <c r="U1351" s="36"/>
      <c r="V1351" s="50"/>
      <c r="W1351" s="45"/>
      <c r="X1351" s="45"/>
      <c r="Y1351" s="2"/>
      <c r="Z1351" s="44"/>
      <c r="AA1351" s="54"/>
      <c r="AB1351" s="53"/>
      <c r="AC1351" s="36"/>
      <c r="AD1351" s="36"/>
      <c r="AE1351" s="36"/>
      <c r="AF1351" s="36"/>
      <c r="AG1351" s="50"/>
      <c r="AH1351" s="98">
        <f>ROUND(K1357*Y$1163,0)</f>
        <v>196</v>
      </c>
      <c r="AI1351" s="16"/>
    </row>
    <row r="1352" spans="1:35" ht="16.75" customHeight="1" x14ac:dyDescent="0.3">
      <c r="A1352" s="11">
        <v>33</v>
      </c>
      <c r="B1352" s="14">
        <v>9792</v>
      </c>
      <c r="C1352" s="52" t="s">
        <v>8916</v>
      </c>
      <c r="D1352" s="190"/>
      <c r="E1352" s="211"/>
      <c r="F1352" s="211"/>
      <c r="G1352" s="210"/>
      <c r="H1352" s="2"/>
      <c r="I1352" s="2"/>
      <c r="J1352" s="81"/>
      <c r="K1352" s="185"/>
      <c r="L1352" s="2"/>
      <c r="M1352" s="2"/>
      <c r="N1352" s="44"/>
      <c r="O1352" s="3"/>
      <c r="P1352" s="2"/>
      <c r="Q1352" s="2"/>
      <c r="R1352" s="2"/>
      <c r="S1352" s="2"/>
      <c r="T1352" s="2"/>
      <c r="U1352" s="2"/>
      <c r="V1352" s="71"/>
      <c r="W1352" s="72"/>
      <c r="X1352" s="72"/>
      <c r="Y1352" s="145"/>
      <c r="Z1352" s="71"/>
      <c r="AA1352" s="183" t="s">
        <v>7393</v>
      </c>
      <c r="AB1352" s="220" t="s">
        <v>7358</v>
      </c>
      <c r="AC1352" s="55" t="s">
        <v>7390</v>
      </c>
      <c r="AD1352" s="141">
        <v>0.7</v>
      </c>
      <c r="AE1352" s="141"/>
      <c r="AF1352" s="141"/>
      <c r="AG1352" s="142"/>
      <c r="AH1352" s="6">
        <f>ROUND(ROUND(K1357*Y$1163,0)*AD1352,0)</f>
        <v>137</v>
      </c>
      <c r="AI1352" s="16"/>
    </row>
    <row r="1353" spans="1:35" ht="16.75" customHeight="1" x14ac:dyDescent="0.3">
      <c r="A1353" s="11">
        <v>33</v>
      </c>
      <c r="B1353" s="14" t="s">
        <v>8915</v>
      </c>
      <c r="C1353" s="52" t="s">
        <v>8914</v>
      </c>
      <c r="D1353" s="198"/>
      <c r="E1353" s="199"/>
      <c r="F1353" s="199"/>
      <c r="G1353" s="197"/>
      <c r="H1353" s="2"/>
      <c r="I1353" s="2"/>
      <c r="J1353" s="81"/>
      <c r="K1353" s="185"/>
      <c r="L1353" s="2"/>
      <c r="M1353" s="2"/>
      <c r="N1353" s="2"/>
      <c r="O1353" s="56"/>
      <c r="P1353" s="2"/>
      <c r="Q1353" s="2"/>
      <c r="R1353" s="2"/>
      <c r="S1353" s="2"/>
      <c r="T1353" s="2"/>
      <c r="U1353" s="2"/>
      <c r="V1353" s="71"/>
      <c r="W1353" s="72"/>
      <c r="X1353" s="72"/>
      <c r="Y1353" s="155"/>
      <c r="Z1353" s="157"/>
      <c r="AA1353" s="169"/>
      <c r="AB1353" s="220" t="s">
        <v>7391</v>
      </c>
      <c r="AC1353" s="55" t="s">
        <v>7390</v>
      </c>
      <c r="AD1353" s="141">
        <v>0.5</v>
      </c>
      <c r="AE1353" s="141"/>
      <c r="AF1353" s="141"/>
      <c r="AG1353" s="142"/>
      <c r="AH1353" s="6">
        <f>ROUND(ROUND(K1357*Y$1163,0)*AD1353,0)</f>
        <v>98</v>
      </c>
      <c r="AI1353" s="16"/>
    </row>
    <row r="1354" spans="1:35" ht="16.75" customHeight="1" x14ac:dyDescent="0.3">
      <c r="A1354" s="11">
        <v>33</v>
      </c>
      <c r="B1354" s="14" t="s">
        <v>8913</v>
      </c>
      <c r="C1354" s="52" t="s">
        <v>8912</v>
      </c>
      <c r="D1354" s="198"/>
      <c r="E1354" s="199"/>
      <c r="F1354" s="199"/>
      <c r="G1354" s="197"/>
      <c r="H1354" s="2"/>
      <c r="I1354" s="2"/>
      <c r="J1354" s="81"/>
      <c r="K1354" s="185"/>
      <c r="L1354" s="2"/>
      <c r="M1354" s="2"/>
      <c r="N1354" s="2"/>
      <c r="O1354" s="56"/>
      <c r="P1354" s="2"/>
      <c r="Q1354" s="2"/>
      <c r="R1354" s="2"/>
      <c r="S1354" s="2"/>
      <c r="T1354" s="2"/>
      <c r="U1354" s="2"/>
      <c r="V1354" s="71"/>
      <c r="W1354" s="72"/>
      <c r="X1354" s="72"/>
      <c r="Y1354" s="155"/>
      <c r="Z1354" s="157"/>
      <c r="AA1354" s="2"/>
      <c r="AB1354" s="201"/>
      <c r="AC1354" s="55"/>
      <c r="AD1354" s="141"/>
      <c r="AE1354" s="187" t="s">
        <v>7356</v>
      </c>
      <c r="AF1354" s="53">
        <v>5</v>
      </c>
      <c r="AG1354" s="181" t="s">
        <v>7357</v>
      </c>
      <c r="AH1354" s="98">
        <f>ROUND(K1357*Y$1163-AF1354,0)</f>
        <v>191</v>
      </c>
      <c r="AI1354" s="16"/>
    </row>
    <row r="1355" spans="1:35" ht="16.75" customHeight="1" x14ac:dyDescent="0.3">
      <c r="A1355" s="11">
        <v>33</v>
      </c>
      <c r="B1355" s="14" t="s">
        <v>8911</v>
      </c>
      <c r="C1355" s="52" t="s">
        <v>8910</v>
      </c>
      <c r="D1355" s="198"/>
      <c r="E1355" s="199"/>
      <c r="F1355" s="199"/>
      <c r="G1355" s="197"/>
      <c r="H1355" s="2"/>
      <c r="I1355" s="2"/>
      <c r="J1355" s="81"/>
      <c r="K1355" s="185"/>
      <c r="L1355" s="2"/>
      <c r="M1355" s="2"/>
      <c r="N1355" s="2"/>
      <c r="O1355" s="56"/>
      <c r="P1355" s="2"/>
      <c r="Q1355" s="2"/>
      <c r="R1355" s="2"/>
      <c r="S1355" s="2"/>
      <c r="T1355" s="2"/>
      <c r="U1355" s="2"/>
      <c r="V1355" s="71"/>
      <c r="W1355" s="72"/>
      <c r="X1355" s="72"/>
      <c r="Y1355" s="155"/>
      <c r="Z1355" s="157"/>
      <c r="AA1355" s="183" t="s">
        <v>7393</v>
      </c>
      <c r="AB1355" s="220" t="s">
        <v>7358</v>
      </c>
      <c r="AC1355" s="55" t="s">
        <v>7390</v>
      </c>
      <c r="AD1355" s="141">
        <v>0.7</v>
      </c>
      <c r="AE1355" s="221"/>
      <c r="AF1355" s="136"/>
      <c r="AG1355" s="75"/>
      <c r="AH1355" s="6">
        <f>ROUND(ROUND(K1357*Y$1163,0)*AD1355-AF1354,0)</f>
        <v>132</v>
      </c>
      <c r="AI1355" s="16"/>
    </row>
    <row r="1356" spans="1:35" ht="16.75" customHeight="1" x14ac:dyDescent="0.3">
      <c r="A1356" s="11">
        <v>33</v>
      </c>
      <c r="B1356" s="14" t="s">
        <v>8909</v>
      </c>
      <c r="C1356" s="52" t="s">
        <v>8908</v>
      </c>
      <c r="D1356" s="198"/>
      <c r="E1356" s="199"/>
      <c r="F1356" s="199"/>
      <c r="G1356" s="197"/>
      <c r="H1356" s="2"/>
      <c r="I1356" s="2"/>
      <c r="J1356" s="81"/>
      <c r="K1356" s="185"/>
      <c r="L1356" s="2"/>
      <c r="M1356" s="2"/>
      <c r="N1356" s="2"/>
      <c r="O1356" s="56"/>
      <c r="P1356" s="2"/>
      <c r="Q1356" s="2"/>
      <c r="R1356" s="2"/>
      <c r="S1356" s="2"/>
      <c r="T1356" s="2"/>
      <c r="U1356" s="2"/>
      <c r="V1356" s="71"/>
      <c r="W1356" s="72"/>
      <c r="X1356" s="72"/>
      <c r="Y1356" s="155"/>
      <c r="Z1356" s="157"/>
      <c r="AA1356" s="169"/>
      <c r="AB1356" s="220" t="s">
        <v>7391</v>
      </c>
      <c r="AC1356" s="55" t="s">
        <v>7390</v>
      </c>
      <c r="AD1356" s="141">
        <v>0.5</v>
      </c>
      <c r="AE1356" s="196"/>
      <c r="AF1356" s="144"/>
      <c r="AG1356" s="150"/>
      <c r="AH1356" s="6">
        <f>ROUND(ROUND(K1357*Y$1163,0)*AD1356-AF1354,0)</f>
        <v>93</v>
      </c>
      <c r="AI1356" s="16"/>
    </row>
    <row r="1357" spans="1:35" ht="16.75" customHeight="1" x14ac:dyDescent="0.3">
      <c r="A1357" s="11">
        <v>33</v>
      </c>
      <c r="B1357" s="14">
        <v>9793</v>
      </c>
      <c r="C1357" s="52" t="s">
        <v>8907</v>
      </c>
      <c r="D1357" s="190"/>
      <c r="E1357" s="211"/>
      <c r="F1357" s="211"/>
      <c r="G1357" s="210"/>
      <c r="H1357" s="2"/>
      <c r="I1357" s="2"/>
      <c r="J1357" s="81"/>
      <c r="K1357" s="271">
        <f>'21共同生活援助（包括型・基本）'!N781</f>
        <v>280</v>
      </c>
      <c r="L1357" s="272"/>
      <c r="M1357" s="2" t="s">
        <v>7388</v>
      </c>
      <c r="N1357" s="44"/>
      <c r="O1357" s="204" t="s">
        <v>7387</v>
      </c>
      <c r="P1357" s="36"/>
      <c r="Q1357" s="36"/>
      <c r="R1357" s="36"/>
      <c r="S1357" s="36"/>
      <c r="T1357" s="36"/>
      <c r="U1357" s="36"/>
      <c r="V1357" s="74"/>
      <c r="W1357" s="72"/>
      <c r="X1357" s="72"/>
      <c r="Y1357" s="145"/>
      <c r="Z1357" s="71"/>
      <c r="AA1357" s="83"/>
      <c r="AB1357" s="194"/>
      <c r="AC1357" s="7"/>
      <c r="AD1357" s="7"/>
      <c r="AE1357" s="7"/>
      <c r="AF1357" s="7"/>
      <c r="AG1357" s="37"/>
      <c r="AH1357" s="98">
        <f>ROUND(ROUND(K1357*U1358,0)*Y$1163,0)</f>
        <v>186</v>
      </c>
      <c r="AI1357" s="66"/>
    </row>
    <row r="1358" spans="1:35" ht="16.75" customHeight="1" x14ac:dyDescent="0.3">
      <c r="A1358" s="11">
        <v>33</v>
      </c>
      <c r="B1358" s="14">
        <v>9794</v>
      </c>
      <c r="C1358" s="52" t="s">
        <v>8906</v>
      </c>
      <c r="D1358" s="190"/>
      <c r="E1358" s="211"/>
      <c r="F1358" s="211"/>
      <c r="G1358" s="210"/>
      <c r="H1358" s="2"/>
      <c r="I1358" s="2"/>
      <c r="J1358" s="81"/>
      <c r="K1358" s="72"/>
      <c r="L1358" s="145"/>
      <c r="M1358" s="2"/>
      <c r="N1358" s="44"/>
      <c r="O1358" s="45"/>
      <c r="P1358" s="2"/>
      <c r="Q1358" s="135"/>
      <c r="R1358" s="135"/>
      <c r="S1358" s="135"/>
      <c r="T1358" s="136" t="s">
        <v>8551</v>
      </c>
      <c r="U1358" s="273">
        <v>0.95</v>
      </c>
      <c r="V1358" s="274"/>
      <c r="W1358" s="72"/>
      <c r="X1358" s="72"/>
      <c r="Y1358" s="145"/>
      <c r="Z1358" s="71"/>
      <c r="AA1358" s="183" t="s">
        <v>8550</v>
      </c>
      <c r="AB1358" s="220" t="s">
        <v>8549</v>
      </c>
      <c r="AC1358" s="55" t="s">
        <v>8545</v>
      </c>
      <c r="AD1358" s="141">
        <v>0.7</v>
      </c>
      <c r="AE1358" s="141"/>
      <c r="AF1358" s="141"/>
      <c r="AG1358" s="142"/>
      <c r="AH1358" s="6">
        <f>ROUND(ROUND(ROUND(K1357*U1358,0)*Y$1163,0)*AD1358,0)</f>
        <v>130</v>
      </c>
      <c r="AI1358" s="66"/>
    </row>
    <row r="1359" spans="1:35" ht="16.75" customHeight="1" x14ac:dyDescent="0.3">
      <c r="A1359" s="11">
        <v>33</v>
      </c>
      <c r="B1359" s="14" t="s">
        <v>8905</v>
      </c>
      <c r="C1359" s="52" t="s">
        <v>8904</v>
      </c>
      <c r="D1359" s="198"/>
      <c r="E1359" s="199"/>
      <c r="F1359" s="199"/>
      <c r="G1359" s="197"/>
      <c r="H1359" s="2"/>
      <c r="I1359" s="2"/>
      <c r="J1359" s="81"/>
      <c r="K1359" s="185"/>
      <c r="L1359" s="2"/>
      <c r="M1359" s="2"/>
      <c r="N1359" s="2"/>
      <c r="O1359" s="56"/>
      <c r="P1359" s="2"/>
      <c r="Q1359" s="2"/>
      <c r="R1359" s="2"/>
      <c r="S1359" s="2"/>
      <c r="T1359" s="2"/>
      <c r="U1359" s="2"/>
      <c r="V1359" s="71"/>
      <c r="W1359" s="72"/>
      <c r="X1359" s="72"/>
      <c r="Y1359" s="155"/>
      <c r="Z1359" s="157"/>
      <c r="AA1359" s="169"/>
      <c r="AB1359" s="220" t="s">
        <v>8546</v>
      </c>
      <c r="AC1359" s="55" t="s">
        <v>8545</v>
      </c>
      <c r="AD1359" s="141">
        <v>0.5</v>
      </c>
      <c r="AE1359" s="141"/>
      <c r="AF1359" s="141"/>
      <c r="AG1359" s="142"/>
      <c r="AH1359" s="6">
        <f>ROUND(ROUND(ROUND(K1357*U1358,0)*Y$1163,0)*AD1359,0)</f>
        <v>93</v>
      </c>
      <c r="AI1359" s="16"/>
    </row>
    <row r="1360" spans="1:35" ht="16.75" customHeight="1" x14ac:dyDescent="0.3">
      <c r="A1360" s="11">
        <v>33</v>
      </c>
      <c r="B1360" s="14" t="s">
        <v>8903</v>
      </c>
      <c r="C1360" s="52" t="s">
        <v>8902</v>
      </c>
      <c r="D1360" s="198"/>
      <c r="E1360" s="199"/>
      <c r="F1360" s="199"/>
      <c r="G1360" s="197"/>
      <c r="H1360" s="2"/>
      <c r="I1360" s="2"/>
      <c r="J1360" s="81"/>
      <c r="K1360" s="185"/>
      <c r="L1360" s="2"/>
      <c r="M1360" s="2"/>
      <c r="N1360" s="2"/>
      <c r="O1360" s="56"/>
      <c r="P1360" s="2"/>
      <c r="Q1360" s="2"/>
      <c r="R1360" s="2"/>
      <c r="S1360" s="2"/>
      <c r="T1360" s="2"/>
      <c r="U1360" s="2"/>
      <c r="V1360" s="71"/>
      <c r="W1360" s="72"/>
      <c r="X1360" s="72"/>
      <c r="Y1360" s="155"/>
      <c r="Z1360" s="157"/>
      <c r="AA1360" s="2"/>
      <c r="AB1360" s="201"/>
      <c r="AC1360" s="55"/>
      <c r="AD1360" s="141"/>
      <c r="AE1360" s="187" t="s">
        <v>7356</v>
      </c>
      <c r="AF1360" s="53">
        <v>5</v>
      </c>
      <c r="AG1360" s="181" t="s">
        <v>7357</v>
      </c>
      <c r="AH1360" s="98">
        <f>ROUND(ROUND(K1357*U1358,0)*Y$1163-AF1360,0)</f>
        <v>181</v>
      </c>
      <c r="AI1360" s="16"/>
    </row>
    <row r="1361" spans="1:35" ht="16.75" customHeight="1" x14ac:dyDescent="0.3">
      <c r="A1361" s="11">
        <v>33</v>
      </c>
      <c r="B1361" s="14" t="s">
        <v>8901</v>
      </c>
      <c r="C1361" s="52" t="s">
        <v>8900</v>
      </c>
      <c r="D1361" s="198"/>
      <c r="E1361" s="199"/>
      <c r="F1361" s="199"/>
      <c r="G1361" s="197"/>
      <c r="H1361" s="2"/>
      <c r="I1361" s="2"/>
      <c r="J1361" s="81"/>
      <c r="K1361" s="185"/>
      <c r="L1361" s="2"/>
      <c r="M1361" s="2"/>
      <c r="N1361" s="2"/>
      <c r="O1361" s="56"/>
      <c r="P1361" s="2"/>
      <c r="Q1361" s="2"/>
      <c r="R1361" s="2"/>
      <c r="S1361" s="2"/>
      <c r="T1361" s="2"/>
      <c r="U1361" s="2"/>
      <c r="V1361" s="71"/>
      <c r="W1361" s="72"/>
      <c r="X1361" s="72"/>
      <c r="Y1361" s="155"/>
      <c r="Z1361" s="157"/>
      <c r="AA1361" s="183" t="s">
        <v>8899</v>
      </c>
      <c r="AB1361" s="220" t="s">
        <v>8898</v>
      </c>
      <c r="AC1361" s="55" t="s">
        <v>8897</v>
      </c>
      <c r="AD1361" s="141">
        <v>0.7</v>
      </c>
      <c r="AE1361" s="221"/>
      <c r="AF1361" s="136"/>
      <c r="AG1361" s="75"/>
      <c r="AH1361" s="6">
        <f>ROUND(ROUND(ROUND(K1357*U1358,0)*Y$1163,0)*AD1361-AF1360,0)</f>
        <v>125</v>
      </c>
      <c r="AI1361" s="16"/>
    </row>
    <row r="1362" spans="1:35" ht="16.75" customHeight="1" x14ac:dyDescent="0.3">
      <c r="A1362" s="11">
        <v>33</v>
      </c>
      <c r="B1362" s="14" t="s">
        <v>8896</v>
      </c>
      <c r="C1362" s="52" t="s">
        <v>8895</v>
      </c>
      <c r="D1362" s="198"/>
      <c r="E1362" s="199"/>
      <c r="F1362" s="199"/>
      <c r="G1362" s="197"/>
      <c r="H1362" s="2"/>
      <c r="I1362" s="2"/>
      <c r="J1362" s="81"/>
      <c r="K1362" s="185"/>
      <c r="L1362" s="2"/>
      <c r="M1362" s="2"/>
      <c r="N1362" s="2"/>
      <c r="O1362" s="203"/>
      <c r="P1362" s="8"/>
      <c r="Q1362" s="8"/>
      <c r="R1362" s="8"/>
      <c r="S1362" s="8"/>
      <c r="T1362" s="8"/>
      <c r="U1362" s="8"/>
      <c r="V1362" s="73"/>
      <c r="W1362" s="72"/>
      <c r="X1362" s="72"/>
      <c r="Y1362" s="155"/>
      <c r="Z1362" s="157"/>
      <c r="AA1362" s="169"/>
      <c r="AB1362" s="220" t="s">
        <v>8887</v>
      </c>
      <c r="AC1362" s="55" t="s">
        <v>8886</v>
      </c>
      <c r="AD1362" s="141">
        <v>0.5</v>
      </c>
      <c r="AE1362" s="196"/>
      <c r="AF1362" s="144"/>
      <c r="AG1362" s="150"/>
      <c r="AH1362" s="6">
        <f>ROUND(ROUND(ROUND(K1357*U1358,0)*Y$1163,0)*AD1362-AF1360,0)</f>
        <v>88</v>
      </c>
      <c r="AI1362" s="16"/>
    </row>
    <row r="1363" spans="1:35" ht="16.75" customHeight="1" x14ac:dyDescent="0.3">
      <c r="A1363" s="11">
        <v>33</v>
      </c>
      <c r="B1363" s="14">
        <v>9795</v>
      </c>
      <c r="C1363" s="52" t="s">
        <v>8894</v>
      </c>
      <c r="D1363" s="190"/>
      <c r="E1363" s="211"/>
      <c r="F1363" s="211"/>
      <c r="G1363" s="210"/>
      <c r="H1363" s="2"/>
      <c r="I1363" s="2"/>
      <c r="J1363" s="81"/>
      <c r="K1363" s="185"/>
      <c r="L1363" s="2"/>
      <c r="M1363" s="2"/>
      <c r="N1363" s="44"/>
      <c r="O1363" s="204" t="s">
        <v>7380</v>
      </c>
      <c r="P1363" s="36"/>
      <c r="Q1363" s="36"/>
      <c r="R1363" s="36"/>
      <c r="S1363" s="36"/>
      <c r="T1363" s="36"/>
      <c r="U1363" s="36"/>
      <c r="V1363" s="74"/>
      <c r="W1363" s="72"/>
      <c r="X1363" s="72"/>
      <c r="Y1363" s="145"/>
      <c r="Z1363" s="71"/>
      <c r="AA1363" s="83"/>
      <c r="AB1363" s="194"/>
      <c r="AC1363" s="7"/>
      <c r="AD1363" s="7"/>
      <c r="AE1363" s="7"/>
      <c r="AF1363" s="7"/>
      <c r="AG1363" s="37"/>
      <c r="AH1363" s="98">
        <f>ROUND(ROUND(K1357*U1364,0)*Y$1163,0)</f>
        <v>182</v>
      </c>
      <c r="AI1363" s="66"/>
    </row>
    <row r="1364" spans="1:35" ht="16.75" customHeight="1" x14ac:dyDescent="0.3">
      <c r="A1364" s="11">
        <v>33</v>
      </c>
      <c r="B1364" s="14">
        <v>9796</v>
      </c>
      <c r="C1364" s="52" t="s">
        <v>8893</v>
      </c>
      <c r="D1364" s="190"/>
      <c r="E1364" s="211"/>
      <c r="F1364" s="211"/>
      <c r="G1364" s="210"/>
      <c r="H1364" s="2"/>
      <c r="I1364" s="2"/>
      <c r="J1364" s="81"/>
      <c r="K1364" s="185"/>
      <c r="L1364" s="2"/>
      <c r="M1364" s="2"/>
      <c r="N1364" s="44"/>
      <c r="O1364" s="45"/>
      <c r="P1364" s="135"/>
      <c r="Q1364" s="135"/>
      <c r="R1364" s="135"/>
      <c r="S1364" s="135"/>
      <c r="T1364" s="136" t="s">
        <v>8892</v>
      </c>
      <c r="U1364" s="273">
        <v>0.93</v>
      </c>
      <c r="V1364" s="274"/>
      <c r="W1364" s="72"/>
      <c r="X1364" s="72"/>
      <c r="Y1364" s="145"/>
      <c r="Z1364" s="71"/>
      <c r="AA1364" s="183" t="s">
        <v>8891</v>
      </c>
      <c r="AB1364" s="220" t="s">
        <v>8890</v>
      </c>
      <c r="AC1364" s="55" t="s">
        <v>8886</v>
      </c>
      <c r="AD1364" s="141">
        <v>0.7</v>
      </c>
      <c r="AE1364" s="141"/>
      <c r="AF1364" s="141"/>
      <c r="AG1364" s="142"/>
      <c r="AH1364" s="6">
        <f>ROUND(ROUND(ROUND(K1357*U1364,0)*Y$1163,0)*AD1364,0)</f>
        <v>127</v>
      </c>
      <c r="AI1364" s="66"/>
    </row>
    <row r="1365" spans="1:35" ht="16.75" customHeight="1" x14ac:dyDescent="0.3">
      <c r="A1365" s="11">
        <v>33</v>
      </c>
      <c r="B1365" s="14" t="s">
        <v>8889</v>
      </c>
      <c r="C1365" s="52" t="s">
        <v>8888</v>
      </c>
      <c r="D1365" s="198"/>
      <c r="E1365" s="199"/>
      <c r="F1365" s="199"/>
      <c r="G1365" s="197"/>
      <c r="H1365" s="2"/>
      <c r="I1365" s="2"/>
      <c r="J1365" s="81"/>
      <c r="K1365" s="185"/>
      <c r="L1365" s="2"/>
      <c r="M1365" s="2"/>
      <c r="N1365" s="2"/>
      <c r="O1365" s="56"/>
      <c r="P1365" s="2"/>
      <c r="Q1365" s="2"/>
      <c r="R1365" s="2"/>
      <c r="S1365" s="2"/>
      <c r="T1365" s="2"/>
      <c r="U1365" s="2"/>
      <c r="V1365" s="71"/>
      <c r="W1365" s="72"/>
      <c r="X1365" s="72"/>
      <c r="Y1365" s="155"/>
      <c r="Z1365" s="157"/>
      <c r="AA1365" s="169"/>
      <c r="AB1365" s="220" t="s">
        <v>8887</v>
      </c>
      <c r="AC1365" s="55" t="s">
        <v>8886</v>
      </c>
      <c r="AD1365" s="141">
        <v>0.5</v>
      </c>
      <c r="AE1365" s="141"/>
      <c r="AF1365" s="141"/>
      <c r="AG1365" s="142"/>
      <c r="AH1365" s="6">
        <f>ROUND(ROUND(ROUND(K1357*U1364,0)*Y$1163,0)*AD1365,0)</f>
        <v>91</v>
      </c>
      <c r="AI1365" s="16"/>
    </row>
    <row r="1366" spans="1:35" ht="16.75" customHeight="1" x14ac:dyDescent="0.3">
      <c r="A1366" s="11">
        <v>33</v>
      </c>
      <c r="B1366" s="14" t="s">
        <v>8885</v>
      </c>
      <c r="C1366" s="52" t="s">
        <v>8884</v>
      </c>
      <c r="D1366" s="198"/>
      <c r="E1366" s="199"/>
      <c r="F1366" s="199"/>
      <c r="G1366" s="197"/>
      <c r="H1366" s="2"/>
      <c r="I1366" s="2"/>
      <c r="J1366" s="81"/>
      <c r="K1366" s="185"/>
      <c r="L1366" s="2"/>
      <c r="M1366" s="2"/>
      <c r="N1366" s="2"/>
      <c r="O1366" s="56"/>
      <c r="P1366" s="2"/>
      <c r="Q1366" s="2"/>
      <c r="R1366" s="2"/>
      <c r="S1366" s="2"/>
      <c r="T1366" s="2"/>
      <c r="U1366" s="2"/>
      <c r="V1366" s="71"/>
      <c r="W1366" s="72"/>
      <c r="X1366" s="72"/>
      <c r="Y1366" s="155"/>
      <c r="Z1366" s="157"/>
      <c r="AA1366" s="2"/>
      <c r="AB1366" s="201"/>
      <c r="AC1366" s="55"/>
      <c r="AD1366" s="141"/>
      <c r="AE1366" s="187" t="s">
        <v>7356</v>
      </c>
      <c r="AF1366" s="53">
        <v>5</v>
      </c>
      <c r="AG1366" s="181" t="s">
        <v>7357</v>
      </c>
      <c r="AH1366" s="98">
        <f>ROUND(ROUND(K1357*U1364,0)*Y$1163-AF1366,0)</f>
        <v>177</v>
      </c>
      <c r="AI1366" s="16"/>
    </row>
    <row r="1367" spans="1:35" ht="16.75" customHeight="1" x14ac:dyDescent="0.3">
      <c r="A1367" s="11">
        <v>33</v>
      </c>
      <c r="B1367" s="14" t="s">
        <v>8883</v>
      </c>
      <c r="C1367" s="52" t="s">
        <v>8882</v>
      </c>
      <c r="D1367" s="198"/>
      <c r="E1367" s="199"/>
      <c r="F1367" s="199"/>
      <c r="G1367" s="197"/>
      <c r="H1367" s="2"/>
      <c r="I1367" s="2"/>
      <c r="J1367" s="81"/>
      <c r="K1367" s="185"/>
      <c r="L1367" s="2"/>
      <c r="M1367" s="2"/>
      <c r="N1367" s="2"/>
      <c r="O1367" s="56"/>
      <c r="P1367" s="2"/>
      <c r="Q1367" s="2"/>
      <c r="R1367" s="2"/>
      <c r="S1367" s="2"/>
      <c r="T1367" s="2"/>
      <c r="U1367" s="2"/>
      <c r="V1367" s="71"/>
      <c r="W1367" s="72"/>
      <c r="X1367" s="72"/>
      <c r="Y1367" s="155"/>
      <c r="Z1367" s="157"/>
      <c r="AA1367" s="183" t="s">
        <v>8881</v>
      </c>
      <c r="AB1367" s="220" t="s">
        <v>8880</v>
      </c>
      <c r="AC1367" s="55" t="s">
        <v>8879</v>
      </c>
      <c r="AD1367" s="141">
        <v>0.7</v>
      </c>
      <c r="AE1367" s="221"/>
      <c r="AF1367" s="136"/>
      <c r="AG1367" s="75"/>
      <c r="AH1367" s="6">
        <f>ROUND(ROUND(ROUND(K1357*U1364,0)*Y$1163,0)*AD1367-AF1366,0)</f>
        <v>122</v>
      </c>
      <c r="AI1367" s="16"/>
    </row>
    <row r="1368" spans="1:35" ht="16.75" customHeight="1" x14ac:dyDescent="0.3">
      <c r="A1368" s="11">
        <v>33</v>
      </c>
      <c r="B1368" s="14" t="s">
        <v>8878</v>
      </c>
      <c r="C1368" s="52" t="s">
        <v>8877</v>
      </c>
      <c r="D1368" s="198"/>
      <c r="E1368" s="199"/>
      <c r="F1368" s="199"/>
      <c r="G1368" s="197"/>
      <c r="H1368" s="2"/>
      <c r="I1368" s="2"/>
      <c r="J1368" s="81"/>
      <c r="K1368" s="185"/>
      <c r="L1368" s="2"/>
      <c r="M1368" s="2"/>
      <c r="N1368" s="2"/>
      <c r="O1368" s="203"/>
      <c r="P1368" s="8"/>
      <c r="Q1368" s="8"/>
      <c r="R1368" s="8"/>
      <c r="S1368" s="8"/>
      <c r="T1368" s="8"/>
      <c r="U1368" s="8"/>
      <c r="V1368" s="73"/>
      <c r="W1368" s="72"/>
      <c r="X1368" s="72"/>
      <c r="Y1368" s="155"/>
      <c r="Z1368" s="157"/>
      <c r="AA1368" s="169"/>
      <c r="AB1368" s="220" t="s">
        <v>8876</v>
      </c>
      <c r="AC1368" s="55" t="s">
        <v>8869</v>
      </c>
      <c r="AD1368" s="141">
        <v>0.5</v>
      </c>
      <c r="AE1368" s="196"/>
      <c r="AF1368" s="144"/>
      <c r="AG1368" s="150"/>
      <c r="AH1368" s="6">
        <f>ROUND(ROUND(ROUND(K1357*U1364,0)*Y$1163,0)*AD1368-AF1366,0)</f>
        <v>86</v>
      </c>
      <c r="AI1368" s="16"/>
    </row>
    <row r="1369" spans="1:35" ht="16.75" customHeight="1" x14ac:dyDescent="0.3">
      <c r="A1369" s="11">
        <v>33</v>
      </c>
      <c r="B1369" s="14">
        <v>9797</v>
      </c>
      <c r="C1369" s="52" t="s">
        <v>8875</v>
      </c>
      <c r="D1369" s="190"/>
      <c r="E1369" s="211"/>
      <c r="F1369" s="211"/>
      <c r="G1369" s="210"/>
      <c r="H1369" s="211"/>
      <c r="I1369" s="211"/>
      <c r="J1369" s="210"/>
      <c r="K1369" s="185"/>
      <c r="L1369" s="2"/>
      <c r="M1369" s="2"/>
      <c r="N1369" s="44"/>
      <c r="O1369" s="222" t="s">
        <v>7373</v>
      </c>
      <c r="P1369" s="2"/>
      <c r="Q1369" s="2"/>
      <c r="R1369" s="2"/>
      <c r="S1369" s="2"/>
      <c r="T1369" s="2"/>
      <c r="U1369" s="2"/>
      <c r="V1369" s="71"/>
      <c r="W1369" s="72"/>
      <c r="X1369" s="72"/>
      <c r="Y1369" s="145"/>
      <c r="Z1369" s="71"/>
      <c r="AA1369" s="3"/>
      <c r="AB1369" s="80"/>
      <c r="AC1369" s="7"/>
      <c r="AD1369" s="7"/>
      <c r="AE1369" s="7"/>
      <c r="AF1369" s="7"/>
      <c r="AG1369" s="37"/>
      <c r="AH1369" s="98">
        <f>ROUND(ROUND(K1357*U1370,0)*Y$1163,0)</f>
        <v>186</v>
      </c>
      <c r="AI1369" s="66"/>
    </row>
    <row r="1370" spans="1:35" ht="16.75" customHeight="1" x14ac:dyDescent="0.3">
      <c r="A1370" s="11">
        <v>33</v>
      </c>
      <c r="B1370" s="14">
        <v>9798</v>
      </c>
      <c r="C1370" s="52" t="s">
        <v>8874</v>
      </c>
      <c r="D1370" s="190"/>
      <c r="E1370" s="211"/>
      <c r="F1370" s="211"/>
      <c r="G1370" s="210"/>
      <c r="H1370" s="211"/>
      <c r="I1370" s="211"/>
      <c r="J1370" s="210"/>
      <c r="K1370" s="185"/>
      <c r="L1370" s="2"/>
      <c r="M1370" s="2"/>
      <c r="N1370" s="44"/>
      <c r="O1370" s="222" t="s">
        <v>8873</v>
      </c>
      <c r="P1370" s="135"/>
      <c r="Q1370" s="135"/>
      <c r="R1370" s="135"/>
      <c r="S1370" s="135"/>
      <c r="T1370" s="136" t="s">
        <v>8872</v>
      </c>
      <c r="U1370" s="273">
        <v>0.95</v>
      </c>
      <c r="V1370" s="274"/>
      <c r="W1370" s="72"/>
      <c r="X1370" s="72"/>
      <c r="Y1370" s="145"/>
      <c r="Z1370" s="71"/>
      <c r="AA1370" s="183" t="s">
        <v>8871</v>
      </c>
      <c r="AB1370" s="220" t="s">
        <v>8870</v>
      </c>
      <c r="AC1370" s="55" t="s">
        <v>8869</v>
      </c>
      <c r="AD1370" s="141">
        <v>0.7</v>
      </c>
      <c r="AE1370" s="141"/>
      <c r="AF1370" s="141"/>
      <c r="AG1370" s="142"/>
      <c r="AH1370" s="6">
        <f>ROUND(ROUND(ROUND(K1357*U1370,0)*Y$1163,0)*AD1370,0)</f>
        <v>130</v>
      </c>
      <c r="AI1370" s="66"/>
    </row>
    <row r="1371" spans="1:35" ht="16.75" customHeight="1" x14ac:dyDescent="0.3">
      <c r="A1371" s="11">
        <v>33</v>
      </c>
      <c r="B1371" s="14" t="s">
        <v>8868</v>
      </c>
      <c r="C1371" s="52" t="s">
        <v>8867</v>
      </c>
      <c r="D1371" s="198"/>
      <c r="E1371" s="199"/>
      <c r="F1371" s="199"/>
      <c r="G1371" s="197"/>
      <c r="H1371" s="2"/>
      <c r="I1371" s="2"/>
      <c r="J1371" s="81"/>
      <c r="K1371" s="185"/>
      <c r="L1371" s="2"/>
      <c r="M1371" s="2"/>
      <c r="N1371" s="44"/>
      <c r="O1371" s="56"/>
      <c r="P1371" s="2"/>
      <c r="Q1371" s="2"/>
      <c r="R1371" s="2"/>
      <c r="S1371" s="2"/>
      <c r="T1371" s="2"/>
      <c r="U1371" s="2"/>
      <c r="V1371" s="71"/>
      <c r="W1371" s="72"/>
      <c r="X1371" s="72"/>
      <c r="Y1371" s="155"/>
      <c r="Z1371" s="157"/>
      <c r="AA1371" s="169"/>
      <c r="AB1371" s="220" t="s">
        <v>8866</v>
      </c>
      <c r="AC1371" s="55" t="s">
        <v>8865</v>
      </c>
      <c r="AD1371" s="141">
        <v>0.5</v>
      </c>
      <c r="AE1371" s="141"/>
      <c r="AF1371" s="141"/>
      <c r="AG1371" s="142"/>
      <c r="AH1371" s="6">
        <f>ROUND(ROUND(ROUND(K1357*U1370,0)*Y$1163,0)*AD1371,0)</f>
        <v>93</v>
      </c>
      <c r="AI1371" s="16"/>
    </row>
    <row r="1372" spans="1:35" ht="16.75" customHeight="1" x14ac:dyDescent="0.3">
      <c r="A1372" s="11">
        <v>33</v>
      </c>
      <c r="B1372" s="14" t="s">
        <v>8864</v>
      </c>
      <c r="C1372" s="52" t="s">
        <v>8863</v>
      </c>
      <c r="D1372" s="198"/>
      <c r="E1372" s="199"/>
      <c r="F1372" s="199"/>
      <c r="G1372" s="197"/>
      <c r="H1372" s="2"/>
      <c r="I1372" s="2"/>
      <c r="J1372" s="81"/>
      <c r="K1372" s="185"/>
      <c r="L1372" s="2"/>
      <c r="M1372" s="2"/>
      <c r="N1372" s="2"/>
      <c r="O1372" s="56"/>
      <c r="P1372" s="2"/>
      <c r="Q1372" s="2"/>
      <c r="R1372" s="2"/>
      <c r="S1372" s="2"/>
      <c r="T1372" s="2"/>
      <c r="U1372" s="2"/>
      <c r="V1372" s="71"/>
      <c r="W1372" s="72"/>
      <c r="X1372" s="72"/>
      <c r="Y1372" s="155"/>
      <c r="Z1372" s="157"/>
      <c r="AA1372" s="2"/>
      <c r="AB1372" s="201"/>
      <c r="AC1372" s="55"/>
      <c r="AD1372" s="141"/>
      <c r="AE1372" s="187" t="s">
        <v>7356</v>
      </c>
      <c r="AF1372" s="53">
        <v>5</v>
      </c>
      <c r="AG1372" s="181" t="s">
        <v>7357</v>
      </c>
      <c r="AH1372" s="98">
        <f>ROUND(ROUND(K1357*U1370,0)*Y$1163-AF1372,0)</f>
        <v>181</v>
      </c>
      <c r="AI1372" s="16"/>
    </row>
    <row r="1373" spans="1:35" ht="16.75" customHeight="1" x14ac:dyDescent="0.3">
      <c r="A1373" s="11">
        <v>33</v>
      </c>
      <c r="B1373" s="14" t="s">
        <v>8862</v>
      </c>
      <c r="C1373" s="52" t="s">
        <v>8861</v>
      </c>
      <c r="D1373" s="198"/>
      <c r="E1373" s="199"/>
      <c r="F1373" s="199"/>
      <c r="G1373" s="197"/>
      <c r="H1373" s="2"/>
      <c r="I1373" s="2"/>
      <c r="J1373" s="81"/>
      <c r="K1373" s="185"/>
      <c r="L1373" s="2"/>
      <c r="M1373" s="2"/>
      <c r="N1373" s="2"/>
      <c r="O1373" s="56"/>
      <c r="P1373" s="2"/>
      <c r="Q1373" s="2"/>
      <c r="R1373" s="2"/>
      <c r="S1373" s="2"/>
      <c r="T1373" s="2"/>
      <c r="U1373" s="2"/>
      <c r="V1373" s="71"/>
      <c r="W1373" s="72"/>
      <c r="X1373" s="72"/>
      <c r="Y1373" s="155"/>
      <c r="Z1373" s="157"/>
      <c r="AA1373" s="183" t="s">
        <v>8860</v>
      </c>
      <c r="AB1373" s="220" t="s">
        <v>8859</v>
      </c>
      <c r="AC1373" s="55" t="s">
        <v>8845</v>
      </c>
      <c r="AD1373" s="141">
        <v>0.7</v>
      </c>
      <c r="AE1373" s="221"/>
      <c r="AF1373" s="136"/>
      <c r="AG1373" s="75"/>
      <c r="AH1373" s="6">
        <f>ROUND(ROUND(ROUND(K1357*U1370,0)*Y$1163,0)*AD1373-AF1372,0)</f>
        <v>125</v>
      </c>
      <c r="AI1373" s="16"/>
    </row>
    <row r="1374" spans="1:35" ht="16.75" customHeight="1" x14ac:dyDescent="0.3">
      <c r="A1374" s="11">
        <v>33</v>
      </c>
      <c r="B1374" s="14" t="s">
        <v>8858</v>
      </c>
      <c r="C1374" s="52" t="s">
        <v>8857</v>
      </c>
      <c r="D1374" s="198"/>
      <c r="E1374" s="199"/>
      <c r="F1374" s="199"/>
      <c r="G1374" s="197"/>
      <c r="H1374" s="8"/>
      <c r="I1374" s="8"/>
      <c r="J1374" s="165"/>
      <c r="K1374" s="164"/>
      <c r="L1374" s="8"/>
      <c r="M1374" s="8"/>
      <c r="N1374" s="8"/>
      <c r="O1374" s="203"/>
      <c r="P1374" s="8"/>
      <c r="Q1374" s="8"/>
      <c r="R1374" s="8"/>
      <c r="S1374" s="8"/>
      <c r="T1374" s="8"/>
      <c r="U1374" s="8"/>
      <c r="V1374" s="73"/>
      <c r="W1374" s="72"/>
      <c r="X1374" s="216"/>
      <c r="Y1374" s="144"/>
      <c r="Z1374" s="150"/>
      <c r="AA1374" s="169"/>
      <c r="AB1374" s="220" t="s">
        <v>8854</v>
      </c>
      <c r="AC1374" s="55" t="s">
        <v>8849</v>
      </c>
      <c r="AD1374" s="141">
        <v>0.5</v>
      </c>
      <c r="AE1374" s="196"/>
      <c r="AF1374" s="144"/>
      <c r="AG1374" s="150"/>
      <c r="AH1374" s="6">
        <f>ROUND(ROUND(ROUND(K1357*U1370,0)*Y$1163,0)*AD1374-AF1372,0)</f>
        <v>88</v>
      </c>
      <c r="AI1374" s="16"/>
    </row>
    <row r="1375" spans="1:35" ht="16.75" customHeight="1" x14ac:dyDescent="0.3">
      <c r="A1375" s="11">
        <v>33</v>
      </c>
      <c r="B1375" s="14" t="s">
        <v>8856</v>
      </c>
      <c r="C1375" s="5" t="s">
        <v>8855</v>
      </c>
      <c r="D1375" s="190"/>
      <c r="E1375" s="211"/>
      <c r="F1375" s="211"/>
      <c r="G1375" s="210"/>
      <c r="H1375" s="281" t="s">
        <v>7632</v>
      </c>
      <c r="I1375" s="282"/>
      <c r="J1375" s="283"/>
      <c r="K1375" s="167" t="s">
        <v>7461</v>
      </c>
      <c r="L1375" s="36"/>
      <c r="M1375" s="36"/>
      <c r="N1375" s="50"/>
      <c r="O1375" s="54"/>
      <c r="P1375" s="36"/>
      <c r="Q1375" s="36"/>
      <c r="R1375" s="36"/>
      <c r="S1375" s="36"/>
      <c r="T1375" s="36"/>
      <c r="U1375" s="36"/>
      <c r="V1375" s="50"/>
      <c r="W1375" s="45"/>
      <c r="X1375" s="259" t="s">
        <v>8854</v>
      </c>
      <c r="Y1375" s="36"/>
      <c r="Z1375" s="50"/>
      <c r="AA1375" s="54"/>
      <c r="AB1375" s="53"/>
      <c r="AC1375" s="36"/>
      <c r="AD1375" s="36"/>
      <c r="AE1375" s="36"/>
      <c r="AF1375" s="36"/>
      <c r="AG1375" s="50"/>
      <c r="AH1375" s="98">
        <f>ROUND(K1381*Y$1379,0)</f>
        <v>222</v>
      </c>
      <c r="AI1375" s="16"/>
    </row>
    <row r="1376" spans="1:35" ht="16.75" customHeight="1" x14ac:dyDescent="0.3">
      <c r="A1376" s="11">
        <v>33</v>
      </c>
      <c r="B1376" s="14" t="s">
        <v>8853</v>
      </c>
      <c r="C1376" s="52" t="s">
        <v>8852</v>
      </c>
      <c r="D1376" s="284"/>
      <c r="E1376" s="285"/>
      <c r="F1376" s="285"/>
      <c r="G1376" s="286"/>
      <c r="H1376" s="284"/>
      <c r="I1376" s="285"/>
      <c r="J1376" s="286"/>
      <c r="K1376" s="185"/>
      <c r="L1376" s="2"/>
      <c r="M1376" s="2"/>
      <c r="N1376" s="44"/>
      <c r="O1376" s="3"/>
      <c r="P1376" s="2"/>
      <c r="Q1376" s="2"/>
      <c r="R1376" s="2"/>
      <c r="S1376" s="2"/>
      <c r="T1376" s="2"/>
      <c r="U1376" s="2"/>
      <c r="V1376" s="71"/>
      <c r="W1376" s="72"/>
      <c r="X1376" s="287"/>
      <c r="Y1376" s="145"/>
      <c r="Z1376" s="71"/>
      <c r="AA1376" s="183" t="s">
        <v>8851</v>
      </c>
      <c r="AB1376" s="220" t="s">
        <v>8850</v>
      </c>
      <c r="AC1376" s="55" t="s">
        <v>8849</v>
      </c>
      <c r="AD1376" s="141">
        <v>0.7</v>
      </c>
      <c r="AE1376" s="141"/>
      <c r="AF1376" s="141"/>
      <c r="AG1376" s="142"/>
      <c r="AH1376" s="98">
        <f>ROUND(ROUND(K1381*Y$1379,0)*AD1376,0)</f>
        <v>155</v>
      </c>
      <c r="AI1376" s="66"/>
    </row>
    <row r="1377" spans="1:35" ht="16.75" customHeight="1" x14ac:dyDescent="0.3">
      <c r="A1377" s="11">
        <v>33</v>
      </c>
      <c r="B1377" s="14" t="s">
        <v>8848</v>
      </c>
      <c r="C1377" s="52" t="s">
        <v>8847</v>
      </c>
      <c r="D1377" s="284"/>
      <c r="E1377" s="285"/>
      <c r="F1377" s="285"/>
      <c r="G1377" s="286"/>
      <c r="H1377" s="284"/>
      <c r="I1377" s="285"/>
      <c r="J1377" s="286"/>
      <c r="K1377" s="185"/>
      <c r="L1377" s="2"/>
      <c r="M1377" s="2"/>
      <c r="N1377" s="2"/>
      <c r="O1377" s="56"/>
      <c r="P1377" s="2"/>
      <c r="Q1377" s="2"/>
      <c r="R1377" s="2"/>
      <c r="S1377" s="2"/>
      <c r="T1377" s="2"/>
      <c r="U1377" s="2"/>
      <c r="V1377" s="71"/>
      <c r="W1377" s="72"/>
      <c r="X1377" s="287"/>
      <c r="Y1377" s="155"/>
      <c r="Z1377" s="157"/>
      <c r="AA1377" s="169"/>
      <c r="AB1377" s="220" t="s">
        <v>8846</v>
      </c>
      <c r="AC1377" s="55" t="s">
        <v>8845</v>
      </c>
      <c r="AD1377" s="141">
        <v>0.5</v>
      </c>
      <c r="AE1377" s="141"/>
      <c r="AF1377" s="141"/>
      <c r="AG1377" s="142"/>
      <c r="AH1377" s="98">
        <f>ROUND(ROUND(K1381*Y$1379,0)*AD1377,0)</f>
        <v>111</v>
      </c>
      <c r="AI1377" s="16"/>
    </row>
    <row r="1378" spans="1:35" ht="16.75" customHeight="1" x14ac:dyDescent="0.3">
      <c r="A1378" s="11">
        <v>33</v>
      </c>
      <c r="B1378" s="14" t="s">
        <v>8844</v>
      </c>
      <c r="C1378" s="52" t="s">
        <v>8843</v>
      </c>
      <c r="D1378" s="284"/>
      <c r="E1378" s="285"/>
      <c r="F1378" s="285"/>
      <c r="G1378" s="286"/>
      <c r="H1378" s="129"/>
      <c r="I1378" s="199"/>
      <c r="J1378" s="197"/>
      <c r="K1378" s="185"/>
      <c r="L1378" s="2"/>
      <c r="M1378" s="2"/>
      <c r="N1378" s="2"/>
      <c r="O1378" s="56"/>
      <c r="P1378" s="2"/>
      <c r="Q1378" s="2"/>
      <c r="R1378" s="2"/>
      <c r="S1378" s="2"/>
      <c r="T1378" s="2"/>
      <c r="U1378" s="2"/>
      <c r="V1378" s="71"/>
      <c r="W1378" s="72"/>
      <c r="X1378" s="72"/>
      <c r="Y1378" s="155"/>
      <c r="Z1378" s="157"/>
      <c r="AA1378" s="2"/>
      <c r="AB1378" s="201"/>
      <c r="AC1378" s="55"/>
      <c r="AD1378" s="141"/>
      <c r="AE1378" s="187" t="s">
        <v>7356</v>
      </c>
      <c r="AF1378" s="53">
        <v>5</v>
      </c>
      <c r="AG1378" s="181" t="s">
        <v>7357</v>
      </c>
      <c r="AH1378" s="98">
        <f>ROUND(K1381*Y$1379-AF1378,0)</f>
        <v>217</v>
      </c>
      <c r="AI1378" s="16"/>
    </row>
    <row r="1379" spans="1:35" ht="16.75" customHeight="1" x14ac:dyDescent="0.3">
      <c r="A1379" s="11">
        <v>33</v>
      </c>
      <c r="B1379" s="14" t="s">
        <v>8842</v>
      </c>
      <c r="C1379" s="52" t="s">
        <v>8841</v>
      </c>
      <c r="D1379" s="284"/>
      <c r="E1379" s="285"/>
      <c r="F1379" s="285"/>
      <c r="G1379" s="286"/>
      <c r="H1379" s="129"/>
      <c r="I1379" s="199"/>
      <c r="J1379" s="197"/>
      <c r="K1379" s="185"/>
      <c r="L1379" s="2"/>
      <c r="M1379" s="2"/>
      <c r="N1379" s="2"/>
      <c r="O1379" s="56"/>
      <c r="P1379" s="2"/>
      <c r="Q1379" s="2"/>
      <c r="R1379" s="2"/>
      <c r="S1379" s="2"/>
      <c r="T1379" s="2"/>
      <c r="U1379" s="2"/>
      <c r="V1379" s="71"/>
      <c r="W1379" s="72"/>
      <c r="X1379" s="72" t="s">
        <v>1</v>
      </c>
      <c r="Y1379" s="155">
        <v>0.5</v>
      </c>
      <c r="Z1379" s="157"/>
      <c r="AA1379" s="183" t="s">
        <v>7393</v>
      </c>
      <c r="AB1379" s="220" t="s">
        <v>7358</v>
      </c>
      <c r="AC1379" s="55" t="s">
        <v>7390</v>
      </c>
      <c r="AD1379" s="141">
        <v>0.7</v>
      </c>
      <c r="AE1379" s="221"/>
      <c r="AF1379" s="136"/>
      <c r="AG1379" s="75"/>
      <c r="AH1379" s="98">
        <f>ROUND(ROUND(K1381*Y$1379,0)*AD1379-AF1378,0)</f>
        <v>150</v>
      </c>
      <c r="AI1379" s="16"/>
    </row>
    <row r="1380" spans="1:35" ht="16.75" customHeight="1" x14ac:dyDescent="0.3">
      <c r="A1380" s="11">
        <v>33</v>
      </c>
      <c r="B1380" s="14" t="s">
        <v>8840</v>
      </c>
      <c r="C1380" s="52" t="s">
        <v>8839</v>
      </c>
      <c r="D1380" s="284"/>
      <c r="E1380" s="285"/>
      <c r="F1380" s="285"/>
      <c r="G1380" s="286"/>
      <c r="H1380" s="129"/>
      <c r="I1380" s="199"/>
      <c r="J1380" s="197"/>
      <c r="K1380" s="185"/>
      <c r="L1380" s="2"/>
      <c r="M1380" s="2"/>
      <c r="N1380" s="2"/>
      <c r="O1380" s="56"/>
      <c r="P1380" s="2"/>
      <c r="Q1380" s="2"/>
      <c r="R1380" s="2"/>
      <c r="S1380" s="2"/>
      <c r="T1380" s="2"/>
      <c r="U1380" s="2"/>
      <c r="V1380" s="71"/>
      <c r="W1380" s="72"/>
      <c r="X1380" s="72"/>
      <c r="Y1380" s="155"/>
      <c r="Z1380" s="157"/>
      <c r="AA1380" s="169"/>
      <c r="AB1380" s="220" t="s">
        <v>7391</v>
      </c>
      <c r="AC1380" s="55" t="s">
        <v>7390</v>
      </c>
      <c r="AD1380" s="141">
        <v>0.5</v>
      </c>
      <c r="AE1380" s="196"/>
      <c r="AF1380" s="144"/>
      <c r="AG1380" s="150"/>
      <c r="AH1380" s="98">
        <f>ROUND(ROUND(K1381*Y$1379,0)*AD1380-AF1378,0)</f>
        <v>106</v>
      </c>
      <c r="AI1380" s="16"/>
    </row>
    <row r="1381" spans="1:35" ht="16.75" customHeight="1" x14ac:dyDescent="0.25">
      <c r="A1381" s="11">
        <v>33</v>
      </c>
      <c r="B1381" s="14" t="s">
        <v>8838</v>
      </c>
      <c r="C1381" s="52" t="s">
        <v>8837</v>
      </c>
      <c r="D1381" s="284"/>
      <c r="E1381" s="285"/>
      <c r="F1381" s="285"/>
      <c r="G1381" s="286"/>
      <c r="H1381" s="199"/>
      <c r="I1381" s="199"/>
      <c r="J1381" s="197"/>
      <c r="K1381" s="271">
        <f>'21共同生活援助（包括型・基本）'!N589</f>
        <v>443</v>
      </c>
      <c r="L1381" s="272"/>
      <c r="M1381" s="2" t="s">
        <v>7388</v>
      </c>
      <c r="N1381" s="44"/>
      <c r="O1381" s="204" t="s">
        <v>7387</v>
      </c>
      <c r="P1381" s="36"/>
      <c r="Q1381" s="36"/>
      <c r="R1381" s="36"/>
      <c r="S1381" s="36"/>
      <c r="T1381" s="36"/>
      <c r="U1381" s="36"/>
      <c r="V1381" s="74"/>
      <c r="W1381" s="124"/>
      <c r="X1381" s="124"/>
      <c r="Y1381" s="145"/>
      <c r="Z1381" s="179"/>
      <c r="AA1381" s="3"/>
      <c r="AB1381" s="135"/>
      <c r="AC1381" s="7"/>
      <c r="AD1381" s="7"/>
      <c r="AE1381" s="7"/>
      <c r="AF1381" s="7"/>
      <c r="AG1381" s="37"/>
      <c r="AH1381" s="98">
        <f>ROUND(ROUND(K1381*U1382,0)*Y$1379,0)</f>
        <v>211</v>
      </c>
      <c r="AI1381" s="66"/>
    </row>
    <row r="1382" spans="1:35" ht="16.75" customHeight="1" x14ac:dyDescent="0.25">
      <c r="A1382" s="11">
        <v>33</v>
      </c>
      <c r="B1382" s="14" t="s">
        <v>8836</v>
      </c>
      <c r="C1382" s="52" t="s">
        <v>8835</v>
      </c>
      <c r="D1382" s="290"/>
      <c r="E1382" s="288"/>
      <c r="F1382" s="288"/>
      <c r="G1382" s="289"/>
      <c r="H1382" s="199"/>
      <c r="I1382" s="199"/>
      <c r="J1382" s="197"/>
      <c r="K1382" s="72"/>
      <c r="L1382" s="145"/>
      <c r="M1382" s="2"/>
      <c r="N1382" s="44"/>
      <c r="O1382" s="45"/>
      <c r="P1382" s="2"/>
      <c r="Q1382" s="135"/>
      <c r="R1382" s="135"/>
      <c r="S1382" s="135"/>
      <c r="T1382" s="136" t="s">
        <v>8834</v>
      </c>
      <c r="U1382" s="273">
        <v>0.95</v>
      </c>
      <c r="V1382" s="274"/>
      <c r="W1382" s="182"/>
      <c r="X1382" s="72"/>
      <c r="Y1382" s="145"/>
      <c r="Z1382" s="179"/>
      <c r="AA1382" s="183" t="s">
        <v>8827</v>
      </c>
      <c r="AB1382" s="220" t="s">
        <v>8826</v>
      </c>
      <c r="AC1382" s="55" t="s">
        <v>8822</v>
      </c>
      <c r="AD1382" s="141">
        <v>0.7</v>
      </c>
      <c r="AE1382" s="141"/>
      <c r="AF1382" s="141"/>
      <c r="AG1382" s="142"/>
      <c r="AH1382" s="98">
        <f>ROUND(ROUND(ROUND(K1381*U1382,0)*Y$1379,0)*AD1382,0)</f>
        <v>148</v>
      </c>
      <c r="AI1382" s="66"/>
    </row>
    <row r="1383" spans="1:35" ht="16.75" customHeight="1" x14ac:dyDescent="0.25">
      <c r="A1383" s="11">
        <v>33</v>
      </c>
      <c r="B1383" s="14" t="s">
        <v>8833</v>
      </c>
      <c r="C1383" s="52" t="s">
        <v>8832</v>
      </c>
      <c r="D1383" s="198"/>
      <c r="E1383" s="199"/>
      <c r="F1383" s="199"/>
      <c r="G1383" s="197"/>
      <c r="H1383" s="199"/>
      <c r="I1383" s="199"/>
      <c r="J1383" s="197"/>
      <c r="K1383" s="185"/>
      <c r="L1383" s="2"/>
      <c r="M1383" s="2"/>
      <c r="N1383" s="2"/>
      <c r="O1383" s="56"/>
      <c r="P1383" s="2"/>
      <c r="Q1383" s="2"/>
      <c r="R1383" s="2"/>
      <c r="S1383" s="2"/>
      <c r="T1383" s="2"/>
      <c r="U1383" s="2"/>
      <c r="V1383" s="71"/>
      <c r="W1383" s="182"/>
      <c r="X1383" s="72"/>
      <c r="Y1383" s="155"/>
      <c r="Z1383" s="179"/>
      <c r="AA1383" s="169"/>
      <c r="AB1383" s="220" t="s">
        <v>8823</v>
      </c>
      <c r="AC1383" s="55" t="s">
        <v>8822</v>
      </c>
      <c r="AD1383" s="141">
        <v>0.5</v>
      </c>
      <c r="AE1383" s="141"/>
      <c r="AF1383" s="141"/>
      <c r="AG1383" s="142"/>
      <c r="AH1383" s="98">
        <f>ROUND(ROUND(ROUND(K1381*U1382,0)*Y$1379,0)*AD1383,0)</f>
        <v>106</v>
      </c>
      <c r="AI1383" s="16"/>
    </row>
    <row r="1384" spans="1:35" ht="16.75" customHeight="1" x14ac:dyDescent="0.25">
      <c r="A1384" s="11">
        <v>33</v>
      </c>
      <c r="B1384" s="14" t="s">
        <v>8831</v>
      </c>
      <c r="C1384" s="52" t="s">
        <v>8830</v>
      </c>
      <c r="D1384" s="198"/>
      <c r="E1384" s="199"/>
      <c r="F1384" s="199"/>
      <c r="G1384" s="197"/>
      <c r="H1384" s="199"/>
      <c r="I1384" s="199"/>
      <c r="J1384" s="197"/>
      <c r="K1384" s="185"/>
      <c r="L1384" s="2"/>
      <c r="M1384" s="2"/>
      <c r="N1384" s="2"/>
      <c r="O1384" s="56"/>
      <c r="P1384" s="2"/>
      <c r="Q1384" s="2"/>
      <c r="R1384" s="2"/>
      <c r="S1384" s="2"/>
      <c r="T1384" s="2"/>
      <c r="U1384" s="2"/>
      <c r="V1384" s="71"/>
      <c r="W1384" s="182"/>
      <c r="X1384" s="72"/>
      <c r="Y1384" s="155"/>
      <c r="Z1384" s="179"/>
      <c r="AA1384" s="2"/>
      <c r="AB1384" s="201"/>
      <c r="AC1384" s="55"/>
      <c r="AD1384" s="141"/>
      <c r="AE1384" s="187" t="s">
        <v>7356</v>
      </c>
      <c r="AF1384" s="53">
        <v>5</v>
      </c>
      <c r="AG1384" s="181" t="s">
        <v>7357</v>
      </c>
      <c r="AH1384" s="98">
        <f>ROUND(ROUND(K1381*U1382,0)*Y$1379-AF1384,0)</f>
        <v>206</v>
      </c>
      <c r="AI1384" s="16"/>
    </row>
    <row r="1385" spans="1:35" ht="16.75" customHeight="1" x14ac:dyDescent="0.25">
      <c r="A1385" s="11">
        <v>33</v>
      </c>
      <c r="B1385" s="14" t="s">
        <v>8829</v>
      </c>
      <c r="C1385" s="52" t="s">
        <v>8828</v>
      </c>
      <c r="D1385" s="198"/>
      <c r="E1385" s="199"/>
      <c r="F1385" s="199"/>
      <c r="G1385" s="197"/>
      <c r="H1385" s="199"/>
      <c r="I1385" s="199"/>
      <c r="J1385" s="197"/>
      <c r="K1385" s="185"/>
      <c r="L1385" s="2"/>
      <c r="M1385" s="2"/>
      <c r="N1385" s="2"/>
      <c r="O1385" s="56"/>
      <c r="P1385" s="2"/>
      <c r="Q1385" s="2"/>
      <c r="R1385" s="2"/>
      <c r="S1385" s="2"/>
      <c r="T1385" s="2"/>
      <c r="U1385" s="2"/>
      <c r="V1385" s="71"/>
      <c r="W1385" s="182"/>
      <c r="X1385" s="72"/>
      <c r="Y1385" s="155"/>
      <c r="Z1385" s="179"/>
      <c r="AA1385" s="183" t="s">
        <v>8827</v>
      </c>
      <c r="AB1385" s="220" t="s">
        <v>8826</v>
      </c>
      <c r="AC1385" s="55" t="s">
        <v>8822</v>
      </c>
      <c r="AD1385" s="141">
        <v>0.7</v>
      </c>
      <c r="AE1385" s="221"/>
      <c r="AF1385" s="136"/>
      <c r="AG1385" s="75"/>
      <c r="AH1385" s="98">
        <f>ROUND(ROUND(ROUND(K1381*U1382,0)*Y$1379,0)*AD1385-AF1384,0)</f>
        <v>143</v>
      </c>
      <c r="AI1385" s="16"/>
    </row>
    <row r="1386" spans="1:35" ht="16.75" customHeight="1" x14ac:dyDescent="0.25">
      <c r="A1386" s="11">
        <v>33</v>
      </c>
      <c r="B1386" s="14" t="s">
        <v>8825</v>
      </c>
      <c r="C1386" s="52" t="s">
        <v>8824</v>
      </c>
      <c r="D1386" s="198"/>
      <c r="E1386" s="199"/>
      <c r="F1386" s="199"/>
      <c r="G1386" s="197"/>
      <c r="H1386" s="199"/>
      <c r="I1386" s="199"/>
      <c r="J1386" s="197"/>
      <c r="K1386" s="185"/>
      <c r="L1386" s="2"/>
      <c r="M1386" s="2"/>
      <c r="N1386" s="2"/>
      <c r="O1386" s="203"/>
      <c r="P1386" s="8"/>
      <c r="Q1386" s="8"/>
      <c r="R1386" s="8"/>
      <c r="S1386" s="8"/>
      <c r="T1386" s="8"/>
      <c r="U1386" s="8"/>
      <c r="V1386" s="73"/>
      <c r="W1386" s="182"/>
      <c r="X1386" s="72"/>
      <c r="Y1386" s="155"/>
      <c r="Z1386" s="179"/>
      <c r="AA1386" s="169"/>
      <c r="AB1386" s="220" t="s">
        <v>8823</v>
      </c>
      <c r="AC1386" s="55" t="s">
        <v>8822</v>
      </c>
      <c r="AD1386" s="141">
        <v>0.5</v>
      </c>
      <c r="AE1386" s="196"/>
      <c r="AF1386" s="144"/>
      <c r="AG1386" s="150"/>
      <c r="AH1386" s="98">
        <f>ROUND(ROUND(ROUND(K1381*U1382,0)*Y$1379,0)*AD1386-AF1384,0)</f>
        <v>101</v>
      </c>
      <c r="AI1386" s="16"/>
    </row>
    <row r="1387" spans="1:35" ht="16.75" customHeight="1" x14ac:dyDescent="0.25">
      <c r="A1387" s="11">
        <v>33</v>
      </c>
      <c r="B1387" s="14" t="s">
        <v>8821</v>
      </c>
      <c r="C1387" s="52" t="s">
        <v>8820</v>
      </c>
      <c r="D1387" s="190"/>
      <c r="E1387" s="211"/>
      <c r="F1387" s="211"/>
      <c r="G1387" s="210"/>
      <c r="H1387" s="2"/>
      <c r="I1387" s="2"/>
      <c r="J1387" s="81"/>
      <c r="K1387" s="185"/>
      <c r="L1387" s="2"/>
      <c r="M1387" s="2"/>
      <c r="N1387" s="44"/>
      <c r="O1387" s="204" t="s">
        <v>7380</v>
      </c>
      <c r="P1387" s="36"/>
      <c r="Q1387" s="36"/>
      <c r="R1387" s="36"/>
      <c r="S1387" s="36"/>
      <c r="T1387" s="36"/>
      <c r="U1387" s="36"/>
      <c r="V1387" s="74"/>
      <c r="W1387" s="182"/>
      <c r="X1387" s="72"/>
      <c r="Y1387" s="155"/>
      <c r="Z1387" s="179"/>
      <c r="AA1387" s="3"/>
      <c r="AB1387" s="135"/>
      <c r="AC1387" s="7"/>
      <c r="AD1387" s="7"/>
      <c r="AE1387" s="7"/>
      <c r="AF1387" s="7"/>
      <c r="AG1387" s="37"/>
      <c r="AH1387" s="98">
        <f>ROUND(ROUND(K1381*U1388,0)*Y$1379,0)</f>
        <v>206</v>
      </c>
      <c r="AI1387" s="66"/>
    </row>
    <row r="1388" spans="1:35" ht="16.75" customHeight="1" x14ac:dyDescent="0.25">
      <c r="A1388" s="11">
        <v>33</v>
      </c>
      <c r="B1388" s="14" t="s">
        <v>8819</v>
      </c>
      <c r="C1388" s="52" t="s">
        <v>8818</v>
      </c>
      <c r="D1388" s="190"/>
      <c r="E1388" s="211"/>
      <c r="F1388" s="211"/>
      <c r="G1388" s="210"/>
      <c r="H1388" s="2"/>
      <c r="I1388" s="2"/>
      <c r="J1388" s="81"/>
      <c r="K1388" s="185"/>
      <c r="L1388" s="2"/>
      <c r="M1388" s="2"/>
      <c r="N1388" s="44"/>
      <c r="O1388" s="45"/>
      <c r="P1388" s="135"/>
      <c r="Q1388" s="135"/>
      <c r="R1388" s="135"/>
      <c r="S1388" s="135"/>
      <c r="T1388" s="136" t="s">
        <v>8817</v>
      </c>
      <c r="U1388" s="273">
        <v>0.93</v>
      </c>
      <c r="V1388" s="274"/>
      <c r="W1388" s="182"/>
      <c r="X1388" s="182"/>
      <c r="Y1388" s="178"/>
      <c r="Z1388" s="179"/>
      <c r="AA1388" s="183" t="s">
        <v>8810</v>
      </c>
      <c r="AB1388" s="220" t="s">
        <v>8809</v>
      </c>
      <c r="AC1388" s="55" t="s">
        <v>8805</v>
      </c>
      <c r="AD1388" s="141">
        <v>0.7</v>
      </c>
      <c r="AE1388" s="141"/>
      <c r="AF1388" s="141"/>
      <c r="AG1388" s="142"/>
      <c r="AH1388" s="6">
        <f>ROUND(ROUND(ROUND(K1381*U1388,0)*Y$1379,0)*AD1388,0)</f>
        <v>144</v>
      </c>
      <c r="AI1388" s="66"/>
    </row>
    <row r="1389" spans="1:35" ht="16.75" customHeight="1" x14ac:dyDescent="0.25">
      <c r="A1389" s="11">
        <v>33</v>
      </c>
      <c r="B1389" s="14" t="s">
        <v>8816</v>
      </c>
      <c r="C1389" s="52" t="s">
        <v>8815</v>
      </c>
      <c r="D1389" s="198"/>
      <c r="E1389" s="199"/>
      <c r="F1389" s="199"/>
      <c r="G1389" s="197"/>
      <c r="H1389" s="199"/>
      <c r="I1389" s="199"/>
      <c r="J1389" s="197"/>
      <c r="K1389" s="185"/>
      <c r="L1389" s="2"/>
      <c r="M1389" s="2"/>
      <c r="N1389" s="2"/>
      <c r="O1389" s="56"/>
      <c r="P1389" s="2"/>
      <c r="Q1389" s="2"/>
      <c r="R1389" s="2"/>
      <c r="S1389" s="2"/>
      <c r="T1389" s="2"/>
      <c r="U1389" s="2"/>
      <c r="V1389" s="71"/>
      <c r="W1389" s="182"/>
      <c r="X1389" s="182"/>
      <c r="Y1389" s="178"/>
      <c r="Z1389" s="179"/>
      <c r="AA1389" s="169"/>
      <c r="AB1389" s="220" t="s">
        <v>8806</v>
      </c>
      <c r="AC1389" s="55" t="s">
        <v>8805</v>
      </c>
      <c r="AD1389" s="141">
        <v>0.5</v>
      </c>
      <c r="AE1389" s="141"/>
      <c r="AF1389" s="141"/>
      <c r="AG1389" s="142"/>
      <c r="AH1389" s="6">
        <f>ROUND(ROUND(ROUND(K1381*U1388,0)*Y$1379,0)*AD1389,0)</f>
        <v>103</v>
      </c>
      <c r="AI1389" s="16"/>
    </row>
    <row r="1390" spans="1:35" ht="16.75" customHeight="1" x14ac:dyDescent="0.25">
      <c r="A1390" s="11">
        <v>33</v>
      </c>
      <c r="B1390" s="14" t="s">
        <v>8814</v>
      </c>
      <c r="C1390" s="52" t="s">
        <v>8813</v>
      </c>
      <c r="D1390" s="198"/>
      <c r="E1390" s="199"/>
      <c r="F1390" s="199"/>
      <c r="G1390" s="197"/>
      <c r="H1390" s="199"/>
      <c r="I1390" s="199"/>
      <c r="J1390" s="197"/>
      <c r="K1390" s="185"/>
      <c r="L1390" s="2"/>
      <c r="M1390" s="2"/>
      <c r="N1390" s="2"/>
      <c r="O1390" s="56"/>
      <c r="P1390" s="2"/>
      <c r="Q1390" s="2"/>
      <c r="R1390" s="2"/>
      <c r="S1390" s="2"/>
      <c r="T1390" s="2"/>
      <c r="U1390" s="2"/>
      <c r="V1390" s="71"/>
      <c r="W1390" s="182"/>
      <c r="X1390" s="182"/>
      <c r="Y1390" s="178"/>
      <c r="Z1390" s="179"/>
      <c r="AA1390" s="2"/>
      <c r="AB1390" s="201"/>
      <c r="AC1390" s="55"/>
      <c r="AD1390" s="141"/>
      <c r="AE1390" s="187" t="s">
        <v>7356</v>
      </c>
      <c r="AF1390" s="53">
        <v>5</v>
      </c>
      <c r="AG1390" s="181" t="s">
        <v>7357</v>
      </c>
      <c r="AH1390" s="98">
        <f>ROUND(ROUND(K1381*U1388,0)*Y$1379-AF1390,0)</f>
        <v>201</v>
      </c>
      <c r="AI1390" s="16"/>
    </row>
    <row r="1391" spans="1:35" ht="16.75" customHeight="1" x14ac:dyDescent="0.25">
      <c r="A1391" s="11">
        <v>33</v>
      </c>
      <c r="B1391" s="14" t="s">
        <v>8812</v>
      </c>
      <c r="C1391" s="52" t="s">
        <v>8811</v>
      </c>
      <c r="D1391" s="198"/>
      <c r="E1391" s="199"/>
      <c r="F1391" s="199"/>
      <c r="G1391" s="197"/>
      <c r="H1391" s="199"/>
      <c r="I1391" s="199"/>
      <c r="J1391" s="197"/>
      <c r="K1391" s="185"/>
      <c r="L1391" s="2"/>
      <c r="M1391" s="2"/>
      <c r="N1391" s="2"/>
      <c r="O1391" s="56"/>
      <c r="P1391" s="2"/>
      <c r="Q1391" s="2"/>
      <c r="R1391" s="2"/>
      <c r="S1391" s="2"/>
      <c r="T1391" s="2"/>
      <c r="U1391" s="2"/>
      <c r="V1391" s="71"/>
      <c r="W1391" s="182"/>
      <c r="X1391" s="182"/>
      <c r="Y1391" s="178"/>
      <c r="Z1391" s="179"/>
      <c r="AA1391" s="183" t="s">
        <v>8810</v>
      </c>
      <c r="AB1391" s="220" t="s">
        <v>8809</v>
      </c>
      <c r="AC1391" s="55" t="s">
        <v>8805</v>
      </c>
      <c r="AD1391" s="141">
        <v>0.7</v>
      </c>
      <c r="AE1391" s="221"/>
      <c r="AF1391" s="136"/>
      <c r="AG1391" s="75"/>
      <c r="AH1391" s="6">
        <f>ROUND(ROUND(ROUND(K1381*U1388,0)*Y$1379,0)*AD1391-AF1390,0)</f>
        <v>139</v>
      </c>
      <c r="AI1391" s="16"/>
    </row>
    <row r="1392" spans="1:35" ht="16.75" customHeight="1" x14ac:dyDescent="0.25">
      <c r="A1392" s="11">
        <v>33</v>
      </c>
      <c r="B1392" s="14" t="s">
        <v>8808</v>
      </c>
      <c r="C1392" s="52" t="s">
        <v>8807</v>
      </c>
      <c r="D1392" s="198"/>
      <c r="E1392" s="199"/>
      <c r="F1392" s="199"/>
      <c r="G1392" s="197"/>
      <c r="H1392" s="199"/>
      <c r="I1392" s="199"/>
      <c r="J1392" s="197"/>
      <c r="K1392" s="185"/>
      <c r="L1392" s="2"/>
      <c r="M1392" s="2"/>
      <c r="N1392" s="2"/>
      <c r="O1392" s="203"/>
      <c r="P1392" s="8"/>
      <c r="Q1392" s="8"/>
      <c r="R1392" s="8"/>
      <c r="S1392" s="8"/>
      <c r="T1392" s="8"/>
      <c r="U1392" s="8"/>
      <c r="V1392" s="73"/>
      <c r="W1392" s="182"/>
      <c r="X1392" s="182"/>
      <c r="Y1392" s="178"/>
      <c r="Z1392" s="179"/>
      <c r="AA1392" s="169"/>
      <c r="AB1392" s="220" t="s">
        <v>8806</v>
      </c>
      <c r="AC1392" s="55" t="s">
        <v>8805</v>
      </c>
      <c r="AD1392" s="141">
        <v>0.5</v>
      </c>
      <c r="AE1392" s="196"/>
      <c r="AF1392" s="144"/>
      <c r="AG1392" s="150"/>
      <c r="AH1392" s="6">
        <f>ROUND(ROUND(ROUND(K1381*U1388,0)*Y$1379,0)*AD1392-AF1390,0)</f>
        <v>98</v>
      </c>
      <c r="AI1392" s="16"/>
    </row>
    <row r="1393" spans="1:35" ht="16.75" customHeight="1" x14ac:dyDescent="0.25">
      <c r="A1393" s="11">
        <v>33</v>
      </c>
      <c r="B1393" s="14" t="s">
        <v>8804</v>
      </c>
      <c r="C1393" s="52" t="s">
        <v>8803</v>
      </c>
      <c r="D1393" s="190"/>
      <c r="E1393" s="211"/>
      <c r="F1393" s="211"/>
      <c r="G1393" s="210"/>
      <c r="H1393" s="211"/>
      <c r="I1393" s="211"/>
      <c r="J1393" s="210"/>
      <c r="K1393" s="185"/>
      <c r="L1393" s="2"/>
      <c r="M1393" s="2"/>
      <c r="N1393" s="44"/>
      <c r="O1393" s="222" t="s">
        <v>7373</v>
      </c>
      <c r="P1393" s="2"/>
      <c r="Q1393" s="2"/>
      <c r="R1393" s="2"/>
      <c r="S1393" s="2"/>
      <c r="T1393" s="2"/>
      <c r="U1393" s="2"/>
      <c r="V1393" s="71"/>
      <c r="W1393" s="182"/>
      <c r="X1393" s="182"/>
      <c r="Y1393" s="178"/>
      <c r="Z1393" s="179"/>
      <c r="AA1393" s="3"/>
      <c r="AB1393" s="80"/>
      <c r="AC1393" s="7"/>
      <c r="AD1393" s="7"/>
      <c r="AE1393" s="7"/>
      <c r="AF1393" s="7"/>
      <c r="AG1393" s="37"/>
      <c r="AH1393" s="98">
        <f>ROUND(ROUND(K1381*U1394,0)*Y$1379,0)</f>
        <v>211</v>
      </c>
      <c r="AI1393" s="66"/>
    </row>
    <row r="1394" spans="1:35" ht="16.75" customHeight="1" x14ac:dyDescent="0.25">
      <c r="A1394" s="11">
        <v>33</v>
      </c>
      <c r="B1394" s="223" t="s">
        <v>8802</v>
      </c>
      <c r="C1394" s="52" t="s">
        <v>8801</v>
      </c>
      <c r="D1394" s="190"/>
      <c r="E1394" s="211"/>
      <c r="F1394" s="211"/>
      <c r="G1394" s="210"/>
      <c r="H1394" s="211"/>
      <c r="I1394" s="211"/>
      <c r="J1394" s="210"/>
      <c r="K1394" s="185"/>
      <c r="L1394" s="2"/>
      <c r="M1394" s="2"/>
      <c r="N1394" s="44"/>
      <c r="O1394" s="222" t="s">
        <v>8800</v>
      </c>
      <c r="P1394" s="135"/>
      <c r="Q1394" s="135"/>
      <c r="R1394" s="135"/>
      <c r="S1394" s="135"/>
      <c r="T1394" s="136" t="s">
        <v>7453</v>
      </c>
      <c r="U1394" s="273">
        <v>0.95</v>
      </c>
      <c r="V1394" s="274"/>
      <c r="W1394" s="182"/>
      <c r="X1394" s="182"/>
      <c r="Y1394" s="178"/>
      <c r="Z1394" s="179"/>
      <c r="AA1394" s="183" t="s">
        <v>7452</v>
      </c>
      <c r="AB1394" s="220" t="s">
        <v>7451</v>
      </c>
      <c r="AC1394" s="55" t="s">
        <v>7448</v>
      </c>
      <c r="AD1394" s="141">
        <v>0.7</v>
      </c>
      <c r="AE1394" s="141"/>
      <c r="AF1394" s="141"/>
      <c r="AG1394" s="142"/>
      <c r="AH1394" s="98">
        <f>ROUND(ROUND(ROUND(K1381*U1394,0)*Y$1379,0)*AD1394,0)</f>
        <v>148</v>
      </c>
      <c r="AI1394" s="66"/>
    </row>
    <row r="1395" spans="1:35" ht="16.75" customHeight="1" x14ac:dyDescent="0.25">
      <c r="A1395" s="11">
        <v>33</v>
      </c>
      <c r="B1395" s="223" t="s">
        <v>8799</v>
      </c>
      <c r="C1395" s="52" t="s">
        <v>8798</v>
      </c>
      <c r="D1395" s="198"/>
      <c r="E1395" s="199"/>
      <c r="F1395" s="199"/>
      <c r="G1395" s="197"/>
      <c r="H1395" s="199"/>
      <c r="I1395" s="199"/>
      <c r="J1395" s="197"/>
      <c r="K1395" s="185"/>
      <c r="L1395" s="2"/>
      <c r="M1395" s="2"/>
      <c r="N1395" s="2"/>
      <c r="O1395" s="56"/>
      <c r="P1395" s="2"/>
      <c r="Q1395" s="2"/>
      <c r="R1395" s="2"/>
      <c r="S1395" s="2"/>
      <c r="T1395" s="2"/>
      <c r="U1395" s="2"/>
      <c r="V1395" s="71"/>
      <c r="W1395" s="182"/>
      <c r="X1395" s="182"/>
      <c r="Y1395" s="178"/>
      <c r="Z1395" s="179"/>
      <c r="AA1395" s="169"/>
      <c r="AB1395" s="220" t="s">
        <v>7391</v>
      </c>
      <c r="AC1395" s="55" t="s">
        <v>7390</v>
      </c>
      <c r="AD1395" s="141">
        <v>0.5</v>
      </c>
      <c r="AE1395" s="141"/>
      <c r="AF1395" s="141"/>
      <c r="AG1395" s="142"/>
      <c r="AH1395" s="98">
        <f>ROUND(ROUND(ROUND(K1381*U1394,0)*Y$1379,0)*AD1395,0)</f>
        <v>106</v>
      </c>
      <c r="AI1395" s="16"/>
    </row>
    <row r="1396" spans="1:35" ht="16.75" customHeight="1" x14ac:dyDescent="0.25">
      <c r="A1396" s="11">
        <v>33</v>
      </c>
      <c r="B1396" s="223" t="s">
        <v>8797</v>
      </c>
      <c r="C1396" s="52" t="s">
        <v>8796</v>
      </c>
      <c r="D1396" s="198"/>
      <c r="E1396" s="199"/>
      <c r="F1396" s="199"/>
      <c r="G1396" s="197"/>
      <c r="H1396" s="199"/>
      <c r="I1396" s="199"/>
      <c r="J1396" s="197"/>
      <c r="K1396" s="185"/>
      <c r="L1396" s="2"/>
      <c r="M1396" s="2"/>
      <c r="N1396" s="2"/>
      <c r="O1396" s="56"/>
      <c r="P1396" s="2"/>
      <c r="Q1396" s="2"/>
      <c r="R1396" s="2"/>
      <c r="S1396" s="2"/>
      <c r="T1396" s="2"/>
      <c r="U1396" s="2"/>
      <c r="V1396" s="71"/>
      <c r="W1396" s="182"/>
      <c r="X1396" s="182"/>
      <c r="Y1396" s="178"/>
      <c r="Z1396" s="179"/>
      <c r="AA1396" s="2"/>
      <c r="AB1396" s="201"/>
      <c r="AC1396" s="55"/>
      <c r="AD1396" s="141"/>
      <c r="AE1396" s="187" t="s">
        <v>7356</v>
      </c>
      <c r="AF1396" s="53">
        <v>5</v>
      </c>
      <c r="AG1396" s="181" t="s">
        <v>7357</v>
      </c>
      <c r="AH1396" s="98">
        <f>ROUND(ROUND(K1381*U1394,0)*Y$1379-AF1396,0)</f>
        <v>206</v>
      </c>
      <c r="AI1396" s="16"/>
    </row>
    <row r="1397" spans="1:35" ht="16.75" customHeight="1" x14ac:dyDescent="0.25">
      <c r="A1397" s="11">
        <v>33</v>
      </c>
      <c r="B1397" s="223" t="s">
        <v>8795</v>
      </c>
      <c r="C1397" s="52" t="s">
        <v>8794</v>
      </c>
      <c r="D1397" s="198"/>
      <c r="E1397" s="199"/>
      <c r="F1397" s="199"/>
      <c r="G1397" s="197"/>
      <c r="H1397" s="199"/>
      <c r="I1397" s="199"/>
      <c r="J1397" s="197"/>
      <c r="K1397" s="185"/>
      <c r="L1397" s="2"/>
      <c r="M1397" s="2"/>
      <c r="N1397" s="2"/>
      <c r="O1397" s="56"/>
      <c r="P1397" s="2"/>
      <c r="Q1397" s="2"/>
      <c r="R1397" s="2"/>
      <c r="S1397" s="2"/>
      <c r="T1397" s="2"/>
      <c r="U1397" s="2"/>
      <c r="V1397" s="71"/>
      <c r="W1397" s="182"/>
      <c r="X1397" s="182"/>
      <c r="Y1397" s="178"/>
      <c r="Z1397" s="179"/>
      <c r="AA1397" s="183" t="s">
        <v>7393</v>
      </c>
      <c r="AB1397" s="220" t="s">
        <v>7358</v>
      </c>
      <c r="AC1397" s="55" t="s">
        <v>7390</v>
      </c>
      <c r="AD1397" s="141">
        <v>0.7</v>
      </c>
      <c r="AE1397" s="221"/>
      <c r="AF1397" s="136"/>
      <c r="AG1397" s="75"/>
      <c r="AH1397" s="98">
        <f>ROUND(ROUND(ROUND(K1381*U1394,0)*Y$1379,0)*AD1397-AF1396,0)</f>
        <v>143</v>
      </c>
      <c r="AI1397" s="16"/>
    </row>
    <row r="1398" spans="1:35" ht="16.75" customHeight="1" x14ac:dyDescent="0.25">
      <c r="A1398" s="11">
        <v>33</v>
      </c>
      <c r="B1398" s="223" t="s">
        <v>8793</v>
      </c>
      <c r="C1398" s="52" t="s">
        <v>8792</v>
      </c>
      <c r="D1398" s="198"/>
      <c r="E1398" s="199"/>
      <c r="F1398" s="199"/>
      <c r="G1398" s="197"/>
      <c r="H1398" s="199"/>
      <c r="I1398" s="199"/>
      <c r="J1398" s="197"/>
      <c r="K1398" s="164"/>
      <c r="L1398" s="8"/>
      <c r="M1398" s="8"/>
      <c r="N1398" s="8"/>
      <c r="O1398" s="203"/>
      <c r="P1398" s="8"/>
      <c r="Q1398" s="8"/>
      <c r="R1398" s="8"/>
      <c r="S1398" s="8"/>
      <c r="T1398" s="8"/>
      <c r="U1398" s="8"/>
      <c r="V1398" s="73"/>
      <c r="W1398" s="182"/>
      <c r="X1398" s="182"/>
      <c r="Y1398" s="178"/>
      <c r="Z1398" s="179"/>
      <c r="AA1398" s="169"/>
      <c r="AB1398" s="220" t="s">
        <v>7391</v>
      </c>
      <c r="AC1398" s="55" t="s">
        <v>7390</v>
      </c>
      <c r="AD1398" s="141">
        <v>0.5</v>
      </c>
      <c r="AE1398" s="196"/>
      <c r="AF1398" s="144"/>
      <c r="AG1398" s="150"/>
      <c r="AH1398" s="98">
        <f>ROUND(ROUND(ROUND(K1381*U1394,0)*Y$1379,0)*AD1398-AF1396,0)</f>
        <v>101</v>
      </c>
      <c r="AI1398" s="16"/>
    </row>
    <row r="1399" spans="1:35" ht="16.75" customHeight="1" x14ac:dyDescent="0.25">
      <c r="A1399" s="11">
        <v>33</v>
      </c>
      <c r="B1399" s="223" t="s">
        <v>8791</v>
      </c>
      <c r="C1399" s="52" t="s">
        <v>8790</v>
      </c>
      <c r="D1399" s="190"/>
      <c r="E1399" s="211"/>
      <c r="F1399" s="211"/>
      <c r="G1399" s="210"/>
      <c r="H1399" s="2"/>
      <c r="I1399" s="2"/>
      <c r="J1399" s="81"/>
      <c r="K1399" s="167" t="s">
        <v>7425</v>
      </c>
      <c r="L1399" s="36"/>
      <c r="M1399" s="36"/>
      <c r="N1399" s="50"/>
      <c r="O1399" s="54"/>
      <c r="P1399" s="36"/>
      <c r="Q1399" s="36"/>
      <c r="R1399" s="36"/>
      <c r="S1399" s="36"/>
      <c r="T1399" s="36"/>
      <c r="U1399" s="36"/>
      <c r="V1399" s="50"/>
      <c r="W1399" s="182"/>
      <c r="X1399" s="182"/>
      <c r="Y1399" s="178"/>
      <c r="Z1399" s="179"/>
      <c r="AA1399" s="54"/>
      <c r="AB1399" s="53"/>
      <c r="AC1399" s="36"/>
      <c r="AD1399" s="36"/>
      <c r="AE1399" s="36"/>
      <c r="AF1399" s="36"/>
      <c r="AG1399" s="50"/>
      <c r="AH1399" s="98">
        <f>ROUND(K1405*Y$1379,0)</f>
        <v>199</v>
      </c>
      <c r="AI1399" s="66"/>
    </row>
    <row r="1400" spans="1:35" ht="16.75" customHeight="1" x14ac:dyDescent="0.3">
      <c r="A1400" s="11">
        <v>33</v>
      </c>
      <c r="B1400" s="223" t="s">
        <v>8789</v>
      </c>
      <c r="C1400" s="52" t="s">
        <v>8788</v>
      </c>
      <c r="D1400" s="190"/>
      <c r="E1400" s="211"/>
      <c r="F1400" s="211"/>
      <c r="G1400" s="210"/>
      <c r="H1400" s="2"/>
      <c r="I1400" s="2"/>
      <c r="J1400" s="81"/>
      <c r="K1400" s="185"/>
      <c r="L1400" s="2"/>
      <c r="M1400" s="2"/>
      <c r="N1400" s="44"/>
      <c r="O1400" s="3"/>
      <c r="P1400" s="2"/>
      <c r="Q1400" s="2"/>
      <c r="R1400" s="2"/>
      <c r="S1400" s="2"/>
      <c r="T1400" s="2"/>
      <c r="U1400" s="2"/>
      <c r="V1400" s="71"/>
      <c r="W1400" s="72"/>
      <c r="X1400" s="72"/>
      <c r="Y1400" s="155"/>
      <c r="Z1400" s="157"/>
      <c r="AA1400" s="183" t="s">
        <v>7393</v>
      </c>
      <c r="AB1400" s="220" t="s">
        <v>7358</v>
      </c>
      <c r="AC1400" s="55" t="s">
        <v>7390</v>
      </c>
      <c r="AD1400" s="141">
        <v>0.7</v>
      </c>
      <c r="AE1400" s="141"/>
      <c r="AF1400" s="141"/>
      <c r="AG1400" s="142"/>
      <c r="AH1400" s="98">
        <f>ROUND(ROUND(K1405*Y$1379,0)*AD1400,0)</f>
        <v>139</v>
      </c>
      <c r="AI1400" s="66"/>
    </row>
    <row r="1401" spans="1:35" ht="16.75" customHeight="1" x14ac:dyDescent="0.3">
      <c r="A1401" s="11">
        <v>33</v>
      </c>
      <c r="B1401" s="223" t="s">
        <v>8787</v>
      </c>
      <c r="C1401" s="52" t="s">
        <v>8786</v>
      </c>
      <c r="D1401" s="198"/>
      <c r="E1401" s="199"/>
      <c r="F1401" s="199"/>
      <c r="G1401" s="197"/>
      <c r="H1401" s="199"/>
      <c r="I1401" s="199"/>
      <c r="J1401" s="197"/>
      <c r="K1401" s="185"/>
      <c r="L1401" s="2"/>
      <c r="M1401" s="2"/>
      <c r="N1401" s="2"/>
      <c r="O1401" s="56"/>
      <c r="P1401" s="2"/>
      <c r="Q1401" s="2"/>
      <c r="R1401" s="2"/>
      <c r="S1401" s="2"/>
      <c r="T1401" s="2"/>
      <c r="U1401" s="2"/>
      <c r="V1401" s="71"/>
      <c r="W1401" s="72"/>
      <c r="X1401" s="72"/>
      <c r="Y1401" s="155"/>
      <c r="Z1401" s="157"/>
      <c r="AA1401" s="169"/>
      <c r="AB1401" s="220" t="s">
        <v>7391</v>
      </c>
      <c r="AC1401" s="55" t="s">
        <v>7390</v>
      </c>
      <c r="AD1401" s="141">
        <v>0.5</v>
      </c>
      <c r="AE1401" s="141"/>
      <c r="AF1401" s="141"/>
      <c r="AG1401" s="142"/>
      <c r="AH1401" s="98">
        <f>ROUND(ROUND(K1405*Y$1379,0)*AD1401,0)</f>
        <v>100</v>
      </c>
      <c r="AI1401" s="16"/>
    </row>
    <row r="1402" spans="1:35" ht="16.75" customHeight="1" x14ac:dyDescent="0.3">
      <c r="A1402" s="11">
        <v>33</v>
      </c>
      <c r="B1402" s="223" t="s">
        <v>8785</v>
      </c>
      <c r="C1402" s="52" t="s">
        <v>8784</v>
      </c>
      <c r="D1402" s="198"/>
      <c r="E1402" s="199"/>
      <c r="F1402" s="199"/>
      <c r="G1402" s="197"/>
      <c r="H1402" s="199"/>
      <c r="I1402" s="199"/>
      <c r="J1402" s="197"/>
      <c r="K1402" s="185"/>
      <c r="L1402" s="2"/>
      <c r="M1402" s="2"/>
      <c r="N1402" s="2"/>
      <c r="O1402" s="56"/>
      <c r="P1402" s="2"/>
      <c r="Q1402" s="2"/>
      <c r="R1402" s="2"/>
      <c r="S1402" s="2"/>
      <c r="T1402" s="2"/>
      <c r="U1402" s="2"/>
      <c r="V1402" s="71"/>
      <c r="W1402" s="72"/>
      <c r="X1402" s="72"/>
      <c r="Y1402" s="155"/>
      <c r="Z1402" s="157"/>
      <c r="AA1402" s="2"/>
      <c r="AB1402" s="201"/>
      <c r="AC1402" s="55"/>
      <c r="AD1402" s="141"/>
      <c r="AE1402" s="187" t="s">
        <v>7356</v>
      </c>
      <c r="AF1402" s="53">
        <v>5</v>
      </c>
      <c r="AG1402" s="181" t="s">
        <v>7357</v>
      </c>
      <c r="AH1402" s="98">
        <f>ROUND(K1405*Y$1379-AF1402,0)</f>
        <v>194</v>
      </c>
      <c r="AI1402" s="16"/>
    </row>
    <row r="1403" spans="1:35" ht="16.75" customHeight="1" x14ac:dyDescent="0.3">
      <c r="A1403" s="11">
        <v>33</v>
      </c>
      <c r="B1403" s="223" t="s">
        <v>8783</v>
      </c>
      <c r="C1403" s="52" t="s">
        <v>8782</v>
      </c>
      <c r="D1403" s="198"/>
      <c r="E1403" s="199"/>
      <c r="F1403" s="199"/>
      <c r="G1403" s="197"/>
      <c r="H1403" s="199"/>
      <c r="I1403" s="199"/>
      <c r="J1403" s="197"/>
      <c r="K1403" s="185"/>
      <c r="L1403" s="2"/>
      <c r="M1403" s="2"/>
      <c r="N1403" s="2"/>
      <c r="O1403" s="56"/>
      <c r="P1403" s="2"/>
      <c r="Q1403" s="2"/>
      <c r="R1403" s="2"/>
      <c r="S1403" s="2"/>
      <c r="T1403" s="2"/>
      <c r="U1403" s="2"/>
      <c r="V1403" s="71"/>
      <c r="W1403" s="72"/>
      <c r="X1403" s="72"/>
      <c r="Y1403" s="155"/>
      <c r="Z1403" s="157"/>
      <c r="AA1403" s="183" t="s">
        <v>7393</v>
      </c>
      <c r="AB1403" s="220" t="s">
        <v>7358</v>
      </c>
      <c r="AC1403" s="55" t="s">
        <v>7390</v>
      </c>
      <c r="AD1403" s="141">
        <v>0.7</v>
      </c>
      <c r="AE1403" s="221"/>
      <c r="AF1403" s="136"/>
      <c r="AG1403" s="75"/>
      <c r="AH1403" s="98">
        <f>ROUND(ROUND(K1405*Y$1379,0)*AD1403-AF1402,0)</f>
        <v>134</v>
      </c>
      <c r="AI1403" s="16"/>
    </row>
    <row r="1404" spans="1:35" ht="16.75" customHeight="1" x14ac:dyDescent="0.3">
      <c r="A1404" s="11">
        <v>33</v>
      </c>
      <c r="B1404" s="223" t="s">
        <v>8781</v>
      </c>
      <c r="C1404" s="52" t="s">
        <v>8780</v>
      </c>
      <c r="D1404" s="198"/>
      <c r="E1404" s="199"/>
      <c r="F1404" s="199"/>
      <c r="G1404" s="197"/>
      <c r="H1404" s="199"/>
      <c r="I1404" s="199"/>
      <c r="J1404" s="197"/>
      <c r="K1404" s="185"/>
      <c r="L1404" s="2"/>
      <c r="M1404" s="2"/>
      <c r="N1404" s="2"/>
      <c r="O1404" s="56"/>
      <c r="P1404" s="2"/>
      <c r="Q1404" s="2"/>
      <c r="R1404" s="2"/>
      <c r="S1404" s="2"/>
      <c r="T1404" s="2"/>
      <c r="U1404" s="2"/>
      <c r="V1404" s="71"/>
      <c r="W1404" s="72"/>
      <c r="X1404" s="72"/>
      <c r="Y1404" s="155"/>
      <c r="Z1404" s="157"/>
      <c r="AA1404" s="169"/>
      <c r="AB1404" s="220" t="s">
        <v>7391</v>
      </c>
      <c r="AC1404" s="55" t="s">
        <v>7390</v>
      </c>
      <c r="AD1404" s="141">
        <v>0.5</v>
      </c>
      <c r="AE1404" s="196"/>
      <c r="AF1404" s="144"/>
      <c r="AG1404" s="150"/>
      <c r="AH1404" s="98">
        <f>ROUND(ROUND(K1405*Y$1379,0)*AD1404-AF1402,0)</f>
        <v>95</v>
      </c>
      <c r="AI1404" s="16"/>
    </row>
    <row r="1405" spans="1:35" ht="16.75" customHeight="1" x14ac:dyDescent="0.3">
      <c r="A1405" s="11">
        <v>33</v>
      </c>
      <c r="B1405" s="223" t="s">
        <v>8779</v>
      </c>
      <c r="C1405" s="52" t="s">
        <v>8778</v>
      </c>
      <c r="D1405" s="190"/>
      <c r="E1405" s="211"/>
      <c r="F1405" s="211"/>
      <c r="G1405" s="210"/>
      <c r="H1405" s="2"/>
      <c r="I1405" s="2"/>
      <c r="J1405" s="81"/>
      <c r="K1405" s="271">
        <f>'21共同生活援助（包括型・基本）'!N613</f>
        <v>397</v>
      </c>
      <c r="L1405" s="272"/>
      <c r="M1405" s="2" t="s">
        <v>7388</v>
      </c>
      <c r="N1405" s="44"/>
      <c r="O1405" s="204" t="s">
        <v>7387</v>
      </c>
      <c r="P1405" s="36"/>
      <c r="Q1405" s="36"/>
      <c r="R1405" s="36"/>
      <c r="S1405" s="36"/>
      <c r="T1405" s="36"/>
      <c r="U1405" s="36"/>
      <c r="V1405" s="74"/>
      <c r="W1405" s="72"/>
      <c r="X1405" s="72"/>
      <c r="Y1405" s="145"/>
      <c r="Z1405" s="71"/>
      <c r="AA1405" s="83"/>
      <c r="AB1405" s="194"/>
      <c r="AC1405" s="7"/>
      <c r="AD1405" s="7"/>
      <c r="AE1405" s="7"/>
      <c r="AF1405" s="7"/>
      <c r="AG1405" s="37"/>
      <c r="AH1405" s="98">
        <f>ROUND(ROUND(K1405*U1406,0)*Y$1379,0)</f>
        <v>189</v>
      </c>
      <c r="AI1405" s="66"/>
    </row>
    <row r="1406" spans="1:35" ht="16.75" customHeight="1" x14ac:dyDescent="0.3">
      <c r="A1406" s="11">
        <v>33</v>
      </c>
      <c r="B1406" s="223" t="s">
        <v>8777</v>
      </c>
      <c r="C1406" s="52" t="s">
        <v>8776</v>
      </c>
      <c r="D1406" s="190"/>
      <c r="E1406" s="211"/>
      <c r="F1406" s="211"/>
      <c r="G1406" s="210"/>
      <c r="H1406" s="2"/>
      <c r="I1406" s="2"/>
      <c r="J1406" s="81"/>
      <c r="K1406" s="72"/>
      <c r="L1406" s="145"/>
      <c r="M1406" s="2"/>
      <c r="N1406" s="44"/>
      <c r="O1406" s="45"/>
      <c r="P1406" s="2"/>
      <c r="Q1406" s="135"/>
      <c r="R1406" s="135"/>
      <c r="S1406" s="135"/>
      <c r="T1406" s="136" t="s">
        <v>8749</v>
      </c>
      <c r="U1406" s="273">
        <v>0.95</v>
      </c>
      <c r="V1406" s="274"/>
      <c r="W1406" s="72"/>
      <c r="X1406" s="72"/>
      <c r="Y1406" s="145"/>
      <c r="Z1406" s="71"/>
      <c r="AA1406" s="183" t="s">
        <v>8748</v>
      </c>
      <c r="AB1406" s="220" t="s">
        <v>8747</v>
      </c>
      <c r="AC1406" s="55" t="s">
        <v>8746</v>
      </c>
      <c r="AD1406" s="141">
        <v>0.7</v>
      </c>
      <c r="AE1406" s="141"/>
      <c r="AF1406" s="141"/>
      <c r="AG1406" s="142"/>
      <c r="AH1406" s="98">
        <f>ROUND(ROUND(ROUND(K1405*U1406,0)*Y$1379,0)*AD1406,0)</f>
        <v>132</v>
      </c>
      <c r="AI1406" s="66"/>
    </row>
    <row r="1407" spans="1:35" ht="16.75" customHeight="1" x14ac:dyDescent="0.3">
      <c r="A1407" s="11">
        <v>33</v>
      </c>
      <c r="B1407" s="223" t="s">
        <v>8775</v>
      </c>
      <c r="C1407" s="52" t="s">
        <v>8774</v>
      </c>
      <c r="D1407" s="198"/>
      <c r="E1407" s="199"/>
      <c r="F1407" s="199"/>
      <c r="G1407" s="197"/>
      <c r="H1407" s="199"/>
      <c r="I1407" s="199"/>
      <c r="J1407" s="197"/>
      <c r="K1407" s="185"/>
      <c r="L1407" s="2"/>
      <c r="M1407" s="2"/>
      <c r="N1407" s="2"/>
      <c r="O1407" s="56"/>
      <c r="P1407" s="2"/>
      <c r="Q1407" s="2"/>
      <c r="R1407" s="2"/>
      <c r="S1407" s="2"/>
      <c r="T1407" s="2"/>
      <c r="U1407" s="2"/>
      <c r="V1407" s="71"/>
      <c r="W1407" s="72"/>
      <c r="X1407" s="72"/>
      <c r="Y1407" s="155"/>
      <c r="Z1407" s="157"/>
      <c r="AA1407" s="169"/>
      <c r="AB1407" s="220" t="s">
        <v>8755</v>
      </c>
      <c r="AC1407" s="55" t="s">
        <v>8746</v>
      </c>
      <c r="AD1407" s="141">
        <v>0.5</v>
      </c>
      <c r="AE1407" s="141"/>
      <c r="AF1407" s="141"/>
      <c r="AG1407" s="142"/>
      <c r="AH1407" s="98">
        <f>ROUND(ROUND(ROUND(K1405*U1406,0)*Y$1379,0)*AD1407,0)</f>
        <v>95</v>
      </c>
      <c r="AI1407" s="16"/>
    </row>
    <row r="1408" spans="1:35" ht="16.75" customHeight="1" x14ac:dyDescent="0.3">
      <c r="A1408" s="11">
        <v>33</v>
      </c>
      <c r="B1408" s="223" t="s">
        <v>8773</v>
      </c>
      <c r="C1408" s="52" t="s">
        <v>8772</v>
      </c>
      <c r="D1408" s="198"/>
      <c r="E1408" s="199"/>
      <c r="F1408" s="199"/>
      <c r="G1408" s="197"/>
      <c r="H1408" s="199"/>
      <c r="I1408" s="199"/>
      <c r="J1408" s="197"/>
      <c r="K1408" s="185"/>
      <c r="L1408" s="2"/>
      <c r="M1408" s="2"/>
      <c r="N1408" s="2"/>
      <c r="O1408" s="56"/>
      <c r="P1408" s="2"/>
      <c r="Q1408" s="2"/>
      <c r="R1408" s="2"/>
      <c r="S1408" s="2"/>
      <c r="T1408" s="2"/>
      <c r="U1408" s="2"/>
      <c r="V1408" s="71"/>
      <c r="W1408" s="72"/>
      <c r="X1408" s="72"/>
      <c r="Y1408" s="155"/>
      <c r="Z1408" s="157"/>
      <c r="AA1408" s="2"/>
      <c r="AB1408" s="201"/>
      <c r="AC1408" s="55"/>
      <c r="AD1408" s="141"/>
      <c r="AE1408" s="187" t="s">
        <v>7356</v>
      </c>
      <c r="AF1408" s="53">
        <v>5</v>
      </c>
      <c r="AG1408" s="181" t="s">
        <v>7357</v>
      </c>
      <c r="AH1408" s="98">
        <f>ROUND(ROUND(K1405*U1406,0)*Y$1379-AF1408,0)</f>
        <v>184</v>
      </c>
      <c r="AI1408" s="16"/>
    </row>
    <row r="1409" spans="1:35" ht="16.75" customHeight="1" x14ac:dyDescent="0.3">
      <c r="A1409" s="11">
        <v>33</v>
      </c>
      <c r="B1409" s="223" t="s">
        <v>8771</v>
      </c>
      <c r="C1409" s="52" t="s">
        <v>8770</v>
      </c>
      <c r="D1409" s="198"/>
      <c r="E1409" s="199"/>
      <c r="F1409" s="199"/>
      <c r="G1409" s="197"/>
      <c r="H1409" s="199"/>
      <c r="I1409" s="199"/>
      <c r="J1409" s="197"/>
      <c r="K1409" s="185"/>
      <c r="L1409" s="2"/>
      <c r="M1409" s="2"/>
      <c r="N1409" s="2"/>
      <c r="O1409" s="56"/>
      <c r="P1409" s="2"/>
      <c r="Q1409" s="2"/>
      <c r="R1409" s="2"/>
      <c r="S1409" s="2"/>
      <c r="T1409" s="2"/>
      <c r="U1409" s="2"/>
      <c r="V1409" s="71"/>
      <c r="W1409" s="72"/>
      <c r="X1409" s="72"/>
      <c r="Y1409" s="155"/>
      <c r="Z1409" s="157"/>
      <c r="AA1409" s="183" t="s">
        <v>8748</v>
      </c>
      <c r="AB1409" s="220" t="s">
        <v>8747</v>
      </c>
      <c r="AC1409" s="55" t="s">
        <v>8746</v>
      </c>
      <c r="AD1409" s="141">
        <v>0.7</v>
      </c>
      <c r="AE1409" s="221"/>
      <c r="AF1409" s="136"/>
      <c r="AG1409" s="75"/>
      <c r="AH1409" s="98">
        <f>ROUND(ROUND(ROUND(K1405*U1406,0)*Y$1379,0)*AD1409-AF1408,0)</f>
        <v>127</v>
      </c>
      <c r="AI1409" s="16"/>
    </row>
    <row r="1410" spans="1:35" ht="16.75" customHeight="1" x14ac:dyDescent="0.3">
      <c r="A1410" s="11">
        <v>33</v>
      </c>
      <c r="B1410" s="223" t="s">
        <v>8769</v>
      </c>
      <c r="C1410" s="52" t="s">
        <v>8768</v>
      </c>
      <c r="D1410" s="198"/>
      <c r="E1410" s="199"/>
      <c r="F1410" s="199"/>
      <c r="G1410" s="197"/>
      <c r="H1410" s="199"/>
      <c r="I1410" s="199"/>
      <c r="J1410" s="197"/>
      <c r="K1410" s="185"/>
      <c r="L1410" s="2"/>
      <c r="M1410" s="2"/>
      <c r="N1410" s="2"/>
      <c r="O1410" s="203"/>
      <c r="P1410" s="8"/>
      <c r="Q1410" s="8"/>
      <c r="R1410" s="8"/>
      <c r="S1410" s="8"/>
      <c r="T1410" s="8"/>
      <c r="U1410" s="8"/>
      <c r="V1410" s="73"/>
      <c r="W1410" s="72"/>
      <c r="X1410" s="72"/>
      <c r="Y1410" s="155"/>
      <c r="Z1410" s="157"/>
      <c r="AA1410" s="169"/>
      <c r="AB1410" s="220" t="s">
        <v>8755</v>
      </c>
      <c r="AC1410" s="55" t="s">
        <v>8746</v>
      </c>
      <c r="AD1410" s="141">
        <v>0.5</v>
      </c>
      <c r="AE1410" s="196"/>
      <c r="AF1410" s="144"/>
      <c r="AG1410" s="150"/>
      <c r="AH1410" s="98">
        <f>ROUND(ROUND(ROUND(K1405*U1406,0)*Y$1379,0)*AD1410-AF1408,0)</f>
        <v>90</v>
      </c>
      <c r="AI1410" s="16"/>
    </row>
    <row r="1411" spans="1:35" ht="16.75" customHeight="1" x14ac:dyDescent="0.3">
      <c r="A1411" s="11">
        <v>33</v>
      </c>
      <c r="B1411" s="223" t="s">
        <v>8767</v>
      </c>
      <c r="C1411" s="52" t="s">
        <v>8766</v>
      </c>
      <c r="D1411" s="190"/>
      <c r="E1411" s="211"/>
      <c r="F1411" s="211"/>
      <c r="G1411" s="210"/>
      <c r="H1411" s="2"/>
      <c r="I1411" s="2"/>
      <c r="J1411" s="81"/>
      <c r="K1411" s="185"/>
      <c r="L1411" s="2"/>
      <c r="M1411" s="2"/>
      <c r="N1411" s="44"/>
      <c r="O1411" s="204" t="s">
        <v>7380</v>
      </c>
      <c r="P1411" s="36"/>
      <c r="Q1411" s="36"/>
      <c r="R1411" s="36"/>
      <c r="S1411" s="36"/>
      <c r="T1411" s="36"/>
      <c r="U1411" s="36"/>
      <c r="V1411" s="74"/>
      <c r="W1411" s="72"/>
      <c r="X1411" s="72"/>
      <c r="Y1411" s="145"/>
      <c r="Z1411" s="71"/>
      <c r="AA1411" s="83"/>
      <c r="AB1411" s="194"/>
      <c r="AC1411" s="7"/>
      <c r="AD1411" s="7"/>
      <c r="AE1411" s="7"/>
      <c r="AF1411" s="7"/>
      <c r="AG1411" s="37"/>
      <c r="AH1411" s="98">
        <f>ROUND(ROUND(K1405*U1412,0)*Y$1379,0)</f>
        <v>185</v>
      </c>
      <c r="AI1411" s="66"/>
    </row>
    <row r="1412" spans="1:35" ht="16.75" customHeight="1" x14ac:dyDescent="0.3">
      <c r="A1412" s="11">
        <v>33</v>
      </c>
      <c r="B1412" s="223" t="s">
        <v>8765</v>
      </c>
      <c r="C1412" s="52" t="s">
        <v>8764</v>
      </c>
      <c r="D1412" s="190"/>
      <c r="E1412" s="211"/>
      <c r="F1412" s="211"/>
      <c r="G1412" s="210"/>
      <c r="H1412" s="2"/>
      <c r="I1412" s="2"/>
      <c r="J1412" s="81"/>
      <c r="K1412" s="185"/>
      <c r="L1412" s="2"/>
      <c r="M1412" s="2"/>
      <c r="N1412" s="44"/>
      <c r="O1412" s="45"/>
      <c r="P1412" s="135"/>
      <c r="Q1412" s="135"/>
      <c r="R1412" s="135"/>
      <c r="S1412" s="135"/>
      <c r="T1412" s="136" t="s">
        <v>8749</v>
      </c>
      <c r="U1412" s="273">
        <v>0.93</v>
      </c>
      <c r="V1412" s="274"/>
      <c r="W1412" s="72"/>
      <c r="X1412" s="72"/>
      <c r="Y1412" s="145"/>
      <c r="Z1412" s="71"/>
      <c r="AA1412" s="183" t="s">
        <v>8748</v>
      </c>
      <c r="AB1412" s="220" t="s">
        <v>8747</v>
      </c>
      <c r="AC1412" s="55" t="s">
        <v>8746</v>
      </c>
      <c r="AD1412" s="141">
        <v>0.7</v>
      </c>
      <c r="AE1412" s="141"/>
      <c r="AF1412" s="141"/>
      <c r="AG1412" s="142"/>
      <c r="AH1412" s="98">
        <f>ROUND(ROUND(ROUND(K1405*U1412,0)*Y$1379,0)*AD1412,0)</f>
        <v>130</v>
      </c>
      <c r="AI1412" s="66"/>
    </row>
    <row r="1413" spans="1:35" ht="16.75" customHeight="1" x14ac:dyDescent="0.3">
      <c r="A1413" s="11">
        <v>33</v>
      </c>
      <c r="B1413" s="223" t="s">
        <v>8763</v>
      </c>
      <c r="C1413" s="52" t="s">
        <v>8762</v>
      </c>
      <c r="D1413" s="198"/>
      <c r="E1413" s="199"/>
      <c r="F1413" s="199"/>
      <c r="G1413" s="197"/>
      <c r="H1413" s="199"/>
      <c r="I1413" s="199"/>
      <c r="J1413" s="197"/>
      <c r="K1413" s="185"/>
      <c r="L1413" s="2"/>
      <c r="M1413" s="2"/>
      <c r="N1413" s="2"/>
      <c r="O1413" s="56"/>
      <c r="P1413" s="2"/>
      <c r="Q1413" s="2"/>
      <c r="R1413" s="2"/>
      <c r="S1413" s="2"/>
      <c r="T1413" s="2"/>
      <c r="U1413" s="2"/>
      <c r="V1413" s="71"/>
      <c r="W1413" s="72"/>
      <c r="X1413" s="72"/>
      <c r="Y1413" s="155"/>
      <c r="Z1413" s="157"/>
      <c r="AA1413" s="169"/>
      <c r="AB1413" s="220" t="s">
        <v>8755</v>
      </c>
      <c r="AC1413" s="55" t="s">
        <v>8746</v>
      </c>
      <c r="AD1413" s="141">
        <v>0.5</v>
      </c>
      <c r="AE1413" s="141"/>
      <c r="AF1413" s="141"/>
      <c r="AG1413" s="142"/>
      <c r="AH1413" s="98">
        <f>ROUND(ROUND(ROUND(K1405*U1412,0)*Y$1379,0)*AD1413,0)</f>
        <v>93</v>
      </c>
      <c r="AI1413" s="16"/>
    </row>
    <row r="1414" spans="1:35" ht="16.75" customHeight="1" x14ac:dyDescent="0.3">
      <c r="A1414" s="11">
        <v>33</v>
      </c>
      <c r="B1414" s="223" t="s">
        <v>8761</v>
      </c>
      <c r="C1414" s="52" t="s">
        <v>8760</v>
      </c>
      <c r="D1414" s="198"/>
      <c r="E1414" s="199"/>
      <c r="F1414" s="199"/>
      <c r="G1414" s="197"/>
      <c r="H1414" s="199"/>
      <c r="I1414" s="199"/>
      <c r="J1414" s="197"/>
      <c r="K1414" s="185"/>
      <c r="L1414" s="2"/>
      <c r="M1414" s="2"/>
      <c r="N1414" s="2"/>
      <c r="O1414" s="56"/>
      <c r="P1414" s="2"/>
      <c r="Q1414" s="2"/>
      <c r="R1414" s="2"/>
      <c r="S1414" s="2"/>
      <c r="T1414" s="2"/>
      <c r="U1414" s="2"/>
      <c r="V1414" s="71"/>
      <c r="W1414" s="72"/>
      <c r="X1414" s="72"/>
      <c r="Y1414" s="155"/>
      <c r="Z1414" s="157"/>
      <c r="AA1414" s="2"/>
      <c r="AB1414" s="201"/>
      <c r="AC1414" s="55"/>
      <c r="AD1414" s="141"/>
      <c r="AE1414" s="187" t="s">
        <v>7356</v>
      </c>
      <c r="AF1414" s="53">
        <v>5</v>
      </c>
      <c r="AG1414" s="181" t="s">
        <v>7357</v>
      </c>
      <c r="AH1414" s="98">
        <f>ROUND(ROUND(K1405*U1412,0)*Y$1379-AF1414,0)</f>
        <v>180</v>
      </c>
      <c r="AI1414" s="16"/>
    </row>
    <row r="1415" spans="1:35" ht="16.75" customHeight="1" x14ac:dyDescent="0.3">
      <c r="A1415" s="11">
        <v>33</v>
      </c>
      <c r="B1415" s="223" t="s">
        <v>8759</v>
      </c>
      <c r="C1415" s="52" t="s">
        <v>8758</v>
      </c>
      <c r="D1415" s="198"/>
      <c r="E1415" s="199"/>
      <c r="F1415" s="199"/>
      <c r="G1415" s="197"/>
      <c r="H1415" s="199"/>
      <c r="I1415" s="199"/>
      <c r="J1415" s="197"/>
      <c r="K1415" s="185"/>
      <c r="L1415" s="2"/>
      <c r="M1415" s="2"/>
      <c r="N1415" s="2"/>
      <c r="O1415" s="56"/>
      <c r="P1415" s="2"/>
      <c r="Q1415" s="2"/>
      <c r="R1415" s="2"/>
      <c r="S1415" s="2"/>
      <c r="T1415" s="2"/>
      <c r="U1415" s="2"/>
      <c r="V1415" s="71"/>
      <c r="W1415" s="72"/>
      <c r="X1415" s="72"/>
      <c r="Y1415" s="155"/>
      <c r="Z1415" s="157"/>
      <c r="AA1415" s="183" t="s">
        <v>8748</v>
      </c>
      <c r="AB1415" s="220" t="s">
        <v>8747</v>
      </c>
      <c r="AC1415" s="55" t="s">
        <v>8746</v>
      </c>
      <c r="AD1415" s="141">
        <v>0.7</v>
      </c>
      <c r="AE1415" s="221"/>
      <c r="AF1415" s="136"/>
      <c r="AG1415" s="75"/>
      <c r="AH1415" s="98">
        <f>ROUND(ROUND(ROUND(K1405*U1412,0)*Y$1379,0)*AD1415-AF1414,0)</f>
        <v>125</v>
      </c>
      <c r="AI1415" s="16"/>
    </row>
    <row r="1416" spans="1:35" ht="16.75" customHeight="1" x14ac:dyDescent="0.3">
      <c r="A1416" s="11">
        <v>33</v>
      </c>
      <c r="B1416" s="223" t="s">
        <v>8757</v>
      </c>
      <c r="C1416" s="52" t="s">
        <v>8756</v>
      </c>
      <c r="D1416" s="198"/>
      <c r="E1416" s="199"/>
      <c r="F1416" s="199"/>
      <c r="G1416" s="197"/>
      <c r="H1416" s="199"/>
      <c r="I1416" s="199"/>
      <c r="J1416" s="197"/>
      <c r="K1416" s="185"/>
      <c r="L1416" s="2"/>
      <c r="M1416" s="2"/>
      <c r="N1416" s="2"/>
      <c r="O1416" s="203"/>
      <c r="P1416" s="8"/>
      <c r="Q1416" s="8"/>
      <c r="R1416" s="8"/>
      <c r="S1416" s="8"/>
      <c r="T1416" s="8"/>
      <c r="U1416" s="8"/>
      <c r="V1416" s="73"/>
      <c r="W1416" s="72"/>
      <c r="X1416" s="72"/>
      <c r="Y1416" s="155"/>
      <c r="Z1416" s="157"/>
      <c r="AA1416" s="169"/>
      <c r="AB1416" s="220" t="s">
        <v>8755</v>
      </c>
      <c r="AC1416" s="55" t="s">
        <v>8746</v>
      </c>
      <c r="AD1416" s="141">
        <v>0.5</v>
      </c>
      <c r="AE1416" s="196"/>
      <c r="AF1416" s="144"/>
      <c r="AG1416" s="150"/>
      <c r="AH1416" s="98">
        <f>ROUND(ROUND(ROUND(K1405*U1412,0)*Y$1379,0)*AD1416-AF1414,0)</f>
        <v>88</v>
      </c>
      <c r="AI1416" s="16"/>
    </row>
    <row r="1417" spans="1:35" ht="16.75" customHeight="1" x14ac:dyDescent="0.3">
      <c r="A1417" s="11">
        <v>33</v>
      </c>
      <c r="B1417" s="223" t="s">
        <v>8754</v>
      </c>
      <c r="C1417" s="52" t="s">
        <v>8753</v>
      </c>
      <c r="D1417" s="190"/>
      <c r="E1417" s="211"/>
      <c r="F1417" s="211"/>
      <c r="G1417" s="210"/>
      <c r="H1417" s="211"/>
      <c r="I1417" s="211"/>
      <c r="J1417" s="210"/>
      <c r="K1417" s="185"/>
      <c r="L1417" s="2"/>
      <c r="M1417" s="2"/>
      <c r="N1417" s="44"/>
      <c r="O1417" s="222" t="s">
        <v>7373</v>
      </c>
      <c r="P1417" s="2"/>
      <c r="Q1417" s="2"/>
      <c r="R1417" s="2"/>
      <c r="S1417" s="2"/>
      <c r="T1417" s="2"/>
      <c r="U1417" s="2"/>
      <c r="V1417" s="71"/>
      <c r="W1417" s="72"/>
      <c r="X1417" s="72"/>
      <c r="Y1417" s="145"/>
      <c r="Z1417" s="71"/>
      <c r="AA1417" s="83"/>
      <c r="AB1417" s="80"/>
      <c r="AC1417" s="7"/>
      <c r="AD1417" s="7"/>
      <c r="AE1417" s="7"/>
      <c r="AF1417" s="7"/>
      <c r="AG1417" s="37"/>
      <c r="AH1417" s="98">
        <f>ROUND(ROUND(K1405*U1418,0)*Y$1379,0)</f>
        <v>189</v>
      </c>
      <c r="AI1417" s="66"/>
    </row>
    <row r="1418" spans="1:35" ht="16.75" customHeight="1" x14ac:dyDescent="0.3">
      <c r="A1418" s="11">
        <v>33</v>
      </c>
      <c r="B1418" s="223" t="s">
        <v>8752</v>
      </c>
      <c r="C1418" s="52" t="s">
        <v>8751</v>
      </c>
      <c r="D1418" s="190"/>
      <c r="E1418" s="211"/>
      <c r="F1418" s="211"/>
      <c r="G1418" s="210"/>
      <c r="H1418" s="211"/>
      <c r="I1418" s="211"/>
      <c r="J1418" s="210"/>
      <c r="K1418" s="185"/>
      <c r="L1418" s="2"/>
      <c r="M1418" s="2"/>
      <c r="N1418" s="44"/>
      <c r="O1418" s="222" t="s">
        <v>8750</v>
      </c>
      <c r="P1418" s="135"/>
      <c r="Q1418" s="135"/>
      <c r="R1418" s="135"/>
      <c r="S1418" s="135"/>
      <c r="T1418" s="136" t="s">
        <v>8749</v>
      </c>
      <c r="U1418" s="273">
        <v>0.95</v>
      </c>
      <c r="V1418" s="274"/>
      <c r="W1418" s="72"/>
      <c r="X1418" s="72"/>
      <c r="Y1418" s="145"/>
      <c r="Z1418" s="71"/>
      <c r="AA1418" s="183" t="s">
        <v>8748</v>
      </c>
      <c r="AB1418" s="220" t="s">
        <v>8747</v>
      </c>
      <c r="AC1418" s="55" t="s">
        <v>8746</v>
      </c>
      <c r="AD1418" s="141">
        <v>0.7</v>
      </c>
      <c r="AE1418" s="141"/>
      <c r="AF1418" s="141"/>
      <c r="AG1418" s="142"/>
      <c r="AH1418" s="98">
        <f>ROUND(ROUND(ROUND(K1405*U1418,0)*Y$1379,0)*AD1418,0)</f>
        <v>132</v>
      </c>
      <c r="AI1418" s="66"/>
    </row>
    <row r="1419" spans="1:35" ht="16.75" customHeight="1" x14ac:dyDescent="0.3">
      <c r="A1419" s="11">
        <v>33</v>
      </c>
      <c r="B1419" s="223" t="s">
        <v>8745</v>
      </c>
      <c r="C1419" s="52" t="s">
        <v>8744</v>
      </c>
      <c r="D1419" s="198"/>
      <c r="E1419" s="199"/>
      <c r="F1419" s="199"/>
      <c r="G1419" s="197"/>
      <c r="H1419" s="199"/>
      <c r="I1419" s="199"/>
      <c r="J1419" s="197"/>
      <c r="K1419" s="185"/>
      <c r="L1419" s="2"/>
      <c r="M1419" s="2"/>
      <c r="N1419" s="2"/>
      <c r="O1419" s="56"/>
      <c r="P1419" s="2"/>
      <c r="Q1419" s="2"/>
      <c r="R1419" s="2"/>
      <c r="S1419" s="2"/>
      <c r="T1419" s="2"/>
      <c r="U1419" s="2"/>
      <c r="V1419" s="71"/>
      <c r="W1419" s="72"/>
      <c r="X1419" s="72"/>
      <c r="Y1419" s="155"/>
      <c r="Z1419" s="157"/>
      <c r="AA1419" s="169"/>
      <c r="AB1419" s="220" t="s">
        <v>8743</v>
      </c>
      <c r="AC1419" s="55" t="s">
        <v>8742</v>
      </c>
      <c r="AD1419" s="141">
        <v>0.5</v>
      </c>
      <c r="AE1419" s="141"/>
      <c r="AF1419" s="141"/>
      <c r="AG1419" s="142"/>
      <c r="AH1419" s="98">
        <f>ROUND(ROUND(ROUND(K1405*U1418,0)*Y$1379,0)*AD1419,0)</f>
        <v>95</v>
      </c>
      <c r="AI1419" s="16"/>
    </row>
    <row r="1420" spans="1:35" ht="16.75" customHeight="1" x14ac:dyDescent="0.3">
      <c r="A1420" s="11">
        <v>33</v>
      </c>
      <c r="B1420" s="223" t="s">
        <v>8741</v>
      </c>
      <c r="C1420" s="52" t="s">
        <v>8740</v>
      </c>
      <c r="D1420" s="198"/>
      <c r="E1420" s="199"/>
      <c r="F1420" s="199"/>
      <c r="G1420" s="197"/>
      <c r="H1420" s="199"/>
      <c r="I1420" s="199"/>
      <c r="J1420" s="197"/>
      <c r="K1420" s="185"/>
      <c r="L1420" s="2"/>
      <c r="M1420" s="2"/>
      <c r="N1420" s="2"/>
      <c r="O1420" s="56"/>
      <c r="P1420" s="2"/>
      <c r="Q1420" s="2"/>
      <c r="R1420" s="2"/>
      <c r="S1420" s="2"/>
      <c r="T1420" s="2"/>
      <c r="U1420" s="2"/>
      <c r="V1420" s="71"/>
      <c r="W1420" s="72"/>
      <c r="X1420" s="72"/>
      <c r="Y1420" s="155"/>
      <c r="Z1420" s="157"/>
      <c r="AA1420" s="2"/>
      <c r="AB1420" s="201"/>
      <c r="AC1420" s="55"/>
      <c r="AD1420" s="141"/>
      <c r="AE1420" s="187" t="s">
        <v>7356</v>
      </c>
      <c r="AF1420" s="53">
        <v>5</v>
      </c>
      <c r="AG1420" s="181" t="s">
        <v>7357</v>
      </c>
      <c r="AH1420" s="98">
        <f>ROUND(ROUND(K1405*U1418,0)*Y$1379-AF1420,0)</f>
        <v>184</v>
      </c>
      <c r="AI1420" s="16"/>
    </row>
    <row r="1421" spans="1:35" ht="16.75" customHeight="1" x14ac:dyDescent="0.3">
      <c r="A1421" s="11">
        <v>33</v>
      </c>
      <c r="B1421" s="223" t="s">
        <v>8739</v>
      </c>
      <c r="C1421" s="52" t="s">
        <v>8738</v>
      </c>
      <c r="D1421" s="198"/>
      <c r="E1421" s="199"/>
      <c r="F1421" s="199"/>
      <c r="G1421" s="197"/>
      <c r="H1421" s="199"/>
      <c r="I1421" s="199"/>
      <c r="J1421" s="197"/>
      <c r="K1421" s="185"/>
      <c r="L1421" s="2"/>
      <c r="M1421" s="2"/>
      <c r="N1421" s="2"/>
      <c r="O1421" s="56"/>
      <c r="P1421" s="2"/>
      <c r="Q1421" s="2"/>
      <c r="R1421" s="2"/>
      <c r="S1421" s="2"/>
      <c r="T1421" s="2"/>
      <c r="U1421" s="2"/>
      <c r="V1421" s="71"/>
      <c r="W1421" s="72"/>
      <c r="X1421" s="72"/>
      <c r="Y1421" s="155"/>
      <c r="Z1421" s="157"/>
      <c r="AA1421" s="183" t="s">
        <v>8737</v>
      </c>
      <c r="AB1421" s="220" t="s">
        <v>8736</v>
      </c>
      <c r="AC1421" s="55" t="s">
        <v>8735</v>
      </c>
      <c r="AD1421" s="141">
        <v>0.7</v>
      </c>
      <c r="AE1421" s="221"/>
      <c r="AF1421" s="136"/>
      <c r="AG1421" s="75"/>
      <c r="AH1421" s="98">
        <f>ROUND(ROUND(ROUND(K1405*U1418,0)*Y$1379,0)*AD1421-AF1420,0)</f>
        <v>127</v>
      </c>
      <c r="AI1421" s="16"/>
    </row>
    <row r="1422" spans="1:35" ht="16.75" customHeight="1" x14ac:dyDescent="0.3">
      <c r="A1422" s="11">
        <v>33</v>
      </c>
      <c r="B1422" s="223" t="s">
        <v>8734</v>
      </c>
      <c r="C1422" s="52" t="s">
        <v>8733</v>
      </c>
      <c r="D1422" s="198"/>
      <c r="E1422" s="199"/>
      <c r="F1422" s="199"/>
      <c r="G1422" s="197"/>
      <c r="H1422" s="199"/>
      <c r="I1422" s="199"/>
      <c r="J1422" s="197"/>
      <c r="K1422" s="164"/>
      <c r="L1422" s="8"/>
      <c r="M1422" s="8"/>
      <c r="N1422" s="8"/>
      <c r="O1422" s="203"/>
      <c r="P1422" s="8"/>
      <c r="Q1422" s="8"/>
      <c r="R1422" s="8"/>
      <c r="S1422" s="8"/>
      <c r="T1422" s="8"/>
      <c r="U1422" s="8"/>
      <c r="V1422" s="73"/>
      <c r="W1422" s="72"/>
      <c r="X1422" s="72"/>
      <c r="Y1422" s="155"/>
      <c r="Z1422" s="157"/>
      <c r="AA1422" s="169"/>
      <c r="AB1422" s="220" t="s">
        <v>7391</v>
      </c>
      <c r="AC1422" s="55" t="s">
        <v>7390</v>
      </c>
      <c r="AD1422" s="141">
        <v>0.5</v>
      </c>
      <c r="AE1422" s="196"/>
      <c r="AF1422" s="144"/>
      <c r="AG1422" s="150"/>
      <c r="AH1422" s="98">
        <f>ROUND(ROUND(ROUND(K1405*U1418,0)*Y$1379,0)*AD1422-AF1420,0)</f>
        <v>90</v>
      </c>
      <c r="AI1422" s="16"/>
    </row>
    <row r="1423" spans="1:35" ht="16.75" customHeight="1" x14ac:dyDescent="0.3">
      <c r="A1423" s="11">
        <v>33</v>
      </c>
      <c r="B1423" s="223" t="s">
        <v>8732</v>
      </c>
      <c r="C1423" s="52" t="s">
        <v>8731</v>
      </c>
      <c r="D1423" s="190"/>
      <c r="E1423" s="211"/>
      <c r="F1423" s="211"/>
      <c r="G1423" s="210"/>
      <c r="H1423" s="2"/>
      <c r="I1423" s="2"/>
      <c r="J1423" s="81"/>
      <c r="K1423" s="167" t="s">
        <v>7398</v>
      </c>
      <c r="L1423" s="36"/>
      <c r="M1423" s="36"/>
      <c r="N1423" s="50"/>
      <c r="O1423" s="54"/>
      <c r="P1423" s="36"/>
      <c r="Q1423" s="36"/>
      <c r="R1423" s="36"/>
      <c r="S1423" s="36"/>
      <c r="T1423" s="36"/>
      <c r="U1423" s="36"/>
      <c r="V1423" s="50"/>
      <c r="W1423" s="45"/>
      <c r="X1423" s="45"/>
      <c r="Y1423" s="2"/>
      <c r="Z1423" s="44"/>
      <c r="AA1423" s="54"/>
      <c r="AB1423" s="53"/>
      <c r="AC1423" s="36"/>
      <c r="AD1423" s="36"/>
      <c r="AE1423" s="36"/>
      <c r="AF1423" s="36"/>
      <c r="AG1423" s="50"/>
      <c r="AH1423" s="98">
        <f>ROUND(K1429*Y$1379,0)</f>
        <v>182</v>
      </c>
      <c r="AI1423" s="16"/>
    </row>
    <row r="1424" spans="1:35" ht="16.75" customHeight="1" x14ac:dyDescent="0.3">
      <c r="A1424" s="11">
        <v>33</v>
      </c>
      <c r="B1424" s="223" t="s">
        <v>8730</v>
      </c>
      <c r="C1424" s="52" t="s">
        <v>8729</v>
      </c>
      <c r="D1424" s="190"/>
      <c r="E1424" s="211"/>
      <c r="F1424" s="211"/>
      <c r="G1424" s="210"/>
      <c r="H1424" s="2"/>
      <c r="I1424" s="2"/>
      <c r="J1424" s="81"/>
      <c r="K1424" s="185"/>
      <c r="L1424" s="2"/>
      <c r="M1424" s="2"/>
      <c r="N1424" s="44"/>
      <c r="O1424" s="3"/>
      <c r="P1424" s="2"/>
      <c r="Q1424" s="2"/>
      <c r="R1424" s="2"/>
      <c r="S1424" s="2"/>
      <c r="T1424" s="2"/>
      <c r="U1424" s="2"/>
      <c r="V1424" s="71"/>
      <c r="W1424" s="72"/>
      <c r="X1424" s="72"/>
      <c r="Y1424" s="145"/>
      <c r="Z1424" s="71"/>
      <c r="AA1424" s="183" t="s">
        <v>7393</v>
      </c>
      <c r="AB1424" s="220" t="s">
        <v>7358</v>
      </c>
      <c r="AC1424" s="55" t="s">
        <v>7390</v>
      </c>
      <c r="AD1424" s="141">
        <v>0.7</v>
      </c>
      <c r="AE1424" s="141"/>
      <c r="AF1424" s="141"/>
      <c r="AG1424" s="142"/>
      <c r="AH1424" s="6">
        <f>ROUND(ROUND(K1429*Y$1379,0)*AD1424,0)</f>
        <v>127</v>
      </c>
      <c r="AI1424" s="16"/>
    </row>
    <row r="1425" spans="1:35" ht="16.75" customHeight="1" x14ac:dyDescent="0.3">
      <c r="A1425" s="11">
        <v>33</v>
      </c>
      <c r="B1425" s="223" t="s">
        <v>8728</v>
      </c>
      <c r="C1425" s="52" t="s">
        <v>8727</v>
      </c>
      <c r="D1425" s="198"/>
      <c r="E1425" s="199"/>
      <c r="F1425" s="199"/>
      <c r="G1425" s="197"/>
      <c r="H1425" s="199"/>
      <c r="I1425" s="199"/>
      <c r="J1425" s="197"/>
      <c r="K1425" s="185"/>
      <c r="L1425" s="2"/>
      <c r="M1425" s="2"/>
      <c r="N1425" s="2"/>
      <c r="O1425" s="56"/>
      <c r="P1425" s="2"/>
      <c r="Q1425" s="2"/>
      <c r="R1425" s="2"/>
      <c r="S1425" s="2"/>
      <c r="T1425" s="2"/>
      <c r="U1425" s="2"/>
      <c r="V1425" s="71"/>
      <c r="W1425" s="72"/>
      <c r="X1425" s="72"/>
      <c r="Y1425" s="155"/>
      <c r="Z1425" s="157"/>
      <c r="AA1425" s="169"/>
      <c r="AB1425" s="220" t="s">
        <v>7391</v>
      </c>
      <c r="AC1425" s="55" t="s">
        <v>7390</v>
      </c>
      <c r="AD1425" s="141">
        <v>0.5</v>
      </c>
      <c r="AE1425" s="141"/>
      <c r="AF1425" s="141"/>
      <c r="AG1425" s="142"/>
      <c r="AH1425" s="6">
        <f>ROUND(ROUND(K1429*Y$1379,0)*AD1425,0)</f>
        <v>91</v>
      </c>
      <c r="AI1425" s="16"/>
    </row>
    <row r="1426" spans="1:35" ht="16.75" customHeight="1" x14ac:dyDescent="0.3">
      <c r="A1426" s="11">
        <v>33</v>
      </c>
      <c r="B1426" s="223" t="s">
        <v>8726</v>
      </c>
      <c r="C1426" s="52" t="s">
        <v>8725</v>
      </c>
      <c r="D1426" s="198"/>
      <c r="E1426" s="199"/>
      <c r="F1426" s="199"/>
      <c r="G1426" s="197"/>
      <c r="H1426" s="199"/>
      <c r="I1426" s="199"/>
      <c r="J1426" s="197"/>
      <c r="K1426" s="185"/>
      <c r="L1426" s="2"/>
      <c r="M1426" s="2"/>
      <c r="N1426" s="2"/>
      <c r="O1426" s="56"/>
      <c r="P1426" s="2"/>
      <c r="Q1426" s="2"/>
      <c r="R1426" s="2"/>
      <c r="S1426" s="2"/>
      <c r="T1426" s="2"/>
      <c r="U1426" s="2"/>
      <c r="V1426" s="71"/>
      <c r="W1426" s="72"/>
      <c r="X1426" s="72"/>
      <c r="Y1426" s="155"/>
      <c r="Z1426" s="157"/>
      <c r="AA1426" s="2"/>
      <c r="AB1426" s="201"/>
      <c r="AC1426" s="55"/>
      <c r="AD1426" s="141"/>
      <c r="AE1426" s="187" t="s">
        <v>7356</v>
      </c>
      <c r="AF1426" s="53">
        <v>5</v>
      </c>
      <c r="AG1426" s="181" t="s">
        <v>7357</v>
      </c>
      <c r="AH1426" s="98">
        <f>ROUND(K1429*Y$1379-AF1426,0)</f>
        <v>177</v>
      </c>
      <c r="AI1426" s="16"/>
    </row>
    <row r="1427" spans="1:35" ht="16.75" customHeight="1" x14ac:dyDescent="0.3">
      <c r="A1427" s="11">
        <v>33</v>
      </c>
      <c r="B1427" s="223" t="s">
        <v>8724</v>
      </c>
      <c r="C1427" s="52" t="s">
        <v>8723</v>
      </c>
      <c r="D1427" s="198"/>
      <c r="E1427" s="199"/>
      <c r="F1427" s="199"/>
      <c r="G1427" s="197"/>
      <c r="H1427" s="199"/>
      <c r="I1427" s="199"/>
      <c r="J1427" s="197"/>
      <c r="K1427" s="185"/>
      <c r="L1427" s="2"/>
      <c r="M1427" s="2"/>
      <c r="N1427" s="2"/>
      <c r="O1427" s="56"/>
      <c r="P1427" s="2"/>
      <c r="Q1427" s="2"/>
      <c r="R1427" s="2"/>
      <c r="S1427" s="2"/>
      <c r="T1427" s="2"/>
      <c r="U1427" s="2"/>
      <c r="V1427" s="71"/>
      <c r="W1427" s="72"/>
      <c r="X1427" s="72"/>
      <c r="Y1427" s="155"/>
      <c r="Z1427" s="157"/>
      <c r="AA1427" s="183" t="s">
        <v>7393</v>
      </c>
      <c r="AB1427" s="220" t="s">
        <v>7358</v>
      </c>
      <c r="AC1427" s="55" t="s">
        <v>7390</v>
      </c>
      <c r="AD1427" s="141">
        <v>0.7</v>
      </c>
      <c r="AE1427" s="221"/>
      <c r="AF1427" s="136"/>
      <c r="AG1427" s="75"/>
      <c r="AH1427" s="6">
        <f>ROUND(ROUND(K1429*Y$1379,0)*AD1427-AF1426,0)</f>
        <v>122</v>
      </c>
      <c r="AI1427" s="16"/>
    </row>
    <row r="1428" spans="1:35" ht="16.75" customHeight="1" x14ac:dyDescent="0.3">
      <c r="A1428" s="11">
        <v>33</v>
      </c>
      <c r="B1428" s="223" t="s">
        <v>8722</v>
      </c>
      <c r="C1428" s="52" t="s">
        <v>8721</v>
      </c>
      <c r="D1428" s="198"/>
      <c r="E1428" s="199"/>
      <c r="F1428" s="199"/>
      <c r="G1428" s="197"/>
      <c r="H1428" s="199"/>
      <c r="I1428" s="199"/>
      <c r="J1428" s="197"/>
      <c r="K1428" s="185"/>
      <c r="L1428" s="2"/>
      <c r="M1428" s="2"/>
      <c r="N1428" s="2"/>
      <c r="O1428" s="56"/>
      <c r="P1428" s="2"/>
      <c r="Q1428" s="2"/>
      <c r="R1428" s="2"/>
      <c r="S1428" s="2"/>
      <c r="T1428" s="2"/>
      <c r="U1428" s="2"/>
      <c r="V1428" s="71"/>
      <c r="W1428" s="72"/>
      <c r="X1428" s="72"/>
      <c r="Y1428" s="155"/>
      <c r="Z1428" s="157"/>
      <c r="AA1428" s="169"/>
      <c r="AB1428" s="220" t="s">
        <v>7391</v>
      </c>
      <c r="AC1428" s="55" t="s">
        <v>7390</v>
      </c>
      <c r="AD1428" s="141">
        <v>0.5</v>
      </c>
      <c r="AE1428" s="196"/>
      <c r="AF1428" s="144"/>
      <c r="AG1428" s="150"/>
      <c r="AH1428" s="6">
        <f>ROUND(ROUND(K1429*Y$1379,0)*AD1428-AF1426,0)</f>
        <v>86</v>
      </c>
      <c r="AI1428" s="16"/>
    </row>
    <row r="1429" spans="1:35" ht="16.75" customHeight="1" x14ac:dyDescent="0.3">
      <c r="A1429" s="11">
        <v>33</v>
      </c>
      <c r="B1429" s="223" t="s">
        <v>8720</v>
      </c>
      <c r="C1429" s="52" t="s">
        <v>8719</v>
      </c>
      <c r="D1429" s="190"/>
      <c r="E1429" s="211"/>
      <c r="F1429" s="211"/>
      <c r="G1429" s="210"/>
      <c r="H1429" s="2"/>
      <c r="I1429" s="2"/>
      <c r="J1429" s="81"/>
      <c r="K1429" s="271">
        <f>'21共同生活援助（包括型・基本）'!N637</f>
        <v>363</v>
      </c>
      <c r="L1429" s="272"/>
      <c r="M1429" s="2" t="s">
        <v>7388</v>
      </c>
      <c r="N1429" s="44"/>
      <c r="O1429" s="204" t="s">
        <v>7387</v>
      </c>
      <c r="P1429" s="36"/>
      <c r="Q1429" s="36"/>
      <c r="R1429" s="36"/>
      <c r="S1429" s="36"/>
      <c r="T1429" s="36"/>
      <c r="U1429" s="36"/>
      <c r="V1429" s="74"/>
      <c r="W1429" s="72"/>
      <c r="X1429" s="72"/>
      <c r="Y1429" s="145"/>
      <c r="Z1429" s="71"/>
      <c r="AA1429" s="83"/>
      <c r="AB1429" s="194"/>
      <c r="AC1429" s="7"/>
      <c r="AD1429" s="7"/>
      <c r="AE1429" s="7"/>
      <c r="AF1429" s="7"/>
      <c r="AG1429" s="37"/>
      <c r="AH1429" s="98">
        <f>ROUND(ROUND(K1429*U1430,0)*Y$1379,0)</f>
        <v>173</v>
      </c>
      <c r="AI1429" s="66"/>
    </row>
    <row r="1430" spans="1:35" ht="16.75" customHeight="1" x14ac:dyDescent="0.3">
      <c r="A1430" s="11">
        <v>33</v>
      </c>
      <c r="B1430" s="223" t="s">
        <v>8718</v>
      </c>
      <c r="C1430" s="52" t="s">
        <v>8717</v>
      </c>
      <c r="D1430" s="190"/>
      <c r="E1430" s="211"/>
      <c r="F1430" s="211"/>
      <c r="G1430" s="210"/>
      <c r="H1430" s="2"/>
      <c r="I1430" s="2"/>
      <c r="J1430" s="81"/>
      <c r="K1430" s="72"/>
      <c r="L1430" s="145"/>
      <c r="M1430" s="2"/>
      <c r="N1430" s="44"/>
      <c r="O1430" s="45"/>
      <c r="P1430" s="2"/>
      <c r="Q1430" s="135"/>
      <c r="R1430" s="135"/>
      <c r="S1430" s="135"/>
      <c r="T1430" s="136" t="s">
        <v>7610</v>
      </c>
      <c r="U1430" s="273">
        <v>0.95</v>
      </c>
      <c r="V1430" s="274"/>
      <c r="W1430" s="72"/>
      <c r="X1430" s="72"/>
      <c r="Y1430" s="145"/>
      <c r="Z1430" s="71"/>
      <c r="AA1430" s="183" t="s">
        <v>7609</v>
      </c>
      <c r="AB1430" s="220" t="s">
        <v>7608</v>
      </c>
      <c r="AC1430" s="55" t="s">
        <v>7605</v>
      </c>
      <c r="AD1430" s="141">
        <v>0.7</v>
      </c>
      <c r="AE1430" s="141"/>
      <c r="AF1430" s="141"/>
      <c r="AG1430" s="142"/>
      <c r="AH1430" s="98">
        <f>ROUND(ROUND(ROUND(K1429*U1430,0)*Y$1379,0)*AD1430,0)</f>
        <v>121</v>
      </c>
      <c r="AI1430" s="66"/>
    </row>
    <row r="1431" spans="1:35" ht="16.75" customHeight="1" x14ac:dyDescent="0.3">
      <c r="A1431" s="11">
        <v>33</v>
      </c>
      <c r="B1431" s="223" t="s">
        <v>8716</v>
      </c>
      <c r="C1431" s="52" t="s">
        <v>8715</v>
      </c>
      <c r="D1431" s="198"/>
      <c r="E1431" s="199"/>
      <c r="F1431" s="199"/>
      <c r="G1431" s="197"/>
      <c r="H1431" s="199"/>
      <c r="I1431" s="199"/>
      <c r="J1431" s="197"/>
      <c r="K1431" s="185"/>
      <c r="L1431" s="2"/>
      <c r="M1431" s="2"/>
      <c r="N1431" s="2"/>
      <c r="O1431" s="56"/>
      <c r="P1431" s="2"/>
      <c r="Q1431" s="2"/>
      <c r="R1431" s="2"/>
      <c r="S1431" s="2"/>
      <c r="T1431" s="2"/>
      <c r="U1431" s="2"/>
      <c r="V1431" s="71"/>
      <c r="W1431" s="72"/>
      <c r="X1431" s="72"/>
      <c r="Y1431" s="155"/>
      <c r="Z1431" s="157"/>
      <c r="AA1431" s="169"/>
      <c r="AB1431" s="220" t="s">
        <v>7606</v>
      </c>
      <c r="AC1431" s="55" t="s">
        <v>7605</v>
      </c>
      <c r="AD1431" s="141">
        <v>0.5</v>
      </c>
      <c r="AE1431" s="141"/>
      <c r="AF1431" s="141"/>
      <c r="AG1431" s="142"/>
      <c r="AH1431" s="98">
        <f>ROUND(ROUND(ROUND(K1429*U1430,0)*Y$1379,0)*AD1431,0)</f>
        <v>87</v>
      </c>
      <c r="AI1431" s="16"/>
    </row>
    <row r="1432" spans="1:35" ht="16.75" customHeight="1" x14ac:dyDescent="0.3">
      <c r="A1432" s="11">
        <v>33</v>
      </c>
      <c r="B1432" s="223" t="s">
        <v>8714</v>
      </c>
      <c r="C1432" s="52" t="s">
        <v>8713</v>
      </c>
      <c r="D1432" s="198"/>
      <c r="E1432" s="199"/>
      <c r="F1432" s="199"/>
      <c r="G1432" s="197"/>
      <c r="H1432" s="199"/>
      <c r="I1432" s="199"/>
      <c r="J1432" s="197"/>
      <c r="K1432" s="185"/>
      <c r="L1432" s="2"/>
      <c r="M1432" s="2"/>
      <c r="N1432" s="2"/>
      <c r="O1432" s="56"/>
      <c r="P1432" s="2"/>
      <c r="Q1432" s="2"/>
      <c r="R1432" s="2"/>
      <c r="S1432" s="2"/>
      <c r="T1432" s="2"/>
      <c r="U1432" s="2"/>
      <c r="V1432" s="71"/>
      <c r="W1432" s="72"/>
      <c r="X1432" s="72"/>
      <c r="Y1432" s="155"/>
      <c r="Z1432" s="157"/>
      <c r="AA1432" s="2"/>
      <c r="AB1432" s="201"/>
      <c r="AC1432" s="55"/>
      <c r="AD1432" s="141"/>
      <c r="AE1432" s="187" t="s">
        <v>7356</v>
      </c>
      <c r="AF1432" s="53">
        <v>5</v>
      </c>
      <c r="AG1432" s="181" t="s">
        <v>7357</v>
      </c>
      <c r="AH1432" s="98">
        <f>ROUND(ROUND(K1429*U1430,0)*Y$1379-AF1432,0)</f>
        <v>168</v>
      </c>
      <c r="AI1432" s="16"/>
    </row>
    <row r="1433" spans="1:35" ht="16.75" customHeight="1" x14ac:dyDescent="0.3">
      <c r="A1433" s="11">
        <v>33</v>
      </c>
      <c r="B1433" s="223" t="s">
        <v>8712</v>
      </c>
      <c r="C1433" s="52" t="s">
        <v>8711</v>
      </c>
      <c r="D1433" s="198"/>
      <c r="E1433" s="199"/>
      <c r="F1433" s="199"/>
      <c r="G1433" s="197"/>
      <c r="H1433" s="199"/>
      <c r="I1433" s="199"/>
      <c r="J1433" s="197"/>
      <c r="K1433" s="185"/>
      <c r="L1433" s="2"/>
      <c r="M1433" s="2"/>
      <c r="N1433" s="2"/>
      <c r="O1433" s="56"/>
      <c r="P1433" s="2"/>
      <c r="Q1433" s="2"/>
      <c r="R1433" s="2"/>
      <c r="S1433" s="2"/>
      <c r="T1433" s="2"/>
      <c r="U1433" s="2"/>
      <c r="V1433" s="71"/>
      <c r="W1433" s="72"/>
      <c r="X1433" s="72"/>
      <c r="Y1433" s="155"/>
      <c r="Z1433" s="157"/>
      <c r="AA1433" s="183" t="s">
        <v>7609</v>
      </c>
      <c r="AB1433" s="220" t="s">
        <v>7608</v>
      </c>
      <c r="AC1433" s="55" t="s">
        <v>7605</v>
      </c>
      <c r="AD1433" s="141">
        <v>0.7</v>
      </c>
      <c r="AE1433" s="221"/>
      <c r="AF1433" s="136"/>
      <c r="AG1433" s="75"/>
      <c r="AH1433" s="98">
        <f>ROUND(ROUND(ROUND(K1429*U1430,0)*Y$1379,0)*AD1433-AF1432,0)</f>
        <v>116</v>
      </c>
      <c r="AI1433" s="16"/>
    </row>
    <row r="1434" spans="1:35" ht="16.75" customHeight="1" x14ac:dyDescent="0.3">
      <c r="A1434" s="11">
        <v>33</v>
      </c>
      <c r="B1434" s="223" t="s">
        <v>8710</v>
      </c>
      <c r="C1434" s="52" t="s">
        <v>8709</v>
      </c>
      <c r="D1434" s="198"/>
      <c r="E1434" s="199"/>
      <c r="F1434" s="199"/>
      <c r="G1434" s="197"/>
      <c r="H1434" s="199"/>
      <c r="I1434" s="199"/>
      <c r="J1434" s="197"/>
      <c r="K1434" s="185"/>
      <c r="L1434" s="2"/>
      <c r="M1434" s="2"/>
      <c r="N1434" s="2"/>
      <c r="O1434" s="203"/>
      <c r="P1434" s="8"/>
      <c r="Q1434" s="8"/>
      <c r="R1434" s="8"/>
      <c r="S1434" s="8"/>
      <c r="T1434" s="8"/>
      <c r="U1434" s="8"/>
      <c r="V1434" s="73"/>
      <c r="W1434" s="72"/>
      <c r="X1434" s="72"/>
      <c r="Y1434" s="155"/>
      <c r="Z1434" s="157"/>
      <c r="AA1434" s="169"/>
      <c r="AB1434" s="220" t="s">
        <v>7606</v>
      </c>
      <c r="AC1434" s="55" t="s">
        <v>7605</v>
      </c>
      <c r="AD1434" s="141">
        <v>0.5</v>
      </c>
      <c r="AE1434" s="196"/>
      <c r="AF1434" s="144"/>
      <c r="AG1434" s="150"/>
      <c r="AH1434" s="98">
        <f>ROUND(ROUND(ROUND(K1429*U1430,0)*Y$1379,0)*AD1434-AF1432,0)</f>
        <v>82</v>
      </c>
      <c r="AI1434" s="16"/>
    </row>
    <row r="1435" spans="1:35" ht="16.75" customHeight="1" x14ac:dyDescent="0.3">
      <c r="A1435" s="11">
        <v>33</v>
      </c>
      <c r="B1435" s="223" t="s">
        <v>8708</v>
      </c>
      <c r="C1435" s="52" t="s">
        <v>8707</v>
      </c>
      <c r="D1435" s="190"/>
      <c r="E1435" s="211"/>
      <c r="F1435" s="211"/>
      <c r="G1435" s="210"/>
      <c r="H1435" s="2"/>
      <c r="I1435" s="2"/>
      <c r="J1435" s="81"/>
      <c r="K1435" s="185"/>
      <c r="L1435" s="2"/>
      <c r="M1435" s="2"/>
      <c r="N1435" s="44"/>
      <c r="O1435" s="204" t="s">
        <v>7380</v>
      </c>
      <c r="P1435" s="36"/>
      <c r="Q1435" s="36"/>
      <c r="R1435" s="36"/>
      <c r="S1435" s="36"/>
      <c r="T1435" s="36"/>
      <c r="U1435" s="36"/>
      <c r="V1435" s="74"/>
      <c r="W1435" s="72"/>
      <c r="X1435" s="72"/>
      <c r="Y1435" s="145"/>
      <c r="Z1435" s="71"/>
      <c r="AA1435" s="83"/>
      <c r="AB1435" s="194"/>
      <c r="AC1435" s="7"/>
      <c r="AD1435" s="7"/>
      <c r="AE1435" s="7"/>
      <c r="AF1435" s="7"/>
      <c r="AG1435" s="37"/>
      <c r="AH1435" s="98">
        <f>ROUND(ROUND(K1429*U1436,0)*Y$1379,0)</f>
        <v>169</v>
      </c>
      <c r="AI1435" s="66"/>
    </row>
    <row r="1436" spans="1:35" ht="16.75" customHeight="1" x14ac:dyDescent="0.3">
      <c r="A1436" s="11">
        <v>33</v>
      </c>
      <c r="B1436" s="223" t="s">
        <v>8706</v>
      </c>
      <c r="C1436" s="52" t="s">
        <v>8705</v>
      </c>
      <c r="D1436" s="190"/>
      <c r="E1436" s="211"/>
      <c r="F1436" s="211"/>
      <c r="G1436" s="210"/>
      <c r="H1436" s="45"/>
      <c r="I1436" s="2"/>
      <c r="J1436" s="81"/>
      <c r="K1436" s="185"/>
      <c r="L1436" s="2"/>
      <c r="M1436" s="2"/>
      <c r="N1436" s="44"/>
      <c r="O1436" s="45"/>
      <c r="P1436" s="135"/>
      <c r="Q1436" s="135"/>
      <c r="R1436" s="135"/>
      <c r="S1436" s="135"/>
      <c r="T1436" s="136" t="s">
        <v>7610</v>
      </c>
      <c r="U1436" s="273">
        <v>0.93</v>
      </c>
      <c r="V1436" s="274"/>
      <c r="W1436" s="72"/>
      <c r="X1436" s="72"/>
      <c r="Y1436" s="145"/>
      <c r="Z1436" s="71"/>
      <c r="AA1436" s="183" t="s">
        <v>7609</v>
      </c>
      <c r="AB1436" s="220" t="s">
        <v>7608</v>
      </c>
      <c r="AC1436" s="55" t="s">
        <v>7605</v>
      </c>
      <c r="AD1436" s="141">
        <v>0.7</v>
      </c>
      <c r="AE1436" s="141"/>
      <c r="AF1436" s="141"/>
      <c r="AG1436" s="142"/>
      <c r="AH1436" s="6">
        <f>ROUND(ROUND(ROUND(K1429*U1436,0)*Y$1379,0)*AD1436,0)</f>
        <v>118</v>
      </c>
      <c r="AI1436" s="66"/>
    </row>
    <row r="1437" spans="1:35" ht="16.75" customHeight="1" x14ac:dyDescent="0.3">
      <c r="A1437" s="11">
        <v>33</v>
      </c>
      <c r="B1437" s="223" t="s">
        <v>8704</v>
      </c>
      <c r="C1437" s="52" t="s">
        <v>8703</v>
      </c>
      <c r="D1437" s="198"/>
      <c r="E1437" s="199"/>
      <c r="F1437" s="199"/>
      <c r="G1437" s="197"/>
      <c r="H1437" s="199"/>
      <c r="I1437" s="199"/>
      <c r="J1437" s="197"/>
      <c r="K1437" s="185"/>
      <c r="L1437" s="2"/>
      <c r="M1437" s="2"/>
      <c r="N1437" s="2"/>
      <c r="O1437" s="56"/>
      <c r="P1437" s="2"/>
      <c r="Q1437" s="2"/>
      <c r="R1437" s="2"/>
      <c r="S1437" s="2"/>
      <c r="T1437" s="2"/>
      <c r="U1437" s="2"/>
      <c r="V1437" s="71"/>
      <c r="W1437" s="72"/>
      <c r="X1437" s="72"/>
      <c r="Y1437" s="155"/>
      <c r="Z1437" s="157"/>
      <c r="AA1437" s="169"/>
      <c r="AB1437" s="220" t="s">
        <v>8702</v>
      </c>
      <c r="AC1437" s="55" t="s">
        <v>8701</v>
      </c>
      <c r="AD1437" s="141">
        <v>0.5</v>
      </c>
      <c r="AE1437" s="141"/>
      <c r="AF1437" s="141"/>
      <c r="AG1437" s="142"/>
      <c r="AH1437" s="98">
        <f>ROUND(ROUND(ROUND(K1429*U1436,0)*Y$1379,0)*AD1437,0)</f>
        <v>85</v>
      </c>
      <c r="AI1437" s="16"/>
    </row>
    <row r="1438" spans="1:35" ht="16.75" customHeight="1" x14ac:dyDescent="0.3">
      <c r="A1438" s="11">
        <v>33</v>
      </c>
      <c r="B1438" s="223" t="s">
        <v>8700</v>
      </c>
      <c r="C1438" s="52" t="s">
        <v>8699</v>
      </c>
      <c r="D1438" s="198"/>
      <c r="E1438" s="199"/>
      <c r="F1438" s="199"/>
      <c r="G1438" s="197"/>
      <c r="H1438" s="199"/>
      <c r="I1438" s="199"/>
      <c r="J1438" s="197"/>
      <c r="K1438" s="185"/>
      <c r="L1438" s="2"/>
      <c r="M1438" s="2"/>
      <c r="N1438" s="2"/>
      <c r="O1438" s="56"/>
      <c r="P1438" s="2"/>
      <c r="Q1438" s="2"/>
      <c r="R1438" s="2"/>
      <c r="S1438" s="2"/>
      <c r="T1438" s="2"/>
      <c r="U1438" s="2"/>
      <c r="V1438" s="71"/>
      <c r="W1438" s="72"/>
      <c r="X1438" s="72"/>
      <c r="Y1438" s="155"/>
      <c r="Z1438" s="157"/>
      <c r="AA1438" s="2"/>
      <c r="AB1438" s="201"/>
      <c r="AC1438" s="55"/>
      <c r="AD1438" s="141"/>
      <c r="AE1438" s="187" t="s">
        <v>7356</v>
      </c>
      <c r="AF1438" s="53">
        <v>5</v>
      </c>
      <c r="AG1438" s="181" t="s">
        <v>7357</v>
      </c>
      <c r="AH1438" s="98">
        <f>ROUND(ROUND(K1429*U1436,0)*Y$1379-AF1438,0)</f>
        <v>164</v>
      </c>
      <c r="AI1438" s="16"/>
    </row>
    <row r="1439" spans="1:35" ht="16.75" customHeight="1" x14ac:dyDescent="0.3">
      <c r="A1439" s="11">
        <v>33</v>
      </c>
      <c r="B1439" s="223" t="s">
        <v>8698</v>
      </c>
      <c r="C1439" s="52" t="s">
        <v>8697</v>
      </c>
      <c r="D1439" s="198"/>
      <c r="E1439" s="199"/>
      <c r="F1439" s="199"/>
      <c r="G1439" s="197"/>
      <c r="H1439" s="199"/>
      <c r="I1439" s="199"/>
      <c r="J1439" s="197"/>
      <c r="K1439" s="185"/>
      <c r="L1439" s="2"/>
      <c r="M1439" s="2"/>
      <c r="N1439" s="2"/>
      <c r="O1439" s="56"/>
      <c r="P1439" s="2"/>
      <c r="Q1439" s="2"/>
      <c r="R1439" s="2"/>
      <c r="S1439" s="2"/>
      <c r="T1439" s="2"/>
      <c r="U1439" s="2"/>
      <c r="V1439" s="71"/>
      <c r="W1439" s="72"/>
      <c r="X1439" s="72"/>
      <c r="Y1439" s="155"/>
      <c r="Z1439" s="157"/>
      <c r="AA1439" s="183" t="s">
        <v>7393</v>
      </c>
      <c r="AB1439" s="220" t="s">
        <v>7358</v>
      </c>
      <c r="AC1439" s="55" t="s">
        <v>7390</v>
      </c>
      <c r="AD1439" s="141">
        <v>0.7</v>
      </c>
      <c r="AE1439" s="221"/>
      <c r="AF1439" s="136"/>
      <c r="AG1439" s="75"/>
      <c r="AH1439" s="6">
        <f>ROUND(ROUND(ROUND(K1429*U1436,0)*Y$1379,0)*AD1439-AF1438,0)</f>
        <v>113</v>
      </c>
      <c r="AI1439" s="16"/>
    </row>
    <row r="1440" spans="1:35" ht="16.75" customHeight="1" x14ac:dyDescent="0.3">
      <c r="A1440" s="11">
        <v>33</v>
      </c>
      <c r="B1440" s="223" t="s">
        <v>8696</v>
      </c>
      <c r="C1440" s="52" t="s">
        <v>8695</v>
      </c>
      <c r="D1440" s="198"/>
      <c r="E1440" s="199"/>
      <c r="F1440" s="199"/>
      <c r="G1440" s="197"/>
      <c r="H1440" s="199"/>
      <c r="I1440" s="199"/>
      <c r="J1440" s="197"/>
      <c r="K1440" s="185"/>
      <c r="L1440" s="2"/>
      <c r="M1440" s="2"/>
      <c r="N1440" s="2"/>
      <c r="O1440" s="203"/>
      <c r="P1440" s="8"/>
      <c r="Q1440" s="8"/>
      <c r="R1440" s="8"/>
      <c r="S1440" s="8"/>
      <c r="T1440" s="8"/>
      <c r="U1440" s="8"/>
      <c r="V1440" s="73"/>
      <c r="W1440" s="72"/>
      <c r="X1440" s="72"/>
      <c r="Y1440" s="155"/>
      <c r="Z1440" s="157"/>
      <c r="AA1440" s="169"/>
      <c r="AB1440" s="220" t="s">
        <v>7391</v>
      </c>
      <c r="AC1440" s="55" t="s">
        <v>7390</v>
      </c>
      <c r="AD1440" s="141">
        <v>0.5</v>
      </c>
      <c r="AE1440" s="196"/>
      <c r="AF1440" s="144"/>
      <c r="AG1440" s="150"/>
      <c r="AH1440" s="98">
        <f>ROUND(ROUND(ROUND(K1429*U1436,0)*Y$1379,0)*AD1440-AF1438,0)</f>
        <v>80</v>
      </c>
      <c r="AI1440" s="16"/>
    </row>
    <row r="1441" spans="1:35" ht="16.75" customHeight="1" x14ac:dyDescent="0.3">
      <c r="A1441" s="11">
        <v>33</v>
      </c>
      <c r="B1441" s="223" t="s">
        <v>8694</v>
      </c>
      <c r="C1441" s="52" t="s">
        <v>8693</v>
      </c>
      <c r="D1441" s="190"/>
      <c r="E1441" s="211"/>
      <c r="F1441" s="211"/>
      <c r="G1441" s="210"/>
      <c r="H1441" s="211"/>
      <c r="I1441" s="211"/>
      <c r="J1441" s="210"/>
      <c r="K1441" s="185"/>
      <c r="L1441" s="2"/>
      <c r="M1441" s="2"/>
      <c r="N1441" s="44"/>
      <c r="O1441" s="222" t="s">
        <v>7373</v>
      </c>
      <c r="P1441" s="2"/>
      <c r="Q1441" s="2"/>
      <c r="R1441" s="2"/>
      <c r="S1441" s="2"/>
      <c r="T1441" s="2"/>
      <c r="U1441" s="2"/>
      <c r="V1441" s="71"/>
      <c r="W1441" s="72"/>
      <c r="X1441" s="72"/>
      <c r="Y1441" s="145"/>
      <c r="Z1441" s="71"/>
      <c r="AA1441" s="83"/>
      <c r="AB1441" s="80"/>
      <c r="AC1441" s="7"/>
      <c r="AD1441" s="7"/>
      <c r="AE1441" s="7"/>
      <c r="AF1441" s="7"/>
      <c r="AG1441" s="37"/>
      <c r="AH1441" s="98">
        <f>ROUND(ROUND(K1429*U1442,0)*Y$1379,0)</f>
        <v>173</v>
      </c>
      <c r="AI1441" s="66"/>
    </row>
    <row r="1442" spans="1:35" ht="16.75" customHeight="1" x14ac:dyDescent="0.3">
      <c r="A1442" s="11">
        <v>33</v>
      </c>
      <c r="B1442" s="223" t="s">
        <v>8692</v>
      </c>
      <c r="C1442" s="52" t="s">
        <v>8691</v>
      </c>
      <c r="D1442" s="190"/>
      <c r="E1442" s="211"/>
      <c r="F1442" s="211"/>
      <c r="G1442" s="210"/>
      <c r="H1442" s="190"/>
      <c r="I1442" s="211"/>
      <c r="J1442" s="210"/>
      <c r="K1442" s="185"/>
      <c r="L1442" s="2"/>
      <c r="M1442" s="2"/>
      <c r="N1442" s="44"/>
      <c r="O1442" s="222" t="s">
        <v>7405</v>
      </c>
      <c r="P1442" s="135"/>
      <c r="Q1442" s="135"/>
      <c r="R1442" s="135"/>
      <c r="S1442" s="135"/>
      <c r="T1442" s="136" t="s">
        <v>7404</v>
      </c>
      <c r="U1442" s="273">
        <v>0.95</v>
      </c>
      <c r="V1442" s="274"/>
      <c r="W1442" s="72"/>
      <c r="X1442" s="72"/>
      <c r="Y1442" s="145"/>
      <c r="Z1442" s="71"/>
      <c r="AA1442" s="183" t="s">
        <v>7393</v>
      </c>
      <c r="AB1442" s="220" t="s">
        <v>7358</v>
      </c>
      <c r="AC1442" s="55" t="s">
        <v>7390</v>
      </c>
      <c r="AD1442" s="141">
        <v>0.7</v>
      </c>
      <c r="AE1442" s="141"/>
      <c r="AF1442" s="141"/>
      <c r="AG1442" s="142"/>
      <c r="AH1442" s="98">
        <f>ROUND(ROUND(ROUND(K1429*U1442,0)*Y$1379,0)*AD1442,0)</f>
        <v>121</v>
      </c>
      <c r="AI1442" s="66"/>
    </row>
    <row r="1443" spans="1:35" ht="16.75" customHeight="1" x14ac:dyDescent="0.3">
      <c r="A1443" s="11">
        <v>33</v>
      </c>
      <c r="B1443" s="223" t="s">
        <v>8690</v>
      </c>
      <c r="C1443" s="52" t="s">
        <v>8689</v>
      </c>
      <c r="D1443" s="198"/>
      <c r="E1443" s="199"/>
      <c r="F1443" s="199"/>
      <c r="G1443" s="197"/>
      <c r="H1443" s="198"/>
      <c r="I1443" s="199"/>
      <c r="J1443" s="197"/>
      <c r="K1443" s="185"/>
      <c r="L1443" s="2"/>
      <c r="M1443" s="2"/>
      <c r="N1443" s="2"/>
      <c r="O1443" s="56"/>
      <c r="P1443" s="2"/>
      <c r="Q1443" s="2"/>
      <c r="R1443" s="2"/>
      <c r="S1443" s="2"/>
      <c r="T1443" s="2"/>
      <c r="U1443" s="2"/>
      <c r="V1443" s="71"/>
      <c r="W1443" s="72"/>
      <c r="X1443" s="72"/>
      <c r="Y1443" s="155"/>
      <c r="Z1443" s="157"/>
      <c r="AA1443" s="169"/>
      <c r="AB1443" s="220" t="s">
        <v>7391</v>
      </c>
      <c r="AC1443" s="55" t="s">
        <v>7390</v>
      </c>
      <c r="AD1443" s="141">
        <v>0.5</v>
      </c>
      <c r="AE1443" s="141"/>
      <c r="AF1443" s="141"/>
      <c r="AG1443" s="142"/>
      <c r="AH1443" s="98">
        <f>ROUND(ROUND(ROUND(K1429*U1442,0)*Y$1379,0)*AD1443,0)</f>
        <v>87</v>
      </c>
      <c r="AI1443" s="16"/>
    </row>
    <row r="1444" spans="1:35" ht="16.75" customHeight="1" x14ac:dyDescent="0.3">
      <c r="A1444" s="11">
        <v>33</v>
      </c>
      <c r="B1444" s="223" t="s">
        <v>8688</v>
      </c>
      <c r="C1444" s="52" t="s">
        <v>8687</v>
      </c>
      <c r="D1444" s="198"/>
      <c r="E1444" s="199"/>
      <c r="F1444" s="199"/>
      <c r="G1444" s="197"/>
      <c r="H1444" s="198"/>
      <c r="I1444" s="199"/>
      <c r="J1444" s="197"/>
      <c r="K1444" s="185"/>
      <c r="L1444" s="2"/>
      <c r="M1444" s="2"/>
      <c r="N1444" s="2"/>
      <c r="O1444" s="56"/>
      <c r="P1444" s="2"/>
      <c r="Q1444" s="2"/>
      <c r="R1444" s="2"/>
      <c r="S1444" s="2"/>
      <c r="T1444" s="2"/>
      <c r="U1444" s="2"/>
      <c r="V1444" s="71"/>
      <c r="W1444" s="72"/>
      <c r="X1444" s="72"/>
      <c r="Y1444" s="155"/>
      <c r="Z1444" s="157"/>
      <c r="AA1444" s="2"/>
      <c r="AB1444" s="201"/>
      <c r="AC1444" s="55"/>
      <c r="AD1444" s="141"/>
      <c r="AE1444" s="187" t="s">
        <v>7356</v>
      </c>
      <c r="AF1444" s="53">
        <v>5</v>
      </c>
      <c r="AG1444" s="181" t="s">
        <v>7357</v>
      </c>
      <c r="AH1444" s="98">
        <f>ROUND(ROUND(K1429*U1442,0)*Y$1379-AF1444,0)</f>
        <v>168</v>
      </c>
      <c r="AI1444" s="16"/>
    </row>
    <row r="1445" spans="1:35" ht="16.75" customHeight="1" x14ac:dyDescent="0.3">
      <c r="A1445" s="11">
        <v>33</v>
      </c>
      <c r="B1445" s="223" t="s">
        <v>8686</v>
      </c>
      <c r="C1445" s="52" t="s">
        <v>8685</v>
      </c>
      <c r="D1445" s="198"/>
      <c r="E1445" s="199"/>
      <c r="F1445" s="199"/>
      <c r="G1445" s="197"/>
      <c r="H1445" s="198"/>
      <c r="I1445" s="199"/>
      <c r="J1445" s="197"/>
      <c r="K1445" s="185"/>
      <c r="L1445" s="2"/>
      <c r="M1445" s="2"/>
      <c r="N1445" s="2"/>
      <c r="O1445" s="56"/>
      <c r="P1445" s="2"/>
      <c r="Q1445" s="2"/>
      <c r="R1445" s="2"/>
      <c r="S1445" s="2"/>
      <c r="T1445" s="2"/>
      <c r="U1445" s="2"/>
      <c r="V1445" s="71"/>
      <c r="W1445" s="72"/>
      <c r="X1445" s="72"/>
      <c r="Y1445" s="155"/>
      <c r="Z1445" s="157"/>
      <c r="AA1445" s="183" t="s">
        <v>7393</v>
      </c>
      <c r="AB1445" s="220" t="s">
        <v>7358</v>
      </c>
      <c r="AC1445" s="55" t="s">
        <v>7390</v>
      </c>
      <c r="AD1445" s="141">
        <v>0.7</v>
      </c>
      <c r="AE1445" s="221"/>
      <c r="AF1445" s="136"/>
      <c r="AG1445" s="75"/>
      <c r="AH1445" s="98">
        <f>ROUND(ROUND(ROUND(K1429*U1442,0)*Y$1379,0)*AD1445-AF1444,0)</f>
        <v>116</v>
      </c>
      <c r="AI1445" s="16"/>
    </row>
    <row r="1446" spans="1:35" ht="16.75" customHeight="1" x14ac:dyDescent="0.3">
      <c r="A1446" s="11">
        <v>33</v>
      </c>
      <c r="B1446" s="223" t="s">
        <v>8684</v>
      </c>
      <c r="C1446" s="52" t="s">
        <v>8683</v>
      </c>
      <c r="D1446" s="198"/>
      <c r="E1446" s="199"/>
      <c r="F1446" s="199"/>
      <c r="G1446" s="197"/>
      <c r="H1446" s="219"/>
      <c r="I1446" s="86"/>
      <c r="J1446" s="87"/>
      <c r="K1446" s="164"/>
      <c r="L1446" s="8"/>
      <c r="M1446" s="8"/>
      <c r="N1446" s="8"/>
      <c r="O1446" s="203"/>
      <c r="P1446" s="8"/>
      <c r="Q1446" s="8"/>
      <c r="R1446" s="8"/>
      <c r="S1446" s="8"/>
      <c r="T1446" s="8"/>
      <c r="U1446" s="8"/>
      <c r="V1446" s="73"/>
      <c r="W1446" s="72"/>
      <c r="X1446" s="72"/>
      <c r="Y1446" s="155"/>
      <c r="Z1446" s="157"/>
      <c r="AA1446" s="169"/>
      <c r="AB1446" s="220" t="s">
        <v>7391</v>
      </c>
      <c r="AC1446" s="55" t="s">
        <v>7390</v>
      </c>
      <c r="AD1446" s="141">
        <v>0.5</v>
      </c>
      <c r="AE1446" s="196"/>
      <c r="AF1446" s="144"/>
      <c r="AG1446" s="150"/>
      <c r="AH1446" s="98">
        <f>ROUND(ROUND(ROUND(K1429*U1442,0)*Y$1379,0)*AD1446-AF1444,0)</f>
        <v>82</v>
      </c>
      <c r="AI1446" s="16"/>
    </row>
    <row r="1447" spans="1:35" ht="16.75" customHeight="1" x14ac:dyDescent="0.3">
      <c r="A1447" s="34">
        <v>33</v>
      </c>
      <c r="B1447" s="224" t="s">
        <v>8682</v>
      </c>
      <c r="C1447" s="5" t="s">
        <v>8681</v>
      </c>
      <c r="D1447" s="190"/>
      <c r="E1447" s="211"/>
      <c r="F1447" s="211"/>
      <c r="G1447" s="210"/>
      <c r="H1447" s="281" t="s">
        <v>7552</v>
      </c>
      <c r="I1447" s="282"/>
      <c r="J1447" s="283"/>
      <c r="K1447" s="167" t="s">
        <v>7461</v>
      </c>
      <c r="L1447" s="36"/>
      <c r="M1447" s="36"/>
      <c r="N1447" s="50"/>
      <c r="O1447" s="54"/>
      <c r="P1447" s="36"/>
      <c r="Q1447" s="36"/>
      <c r="R1447" s="36"/>
      <c r="S1447" s="36"/>
      <c r="T1447" s="36"/>
      <c r="U1447" s="36"/>
      <c r="V1447" s="50"/>
      <c r="W1447" s="45"/>
      <c r="X1447" s="45"/>
      <c r="Y1447" s="2"/>
      <c r="Z1447" s="44"/>
      <c r="AA1447" s="3"/>
      <c r="AB1447" s="136"/>
      <c r="AC1447" s="2"/>
      <c r="AD1447" s="2"/>
      <c r="AE1447" s="2"/>
      <c r="AF1447" s="2"/>
      <c r="AG1447" s="44"/>
      <c r="AH1447" s="98">
        <f>ROUND(K1453*Y$1379,0)</f>
        <v>196</v>
      </c>
      <c r="AI1447" s="16"/>
    </row>
    <row r="1448" spans="1:35" ht="16.75" customHeight="1" x14ac:dyDescent="0.3">
      <c r="A1448" s="11">
        <v>33</v>
      </c>
      <c r="B1448" s="223" t="s">
        <v>8680</v>
      </c>
      <c r="C1448" s="52" t="s">
        <v>8679</v>
      </c>
      <c r="D1448" s="128"/>
      <c r="E1448" s="129"/>
      <c r="F1448" s="129"/>
      <c r="G1448" s="130"/>
      <c r="H1448" s="284"/>
      <c r="I1448" s="285"/>
      <c r="J1448" s="286"/>
      <c r="K1448" s="185"/>
      <c r="L1448" s="2"/>
      <c r="M1448" s="2"/>
      <c r="N1448" s="44"/>
      <c r="O1448" s="3"/>
      <c r="P1448" s="2"/>
      <c r="Q1448" s="2"/>
      <c r="R1448" s="2"/>
      <c r="S1448" s="2"/>
      <c r="T1448" s="2"/>
      <c r="U1448" s="2"/>
      <c r="V1448" s="71"/>
      <c r="W1448" s="72"/>
      <c r="X1448" s="72"/>
      <c r="Y1448" s="145"/>
      <c r="Z1448" s="71"/>
      <c r="AA1448" s="183" t="s">
        <v>7393</v>
      </c>
      <c r="AB1448" s="220" t="s">
        <v>7358</v>
      </c>
      <c r="AC1448" s="55" t="s">
        <v>7390</v>
      </c>
      <c r="AD1448" s="141">
        <v>0.7</v>
      </c>
      <c r="AE1448" s="141"/>
      <c r="AF1448" s="141"/>
      <c r="AG1448" s="142"/>
      <c r="AH1448" s="6">
        <f>ROUND(ROUND(K1453*Y$1379,0)*AD1448,0)</f>
        <v>137</v>
      </c>
      <c r="AI1448" s="66"/>
    </row>
    <row r="1449" spans="1:35" ht="16.75" customHeight="1" x14ac:dyDescent="0.3">
      <c r="A1449" s="11">
        <v>33</v>
      </c>
      <c r="B1449" s="224" t="s">
        <v>8678</v>
      </c>
      <c r="C1449" s="52" t="s">
        <v>8677</v>
      </c>
      <c r="D1449" s="198"/>
      <c r="E1449" s="199"/>
      <c r="F1449" s="199"/>
      <c r="G1449" s="197"/>
      <c r="H1449" s="284"/>
      <c r="I1449" s="285"/>
      <c r="J1449" s="286"/>
      <c r="K1449" s="185"/>
      <c r="L1449" s="2"/>
      <c r="M1449" s="2"/>
      <c r="N1449" s="2"/>
      <c r="O1449" s="56"/>
      <c r="P1449" s="2"/>
      <c r="Q1449" s="2"/>
      <c r="R1449" s="2"/>
      <c r="S1449" s="2"/>
      <c r="T1449" s="2"/>
      <c r="U1449" s="2"/>
      <c r="V1449" s="71"/>
      <c r="W1449" s="72"/>
      <c r="X1449" s="72"/>
      <c r="Y1449" s="155"/>
      <c r="Z1449" s="157"/>
      <c r="AA1449" s="169"/>
      <c r="AB1449" s="220" t="s">
        <v>7391</v>
      </c>
      <c r="AC1449" s="55" t="s">
        <v>7390</v>
      </c>
      <c r="AD1449" s="141">
        <v>0.5</v>
      </c>
      <c r="AE1449" s="141"/>
      <c r="AF1449" s="141"/>
      <c r="AG1449" s="142"/>
      <c r="AH1449" s="6">
        <f>ROUND(ROUND(K1453*Y$1379,0)*AD1449,0)</f>
        <v>98</v>
      </c>
      <c r="AI1449" s="16"/>
    </row>
    <row r="1450" spans="1:35" ht="16.75" customHeight="1" x14ac:dyDescent="0.3">
      <c r="A1450" s="11">
        <v>33</v>
      </c>
      <c r="B1450" s="223" t="s">
        <v>8676</v>
      </c>
      <c r="C1450" s="52" t="s">
        <v>8675</v>
      </c>
      <c r="D1450" s="198"/>
      <c r="E1450" s="199"/>
      <c r="F1450" s="199"/>
      <c r="G1450" s="197"/>
      <c r="H1450" s="129"/>
      <c r="I1450" s="195"/>
      <c r="J1450" s="197"/>
      <c r="K1450" s="185"/>
      <c r="L1450" s="2"/>
      <c r="M1450" s="2"/>
      <c r="N1450" s="2"/>
      <c r="O1450" s="56"/>
      <c r="P1450" s="2"/>
      <c r="Q1450" s="2"/>
      <c r="R1450" s="2"/>
      <c r="S1450" s="2"/>
      <c r="T1450" s="2"/>
      <c r="U1450" s="2"/>
      <c r="V1450" s="71"/>
      <c r="W1450" s="72"/>
      <c r="X1450" s="72"/>
      <c r="Y1450" s="155"/>
      <c r="Z1450" s="157"/>
      <c r="AA1450" s="2"/>
      <c r="AB1450" s="201"/>
      <c r="AC1450" s="55"/>
      <c r="AD1450" s="141"/>
      <c r="AE1450" s="187" t="s">
        <v>7356</v>
      </c>
      <c r="AF1450" s="53">
        <v>5</v>
      </c>
      <c r="AG1450" s="181" t="s">
        <v>7357</v>
      </c>
      <c r="AH1450" s="98">
        <f>ROUND(K1453*Y$1379-AF1450,0)</f>
        <v>191</v>
      </c>
      <c r="AI1450" s="16"/>
    </row>
    <row r="1451" spans="1:35" ht="16.75" customHeight="1" x14ac:dyDescent="0.3">
      <c r="A1451" s="11">
        <v>33</v>
      </c>
      <c r="B1451" s="224" t="s">
        <v>8674</v>
      </c>
      <c r="C1451" s="52" t="s">
        <v>8673</v>
      </c>
      <c r="D1451" s="198"/>
      <c r="E1451" s="199"/>
      <c r="F1451" s="199"/>
      <c r="G1451" s="197"/>
      <c r="H1451" s="129"/>
      <c r="I1451" s="195"/>
      <c r="J1451" s="197"/>
      <c r="K1451" s="185"/>
      <c r="L1451" s="2"/>
      <c r="M1451" s="2"/>
      <c r="N1451" s="2"/>
      <c r="O1451" s="56"/>
      <c r="P1451" s="2"/>
      <c r="Q1451" s="2"/>
      <c r="R1451" s="2"/>
      <c r="S1451" s="2"/>
      <c r="T1451" s="2"/>
      <c r="U1451" s="2"/>
      <c r="V1451" s="71"/>
      <c r="W1451" s="72"/>
      <c r="X1451" s="72"/>
      <c r="Y1451" s="155"/>
      <c r="Z1451" s="157"/>
      <c r="AA1451" s="183" t="s">
        <v>7393</v>
      </c>
      <c r="AB1451" s="220" t="s">
        <v>7358</v>
      </c>
      <c r="AC1451" s="55" t="s">
        <v>7390</v>
      </c>
      <c r="AD1451" s="141">
        <v>0.7</v>
      </c>
      <c r="AE1451" s="221"/>
      <c r="AF1451" s="136"/>
      <c r="AG1451" s="75"/>
      <c r="AH1451" s="6">
        <f>ROUND(ROUND(K1453*Y$1379,0)*AD1451-AF1450,0)</f>
        <v>132</v>
      </c>
      <c r="AI1451" s="16"/>
    </row>
    <row r="1452" spans="1:35" ht="16.75" customHeight="1" x14ac:dyDescent="0.3">
      <c r="A1452" s="11">
        <v>33</v>
      </c>
      <c r="B1452" s="223" t="s">
        <v>8672</v>
      </c>
      <c r="C1452" s="52" t="s">
        <v>8671</v>
      </c>
      <c r="D1452" s="198"/>
      <c r="E1452" s="199"/>
      <c r="F1452" s="199"/>
      <c r="G1452" s="197"/>
      <c r="H1452" s="129"/>
      <c r="I1452" s="195"/>
      <c r="J1452" s="197"/>
      <c r="K1452" s="185"/>
      <c r="L1452" s="2"/>
      <c r="M1452" s="2"/>
      <c r="N1452" s="2"/>
      <c r="O1452" s="56"/>
      <c r="P1452" s="2"/>
      <c r="Q1452" s="2"/>
      <c r="R1452" s="2"/>
      <c r="S1452" s="2"/>
      <c r="T1452" s="2"/>
      <c r="U1452" s="2"/>
      <c r="V1452" s="71"/>
      <c r="W1452" s="72"/>
      <c r="X1452" s="72"/>
      <c r="Y1452" s="155"/>
      <c r="Z1452" s="157"/>
      <c r="AA1452" s="169"/>
      <c r="AB1452" s="220" t="s">
        <v>7391</v>
      </c>
      <c r="AC1452" s="55" t="s">
        <v>7390</v>
      </c>
      <c r="AD1452" s="141">
        <v>0.5</v>
      </c>
      <c r="AE1452" s="196"/>
      <c r="AF1452" s="144"/>
      <c r="AG1452" s="150"/>
      <c r="AH1452" s="6">
        <f>ROUND(ROUND(K1453*Y$1379,0)*AD1452-AF1450,0)</f>
        <v>93</v>
      </c>
      <c r="AI1452" s="16"/>
    </row>
    <row r="1453" spans="1:35" ht="16.75" customHeight="1" x14ac:dyDescent="0.3">
      <c r="A1453" s="11">
        <v>33</v>
      </c>
      <c r="B1453" s="224" t="s">
        <v>8670</v>
      </c>
      <c r="C1453" s="52" t="s">
        <v>8669</v>
      </c>
      <c r="D1453" s="128"/>
      <c r="E1453" s="129"/>
      <c r="F1453" s="129"/>
      <c r="G1453" s="130"/>
      <c r="H1453" s="199"/>
      <c r="I1453" s="195"/>
      <c r="J1453" s="197"/>
      <c r="K1453" s="271">
        <f>'21共同生活援助（包括型・基本）'!N661</f>
        <v>392</v>
      </c>
      <c r="L1453" s="272"/>
      <c r="M1453" s="2" t="s">
        <v>7388</v>
      </c>
      <c r="N1453" s="44"/>
      <c r="O1453" s="204" t="s">
        <v>7387</v>
      </c>
      <c r="P1453" s="36"/>
      <c r="Q1453" s="36"/>
      <c r="R1453" s="36"/>
      <c r="S1453" s="36"/>
      <c r="T1453" s="36"/>
      <c r="U1453" s="36"/>
      <c r="V1453" s="74"/>
      <c r="W1453" s="72"/>
      <c r="X1453" s="72"/>
      <c r="Y1453" s="145"/>
      <c r="Z1453" s="71"/>
      <c r="AA1453" s="83"/>
      <c r="AB1453" s="194"/>
      <c r="AC1453" s="7"/>
      <c r="AD1453" s="7"/>
      <c r="AE1453" s="7"/>
      <c r="AF1453" s="7"/>
      <c r="AG1453" s="37"/>
      <c r="AH1453" s="98">
        <f>ROUND(ROUND(K1453*U1454,0)*Y$1379,0)</f>
        <v>186</v>
      </c>
      <c r="AI1453" s="66"/>
    </row>
    <row r="1454" spans="1:35" ht="16.75" customHeight="1" x14ac:dyDescent="0.3">
      <c r="A1454" s="11">
        <v>33</v>
      </c>
      <c r="B1454" s="223" t="s">
        <v>8668</v>
      </c>
      <c r="C1454" s="52" t="s">
        <v>8667</v>
      </c>
      <c r="D1454" s="198"/>
      <c r="E1454" s="199"/>
      <c r="F1454" s="199"/>
      <c r="G1454" s="197"/>
      <c r="H1454" s="2"/>
      <c r="I1454" s="2"/>
      <c r="J1454" s="81"/>
      <c r="K1454" s="72"/>
      <c r="L1454" s="145"/>
      <c r="M1454" s="2"/>
      <c r="N1454" s="44"/>
      <c r="O1454" s="45"/>
      <c r="P1454" s="2"/>
      <c r="Q1454" s="135"/>
      <c r="R1454" s="135"/>
      <c r="S1454" s="135"/>
      <c r="T1454" s="136" t="s">
        <v>8666</v>
      </c>
      <c r="U1454" s="273">
        <v>0.95</v>
      </c>
      <c r="V1454" s="274"/>
      <c r="W1454" s="72"/>
      <c r="X1454" s="72"/>
      <c r="Y1454" s="145"/>
      <c r="Z1454" s="71"/>
      <c r="AA1454" s="183" t="s">
        <v>8665</v>
      </c>
      <c r="AB1454" s="220" t="s">
        <v>8664</v>
      </c>
      <c r="AC1454" s="55" t="s">
        <v>8663</v>
      </c>
      <c r="AD1454" s="141">
        <v>0.7</v>
      </c>
      <c r="AE1454" s="141"/>
      <c r="AF1454" s="141"/>
      <c r="AG1454" s="142"/>
      <c r="AH1454" s="6">
        <f>ROUND(ROUND(ROUND(K1453*U1454,0)*Y$1379,0)*AD1454,0)</f>
        <v>130</v>
      </c>
      <c r="AI1454" s="66"/>
    </row>
    <row r="1455" spans="1:35" ht="16.75" customHeight="1" x14ac:dyDescent="0.3">
      <c r="A1455" s="11">
        <v>33</v>
      </c>
      <c r="B1455" s="224" t="s">
        <v>8662</v>
      </c>
      <c r="C1455" s="52" t="s">
        <v>8661</v>
      </c>
      <c r="D1455" s="198"/>
      <c r="E1455" s="199"/>
      <c r="F1455" s="199"/>
      <c r="G1455" s="197"/>
      <c r="H1455" s="2"/>
      <c r="I1455" s="2"/>
      <c r="J1455" s="81"/>
      <c r="K1455" s="185"/>
      <c r="L1455" s="2"/>
      <c r="M1455" s="2"/>
      <c r="N1455" s="2"/>
      <c r="O1455" s="56"/>
      <c r="P1455" s="2"/>
      <c r="Q1455" s="2"/>
      <c r="R1455" s="2"/>
      <c r="S1455" s="2"/>
      <c r="T1455" s="2"/>
      <c r="U1455" s="2"/>
      <c r="V1455" s="71"/>
      <c r="W1455" s="72"/>
      <c r="X1455" s="72"/>
      <c r="Y1455" s="155"/>
      <c r="Z1455" s="157"/>
      <c r="AA1455" s="169"/>
      <c r="AB1455" s="220" t="s">
        <v>7946</v>
      </c>
      <c r="AC1455" s="55" t="s">
        <v>7945</v>
      </c>
      <c r="AD1455" s="141">
        <v>0.5</v>
      </c>
      <c r="AE1455" s="141"/>
      <c r="AF1455" s="141"/>
      <c r="AG1455" s="142"/>
      <c r="AH1455" s="6">
        <f>ROUND(ROUND(ROUND(K1453*U1454,0)*Y$1379,0)*AD1455,0)</f>
        <v>93</v>
      </c>
      <c r="AI1455" s="16"/>
    </row>
    <row r="1456" spans="1:35" ht="16.75" customHeight="1" x14ac:dyDescent="0.3">
      <c r="A1456" s="11">
        <v>33</v>
      </c>
      <c r="B1456" s="223" t="s">
        <v>8660</v>
      </c>
      <c r="C1456" s="52" t="s">
        <v>8659</v>
      </c>
      <c r="D1456" s="198"/>
      <c r="E1456" s="199"/>
      <c r="F1456" s="199"/>
      <c r="G1456" s="197"/>
      <c r="H1456" s="2"/>
      <c r="I1456" s="2"/>
      <c r="J1456" s="81"/>
      <c r="K1456" s="185"/>
      <c r="L1456" s="2"/>
      <c r="M1456" s="2"/>
      <c r="N1456" s="2"/>
      <c r="O1456" s="56"/>
      <c r="P1456" s="2"/>
      <c r="Q1456" s="2"/>
      <c r="R1456" s="2"/>
      <c r="S1456" s="2"/>
      <c r="T1456" s="2"/>
      <c r="U1456" s="2"/>
      <c r="V1456" s="71"/>
      <c r="W1456" s="72"/>
      <c r="X1456" s="72"/>
      <c r="Y1456" s="155"/>
      <c r="Z1456" s="157"/>
      <c r="AA1456" s="2"/>
      <c r="AB1456" s="201"/>
      <c r="AC1456" s="55"/>
      <c r="AD1456" s="141"/>
      <c r="AE1456" s="187" t="s">
        <v>7356</v>
      </c>
      <c r="AF1456" s="53">
        <v>5</v>
      </c>
      <c r="AG1456" s="181" t="s">
        <v>7357</v>
      </c>
      <c r="AH1456" s="98">
        <f>ROUND(ROUND(K1453*U1454,0)*Y$1379-AF1456,0)</f>
        <v>181</v>
      </c>
      <c r="AI1456" s="16"/>
    </row>
    <row r="1457" spans="1:35" ht="16.75" customHeight="1" x14ac:dyDescent="0.3">
      <c r="A1457" s="11">
        <v>33</v>
      </c>
      <c r="B1457" s="224" t="s">
        <v>8658</v>
      </c>
      <c r="C1457" s="52" t="s">
        <v>8657</v>
      </c>
      <c r="D1457" s="198"/>
      <c r="E1457" s="199"/>
      <c r="F1457" s="199"/>
      <c r="G1457" s="197"/>
      <c r="H1457" s="2"/>
      <c r="I1457" s="2"/>
      <c r="J1457" s="81"/>
      <c r="K1457" s="185"/>
      <c r="L1457" s="2"/>
      <c r="M1457" s="2"/>
      <c r="N1457" s="2"/>
      <c r="O1457" s="56"/>
      <c r="P1457" s="2"/>
      <c r="Q1457" s="2"/>
      <c r="R1457" s="2"/>
      <c r="S1457" s="2"/>
      <c r="T1457" s="2"/>
      <c r="U1457" s="2"/>
      <c r="V1457" s="71"/>
      <c r="W1457" s="72"/>
      <c r="X1457" s="72"/>
      <c r="Y1457" s="155"/>
      <c r="Z1457" s="157"/>
      <c r="AA1457" s="183" t="s">
        <v>7949</v>
      </c>
      <c r="AB1457" s="220" t="s">
        <v>7948</v>
      </c>
      <c r="AC1457" s="55" t="s">
        <v>7945</v>
      </c>
      <c r="AD1457" s="141">
        <v>0.7</v>
      </c>
      <c r="AE1457" s="221"/>
      <c r="AF1457" s="136"/>
      <c r="AG1457" s="75"/>
      <c r="AH1457" s="6">
        <f>ROUND(ROUND(ROUND(K1453*U1454,0)*Y$1379,0)*AD1457-AF1456,0)</f>
        <v>125</v>
      </c>
      <c r="AI1457" s="16"/>
    </row>
    <row r="1458" spans="1:35" ht="16.75" customHeight="1" x14ac:dyDescent="0.3">
      <c r="A1458" s="11">
        <v>33</v>
      </c>
      <c r="B1458" s="223" t="s">
        <v>8656</v>
      </c>
      <c r="C1458" s="52" t="s">
        <v>8655</v>
      </c>
      <c r="D1458" s="198"/>
      <c r="E1458" s="199"/>
      <c r="F1458" s="199"/>
      <c r="G1458" s="197"/>
      <c r="H1458" s="2"/>
      <c r="I1458" s="2"/>
      <c r="J1458" s="81"/>
      <c r="K1458" s="185"/>
      <c r="L1458" s="2"/>
      <c r="M1458" s="2"/>
      <c r="N1458" s="2"/>
      <c r="O1458" s="203"/>
      <c r="P1458" s="8"/>
      <c r="Q1458" s="8"/>
      <c r="R1458" s="8"/>
      <c r="S1458" s="8"/>
      <c r="T1458" s="8"/>
      <c r="U1458" s="8"/>
      <c r="V1458" s="73"/>
      <c r="W1458" s="72"/>
      <c r="X1458" s="72"/>
      <c r="Y1458" s="155"/>
      <c r="Z1458" s="157"/>
      <c r="AA1458" s="169"/>
      <c r="AB1458" s="220" t="s">
        <v>7946</v>
      </c>
      <c r="AC1458" s="55" t="s">
        <v>7945</v>
      </c>
      <c r="AD1458" s="141">
        <v>0.5</v>
      </c>
      <c r="AE1458" s="196"/>
      <c r="AF1458" s="144"/>
      <c r="AG1458" s="150"/>
      <c r="AH1458" s="6">
        <f>ROUND(ROUND(ROUND(K1453*U1454,0)*Y$1379,0)*AD1458-AF1456,0)</f>
        <v>88</v>
      </c>
      <c r="AI1458" s="16"/>
    </row>
    <row r="1459" spans="1:35" ht="16.75" customHeight="1" x14ac:dyDescent="0.3">
      <c r="A1459" s="11">
        <v>33</v>
      </c>
      <c r="B1459" s="224" t="s">
        <v>8654</v>
      </c>
      <c r="C1459" s="52" t="s">
        <v>8653</v>
      </c>
      <c r="D1459" s="190"/>
      <c r="E1459" s="211"/>
      <c r="F1459" s="211"/>
      <c r="G1459" s="210"/>
      <c r="H1459" s="2"/>
      <c r="I1459" s="2"/>
      <c r="J1459" s="81"/>
      <c r="K1459" s="185"/>
      <c r="L1459" s="2"/>
      <c r="M1459" s="2"/>
      <c r="N1459" s="44"/>
      <c r="O1459" s="204" t="s">
        <v>7380</v>
      </c>
      <c r="P1459" s="36"/>
      <c r="Q1459" s="36"/>
      <c r="R1459" s="36"/>
      <c r="S1459" s="36"/>
      <c r="T1459" s="36"/>
      <c r="U1459" s="36"/>
      <c r="V1459" s="74"/>
      <c r="W1459" s="72"/>
      <c r="X1459" s="72"/>
      <c r="Y1459" s="145"/>
      <c r="Z1459" s="71"/>
      <c r="AA1459" s="83"/>
      <c r="AB1459" s="194"/>
      <c r="AC1459" s="7"/>
      <c r="AD1459" s="7"/>
      <c r="AE1459" s="7"/>
      <c r="AF1459" s="7"/>
      <c r="AG1459" s="37"/>
      <c r="AH1459" s="98">
        <f>ROUND(ROUND(K1453*U1460,0)*Y$1379,0)</f>
        <v>183</v>
      </c>
      <c r="AI1459" s="66"/>
    </row>
    <row r="1460" spans="1:35" ht="16.75" customHeight="1" x14ac:dyDescent="0.3">
      <c r="A1460" s="11">
        <v>33</v>
      </c>
      <c r="B1460" s="223" t="s">
        <v>8652</v>
      </c>
      <c r="C1460" s="52" t="s">
        <v>8651</v>
      </c>
      <c r="D1460" s="190"/>
      <c r="E1460" s="211"/>
      <c r="F1460" s="211"/>
      <c r="G1460" s="210"/>
      <c r="H1460" s="2"/>
      <c r="I1460" s="2"/>
      <c r="J1460" s="81"/>
      <c r="K1460" s="185"/>
      <c r="L1460" s="2"/>
      <c r="M1460" s="2"/>
      <c r="N1460" s="44"/>
      <c r="O1460" s="45"/>
      <c r="P1460" s="135"/>
      <c r="Q1460" s="135"/>
      <c r="R1460" s="135"/>
      <c r="S1460" s="135"/>
      <c r="T1460" s="136" t="s">
        <v>8650</v>
      </c>
      <c r="U1460" s="273">
        <v>0.93</v>
      </c>
      <c r="V1460" s="274"/>
      <c r="W1460" s="72"/>
      <c r="X1460" s="72"/>
      <c r="Y1460" s="145"/>
      <c r="Z1460" s="71"/>
      <c r="AA1460" s="183" t="s">
        <v>8649</v>
      </c>
      <c r="AB1460" s="220" t="s">
        <v>8648</v>
      </c>
      <c r="AC1460" s="55" t="s">
        <v>8644</v>
      </c>
      <c r="AD1460" s="141">
        <v>0.7</v>
      </c>
      <c r="AE1460" s="141"/>
      <c r="AF1460" s="141"/>
      <c r="AG1460" s="142"/>
      <c r="AH1460" s="98">
        <f>ROUND(ROUND(ROUND(K1453*U1460,0)*Y$1379,0)*AD1460,0)</f>
        <v>128</v>
      </c>
      <c r="AI1460" s="66"/>
    </row>
    <row r="1461" spans="1:35" ht="16.75" customHeight="1" x14ac:dyDescent="0.3">
      <c r="A1461" s="11">
        <v>33</v>
      </c>
      <c r="B1461" s="224" t="s">
        <v>8647</v>
      </c>
      <c r="C1461" s="52" t="s">
        <v>8646</v>
      </c>
      <c r="D1461" s="198"/>
      <c r="E1461" s="199"/>
      <c r="F1461" s="199"/>
      <c r="G1461" s="197"/>
      <c r="H1461" s="2"/>
      <c r="I1461" s="2"/>
      <c r="J1461" s="81"/>
      <c r="K1461" s="185"/>
      <c r="L1461" s="2"/>
      <c r="M1461" s="2"/>
      <c r="N1461" s="2"/>
      <c r="O1461" s="56"/>
      <c r="P1461" s="2"/>
      <c r="Q1461" s="2"/>
      <c r="R1461" s="2"/>
      <c r="S1461" s="2"/>
      <c r="T1461" s="2"/>
      <c r="U1461" s="2"/>
      <c r="V1461" s="71"/>
      <c r="W1461" s="72"/>
      <c r="X1461" s="72"/>
      <c r="Y1461" s="155"/>
      <c r="Z1461" s="157"/>
      <c r="AA1461" s="169"/>
      <c r="AB1461" s="220" t="s">
        <v>8645</v>
      </c>
      <c r="AC1461" s="55" t="s">
        <v>8644</v>
      </c>
      <c r="AD1461" s="141">
        <v>0.5</v>
      </c>
      <c r="AE1461" s="141"/>
      <c r="AF1461" s="141"/>
      <c r="AG1461" s="142"/>
      <c r="AH1461" s="98">
        <f>ROUND(ROUND(ROUND(K1453*U1460,0)*Y$1379,0)*AD1461,0)</f>
        <v>92</v>
      </c>
      <c r="AI1461" s="16"/>
    </row>
    <row r="1462" spans="1:35" ht="16.75" customHeight="1" x14ac:dyDescent="0.3">
      <c r="A1462" s="11">
        <v>33</v>
      </c>
      <c r="B1462" s="223" t="s">
        <v>8643</v>
      </c>
      <c r="C1462" s="52" t="s">
        <v>8642</v>
      </c>
      <c r="D1462" s="198"/>
      <c r="E1462" s="199"/>
      <c r="F1462" s="199"/>
      <c r="G1462" s="197"/>
      <c r="H1462" s="2"/>
      <c r="I1462" s="2"/>
      <c r="J1462" s="81"/>
      <c r="K1462" s="185"/>
      <c r="L1462" s="2"/>
      <c r="M1462" s="2"/>
      <c r="N1462" s="2"/>
      <c r="O1462" s="56"/>
      <c r="P1462" s="2"/>
      <c r="Q1462" s="2"/>
      <c r="R1462" s="2"/>
      <c r="S1462" s="2"/>
      <c r="T1462" s="2"/>
      <c r="U1462" s="2"/>
      <c r="V1462" s="71"/>
      <c r="W1462" s="72"/>
      <c r="X1462" s="72"/>
      <c r="Y1462" s="155"/>
      <c r="Z1462" s="157"/>
      <c r="AA1462" s="2"/>
      <c r="AB1462" s="201"/>
      <c r="AC1462" s="55"/>
      <c r="AD1462" s="141"/>
      <c r="AE1462" s="187" t="s">
        <v>7356</v>
      </c>
      <c r="AF1462" s="53">
        <v>5</v>
      </c>
      <c r="AG1462" s="181" t="s">
        <v>7357</v>
      </c>
      <c r="AH1462" s="98">
        <f>ROUND(ROUND(K1453*U1460,0)*Y$1379-AF1462,0)</f>
        <v>178</v>
      </c>
      <c r="AI1462" s="16"/>
    </row>
    <row r="1463" spans="1:35" ht="16.75" customHeight="1" x14ac:dyDescent="0.3">
      <c r="A1463" s="11">
        <v>33</v>
      </c>
      <c r="B1463" s="224" t="s">
        <v>8641</v>
      </c>
      <c r="C1463" s="52" t="s">
        <v>8640</v>
      </c>
      <c r="D1463" s="198"/>
      <c r="E1463" s="199"/>
      <c r="F1463" s="199"/>
      <c r="G1463" s="197"/>
      <c r="H1463" s="2"/>
      <c r="I1463" s="2"/>
      <c r="J1463" s="81"/>
      <c r="K1463" s="185"/>
      <c r="L1463" s="2"/>
      <c r="M1463" s="2"/>
      <c r="N1463" s="2"/>
      <c r="O1463" s="56"/>
      <c r="P1463" s="2"/>
      <c r="Q1463" s="2"/>
      <c r="R1463" s="2"/>
      <c r="S1463" s="2"/>
      <c r="T1463" s="2"/>
      <c r="U1463" s="2"/>
      <c r="V1463" s="71"/>
      <c r="W1463" s="72"/>
      <c r="X1463" s="72"/>
      <c r="Y1463" s="155"/>
      <c r="Z1463" s="157"/>
      <c r="AA1463" s="183" t="s">
        <v>7452</v>
      </c>
      <c r="AB1463" s="220" t="s">
        <v>7451</v>
      </c>
      <c r="AC1463" s="55" t="s">
        <v>7448</v>
      </c>
      <c r="AD1463" s="141">
        <v>0.7</v>
      </c>
      <c r="AE1463" s="221"/>
      <c r="AF1463" s="136"/>
      <c r="AG1463" s="75"/>
      <c r="AH1463" s="98">
        <f>ROUND(ROUND(ROUND(K1453*U1460,0)*Y$1379,0)*AD1463-AF1462,0)</f>
        <v>123</v>
      </c>
      <c r="AI1463" s="16"/>
    </row>
    <row r="1464" spans="1:35" ht="16.75" customHeight="1" x14ac:dyDescent="0.3">
      <c r="A1464" s="11">
        <v>33</v>
      </c>
      <c r="B1464" s="223" t="s">
        <v>8639</v>
      </c>
      <c r="C1464" s="52" t="s">
        <v>8638</v>
      </c>
      <c r="D1464" s="198"/>
      <c r="E1464" s="199"/>
      <c r="F1464" s="199"/>
      <c r="G1464" s="197"/>
      <c r="H1464" s="2"/>
      <c r="I1464" s="2"/>
      <c r="J1464" s="81"/>
      <c r="K1464" s="185"/>
      <c r="L1464" s="2"/>
      <c r="M1464" s="2"/>
      <c r="N1464" s="2"/>
      <c r="O1464" s="203"/>
      <c r="P1464" s="8"/>
      <c r="Q1464" s="8"/>
      <c r="R1464" s="8"/>
      <c r="S1464" s="8"/>
      <c r="T1464" s="8"/>
      <c r="U1464" s="8"/>
      <c r="V1464" s="73"/>
      <c r="W1464" s="72"/>
      <c r="X1464" s="72"/>
      <c r="Y1464" s="155"/>
      <c r="Z1464" s="157"/>
      <c r="AA1464" s="169"/>
      <c r="AB1464" s="220" t="s">
        <v>7449</v>
      </c>
      <c r="AC1464" s="55" t="s">
        <v>7448</v>
      </c>
      <c r="AD1464" s="141">
        <v>0.5</v>
      </c>
      <c r="AE1464" s="196"/>
      <c r="AF1464" s="144"/>
      <c r="AG1464" s="150"/>
      <c r="AH1464" s="98">
        <f>ROUND(ROUND(ROUND(K1453*U1460,0)*Y$1379,0)*AD1464-AF1462,0)</f>
        <v>87</v>
      </c>
      <c r="AI1464" s="16"/>
    </row>
    <row r="1465" spans="1:35" ht="16.75" customHeight="1" x14ac:dyDescent="0.3">
      <c r="A1465" s="11">
        <v>33</v>
      </c>
      <c r="B1465" s="224" t="s">
        <v>8637</v>
      </c>
      <c r="C1465" s="52" t="s">
        <v>8636</v>
      </c>
      <c r="D1465" s="190"/>
      <c r="E1465" s="211"/>
      <c r="F1465" s="211"/>
      <c r="G1465" s="210"/>
      <c r="H1465" s="211"/>
      <c r="I1465" s="211"/>
      <c r="J1465" s="210"/>
      <c r="K1465" s="185"/>
      <c r="L1465" s="2"/>
      <c r="M1465" s="2"/>
      <c r="N1465" s="44"/>
      <c r="O1465" s="222" t="s">
        <v>7373</v>
      </c>
      <c r="P1465" s="2"/>
      <c r="Q1465" s="2"/>
      <c r="R1465" s="2"/>
      <c r="S1465" s="2"/>
      <c r="T1465" s="2"/>
      <c r="U1465" s="2"/>
      <c r="V1465" s="71"/>
      <c r="W1465" s="72"/>
      <c r="X1465" s="72"/>
      <c r="Y1465" s="145"/>
      <c r="Z1465" s="71"/>
      <c r="AA1465" s="83"/>
      <c r="AB1465" s="80"/>
      <c r="AC1465" s="7"/>
      <c r="AD1465" s="7"/>
      <c r="AE1465" s="7"/>
      <c r="AF1465" s="7"/>
      <c r="AG1465" s="37"/>
      <c r="AH1465" s="98">
        <f>ROUND(ROUND(K1453*U1466,0)*Y$1379,0)</f>
        <v>186</v>
      </c>
      <c r="AI1465" s="66"/>
    </row>
    <row r="1466" spans="1:35" ht="16.75" customHeight="1" x14ac:dyDescent="0.3">
      <c r="A1466" s="11">
        <v>33</v>
      </c>
      <c r="B1466" s="223" t="s">
        <v>8635</v>
      </c>
      <c r="C1466" s="52" t="s">
        <v>8634</v>
      </c>
      <c r="D1466" s="190"/>
      <c r="E1466" s="211"/>
      <c r="F1466" s="211"/>
      <c r="G1466" s="210"/>
      <c r="H1466" s="211"/>
      <c r="I1466" s="211"/>
      <c r="J1466" s="210"/>
      <c r="K1466" s="185"/>
      <c r="L1466" s="2"/>
      <c r="M1466" s="2"/>
      <c r="N1466" s="44"/>
      <c r="O1466" s="222" t="s">
        <v>8633</v>
      </c>
      <c r="P1466" s="135"/>
      <c r="Q1466" s="135"/>
      <c r="R1466" s="135"/>
      <c r="S1466" s="135"/>
      <c r="T1466" s="136" t="s">
        <v>8632</v>
      </c>
      <c r="U1466" s="273">
        <v>0.95</v>
      </c>
      <c r="V1466" s="274"/>
      <c r="W1466" s="72"/>
      <c r="X1466" s="72"/>
      <c r="Y1466" s="145"/>
      <c r="Z1466" s="71"/>
      <c r="AA1466" s="183" t="s">
        <v>8631</v>
      </c>
      <c r="AB1466" s="220" t="s">
        <v>8630</v>
      </c>
      <c r="AC1466" s="55" t="s">
        <v>8629</v>
      </c>
      <c r="AD1466" s="141">
        <v>0.7</v>
      </c>
      <c r="AE1466" s="141"/>
      <c r="AF1466" s="141"/>
      <c r="AG1466" s="142"/>
      <c r="AH1466" s="6">
        <f>ROUND(ROUND(ROUND(K1453*U1466,0)*Y$1379,0)*AD1466,0)</f>
        <v>130</v>
      </c>
      <c r="AI1466" s="66"/>
    </row>
    <row r="1467" spans="1:35" ht="16.75" customHeight="1" x14ac:dyDescent="0.3">
      <c r="A1467" s="11">
        <v>33</v>
      </c>
      <c r="B1467" s="224" t="s">
        <v>8628</v>
      </c>
      <c r="C1467" s="52" t="s">
        <v>8627</v>
      </c>
      <c r="D1467" s="198"/>
      <c r="E1467" s="199"/>
      <c r="F1467" s="199"/>
      <c r="G1467" s="197"/>
      <c r="H1467" s="2"/>
      <c r="I1467" s="2"/>
      <c r="J1467" s="81"/>
      <c r="K1467" s="185"/>
      <c r="L1467" s="2"/>
      <c r="M1467" s="2"/>
      <c r="N1467" s="2"/>
      <c r="O1467" s="56"/>
      <c r="P1467" s="2"/>
      <c r="Q1467" s="2"/>
      <c r="R1467" s="2"/>
      <c r="S1467" s="2"/>
      <c r="T1467" s="2"/>
      <c r="U1467" s="2"/>
      <c r="V1467" s="71"/>
      <c r="W1467" s="72"/>
      <c r="X1467" s="72"/>
      <c r="Y1467" s="155"/>
      <c r="Z1467" s="157"/>
      <c r="AA1467" s="169"/>
      <c r="AB1467" s="220" t="s">
        <v>7391</v>
      </c>
      <c r="AC1467" s="55" t="s">
        <v>7390</v>
      </c>
      <c r="AD1467" s="141">
        <v>0.5</v>
      </c>
      <c r="AE1467" s="141"/>
      <c r="AF1467" s="141"/>
      <c r="AG1467" s="142"/>
      <c r="AH1467" s="6">
        <f>ROUND(ROUND(ROUND(K1453*U1466,0)*Y$1379,0)*AD1467,0)</f>
        <v>93</v>
      </c>
      <c r="AI1467" s="16"/>
    </row>
    <row r="1468" spans="1:35" ht="16.75" customHeight="1" x14ac:dyDescent="0.3">
      <c r="A1468" s="11">
        <v>33</v>
      </c>
      <c r="B1468" s="223" t="s">
        <v>8626</v>
      </c>
      <c r="C1468" s="52" t="s">
        <v>8625</v>
      </c>
      <c r="D1468" s="198"/>
      <c r="E1468" s="199"/>
      <c r="F1468" s="199"/>
      <c r="G1468" s="197"/>
      <c r="H1468" s="2"/>
      <c r="I1468" s="2"/>
      <c r="J1468" s="81"/>
      <c r="K1468" s="185"/>
      <c r="L1468" s="2"/>
      <c r="M1468" s="2"/>
      <c r="N1468" s="2"/>
      <c r="O1468" s="56"/>
      <c r="P1468" s="2"/>
      <c r="Q1468" s="2"/>
      <c r="R1468" s="2"/>
      <c r="S1468" s="2"/>
      <c r="T1468" s="2"/>
      <c r="U1468" s="2"/>
      <c r="V1468" s="71"/>
      <c r="W1468" s="72"/>
      <c r="X1468" s="72"/>
      <c r="Y1468" s="155"/>
      <c r="Z1468" s="157"/>
      <c r="AA1468" s="2"/>
      <c r="AB1468" s="201"/>
      <c r="AC1468" s="55"/>
      <c r="AD1468" s="141"/>
      <c r="AE1468" s="187" t="s">
        <v>7356</v>
      </c>
      <c r="AF1468" s="53">
        <v>5</v>
      </c>
      <c r="AG1468" s="181" t="s">
        <v>7357</v>
      </c>
      <c r="AH1468" s="98">
        <f>ROUND(ROUND(K1453*U1466,0)*Y$1379-AF1468,0)</f>
        <v>181</v>
      </c>
      <c r="AI1468" s="16"/>
    </row>
    <row r="1469" spans="1:35" ht="16.75" customHeight="1" x14ac:dyDescent="0.3">
      <c r="A1469" s="11">
        <v>33</v>
      </c>
      <c r="B1469" s="224" t="s">
        <v>8624</v>
      </c>
      <c r="C1469" s="52" t="s">
        <v>8623</v>
      </c>
      <c r="D1469" s="198"/>
      <c r="E1469" s="199"/>
      <c r="F1469" s="199"/>
      <c r="G1469" s="197"/>
      <c r="H1469" s="2"/>
      <c r="I1469" s="2"/>
      <c r="J1469" s="81"/>
      <c r="K1469" s="185"/>
      <c r="L1469" s="2"/>
      <c r="M1469" s="2"/>
      <c r="N1469" s="2"/>
      <c r="O1469" s="56"/>
      <c r="P1469" s="2"/>
      <c r="Q1469" s="2"/>
      <c r="R1469" s="2"/>
      <c r="S1469" s="2"/>
      <c r="T1469" s="2"/>
      <c r="U1469" s="2"/>
      <c r="V1469" s="71"/>
      <c r="W1469" s="72"/>
      <c r="X1469" s="72"/>
      <c r="Y1469" s="155"/>
      <c r="Z1469" s="157"/>
      <c r="AA1469" s="183" t="s">
        <v>7393</v>
      </c>
      <c r="AB1469" s="220" t="s">
        <v>7358</v>
      </c>
      <c r="AC1469" s="55" t="s">
        <v>7390</v>
      </c>
      <c r="AD1469" s="141">
        <v>0.7</v>
      </c>
      <c r="AE1469" s="221"/>
      <c r="AF1469" s="136"/>
      <c r="AG1469" s="75"/>
      <c r="AH1469" s="6">
        <f>ROUND(ROUND(ROUND(K1453*U1466,0)*Y$1379,0)*AD1469-AF1468,0)</f>
        <v>125</v>
      </c>
      <c r="AI1469" s="16"/>
    </row>
    <row r="1470" spans="1:35" ht="16.75" customHeight="1" x14ac:dyDescent="0.3">
      <c r="A1470" s="11">
        <v>33</v>
      </c>
      <c r="B1470" s="223" t="s">
        <v>8622</v>
      </c>
      <c r="C1470" s="52" t="s">
        <v>8621</v>
      </c>
      <c r="D1470" s="198"/>
      <c r="E1470" s="199"/>
      <c r="F1470" s="199"/>
      <c r="G1470" s="197"/>
      <c r="H1470" s="2"/>
      <c r="I1470" s="2"/>
      <c r="J1470" s="81"/>
      <c r="K1470" s="164"/>
      <c r="L1470" s="8"/>
      <c r="M1470" s="8"/>
      <c r="N1470" s="8"/>
      <c r="O1470" s="203"/>
      <c r="P1470" s="8"/>
      <c r="Q1470" s="8"/>
      <c r="R1470" s="8"/>
      <c r="S1470" s="8"/>
      <c r="T1470" s="8"/>
      <c r="U1470" s="8"/>
      <c r="V1470" s="73"/>
      <c r="W1470" s="72"/>
      <c r="X1470" s="72"/>
      <c r="Y1470" s="155"/>
      <c r="Z1470" s="157"/>
      <c r="AA1470" s="169"/>
      <c r="AB1470" s="220" t="s">
        <v>7391</v>
      </c>
      <c r="AC1470" s="55" t="s">
        <v>7390</v>
      </c>
      <c r="AD1470" s="141">
        <v>0.5</v>
      </c>
      <c r="AE1470" s="196"/>
      <c r="AF1470" s="144"/>
      <c r="AG1470" s="150"/>
      <c r="AH1470" s="6">
        <f>ROUND(ROUND(ROUND(K1453*U1466,0)*Y$1379,0)*AD1470-AF1468,0)</f>
        <v>88</v>
      </c>
      <c r="AI1470" s="16"/>
    </row>
    <row r="1471" spans="1:35" ht="16.75" customHeight="1" x14ac:dyDescent="0.3">
      <c r="A1471" s="11">
        <v>33</v>
      </c>
      <c r="B1471" s="223" t="s">
        <v>8620</v>
      </c>
      <c r="C1471" s="52" t="s">
        <v>8619</v>
      </c>
      <c r="D1471" s="190"/>
      <c r="E1471" s="211"/>
      <c r="F1471" s="211"/>
      <c r="G1471" s="210"/>
      <c r="H1471" s="2"/>
      <c r="I1471" s="2"/>
      <c r="J1471" s="81"/>
      <c r="K1471" s="167" t="s">
        <v>7425</v>
      </c>
      <c r="L1471" s="36"/>
      <c r="M1471" s="36"/>
      <c r="N1471" s="50"/>
      <c r="O1471" s="54"/>
      <c r="P1471" s="36"/>
      <c r="Q1471" s="36"/>
      <c r="R1471" s="36"/>
      <c r="S1471" s="36"/>
      <c r="T1471" s="36"/>
      <c r="U1471" s="36"/>
      <c r="V1471" s="50"/>
      <c r="W1471" s="45"/>
      <c r="X1471" s="45"/>
      <c r="Y1471" s="2"/>
      <c r="Z1471" s="44"/>
      <c r="AA1471" s="54"/>
      <c r="AB1471" s="53"/>
      <c r="AC1471" s="36"/>
      <c r="AD1471" s="36"/>
      <c r="AE1471" s="36"/>
      <c r="AF1471" s="36"/>
      <c r="AG1471" s="50"/>
      <c r="AH1471" s="98">
        <f>ROUND(K1477*Y$1379,0)</f>
        <v>173</v>
      </c>
      <c r="AI1471" s="66"/>
    </row>
    <row r="1472" spans="1:35" ht="16.75" customHeight="1" x14ac:dyDescent="0.3">
      <c r="A1472" s="11">
        <v>33</v>
      </c>
      <c r="B1472" s="223" t="s">
        <v>8618</v>
      </c>
      <c r="C1472" s="52" t="s">
        <v>8617</v>
      </c>
      <c r="D1472" s="190"/>
      <c r="E1472" s="211"/>
      <c r="F1472" s="211"/>
      <c r="G1472" s="210"/>
      <c r="H1472" s="2"/>
      <c r="I1472" s="2"/>
      <c r="J1472" s="81"/>
      <c r="K1472" s="185"/>
      <c r="L1472" s="2"/>
      <c r="M1472" s="2"/>
      <c r="N1472" s="44"/>
      <c r="O1472" s="3"/>
      <c r="P1472" s="2"/>
      <c r="Q1472" s="2"/>
      <c r="R1472" s="2"/>
      <c r="S1472" s="2"/>
      <c r="T1472" s="2"/>
      <c r="U1472" s="2"/>
      <c r="V1472" s="71"/>
      <c r="W1472" s="72"/>
      <c r="X1472" s="72"/>
      <c r="Y1472" s="145"/>
      <c r="Z1472" s="71"/>
      <c r="AA1472" s="183" t="s">
        <v>7393</v>
      </c>
      <c r="AB1472" s="220" t="s">
        <v>7358</v>
      </c>
      <c r="AC1472" s="55" t="s">
        <v>7390</v>
      </c>
      <c r="AD1472" s="141">
        <v>0.7</v>
      </c>
      <c r="AE1472" s="141"/>
      <c r="AF1472" s="141"/>
      <c r="AG1472" s="142"/>
      <c r="AH1472" s="98">
        <f>ROUND(ROUND(K1477*Y$1379,0)*AD1472,0)</f>
        <v>121</v>
      </c>
      <c r="AI1472" s="66"/>
    </row>
    <row r="1473" spans="1:35" ht="16.75" customHeight="1" x14ac:dyDescent="0.3">
      <c r="A1473" s="11">
        <v>33</v>
      </c>
      <c r="B1473" s="223" t="s">
        <v>8616</v>
      </c>
      <c r="C1473" s="52" t="s">
        <v>8615</v>
      </c>
      <c r="D1473" s="198"/>
      <c r="E1473" s="199"/>
      <c r="F1473" s="199"/>
      <c r="G1473" s="197"/>
      <c r="H1473" s="2"/>
      <c r="I1473" s="2"/>
      <c r="J1473" s="81"/>
      <c r="K1473" s="185"/>
      <c r="L1473" s="2"/>
      <c r="M1473" s="2"/>
      <c r="N1473" s="2"/>
      <c r="O1473" s="56"/>
      <c r="P1473" s="2"/>
      <c r="Q1473" s="2"/>
      <c r="R1473" s="2"/>
      <c r="S1473" s="2"/>
      <c r="T1473" s="2"/>
      <c r="U1473" s="2"/>
      <c r="V1473" s="71"/>
      <c r="W1473" s="72"/>
      <c r="X1473" s="72"/>
      <c r="Y1473" s="155"/>
      <c r="Z1473" s="157"/>
      <c r="AA1473" s="169"/>
      <c r="AB1473" s="220" t="s">
        <v>7391</v>
      </c>
      <c r="AC1473" s="55" t="s">
        <v>7390</v>
      </c>
      <c r="AD1473" s="141">
        <v>0.5</v>
      </c>
      <c r="AE1473" s="141"/>
      <c r="AF1473" s="141"/>
      <c r="AG1473" s="142"/>
      <c r="AH1473" s="98">
        <f>ROUND(ROUND(K1477*Y$1379,0)*AD1473,0)</f>
        <v>87</v>
      </c>
      <c r="AI1473" s="16"/>
    </row>
    <row r="1474" spans="1:35" ht="16.75" customHeight="1" x14ac:dyDescent="0.3">
      <c r="A1474" s="11">
        <v>33</v>
      </c>
      <c r="B1474" s="223" t="s">
        <v>8614</v>
      </c>
      <c r="C1474" s="52" t="s">
        <v>8613</v>
      </c>
      <c r="D1474" s="198"/>
      <c r="E1474" s="199"/>
      <c r="F1474" s="199"/>
      <c r="G1474" s="197"/>
      <c r="H1474" s="2"/>
      <c r="I1474" s="2"/>
      <c r="J1474" s="81"/>
      <c r="K1474" s="185"/>
      <c r="L1474" s="2"/>
      <c r="M1474" s="2"/>
      <c r="N1474" s="2"/>
      <c r="O1474" s="56"/>
      <c r="P1474" s="2"/>
      <c r="Q1474" s="2"/>
      <c r="R1474" s="2"/>
      <c r="S1474" s="2"/>
      <c r="T1474" s="2"/>
      <c r="U1474" s="2"/>
      <c r="V1474" s="71"/>
      <c r="W1474" s="72"/>
      <c r="X1474" s="72"/>
      <c r="Y1474" s="155"/>
      <c r="Z1474" s="157"/>
      <c r="AA1474" s="2"/>
      <c r="AB1474" s="201"/>
      <c r="AC1474" s="55"/>
      <c r="AD1474" s="141"/>
      <c r="AE1474" s="187" t="s">
        <v>7356</v>
      </c>
      <c r="AF1474" s="53">
        <v>5</v>
      </c>
      <c r="AG1474" s="181" t="s">
        <v>7357</v>
      </c>
      <c r="AH1474" s="98">
        <f>ROUND(K1477*Y$1379-AF1474,0)</f>
        <v>168</v>
      </c>
      <c r="AI1474" s="16"/>
    </row>
    <row r="1475" spans="1:35" ht="16.75" customHeight="1" x14ac:dyDescent="0.3">
      <c r="A1475" s="11">
        <v>33</v>
      </c>
      <c r="B1475" s="223" t="s">
        <v>8612</v>
      </c>
      <c r="C1475" s="52" t="s">
        <v>8611</v>
      </c>
      <c r="D1475" s="198"/>
      <c r="E1475" s="199"/>
      <c r="F1475" s="199"/>
      <c r="G1475" s="197"/>
      <c r="H1475" s="2"/>
      <c r="I1475" s="2"/>
      <c r="J1475" s="81"/>
      <c r="K1475" s="185"/>
      <c r="L1475" s="2"/>
      <c r="M1475" s="2"/>
      <c r="N1475" s="2"/>
      <c r="O1475" s="56"/>
      <c r="P1475" s="2"/>
      <c r="Q1475" s="2"/>
      <c r="R1475" s="2"/>
      <c r="S1475" s="2"/>
      <c r="T1475" s="2"/>
      <c r="U1475" s="2"/>
      <c r="V1475" s="71"/>
      <c r="W1475" s="72"/>
      <c r="X1475" s="72"/>
      <c r="Y1475" s="155"/>
      <c r="Z1475" s="157"/>
      <c r="AA1475" s="183" t="s">
        <v>7393</v>
      </c>
      <c r="AB1475" s="220" t="s">
        <v>7358</v>
      </c>
      <c r="AC1475" s="55" t="s">
        <v>7390</v>
      </c>
      <c r="AD1475" s="141">
        <v>0.7</v>
      </c>
      <c r="AE1475" s="221"/>
      <c r="AF1475" s="136"/>
      <c r="AG1475" s="75"/>
      <c r="AH1475" s="98">
        <f>ROUND(ROUND(K1477*Y$1379,0)*AD1475-AF1474,0)</f>
        <v>116</v>
      </c>
      <c r="AI1475" s="16"/>
    </row>
    <row r="1476" spans="1:35" ht="16.75" customHeight="1" x14ac:dyDescent="0.3">
      <c r="A1476" s="11">
        <v>33</v>
      </c>
      <c r="B1476" s="223" t="s">
        <v>8610</v>
      </c>
      <c r="C1476" s="52" t="s">
        <v>8609</v>
      </c>
      <c r="D1476" s="198"/>
      <c r="E1476" s="199"/>
      <c r="F1476" s="199"/>
      <c r="G1476" s="197"/>
      <c r="H1476" s="2"/>
      <c r="I1476" s="2"/>
      <c r="J1476" s="81"/>
      <c r="K1476" s="185"/>
      <c r="L1476" s="2"/>
      <c r="M1476" s="2"/>
      <c r="N1476" s="2"/>
      <c r="O1476" s="56"/>
      <c r="P1476" s="2"/>
      <c r="Q1476" s="2"/>
      <c r="R1476" s="2"/>
      <c r="S1476" s="2"/>
      <c r="T1476" s="2"/>
      <c r="U1476" s="2"/>
      <c r="V1476" s="71"/>
      <c r="W1476" s="72"/>
      <c r="X1476" s="72"/>
      <c r="Y1476" s="155"/>
      <c r="Z1476" s="157"/>
      <c r="AA1476" s="169"/>
      <c r="AB1476" s="220" t="s">
        <v>7391</v>
      </c>
      <c r="AC1476" s="55" t="s">
        <v>7390</v>
      </c>
      <c r="AD1476" s="141">
        <v>0.5</v>
      </c>
      <c r="AE1476" s="196"/>
      <c r="AF1476" s="144"/>
      <c r="AG1476" s="150"/>
      <c r="AH1476" s="98">
        <f>ROUND(ROUND(K1477*Y$1379,0)*AD1476-AF1474,0)</f>
        <v>82</v>
      </c>
      <c r="AI1476" s="16"/>
    </row>
    <row r="1477" spans="1:35" ht="16.75" customHeight="1" x14ac:dyDescent="0.3">
      <c r="A1477" s="11">
        <v>33</v>
      </c>
      <c r="B1477" s="223" t="s">
        <v>8608</v>
      </c>
      <c r="C1477" s="52" t="s">
        <v>8607</v>
      </c>
      <c r="D1477" s="190"/>
      <c r="E1477" s="211"/>
      <c r="F1477" s="211"/>
      <c r="G1477" s="210"/>
      <c r="H1477" s="2"/>
      <c r="I1477" s="2"/>
      <c r="J1477" s="81"/>
      <c r="K1477" s="271">
        <f>'21共同生活援助（包括型・基本）'!N685</f>
        <v>345</v>
      </c>
      <c r="L1477" s="272"/>
      <c r="M1477" s="2" t="s">
        <v>7388</v>
      </c>
      <c r="N1477" s="44"/>
      <c r="O1477" s="204" t="s">
        <v>7387</v>
      </c>
      <c r="P1477" s="36"/>
      <c r="Q1477" s="36"/>
      <c r="R1477" s="36"/>
      <c r="S1477" s="36"/>
      <c r="T1477" s="36"/>
      <c r="U1477" s="36"/>
      <c r="V1477" s="74"/>
      <c r="W1477" s="72"/>
      <c r="X1477" s="72"/>
      <c r="Y1477" s="145"/>
      <c r="Z1477" s="71"/>
      <c r="AA1477" s="83"/>
      <c r="AB1477" s="194"/>
      <c r="AC1477" s="7"/>
      <c r="AD1477" s="7"/>
      <c r="AE1477" s="7"/>
      <c r="AF1477" s="7"/>
      <c r="AG1477" s="37"/>
      <c r="AH1477" s="98">
        <f>ROUND(ROUND(K1477*U1478,0)*Y$1379,0)</f>
        <v>164</v>
      </c>
      <c r="AI1477" s="66"/>
    </row>
    <row r="1478" spans="1:35" ht="16.75" customHeight="1" x14ac:dyDescent="0.3">
      <c r="A1478" s="11">
        <v>33</v>
      </c>
      <c r="B1478" s="223" t="s">
        <v>8606</v>
      </c>
      <c r="C1478" s="52" t="s">
        <v>8605</v>
      </c>
      <c r="D1478" s="190"/>
      <c r="E1478" s="211"/>
      <c r="F1478" s="211"/>
      <c r="G1478" s="210"/>
      <c r="H1478" s="2"/>
      <c r="I1478" s="2"/>
      <c r="J1478" s="81"/>
      <c r="K1478" s="72"/>
      <c r="L1478" s="145"/>
      <c r="M1478" s="2"/>
      <c r="N1478" s="44"/>
      <c r="O1478" s="45"/>
      <c r="P1478" s="2"/>
      <c r="Q1478" s="135"/>
      <c r="R1478" s="135"/>
      <c r="S1478" s="135"/>
      <c r="T1478" s="136" t="s">
        <v>8030</v>
      </c>
      <c r="U1478" s="273">
        <v>0.95</v>
      </c>
      <c r="V1478" s="274"/>
      <c r="W1478" s="72"/>
      <c r="X1478" s="72"/>
      <c r="Y1478" s="145"/>
      <c r="Z1478" s="71"/>
      <c r="AA1478" s="183" t="s">
        <v>8026</v>
      </c>
      <c r="AB1478" s="220" t="s">
        <v>8025</v>
      </c>
      <c r="AC1478" s="55" t="s">
        <v>8022</v>
      </c>
      <c r="AD1478" s="141">
        <v>0.7</v>
      </c>
      <c r="AE1478" s="141"/>
      <c r="AF1478" s="141"/>
      <c r="AG1478" s="142"/>
      <c r="AH1478" s="98">
        <f>ROUND(ROUND(ROUND(K1477*U1478,0)*Y$1379,0)*AD1478,0)</f>
        <v>115</v>
      </c>
      <c r="AI1478" s="66"/>
    </row>
    <row r="1479" spans="1:35" ht="16.75" customHeight="1" x14ac:dyDescent="0.3">
      <c r="A1479" s="11">
        <v>33</v>
      </c>
      <c r="B1479" s="223" t="s">
        <v>8604</v>
      </c>
      <c r="C1479" s="52" t="s">
        <v>8603</v>
      </c>
      <c r="D1479" s="198"/>
      <c r="E1479" s="199"/>
      <c r="F1479" s="199"/>
      <c r="G1479" s="197"/>
      <c r="H1479" s="2"/>
      <c r="I1479" s="2"/>
      <c r="J1479" s="81"/>
      <c r="K1479" s="185"/>
      <c r="L1479" s="2"/>
      <c r="M1479" s="2"/>
      <c r="N1479" s="2"/>
      <c r="O1479" s="56"/>
      <c r="P1479" s="2"/>
      <c r="Q1479" s="2"/>
      <c r="R1479" s="2"/>
      <c r="S1479" s="2"/>
      <c r="T1479" s="2"/>
      <c r="U1479" s="2"/>
      <c r="V1479" s="71"/>
      <c r="W1479" s="72"/>
      <c r="X1479" s="72"/>
      <c r="Y1479" s="155"/>
      <c r="Z1479" s="157"/>
      <c r="AA1479" s="169"/>
      <c r="AB1479" s="220" t="s">
        <v>8314</v>
      </c>
      <c r="AC1479" s="55" t="s">
        <v>8313</v>
      </c>
      <c r="AD1479" s="141">
        <v>0.5</v>
      </c>
      <c r="AE1479" s="141"/>
      <c r="AF1479" s="141"/>
      <c r="AG1479" s="142"/>
      <c r="AH1479" s="6">
        <f>ROUND(ROUND(ROUND(K1477*U1478,0)*Y$1379,0)*AD1479,0)</f>
        <v>82</v>
      </c>
      <c r="AI1479" s="16"/>
    </row>
    <row r="1480" spans="1:35" ht="16.75" customHeight="1" x14ac:dyDescent="0.3">
      <c r="A1480" s="11">
        <v>33</v>
      </c>
      <c r="B1480" s="223" t="s">
        <v>8602</v>
      </c>
      <c r="C1480" s="52" t="s">
        <v>8601</v>
      </c>
      <c r="D1480" s="198"/>
      <c r="E1480" s="199"/>
      <c r="F1480" s="199"/>
      <c r="G1480" s="197"/>
      <c r="H1480" s="2"/>
      <c r="I1480" s="2"/>
      <c r="J1480" s="81"/>
      <c r="K1480" s="185"/>
      <c r="L1480" s="2"/>
      <c r="M1480" s="2"/>
      <c r="N1480" s="2"/>
      <c r="O1480" s="56"/>
      <c r="P1480" s="2"/>
      <c r="Q1480" s="2"/>
      <c r="R1480" s="2"/>
      <c r="S1480" s="2"/>
      <c r="T1480" s="2"/>
      <c r="U1480" s="2"/>
      <c r="V1480" s="71"/>
      <c r="W1480" s="72"/>
      <c r="X1480" s="72"/>
      <c r="Y1480" s="155"/>
      <c r="Z1480" s="157"/>
      <c r="AA1480" s="2"/>
      <c r="AB1480" s="201"/>
      <c r="AC1480" s="55"/>
      <c r="AD1480" s="141"/>
      <c r="AE1480" s="187" t="s">
        <v>7356</v>
      </c>
      <c r="AF1480" s="53">
        <v>5</v>
      </c>
      <c r="AG1480" s="181" t="s">
        <v>7357</v>
      </c>
      <c r="AH1480" s="98">
        <f>ROUND(ROUND(K1477*U1478,0)*Y$1379-AF1480,0)</f>
        <v>159</v>
      </c>
      <c r="AI1480" s="16"/>
    </row>
    <row r="1481" spans="1:35" ht="16.75" customHeight="1" x14ac:dyDescent="0.3">
      <c r="A1481" s="11">
        <v>33</v>
      </c>
      <c r="B1481" s="223" t="s">
        <v>8600</v>
      </c>
      <c r="C1481" s="52" t="s">
        <v>8599</v>
      </c>
      <c r="D1481" s="198"/>
      <c r="E1481" s="199"/>
      <c r="F1481" s="199"/>
      <c r="G1481" s="197"/>
      <c r="H1481" s="2"/>
      <c r="I1481" s="2"/>
      <c r="J1481" s="81"/>
      <c r="K1481" s="185"/>
      <c r="L1481" s="2"/>
      <c r="M1481" s="2"/>
      <c r="N1481" s="2"/>
      <c r="O1481" s="56"/>
      <c r="P1481" s="2"/>
      <c r="Q1481" s="2"/>
      <c r="R1481" s="2"/>
      <c r="S1481" s="2"/>
      <c r="T1481" s="2"/>
      <c r="U1481" s="2"/>
      <c r="V1481" s="71"/>
      <c r="W1481" s="72"/>
      <c r="X1481" s="72"/>
      <c r="Y1481" s="155"/>
      <c r="Z1481" s="157"/>
      <c r="AA1481" s="183" t="s">
        <v>8317</v>
      </c>
      <c r="AB1481" s="220" t="s">
        <v>8316</v>
      </c>
      <c r="AC1481" s="55" t="s">
        <v>8313</v>
      </c>
      <c r="AD1481" s="141">
        <v>0.7</v>
      </c>
      <c r="AE1481" s="221"/>
      <c r="AF1481" s="136"/>
      <c r="AG1481" s="75"/>
      <c r="AH1481" s="98">
        <f>ROUND(ROUND(ROUND(K1477*U1478,0)*Y$1379,0)*AD1481-AF1480,0)</f>
        <v>110</v>
      </c>
      <c r="AI1481" s="16"/>
    </row>
    <row r="1482" spans="1:35" ht="16.75" customHeight="1" x14ac:dyDescent="0.3">
      <c r="A1482" s="11">
        <v>33</v>
      </c>
      <c r="B1482" s="223" t="s">
        <v>8598</v>
      </c>
      <c r="C1482" s="52" t="s">
        <v>8597</v>
      </c>
      <c r="D1482" s="198"/>
      <c r="E1482" s="199"/>
      <c r="F1482" s="199"/>
      <c r="G1482" s="197"/>
      <c r="H1482" s="2"/>
      <c r="I1482" s="2"/>
      <c r="J1482" s="81"/>
      <c r="K1482" s="185"/>
      <c r="L1482" s="2"/>
      <c r="M1482" s="2"/>
      <c r="N1482" s="2"/>
      <c r="O1482" s="203"/>
      <c r="P1482" s="8"/>
      <c r="Q1482" s="8"/>
      <c r="R1482" s="8"/>
      <c r="S1482" s="8"/>
      <c r="T1482" s="8"/>
      <c r="U1482" s="8"/>
      <c r="V1482" s="73"/>
      <c r="W1482" s="72"/>
      <c r="X1482" s="72"/>
      <c r="Y1482" s="155"/>
      <c r="Z1482" s="157"/>
      <c r="AA1482" s="169"/>
      <c r="AB1482" s="220" t="s">
        <v>8581</v>
      </c>
      <c r="AC1482" s="55" t="s">
        <v>8580</v>
      </c>
      <c r="AD1482" s="141">
        <v>0.5</v>
      </c>
      <c r="AE1482" s="196"/>
      <c r="AF1482" s="144"/>
      <c r="AG1482" s="150"/>
      <c r="AH1482" s="6">
        <f>ROUND(ROUND(ROUND(K1477*U1478,0)*Y$1379,0)*AD1482-AF1480,0)</f>
        <v>77</v>
      </c>
      <c r="AI1482" s="16"/>
    </row>
    <row r="1483" spans="1:35" ht="16.75" customHeight="1" x14ac:dyDescent="0.3">
      <c r="A1483" s="11">
        <v>33</v>
      </c>
      <c r="B1483" s="223" t="s">
        <v>8596</v>
      </c>
      <c r="C1483" s="52" t="s">
        <v>8595</v>
      </c>
      <c r="D1483" s="190"/>
      <c r="E1483" s="211"/>
      <c r="F1483" s="211"/>
      <c r="G1483" s="210"/>
      <c r="H1483" s="2"/>
      <c r="I1483" s="2"/>
      <c r="J1483" s="81"/>
      <c r="K1483" s="185"/>
      <c r="L1483" s="2"/>
      <c r="M1483" s="2"/>
      <c r="N1483" s="44"/>
      <c r="O1483" s="204" t="s">
        <v>7380</v>
      </c>
      <c r="P1483" s="36"/>
      <c r="Q1483" s="36"/>
      <c r="R1483" s="36"/>
      <c r="S1483" s="36"/>
      <c r="T1483" s="36"/>
      <c r="U1483" s="36"/>
      <c r="V1483" s="74"/>
      <c r="W1483" s="72"/>
      <c r="X1483" s="72"/>
      <c r="Y1483" s="145"/>
      <c r="Z1483" s="71"/>
      <c r="AA1483" s="83"/>
      <c r="AB1483" s="194"/>
      <c r="AC1483" s="7"/>
      <c r="AD1483" s="7"/>
      <c r="AE1483" s="7"/>
      <c r="AF1483" s="7"/>
      <c r="AG1483" s="37"/>
      <c r="AH1483" s="98">
        <f>ROUND(ROUND(K1477*U1484,0)*Y$1379,0)</f>
        <v>161</v>
      </c>
      <c r="AI1483" s="66"/>
    </row>
    <row r="1484" spans="1:35" ht="16.75" customHeight="1" x14ac:dyDescent="0.3">
      <c r="A1484" s="11">
        <v>33</v>
      </c>
      <c r="B1484" s="223" t="s">
        <v>8594</v>
      </c>
      <c r="C1484" s="52" t="s">
        <v>8593</v>
      </c>
      <c r="D1484" s="190"/>
      <c r="E1484" s="211"/>
      <c r="F1484" s="211"/>
      <c r="G1484" s="210"/>
      <c r="H1484" s="2"/>
      <c r="I1484" s="2"/>
      <c r="J1484" s="81"/>
      <c r="K1484" s="185"/>
      <c r="L1484" s="2"/>
      <c r="M1484" s="2"/>
      <c r="N1484" s="44"/>
      <c r="O1484" s="45"/>
      <c r="P1484" s="135"/>
      <c r="Q1484" s="135"/>
      <c r="R1484" s="135"/>
      <c r="S1484" s="135"/>
      <c r="T1484" s="136" t="s">
        <v>8592</v>
      </c>
      <c r="U1484" s="273">
        <v>0.93</v>
      </c>
      <c r="V1484" s="274"/>
      <c r="W1484" s="72"/>
      <c r="X1484" s="72"/>
      <c r="Y1484" s="145"/>
      <c r="Z1484" s="71"/>
      <c r="AA1484" s="183" t="s">
        <v>8585</v>
      </c>
      <c r="AB1484" s="220" t="s">
        <v>8584</v>
      </c>
      <c r="AC1484" s="55" t="s">
        <v>8580</v>
      </c>
      <c r="AD1484" s="141">
        <v>0.7</v>
      </c>
      <c r="AE1484" s="141"/>
      <c r="AF1484" s="141"/>
      <c r="AG1484" s="142"/>
      <c r="AH1484" s="98">
        <f>ROUND(ROUND(ROUND(K1477*U1484,0)*Y$1379,0)*AD1484,0)</f>
        <v>113</v>
      </c>
      <c r="AI1484" s="66"/>
    </row>
    <row r="1485" spans="1:35" ht="16.75" customHeight="1" x14ac:dyDescent="0.3">
      <c r="A1485" s="11">
        <v>33</v>
      </c>
      <c r="B1485" s="223" t="s">
        <v>8591</v>
      </c>
      <c r="C1485" s="52" t="s">
        <v>8590</v>
      </c>
      <c r="D1485" s="198"/>
      <c r="E1485" s="199"/>
      <c r="F1485" s="199"/>
      <c r="G1485" s="197"/>
      <c r="H1485" s="2"/>
      <c r="I1485" s="2"/>
      <c r="J1485" s="81"/>
      <c r="K1485" s="185"/>
      <c r="L1485" s="2"/>
      <c r="M1485" s="2"/>
      <c r="N1485" s="2"/>
      <c r="O1485" s="56"/>
      <c r="P1485" s="2"/>
      <c r="Q1485" s="2"/>
      <c r="R1485" s="2"/>
      <c r="S1485" s="2"/>
      <c r="T1485" s="2"/>
      <c r="U1485" s="2"/>
      <c r="V1485" s="71"/>
      <c r="W1485" s="72"/>
      <c r="X1485" s="72"/>
      <c r="Y1485" s="155"/>
      <c r="Z1485" s="157"/>
      <c r="AA1485" s="169"/>
      <c r="AB1485" s="220" t="s">
        <v>8581</v>
      </c>
      <c r="AC1485" s="55" t="s">
        <v>8580</v>
      </c>
      <c r="AD1485" s="141">
        <v>0.5</v>
      </c>
      <c r="AE1485" s="141"/>
      <c r="AF1485" s="141"/>
      <c r="AG1485" s="142"/>
      <c r="AH1485" s="98">
        <f>ROUND(ROUND(ROUND(K1477*U1484,0)*Y$1379,0)*AD1485,0)</f>
        <v>81</v>
      </c>
      <c r="AI1485" s="16"/>
    </row>
    <row r="1486" spans="1:35" ht="16.75" customHeight="1" x14ac:dyDescent="0.3">
      <c r="A1486" s="11">
        <v>33</v>
      </c>
      <c r="B1486" s="223" t="s">
        <v>8589</v>
      </c>
      <c r="C1486" s="52" t="s">
        <v>8588</v>
      </c>
      <c r="D1486" s="198"/>
      <c r="E1486" s="199"/>
      <c r="F1486" s="199"/>
      <c r="G1486" s="197"/>
      <c r="H1486" s="2"/>
      <c r="I1486" s="2"/>
      <c r="J1486" s="81"/>
      <c r="K1486" s="185"/>
      <c r="L1486" s="2"/>
      <c r="M1486" s="2"/>
      <c r="N1486" s="2"/>
      <c r="O1486" s="56"/>
      <c r="P1486" s="2"/>
      <c r="Q1486" s="2"/>
      <c r="R1486" s="2"/>
      <c r="S1486" s="2"/>
      <c r="T1486" s="2"/>
      <c r="U1486" s="2"/>
      <c r="V1486" s="71"/>
      <c r="W1486" s="72"/>
      <c r="X1486" s="72"/>
      <c r="Y1486" s="155"/>
      <c r="Z1486" s="157"/>
      <c r="AA1486" s="2"/>
      <c r="AB1486" s="201"/>
      <c r="AC1486" s="55"/>
      <c r="AD1486" s="141"/>
      <c r="AE1486" s="187" t="s">
        <v>7356</v>
      </c>
      <c r="AF1486" s="53">
        <v>5</v>
      </c>
      <c r="AG1486" s="181" t="s">
        <v>7357</v>
      </c>
      <c r="AH1486" s="98">
        <f>ROUND(ROUND(K1477*U1484,0)*Y$1379-AF1486,0)</f>
        <v>156</v>
      </c>
      <c r="AI1486" s="16"/>
    </row>
    <row r="1487" spans="1:35" ht="16.75" customHeight="1" x14ac:dyDescent="0.3">
      <c r="A1487" s="11">
        <v>33</v>
      </c>
      <c r="B1487" s="223" t="s">
        <v>8587</v>
      </c>
      <c r="C1487" s="52" t="s">
        <v>8586</v>
      </c>
      <c r="D1487" s="198"/>
      <c r="E1487" s="199"/>
      <c r="F1487" s="199"/>
      <c r="G1487" s="197"/>
      <c r="H1487" s="2"/>
      <c r="I1487" s="2"/>
      <c r="J1487" s="81"/>
      <c r="K1487" s="185"/>
      <c r="L1487" s="2"/>
      <c r="M1487" s="2"/>
      <c r="N1487" s="2"/>
      <c r="O1487" s="56"/>
      <c r="P1487" s="2"/>
      <c r="Q1487" s="2"/>
      <c r="R1487" s="2"/>
      <c r="S1487" s="2"/>
      <c r="T1487" s="2"/>
      <c r="U1487" s="2"/>
      <c r="V1487" s="71"/>
      <c r="W1487" s="72"/>
      <c r="X1487" s="72"/>
      <c r="Y1487" s="155"/>
      <c r="Z1487" s="157"/>
      <c r="AA1487" s="183" t="s">
        <v>8585</v>
      </c>
      <c r="AB1487" s="220" t="s">
        <v>8584</v>
      </c>
      <c r="AC1487" s="55" t="s">
        <v>8580</v>
      </c>
      <c r="AD1487" s="141">
        <v>0.7</v>
      </c>
      <c r="AE1487" s="221"/>
      <c r="AF1487" s="136"/>
      <c r="AG1487" s="75"/>
      <c r="AH1487" s="98">
        <f>ROUND(ROUND(ROUND(K1477*U1484,0)*Y$1379,0)*AD1487-AF1486,0)</f>
        <v>108</v>
      </c>
      <c r="AI1487" s="16"/>
    </row>
    <row r="1488" spans="1:35" ht="16.75" customHeight="1" x14ac:dyDescent="0.3">
      <c r="A1488" s="11">
        <v>33</v>
      </c>
      <c r="B1488" s="223" t="s">
        <v>8583</v>
      </c>
      <c r="C1488" s="52" t="s">
        <v>8582</v>
      </c>
      <c r="D1488" s="198"/>
      <c r="E1488" s="199"/>
      <c r="F1488" s="199"/>
      <c r="G1488" s="197"/>
      <c r="H1488" s="2"/>
      <c r="I1488" s="2"/>
      <c r="J1488" s="81"/>
      <c r="K1488" s="185"/>
      <c r="L1488" s="2"/>
      <c r="M1488" s="2"/>
      <c r="N1488" s="2"/>
      <c r="O1488" s="203"/>
      <c r="P1488" s="8"/>
      <c r="Q1488" s="8"/>
      <c r="R1488" s="8"/>
      <c r="S1488" s="8"/>
      <c r="T1488" s="8"/>
      <c r="U1488" s="8"/>
      <c r="V1488" s="73"/>
      <c r="W1488" s="72"/>
      <c r="X1488" s="72"/>
      <c r="Y1488" s="155"/>
      <c r="Z1488" s="157"/>
      <c r="AA1488" s="169"/>
      <c r="AB1488" s="220" t="s">
        <v>8581</v>
      </c>
      <c r="AC1488" s="55" t="s">
        <v>8580</v>
      </c>
      <c r="AD1488" s="141">
        <v>0.5</v>
      </c>
      <c r="AE1488" s="196"/>
      <c r="AF1488" s="144"/>
      <c r="AG1488" s="150"/>
      <c r="AH1488" s="98">
        <f>ROUND(ROUND(ROUND(K1477*U1484,0)*Y$1379,0)*AD1488-AF1486,0)</f>
        <v>76</v>
      </c>
      <c r="AI1488" s="16"/>
    </row>
    <row r="1489" spans="1:35" ht="16.75" customHeight="1" x14ac:dyDescent="0.3">
      <c r="A1489" s="11">
        <v>33</v>
      </c>
      <c r="B1489" s="223" t="s">
        <v>8579</v>
      </c>
      <c r="C1489" s="52" t="s">
        <v>8578</v>
      </c>
      <c r="D1489" s="190"/>
      <c r="E1489" s="211"/>
      <c r="F1489" s="211"/>
      <c r="G1489" s="210"/>
      <c r="H1489" s="211"/>
      <c r="I1489" s="211"/>
      <c r="J1489" s="210"/>
      <c r="K1489" s="185"/>
      <c r="L1489" s="2"/>
      <c r="M1489" s="2"/>
      <c r="N1489" s="44"/>
      <c r="O1489" s="222" t="s">
        <v>7373</v>
      </c>
      <c r="P1489" s="2"/>
      <c r="Q1489" s="2"/>
      <c r="R1489" s="2"/>
      <c r="S1489" s="2"/>
      <c r="T1489" s="2"/>
      <c r="U1489" s="2"/>
      <c r="V1489" s="71"/>
      <c r="W1489" s="72"/>
      <c r="X1489" s="72"/>
      <c r="Y1489" s="145"/>
      <c r="Z1489" s="71"/>
      <c r="AA1489" s="83"/>
      <c r="AB1489" s="80"/>
      <c r="AC1489" s="7"/>
      <c r="AD1489" s="7"/>
      <c r="AE1489" s="7"/>
      <c r="AF1489" s="7"/>
      <c r="AG1489" s="37"/>
      <c r="AH1489" s="98">
        <f>ROUND(ROUND(K1477*U1490,0)*Y$1379,0)</f>
        <v>164</v>
      </c>
      <c r="AI1489" s="66"/>
    </row>
    <row r="1490" spans="1:35" ht="16.75" customHeight="1" x14ac:dyDescent="0.3">
      <c r="A1490" s="11">
        <v>33</v>
      </c>
      <c r="B1490" s="223" t="s">
        <v>8577</v>
      </c>
      <c r="C1490" s="52" t="s">
        <v>8576</v>
      </c>
      <c r="D1490" s="190"/>
      <c r="E1490" s="211"/>
      <c r="F1490" s="211"/>
      <c r="G1490" s="210"/>
      <c r="H1490" s="211"/>
      <c r="I1490" s="211"/>
      <c r="J1490" s="210"/>
      <c r="K1490" s="185"/>
      <c r="L1490" s="2"/>
      <c r="M1490" s="2"/>
      <c r="N1490" s="44"/>
      <c r="O1490" s="222" t="s">
        <v>7405</v>
      </c>
      <c r="P1490" s="135"/>
      <c r="Q1490" s="135"/>
      <c r="R1490" s="135"/>
      <c r="S1490" s="135"/>
      <c r="T1490" s="136" t="s">
        <v>7404</v>
      </c>
      <c r="U1490" s="273">
        <v>0.95</v>
      </c>
      <c r="V1490" s="274"/>
      <c r="W1490" s="72"/>
      <c r="X1490" s="72"/>
      <c r="Y1490" s="145"/>
      <c r="Z1490" s="71"/>
      <c r="AA1490" s="183" t="s">
        <v>7393</v>
      </c>
      <c r="AB1490" s="220" t="s">
        <v>7358</v>
      </c>
      <c r="AC1490" s="55" t="s">
        <v>7390</v>
      </c>
      <c r="AD1490" s="141">
        <v>0.7</v>
      </c>
      <c r="AE1490" s="141"/>
      <c r="AF1490" s="141"/>
      <c r="AG1490" s="142"/>
      <c r="AH1490" s="98">
        <f>ROUND(ROUND(ROUND(K1477*U1490,0)*Y$1379,0)*AD1490,0)</f>
        <v>115</v>
      </c>
      <c r="AI1490" s="66"/>
    </row>
    <row r="1491" spans="1:35" ht="16.75" customHeight="1" x14ac:dyDescent="0.3">
      <c r="A1491" s="11">
        <v>33</v>
      </c>
      <c r="B1491" s="223" t="s">
        <v>8575</v>
      </c>
      <c r="C1491" s="52" t="s">
        <v>8574</v>
      </c>
      <c r="D1491" s="198"/>
      <c r="E1491" s="199"/>
      <c r="F1491" s="199"/>
      <c r="G1491" s="197"/>
      <c r="H1491" s="2"/>
      <c r="I1491" s="2"/>
      <c r="J1491" s="81"/>
      <c r="K1491" s="185"/>
      <c r="L1491" s="2"/>
      <c r="M1491" s="2"/>
      <c r="N1491" s="2"/>
      <c r="O1491" s="56"/>
      <c r="P1491" s="2"/>
      <c r="Q1491" s="2"/>
      <c r="R1491" s="2"/>
      <c r="S1491" s="2"/>
      <c r="T1491" s="2"/>
      <c r="U1491" s="2"/>
      <c r="V1491" s="71"/>
      <c r="W1491" s="72"/>
      <c r="X1491" s="72"/>
      <c r="Y1491" s="155"/>
      <c r="Z1491" s="157"/>
      <c r="AA1491" s="169"/>
      <c r="AB1491" s="220" t="s">
        <v>7391</v>
      </c>
      <c r="AC1491" s="55" t="s">
        <v>7390</v>
      </c>
      <c r="AD1491" s="141">
        <v>0.5</v>
      </c>
      <c r="AE1491" s="141"/>
      <c r="AF1491" s="141"/>
      <c r="AG1491" s="142"/>
      <c r="AH1491" s="6">
        <f>ROUND(ROUND(ROUND(K1477*U1490,0)*Y$1379,0)*AD1491,0)</f>
        <v>82</v>
      </c>
      <c r="AI1491" s="16"/>
    </row>
    <row r="1492" spans="1:35" ht="16.75" customHeight="1" x14ac:dyDescent="0.3">
      <c r="A1492" s="11">
        <v>33</v>
      </c>
      <c r="B1492" s="223" t="s">
        <v>8573</v>
      </c>
      <c r="C1492" s="52" t="s">
        <v>8572</v>
      </c>
      <c r="D1492" s="198"/>
      <c r="E1492" s="199"/>
      <c r="F1492" s="199"/>
      <c r="G1492" s="197"/>
      <c r="H1492" s="2"/>
      <c r="I1492" s="2"/>
      <c r="J1492" s="81"/>
      <c r="K1492" s="185"/>
      <c r="L1492" s="2"/>
      <c r="M1492" s="2"/>
      <c r="N1492" s="2"/>
      <c r="O1492" s="56"/>
      <c r="P1492" s="2"/>
      <c r="Q1492" s="2"/>
      <c r="R1492" s="2"/>
      <c r="S1492" s="2"/>
      <c r="T1492" s="2"/>
      <c r="U1492" s="2"/>
      <c r="V1492" s="71"/>
      <c r="W1492" s="72"/>
      <c r="X1492" s="72"/>
      <c r="Y1492" s="155"/>
      <c r="Z1492" s="157"/>
      <c r="AA1492" s="2"/>
      <c r="AB1492" s="201"/>
      <c r="AC1492" s="55"/>
      <c r="AD1492" s="141"/>
      <c r="AE1492" s="187" t="s">
        <v>7356</v>
      </c>
      <c r="AF1492" s="53">
        <v>5</v>
      </c>
      <c r="AG1492" s="181" t="s">
        <v>7357</v>
      </c>
      <c r="AH1492" s="98">
        <f>ROUND(ROUND(K1477*U1490,0)*Y$1379-AF1492,0)</f>
        <v>159</v>
      </c>
      <c r="AI1492" s="16"/>
    </row>
    <row r="1493" spans="1:35" ht="16.75" customHeight="1" x14ac:dyDescent="0.3">
      <c r="A1493" s="11">
        <v>33</v>
      </c>
      <c r="B1493" s="223" t="s">
        <v>8571</v>
      </c>
      <c r="C1493" s="52" t="s">
        <v>8570</v>
      </c>
      <c r="D1493" s="198"/>
      <c r="E1493" s="199"/>
      <c r="F1493" s="199"/>
      <c r="G1493" s="197"/>
      <c r="H1493" s="2"/>
      <c r="I1493" s="2"/>
      <c r="J1493" s="81"/>
      <c r="K1493" s="185"/>
      <c r="L1493" s="2"/>
      <c r="M1493" s="2"/>
      <c r="N1493" s="2"/>
      <c r="O1493" s="56"/>
      <c r="P1493" s="2"/>
      <c r="Q1493" s="2"/>
      <c r="R1493" s="2"/>
      <c r="S1493" s="2"/>
      <c r="T1493" s="2"/>
      <c r="U1493" s="2"/>
      <c r="V1493" s="71"/>
      <c r="W1493" s="72"/>
      <c r="X1493" s="72"/>
      <c r="Y1493" s="155"/>
      <c r="Z1493" s="157"/>
      <c r="AA1493" s="183" t="s">
        <v>7393</v>
      </c>
      <c r="AB1493" s="220" t="s">
        <v>7358</v>
      </c>
      <c r="AC1493" s="55" t="s">
        <v>7390</v>
      </c>
      <c r="AD1493" s="141">
        <v>0.7</v>
      </c>
      <c r="AE1493" s="221"/>
      <c r="AF1493" s="136"/>
      <c r="AG1493" s="75"/>
      <c r="AH1493" s="98">
        <f>ROUND(ROUND(ROUND(K1477*U1490,0)*Y$1379,0)*AD1493-AF1492,0)</f>
        <v>110</v>
      </c>
      <c r="AI1493" s="16"/>
    </row>
    <row r="1494" spans="1:35" ht="16.75" customHeight="1" x14ac:dyDescent="0.3">
      <c r="A1494" s="11">
        <v>33</v>
      </c>
      <c r="B1494" s="223" t="s">
        <v>8569</v>
      </c>
      <c r="C1494" s="52" t="s">
        <v>8568</v>
      </c>
      <c r="D1494" s="198"/>
      <c r="E1494" s="199"/>
      <c r="F1494" s="199"/>
      <c r="G1494" s="197"/>
      <c r="H1494" s="2"/>
      <c r="I1494" s="2"/>
      <c r="J1494" s="81"/>
      <c r="K1494" s="164"/>
      <c r="L1494" s="8"/>
      <c r="M1494" s="8"/>
      <c r="N1494" s="8"/>
      <c r="O1494" s="203"/>
      <c r="P1494" s="8"/>
      <c r="Q1494" s="8"/>
      <c r="R1494" s="8"/>
      <c r="S1494" s="8"/>
      <c r="T1494" s="8"/>
      <c r="U1494" s="8"/>
      <c r="V1494" s="73"/>
      <c r="W1494" s="72"/>
      <c r="X1494" s="72"/>
      <c r="Y1494" s="155"/>
      <c r="Z1494" s="157"/>
      <c r="AA1494" s="169"/>
      <c r="AB1494" s="220" t="s">
        <v>7391</v>
      </c>
      <c r="AC1494" s="55" t="s">
        <v>7390</v>
      </c>
      <c r="AD1494" s="141">
        <v>0.5</v>
      </c>
      <c r="AE1494" s="196"/>
      <c r="AF1494" s="144"/>
      <c r="AG1494" s="150"/>
      <c r="AH1494" s="6">
        <f>ROUND(ROUND(ROUND(K1477*U1490,0)*Y$1379,0)*AD1494-AF1492,0)</f>
        <v>77</v>
      </c>
      <c r="AI1494" s="16"/>
    </row>
    <row r="1495" spans="1:35" ht="16.75" customHeight="1" x14ac:dyDescent="0.3">
      <c r="A1495" s="11">
        <v>33</v>
      </c>
      <c r="B1495" s="223" t="s">
        <v>8567</v>
      </c>
      <c r="C1495" s="52" t="s">
        <v>8566</v>
      </c>
      <c r="D1495" s="190"/>
      <c r="E1495" s="211"/>
      <c r="F1495" s="211"/>
      <c r="G1495" s="210"/>
      <c r="H1495" s="2"/>
      <c r="I1495" s="2"/>
      <c r="J1495" s="81"/>
      <c r="K1495" s="167" t="s">
        <v>7398</v>
      </c>
      <c r="L1495" s="36"/>
      <c r="M1495" s="36"/>
      <c r="N1495" s="50"/>
      <c r="O1495" s="54"/>
      <c r="P1495" s="36"/>
      <c r="Q1495" s="36"/>
      <c r="R1495" s="36"/>
      <c r="S1495" s="36"/>
      <c r="T1495" s="36"/>
      <c r="U1495" s="36"/>
      <c r="V1495" s="50"/>
      <c r="W1495" s="45"/>
      <c r="X1495" s="45"/>
      <c r="Y1495" s="2"/>
      <c r="Z1495" s="44"/>
      <c r="AA1495" s="54"/>
      <c r="AB1495" s="53"/>
      <c r="AC1495" s="36"/>
      <c r="AD1495" s="36"/>
      <c r="AE1495" s="36"/>
      <c r="AF1495" s="36"/>
      <c r="AG1495" s="50"/>
      <c r="AH1495" s="98">
        <f>ROUND(K1501*Y$1379,0)</f>
        <v>157</v>
      </c>
      <c r="AI1495" s="16"/>
    </row>
    <row r="1496" spans="1:35" ht="16.75" customHeight="1" x14ac:dyDescent="0.3">
      <c r="A1496" s="11">
        <v>33</v>
      </c>
      <c r="B1496" s="223" t="s">
        <v>8565</v>
      </c>
      <c r="C1496" s="52" t="s">
        <v>8564</v>
      </c>
      <c r="D1496" s="190"/>
      <c r="E1496" s="211"/>
      <c r="F1496" s="211"/>
      <c r="G1496" s="210"/>
      <c r="H1496" s="2"/>
      <c r="I1496" s="2"/>
      <c r="J1496" s="81"/>
      <c r="K1496" s="185"/>
      <c r="L1496" s="2"/>
      <c r="M1496" s="2"/>
      <c r="N1496" s="44"/>
      <c r="O1496" s="3"/>
      <c r="P1496" s="2"/>
      <c r="Q1496" s="2"/>
      <c r="R1496" s="2"/>
      <c r="S1496" s="2"/>
      <c r="T1496" s="2"/>
      <c r="U1496" s="2"/>
      <c r="V1496" s="71"/>
      <c r="W1496" s="72"/>
      <c r="X1496" s="72"/>
      <c r="Y1496" s="145"/>
      <c r="Z1496" s="71"/>
      <c r="AA1496" s="183" t="s">
        <v>7393</v>
      </c>
      <c r="AB1496" s="220" t="s">
        <v>7358</v>
      </c>
      <c r="AC1496" s="55" t="s">
        <v>7390</v>
      </c>
      <c r="AD1496" s="141">
        <v>0.7</v>
      </c>
      <c r="AE1496" s="141"/>
      <c r="AF1496" s="141"/>
      <c r="AG1496" s="142"/>
      <c r="AH1496" s="98">
        <f>ROUND(ROUND(K1501*Y$1379,0)*AD1496,0)</f>
        <v>110</v>
      </c>
      <c r="AI1496" s="16"/>
    </row>
    <row r="1497" spans="1:35" ht="16.75" customHeight="1" x14ac:dyDescent="0.3">
      <c r="A1497" s="11">
        <v>33</v>
      </c>
      <c r="B1497" s="223" t="s">
        <v>8563</v>
      </c>
      <c r="C1497" s="52" t="s">
        <v>8562</v>
      </c>
      <c r="D1497" s="198"/>
      <c r="E1497" s="199"/>
      <c r="F1497" s="199"/>
      <c r="G1497" s="197"/>
      <c r="H1497" s="2"/>
      <c r="I1497" s="2"/>
      <c r="J1497" s="81"/>
      <c r="K1497" s="185"/>
      <c r="L1497" s="2"/>
      <c r="M1497" s="2"/>
      <c r="N1497" s="2"/>
      <c r="O1497" s="56"/>
      <c r="P1497" s="2"/>
      <c r="Q1497" s="2"/>
      <c r="R1497" s="2"/>
      <c r="S1497" s="2"/>
      <c r="T1497" s="2"/>
      <c r="U1497" s="2"/>
      <c r="V1497" s="71"/>
      <c r="W1497" s="72"/>
      <c r="X1497" s="72"/>
      <c r="Y1497" s="155"/>
      <c r="Z1497" s="157"/>
      <c r="AA1497" s="169"/>
      <c r="AB1497" s="220" t="s">
        <v>7391</v>
      </c>
      <c r="AC1497" s="55" t="s">
        <v>7390</v>
      </c>
      <c r="AD1497" s="141">
        <v>0.5</v>
      </c>
      <c r="AE1497" s="141"/>
      <c r="AF1497" s="141"/>
      <c r="AG1497" s="142"/>
      <c r="AH1497" s="98">
        <f>ROUND(ROUND(K1501*Y$1379,0)*AD1497,0)</f>
        <v>79</v>
      </c>
      <c r="AI1497" s="16"/>
    </row>
    <row r="1498" spans="1:35" ht="16.75" customHeight="1" x14ac:dyDescent="0.3">
      <c r="A1498" s="11">
        <v>33</v>
      </c>
      <c r="B1498" s="223" t="s">
        <v>8561</v>
      </c>
      <c r="C1498" s="52" t="s">
        <v>8560</v>
      </c>
      <c r="D1498" s="198"/>
      <c r="E1498" s="199"/>
      <c r="F1498" s="199"/>
      <c r="G1498" s="197"/>
      <c r="H1498" s="2"/>
      <c r="I1498" s="2"/>
      <c r="J1498" s="81"/>
      <c r="K1498" s="185"/>
      <c r="L1498" s="2"/>
      <c r="M1498" s="2"/>
      <c r="N1498" s="2"/>
      <c r="O1498" s="56"/>
      <c r="P1498" s="2"/>
      <c r="Q1498" s="2"/>
      <c r="R1498" s="2"/>
      <c r="S1498" s="2"/>
      <c r="T1498" s="2"/>
      <c r="U1498" s="2"/>
      <c r="V1498" s="71"/>
      <c r="W1498" s="72"/>
      <c r="X1498" s="72"/>
      <c r="Y1498" s="155"/>
      <c r="Z1498" s="157"/>
      <c r="AA1498" s="2"/>
      <c r="AB1498" s="201"/>
      <c r="AC1498" s="55"/>
      <c r="AD1498" s="141"/>
      <c r="AE1498" s="187" t="s">
        <v>7356</v>
      </c>
      <c r="AF1498" s="53">
        <v>5</v>
      </c>
      <c r="AG1498" s="181" t="s">
        <v>7357</v>
      </c>
      <c r="AH1498" s="98">
        <f>ROUND(K1501*Y$1379-AF1498,0)</f>
        <v>152</v>
      </c>
      <c r="AI1498" s="16"/>
    </row>
    <row r="1499" spans="1:35" ht="16.75" customHeight="1" x14ac:dyDescent="0.3">
      <c r="A1499" s="11">
        <v>33</v>
      </c>
      <c r="B1499" s="223" t="s">
        <v>8559</v>
      </c>
      <c r="C1499" s="52" t="s">
        <v>8558</v>
      </c>
      <c r="D1499" s="198"/>
      <c r="E1499" s="199"/>
      <c r="F1499" s="199"/>
      <c r="G1499" s="197"/>
      <c r="H1499" s="2"/>
      <c r="I1499" s="2"/>
      <c r="J1499" s="81"/>
      <c r="K1499" s="185"/>
      <c r="L1499" s="2"/>
      <c r="M1499" s="2"/>
      <c r="N1499" s="2"/>
      <c r="O1499" s="56"/>
      <c r="P1499" s="2"/>
      <c r="Q1499" s="2"/>
      <c r="R1499" s="2"/>
      <c r="S1499" s="2"/>
      <c r="T1499" s="2"/>
      <c r="U1499" s="2"/>
      <c r="V1499" s="71"/>
      <c r="W1499" s="72"/>
      <c r="X1499" s="72"/>
      <c r="Y1499" s="155"/>
      <c r="Z1499" s="157"/>
      <c r="AA1499" s="183" t="s">
        <v>7393</v>
      </c>
      <c r="AB1499" s="220" t="s">
        <v>7358</v>
      </c>
      <c r="AC1499" s="55" t="s">
        <v>7390</v>
      </c>
      <c r="AD1499" s="141">
        <v>0.7</v>
      </c>
      <c r="AE1499" s="221"/>
      <c r="AF1499" s="136"/>
      <c r="AG1499" s="75"/>
      <c r="AH1499" s="98">
        <f>ROUND(ROUND(K1501*Y$1379,0)*AD1499-AF1498,0)</f>
        <v>105</v>
      </c>
      <c r="AI1499" s="16"/>
    </row>
    <row r="1500" spans="1:35" ht="16.75" customHeight="1" x14ac:dyDescent="0.3">
      <c r="A1500" s="11">
        <v>33</v>
      </c>
      <c r="B1500" s="223" t="s">
        <v>8557</v>
      </c>
      <c r="C1500" s="52" t="s">
        <v>8556</v>
      </c>
      <c r="D1500" s="198"/>
      <c r="E1500" s="199"/>
      <c r="F1500" s="199"/>
      <c r="G1500" s="197"/>
      <c r="H1500" s="2"/>
      <c r="I1500" s="2"/>
      <c r="J1500" s="81"/>
      <c r="K1500" s="185"/>
      <c r="L1500" s="2"/>
      <c r="M1500" s="2"/>
      <c r="N1500" s="2"/>
      <c r="O1500" s="56"/>
      <c r="P1500" s="2"/>
      <c r="Q1500" s="2"/>
      <c r="R1500" s="2"/>
      <c r="S1500" s="2"/>
      <c r="T1500" s="2"/>
      <c r="U1500" s="2"/>
      <c r="V1500" s="71"/>
      <c r="W1500" s="72"/>
      <c r="X1500" s="72"/>
      <c r="Y1500" s="155"/>
      <c r="Z1500" s="157"/>
      <c r="AA1500" s="169"/>
      <c r="AB1500" s="220" t="s">
        <v>7391</v>
      </c>
      <c r="AC1500" s="55" t="s">
        <v>7390</v>
      </c>
      <c r="AD1500" s="141">
        <v>0.5</v>
      </c>
      <c r="AE1500" s="196"/>
      <c r="AF1500" s="144"/>
      <c r="AG1500" s="150"/>
      <c r="AH1500" s="98">
        <f>ROUND(ROUND(K1501*Y$1379,0)*AD1500-AF1498,0)</f>
        <v>74</v>
      </c>
      <c r="AI1500" s="16"/>
    </row>
    <row r="1501" spans="1:35" ht="16.75" customHeight="1" x14ac:dyDescent="0.3">
      <c r="A1501" s="11">
        <v>33</v>
      </c>
      <c r="B1501" s="223" t="s">
        <v>8555</v>
      </c>
      <c r="C1501" s="52" t="s">
        <v>8554</v>
      </c>
      <c r="D1501" s="190"/>
      <c r="E1501" s="211"/>
      <c r="F1501" s="211"/>
      <c r="G1501" s="210"/>
      <c r="H1501" s="2"/>
      <c r="I1501" s="2"/>
      <c r="J1501" s="81"/>
      <c r="K1501" s="271">
        <f>'21共同生活援助（包括型・基本）'!N709</f>
        <v>313</v>
      </c>
      <c r="L1501" s="272"/>
      <c r="M1501" s="2" t="s">
        <v>7388</v>
      </c>
      <c r="N1501" s="44"/>
      <c r="O1501" s="204" t="s">
        <v>7387</v>
      </c>
      <c r="P1501" s="36"/>
      <c r="Q1501" s="36"/>
      <c r="R1501" s="36"/>
      <c r="S1501" s="36"/>
      <c r="T1501" s="36"/>
      <c r="U1501" s="36"/>
      <c r="V1501" s="74"/>
      <c r="W1501" s="72"/>
      <c r="X1501" s="72"/>
      <c r="Y1501" s="145"/>
      <c r="Z1501" s="71"/>
      <c r="AA1501" s="83"/>
      <c r="AB1501" s="194"/>
      <c r="AC1501" s="7"/>
      <c r="AD1501" s="7"/>
      <c r="AE1501" s="7"/>
      <c r="AF1501" s="7"/>
      <c r="AG1501" s="37"/>
      <c r="AH1501" s="98">
        <f>ROUND(ROUND(K1501*U1502,0)*Y$1379,0)</f>
        <v>149</v>
      </c>
      <c r="AI1501" s="66"/>
    </row>
    <row r="1502" spans="1:35" ht="16.75" customHeight="1" x14ac:dyDescent="0.3">
      <c r="A1502" s="11">
        <v>33</v>
      </c>
      <c r="B1502" s="223" t="s">
        <v>8553</v>
      </c>
      <c r="C1502" s="52" t="s">
        <v>8552</v>
      </c>
      <c r="D1502" s="190"/>
      <c r="E1502" s="211"/>
      <c r="F1502" s="211"/>
      <c r="G1502" s="210"/>
      <c r="H1502" s="2"/>
      <c r="I1502" s="2"/>
      <c r="J1502" s="81"/>
      <c r="K1502" s="72"/>
      <c r="L1502" s="145"/>
      <c r="M1502" s="2"/>
      <c r="N1502" s="44"/>
      <c r="O1502" s="45"/>
      <c r="P1502" s="2"/>
      <c r="Q1502" s="135"/>
      <c r="R1502" s="135"/>
      <c r="S1502" s="135"/>
      <c r="T1502" s="136" t="s">
        <v>8551</v>
      </c>
      <c r="U1502" s="273">
        <v>0.95</v>
      </c>
      <c r="V1502" s="274"/>
      <c r="W1502" s="72"/>
      <c r="X1502" s="72"/>
      <c r="Y1502" s="145"/>
      <c r="Z1502" s="71"/>
      <c r="AA1502" s="183" t="s">
        <v>8550</v>
      </c>
      <c r="AB1502" s="220" t="s">
        <v>8549</v>
      </c>
      <c r="AC1502" s="55" t="s">
        <v>8545</v>
      </c>
      <c r="AD1502" s="141">
        <v>0.7</v>
      </c>
      <c r="AE1502" s="141"/>
      <c r="AF1502" s="141"/>
      <c r="AG1502" s="142"/>
      <c r="AH1502" s="6">
        <f>ROUND(ROUND(ROUND(K1501*U1502,0)*Y$1379,0)*AD1502,0)</f>
        <v>104</v>
      </c>
      <c r="AI1502" s="66"/>
    </row>
    <row r="1503" spans="1:35" ht="16.75" customHeight="1" x14ac:dyDescent="0.3">
      <c r="A1503" s="11">
        <v>33</v>
      </c>
      <c r="B1503" s="223" t="s">
        <v>8548</v>
      </c>
      <c r="C1503" s="52" t="s">
        <v>8547</v>
      </c>
      <c r="D1503" s="198"/>
      <c r="E1503" s="199"/>
      <c r="F1503" s="199"/>
      <c r="G1503" s="197"/>
      <c r="H1503" s="2"/>
      <c r="I1503" s="2"/>
      <c r="J1503" s="81"/>
      <c r="K1503" s="185"/>
      <c r="L1503" s="2"/>
      <c r="M1503" s="2"/>
      <c r="N1503" s="2"/>
      <c r="O1503" s="56"/>
      <c r="P1503" s="2"/>
      <c r="Q1503" s="2"/>
      <c r="R1503" s="2"/>
      <c r="S1503" s="2"/>
      <c r="T1503" s="2"/>
      <c r="U1503" s="2"/>
      <c r="V1503" s="71"/>
      <c r="W1503" s="72"/>
      <c r="X1503" s="72"/>
      <c r="Y1503" s="155"/>
      <c r="Z1503" s="157"/>
      <c r="AA1503" s="169"/>
      <c r="AB1503" s="220" t="s">
        <v>8546</v>
      </c>
      <c r="AC1503" s="55" t="s">
        <v>8545</v>
      </c>
      <c r="AD1503" s="141">
        <v>0.5</v>
      </c>
      <c r="AE1503" s="141"/>
      <c r="AF1503" s="141"/>
      <c r="AG1503" s="142"/>
      <c r="AH1503" s="98">
        <f>ROUND(ROUND(ROUND(K1501*U1502,0)*Y$1379,0)*AD1503,0)</f>
        <v>75</v>
      </c>
      <c r="AI1503" s="16"/>
    </row>
    <row r="1504" spans="1:35" ht="16.75" customHeight="1" x14ac:dyDescent="0.3">
      <c r="A1504" s="11">
        <v>33</v>
      </c>
      <c r="B1504" s="223" t="s">
        <v>8544</v>
      </c>
      <c r="C1504" s="52" t="s">
        <v>8543</v>
      </c>
      <c r="D1504" s="198"/>
      <c r="E1504" s="199"/>
      <c r="F1504" s="199"/>
      <c r="G1504" s="197"/>
      <c r="H1504" s="2"/>
      <c r="I1504" s="2"/>
      <c r="J1504" s="81"/>
      <c r="K1504" s="185"/>
      <c r="L1504" s="2"/>
      <c r="M1504" s="2"/>
      <c r="N1504" s="2"/>
      <c r="O1504" s="56"/>
      <c r="P1504" s="2"/>
      <c r="Q1504" s="2"/>
      <c r="R1504" s="2"/>
      <c r="S1504" s="2"/>
      <c r="T1504" s="2"/>
      <c r="U1504" s="2"/>
      <c r="V1504" s="71"/>
      <c r="W1504" s="72"/>
      <c r="X1504" s="72"/>
      <c r="Y1504" s="155"/>
      <c r="Z1504" s="157"/>
      <c r="AA1504" s="2"/>
      <c r="AB1504" s="201"/>
      <c r="AC1504" s="55"/>
      <c r="AD1504" s="141"/>
      <c r="AE1504" s="187" t="s">
        <v>7356</v>
      </c>
      <c r="AF1504" s="53">
        <v>5</v>
      </c>
      <c r="AG1504" s="181" t="s">
        <v>7357</v>
      </c>
      <c r="AH1504" s="98">
        <f>ROUND(ROUND(K1501*U1502,0)*Y$1379-AF1504,0)</f>
        <v>144</v>
      </c>
      <c r="AI1504" s="16"/>
    </row>
    <row r="1505" spans="1:35" ht="16.75" customHeight="1" x14ac:dyDescent="0.3">
      <c r="A1505" s="11">
        <v>33</v>
      </c>
      <c r="B1505" s="223" t="s">
        <v>8542</v>
      </c>
      <c r="C1505" s="52" t="s">
        <v>8541</v>
      </c>
      <c r="D1505" s="198"/>
      <c r="E1505" s="199"/>
      <c r="F1505" s="199"/>
      <c r="G1505" s="197"/>
      <c r="H1505" s="2"/>
      <c r="I1505" s="2"/>
      <c r="J1505" s="81"/>
      <c r="K1505" s="185"/>
      <c r="L1505" s="2"/>
      <c r="M1505" s="2"/>
      <c r="N1505" s="2"/>
      <c r="O1505" s="56"/>
      <c r="P1505" s="2"/>
      <c r="Q1505" s="2"/>
      <c r="R1505" s="2"/>
      <c r="S1505" s="2"/>
      <c r="T1505" s="2"/>
      <c r="U1505" s="2"/>
      <c r="V1505" s="71"/>
      <c r="W1505" s="72"/>
      <c r="X1505" s="72"/>
      <c r="Y1505" s="155"/>
      <c r="Z1505" s="157"/>
      <c r="AA1505" s="183" t="s">
        <v>7393</v>
      </c>
      <c r="AB1505" s="220" t="s">
        <v>7358</v>
      </c>
      <c r="AC1505" s="55" t="s">
        <v>7390</v>
      </c>
      <c r="AD1505" s="141">
        <v>0.7</v>
      </c>
      <c r="AE1505" s="221"/>
      <c r="AF1505" s="136"/>
      <c r="AG1505" s="75"/>
      <c r="AH1505" s="6">
        <f>ROUND(ROUND(ROUND(K1501*U1502,0)*Y$1379,0)*AD1505-AF1504,0)</f>
        <v>99</v>
      </c>
      <c r="AI1505" s="16"/>
    </row>
    <row r="1506" spans="1:35" ht="16.75" customHeight="1" x14ac:dyDescent="0.3">
      <c r="A1506" s="11">
        <v>33</v>
      </c>
      <c r="B1506" s="223" t="s">
        <v>8540</v>
      </c>
      <c r="C1506" s="52" t="s">
        <v>8539</v>
      </c>
      <c r="D1506" s="198"/>
      <c r="E1506" s="199"/>
      <c r="F1506" s="199"/>
      <c r="G1506" s="197"/>
      <c r="H1506" s="2"/>
      <c r="I1506" s="2"/>
      <c r="J1506" s="81"/>
      <c r="K1506" s="185"/>
      <c r="L1506" s="2"/>
      <c r="M1506" s="2"/>
      <c r="N1506" s="2"/>
      <c r="O1506" s="203"/>
      <c r="P1506" s="8"/>
      <c r="Q1506" s="8"/>
      <c r="R1506" s="8"/>
      <c r="S1506" s="8"/>
      <c r="T1506" s="8"/>
      <c r="U1506" s="8"/>
      <c r="V1506" s="73"/>
      <c r="W1506" s="72"/>
      <c r="X1506" s="72"/>
      <c r="Y1506" s="155"/>
      <c r="Z1506" s="157"/>
      <c r="AA1506" s="169"/>
      <c r="AB1506" s="220" t="s">
        <v>7391</v>
      </c>
      <c r="AC1506" s="55" t="s">
        <v>7390</v>
      </c>
      <c r="AD1506" s="141">
        <v>0.5</v>
      </c>
      <c r="AE1506" s="196"/>
      <c r="AF1506" s="144"/>
      <c r="AG1506" s="150"/>
      <c r="AH1506" s="98">
        <f>ROUND(ROUND(ROUND(K1501*U1502,0)*Y$1379,0)*AD1506-AF1504,0)</f>
        <v>70</v>
      </c>
      <c r="AI1506" s="16"/>
    </row>
    <row r="1507" spans="1:35" ht="16.75" customHeight="1" x14ac:dyDescent="0.3">
      <c r="A1507" s="11">
        <v>33</v>
      </c>
      <c r="B1507" s="223" t="s">
        <v>8538</v>
      </c>
      <c r="C1507" s="52" t="s">
        <v>8537</v>
      </c>
      <c r="D1507" s="190"/>
      <c r="E1507" s="211"/>
      <c r="F1507" s="211"/>
      <c r="G1507" s="210"/>
      <c r="H1507" s="2"/>
      <c r="I1507" s="2"/>
      <c r="J1507" s="81"/>
      <c r="K1507" s="185"/>
      <c r="L1507" s="2"/>
      <c r="M1507" s="2"/>
      <c r="N1507" s="44"/>
      <c r="O1507" s="204" t="s">
        <v>7380</v>
      </c>
      <c r="P1507" s="36"/>
      <c r="Q1507" s="36"/>
      <c r="R1507" s="36"/>
      <c r="S1507" s="36"/>
      <c r="T1507" s="36"/>
      <c r="U1507" s="36"/>
      <c r="V1507" s="74"/>
      <c r="W1507" s="72"/>
      <c r="X1507" s="72"/>
      <c r="Y1507" s="145"/>
      <c r="Z1507" s="71"/>
      <c r="AA1507" s="83"/>
      <c r="AB1507" s="194"/>
      <c r="AC1507" s="7"/>
      <c r="AD1507" s="7"/>
      <c r="AE1507" s="7"/>
      <c r="AF1507" s="7"/>
      <c r="AG1507" s="37"/>
      <c r="AH1507" s="98">
        <f>ROUND(ROUND(K1501*U1508,0)*Y$1379,0)</f>
        <v>146</v>
      </c>
      <c r="AI1507" s="66"/>
    </row>
    <row r="1508" spans="1:35" ht="16.75" customHeight="1" x14ac:dyDescent="0.3">
      <c r="A1508" s="11">
        <v>33</v>
      </c>
      <c r="B1508" s="223" t="s">
        <v>8536</v>
      </c>
      <c r="C1508" s="52" t="s">
        <v>8535</v>
      </c>
      <c r="D1508" s="190"/>
      <c r="E1508" s="211"/>
      <c r="F1508" s="211"/>
      <c r="G1508" s="210"/>
      <c r="H1508" s="45"/>
      <c r="I1508" s="2"/>
      <c r="J1508" s="81"/>
      <c r="K1508" s="185"/>
      <c r="L1508" s="2"/>
      <c r="M1508" s="2"/>
      <c r="N1508" s="44"/>
      <c r="O1508" s="45"/>
      <c r="P1508" s="135"/>
      <c r="Q1508" s="135"/>
      <c r="R1508" s="135"/>
      <c r="S1508" s="135"/>
      <c r="T1508" s="136" t="s">
        <v>7404</v>
      </c>
      <c r="U1508" s="273">
        <v>0.93</v>
      </c>
      <c r="V1508" s="274"/>
      <c r="W1508" s="72"/>
      <c r="X1508" s="72"/>
      <c r="Y1508" s="145"/>
      <c r="Z1508" s="71"/>
      <c r="AA1508" s="183" t="s">
        <v>7393</v>
      </c>
      <c r="AB1508" s="220" t="s">
        <v>7358</v>
      </c>
      <c r="AC1508" s="55" t="s">
        <v>7390</v>
      </c>
      <c r="AD1508" s="141">
        <v>0.7</v>
      </c>
      <c r="AE1508" s="141"/>
      <c r="AF1508" s="141"/>
      <c r="AG1508" s="142"/>
      <c r="AH1508" s="6">
        <f>ROUND(ROUND(ROUND(K1501*U1508,0)*Y$1379,0)*AD1508,0)</f>
        <v>102</v>
      </c>
      <c r="AI1508" s="66"/>
    </row>
    <row r="1509" spans="1:35" ht="16.75" customHeight="1" x14ac:dyDescent="0.3">
      <c r="A1509" s="11">
        <v>33</v>
      </c>
      <c r="B1509" s="223" t="s">
        <v>8534</v>
      </c>
      <c r="C1509" s="52" t="s">
        <v>8533</v>
      </c>
      <c r="D1509" s="198"/>
      <c r="E1509" s="199"/>
      <c r="F1509" s="199"/>
      <c r="G1509" s="197"/>
      <c r="H1509" s="2"/>
      <c r="I1509" s="2"/>
      <c r="J1509" s="81"/>
      <c r="K1509" s="185"/>
      <c r="L1509" s="2"/>
      <c r="M1509" s="2"/>
      <c r="N1509" s="2"/>
      <c r="O1509" s="56"/>
      <c r="P1509" s="2"/>
      <c r="Q1509" s="2"/>
      <c r="R1509" s="2"/>
      <c r="S1509" s="2"/>
      <c r="T1509" s="2"/>
      <c r="U1509" s="2"/>
      <c r="V1509" s="71"/>
      <c r="W1509" s="72"/>
      <c r="X1509" s="72"/>
      <c r="Y1509" s="155"/>
      <c r="Z1509" s="157"/>
      <c r="AA1509" s="169"/>
      <c r="AB1509" s="220" t="s">
        <v>7391</v>
      </c>
      <c r="AC1509" s="55" t="s">
        <v>7390</v>
      </c>
      <c r="AD1509" s="141">
        <v>0.5</v>
      </c>
      <c r="AE1509" s="141"/>
      <c r="AF1509" s="141"/>
      <c r="AG1509" s="142"/>
      <c r="AH1509" s="6">
        <f>ROUND(ROUND(ROUND(K1501*U1508,0)*Y$1379,0)*AD1509,0)</f>
        <v>73</v>
      </c>
      <c r="AI1509" s="16"/>
    </row>
    <row r="1510" spans="1:35" ht="16.75" customHeight="1" x14ac:dyDescent="0.3">
      <c r="A1510" s="11">
        <v>33</v>
      </c>
      <c r="B1510" s="223" t="s">
        <v>8532</v>
      </c>
      <c r="C1510" s="52" t="s">
        <v>8531</v>
      </c>
      <c r="D1510" s="198"/>
      <c r="E1510" s="199"/>
      <c r="F1510" s="199"/>
      <c r="G1510" s="197"/>
      <c r="H1510" s="2"/>
      <c r="I1510" s="2"/>
      <c r="J1510" s="81"/>
      <c r="K1510" s="185"/>
      <c r="L1510" s="2"/>
      <c r="M1510" s="2"/>
      <c r="N1510" s="2"/>
      <c r="O1510" s="56"/>
      <c r="P1510" s="2"/>
      <c r="Q1510" s="2"/>
      <c r="R1510" s="2"/>
      <c r="S1510" s="2"/>
      <c r="T1510" s="2"/>
      <c r="U1510" s="2"/>
      <c r="V1510" s="71"/>
      <c r="W1510" s="72"/>
      <c r="X1510" s="72"/>
      <c r="Y1510" s="155"/>
      <c r="Z1510" s="157"/>
      <c r="AA1510" s="2"/>
      <c r="AB1510" s="201"/>
      <c r="AC1510" s="55"/>
      <c r="AD1510" s="141"/>
      <c r="AE1510" s="187" t="s">
        <v>7356</v>
      </c>
      <c r="AF1510" s="53">
        <v>5</v>
      </c>
      <c r="AG1510" s="181" t="s">
        <v>7357</v>
      </c>
      <c r="AH1510" s="98">
        <f>ROUND(ROUND(K1501*U1508,0)*Y$1379-AF1510,0)</f>
        <v>141</v>
      </c>
      <c r="AI1510" s="16"/>
    </row>
    <row r="1511" spans="1:35" ht="16.75" customHeight="1" x14ac:dyDescent="0.3">
      <c r="A1511" s="11">
        <v>33</v>
      </c>
      <c r="B1511" s="223" t="s">
        <v>8530</v>
      </c>
      <c r="C1511" s="52" t="s">
        <v>8529</v>
      </c>
      <c r="D1511" s="198"/>
      <c r="E1511" s="199"/>
      <c r="F1511" s="199"/>
      <c r="G1511" s="197"/>
      <c r="H1511" s="2"/>
      <c r="I1511" s="2"/>
      <c r="J1511" s="81"/>
      <c r="K1511" s="185"/>
      <c r="L1511" s="2"/>
      <c r="M1511" s="2"/>
      <c r="N1511" s="2"/>
      <c r="O1511" s="56"/>
      <c r="P1511" s="2"/>
      <c r="Q1511" s="2"/>
      <c r="R1511" s="2"/>
      <c r="S1511" s="2"/>
      <c r="T1511" s="2"/>
      <c r="U1511" s="2"/>
      <c r="V1511" s="71"/>
      <c r="W1511" s="72"/>
      <c r="X1511" s="72"/>
      <c r="Y1511" s="155"/>
      <c r="Z1511" s="157"/>
      <c r="AA1511" s="183" t="s">
        <v>7393</v>
      </c>
      <c r="AB1511" s="220" t="s">
        <v>7358</v>
      </c>
      <c r="AC1511" s="55" t="s">
        <v>7390</v>
      </c>
      <c r="AD1511" s="141">
        <v>0.7</v>
      </c>
      <c r="AE1511" s="221"/>
      <c r="AF1511" s="136"/>
      <c r="AG1511" s="75"/>
      <c r="AH1511" s="6">
        <f>ROUND(ROUND(ROUND(K1501*U1508,0)*Y$1379,0)*AD1511-AF1510,0)</f>
        <v>97</v>
      </c>
      <c r="AI1511" s="16"/>
    </row>
    <row r="1512" spans="1:35" ht="16.75" customHeight="1" x14ac:dyDescent="0.3">
      <c r="A1512" s="11">
        <v>33</v>
      </c>
      <c r="B1512" s="223" t="s">
        <v>8528</v>
      </c>
      <c r="C1512" s="52" t="s">
        <v>8527</v>
      </c>
      <c r="D1512" s="198"/>
      <c r="E1512" s="199"/>
      <c r="F1512" s="199"/>
      <c r="G1512" s="197"/>
      <c r="H1512" s="2"/>
      <c r="I1512" s="2"/>
      <c r="J1512" s="81"/>
      <c r="K1512" s="185"/>
      <c r="L1512" s="2"/>
      <c r="M1512" s="2"/>
      <c r="N1512" s="2"/>
      <c r="O1512" s="203"/>
      <c r="P1512" s="8"/>
      <c r="Q1512" s="8"/>
      <c r="R1512" s="8"/>
      <c r="S1512" s="8"/>
      <c r="T1512" s="8"/>
      <c r="U1512" s="8"/>
      <c r="V1512" s="73"/>
      <c r="W1512" s="72"/>
      <c r="X1512" s="72"/>
      <c r="Y1512" s="155"/>
      <c r="Z1512" s="157"/>
      <c r="AA1512" s="169"/>
      <c r="AB1512" s="220" t="s">
        <v>7391</v>
      </c>
      <c r="AC1512" s="55" t="s">
        <v>7390</v>
      </c>
      <c r="AD1512" s="141">
        <v>0.5</v>
      </c>
      <c r="AE1512" s="196"/>
      <c r="AF1512" s="144"/>
      <c r="AG1512" s="150"/>
      <c r="AH1512" s="6">
        <f>ROUND(ROUND(ROUND(K1501*U1508,0)*Y$1379,0)*AD1512-AF1510,0)</f>
        <v>68</v>
      </c>
      <c r="AI1512" s="16"/>
    </row>
    <row r="1513" spans="1:35" ht="16.75" customHeight="1" x14ac:dyDescent="0.3">
      <c r="A1513" s="11">
        <v>33</v>
      </c>
      <c r="B1513" s="223" t="s">
        <v>8526</v>
      </c>
      <c r="C1513" s="52" t="s">
        <v>8525</v>
      </c>
      <c r="D1513" s="190"/>
      <c r="E1513" s="211"/>
      <c r="F1513" s="211"/>
      <c r="G1513" s="210"/>
      <c r="H1513" s="211"/>
      <c r="I1513" s="211"/>
      <c r="J1513" s="210"/>
      <c r="K1513" s="185"/>
      <c r="L1513" s="2"/>
      <c r="M1513" s="2"/>
      <c r="N1513" s="44"/>
      <c r="O1513" s="222" t="s">
        <v>7373</v>
      </c>
      <c r="P1513" s="2"/>
      <c r="Q1513" s="2"/>
      <c r="R1513" s="2"/>
      <c r="S1513" s="2"/>
      <c r="T1513" s="2"/>
      <c r="U1513" s="2"/>
      <c r="V1513" s="71"/>
      <c r="W1513" s="72"/>
      <c r="X1513" s="72"/>
      <c r="Y1513" s="145"/>
      <c r="Z1513" s="71"/>
      <c r="AA1513" s="83"/>
      <c r="AB1513" s="80"/>
      <c r="AC1513" s="7"/>
      <c r="AD1513" s="7"/>
      <c r="AE1513" s="7"/>
      <c r="AF1513" s="7"/>
      <c r="AG1513" s="37"/>
      <c r="AH1513" s="98">
        <f>ROUND(ROUND(K1501*U1514,0)*Y$1379,0)</f>
        <v>149</v>
      </c>
      <c r="AI1513" s="66"/>
    </row>
    <row r="1514" spans="1:35" ht="16.75" customHeight="1" x14ac:dyDescent="0.3">
      <c r="A1514" s="11">
        <v>33</v>
      </c>
      <c r="B1514" s="223" t="s">
        <v>8524</v>
      </c>
      <c r="C1514" s="52" t="s">
        <v>8523</v>
      </c>
      <c r="D1514" s="190"/>
      <c r="E1514" s="211"/>
      <c r="F1514" s="211"/>
      <c r="G1514" s="210"/>
      <c r="H1514" s="211"/>
      <c r="I1514" s="211"/>
      <c r="J1514" s="210"/>
      <c r="K1514" s="185"/>
      <c r="L1514" s="2"/>
      <c r="M1514" s="2"/>
      <c r="N1514" s="44"/>
      <c r="O1514" s="222" t="s">
        <v>7405</v>
      </c>
      <c r="P1514" s="135"/>
      <c r="Q1514" s="135"/>
      <c r="R1514" s="135"/>
      <c r="S1514" s="135"/>
      <c r="T1514" s="136" t="s">
        <v>7404</v>
      </c>
      <c r="U1514" s="273">
        <v>0.95</v>
      </c>
      <c r="V1514" s="274"/>
      <c r="W1514" s="72"/>
      <c r="X1514" s="72"/>
      <c r="Y1514" s="145"/>
      <c r="Z1514" s="71"/>
      <c r="AA1514" s="183" t="s">
        <v>7393</v>
      </c>
      <c r="AB1514" s="220" t="s">
        <v>7358</v>
      </c>
      <c r="AC1514" s="55" t="s">
        <v>7390</v>
      </c>
      <c r="AD1514" s="141">
        <v>0.7</v>
      </c>
      <c r="AE1514" s="141"/>
      <c r="AF1514" s="141"/>
      <c r="AG1514" s="142"/>
      <c r="AH1514" s="6">
        <f>ROUND(ROUND(ROUND(K1501*U1514,0)*Y$1379,0)*AD1514,0)</f>
        <v>104</v>
      </c>
      <c r="AI1514" s="66"/>
    </row>
    <row r="1515" spans="1:35" ht="16.75" customHeight="1" x14ac:dyDescent="0.3">
      <c r="A1515" s="11">
        <v>33</v>
      </c>
      <c r="B1515" s="223" t="s">
        <v>8522</v>
      </c>
      <c r="C1515" s="52" t="s">
        <v>8521</v>
      </c>
      <c r="D1515" s="198"/>
      <c r="E1515" s="199"/>
      <c r="F1515" s="199"/>
      <c r="G1515" s="197"/>
      <c r="H1515" s="2"/>
      <c r="I1515" s="2"/>
      <c r="J1515" s="81"/>
      <c r="K1515" s="185"/>
      <c r="L1515" s="2"/>
      <c r="M1515" s="2"/>
      <c r="N1515" s="2"/>
      <c r="O1515" s="56"/>
      <c r="P1515" s="2"/>
      <c r="Q1515" s="2"/>
      <c r="R1515" s="2"/>
      <c r="S1515" s="2"/>
      <c r="T1515" s="2"/>
      <c r="U1515" s="2"/>
      <c r="V1515" s="71"/>
      <c r="W1515" s="72"/>
      <c r="X1515" s="72"/>
      <c r="Y1515" s="155"/>
      <c r="Z1515" s="157"/>
      <c r="AA1515" s="169"/>
      <c r="AB1515" s="220" t="s">
        <v>7391</v>
      </c>
      <c r="AC1515" s="55" t="s">
        <v>7390</v>
      </c>
      <c r="AD1515" s="141">
        <v>0.5</v>
      </c>
      <c r="AE1515" s="141"/>
      <c r="AF1515" s="141"/>
      <c r="AG1515" s="142"/>
      <c r="AH1515" s="98">
        <f>ROUND(ROUND(ROUND(K1501*U1514,0)*Y$1379,0)*AD1515,0)</f>
        <v>75</v>
      </c>
      <c r="AI1515" s="16"/>
    </row>
    <row r="1516" spans="1:35" ht="16.75" customHeight="1" x14ac:dyDescent="0.3">
      <c r="A1516" s="11">
        <v>33</v>
      </c>
      <c r="B1516" s="223" t="s">
        <v>8520</v>
      </c>
      <c r="C1516" s="52" t="s">
        <v>8519</v>
      </c>
      <c r="D1516" s="198"/>
      <c r="E1516" s="199"/>
      <c r="F1516" s="199"/>
      <c r="G1516" s="197"/>
      <c r="H1516" s="2"/>
      <c r="I1516" s="2"/>
      <c r="J1516" s="81"/>
      <c r="K1516" s="185"/>
      <c r="L1516" s="2"/>
      <c r="M1516" s="2"/>
      <c r="N1516" s="2"/>
      <c r="O1516" s="56"/>
      <c r="P1516" s="2"/>
      <c r="Q1516" s="2"/>
      <c r="R1516" s="2"/>
      <c r="S1516" s="2"/>
      <c r="T1516" s="2"/>
      <c r="U1516" s="2"/>
      <c r="V1516" s="71"/>
      <c r="W1516" s="72"/>
      <c r="X1516" s="72"/>
      <c r="Y1516" s="155"/>
      <c r="Z1516" s="157"/>
      <c r="AA1516" s="2"/>
      <c r="AB1516" s="201"/>
      <c r="AC1516" s="55"/>
      <c r="AD1516" s="141"/>
      <c r="AE1516" s="187" t="s">
        <v>7356</v>
      </c>
      <c r="AF1516" s="53">
        <v>5</v>
      </c>
      <c r="AG1516" s="181" t="s">
        <v>7357</v>
      </c>
      <c r="AH1516" s="98">
        <f>ROUND(ROUND(K1501*U1514,0)*Y$1379-AF1516,0)</f>
        <v>144</v>
      </c>
      <c r="AI1516" s="16"/>
    </row>
    <row r="1517" spans="1:35" ht="16.75" customHeight="1" x14ac:dyDescent="0.3">
      <c r="A1517" s="11">
        <v>33</v>
      </c>
      <c r="B1517" s="223" t="s">
        <v>8518</v>
      </c>
      <c r="C1517" s="52" t="s">
        <v>8517</v>
      </c>
      <c r="D1517" s="198"/>
      <c r="E1517" s="199"/>
      <c r="F1517" s="199"/>
      <c r="G1517" s="197"/>
      <c r="H1517" s="2"/>
      <c r="I1517" s="2"/>
      <c r="J1517" s="81"/>
      <c r="K1517" s="185"/>
      <c r="L1517" s="2"/>
      <c r="M1517" s="2"/>
      <c r="N1517" s="2"/>
      <c r="O1517" s="56"/>
      <c r="P1517" s="2"/>
      <c r="Q1517" s="2"/>
      <c r="R1517" s="2"/>
      <c r="S1517" s="2"/>
      <c r="T1517" s="2"/>
      <c r="U1517" s="2"/>
      <c r="V1517" s="71"/>
      <c r="W1517" s="72"/>
      <c r="X1517" s="72"/>
      <c r="Y1517" s="155"/>
      <c r="Z1517" s="157"/>
      <c r="AA1517" s="183" t="s">
        <v>7393</v>
      </c>
      <c r="AB1517" s="220" t="s">
        <v>7358</v>
      </c>
      <c r="AC1517" s="55" t="s">
        <v>7390</v>
      </c>
      <c r="AD1517" s="141">
        <v>0.7</v>
      </c>
      <c r="AE1517" s="221"/>
      <c r="AF1517" s="136"/>
      <c r="AG1517" s="75"/>
      <c r="AH1517" s="6">
        <f>ROUND(ROUND(ROUND(K1501*U1514,0)*Y$1379,0)*AD1517-AF1516,0)</f>
        <v>99</v>
      </c>
      <c r="AI1517" s="16"/>
    </row>
    <row r="1518" spans="1:35" ht="16.75" customHeight="1" x14ac:dyDescent="0.3">
      <c r="A1518" s="11">
        <v>33</v>
      </c>
      <c r="B1518" s="223" t="s">
        <v>8516</v>
      </c>
      <c r="C1518" s="52" t="s">
        <v>8515</v>
      </c>
      <c r="D1518" s="198"/>
      <c r="E1518" s="199"/>
      <c r="F1518" s="199"/>
      <c r="G1518" s="197"/>
      <c r="H1518" s="43"/>
      <c r="I1518" s="8"/>
      <c r="J1518" s="165"/>
      <c r="K1518" s="237"/>
      <c r="L1518" s="8"/>
      <c r="M1518" s="8"/>
      <c r="N1518" s="24"/>
      <c r="O1518" s="203"/>
      <c r="P1518" s="8"/>
      <c r="Q1518" s="8"/>
      <c r="R1518" s="8"/>
      <c r="S1518" s="8"/>
      <c r="T1518" s="8"/>
      <c r="U1518" s="8"/>
      <c r="V1518" s="73"/>
      <c r="W1518" s="72"/>
      <c r="X1518" s="72"/>
      <c r="Y1518" s="155"/>
      <c r="Z1518" s="157"/>
      <c r="AA1518" s="169"/>
      <c r="AB1518" s="220" t="s">
        <v>7391</v>
      </c>
      <c r="AC1518" s="55" t="s">
        <v>7390</v>
      </c>
      <c r="AD1518" s="141">
        <v>0.5</v>
      </c>
      <c r="AE1518" s="196"/>
      <c r="AF1518" s="144"/>
      <c r="AG1518" s="150"/>
      <c r="AH1518" s="98">
        <f>ROUND(ROUND(ROUND(K1501*U1514,0)*Y$1379,0)*AD1518-AF1516,0)</f>
        <v>70</v>
      </c>
      <c r="AI1518" s="16"/>
    </row>
    <row r="1519" spans="1:35" ht="16.75" customHeight="1" x14ac:dyDescent="0.3">
      <c r="A1519" s="11">
        <v>33</v>
      </c>
      <c r="B1519" s="223" t="s">
        <v>8514</v>
      </c>
      <c r="C1519" s="52" t="s">
        <v>8513</v>
      </c>
      <c r="D1519" s="190"/>
      <c r="E1519" s="211"/>
      <c r="F1519" s="211"/>
      <c r="G1519" s="210"/>
      <c r="H1519" s="281" t="s">
        <v>7462</v>
      </c>
      <c r="I1519" s="282"/>
      <c r="J1519" s="283"/>
      <c r="K1519" s="167" t="s">
        <v>7461</v>
      </c>
      <c r="L1519" s="36"/>
      <c r="M1519" s="36"/>
      <c r="N1519" s="50"/>
      <c r="O1519" s="54"/>
      <c r="P1519" s="36"/>
      <c r="Q1519" s="36"/>
      <c r="R1519" s="36"/>
      <c r="S1519" s="36"/>
      <c r="T1519" s="36"/>
      <c r="U1519" s="36"/>
      <c r="V1519" s="50"/>
      <c r="W1519" s="45"/>
      <c r="X1519" s="45"/>
      <c r="Y1519" s="2"/>
      <c r="Z1519" s="44"/>
      <c r="AA1519" s="54"/>
      <c r="AB1519" s="53"/>
      <c r="AC1519" s="36"/>
      <c r="AD1519" s="36"/>
      <c r="AE1519" s="36"/>
      <c r="AF1519" s="36"/>
      <c r="AG1519" s="50"/>
      <c r="AH1519" s="98">
        <f>ROUND(K1525*Y$1379,0)</f>
        <v>179</v>
      </c>
      <c r="AI1519" s="66"/>
    </row>
    <row r="1520" spans="1:35" ht="16.75" customHeight="1" x14ac:dyDescent="0.3">
      <c r="A1520" s="11">
        <v>33</v>
      </c>
      <c r="B1520" s="223" t="s">
        <v>8512</v>
      </c>
      <c r="C1520" s="52" t="s">
        <v>8511</v>
      </c>
      <c r="D1520" s="190"/>
      <c r="E1520" s="186"/>
      <c r="F1520" s="186"/>
      <c r="G1520" s="205"/>
      <c r="H1520" s="284"/>
      <c r="I1520" s="285"/>
      <c r="J1520" s="286"/>
      <c r="K1520" s="185"/>
      <c r="L1520" s="2"/>
      <c r="M1520" s="2"/>
      <c r="N1520" s="44"/>
      <c r="O1520" s="3"/>
      <c r="P1520" s="2"/>
      <c r="Q1520" s="2"/>
      <c r="R1520" s="2"/>
      <c r="S1520" s="2"/>
      <c r="T1520" s="2"/>
      <c r="U1520" s="2"/>
      <c r="V1520" s="71"/>
      <c r="W1520" s="72"/>
      <c r="X1520" s="72"/>
      <c r="Y1520" s="145"/>
      <c r="Z1520" s="71"/>
      <c r="AA1520" s="183" t="s">
        <v>7393</v>
      </c>
      <c r="AB1520" s="220" t="s">
        <v>7358</v>
      </c>
      <c r="AC1520" s="55" t="s">
        <v>7390</v>
      </c>
      <c r="AD1520" s="141">
        <v>0.7</v>
      </c>
      <c r="AE1520" s="141"/>
      <c r="AF1520" s="141"/>
      <c r="AG1520" s="142"/>
      <c r="AH1520" s="6">
        <f>ROUND(ROUND(K1525*Y$1379,0)*AD1520,0)</f>
        <v>125</v>
      </c>
      <c r="AI1520" s="66"/>
    </row>
    <row r="1521" spans="1:35" ht="16.75" customHeight="1" x14ac:dyDescent="0.3">
      <c r="A1521" s="11">
        <v>33</v>
      </c>
      <c r="B1521" s="223" t="s">
        <v>8510</v>
      </c>
      <c r="C1521" s="52" t="s">
        <v>8509</v>
      </c>
      <c r="D1521" s="198"/>
      <c r="E1521" s="199"/>
      <c r="F1521" s="199"/>
      <c r="G1521" s="197"/>
      <c r="H1521" s="284"/>
      <c r="I1521" s="285"/>
      <c r="J1521" s="286"/>
      <c r="K1521" s="185"/>
      <c r="L1521" s="2"/>
      <c r="M1521" s="2"/>
      <c r="N1521" s="2"/>
      <c r="O1521" s="56"/>
      <c r="P1521" s="2"/>
      <c r="Q1521" s="2"/>
      <c r="R1521" s="2"/>
      <c r="S1521" s="2"/>
      <c r="T1521" s="2"/>
      <c r="U1521" s="2"/>
      <c r="V1521" s="71"/>
      <c r="W1521" s="72"/>
      <c r="X1521" s="72"/>
      <c r="Y1521" s="155"/>
      <c r="Z1521" s="157"/>
      <c r="AA1521" s="169"/>
      <c r="AB1521" s="220" t="s">
        <v>7391</v>
      </c>
      <c r="AC1521" s="55" t="s">
        <v>7390</v>
      </c>
      <c r="AD1521" s="141">
        <v>0.5</v>
      </c>
      <c r="AE1521" s="141"/>
      <c r="AF1521" s="141"/>
      <c r="AG1521" s="142"/>
      <c r="AH1521" s="98">
        <f>ROUND(ROUND(K1525*Y$1379,0)*AD1521,0)</f>
        <v>90</v>
      </c>
      <c r="AI1521" s="16"/>
    </row>
    <row r="1522" spans="1:35" ht="16.75" customHeight="1" x14ac:dyDescent="0.3">
      <c r="A1522" s="11">
        <v>33</v>
      </c>
      <c r="B1522" s="223" t="s">
        <v>8508</v>
      </c>
      <c r="C1522" s="52" t="s">
        <v>8507</v>
      </c>
      <c r="D1522" s="198"/>
      <c r="E1522" s="199"/>
      <c r="F1522" s="199"/>
      <c r="G1522" s="197"/>
      <c r="H1522" s="129"/>
      <c r="I1522" s="195"/>
      <c r="J1522" s="197"/>
      <c r="K1522" s="185"/>
      <c r="L1522" s="2"/>
      <c r="M1522" s="2"/>
      <c r="N1522" s="2"/>
      <c r="O1522" s="56"/>
      <c r="P1522" s="2"/>
      <c r="Q1522" s="2"/>
      <c r="R1522" s="2"/>
      <c r="S1522" s="2"/>
      <c r="T1522" s="2"/>
      <c r="U1522" s="2"/>
      <c r="V1522" s="71"/>
      <c r="W1522" s="72"/>
      <c r="X1522" s="72"/>
      <c r="Y1522" s="155"/>
      <c r="Z1522" s="157"/>
      <c r="AA1522" s="2"/>
      <c r="AB1522" s="201"/>
      <c r="AC1522" s="55"/>
      <c r="AD1522" s="141"/>
      <c r="AE1522" s="187" t="s">
        <v>7356</v>
      </c>
      <c r="AF1522" s="53">
        <v>5</v>
      </c>
      <c r="AG1522" s="181" t="s">
        <v>7357</v>
      </c>
      <c r="AH1522" s="98">
        <f>ROUND(K1525*Y$1379-AF1522,0)</f>
        <v>174</v>
      </c>
      <c r="AI1522" s="16"/>
    </row>
    <row r="1523" spans="1:35" ht="16.75" customHeight="1" x14ac:dyDescent="0.3">
      <c r="A1523" s="11">
        <v>33</v>
      </c>
      <c r="B1523" s="223" t="s">
        <v>8506</v>
      </c>
      <c r="C1523" s="52" t="s">
        <v>8505</v>
      </c>
      <c r="D1523" s="198"/>
      <c r="E1523" s="199"/>
      <c r="F1523" s="199"/>
      <c r="G1523" s="197"/>
      <c r="H1523" s="129"/>
      <c r="I1523" s="195"/>
      <c r="J1523" s="197"/>
      <c r="K1523" s="185"/>
      <c r="L1523" s="2"/>
      <c r="M1523" s="2"/>
      <c r="N1523" s="2"/>
      <c r="O1523" s="56"/>
      <c r="P1523" s="2"/>
      <c r="Q1523" s="2"/>
      <c r="R1523" s="2"/>
      <c r="S1523" s="2"/>
      <c r="T1523" s="2"/>
      <c r="U1523" s="2"/>
      <c r="V1523" s="71"/>
      <c r="W1523" s="72"/>
      <c r="X1523" s="72"/>
      <c r="Y1523" s="155"/>
      <c r="Z1523" s="157"/>
      <c r="AA1523" s="183" t="s">
        <v>7393</v>
      </c>
      <c r="AB1523" s="220" t="s">
        <v>7358</v>
      </c>
      <c r="AC1523" s="55" t="s">
        <v>7390</v>
      </c>
      <c r="AD1523" s="141">
        <v>0.7</v>
      </c>
      <c r="AE1523" s="221"/>
      <c r="AF1523" s="136"/>
      <c r="AG1523" s="75"/>
      <c r="AH1523" s="6">
        <f>ROUND(ROUND(K1525*Y$1379,0)*AD1523-AF1522,0)</f>
        <v>120</v>
      </c>
      <c r="AI1523" s="16"/>
    </row>
    <row r="1524" spans="1:35" ht="16.75" customHeight="1" x14ac:dyDescent="0.3">
      <c r="A1524" s="11">
        <v>33</v>
      </c>
      <c r="B1524" s="223" t="s">
        <v>8504</v>
      </c>
      <c r="C1524" s="52" t="s">
        <v>8503</v>
      </c>
      <c r="D1524" s="198"/>
      <c r="E1524" s="199"/>
      <c r="F1524" s="199"/>
      <c r="G1524" s="197"/>
      <c r="H1524" s="129"/>
      <c r="I1524" s="195"/>
      <c r="J1524" s="197"/>
      <c r="K1524" s="185"/>
      <c r="L1524" s="2"/>
      <c r="M1524" s="2"/>
      <c r="N1524" s="2"/>
      <c r="O1524" s="56"/>
      <c r="P1524" s="2"/>
      <c r="Q1524" s="2"/>
      <c r="R1524" s="2"/>
      <c r="S1524" s="2"/>
      <c r="T1524" s="2"/>
      <c r="U1524" s="2"/>
      <c r="V1524" s="71"/>
      <c r="W1524" s="72"/>
      <c r="X1524" s="72"/>
      <c r="Y1524" s="155"/>
      <c r="Z1524" s="157"/>
      <c r="AA1524" s="169"/>
      <c r="AB1524" s="220" t="s">
        <v>7391</v>
      </c>
      <c r="AC1524" s="55" t="s">
        <v>7390</v>
      </c>
      <c r="AD1524" s="141">
        <v>0.5</v>
      </c>
      <c r="AE1524" s="196"/>
      <c r="AF1524" s="144"/>
      <c r="AG1524" s="150"/>
      <c r="AH1524" s="98">
        <f>ROUND(ROUND(K1525*Y$1379,0)*AD1524-AF1522,0)</f>
        <v>85</v>
      </c>
      <c r="AI1524" s="16"/>
    </row>
    <row r="1525" spans="1:35" ht="16.75" customHeight="1" x14ac:dyDescent="0.3">
      <c r="A1525" s="11">
        <v>33</v>
      </c>
      <c r="B1525" s="223" t="s">
        <v>8502</v>
      </c>
      <c r="C1525" s="52" t="s">
        <v>8501</v>
      </c>
      <c r="D1525" s="200"/>
      <c r="E1525" s="186"/>
      <c r="F1525" s="186"/>
      <c r="G1525" s="205"/>
      <c r="H1525" s="199"/>
      <c r="I1525" s="195"/>
      <c r="J1525" s="197"/>
      <c r="K1525" s="271">
        <f>'21共同生活援助（包括型・基本）'!N733</f>
        <v>358</v>
      </c>
      <c r="L1525" s="272"/>
      <c r="M1525" s="2" t="s">
        <v>7388</v>
      </c>
      <c r="N1525" s="44"/>
      <c r="O1525" s="204" t="s">
        <v>7387</v>
      </c>
      <c r="P1525" s="36"/>
      <c r="Q1525" s="36"/>
      <c r="R1525" s="36"/>
      <c r="S1525" s="36"/>
      <c r="T1525" s="36"/>
      <c r="U1525" s="36"/>
      <c r="V1525" s="74"/>
      <c r="W1525" s="72"/>
      <c r="X1525" s="72"/>
      <c r="Y1525" s="145"/>
      <c r="Z1525" s="71"/>
      <c r="AA1525" s="83"/>
      <c r="AB1525" s="194"/>
      <c r="AC1525" s="7"/>
      <c r="AD1525" s="7"/>
      <c r="AE1525" s="7"/>
      <c r="AF1525" s="7"/>
      <c r="AG1525" s="37"/>
      <c r="AH1525" s="98">
        <f>ROUND(ROUND(K1525*U1526,0)*Y$1379,0)</f>
        <v>170</v>
      </c>
      <c r="AI1525" s="66"/>
    </row>
    <row r="1526" spans="1:35" ht="16.75" customHeight="1" x14ac:dyDescent="0.3">
      <c r="A1526" s="11">
        <v>33</v>
      </c>
      <c r="B1526" s="223" t="s">
        <v>8500</v>
      </c>
      <c r="C1526" s="52" t="s">
        <v>8499</v>
      </c>
      <c r="D1526" s="200"/>
      <c r="E1526" s="186"/>
      <c r="F1526" s="186"/>
      <c r="G1526" s="205"/>
      <c r="H1526" s="2"/>
      <c r="I1526" s="2"/>
      <c r="J1526" s="81"/>
      <c r="K1526" s="72"/>
      <c r="L1526" s="145"/>
      <c r="M1526" s="2"/>
      <c r="N1526" s="44"/>
      <c r="O1526" s="45"/>
      <c r="P1526" s="2"/>
      <c r="Q1526" s="135"/>
      <c r="R1526" s="135"/>
      <c r="S1526" s="135"/>
      <c r="T1526" s="136" t="s">
        <v>7404</v>
      </c>
      <c r="U1526" s="273">
        <v>0.95</v>
      </c>
      <c r="V1526" s="274"/>
      <c r="W1526" s="72"/>
      <c r="X1526" s="72"/>
      <c r="Y1526" s="145"/>
      <c r="Z1526" s="71"/>
      <c r="AA1526" s="183" t="s">
        <v>7393</v>
      </c>
      <c r="AB1526" s="220" t="s">
        <v>7358</v>
      </c>
      <c r="AC1526" s="55" t="s">
        <v>7390</v>
      </c>
      <c r="AD1526" s="141">
        <v>0.7</v>
      </c>
      <c r="AE1526" s="141"/>
      <c r="AF1526" s="141"/>
      <c r="AG1526" s="142"/>
      <c r="AH1526" s="98">
        <f>ROUND(ROUND(ROUND(K1525*U1526,0)*Y$1379,0)*AD1526,0)</f>
        <v>119</v>
      </c>
      <c r="AI1526" s="66"/>
    </row>
    <row r="1527" spans="1:35" ht="16.75" customHeight="1" x14ac:dyDescent="0.3">
      <c r="A1527" s="11">
        <v>33</v>
      </c>
      <c r="B1527" s="223" t="s">
        <v>8498</v>
      </c>
      <c r="C1527" s="52" t="s">
        <v>8497</v>
      </c>
      <c r="D1527" s="198"/>
      <c r="E1527" s="199"/>
      <c r="F1527" s="199"/>
      <c r="G1527" s="197"/>
      <c r="H1527" s="2"/>
      <c r="I1527" s="2"/>
      <c r="J1527" s="81"/>
      <c r="K1527" s="185"/>
      <c r="L1527" s="2"/>
      <c r="M1527" s="2"/>
      <c r="N1527" s="2"/>
      <c r="O1527" s="56"/>
      <c r="P1527" s="2"/>
      <c r="Q1527" s="2"/>
      <c r="R1527" s="2"/>
      <c r="S1527" s="2"/>
      <c r="T1527" s="2"/>
      <c r="U1527" s="2"/>
      <c r="V1527" s="71"/>
      <c r="W1527" s="72"/>
      <c r="X1527" s="72"/>
      <c r="Y1527" s="155"/>
      <c r="Z1527" s="157"/>
      <c r="AA1527" s="169"/>
      <c r="AB1527" s="220" t="s">
        <v>7391</v>
      </c>
      <c r="AC1527" s="55" t="s">
        <v>7390</v>
      </c>
      <c r="AD1527" s="141">
        <v>0.5</v>
      </c>
      <c r="AE1527" s="141"/>
      <c r="AF1527" s="141"/>
      <c r="AG1527" s="142"/>
      <c r="AH1527" s="6">
        <f>ROUND(ROUND(ROUND(K1525*U1526,0)*Y$1379,0)*AD1527,0)</f>
        <v>85</v>
      </c>
      <c r="AI1527" s="16"/>
    </row>
    <row r="1528" spans="1:35" ht="16.75" customHeight="1" x14ac:dyDescent="0.3">
      <c r="A1528" s="11">
        <v>33</v>
      </c>
      <c r="B1528" s="223" t="s">
        <v>8496</v>
      </c>
      <c r="C1528" s="52" t="s">
        <v>8495</v>
      </c>
      <c r="D1528" s="198"/>
      <c r="E1528" s="199"/>
      <c r="F1528" s="199"/>
      <c r="G1528" s="197"/>
      <c r="H1528" s="2"/>
      <c r="I1528" s="2"/>
      <c r="J1528" s="81"/>
      <c r="K1528" s="185"/>
      <c r="L1528" s="2"/>
      <c r="M1528" s="2"/>
      <c r="N1528" s="2"/>
      <c r="O1528" s="56"/>
      <c r="P1528" s="2"/>
      <c r="Q1528" s="2"/>
      <c r="R1528" s="2"/>
      <c r="S1528" s="2"/>
      <c r="T1528" s="2"/>
      <c r="U1528" s="2"/>
      <c r="V1528" s="71"/>
      <c r="W1528" s="72"/>
      <c r="X1528" s="72"/>
      <c r="Y1528" s="155"/>
      <c r="Z1528" s="157"/>
      <c r="AA1528" s="2"/>
      <c r="AB1528" s="201"/>
      <c r="AC1528" s="55"/>
      <c r="AD1528" s="141"/>
      <c r="AE1528" s="187" t="s">
        <v>7356</v>
      </c>
      <c r="AF1528" s="53">
        <v>5</v>
      </c>
      <c r="AG1528" s="181" t="s">
        <v>7357</v>
      </c>
      <c r="AH1528" s="98">
        <f>ROUND(ROUND(K1525*U1526,0)*Y$1379-AF1528,0)</f>
        <v>165</v>
      </c>
      <c r="AI1528" s="16"/>
    </row>
    <row r="1529" spans="1:35" ht="16.75" customHeight="1" x14ac:dyDescent="0.3">
      <c r="A1529" s="11">
        <v>33</v>
      </c>
      <c r="B1529" s="223" t="s">
        <v>8494</v>
      </c>
      <c r="C1529" s="52" t="s">
        <v>8493</v>
      </c>
      <c r="D1529" s="198"/>
      <c r="E1529" s="199"/>
      <c r="F1529" s="199"/>
      <c r="G1529" s="197"/>
      <c r="H1529" s="2"/>
      <c r="I1529" s="2"/>
      <c r="J1529" s="81"/>
      <c r="K1529" s="185"/>
      <c r="L1529" s="2"/>
      <c r="M1529" s="2"/>
      <c r="N1529" s="2"/>
      <c r="O1529" s="56"/>
      <c r="P1529" s="2"/>
      <c r="Q1529" s="2"/>
      <c r="R1529" s="2"/>
      <c r="S1529" s="2"/>
      <c r="T1529" s="2"/>
      <c r="U1529" s="2"/>
      <c r="V1529" s="71"/>
      <c r="W1529" s="72"/>
      <c r="X1529" s="72"/>
      <c r="Y1529" s="155"/>
      <c r="Z1529" s="157"/>
      <c r="AA1529" s="183" t="s">
        <v>7393</v>
      </c>
      <c r="AB1529" s="220" t="s">
        <v>7358</v>
      </c>
      <c r="AC1529" s="55" t="s">
        <v>7390</v>
      </c>
      <c r="AD1529" s="141">
        <v>0.7</v>
      </c>
      <c r="AE1529" s="221"/>
      <c r="AF1529" s="136"/>
      <c r="AG1529" s="75"/>
      <c r="AH1529" s="98">
        <f>ROUND(ROUND(ROUND(K1525*U1526,0)*Y$1379,0)*AD1529-AF1528,0)</f>
        <v>114</v>
      </c>
      <c r="AI1529" s="16"/>
    </row>
    <row r="1530" spans="1:35" ht="16.75" customHeight="1" x14ac:dyDescent="0.3">
      <c r="A1530" s="11">
        <v>33</v>
      </c>
      <c r="B1530" s="223" t="s">
        <v>8492</v>
      </c>
      <c r="C1530" s="52" t="s">
        <v>8491</v>
      </c>
      <c r="D1530" s="198"/>
      <c r="E1530" s="199"/>
      <c r="F1530" s="199"/>
      <c r="G1530" s="197"/>
      <c r="H1530" s="2"/>
      <c r="I1530" s="2"/>
      <c r="J1530" s="81"/>
      <c r="K1530" s="185"/>
      <c r="L1530" s="2"/>
      <c r="M1530" s="2"/>
      <c r="N1530" s="2"/>
      <c r="O1530" s="203"/>
      <c r="P1530" s="8"/>
      <c r="Q1530" s="8"/>
      <c r="R1530" s="8"/>
      <c r="S1530" s="8"/>
      <c r="T1530" s="8"/>
      <c r="U1530" s="8"/>
      <c r="V1530" s="73"/>
      <c r="W1530" s="72"/>
      <c r="X1530" s="72"/>
      <c r="Y1530" s="155"/>
      <c r="Z1530" s="157"/>
      <c r="AA1530" s="169"/>
      <c r="AB1530" s="220" t="s">
        <v>7391</v>
      </c>
      <c r="AC1530" s="55" t="s">
        <v>7390</v>
      </c>
      <c r="AD1530" s="141">
        <v>0.5</v>
      </c>
      <c r="AE1530" s="196"/>
      <c r="AF1530" s="144"/>
      <c r="AG1530" s="150"/>
      <c r="AH1530" s="6">
        <f>ROUND(ROUND(ROUND(K1525*U1526,0)*Y$1379,0)*AD1530-AF1528,0)</f>
        <v>80</v>
      </c>
      <c r="AI1530" s="16"/>
    </row>
    <row r="1531" spans="1:35" ht="16.75" customHeight="1" x14ac:dyDescent="0.3">
      <c r="A1531" s="11">
        <v>33</v>
      </c>
      <c r="B1531" s="223" t="s">
        <v>8490</v>
      </c>
      <c r="C1531" s="52" t="s">
        <v>8489</v>
      </c>
      <c r="D1531" s="190"/>
      <c r="E1531" s="211"/>
      <c r="F1531" s="211"/>
      <c r="G1531" s="210"/>
      <c r="H1531" s="2"/>
      <c r="I1531" s="2"/>
      <c r="J1531" s="81"/>
      <c r="K1531" s="185"/>
      <c r="L1531" s="2"/>
      <c r="M1531" s="2"/>
      <c r="N1531" s="44"/>
      <c r="O1531" s="204" t="s">
        <v>7380</v>
      </c>
      <c r="P1531" s="36"/>
      <c r="Q1531" s="36"/>
      <c r="R1531" s="36"/>
      <c r="S1531" s="36"/>
      <c r="T1531" s="36"/>
      <c r="U1531" s="36"/>
      <c r="V1531" s="74"/>
      <c r="W1531" s="72"/>
      <c r="X1531" s="72"/>
      <c r="Y1531" s="145"/>
      <c r="Z1531" s="71"/>
      <c r="AA1531" s="83"/>
      <c r="AB1531" s="194"/>
      <c r="AC1531" s="7"/>
      <c r="AD1531" s="7"/>
      <c r="AE1531" s="7"/>
      <c r="AF1531" s="7"/>
      <c r="AG1531" s="37"/>
      <c r="AH1531" s="98">
        <f>ROUND(ROUND(K1525*U1532,0)*Y$1379,0)</f>
        <v>167</v>
      </c>
      <c r="AI1531" s="66"/>
    </row>
    <row r="1532" spans="1:35" ht="16.75" customHeight="1" x14ac:dyDescent="0.3">
      <c r="A1532" s="11">
        <v>33</v>
      </c>
      <c r="B1532" s="223" t="s">
        <v>8488</v>
      </c>
      <c r="C1532" s="52" t="s">
        <v>8487</v>
      </c>
      <c r="D1532" s="190"/>
      <c r="E1532" s="211"/>
      <c r="F1532" s="211"/>
      <c r="G1532" s="210"/>
      <c r="H1532" s="2"/>
      <c r="I1532" s="2"/>
      <c r="J1532" s="81"/>
      <c r="K1532" s="185"/>
      <c r="L1532" s="2"/>
      <c r="M1532" s="2"/>
      <c r="N1532" s="44"/>
      <c r="O1532" s="45"/>
      <c r="P1532" s="135"/>
      <c r="Q1532" s="135"/>
      <c r="R1532" s="135"/>
      <c r="S1532" s="135"/>
      <c r="T1532" s="136" t="s">
        <v>7404</v>
      </c>
      <c r="U1532" s="273">
        <v>0.93</v>
      </c>
      <c r="V1532" s="274"/>
      <c r="W1532" s="72"/>
      <c r="X1532" s="72"/>
      <c r="Y1532" s="145"/>
      <c r="Z1532" s="71"/>
      <c r="AA1532" s="183" t="s">
        <v>7393</v>
      </c>
      <c r="AB1532" s="220" t="s">
        <v>7358</v>
      </c>
      <c r="AC1532" s="55" t="s">
        <v>7390</v>
      </c>
      <c r="AD1532" s="141">
        <v>0.7</v>
      </c>
      <c r="AE1532" s="141"/>
      <c r="AF1532" s="141"/>
      <c r="AG1532" s="142"/>
      <c r="AH1532" s="98">
        <f>ROUND(ROUND(ROUND(K1525*U1532,0)*Y$1379,0)*AD1532,0)</f>
        <v>117</v>
      </c>
      <c r="AI1532" s="66"/>
    </row>
    <row r="1533" spans="1:35" ht="16.75" customHeight="1" x14ac:dyDescent="0.3">
      <c r="A1533" s="11">
        <v>33</v>
      </c>
      <c r="B1533" s="223" t="s">
        <v>8486</v>
      </c>
      <c r="C1533" s="52" t="s">
        <v>8485</v>
      </c>
      <c r="D1533" s="198"/>
      <c r="E1533" s="199"/>
      <c r="F1533" s="199"/>
      <c r="G1533" s="197"/>
      <c r="H1533" s="2"/>
      <c r="I1533" s="2"/>
      <c r="J1533" s="81"/>
      <c r="K1533" s="185"/>
      <c r="L1533" s="2"/>
      <c r="M1533" s="2"/>
      <c r="N1533" s="2"/>
      <c r="O1533" s="56"/>
      <c r="P1533" s="2"/>
      <c r="Q1533" s="2"/>
      <c r="R1533" s="2"/>
      <c r="S1533" s="2"/>
      <c r="T1533" s="2"/>
      <c r="U1533" s="2"/>
      <c r="V1533" s="71"/>
      <c r="W1533" s="72"/>
      <c r="X1533" s="72"/>
      <c r="Y1533" s="155"/>
      <c r="Z1533" s="157"/>
      <c r="AA1533" s="169"/>
      <c r="AB1533" s="220" t="s">
        <v>7391</v>
      </c>
      <c r="AC1533" s="55" t="s">
        <v>7390</v>
      </c>
      <c r="AD1533" s="141">
        <v>0.5</v>
      </c>
      <c r="AE1533" s="141"/>
      <c r="AF1533" s="141"/>
      <c r="AG1533" s="142"/>
      <c r="AH1533" s="98">
        <f>ROUND(ROUND(ROUND(K1525*U1532,0)*Y$1379,0)*AD1533,0)</f>
        <v>84</v>
      </c>
      <c r="AI1533" s="16"/>
    </row>
    <row r="1534" spans="1:35" ht="16.75" customHeight="1" x14ac:dyDescent="0.3">
      <c r="A1534" s="11">
        <v>33</v>
      </c>
      <c r="B1534" s="223" t="s">
        <v>8484</v>
      </c>
      <c r="C1534" s="52" t="s">
        <v>8483</v>
      </c>
      <c r="D1534" s="198"/>
      <c r="E1534" s="199"/>
      <c r="F1534" s="199"/>
      <c r="G1534" s="197"/>
      <c r="H1534" s="2"/>
      <c r="I1534" s="2"/>
      <c r="J1534" s="81"/>
      <c r="K1534" s="185"/>
      <c r="L1534" s="2"/>
      <c r="M1534" s="2"/>
      <c r="N1534" s="2"/>
      <c r="O1534" s="56"/>
      <c r="P1534" s="2"/>
      <c r="Q1534" s="2"/>
      <c r="R1534" s="2"/>
      <c r="S1534" s="2"/>
      <c r="T1534" s="2"/>
      <c r="U1534" s="2"/>
      <c r="V1534" s="71"/>
      <c r="W1534" s="72"/>
      <c r="X1534" s="72"/>
      <c r="Y1534" s="155"/>
      <c r="Z1534" s="157"/>
      <c r="AA1534" s="2"/>
      <c r="AB1534" s="201"/>
      <c r="AC1534" s="55"/>
      <c r="AD1534" s="141"/>
      <c r="AE1534" s="187" t="s">
        <v>7356</v>
      </c>
      <c r="AF1534" s="53">
        <v>5</v>
      </c>
      <c r="AG1534" s="181" t="s">
        <v>7357</v>
      </c>
      <c r="AH1534" s="98">
        <f>ROUND(ROUND(K1525*U1532,0)*Y$1379-AF1534,0)</f>
        <v>162</v>
      </c>
      <c r="AI1534" s="16"/>
    </row>
    <row r="1535" spans="1:35" ht="16.75" customHeight="1" x14ac:dyDescent="0.3">
      <c r="A1535" s="11">
        <v>33</v>
      </c>
      <c r="B1535" s="223" t="s">
        <v>8482</v>
      </c>
      <c r="C1535" s="52" t="s">
        <v>8481</v>
      </c>
      <c r="D1535" s="198"/>
      <c r="E1535" s="199"/>
      <c r="F1535" s="199"/>
      <c r="G1535" s="197"/>
      <c r="H1535" s="2"/>
      <c r="I1535" s="2"/>
      <c r="J1535" s="81"/>
      <c r="K1535" s="185"/>
      <c r="L1535" s="2"/>
      <c r="M1535" s="2"/>
      <c r="N1535" s="2"/>
      <c r="O1535" s="56"/>
      <c r="P1535" s="2"/>
      <c r="Q1535" s="2"/>
      <c r="R1535" s="2"/>
      <c r="S1535" s="2"/>
      <c r="T1535" s="2"/>
      <c r="U1535" s="2"/>
      <c r="V1535" s="71"/>
      <c r="W1535" s="72"/>
      <c r="X1535" s="72"/>
      <c r="Y1535" s="155"/>
      <c r="Z1535" s="157"/>
      <c r="AA1535" s="183" t="s">
        <v>7393</v>
      </c>
      <c r="AB1535" s="220" t="s">
        <v>7358</v>
      </c>
      <c r="AC1535" s="55" t="s">
        <v>7390</v>
      </c>
      <c r="AD1535" s="141">
        <v>0.7</v>
      </c>
      <c r="AE1535" s="221"/>
      <c r="AF1535" s="136"/>
      <c r="AG1535" s="75"/>
      <c r="AH1535" s="98">
        <f>ROUND(ROUND(ROUND(K1525*U1532,0)*Y$1379,0)*AD1535-AF1534,0)</f>
        <v>112</v>
      </c>
      <c r="AI1535" s="16"/>
    </row>
    <row r="1536" spans="1:35" ht="16.75" customHeight="1" x14ac:dyDescent="0.3">
      <c r="A1536" s="11">
        <v>33</v>
      </c>
      <c r="B1536" s="223" t="s">
        <v>8480</v>
      </c>
      <c r="C1536" s="52" t="s">
        <v>8479</v>
      </c>
      <c r="D1536" s="198"/>
      <c r="E1536" s="199"/>
      <c r="F1536" s="199"/>
      <c r="G1536" s="197"/>
      <c r="H1536" s="2"/>
      <c r="I1536" s="2"/>
      <c r="J1536" s="81"/>
      <c r="K1536" s="185"/>
      <c r="L1536" s="2"/>
      <c r="M1536" s="2"/>
      <c r="N1536" s="2"/>
      <c r="O1536" s="203"/>
      <c r="P1536" s="8"/>
      <c r="Q1536" s="8"/>
      <c r="R1536" s="8"/>
      <c r="S1536" s="8"/>
      <c r="T1536" s="8"/>
      <c r="U1536" s="8"/>
      <c r="V1536" s="73"/>
      <c r="W1536" s="72"/>
      <c r="X1536" s="72"/>
      <c r="Y1536" s="155"/>
      <c r="Z1536" s="157"/>
      <c r="AA1536" s="169"/>
      <c r="AB1536" s="220" t="s">
        <v>7391</v>
      </c>
      <c r="AC1536" s="55" t="s">
        <v>7390</v>
      </c>
      <c r="AD1536" s="141">
        <v>0.5</v>
      </c>
      <c r="AE1536" s="196"/>
      <c r="AF1536" s="144"/>
      <c r="AG1536" s="150"/>
      <c r="AH1536" s="98">
        <f>ROUND(ROUND(ROUND(K1525*U1532,0)*Y$1379,0)*AD1536-AF1534,0)</f>
        <v>79</v>
      </c>
      <c r="AI1536" s="16"/>
    </row>
    <row r="1537" spans="1:35" ht="16.75" customHeight="1" x14ac:dyDescent="0.3">
      <c r="A1537" s="11">
        <v>33</v>
      </c>
      <c r="B1537" s="223" t="s">
        <v>8478</v>
      </c>
      <c r="C1537" s="52" t="s">
        <v>8477</v>
      </c>
      <c r="D1537" s="190"/>
      <c r="E1537" s="211"/>
      <c r="F1537" s="211"/>
      <c r="G1537" s="210"/>
      <c r="H1537" s="211"/>
      <c r="I1537" s="211"/>
      <c r="J1537" s="210"/>
      <c r="K1537" s="185"/>
      <c r="L1537" s="2"/>
      <c r="M1537" s="2"/>
      <c r="N1537" s="44"/>
      <c r="O1537" s="222" t="s">
        <v>7373</v>
      </c>
      <c r="P1537" s="2"/>
      <c r="Q1537" s="2"/>
      <c r="R1537" s="2"/>
      <c r="S1537" s="2"/>
      <c r="T1537" s="2"/>
      <c r="U1537" s="2"/>
      <c r="V1537" s="71"/>
      <c r="W1537" s="72"/>
      <c r="X1537" s="72"/>
      <c r="Y1537" s="145"/>
      <c r="Z1537" s="71"/>
      <c r="AA1537" s="83"/>
      <c r="AB1537" s="80"/>
      <c r="AC1537" s="7"/>
      <c r="AD1537" s="7"/>
      <c r="AE1537" s="7"/>
      <c r="AF1537" s="7"/>
      <c r="AG1537" s="37"/>
      <c r="AH1537" s="98">
        <f>ROUND(ROUND(K1525*U1538,0)*Y$1379,0)</f>
        <v>170</v>
      </c>
      <c r="AI1537" s="66"/>
    </row>
    <row r="1538" spans="1:35" ht="16.75" customHeight="1" x14ac:dyDescent="0.3">
      <c r="A1538" s="11">
        <v>33</v>
      </c>
      <c r="B1538" s="223" t="s">
        <v>8476</v>
      </c>
      <c r="C1538" s="52" t="s">
        <v>8475</v>
      </c>
      <c r="D1538" s="190"/>
      <c r="E1538" s="211"/>
      <c r="F1538" s="211"/>
      <c r="G1538" s="210"/>
      <c r="H1538" s="211"/>
      <c r="I1538" s="211"/>
      <c r="J1538" s="210"/>
      <c r="K1538" s="185"/>
      <c r="L1538" s="2"/>
      <c r="M1538" s="2"/>
      <c r="N1538" s="44"/>
      <c r="O1538" s="222" t="s">
        <v>7405</v>
      </c>
      <c r="P1538" s="135"/>
      <c r="Q1538" s="135"/>
      <c r="R1538" s="135"/>
      <c r="S1538" s="135"/>
      <c r="T1538" s="136" t="s">
        <v>7404</v>
      </c>
      <c r="U1538" s="273">
        <v>0.95</v>
      </c>
      <c r="V1538" s="274"/>
      <c r="W1538" s="72"/>
      <c r="X1538" s="72"/>
      <c r="Y1538" s="145"/>
      <c r="Z1538" s="71"/>
      <c r="AA1538" s="183" t="s">
        <v>7393</v>
      </c>
      <c r="AB1538" s="220" t="s">
        <v>7358</v>
      </c>
      <c r="AC1538" s="55" t="s">
        <v>7390</v>
      </c>
      <c r="AD1538" s="141">
        <v>0.7</v>
      </c>
      <c r="AE1538" s="141"/>
      <c r="AF1538" s="141"/>
      <c r="AG1538" s="142"/>
      <c r="AH1538" s="98">
        <f>ROUND(ROUND(ROUND(K1525*U1538,0)*Y$1379,0)*AD1538,0)</f>
        <v>119</v>
      </c>
      <c r="AI1538" s="66"/>
    </row>
    <row r="1539" spans="1:35" ht="16.75" customHeight="1" x14ac:dyDescent="0.3">
      <c r="A1539" s="11">
        <v>33</v>
      </c>
      <c r="B1539" s="223" t="s">
        <v>8474</v>
      </c>
      <c r="C1539" s="52" t="s">
        <v>8473</v>
      </c>
      <c r="D1539" s="198"/>
      <c r="E1539" s="199"/>
      <c r="F1539" s="199"/>
      <c r="G1539" s="197"/>
      <c r="H1539" s="2"/>
      <c r="I1539" s="2"/>
      <c r="J1539" s="81"/>
      <c r="K1539" s="185"/>
      <c r="L1539" s="2"/>
      <c r="M1539" s="2"/>
      <c r="N1539" s="2"/>
      <c r="O1539" s="56"/>
      <c r="P1539" s="2"/>
      <c r="Q1539" s="2"/>
      <c r="R1539" s="2"/>
      <c r="S1539" s="2"/>
      <c r="T1539" s="2"/>
      <c r="U1539" s="2"/>
      <c r="V1539" s="71"/>
      <c r="W1539" s="72"/>
      <c r="X1539" s="72"/>
      <c r="Y1539" s="155"/>
      <c r="Z1539" s="157"/>
      <c r="AA1539" s="169"/>
      <c r="AB1539" s="220" t="s">
        <v>7391</v>
      </c>
      <c r="AC1539" s="55" t="s">
        <v>7390</v>
      </c>
      <c r="AD1539" s="141">
        <v>0.5</v>
      </c>
      <c r="AE1539" s="141"/>
      <c r="AF1539" s="141"/>
      <c r="AG1539" s="142"/>
      <c r="AH1539" s="6">
        <f>ROUND(ROUND(ROUND(K1525*U1538,0)*Y$1379,0)*AD1539,0)</f>
        <v>85</v>
      </c>
      <c r="AI1539" s="16"/>
    </row>
    <row r="1540" spans="1:35" ht="16.75" customHeight="1" x14ac:dyDescent="0.3">
      <c r="A1540" s="11">
        <v>33</v>
      </c>
      <c r="B1540" s="223" t="s">
        <v>8472</v>
      </c>
      <c r="C1540" s="52" t="s">
        <v>8471</v>
      </c>
      <c r="D1540" s="198"/>
      <c r="E1540" s="199"/>
      <c r="F1540" s="199"/>
      <c r="G1540" s="197"/>
      <c r="H1540" s="2"/>
      <c r="I1540" s="2"/>
      <c r="J1540" s="81"/>
      <c r="K1540" s="185"/>
      <c r="L1540" s="2"/>
      <c r="M1540" s="2"/>
      <c r="N1540" s="2"/>
      <c r="O1540" s="56"/>
      <c r="P1540" s="2"/>
      <c r="Q1540" s="2"/>
      <c r="R1540" s="2"/>
      <c r="S1540" s="2"/>
      <c r="T1540" s="2"/>
      <c r="U1540" s="2"/>
      <c r="V1540" s="71"/>
      <c r="W1540" s="72"/>
      <c r="X1540" s="72"/>
      <c r="Y1540" s="155"/>
      <c r="Z1540" s="157"/>
      <c r="AA1540" s="2"/>
      <c r="AB1540" s="201"/>
      <c r="AC1540" s="55"/>
      <c r="AD1540" s="141"/>
      <c r="AE1540" s="187" t="s">
        <v>7356</v>
      </c>
      <c r="AF1540" s="53">
        <v>5</v>
      </c>
      <c r="AG1540" s="181" t="s">
        <v>7357</v>
      </c>
      <c r="AH1540" s="98">
        <f>ROUND(ROUND(K1525*U1538,0)*Y$1379-AF1540,0)</f>
        <v>165</v>
      </c>
      <c r="AI1540" s="16"/>
    </row>
    <row r="1541" spans="1:35" ht="16.75" customHeight="1" x14ac:dyDescent="0.3">
      <c r="A1541" s="11">
        <v>33</v>
      </c>
      <c r="B1541" s="223" t="s">
        <v>8470</v>
      </c>
      <c r="C1541" s="52" t="s">
        <v>8469</v>
      </c>
      <c r="D1541" s="198"/>
      <c r="E1541" s="199"/>
      <c r="F1541" s="199"/>
      <c r="G1541" s="197"/>
      <c r="H1541" s="2"/>
      <c r="I1541" s="2"/>
      <c r="J1541" s="81"/>
      <c r="K1541" s="185"/>
      <c r="L1541" s="2"/>
      <c r="M1541" s="2"/>
      <c r="N1541" s="2"/>
      <c r="O1541" s="56"/>
      <c r="P1541" s="2"/>
      <c r="Q1541" s="2"/>
      <c r="R1541" s="2"/>
      <c r="S1541" s="2"/>
      <c r="T1541" s="2"/>
      <c r="U1541" s="2"/>
      <c r="V1541" s="71"/>
      <c r="W1541" s="72"/>
      <c r="X1541" s="72"/>
      <c r="Y1541" s="155"/>
      <c r="Z1541" s="157"/>
      <c r="AA1541" s="183" t="s">
        <v>7393</v>
      </c>
      <c r="AB1541" s="220" t="s">
        <v>7358</v>
      </c>
      <c r="AC1541" s="55" t="s">
        <v>7390</v>
      </c>
      <c r="AD1541" s="141">
        <v>0.7</v>
      </c>
      <c r="AE1541" s="221"/>
      <c r="AF1541" s="136"/>
      <c r="AG1541" s="75"/>
      <c r="AH1541" s="98">
        <f>ROUND(ROUND(ROUND(K1525*U1538,0)*Y$1379,0)*AD1541-AF1540,0)</f>
        <v>114</v>
      </c>
      <c r="AI1541" s="16"/>
    </row>
    <row r="1542" spans="1:35" ht="16.75" customHeight="1" x14ac:dyDescent="0.3">
      <c r="A1542" s="11">
        <v>33</v>
      </c>
      <c r="B1542" s="223" t="s">
        <v>8468</v>
      </c>
      <c r="C1542" s="52" t="s">
        <v>8467</v>
      </c>
      <c r="D1542" s="198"/>
      <c r="E1542" s="199"/>
      <c r="F1542" s="199"/>
      <c r="G1542" s="197"/>
      <c r="H1542" s="2"/>
      <c r="I1542" s="2"/>
      <c r="J1542" s="81"/>
      <c r="K1542" s="164"/>
      <c r="L1542" s="8"/>
      <c r="M1542" s="8"/>
      <c r="N1542" s="8"/>
      <c r="O1542" s="203"/>
      <c r="P1542" s="8"/>
      <c r="Q1542" s="8"/>
      <c r="R1542" s="8"/>
      <c r="S1542" s="8"/>
      <c r="T1542" s="8"/>
      <c r="U1542" s="8"/>
      <c r="V1542" s="73"/>
      <c r="W1542" s="72"/>
      <c r="X1542" s="72"/>
      <c r="Y1542" s="155"/>
      <c r="Z1542" s="157"/>
      <c r="AA1542" s="169"/>
      <c r="AB1542" s="220" t="s">
        <v>7391</v>
      </c>
      <c r="AC1542" s="55" t="s">
        <v>7390</v>
      </c>
      <c r="AD1542" s="141">
        <v>0.5</v>
      </c>
      <c r="AE1542" s="196"/>
      <c r="AF1542" s="144"/>
      <c r="AG1542" s="150"/>
      <c r="AH1542" s="6">
        <f>ROUND(ROUND(ROUND(K1525*U1538,0)*Y$1379,0)*AD1542-AF1540,0)</f>
        <v>80</v>
      </c>
      <c r="AI1542" s="16"/>
    </row>
    <row r="1543" spans="1:35" ht="16.75" customHeight="1" x14ac:dyDescent="0.3">
      <c r="A1543" s="11">
        <v>33</v>
      </c>
      <c r="B1543" s="14" t="s">
        <v>8466</v>
      </c>
      <c r="C1543" s="52" t="s">
        <v>8465</v>
      </c>
      <c r="D1543" s="190"/>
      <c r="E1543" s="211"/>
      <c r="F1543" s="211"/>
      <c r="G1543" s="210"/>
      <c r="H1543" s="2"/>
      <c r="I1543" s="2"/>
      <c r="J1543" s="81"/>
      <c r="K1543" s="167" t="s">
        <v>7425</v>
      </c>
      <c r="L1543" s="36"/>
      <c r="M1543" s="36"/>
      <c r="N1543" s="50"/>
      <c r="O1543" s="54"/>
      <c r="P1543" s="36"/>
      <c r="Q1543" s="36"/>
      <c r="R1543" s="36"/>
      <c r="S1543" s="36"/>
      <c r="T1543" s="36"/>
      <c r="U1543" s="36"/>
      <c r="V1543" s="50"/>
      <c r="W1543" s="45"/>
      <c r="X1543" s="45"/>
      <c r="Y1543" s="2"/>
      <c r="Z1543" s="44"/>
      <c r="AA1543" s="54"/>
      <c r="AB1543" s="53"/>
      <c r="AC1543" s="36"/>
      <c r="AD1543" s="36"/>
      <c r="AE1543" s="36"/>
      <c r="AF1543" s="36"/>
      <c r="AG1543" s="50"/>
      <c r="AH1543" s="98">
        <f>ROUND(K1549*Y$1379,0)</f>
        <v>156</v>
      </c>
      <c r="AI1543" s="66"/>
    </row>
    <row r="1544" spans="1:35" ht="16.75" customHeight="1" x14ac:dyDescent="0.3">
      <c r="A1544" s="11">
        <v>33</v>
      </c>
      <c r="B1544" s="14" t="s">
        <v>8464</v>
      </c>
      <c r="C1544" s="52" t="s">
        <v>8463</v>
      </c>
      <c r="D1544" s="190"/>
      <c r="E1544" s="211"/>
      <c r="F1544" s="211"/>
      <c r="G1544" s="210"/>
      <c r="H1544" s="2"/>
      <c r="I1544" s="2"/>
      <c r="J1544" s="81"/>
      <c r="K1544" s="185"/>
      <c r="L1544" s="2"/>
      <c r="M1544" s="2"/>
      <c r="N1544" s="44"/>
      <c r="O1544" s="3"/>
      <c r="P1544" s="2"/>
      <c r="Q1544" s="2"/>
      <c r="R1544" s="2"/>
      <c r="S1544" s="2"/>
      <c r="T1544" s="2"/>
      <c r="U1544" s="2"/>
      <c r="V1544" s="71"/>
      <c r="W1544" s="72"/>
      <c r="X1544" s="72"/>
      <c r="Y1544" s="145"/>
      <c r="Z1544" s="71"/>
      <c r="AA1544" s="183" t="s">
        <v>7393</v>
      </c>
      <c r="AB1544" s="220" t="s">
        <v>7358</v>
      </c>
      <c r="AC1544" s="55" t="s">
        <v>7390</v>
      </c>
      <c r="AD1544" s="141">
        <v>0.7</v>
      </c>
      <c r="AE1544" s="141"/>
      <c r="AF1544" s="141"/>
      <c r="AG1544" s="142"/>
      <c r="AH1544" s="6">
        <f>ROUND(ROUND(K1549*Y$1379,0)*AD1544,0)</f>
        <v>109</v>
      </c>
      <c r="AI1544" s="66"/>
    </row>
    <row r="1545" spans="1:35" ht="16.75" customHeight="1" x14ac:dyDescent="0.3">
      <c r="A1545" s="11">
        <v>33</v>
      </c>
      <c r="B1545" s="14" t="s">
        <v>8462</v>
      </c>
      <c r="C1545" s="52" t="s">
        <v>8461</v>
      </c>
      <c r="D1545" s="198"/>
      <c r="E1545" s="199"/>
      <c r="F1545" s="199"/>
      <c r="G1545" s="197"/>
      <c r="H1545" s="2"/>
      <c r="I1545" s="2"/>
      <c r="J1545" s="81"/>
      <c r="K1545" s="185"/>
      <c r="L1545" s="2"/>
      <c r="M1545" s="2"/>
      <c r="N1545" s="2"/>
      <c r="O1545" s="56"/>
      <c r="P1545" s="2"/>
      <c r="Q1545" s="2"/>
      <c r="R1545" s="2"/>
      <c r="S1545" s="2"/>
      <c r="T1545" s="2"/>
      <c r="U1545" s="2"/>
      <c r="V1545" s="71"/>
      <c r="W1545" s="72"/>
      <c r="X1545" s="72"/>
      <c r="Y1545" s="155"/>
      <c r="Z1545" s="157"/>
      <c r="AA1545" s="169"/>
      <c r="AB1545" s="220" t="s">
        <v>7391</v>
      </c>
      <c r="AC1545" s="55" t="s">
        <v>7390</v>
      </c>
      <c r="AD1545" s="141">
        <v>0.5</v>
      </c>
      <c r="AE1545" s="141"/>
      <c r="AF1545" s="141"/>
      <c r="AG1545" s="142"/>
      <c r="AH1545" s="6">
        <f>ROUND(ROUND(K1549*Y$1379,0)*AD1545,0)</f>
        <v>78</v>
      </c>
      <c r="AI1545" s="16"/>
    </row>
    <row r="1546" spans="1:35" ht="16.75" customHeight="1" x14ac:dyDescent="0.3">
      <c r="A1546" s="11">
        <v>33</v>
      </c>
      <c r="B1546" s="14" t="s">
        <v>8460</v>
      </c>
      <c r="C1546" s="52" t="s">
        <v>8459</v>
      </c>
      <c r="D1546" s="198"/>
      <c r="E1546" s="199"/>
      <c r="F1546" s="199"/>
      <c r="G1546" s="197"/>
      <c r="H1546" s="2"/>
      <c r="I1546" s="2"/>
      <c r="J1546" s="81"/>
      <c r="K1546" s="185"/>
      <c r="L1546" s="2"/>
      <c r="M1546" s="2"/>
      <c r="N1546" s="2"/>
      <c r="O1546" s="56"/>
      <c r="P1546" s="2"/>
      <c r="Q1546" s="2"/>
      <c r="R1546" s="2"/>
      <c r="S1546" s="2"/>
      <c r="T1546" s="2"/>
      <c r="U1546" s="2"/>
      <c r="V1546" s="71"/>
      <c r="W1546" s="72"/>
      <c r="X1546" s="72"/>
      <c r="Y1546" s="155"/>
      <c r="Z1546" s="157"/>
      <c r="AA1546" s="2"/>
      <c r="AB1546" s="201"/>
      <c r="AC1546" s="55"/>
      <c r="AD1546" s="141"/>
      <c r="AE1546" s="187" t="s">
        <v>7356</v>
      </c>
      <c r="AF1546" s="53">
        <v>5</v>
      </c>
      <c r="AG1546" s="181" t="s">
        <v>7357</v>
      </c>
      <c r="AH1546" s="98">
        <f>ROUND(K1549*Y$1379-AF1546,0)</f>
        <v>151</v>
      </c>
      <c r="AI1546" s="16"/>
    </row>
    <row r="1547" spans="1:35" ht="16.75" customHeight="1" x14ac:dyDescent="0.3">
      <c r="A1547" s="11">
        <v>33</v>
      </c>
      <c r="B1547" s="14" t="s">
        <v>8458</v>
      </c>
      <c r="C1547" s="52" t="s">
        <v>8457</v>
      </c>
      <c r="D1547" s="198"/>
      <c r="E1547" s="199"/>
      <c r="F1547" s="199"/>
      <c r="G1547" s="197"/>
      <c r="H1547" s="2"/>
      <c r="I1547" s="2"/>
      <c r="J1547" s="81"/>
      <c r="K1547" s="185"/>
      <c r="L1547" s="2"/>
      <c r="M1547" s="2"/>
      <c r="N1547" s="2"/>
      <c r="O1547" s="56"/>
      <c r="P1547" s="2"/>
      <c r="Q1547" s="2"/>
      <c r="R1547" s="2"/>
      <c r="S1547" s="2"/>
      <c r="T1547" s="2"/>
      <c r="U1547" s="2"/>
      <c r="V1547" s="71"/>
      <c r="W1547" s="72"/>
      <c r="X1547" s="72"/>
      <c r="Y1547" s="155"/>
      <c r="Z1547" s="157"/>
      <c r="AA1547" s="183" t="s">
        <v>7393</v>
      </c>
      <c r="AB1547" s="220" t="s">
        <v>7358</v>
      </c>
      <c r="AC1547" s="55" t="s">
        <v>7390</v>
      </c>
      <c r="AD1547" s="141">
        <v>0.7</v>
      </c>
      <c r="AE1547" s="221"/>
      <c r="AF1547" s="136"/>
      <c r="AG1547" s="75"/>
      <c r="AH1547" s="6">
        <f>ROUND(ROUND(K1549*Y$1379,0)*AD1547-AF1546,0)</f>
        <v>104</v>
      </c>
      <c r="AI1547" s="16"/>
    </row>
    <row r="1548" spans="1:35" ht="16.75" customHeight="1" x14ac:dyDescent="0.3">
      <c r="A1548" s="11">
        <v>33</v>
      </c>
      <c r="B1548" s="14" t="s">
        <v>8456</v>
      </c>
      <c r="C1548" s="52" t="s">
        <v>8455</v>
      </c>
      <c r="D1548" s="198"/>
      <c r="E1548" s="199"/>
      <c r="F1548" s="199"/>
      <c r="G1548" s="197"/>
      <c r="H1548" s="2"/>
      <c r="I1548" s="2"/>
      <c r="J1548" s="81"/>
      <c r="K1548" s="185"/>
      <c r="L1548" s="2"/>
      <c r="M1548" s="2"/>
      <c r="N1548" s="2"/>
      <c r="O1548" s="56"/>
      <c r="P1548" s="2"/>
      <c r="Q1548" s="2"/>
      <c r="R1548" s="2"/>
      <c r="S1548" s="2"/>
      <c r="T1548" s="2"/>
      <c r="U1548" s="2"/>
      <c r="V1548" s="71"/>
      <c r="W1548" s="72"/>
      <c r="X1548" s="72"/>
      <c r="Y1548" s="155"/>
      <c r="Z1548" s="157"/>
      <c r="AA1548" s="169"/>
      <c r="AB1548" s="220" t="s">
        <v>7391</v>
      </c>
      <c r="AC1548" s="55" t="s">
        <v>7390</v>
      </c>
      <c r="AD1548" s="141">
        <v>0.5</v>
      </c>
      <c r="AE1548" s="196"/>
      <c r="AF1548" s="144"/>
      <c r="AG1548" s="150"/>
      <c r="AH1548" s="6">
        <f>ROUND(ROUND(K1549*Y$1379,0)*AD1548-AF1546,0)</f>
        <v>73</v>
      </c>
      <c r="AI1548" s="16"/>
    </row>
    <row r="1549" spans="1:35" ht="16.75" customHeight="1" x14ac:dyDescent="0.3">
      <c r="A1549" s="11">
        <v>33</v>
      </c>
      <c r="B1549" s="14" t="s">
        <v>8454</v>
      </c>
      <c r="C1549" s="52" t="s">
        <v>8453</v>
      </c>
      <c r="D1549" s="190"/>
      <c r="E1549" s="211"/>
      <c r="F1549" s="211"/>
      <c r="G1549" s="210"/>
      <c r="H1549" s="2"/>
      <c r="I1549" s="2"/>
      <c r="J1549" s="81"/>
      <c r="K1549" s="271">
        <f>'21共同生活援助（包括型・基本）'!N757</f>
        <v>312</v>
      </c>
      <c r="L1549" s="272"/>
      <c r="M1549" s="2" t="s">
        <v>7388</v>
      </c>
      <c r="N1549" s="44"/>
      <c r="O1549" s="204" t="s">
        <v>7387</v>
      </c>
      <c r="P1549" s="36"/>
      <c r="Q1549" s="36"/>
      <c r="R1549" s="36"/>
      <c r="S1549" s="36"/>
      <c r="T1549" s="36"/>
      <c r="U1549" s="36"/>
      <c r="V1549" s="74"/>
      <c r="W1549" s="72"/>
      <c r="X1549" s="72"/>
      <c r="Y1549" s="145"/>
      <c r="Z1549" s="71"/>
      <c r="AA1549" s="83"/>
      <c r="AB1549" s="194"/>
      <c r="AC1549" s="7"/>
      <c r="AD1549" s="7"/>
      <c r="AE1549" s="7"/>
      <c r="AF1549" s="7"/>
      <c r="AG1549" s="37"/>
      <c r="AH1549" s="6">
        <f>ROUND(ROUND(K1549*U1550,0)*Y$1379,0)</f>
        <v>148</v>
      </c>
      <c r="AI1549" s="66"/>
    </row>
    <row r="1550" spans="1:35" ht="16.75" customHeight="1" x14ac:dyDescent="0.3">
      <c r="A1550" s="11">
        <v>33</v>
      </c>
      <c r="B1550" s="14" t="s">
        <v>8452</v>
      </c>
      <c r="C1550" s="52" t="s">
        <v>8451</v>
      </c>
      <c r="D1550" s="190"/>
      <c r="E1550" s="211"/>
      <c r="F1550" s="211"/>
      <c r="G1550" s="210"/>
      <c r="H1550" s="2"/>
      <c r="I1550" s="2"/>
      <c r="J1550" s="81"/>
      <c r="K1550" s="72"/>
      <c r="L1550" s="145"/>
      <c r="M1550" s="2"/>
      <c r="N1550" s="44"/>
      <c r="O1550" s="45"/>
      <c r="P1550" s="2"/>
      <c r="Q1550" s="135"/>
      <c r="R1550" s="135"/>
      <c r="S1550" s="135"/>
      <c r="T1550" s="136" t="s">
        <v>7404</v>
      </c>
      <c r="U1550" s="273">
        <v>0.95</v>
      </c>
      <c r="V1550" s="274"/>
      <c r="W1550" s="72"/>
      <c r="X1550" s="72"/>
      <c r="Y1550" s="145"/>
      <c r="Z1550" s="71"/>
      <c r="AA1550" s="183" t="s">
        <v>7393</v>
      </c>
      <c r="AB1550" s="220" t="s">
        <v>7358</v>
      </c>
      <c r="AC1550" s="55" t="s">
        <v>7390</v>
      </c>
      <c r="AD1550" s="141">
        <v>0.7</v>
      </c>
      <c r="AE1550" s="141"/>
      <c r="AF1550" s="141"/>
      <c r="AG1550" s="142"/>
      <c r="AH1550" s="6">
        <f>ROUND(ROUND(ROUND(K1549*U1550,0)*Y$1379,0)*AD1550,0)</f>
        <v>104</v>
      </c>
      <c r="AI1550" s="66"/>
    </row>
    <row r="1551" spans="1:35" ht="16.75" customHeight="1" x14ac:dyDescent="0.3">
      <c r="A1551" s="11">
        <v>33</v>
      </c>
      <c r="B1551" s="14" t="s">
        <v>8450</v>
      </c>
      <c r="C1551" s="52" t="s">
        <v>8449</v>
      </c>
      <c r="D1551" s="198"/>
      <c r="E1551" s="199"/>
      <c r="F1551" s="199"/>
      <c r="G1551" s="197"/>
      <c r="H1551" s="2"/>
      <c r="I1551" s="2"/>
      <c r="J1551" s="81"/>
      <c r="K1551" s="185"/>
      <c r="L1551" s="2"/>
      <c r="M1551" s="2"/>
      <c r="N1551" s="2"/>
      <c r="O1551" s="56"/>
      <c r="P1551" s="2"/>
      <c r="Q1551" s="2"/>
      <c r="R1551" s="2"/>
      <c r="S1551" s="2"/>
      <c r="T1551" s="2"/>
      <c r="U1551" s="2"/>
      <c r="V1551" s="71"/>
      <c r="W1551" s="72"/>
      <c r="X1551" s="72"/>
      <c r="Y1551" s="155"/>
      <c r="Z1551" s="157"/>
      <c r="AA1551" s="169"/>
      <c r="AB1551" s="220" t="s">
        <v>7391</v>
      </c>
      <c r="AC1551" s="55" t="s">
        <v>7390</v>
      </c>
      <c r="AD1551" s="141">
        <v>0.5</v>
      </c>
      <c r="AE1551" s="141"/>
      <c r="AF1551" s="141"/>
      <c r="AG1551" s="142"/>
      <c r="AH1551" s="6">
        <f>ROUND(ROUND(ROUND(K1549*U1550,0)*Y$1379,0)*AD1551,0)</f>
        <v>74</v>
      </c>
      <c r="AI1551" s="16"/>
    </row>
    <row r="1552" spans="1:35" ht="16.75" customHeight="1" x14ac:dyDescent="0.3">
      <c r="A1552" s="11">
        <v>33</v>
      </c>
      <c r="B1552" s="14" t="s">
        <v>8448</v>
      </c>
      <c r="C1552" s="52" t="s">
        <v>8447</v>
      </c>
      <c r="D1552" s="198"/>
      <c r="E1552" s="199"/>
      <c r="F1552" s="199"/>
      <c r="G1552" s="197"/>
      <c r="H1552" s="2"/>
      <c r="I1552" s="2"/>
      <c r="J1552" s="81"/>
      <c r="K1552" s="185"/>
      <c r="L1552" s="2"/>
      <c r="M1552" s="2"/>
      <c r="N1552" s="2"/>
      <c r="O1552" s="56"/>
      <c r="P1552" s="2"/>
      <c r="Q1552" s="2"/>
      <c r="R1552" s="2"/>
      <c r="S1552" s="2"/>
      <c r="T1552" s="2"/>
      <c r="U1552" s="2"/>
      <c r="V1552" s="71"/>
      <c r="W1552" s="72"/>
      <c r="X1552" s="72"/>
      <c r="Y1552" s="155"/>
      <c r="Z1552" s="157"/>
      <c r="AA1552" s="2"/>
      <c r="AB1552" s="201"/>
      <c r="AC1552" s="55"/>
      <c r="AD1552" s="141"/>
      <c r="AE1552" s="187" t="s">
        <v>7356</v>
      </c>
      <c r="AF1552" s="53">
        <v>5</v>
      </c>
      <c r="AG1552" s="181" t="s">
        <v>7357</v>
      </c>
      <c r="AH1552" s="6">
        <f>ROUND(ROUND(K1549*U1550,0)*Y$1379-AF1552,0)</f>
        <v>143</v>
      </c>
      <c r="AI1552" s="16"/>
    </row>
    <row r="1553" spans="1:35" ht="16.75" customHeight="1" x14ac:dyDescent="0.3">
      <c r="A1553" s="11">
        <v>33</v>
      </c>
      <c r="B1553" s="14" t="s">
        <v>8446</v>
      </c>
      <c r="C1553" s="52" t="s">
        <v>8445</v>
      </c>
      <c r="D1553" s="198"/>
      <c r="E1553" s="199"/>
      <c r="F1553" s="199"/>
      <c r="G1553" s="197"/>
      <c r="H1553" s="2"/>
      <c r="I1553" s="2"/>
      <c r="J1553" s="81"/>
      <c r="K1553" s="185"/>
      <c r="L1553" s="2"/>
      <c r="M1553" s="2"/>
      <c r="N1553" s="2"/>
      <c r="O1553" s="56"/>
      <c r="P1553" s="2"/>
      <c r="Q1553" s="2"/>
      <c r="R1553" s="2"/>
      <c r="S1553" s="2"/>
      <c r="T1553" s="2"/>
      <c r="U1553" s="2"/>
      <c r="V1553" s="71"/>
      <c r="W1553" s="72"/>
      <c r="X1553" s="72"/>
      <c r="Y1553" s="155"/>
      <c r="Z1553" s="157"/>
      <c r="AA1553" s="183" t="s">
        <v>7393</v>
      </c>
      <c r="AB1553" s="220" t="s">
        <v>7358</v>
      </c>
      <c r="AC1553" s="55" t="s">
        <v>7390</v>
      </c>
      <c r="AD1553" s="141">
        <v>0.7</v>
      </c>
      <c r="AE1553" s="221"/>
      <c r="AF1553" s="136"/>
      <c r="AG1553" s="75"/>
      <c r="AH1553" s="6">
        <f>ROUND(ROUND(ROUND(K1549*U1550,0)*Y$1379,0)*AD1553-AF1552,0)</f>
        <v>99</v>
      </c>
      <c r="AI1553" s="16"/>
    </row>
    <row r="1554" spans="1:35" ht="16.75" customHeight="1" x14ac:dyDescent="0.3">
      <c r="A1554" s="11">
        <v>33</v>
      </c>
      <c r="B1554" s="14" t="s">
        <v>8444</v>
      </c>
      <c r="C1554" s="52" t="s">
        <v>8443</v>
      </c>
      <c r="D1554" s="198"/>
      <c r="E1554" s="199"/>
      <c r="F1554" s="199"/>
      <c r="G1554" s="197"/>
      <c r="H1554" s="2"/>
      <c r="I1554" s="2"/>
      <c r="J1554" s="81"/>
      <c r="K1554" s="185"/>
      <c r="L1554" s="2"/>
      <c r="M1554" s="2"/>
      <c r="N1554" s="2"/>
      <c r="O1554" s="203"/>
      <c r="P1554" s="8"/>
      <c r="Q1554" s="8"/>
      <c r="R1554" s="8"/>
      <c r="S1554" s="8"/>
      <c r="T1554" s="8"/>
      <c r="U1554" s="8"/>
      <c r="V1554" s="73"/>
      <c r="W1554" s="72"/>
      <c r="X1554" s="72"/>
      <c r="Y1554" s="155"/>
      <c r="Z1554" s="157"/>
      <c r="AA1554" s="169"/>
      <c r="AB1554" s="220" t="s">
        <v>7391</v>
      </c>
      <c r="AC1554" s="55" t="s">
        <v>7390</v>
      </c>
      <c r="AD1554" s="141">
        <v>0.5</v>
      </c>
      <c r="AE1554" s="196"/>
      <c r="AF1554" s="144"/>
      <c r="AG1554" s="150"/>
      <c r="AH1554" s="6">
        <f>ROUND(ROUND(ROUND(K1549*U1550,0)*Y$1379,0)*AD1554-AF1552,0)</f>
        <v>69</v>
      </c>
      <c r="AI1554" s="16"/>
    </row>
    <row r="1555" spans="1:35" ht="16.75" customHeight="1" x14ac:dyDescent="0.3">
      <c r="A1555" s="11">
        <v>33</v>
      </c>
      <c r="B1555" s="14" t="s">
        <v>8442</v>
      </c>
      <c r="C1555" s="52" t="s">
        <v>8441</v>
      </c>
      <c r="D1555" s="190"/>
      <c r="E1555" s="211"/>
      <c r="F1555" s="211"/>
      <c r="G1555" s="210"/>
      <c r="H1555" s="2"/>
      <c r="I1555" s="2"/>
      <c r="J1555" s="81"/>
      <c r="K1555" s="185"/>
      <c r="L1555" s="2"/>
      <c r="M1555" s="2"/>
      <c r="N1555" s="44"/>
      <c r="O1555" s="204" t="s">
        <v>7380</v>
      </c>
      <c r="P1555" s="36"/>
      <c r="Q1555" s="36"/>
      <c r="R1555" s="36"/>
      <c r="S1555" s="36"/>
      <c r="T1555" s="36"/>
      <c r="U1555" s="36"/>
      <c r="V1555" s="74"/>
      <c r="W1555" s="72"/>
      <c r="X1555" s="72"/>
      <c r="Y1555" s="145"/>
      <c r="Z1555" s="71"/>
      <c r="AA1555" s="83"/>
      <c r="AB1555" s="194"/>
      <c r="AC1555" s="7"/>
      <c r="AD1555" s="7"/>
      <c r="AE1555" s="7"/>
      <c r="AF1555" s="7"/>
      <c r="AG1555" s="37"/>
      <c r="AH1555" s="98">
        <f>ROUND(ROUND(K1549*U1556,0)*Y$1379,0)</f>
        <v>145</v>
      </c>
      <c r="AI1555" s="66"/>
    </row>
    <row r="1556" spans="1:35" ht="16.75" customHeight="1" x14ac:dyDescent="0.3">
      <c r="A1556" s="11">
        <v>33</v>
      </c>
      <c r="B1556" s="14" t="s">
        <v>8440</v>
      </c>
      <c r="C1556" s="52" t="s">
        <v>8439</v>
      </c>
      <c r="D1556" s="190"/>
      <c r="E1556" s="211"/>
      <c r="F1556" s="211"/>
      <c r="G1556" s="210"/>
      <c r="H1556" s="2"/>
      <c r="I1556" s="2"/>
      <c r="J1556" s="81"/>
      <c r="K1556" s="185"/>
      <c r="L1556" s="2"/>
      <c r="M1556" s="2"/>
      <c r="N1556" s="44"/>
      <c r="O1556" s="45"/>
      <c r="P1556" s="135"/>
      <c r="Q1556" s="135"/>
      <c r="R1556" s="135"/>
      <c r="S1556" s="135"/>
      <c r="T1556" s="136" t="s">
        <v>7404</v>
      </c>
      <c r="U1556" s="273">
        <v>0.93</v>
      </c>
      <c r="V1556" s="274"/>
      <c r="W1556" s="72"/>
      <c r="X1556" s="72"/>
      <c r="Y1556" s="145"/>
      <c r="Z1556" s="71"/>
      <c r="AA1556" s="183" t="s">
        <v>7393</v>
      </c>
      <c r="AB1556" s="220" t="s">
        <v>7358</v>
      </c>
      <c r="AC1556" s="55" t="s">
        <v>7390</v>
      </c>
      <c r="AD1556" s="141">
        <v>0.7</v>
      </c>
      <c r="AE1556" s="141"/>
      <c r="AF1556" s="141"/>
      <c r="AG1556" s="142"/>
      <c r="AH1556" s="98">
        <f>ROUND(ROUND(ROUND(K1549*U1556,0)*Y$1379,0)*AD1556,0)</f>
        <v>102</v>
      </c>
      <c r="AI1556" s="66"/>
    </row>
    <row r="1557" spans="1:35" ht="16.75" customHeight="1" x14ac:dyDescent="0.3">
      <c r="A1557" s="11">
        <v>33</v>
      </c>
      <c r="B1557" s="14" t="s">
        <v>8438</v>
      </c>
      <c r="C1557" s="52" t="s">
        <v>8437</v>
      </c>
      <c r="D1557" s="198"/>
      <c r="E1557" s="199"/>
      <c r="F1557" s="199"/>
      <c r="G1557" s="197"/>
      <c r="H1557" s="2"/>
      <c r="I1557" s="2"/>
      <c r="J1557" s="81"/>
      <c r="K1557" s="185"/>
      <c r="L1557" s="2"/>
      <c r="M1557" s="2"/>
      <c r="N1557" s="2"/>
      <c r="O1557" s="56"/>
      <c r="P1557" s="2"/>
      <c r="Q1557" s="2"/>
      <c r="R1557" s="2"/>
      <c r="S1557" s="2"/>
      <c r="T1557" s="2"/>
      <c r="U1557" s="2"/>
      <c r="V1557" s="71"/>
      <c r="W1557" s="72"/>
      <c r="X1557" s="72"/>
      <c r="Y1557" s="155"/>
      <c r="Z1557" s="157"/>
      <c r="AA1557" s="169"/>
      <c r="AB1557" s="220" t="s">
        <v>7391</v>
      </c>
      <c r="AC1557" s="55" t="s">
        <v>7390</v>
      </c>
      <c r="AD1557" s="141">
        <v>0.5</v>
      </c>
      <c r="AE1557" s="141"/>
      <c r="AF1557" s="141"/>
      <c r="AG1557" s="142"/>
      <c r="AH1557" s="98">
        <f>ROUND(ROUND(ROUND(K1549*U1556,0)*Y$1379,0)*AD1557,0)</f>
        <v>73</v>
      </c>
      <c r="AI1557" s="16"/>
    </row>
    <row r="1558" spans="1:35" ht="16.75" customHeight="1" x14ac:dyDescent="0.3">
      <c r="A1558" s="11">
        <v>33</v>
      </c>
      <c r="B1558" s="14" t="s">
        <v>8436</v>
      </c>
      <c r="C1558" s="52" t="s">
        <v>8435</v>
      </c>
      <c r="D1558" s="198"/>
      <c r="E1558" s="199"/>
      <c r="F1558" s="199"/>
      <c r="G1558" s="197"/>
      <c r="H1558" s="2"/>
      <c r="I1558" s="2"/>
      <c r="J1558" s="81"/>
      <c r="K1558" s="185"/>
      <c r="L1558" s="2"/>
      <c r="M1558" s="2"/>
      <c r="N1558" s="2"/>
      <c r="O1558" s="56"/>
      <c r="P1558" s="2"/>
      <c r="Q1558" s="2"/>
      <c r="R1558" s="2"/>
      <c r="S1558" s="2"/>
      <c r="T1558" s="2"/>
      <c r="U1558" s="2"/>
      <c r="V1558" s="71"/>
      <c r="W1558" s="72"/>
      <c r="X1558" s="72"/>
      <c r="Y1558" s="155"/>
      <c r="Z1558" s="157"/>
      <c r="AA1558" s="2"/>
      <c r="AB1558" s="201"/>
      <c r="AC1558" s="55"/>
      <c r="AD1558" s="141"/>
      <c r="AE1558" s="187" t="s">
        <v>7356</v>
      </c>
      <c r="AF1558" s="53">
        <v>5</v>
      </c>
      <c r="AG1558" s="181" t="s">
        <v>7357</v>
      </c>
      <c r="AH1558" s="98">
        <f>ROUND(ROUND(K1549*U1556,0)*Y$1379-AF1558,0)</f>
        <v>140</v>
      </c>
      <c r="AI1558" s="16"/>
    </row>
    <row r="1559" spans="1:35" ht="16.75" customHeight="1" x14ac:dyDescent="0.3">
      <c r="A1559" s="11">
        <v>33</v>
      </c>
      <c r="B1559" s="14" t="s">
        <v>8434</v>
      </c>
      <c r="C1559" s="52" t="s">
        <v>8433</v>
      </c>
      <c r="D1559" s="198"/>
      <c r="E1559" s="199"/>
      <c r="F1559" s="199"/>
      <c r="G1559" s="197"/>
      <c r="H1559" s="2"/>
      <c r="I1559" s="2"/>
      <c r="J1559" s="81"/>
      <c r="K1559" s="185"/>
      <c r="L1559" s="2"/>
      <c r="M1559" s="2"/>
      <c r="N1559" s="2"/>
      <c r="O1559" s="56"/>
      <c r="P1559" s="2"/>
      <c r="Q1559" s="2"/>
      <c r="R1559" s="2"/>
      <c r="S1559" s="2"/>
      <c r="T1559" s="2"/>
      <c r="U1559" s="2"/>
      <c r="V1559" s="71"/>
      <c r="W1559" s="72"/>
      <c r="X1559" s="72"/>
      <c r="Y1559" s="155"/>
      <c r="Z1559" s="157"/>
      <c r="AA1559" s="183" t="s">
        <v>7393</v>
      </c>
      <c r="AB1559" s="220" t="s">
        <v>7358</v>
      </c>
      <c r="AC1559" s="55" t="s">
        <v>7390</v>
      </c>
      <c r="AD1559" s="141">
        <v>0.7</v>
      </c>
      <c r="AE1559" s="221"/>
      <c r="AF1559" s="136"/>
      <c r="AG1559" s="75"/>
      <c r="AH1559" s="98">
        <f>ROUND(ROUND(ROUND(K1549*U1556,0)*Y$1379,0)*AD1559-AF1558,0)</f>
        <v>97</v>
      </c>
      <c r="AI1559" s="16"/>
    </row>
    <row r="1560" spans="1:35" ht="16.75" customHeight="1" x14ac:dyDescent="0.3">
      <c r="A1560" s="11">
        <v>33</v>
      </c>
      <c r="B1560" s="14" t="s">
        <v>8432</v>
      </c>
      <c r="C1560" s="52" t="s">
        <v>8431</v>
      </c>
      <c r="D1560" s="198"/>
      <c r="E1560" s="199"/>
      <c r="F1560" s="199"/>
      <c r="G1560" s="197"/>
      <c r="H1560" s="2"/>
      <c r="I1560" s="2"/>
      <c r="J1560" s="81"/>
      <c r="K1560" s="185"/>
      <c r="L1560" s="2"/>
      <c r="M1560" s="2"/>
      <c r="N1560" s="2"/>
      <c r="O1560" s="203"/>
      <c r="P1560" s="8"/>
      <c r="Q1560" s="8"/>
      <c r="R1560" s="8"/>
      <c r="S1560" s="8"/>
      <c r="T1560" s="8"/>
      <c r="U1560" s="8"/>
      <c r="V1560" s="73"/>
      <c r="W1560" s="72"/>
      <c r="X1560" s="72"/>
      <c r="Y1560" s="155"/>
      <c r="Z1560" s="157"/>
      <c r="AA1560" s="169"/>
      <c r="AB1560" s="220" t="s">
        <v>7391</v>
      </c>
      <c r="AC1560" s="55" t="s">
        <v>7390</v>
      </c>
      <c r="AD1560" s="141">
        <v>0.5</v>
      </c>
      <c r="AE1560" s="196"/>
      <c r="AF1560" s="144"/>
      <c r="AG1560" s="150"/>
      <c r="AH1560" s="98">
        <f>ROUND(ROUND(ROUND(K1549*U1556,0)*Y$1379,0)*AD1560-AF1558,0)</f>
        <v>68</v>
      </c>
      <c r="AI1560" s="16"/>
    </row>
    <row r="1561" spans="1:35" ht="16.75" customHeight="1" x14ac:dyDescent="0.3">
      <c r="A1561" s="11">
        <v>33</v>
      </c>
      <c r="B1561" s="14" t="s">
        <v>8430</v>
      </c>
      <c r="C1561" s="52" t="s">
        <v>8429</v>
      </c>
      <c r="D1561" s="190"/>
      <c r="E1561" s="211"/>
      <c r="F1561" s="211"/>
      <c r="G1561" s="210"/>
      <c r="H1561" s="211"/>
      <c r="I1561" s="211"/>
      <c r="J1561" s="210"/>
      <c r="K1561" s="185"/>
      <c r="L1561" s="2"/>
      <c r="M1561" s="2"/>
      <c r="N1561" s="44"/>
      <c r="O1561" s="222" t="s">
        <v>7373</v>
      </c>
      <c r="P1561" s="2"/>
      <c r="Q1561" s="2"/>
      <c r="R1561" s="2"/>
      <c r="S1561" s="2"/>
      <c r="T1561" s="2"/>
      <c r="U1561" s="2"/>
      <c r="V1561" s="71"/>
      <c r="W1561" s="72"/>
      <c r="X1561" s="72"/>
      <c r="Y1561" s="145"/>
      <c r="Z1561" s="71"/>
      <c r="AA1561" s="83"/>
      <c r="AB1561" s="80"/>
      <c r="AC1561" s="7"/>
      <c r="AD1561" s="7"/>
      <c r="AE1561" s="7"/>
      <c r="AF1561" s="7"/>
      <c r="AG1561" s="37"/>
      <c r="AH1561" s="6">
        <f>ROUND(ROUND(K1549*U1562,0)*Y$1379,0)</f>
        <v>148</v>
      </c>
      <c r="AI1561" s="66"/>
    </row>
    <row r="1562" spans="1:35" ht="16.75" customHeight="1" x14ac:dyDescent="0.3">
      <c r="A1562" s="11">
        <v>33</v>
      </c>
      <c r="B1562" s="14" t="s">
        <v>8428</v>
      </c>
      <c r="C1562" s="52" t="s">
        <v>8427</v>
      </c>
      <c r="D1562" s="190"/>
      <c r="E1562" s="211"/>
      <c r="F1562" s="211"/>
      <c r="G1562" s="210"/>
      <c r="H1562" s="211"/>
      <c r="I1562" s="211"/>
      <c r="J1562" s="210"/>
      <c r="K1562" s="185"/>
      <c r="L1562" s="2"/>
      <c r="M1562" s="2"/>
      <c r="N1562" s="44"/>
      <c r="O1562" s="222" t="s">
        <v>7405</v>
      </c>
      <c r="P1562" s="135"/>
      <c r="Q1562" s="135"/>
      <c r="R1562" s="135"/>
      <c r="S1562" s="135"/>
      <c r="T1562" s="136" t="s">
        <v>7404</v>
      </c>
      <c r="U1562" s="273">
        <v>0.95</v>
      </c>
      <c r="V1562" s="274"/>
      <c r="W1562" s="72"/>
      <c r="X1562" s="72"/>
      <c r="Y1562" s="145"/>
      <c r="Z1562" s="71"/>
      <c r="AA1562" s="183" t="s">
        <v>7393</v>
      </c>
      <c r="AB1562" s="220" t="s">
        <v>7358</v>
      </c>
      <c r="AC1562" s="55" t="s">
        <v>7390</v>
      </c>
      <c r="AD1562" s="141">
        <v>0.7</v>
      </c>
      <c r="AE1562" s="141"/>
      <c r="AF1562" s="141"/>
      <c r="AG1562" s="142"/>
      <c r="AH1562" s="6">
        <f>ROUND(ROUND(ROUND(K1549*U1562,0)*Y$1379,0)*AD1562,0)</f>
        <v>104</v>
      </c>
      <c r="AI1562" s="66"/>
    </row>
    <row r="1563" spans="1:35" ht="16.75" customHeight="1" x14ac:dyDescent="0.3">
      <c r="A1563" s="11">
        <v>33</v>
      </c>
      <c r="B1563" s="14" t="s">
        <v>8426</v>
      </c>
      <c r="C1563" s="52" t="s">
        <v>8425</v>
      </c>
      <c r="D1563" s="198"/>
      <c r="E1563" s="199"/>
      <c r="F1563" s="199"/>
      <c r="G1563" s="197"/>
      <c r="H1563" s="2"/>
      <c r="I1563" s="2"/>
      <c r="J1563" s="81"/>
      <c r="K1563" s="185"/>
      <c r="L1563" s="2"/>
      <c r="M1563" s="2"/>
      <c r="N1563" s="2"/>
      <c r="O1563" s="56"/>
      <c r="P1563" s="2"/>
      <c r="Q1563" s="2"/>
      <c r="R1563" s="2"/>
      <c r="S1563" s="2"/>
      <c r="T1563" s="2"/>
      <c r="U1563" s="2"/>
      <c r="V1563" s="71"/>
      <c r="W1563" s="72"/>
      <c r="X1563" s="72"/>
      <c r="Y1563" s="155"/>
      <c r="Z1563" s="157"/>
      <c r="AA1563" s="169"/>
      <c r="AB1563" s="220" t="s">
        <v>7391</v>
      </c>
      <c r="AC1563" s="55" t="s">
        <v>7390</v>
      </c>
      <c r="AD1563" s="141">
        <v>0.5</v>
      </c>
      <c r="AE1563" s="141"/>
      <c r="AF1563" s="141"/>
      <c r="AG1563" s="142"/>
      <c r="AH1563" s="6">
        <f>ROUND(ROUND(ROUND(K1549*U1562,0)*Y$1379,0)*AD1563,0)</f>
        <v>74</v>
      </c>
      <c r="AI1563" s="16"/>
    </row>
    <row r="1564" spans="1:35" ht="16.75" customHeight="1" x14ac:dyDescent="0.3">
      <c r="A1564" s="11">
        <v>33</v>
      </c>
      <c r="B1564" s="14" t="s">
        <v>8424</v>
      </c>
      <c r="C1564" s="52" t="s">
        <v>8423</v>
      </c>
      <c r="D1564" s="198"/>
      <c r="E1564" s="199"/>
      <c r="F1564" s="199"/>
      <c r="G1564" s="197"/>
      <c r="H1564" s="2"/>
      <c r="I1564" s="2"/>
      <c r="J1564" s="81"/>
      <c r="K1564" s="185"/>
      <c r="L1564" s="2"/>
      <c r="M1564" s="2"/>
      <c r="N1564" s="2"/>
      <c r="O1564" s="56"/>
      <c r="P1564" s="2"/>
      <c r="Q1564" s="2"/>
      <c r="R1564" s="2"/>
      <c r="S1564" s="2"/>
      <c r="T1564" s="2"/>
      <c r="U1564" s="2"/>
      <c r="V1564" s="71"/>
      <c r="W1564" s="72"/>
      <c r="X1564" s="72"/>
      <c r="Y1564" s="155"/>
      <c r="Z1564" s="157"/>
      <c r="AA1564" s="2"/>
      <c r="AB1564" s="201"/>
      <c r="AC1564" s="55"/>
      <c r="AD1564" s="141"/>
      <c r="AE1564" s="187" t="s">
        <v>7356</v>
      </c>
      <c r="AF1564" s="53">
        <v>5</v>
      </c>
      <c r="AG1564" s="181" t="s">
        <v>7357</v>
      </c>
      <c r="AH1564" s="6">
        <f>ROUND(ROUND(K1549*U1562,0)*Y$1379-AF1564,0)</f>
        <v>143</v>
      </c>
      <c r="AI1564" s="16"/>
    </row>
    <row r="1565" spans="1:35" ht="16.75" customHeight="1" x14ac:dyDescent="0.3">
      <c r="A1565" s="11">
        <v>33</v>
      </c>
      <c r="B1565" s="14" t="s">
        <v>8422</v>
      </c>
      <c r="C1565" s="52" t="s">
        <v>8421</v>
      </c>
      <c r="D1565" s="198"/>
      <c r="E1565" s="199"/>
      <c r="F1565" s="199"/>
      <c r="G1565" s="197"/>
      <c r="H1565" s="2"/>
      <c r="I1565" s="2"/>
      <c r="J1565" s="81"/>
      <c r="K1565" s="185"/>
      <c r="L1565" s="2"/>
      <c r="M1565" s="2"/>
      <c r="N1565" s="2"/>
      <c r="O1565" s="56"/>
      <c r="P1565" s="2"/>
      <c r="Q1565" s="2"/>
      <c r="R1565" s="2"/>
      <c r="S1565" s="2"/>
      <c r="T1565" s="2"/>
      <c r="U1565" s="2"/>
      <c r="V1565" s="71"/>
      <c r="W1565" s="72"/>
      <c r="X1565" s="72"/>
      <c r="Y1565" s="155"/>
      <c r="Z1565" s="157"/>
      <c r="AA1565" s="183" t="s">
        <v>7393</v>
      </c>
      <c r="AB1565" s="220" t="s">
        <v>7358</v>
      </c>
      <c r="AC1565" s="55" t="s">
        <v>7390</v>
      </c>
      <c r="AD1565" s="141">
        <v>0.7</v>
      </c>
      <c r="AE1565" s="221"/>
      <c r="AF1565" s="136"/>
      <c r="AG1565" s="75"/>
      <c r="AH1565" s="6">
        <f>ROUND(ROUND(ROUND(K1549*U1562,0)*Y$1379,0)*AD1565-AF1564,0)</f>
        <v>99</v>
      </c>
      <c r="AI1565" s="16"/>
    </row>
    <row r="1566" spans="1:35" ht="16.75" customHeight="1" x14ac:dyDescent="0.3">
      <c r="A1566" s="11">
        <v>33</v>
      </c>
      <c r="B1566" s="14" t="s">
        <v>8420</v>
      </c>
      <c r="C1566" s="52" t="s">
        <v>8419</v>
      </c>
      <c r="D1566" s="198"/>
      <c r="E1566" s="199"/>
      <c r="F1566" s="199"/>
      <c r="G1566" s="197"/>
      <c r="H1566" s="2"/>
      <c r="I1566" s="2"/>
      <c r="J1566" s="81"/>
      <c r="K1566" s="164"/>
      <c r="L1566" s="8"/>
      <c r="M1566" s="8"/>
      <c r="N1566" s="8"/>
      <c r="O1566" s="203"/>
      <c r="P1566" s="8"/>
      <c r="Q1566" s="8"/>
      <c r="R1566" s="8"/>
      <c r="S1566" s="8"/>
      <c r="T1566" s="8"/>
      <c r="U1566" s="8"/>
      <c r="V1566" s="73"/>
      <c r="W1566" s="72"/>
      <c r="X1566" s="72"/>
      <c r="Y1566" s="155"/>
      <c r="Z1566" s="157"/>
      <c r="AA1566" s="169"/>
      <c r="AB1566" s="220" t="s">
        <v>7391</v>
      </c>
      <c r="AC1566" s="55" t="s">
        <v>7390</v>
      </c>
      <c r="AD1566" s="141">
        <v>0.5</v>
      </c>
      <c r="AE1566" s="196"/>
      <c r="AF1566" s="144"/>
      <c r="AG1566" s="150"/>
      <c r="AH1566" s="6">
        <f>ROUND(ROUND(ROUND(K1549*U1562,0)*Y$1379,0)*AD1566-AF1564,0)</f>
        <v>69</v>
      </c>
      <c r="AI1566" s="16"/>
    </row>
    <row r="1567" spans="1:35" ht="16.75" customHeight="1" x14ac:dyDescent="0.3">
      <c r="A1567" s="11">
        <v>33</v>
      </c>
      <c r="B1567" s="14" t="s">
        <v>8418</v>
      </c>
      <c r="C1567" s="52" t="s">
        <v>8417</v>
      </c>
      <c r="D1567" s="190"/>
      <c r="E1567" s="211"/>
      <c r="F1567" s="211"/>
      <c r="G1567" s="210"/>
      <c r="H1567" s="2"/>
      <c r="I1567" s="2"/>
      <c r="J1567" s="81"/>
      <c r="K1567" s="167" t="s">
        <v>7398</v>
      </c>
      <c r="L1567" s="36"/>
      <c r="M1567" s="36"/>
      <c r="N1567" s="50"/>
      <c r="O1567" s="54"/>
      <c r="P1567" s="36"/>
      <c r="Q1567" s="36"/>
      <c r="R1567" s="36"/>
      <c r="S1567" s="36"/>
      <c r="T1567" s="36"/>
      <c r="U1567" s="36"/>
      <c r="V1567" s="50"/>
      <c r="W1567" s="45"/>
      <c r="X1567" s="45"/>
      <c r="Y1567" s="2"/>
      <c r="Z1567" s="44"/>
      <c r="AA1567" s="54"/>
      <c r="AB1567" s="53"/>
      <c r="AC1567" s="36"/>
      <c r="AD1567" s="36"/>
      <c r="AE1567" s="36"/>
      <c r="AF1567" s="36"/>
      <c r="AG1567" s="50"/>
      <c r="AH1567" s="98">
        <f>ROUND(K1573*Y$1379,0)</f>
        <v>140</v>
      </c>
      <c r="AI1567" s="16"/>
    </row>
    <row r="1568" spans="1:35" ht="16.75" customHeight="1" x14ac:dyDescent="0.3">
      <c r="A1568" s="11">
        <v>33</v>
      </c>
      <c r="B1568" s="14" t="s">
        <v>8416</v>
      </c>
      <c r="C1568" s="52" t="s">
        <v>8415</v>
      </c>
      <c r="D1568" s="190"/>
      <c r="E1568" s="211"/>
      <c r="F1568" s="211"/>
      <c r="G1568" s="210"/>
      <c r="H1568" s="2"/>
      <c r="I1568" s="2"/>
      <c r="J1568" s="81"/>
      <c r="K1568" s="185"/>
      <c r="L1568" s="2"/>
      <c r="M1568" s="2"/>
      <c r="N1568" s="44"/>
      <c r="O1568" s="3"/>
      <c r="P1568" s="2"/>
      <c r="Q1568" s="2"/>
      <c r="R1568" s="2"/>
      <c r="S1568" s="2"/>
      <c r="T1568" s="2"/>
      <c r="U1568" s="2"/>
      <c r="V1568" s="71"/>
      <c r="W1568" s="72"/>
      <c r="X1568" s="72"/>
      <c r="Y1568" s="145"/>
      <c r="Z1568" s="71"/>
      <c r="AA1568" s="183" t="s">
        <v>7393</v>
      </c>
      <c r="AB1568" s="220" t="s">
        <v>7358</v>
      </c>
      <c r="AC1568" s="55" t="s">
        <v>7390</v>
      </c>
      <c r="AD1568" s="141">
        <v>0.7</v>
      </c>
      <c r="AE1568" s="141"/>
      <c r="AF1568" s="141"/>
      <c r="AG1568" s="142"/>
      <c r="AH1568" s="98">
        <f>ROUND(ROUND(K1573*Y$1379,0)*AD1568,0)</f>
        <v>98</v>
      </c>
      <c r="AI1568" s="16"/>
    </row>
    <row r="1569" spans="1:35" ht="16.75" customHeight="1" x14ac:dyDescent="0.3">
      <c r="A1569" s="11">
        <v>33</v>
      </c>
      <c r="B1569" s="14" t="s">
        <v>8414</v>
      </c>
      <c r="C1569" s="52" t="s">
        <v>8413</v>
      </c>
      <c r="D1569" s="198"/>
      <c r="E1569" s="199"/>
      <c r="F1569" s="199"/>
      <c r="G1569" s="197"/>
      <c r="H1569" s="2"/>
      <c r="I1569" s="2"/>
      <c r="J1569" s="81"/>
      <c r="K1569" s="185"/>
      <c r="L1569" s="2"/>
      <c r="M1569" s="2"/>
      <c r="N1569" s="2"/>
      <c r="O1569" s="56"/>
      <c r="P1569" s="2"/>
      <c r="Q1569" s="2"/>
      <c r="R1569" s="2"/>
      <c r="S1569" s="2"/>
      <c r="T1569" s="2"/>
      <c r="U1569" s="2"/>
      <c r="V1569" s="71"/>
      <c r="W1569" s="72"/>
      <c r="X1569" s="72"/>
      <c r="Y1569" s="155"/>
      <c r="Z1569" s="157"/>
      <c r="AA1569" s="169"/>
      <c r="AB1569" s="220" t="s">
        <v>7391</v>
      </c>
      <c r="AC1569" s="55" t="s">
        <v>7390</v>
      </c>
      <c r="AD1569" s="141">
        <v>0.5</v>
      </c>
      <c r="AE1569" s="141"/>
      <c r="AF1569" s="141"/>
      <c r="AG1569" s="142"/>
      <c r="AH1569" s="6">
        <f>ROUND(ROUND(K1573*Y$1379,0)*AD1569,0)</f>
        <v>70</v>
      </c>
      <c r="AI1569" s="16"/>
    </row>
    <row r="1570" spans="1:35" ht="16.75" customHeight="1" x14ac:dyDescent="0.3">
      <c r="A1570" s="11">
        <v>33</v>
      </c>
      <c r="B1570" s="14" t="s">
        <v>8412</v>
      </c>
      <c r="C1570" s="52" t="s">
        <v>8411</v>
      </c>
      <c r="D1570" s="198"/>
      <c r="E1570" s="199"/>
      <c r="F1570" s="199"/>
      <c r="G1570" s="197"/>
      <c r="H1570" s="2"/>
      <c r="I1570" s="2"/>
      <c r="J1570" s="81"/>
      <c r="K1570" s="185"/>
      <c r="L1570" s="2"/>
      <c r="M1570" s="2"/>
      <c r="N1570" s="2"/>
      <c r="O1570" s="56"/>
      <c r="P1570" s="2"/>
      <c r="Q1570" s="2"/>
      <c r="R1570" s="2"/>
      <c r="S1570" s="2"/>
      <c r="T1570" s="2"/>
      <c r="U1570" s="2"/>
      <c r="V1570" s="71"/>
      <c r="W1570" s="72"/>
      <c r="X1570" s="72"/>
      <c r="Y1570" s="155"/>
      <c r="Z1570" s="157"/>
      <c r="AA1570" s="2"/>
      <c r="AB1570" s="201"/>
      <c r="AC1570" s="55"/>
      <c r="AD1570" s="141"/>
      <c r="AE1570" s="187" t="s">
        <v>7356</v>
      </c>
      <c r="AF1570" s="53">
        <v>5</v>
      </c>
      <c r="AG1570" s="181" t="s">
        <v>7357</v>
      </c>
      <c r="AH1570" s="98">
        <f>ROUND(K1573*Y$1379-AF1570,0)</f>
        <v>135</v>
      </c>
      <c r="AI1570" s="16"/>
    </row>
    <row r="1571" spans="1:35" ht="16.75" customHeight="1" x14ac:dyDescent="0.3">
      <c r="A1571" s="11">
        <v>33</v>
      </c>
      <c r="B1571" s="14" t="s">
        <v>8410</v>
      </c>
      <c r="C1571" s="52" t="s">
        <v>8409</v>
      </c>
      <c r="D1571" s="198"/>
      <c r="E1571" s="199"/>
      <c r="F1571" s="199"/>
      <c r="G1571" s="197"/>
      <c r="H1571" s="2"/>
      <c r="I1571" s="2"/>
      <c r="J1571" s="81"/>
      <c r="K1571" s="185"/>
      <c r="L1571" s="2"/>
      <c r="M1571" s="2"/>
      <c r="N1571" s="2"/>
      <c r="O1571" s="56"/>
      <c r="P1571" s="2"/>
      <c r="Q1571" s="2"/>
      <c r="R1571" s="2"/>
      <c r="S1571" s="2"/>
      <c r="T1571" s="2"/>
      <c r="U1571" s="2"/>
      <c r="V1571" s="71"/>
      <c r="W1571" s="72"/>
      <c r="X1571" s="72"/>
      <c r="Y1571" s="155"/>
      <c r="Z1571" s="157"/>
      <c r="AA1571" s="183" t="s">
        <v>7393</v>
      </c>
      <c r="AB1571" s="220" t="s">
        <v>7358</v>
      </c>
      <c r="AC1571" s="55" t="s">
        <v>7390</v>
      </c>
      <c r="AD1571" s="141">
        <v>0.7</v>
      </c>
      <c r="AE1571" s="221"/>
      <c r="AF1571" s="136"/>
      <c r="AG1571" s="75"/>
      <c r="AH1571" s="98">
        <f>ROUND(ROUND(K1573*Y$1379,0)*AD1571-AF1570,0)</f>
        <v>93</v>
      </c>
      <c r="AI1571" s="16"/>
    </row>
    <row r="1572" spans="1:35" ht="16.75" customHeight="1" x14ac:dyDescent="0.3">
      <c r="A1572" s="11">
        <v>33</v>
      </c>
      <c r="B1572" s="14" t="s">
        <v>8408</v>
      </c>
      <c r="C1572" s="52" t="s">
        <v>8407</v>
      </c>
      <c r="D1572" s="198"/>
      <c r="E1572" s="199"/>
      <c r="F1572" s="199"/>
      <c r="G1572" s="197"/>
      <c r="H1572" s="2"/>
      <c r="I1572" s="2"/>
      <c r="J1572" s="81"/>
      <c r="K1572" s="185"/>
      <c r="L1572" s="2"/>
      <c r="M1572" s="2"/>
      <c r="N1572" s="2"/>
      <c r="O1572" s="56"/>
      <c r="P1572" s="2"/>
      <c r="Q1572" s="2"/>
      <c r="R1572" s="2"/>
      <c r="S1572" s="2"/>
      <c r="T1572" s="2"/>
      <c r="U1572" s="2"/>
      <c r="V1572" s="71"/>
      <c r="W1572" s="72"/>
      <c r="X1572" s="72"/>
      <c r="Y1572" s="155"/>
      <c r="Z1572" s="157"/>
      <c r="AA1572" s="169"/>
      <c r="AB1572" s="220" t="s">
        <v>7391</v>
      </c>
      <c r="AC1572" s="55" t="s">
        <v>7390</v>
      </c>
      <c r="AD1572" s="141">
        <v>0.5</v>
      </c>
      <c r="AE1572" s="196"/>
      <c r="AF1572" s="144"/>
      <c r="AG1572" s="150"/>
      <c r="AH1572" s="6">
        <f>ROUND(ROUND(K1573*Y$1379,0)*AD1572-AF1570,0)</f>
        <v>65</v>
      </c>
      <c r="AI1572" s="16"/>
    </row>
    <row r="1573" spans="1:35" ht="16.75" customHeight="1" x14ac:dyDescent="0.3">
      <c r="A1573" s="11">
        <v>33</v>
      </c>
      <c r="B1573" s="14" t="s">
        <v>8406</v>
      </c>
      <c r="C1573" s="52" t="s">
        <v>8405</v>
      </c>
      <c r="D1573" s="190"/>
      <c r="E1573" s="211"/>
      <c r="F1573" s="211"/>
      <c r="G1573" s="210"/>
      <c r="H1573" s="2"/>
      <c r="I1573" s="2"/>
      <c r="J1573" s="81"/>
      <c r="K1573" s="271">
        <f>'21共同生活援助（包括型・基本）'!N781</f>
        <v>280</v>
      </c>
      <c r="L1573" s="272"/>
      <c r="M1573" s="2" t="s">
        <v>7388</v>
      </c>
      <c r="N1573" s="44"/>
      <c r="O1573" s="204" t="s">
        <v>7387</v>
      </c>
      <c r="P1573" s="36"/>
      <c r="Q1573" s="36"/>
      <c r="R1573" s="36"/>
      <c r="S1573" s="36"/>
      <c r="T1573" s="36"/>
      <c r="U1573" s="36"/>
      <c r="V1573" s="74"/>
      <c r="W1573" s="72"/>
      <c r="X1573" s="72"/>
      <c r="Y1573" s="145"/>
      <c r="Z1573" s="71"/>
      <c r="AA1573" s="83"/>
      <c r="AB1573" s="194"/>
      <c r="AC1573" s="7"/>
      <c r="AD1573" s="7"/>
      <c r="AE1573" s="7"/>
      <c r="AF1573" s="7"/>
      <c r="AG1573" s="37"/>
      <c r="AH1573" s="98">
        <f>ROUND(ROUND(K1573*U1574,0)*Y$1379,0)</f>
        <v>133</v>
      </c>
      <c r="AI1573" s="66"/>
    </row>
    <row r="1574" spans="1:35" ht="16.75" customHeight="1" x14ac:dyDescent="0.3">
      <c r="A1574" s="11">
        <v>33</v>
      </c>
      <c r="B1574" s="14" t="s">
        <v>8404</v>
      </c>
      <c r="C1574" s="52" t="s">
        <v>8403</v>
      </c>
      <c r="D1574" s="190"/>
      <c r="E1574" s="211"/>
      <c r="F1574" s="211"/>
      <c r="G1574" s="210"/>
      <c r="H1574" s="2"/>
      <c r="I1574" s="2"/>
      <c r="J1574" s="81"/>
      <c r="K1574" s="72"/>
      <c r="L1574" s="145"/>
      <c r="M1574" s="2"/>
      <c r="N1574" s="44"/>
      <c r="O1574" s="45"/>
      <c r="P1574" s="2"/>
      <c r="Q1574" s="135"/>
      <c r="R1574" s="135"/>
      <c r="S1574" s="135"/>
      <c r="T1574" s="136" t="s">
        <v>8402</v>
      </c>
      <c r="U1574" s="273">
        <v>0.95</v>
      </c>
      <c r="V1574" s="274"/>
      <c r="W1574" s="72"/>
      <c r="X1574" s="72"/>
      <c r="Y1574" s="145"/>
      <c r="Z1574" s="71"/>
      <c r="AA1574" s="183" t="s">
        <v>8395</v>
      </c>
      <c r="AB1574" s="220" t="s">
        <v>8394</v>
      </c>
      <c r="AC1574" s="55" t="s">
        <v>8390</v>
      </c>
      <c r="AD1574" s="141">
        <v>0.7</v>
      </c>
      <c r="AE1574" s="141"/>
      <c r="AF1574" s="141"/>
      <c r="AG1574" s="142"/>
      <c r="AH1574" s="98">
        <f>ROUND(ROUND(ROUND(K1573*U1574,0)*Y$1379,0)*AD1574,0)</f>
        <v>93</v>
      </c>
      <c r="AI1574" s="66"/>
    </row>
    <row r="1575" spans="1:35" ht="16.75" customHeight="1" x14ac:dyDescent="0.3">
      <c r="A1575" s="11">
        <v>33</v>
      </c>
      <c r="B1575" s="14" t="s">
        <v>8401</v>
      </c>
      <c r="C1575" s="52" t="s">
        <v>8400</v>
      </c>
      <c r="D1575" s="198"/>
      <c r="E1575" s="199"/>
      <c r="F1575" s="199"/>
      <c r="G1575" s="197"/>
      <c r="H1575" s="2"/>
      <c r="I1575" s="2"/>
      <c r="J1575" s="81"/>
      <c r="K1575" s="185"/>
      <c r="L1575" s="2"/>
      <c r="M1575" s="2"/>
      <c r="N1575" s="2"/>
      <c r="O1575" s="56"/>
      <c r="P1575" s="2"/>
      <c r="Q1575" s="2"/>
      <c r="R1575" s="2"/>
      <c r="S1575" s="2"/>
      <c r="T1575" s="2"/>
      <c r="U1575" s="2"/>
      <c r="V1575" s="71"/>
      <c r="W1575" s="72"/>
      <c r="X1575" s="72"/>
      <c r="Y1575" s="155"/>
      <c r="Z1575" s="157"/>
      <c r="AA1575" s="169"/>
      <c r="AB1575" s="220" t="s">
        <v>8391</v>
      </c>
      <c r="AC1575" s="55" t="s">
        <v>8390</v>
      </c>
      <c r="AD1575" s="141">
        <v>0.5</v>
      </c>
      <c r="AE1575" s="141"/>
      <c r="AF1575" s="141"/>
      <c r="AG1575" s="142"/>
      <c r="AH1575" s="98">
        <f>ROUND(ROUND(ROUND(K1573*U1574,0)*Y$1379,0)*AD1575,0)</f>
        <v>67</v>
      </c>
      <c r="AI1575" s="16"/>
    </row>
    <row r="1576" spans="1:35" ht="16.75" customHeight="1" x14ac:dyDescent="0.3">
      <c r="A1576" s="11">
        <v>33</v>
      </c>
      <c r="B1576" s="14" t="s">
        <v>8399</v>
      </c>
      <c r="C1576" s="52" t="s">
        <v>8398</v>
      </c>
      <c r="D1576" s="198"/>
      <c r="E1576" s="199"/>
      <c r="F1576" s="199"/>
      <c r="G1576" s="197"/>
      <c r="H1576" s="2"/>
      <c r="I1576" s="2"/>
      <c r="J1576" s="81"/>
      <c r="K1576" s="185"/>
      <c r="L1576" s="2"/>
      <c r="M1576" s="2"/>
      <c r="N1576" s="2"/>
      <c r="O1576" s="56"/>
      <c r="P1576" s="2"/>
      <c r="Q1576" s="2"/>
      <c r="R1576" s="2"/>
      <c r="S1576" s="2"/>
      <c r="T1576" s="2"/>
      <c r="U1576" s="2"/>
      <c r="V1576" s="71"/>
      <c r="W1576" s="72"/>
      <c r="X1576" s="72"/>
      <c r="Y1576" s="155"/>
      <c r="Z1576" s="157"/>
      <c r="AA1576" s="2"/>
      <c r="AB1576" s="201"/>
      <c r="AC1576" s="55"/>
      <c r="AD1576" s="141"/>
      <c r="AE1576" s="187" t="s">
        <v>7356</v>
      </c>
      <c r="AF1576" s="53">
        <v>5</v>
      </c>
      <c r="AG1576" s="181" t="s">
        <v>7357</v>
      </c>
      <c r="AH1576" s="98">
        <f>ROUND(ROUND(K1573*U1574,0)*Y$1379-AF1576,0)</f>
        <v>128</v>
      </c>
      <c r="AI1576" s="16"/>
    </row>
    <row r="1577" spans="1:35" ht="16.75" customHeight="1" x14ac:dyDescent="0.3">
      <c r="A1577" s="11">
        <v>33</v>
      </c>
      <c r="B1577" s="14" t="s">
        <v>8397</v>
      </c>
      <c r="C1577" s="52" t="s">
        <v>8396</v>
      </c>
      <c r="D1577" s="198"/>
      <c r="E1577" s="199"/>
      <c r="F1577" s="199"/>
      <c r="G1577" s="197"/>
      <c r="H1577" s="2"/>
      <c r="I1577" s="2"/>
      <c r="J1577" s="81"/>
      <c r="K1577" s="185"/>
      <c r="L1577" s="2"/>
      <c r="M1577" s="2"/>
      <c r="N1577" s="2"/>
      <c r="O1577" s="56"/>
      <c r="P1577" s="2"/>
      <c r="Q1577" s="2"/>
      <c r="R1577" s="2"/>
      <c r="S1577" s="2"/>
      <c r="T1577" s="2"/>
      <c r="U1577" s="2"/>
      <c r="V1577" s="71"/>
      <c r="W1577" s="72"/>
      <c r="X1577" s="72"/>
      <c r="Y1577" s="155"/>
      <c r="Z1577" s="157"/>
      <c r="AA1577" s="183" t="s">
        <v>8395</v>
      </c>
      <c r="AB1577" s="220" t="s">
        <v>8394</v>
      </c>
      <c r="AC1577" s="55" t="s">
        <v>8390</v>
      </c>
      <c r="AD1577" s="141">
        <v>0.7</v>
      </c>
      <c r="AE1577" s="221"/>
      <c r="AF1577" s="136"/>
      <c r="AG1577" s="75"/>
      <c r="AH1577" s="98">
        <f>ROUND(ROUND(ROUND(K1573*U1574,0)*Y$1379,0)*AD1577-AF1576,0)</f>
        <v>88</v>
      </c>
      <c r="AI1577" s="16"/>
    </row>
    <row r="1578" spans="1:35" ht="16.75" customHeight="1" x14ac:dyDescent="0.3">
      <c r="A1578" s="11">
        <v>33</v>
      </c>
      <c r="B1578" s="14" t="s">
        <v>8393</v>
      </c>
      <c r="C1578" s="52" t="s">
        <v>8392</v>
      </c>
      <c r="D1578" s="198"/>
      <c r="E1578" s="199"/>
      <c r="F1578" s="199"/>
      <c r="G1578" s="197"/>
      <c r="H1578" s="2"/>
      <c r="I1578" s="2"/>
      <c r="J1578" s="81"/>
      <c r="K1578" s="185"/>
      <c r="L1578" s="2"/>
      <c r="M1578" s="2"/>
      <c r="N1578" s="2"/>
      <c r="O1578" s="203"/>
      <c r="P1578" s="8"/>
      <c r="Q1578" s="8"/>
      <c r="R1578" s="8"/>
      <c r="S1578" s="8"/>
      <c r="T1578" s="8"/>
      <c r="U1578" s="8"/>
      <c r="V1578" s="73"/>
      <c r="W1578" s="72"/>
      <c r="X1578" s="72"/>
      <c r="Y1578" s="155"/>
      <c r="Z1578" s="157"/>
      <c r="AA1578" s="169"/>
      <c r="AB1578" s="220" t="s">
        <v>8391</v>
      </c>
      <c r="AC1578" s="55" t="s">
        <v>8390</v>
      </c>
      <c r="AD1578" s="141">
        <v>0.5</v>
      </c>
      <c r="AE1578" s="196"/>
      <c r="AF1578" s="144"/>
      <c r="AG1578" s="150"/>
      <c r="AH1578" s="98">
        <f>ROUND(ROUND(ROUND(K1573*U1574,0)*Y$1379,0)*AD1578-AF1576,0)</f>
        <v>62</v>
      </c>
      <c r="AI1578" s="16"/>
    </row>
    <row r="1579" spans="1:35" ht="16.75" customHeight="1" x14ac:dyDescent="0.3">
      <c r="A1579" s="11">
        <v>33</v>
      </c>
      <c r="B1579" s="14" t="s">
        <v>8389</v>
      </c>
      <c r="C1579" s="52" t="s">
        <v>8388</v>
      </c>
      <c r="D1579" s="190"/>
      <c r="E1579" s="211"/>
      <c r="F1579" s="211"/>
      <c r="G1579" s="210"/>
      <c r="H1579" s="2"/>
      <c r="I1579" s="2"/>
      <c r="J1579" s="81"/>
      <c r="K1579" s="185"/>
      <c r="L1579" s="2"/>
      <c r="M1579" s="2"/>
      <c r="N1579" s="44"/>
      <c r="O1579" s="204" t="s">
        <v>7380</v>
      </c>
      <c r="P1579" s="36"/>
      <c r="Q1579" s="36"/>
      <c r="R1579" s="36"/>
      <c r="S1579" s="36"/>
      <c r="T1579" s="36"/>
      <c r="U1579" s="36"/>
      <c r="V1579" s="74"/>
      <c r="W1579" s="72"/>
      <c r="X1579" s="72"/>
      <c r="Y1579" s="145"/>
      <c r="Z1579" s="71"/>
      <c r="AA1579" s="83"/>
      <c r="AB1579" s="194"/>
      <c r="AC1579" s="7"/>
      <c r="AD1579" s="7"/>
      <c r="AE1579" s="7"/>
      <c r="AF1579" s="7"/>
      <c r="AG1579" s="37"/>
      <c r="AH1579" s="6">
        <f>ROUND(ROUND(K1573*U1580,0)*Y$1379,0)</f>
        <v>130</v>
      </c>
      <c r="AI1579" s="66"/>
    </row>
    <row r="1580" spans="1:35" ht="16.75" customHeight="1" x14ac:dyDescent="0.3">
      <c r="A1580" s="11">
        <v>33</v>
      </c>
      <c r="B1580" s="14" t="s">
        <v>8387</v>
      </c>
      <c r="C1580" s="52" t="s">
        <v>8386</v>
      </c>
      <c r="D1580" s="190"/>
      <c r="E1580" s="211"/>
      <c r="F1580" s="211"/>
      <c r="G1580" s="210"/>
      <c r="H1580" s="2"/>
      <c r="I1580" s="2"/>
      <c r="J1580" s="81"/>
      <c r="K1580" s="185"/>
      <c r="L1580" s="2"/>
      <c r="M1580" s="2"/>
      <c r="N1580" s="44"/>
      <c r="O1580" s="45"/>
      <c r="P1580" s="135"/>
      <c r="Q1580" s="135"/>
      <c r="R1580" s="135"/>
      <c r="S1580" s="135"/>
      <c r="T1580" s="136" t="s">
        <v>8108</v>
      </c>
      <c r="U1580" s="273">
        <v>0.93</v>
      </c>
      <c r="V1580" s="274"/>
      <c r="W1580" s="72"/>
      <c r="X1580" s="72"/>
      <c r="Y1580" s="145"/>
      <c r="Z1580" s="71"/>
      <c r="AA1580" s="183" t="s">
        <v>8101</v>
      </c>
      <c r="AB1580" s="220" t="s">
        <v>8100</v>
      </c>
      <c r="AC1580" s="55" t="s">
        <v>8097</v>
      </c>
      <c r="AD1580" s="141">
        <v>0.7</v>
      </c>
      <c r="AE1580" s="141"/>
      <c r="AF1580" s="141"/>
      <c r="AG1580" s="142"/>
      <c r="AH1580" s="6">
        <f>ROUND(ROUND(ROUND(K1573*U1580,0)*Y$1379,0)*AD1580,0)</f>
        <v>91</v>
      </c>
      <c r="AI1580" s="66"/>
    </row>
    <row r="1581" spans="1:35" ht="16.75" customHeight="1" x14ac:dyDescent="0.3">
      <c r="A1581" s="11">
        <v>33</v>
      </c>
      <c r="B1581" s="14" t="s">
        <v>8385</v>
      </c>
      <c r="C1581" s="52" t="s">
        <v>8384</v>
      </c>
      <c r="D1581" s="198"/>
      <c r="E1581" s="199"/>
      <c r="F1581" s="199"/>
      <c r="G1581" s="197"/>
      <c r="H1581" s="2"/>
      <c r="I1581" s="2"/>
      <c r="J1581" s="81"/>
      <c r="K1581" s="185"/>
      <c r="L1581" s="2"/>
      <c r="M1581" s="2"/>
      <c r="N1581" s="2"/>
      <c r="O1581" s="56"/>
      <c r="P1581" s="2"/>
      <c r="Q1581" s="2"/>
      <c r="R1581" s="2"/>
      <c r="S1581" s="2"/>
      <c r="T1581" s="2"/>
      <c r="U1581" s="2"/>
      <c r="V1581" s="71"/>
      <c r="W1581" s="72"/>
      <c r="X1581" s="72"/>
      <c r="Y1581" s="155"/>
      <c r="Z1581" s="157"/>
      <c r="AA1581" s="169"/>
      <c r="AB1581" s="220" t="s">
        <v>8098</v>
      </c>
      <c r="AC1581" s="55" t="s">
        <v>8097</v>
      </c>
      <c r="AD1581" s="141">
        <v>0.5</v>
      </c>
      <c r="AE1581" s="141"/>
      <c r="AF1581" s="141"/>
      <c r="AG1581" s="142"/>
      <c r="AH1581" s="6">
        <f>ROUND(ROUND(ROUND(K1573*U1580,0)*Y$1379,0)*AD1581,0)</f>
        <v>65</v>
      </c>
      <c r="AI1581" s="16"/>
    </row>
    <row r="1582" spans="1:35" ht="16.75" customHeight="1" x14ac:dyDescent="0.3">
      <c r="A1582" s="11">
        <v>33</v>
      </c>
      <c r="B1582" s="14" t="s">
        <v>8383</v>
      </c>
      <c r="C1582" s="52" t="s">
        <v>8382</v>
      </c>
      <c r="D1582" s="198"/>
      <c r="E1582" s="199"/>
      <c r="F1582" s="199"/>
      <c r="G1582" s="197"/>
      <c r="H1582" s="2"/>
      <c r="I1582" s="2"/>
      <c r="J1582" s="81"/>
      <c r="K1582" s="185"/>
      <c r="L1582" s="2"/>
      <c r="M1582" s="2"/>
      <c r="N1582" s="2"/>
      <c r="O1582" s="56"/>
      <c r="P1582" s="2"/>
      <c r="Q1582" s="2"/>
      <c r="R1582" s="2"/>
      <c r="S1582" s="2"/>
      <c r="T1582" s="2"/>
      <c r="U1582" s="2"/>
      <c r="V1582" s="71"/>
      <c r="W1582" s="72"/>
      <c r="X1582" s="72"/>
      <c r="Y1582" s="155"/>
      <c r="Z1582" s="157"/>
      <c r="AA1582" s="2"/>
      <c r="AB1582" s="201"/>
      <c r="AC1582" s="55"/>
      <c r="AD1582" s="141"/>
      <c r="AE1582" s="187" t="s">
        <v>7356</v>
      </c>
      <c r="AF1582" s="53">
        <v>5</v>
      </c>
      <c r="AG1582" s="181" t="s">
        <v>7357</v>
      </c>
      <c r="AH1582" s="6">
        <f>ROUND(ROUND(K1573*U1580,0)*Y$1379-AF1582,0)</f>
        <v>125</v>
      </c>
      <c r="AI1582" s="16"/>
    </row>
    <row r="1583" spans="1:35" ht="16.75" customHeight="1" x14ac:dyDescent="0.3">
      <c r="A1583" s="11">
        <v>33</v>
      </c>
      <c r="B1583" s="14" t="s">
        <v>8381</v>
      </c>
      <c r="C1583" s="52" t="s">
        <v>8380</v>
      </c>
      <c r="D1583" s="198"/>
      <c r="E1583" s="199"/>
      <c r="F1583" s="199"/>
      <c r="G1583" s="197"/>
      <c r="H1583" s="2"/>
      <c r="I1583" s="2"/>
      <c r="J1583" s="81"/>
      <c r="K1583" s="185"/>
      <c r="L1583" s="2"/>
      <c r="M1583" s="2"/>
      <c r="N1583" s="2"/>
      <c r="O1583" s="56"/>
      <c r="P1583" s="2"/>
      <c r="Q1583" s="2"/>
      <c r="R1583" s="2"/>
      <c r="S1583" s="2"/>
      <c r="T1583" s="2"/>
      <c r="U1583" s="2"/>
      <c r="V1583" s="71"/>
      <c r="W1583" s="72"/>
      <c r="X1583" s="72"/>
      <c r="Y1583" s="155"/>
      <c r="Z1583" s="157"/>
      <c r="AA1583" s="183" t="s">
        <v>7393</v>
      </c>
      <c r="AB1583" s="220" t="s">
        <v>7358</v>
      </c>
      <c r="AC1583" s="55" t="s">
        <v>7390</v>
      </c>
      <c r="AD1583" s="141">
        <v>0.7</v>
      </c>
      <c r="AE1583" s="221"/>
      <c r="AF1583" s="136"/>
      <c r="AG1583" s="75"/>
      <c r="AH1583" s="6">
        <f>ROUND(ROUND(ROUND(K1573*U1580,0)*Y$1379,0)*AD1583-AF1582,0)</f>
        <v>86</v>
      </c>
      <c r="AI1583" s="16"/>
    </row>
    <row r="1584" spans="1:35" ht="16.75" customHeight="1" x14ac:dyDescent="0.3">
      <c r="A1584" s="11">
        <v>33</v>
      </c>
      <c r="B1584" s="14" t="s">
        <v>8379</v>
      </c>
      <c r="C1584" s="52" t="s">
        <v>8378</v>
      </c>
      <c r="D1584" s="198"/>
      <c r="E1584" s="199"/>
      <c r="F1584" s="199"/>
      <c r="G1584" s="197"/>
      <c r="H1584" s="2"/>
      <c r="I1584" s="2"/>
      <c r="J1584" s="81"/>
      <c r="K1584" s="185"/>
      <c r="L1584" s="2"/>
      <c r="M1584" s="2"/>
      <c r="N1584" s="2"/>
      <c r="O1584" s="203"/>
      <c r="P1584" s="8"/>
      <c r="Q1584" s="8"/>
      <c r="R1584" s="8"/>
      <c r="S1584" s="8"/>
      <c r="T1584" s="8"/>
      <c r="U1584" s="8"/>
      <c r="V1584" s="73"/>
      <c r="W1584" s="72"/>
      <c r="X1584" s="72"/>
      <c r="Y1584" s="155"/>
      <c r="Z1584" s="157"/>
      <c r="AA1584" s="169"/>
      <c r="AB1584" s="220" t="s">
        <v>7391</v>
      </c>
      <c r="AC1584" s="55" t="s">
        <v>7390</v>
      </c>
      <c r="AD1584" s="141">
        <v>0.5</v>
      </c>
      <c r="AE1584" s="196"/>
      <c r="AF1584" s="144"/>
      <c r="AG1584" s="150"/>
      <c r="AH1584" s="6">
        <f>ROUND(ROUND(ROUND(K1573*U1580,0)*Y$1379,0)*AD1584-AF1582,0)</f>
        <v>60</v>
      </c>
      <c r="AI1584" s="16"/>
    </row>
    <row r="1585" spans="1:35" ht="16.75" customHeight="1" x14ac:dyDescent="0.3">
      <c r="A1585" s="11">
        <v>33</v>
      </c>
      <c r="B1585" s="14" t="s">
        <v>8377</v>
      </c>
      <c r="C1585" s="52" t="s">
        <v>8376</v>
      </c>
      <c r="D1585" s="190"/>
      <c r="E1585" s="211"/>
      <c r="F1585" s="211"/>
      <c r="G1585" s="210"/>
      <c r="H1585" s="211"/>
      <c r="I1585" s="211"/>
      <c r="J1585" s="210"/>
      <c r="K1585" s="185"/>
      <c r="L1585" s="2"/>
      <c r="M1585" s="2"/>
      <c r="N1585" s="44"/>
      <c r="O1585" s="222" t="s">
        <v>7373</v>
      </c>
      <c r="P1585" s="2"/>
      <c r="Q1585" s="2"/>
      <c r="R1585" s="2"/>
      <c r="S1585" s="2"/>
      <c r="T1585" s="2"/>
      <c r="U1585" s="2"/>
      <c r="V1585" s="71"/>
      <c r="W1585" s="72"/>
      <c r="X1585" s="72"/>
      <c r="Y1585" s="145"/>
      <c r="Z1585" s="71"/>
      <c r="AA1585" s="3"/>
      <c r="AB1585" s="80"/>
      <c r="AC1585" s="7"/>
      <c r="AD1585" s="7"/>
      <c r="AE1585" s="7"/>
      <c r="AF1585" s="7"/>
      <c r="AG1585" s="37"/>
      <c r="AH1585" s="98">
        <f>ROUND(ROUND(K1573*U1586,0)*Y$1379,0)</f>
        <v>133</v>
      </c>
      <c r="AI1585" s="66"/>
    </row>
    <row r="1586" spans="1:35" ht="16.75" customHeight="1" x14ac:dyDescent="0.3">
      <c r="A1586" s="11">
        <v>33</v>
      </c>
      <c r="B1586" s="14" t="s">
        <v>8375</v>
      </c>
      <c r="C1586" s="52" t="s">
        <v>8374</v>
      </c>
      <c r="D1586" s="190"/>
      <c r="E1586" s="211"/>
      <c r="F1586" s="211"/>
      <c r="G1586" s="210"/>
      <c r="H1586" s="211"/>
      <c r="I1586" s="211"/>
      <c r="J1586" s="210"/>
      <c r="K1586" s="185"/>
      <c r="L1586" s="2"/>
      <c r="M1586" s="2"/>
      <c r="N1586" s="44"/>
      <c r="O1586" s="222" t="s">
        <v>7405</v>
      </c>
      <c r="P1586" s="135"/>
      <c r="Q1586" s="135"/>
      <c r="R1586" s="135"/>
      <c r="S1586" s="135"/>
      <c r="T1586" s="136" t="s">
        <v>7404</v>
      </c>
      <c r="U1586" s="273">
        <v>0.95</v>
      </c>
      <c r="V1586" s="274"/>
      <c r="W1586" s="72"/>
      <c r="X1586" s="72"/>
      <c r="Y1586" s="145"/>
      <c r="Z1586" s="71"/>
      <c r="AA1586" s="183" t="s">
        <v>7393</v>
      </c>
      <c r="AB1586" s="220" t="s">
        <v>7358</v>
      </c>
      <c r="AC1586" s="55" t="s">
        <v>7390</v>
      </c>
      <c r="AD1586" s="141">
        <v>0.7</v>
      </c>
      <c r="AE1586" s="141"/>
      <c r="AF1586" s="141"/>
      <c r="AG1586" s="142"/>
      <c r="AH1586" s="98">
        <f>ROUND(ROUND(ROUND(K1573*U1586,0)*Y$1379,0)*AD1586,0)</f>
        <v>93</v>
      </c>
      <c r="AI1586" s="66"/>
    </row>
    <row r="1587" spans="1:35" ht="16.75" customHeight="1" x14ac:dyDescent="0.3">
      <c r="A1587" s="11">
        <v>33</v>
      </c>
      <c r="B1587" s="14" t="s">
        <v>8373</v>
      </c>
      <c r="C1587" s="52" t="s">
        <v>8372</v>
      </c>
      <c r="D1587" s="198"/>
      <c r="E1587" s="199"/>
      <c r="F1587" s="199"/>
      <c r="G1587" s="197"/>
      <c r="H1587" s="2"/>
      <c r="I1587" s="2"/>
      <c r="J1587" s="81"/>
      <c r="K1587" s="185"/>
      <c r="L1587" s="2"/>
      <c r="M1587" s="2"/>
      <c r="N1587" s="44"/>
      <c r="O1587" s="56"/>
      <c r="P1587" s="2"/>
      <c r="Q1587" s="2"/>
      <c r="R1587" s="2"/>
      <c r="S1587" s="2"/>
      <c r="T1587" s="2"/>
      <c r="U1587" s="2"/>
      <c r="V1587" s="71"/>
      <c r="W1587" s="72"/>
      <c r="X1587" s="72"/>
      <c r="Y1587" s="155"/>
      <c r="Z1587" s="157"/>
      <c r="AA1587" s="169"/>
      <c r="AB1587" s="220" t="s">
        <v>7391</v>
      </c>
      <c r="AC1587" s="55" t="s">
        <v>7390</v>
      </c>
      <c r="AD1587" s="141">
        <v>0.5</v>
      </c>
      <c r="AE1587" s="141"/>
      <c r="AF1587" s="141"/>
      <c r="AG1587" s="142"/>
      <c r="AH1587" s="98">
        <f>ROUND(ROUND(ROUND(K1573*U1586,0)*Y$1379,0)*AD1587,0)</f>
        <v>67</v>
      </c>
      <c r="AI1587" s="16"/>
    </row>
    <row r="1588" spans="1:35" ht="16.75" customHeight="1" x14ac:dyDescent="0.3">
      <c r="A1588" s="11">
        <v>33</v>
      </c>
      <c r="B1588" s="14" t="s">
        <v>8371</v>
      </c>
      <c r="C1588" s="52" t="s">
        <v>8370</v>
      </c>
      <c r="D1588" s="198"/>
      <c r="E1588" s="199"/>
      <c r="F1588" s="199"/>
      <c r="G1588" s="197"/>
      <c r="H1588" s="2"/>
      <c r="I1588" s="2"/>
      <c r="J1588" s="81"/>
      <c r="K1588" s="185"/>
      <c r="L1588" s="2"/>
      <c r="M1588" s="2"/>
      <c r="N1588" s="2"/>
      <c r="O1588" s="56"/>
      <c r="P1588" s="2"/>
      <c r="Q1588" s="2"/>
      <c r="R1588" s="2"/>
      <c r="S1588" s="2"/>
      <c r="T1588" s="2"/>
      <c r="U1588" s="2"/>
      <c r="V1588" s="71"/>
      <c r="W1588" s="72"/>
      <c r="X1588" s="72"/>
      <c r="Y1588" s="155"/>
      <c r="Z1588" s="157"/>
      <c r="AA1588" s="2"/>
      <c r="AB1588" s="201"/>
      <c r="AC1588" s="55"/>
      <c r="AD1588" s="141"/>
      <c r="AE1588" s="187" t="s">
        <v>7356</v>
      </c>
      <c r="AF1588" s="53">
        <v>5</v>
      </c>
      <c r="AG1588" s="181" t="s">
        <v>7357</v>
      </c>
      <c r="AH1588" s="98">
        <f>ROUND(ROUND(K1573*U1586,0)*Y$1379-AF1588,0)</f>
        <v>128</v>
      </c>
      <c r="AI1588" s="16"/>
    </row>
    <row r="1589" spans="1:35" ht="16.75" customHeight="1" x14ac:dyDescent="0.3">
      <c r="A1589" s="11">
        <v>33</v>
      </c>
      <c r="B1589" s="14" t="s">
        <v>8369</v>
      </c>
      <c r="C1589" s="52" t="s">
        <v>8368</v>
      </c>
      <c r="D1589" s="198"/>
      <c r="E1589" s="199"/>
      <c r="F1589" s="199"/>
      <c r="G1589" s="197"/>
      <c r="H1589" s="2"/>
      <c r="I1589" s="2"/>
      <c r="J1589" s="81"/>
      <c r="K1589" s="185"/>
      <c r="L1589" s="2"/>
      <c r="M1589" s="2"/>
      <c r="N1589" s="2"/>
      <c r="O1589" s="56"/>
      <c r="P1589" s="2"/>
      <c r="Q1589" s="2"/>
      <c r="R1589" s="2"/>
      <c r="S1589" s="2"/>
      <c r="T1589" s="2"/>
      <c r="U1589" s="2"/>
      <c r="V1589" s="71"/>
      <c r="W1589" s="72"/>
      <c r="X1589" s="72"/>
      <c r="Y1589" s="155"/>
      <c r="Z1589" s="157"/>
      <c r="AA1589" s="183" t="s">
        <v>7393</v>
      </c>
      <c r="AB1589" s="220" t="s">
        <v>7358</v>
      </c>
      <c r="AC1589" s="55" t="s">
        <v>7390</v>
      </c>
      <c r="AD1589" s="141">
        <v>0.7</v>
      </c>
      <c r="AE1589" s="221"/>
      <c r="AF1589" s="136"/>
      <c r="AG1589" s="75"/>
      <c r="AH1589" s="98">
        <f>ROUND(ROUND(ROUND(K1573*U1586,0)*Y$1379,0)*AD1589-AF1588,0)</f>
        <v>88</v>
      </c>
      <c r="AI1589" s="16"/>
    </row>
    <row r="1590" spans="1:35" ht="16.75" customHeight="1" x14ac:dyDescent="0.3">
      <c r="A1590" s="11">
        <v>33</v>
      </c>
      <c r="B1590" s="14" t="s">
        <v>8367</v>
      </c>
      <c r="C1590" s="52" t="s">
        <v>8366</v>
      </c>
      <c r="D1590" s="219"/>
      <c r="E1590" s="86"/>
      <c r="F1590" s="86"/>
      <c r="G1590" s="87"/>
      <c r="H1590" s="8"/>
      <c r="I1590" s="8"/>
      <c r="J1590" s="165"/>
      <c r="K1590" s="164"/>
      <c r="L1590" s="8"/>
      <c r="M1590" s="8"/>
      <c r="N1590" s="8"/>
      <c r="O1590" s="203"/>
      <c r="P1590" s="8"/>
      <c r="Q1590" s="8"/>
      <c r="R1590" s="8"/>
      <c r="S1590" s="8"/>
      <c r="T1590" s="8"/>
      <c r="U1590" s="8"/>
      <c r="V1590" s="73"/>
      <c r="W1590" s="216"/>
      <c r="X1590" s="216"/>
      <c r="Y1590" s="144"/>
      <c r="Z1590" s="150"/>
      <c r="AA1590" s="169"/>
      <c r="AB1590" s="220" t="s">
        <v>7391</v>
      </c>
      <c r="AC1590" s="55" t="s">
        <v>7390</v>
      </c>
      <c r="AD1590" s="141">
        <v>0.5</v>
      </c>
      <c r="AE1590" s="196"/>
      <c r="AF1590" s="144"/>
      <c r="AG1590" s="150"/>
      <c r="AH1590" s="98">
        <f>ROUND(ROUND(ROUND(K1573*U1586,0)*Y$1379,0)*AD1590-AF1588,0)</f>
        <v>62</v>
      </c>
      <c r="AI1590" s="20"/>
    </row>
  </sheetData>
  <mergeCells count="310">
    <mergeCell ref="U1574:V1574"/>
    <mergeCell ref="U1580:V1580"/>
    <mergeCell ref="U1586:V1586"/>
    <mergeCell ref="U1454:V1454"/>
    <mergeCell ref="U1460:V1460"/>
    <mergeCell ref="U1466:V1466"/>
    <mergeCell ref="K1477:L1477"/>
    <mergeCell ref="U1478:V1478"/>
    <mergeCell ref="U1484:V1484"/>
    <mergeCell ref="U1490:V1490"/>
    <mergeCell ref="K1501:L1501"/>
    <mergeCell ref="U1502:V1502"/>
    <mergeCell ref="U1508:V1508"/>
    <mergeCell ref="U1514:V1514"/>
    <mergeCell ref="K1525:L1525"/>
    <mergeCell ref="U1526:V1526"/>
    <mergeCell ref="U1532:V1532"/>
    <mergeCell ref="U1538:V1538"/>
    <mergeCell ref="K1549:L1549"/>
    <mergeCell ref="U1550:V1550"/>
    <mergeCell ref="U1556:V1556"/>
    <mergeCell ref="U1562:V1562"/>
    <mergeCell ref="K1573:L1573"/>
    <mergeCell ref="H1375:J1377"/>
    <mergeCell ref="H1519:J1521"/>
    <mergeCell ref="U1388:V1388"/>
    <mergeCell ref="U1394:V1394"/>
    <mergeCell ref="K1405:L1405"/>
    <mergeCell ref="U1406:V1406"/>
    <mergeCell ref="U1412:V1412"/>
    <mergeCell ref="U1418:V1418"/>
    <mergeCell ref="K1429:L1429"/>
    <mergeCell ref="U1430:V1430"/>
    <mergeCell ref="U1436:V1436"/>
    <mergeCell ref="U1442:V1442"/>
    <mergeCell ref="H1447:J1449"/>
    <mergeCell ref="K1453:L1453"/>
    <mergeCell ref="X1375:X1377"/>
    <mergeCell ref="D1376:G1382"/>
    <mergeCell ref="K1381:L1381"/>
    <mergeCell ref="U1382:V1382"/>
    <mergeCell ref="U1262:V1262"/>
    <mergeCell ref="U1268:V1268"/>
    <mergeCell ref="U1274:V1274"/>
    <mergeCell ref="K1285:L1285"/>
    <mergeCell ref="U1286:V1286"/>
    <mergeCell ref="U1292:V1292"/>
    <mergeCell ref="U1298:V1298"/>
    <mergeCell ref="H1303:J1305"/>
    <mergeCell ref="K1309:L1309"/>
    <mergeCell ref="U1310:V1310"/>
    <mergeCell ref="U1316:V1316"/>
    <mergeCell ref="U1322:V1322"/>
    <mergeCell ref="K1333:L1333"/>
    <mergeCell ref="U1334:V1334"/>
    <mergeCell ref="U1340:V1340"/>
    <mergeCell ref="U1346:V1346"/>
    <mergeCell ref="K1357:L1357"/>
    <mergeCell ref="U1358:V1358"/>
    <mergeCell ref="U1364:V1364"/>
    <mergeCell ref="U1370:V1370"/>
    <mergeCell ref="U1244:V1244"/>
    <mergeCell ref="U1250:V1250"/>
    <mergeCell ref="K1261:L1261"/>
    <mergeCell ref="U1178:V1178"/>
    <mergeCell ref="K1189:L1189"/>
    <mergeCell ref="U1190:V1190"/>
    <mergeCell ref="U1148:V1148"/>
    <mergeCell ref="U1154:V1154"/>
    <mergeCell ref="D1159:G1162"/>
    <mergeCell ref="H1159:J1161"/>
    <mergeCell ref="U1196:V1196"/>
    <mergeCell ref="U1202:V1202"/>
    <mergeCell ref="K1213:L1213"/>
    <mergeCell ref="U1214:V1214"/>
    <mergeCell ref="U1220:V1220"/>
    <mergeCell ref="U1226:V1226"/>
    <mergeCell ref="H1231:J1233"/>
    <mergeCell ref="K1237:L1237"/>
    <mergeCell ref="U1238:V1238"/>
    <mergeCell ref="K1165:L1165"/>
    <mergeCell ref="U1166:V1166"/>
    <mergeCell ref="U1172:V1172"/>
    <mergeCell ref="W1159:W1163"/>
    <mergeCell ref="X1159:X1161"/>
    <mergeCell ref="U1118:V1118"/>
    <mergeCell ref="U1124:V1124"/>
    <mergeCell ref="U1130:V1130"/>
    <mergeCell ref="K1135:N1136"/>
    <mergeCell ref="K1141:L1141"/>
    <mergeCell ref="U1142:V1142"/>
    <mergeCell ref="D1112:J1117"/>
    <mergeCell ref="K1117:L1117"/>
    <mergeCell ref="U1100:V1100"/>
    <mergeCell ref="U1106:V1106"/>
    <mergeCell ref="K991:N992"/>
    <mergeCell ref="K997:L997"/>
    <mergeCell ref="U998:V998"/>
    <mergeCell ref="D1016:J1021"/>
    <mergeCell ref="K1021:L1021"/>
    <mergeCell ref="U1022:V1022"/>
    <mergeCell ref="U1028:V1028"/>
    <mergeCell ref="U1034:V1034"/>
    <mergeCell ref="K1045:L1045"/>
    <mergeCell ref="U1046:V1046"/>
    <mergeCell ref="U1052:V1052"/>
    <mergeCell ref="U1058:V1058"/>
    <mergeCell ref="K1069:L1069"/>
    <mergeCell ref="U1070:V1070"/>
    <mergeCell ref="U1076:V1076"/>
    <mergeCell ref="U1082:V1082"/>
    <mergeCell ref="K1093:L1093"/>
    <mergeCell ref="U1094:V1094"/>
    <mergeCell ref="D871:J873"/>
    <mergeCell ref="W871:W875"/>
    <mergeCell ref="X871:X873"/>
    <mergeCell ref="U1004:V1004"/>
    <mergeCell ref="U1010:V1010"/>
    <mergeCell ref="X1015:X1017"/>
    <mergeCell ref="U890:V890"/>
    <mergeCell ref="K901:L901"/>
    <mergeCell ref="U902:V902"/>
    <mergeCell ref="U908:V908"/>
    <mergeCell ref="U914:V914"/>
    <mergeCell ref="K925:L925"/>
    <mergeCell ref="U926:V926"/>
    <mergeCell ref="U932:V932"/>
    <mergeCell ref="U938:V938"/>
    <mergeCell ref="K949:L949"/>
    <mergeCell ref="U950:V950"/>
    <mergeCell ref="U956:V956"/>
    <mergeCell ref="U962:V962"/>
    <mergeCell ref="D968:J973"/>
    <mergeCell ref="K973:L973"/>
    <mergeCell ref="U974:V974"/>
    <mergeCell ref="U980:V980"/>
    <mergeCell ref="U986:V986"/>
    <mergeCell ref="U806:V806"/>
    <mergeCell ref="U812:V812"/>
    <mergeCell ref="U818:V818"/>
    <mergeCell ref="U734:V734"/>
    <mergeCell ref="U740:V740"/>
    <mergeCell ref="U746:V746"/>
    <mergeCell ref="K877:L877"/>
    <mergeCell ref="U878:V878"/>
    <mergeCell ref="U884:V884"/>
    <mergeCell ref="K829:L829"/>
    <mergeCell ref="U830:V830"/>
    <mergeCell ref="U836:V836"/>
    <mergeCell ref="U770:V770"/>
    <mergeCell ref="K781:L781"/>
    <mergeCell ref="U782:V782"/>
    <mergeCell ref="U788:V788"/>
    <mergeCell ref="U794:V794"/>
    <mergeCell ref="K805:L805"/>
    <mergeCell ref="U842:V842"/>
    <mergeCell ref="K847:N848"/>
    <mergeCell ref="K853:L853"/>
    <mergeCell ref="U854:V854"/>
    <mergeCell ref="U860:V860"/>
    <mergeCell ref="U866:V866"/>
    <mergeCell ref="K757:L757"/>
    <mergeCell ref="U758:V758"/>
    <mergeCell ref="U764:V764"/>
    <mergeCell ref="X727:X729"/>
    <mergeCell ref="D728:J733"/>
    <mergeCell ref="K733:L733"/>
    <mergeCell ref="U674:V674"/>
    <mergeCell ref="K685:L685"/>
    <mergeCell ref="U686:V686"/>
    <mergeCell ref="U692:V692"/>
    <mergeCell ref="U698:V698"/>
    <mergeCell ref="K703:N704"/>
    <mergeCell ref="K709:L709"/>
    <mergeCell ref="U710:V710"/>
    <mergeCell ref="U716:V716"/>
    <mergeCell ref="U722:V722"/>
    <mergeCell ref="K661:L661"/>
    <mergeCell ref="U662:V662"/>
    <mergeCell ref="U668:V668"/>
    <mergeCell ref="U590:V590"/>
    <mergeCell ref="U596:V596"/>
    <mergeCell ref="D559:J560"/>
    <mergeCell ref="K559:N560"/>
    <mergeCell ref="K565:L565"/>
    <mergeCell ref="U566:V566"/>
    <mergeCell ref="U572:V572"/>
    <mergeCell ref="U578:V578"/>
    <mergeCell ref="U602:V602"/>
    <mergeCell ref="K613:L613"/>
    <mergeCell ref="U614:V614"/>
    <mergeCell ref="U620:V620"/>
    <mergeCell ref="U626:V626"/>
    <mergeCell ref="K637:L637"/>
    <mergeCell ref="U638:V638"/>
    <mergeCell ref="U644:V644"/>
    <mergeCell ref="U650:V650"/>
    <mergeCell ref="U500:V500"/>
    <mergeCell ref="U506:V506"/>
    <mergeCell ref="D583:J585"/>
    <mergeCell ref="W583:W587"/>
    <mergeCell ref="X583:X585"/>
    <mergeCell ref="K589:L589"/>
    <mergeCell ref="U524:V524"/>
    <mergeCell ref="U530:V530"/>
    <mergeCell ref="K541:L541"/>
    <mergeCell ref="U542:V542"/>
    <mergeCell ref="U548:V548"/>
    <mergeCell ref="U554:V554"/>
    <mergeCell ref="D512:J517"/>
    <mergeCell ref="K517:L517"/>
    <mergeCell ref="U518:V518"/>
    <mergeCell ref="U458:V458"/>
    <mergeCell ref="K469:L469"/>
    <mergeCell ref="U470:V470"/>
    <mergeCell ref="U476:V476"/>
    <mergeCell ref="U482:V482"/>
    <mergeCell ref="K493:L493"/>
    <mergeCell ref="U494:V494"/>
    <mergeCell ref="U410:V410"/>
    <mergeCell ref="D415:J416"/>
    <mergeCell ref="K415:N416"/>
    <mergeCell ref="K421:L421"/>
    <mergeCell ref="U422:V422"/>
    <mergeCell ref="U428:V428"/>
    <mergeCell ref="U434:V434"/>
    <mergeCell ref="D439:J441"/>
    <mergeCell ref="X439:X441"/>
    <mergeCell ref="K445:L445"/>
    <mergeCell ref="U446:V446"/>
    <mergeCell ref="U452:V452"/>
    <mergeCell ref="U398:V398"/>
    <mergeCell ref="U404:V404"/>
    <mergeCell ref="U338:V338"/>
    <mergeCell ref="K349:L349"/>
    <mergeCell ref="U350:V350"/>
    <mergeCell ref="U356:V356"/>
    <mergeCell ref="U362:V362"/>
    <mergeCell ref="D295:J297"/>
    <mergeCell ref="U374:V374"/>
    <mergeCell ref="U380:V380"/>
    <mergeCell ref="U386:V386"/>
    <mergeCell ref="K397:L397"/>
    <mergeCell ref="D368:J373"/>
    <mergeCell ref="K373:L373"/>
    <mergeCell ref="U302:V302"/>
    <mergeCell ref="U308:V308"/>
    <mergeCell ref="U314:V314"/>
    <mergeCell ref="K325:L325"/>
    <mergeCell ref="U326:V326"/>
    <mergeCell ref="U332:V332"/>
    <mergeCell ref="W295:W299"/>
    <mergeCell ref="X295:X297"/>
    <mergeCell ref="K301:L301"/>
    <mergeCell ref="U254:V254"/>
    <mergeCell ref="U260:V260"/>
    <mergeCell ref="U266:V266"/>
    <mergeCell ref="K271:N272"/>
    <mergeCell ref="K277:L277"/>
    <mergeCell ref="U278:V278"/>
    <mergeCell ref="U284:V284"/>
    <mergeCell ref="U290:V290"/>
    <mergeCell ref="U242:V242"/>
    <mergeCell ref="K253:L253"/>
    <mergeCell ref="U182:V182"/>
    <mergeCell ref="U188:V188"/>
    <mergeCell ref="U194:V194"/>
    <mergeCell ref="K205:L205"/>
    <mergeCell ref="U206:V206"/>
    <mergeCell ref="U212:V212"/>
    <mergeCell ref="U140:V140"/>
    <mergeCell ref="U146:V146"/>
    <mergeCell ref="U218:V218"/>
    <mergeCell ref="K229:L229"/>
    <mergeCell ref="U230:V230"/>
    <mergeCell ref="U236:V236"/>
    <mergeCell ref="D152:J157"/>
    <mergeCell ref="K157:L157"/>
    <mergeCell ref="U158:V158"/>
    <mergeCell ref="U164:V164"/>
    <mergeCell ref="U170:V170"/>
    <mergeCell ref="K181:L181"/>
    <mergeCell ref="K61:L61"/>
    <mergeCell ref="U62:V62"/>
    <mergeCell ref="U68:V68"/>
    <mergeCell ref="U74:V74"/>
    <mergeCell ref="K85:L85"/>
    <mergeCell ref="U86:V86"/>
    <mergeCell ref="X151:X153"/>
    <mergeCell ref="U92:V92"/>
    <mergeCell ref="U98:V98"/>
    <mergeCell ref="K109:L109"/>
    <mergeCell ref="U110:V110"/>
    <mergeCell ref="U116:V116"/>
    <mergeCell ref="U122:V122"/>
    <mergeCell ref="K127:N128"/>
    <mergeCell ref="K133:L133"/>
    <mergeCell ref="U134:V134"/>
    <mergeCell ref="U38:V38"/>
    <mergeCell ref="U44:V44"/>
    <mergeCell ref="U50:V50"/>
    <mergeCell ref="D5:AG5"/>
    <mergeCell ref="D7:J9"/>
    <mergeCell ref="W7:W11"/>
    <mergeCell ref="X7:X9"/>
    <mergeCell ref="K13:L13"/>
    <mergeCell ref="U14:V14"/>
    <mergeCell ref="U20:V20"/>
    <mergeCell ref="U26:V26"/>
    <mergeCell ref="K37:L37"/>
  </mergeCells>
  <phoneticPr fontId="1"/>
  <printOptions horizontalCentered="1"/>
  <pageMargins left="0.39370078740157483" right="0.39370078740157483" top="0.62992125984251968" bottom="0.39370078740157483" header="0.51181102362204722" footer="0.31496062992125984"/>
  <pageSetup paperSize="9" scale="41" fitToHeight="0" orientation="portrait" r:id="rId1"/>
  <headerFooter>
    <oddHeader>&amp;R&amp;9共同生活援助
（グループホーム）</oddHeader>
    <oddFooter>&amp;C&amp;14&amp;P</oddFooter>
  </headerFooter>
  <rowBreaks count="16" manualBreakCount="16">
    <brk id="102" max="34" man="1"/>
    <brk id="198" max="34" man="1"/>
    <brk id="294" max="34" man="1"/>
    <brk id="366" max="16383" man="1"/>
    <brk id="462" max="34" man="1"/>
    <brk id="558" max="34" man="1"/>
    <brk id="654" max="34" man="1"/>
    <brk id="750" max="34" man="1"/>
    <brk id="846" max="34" man="1"/>
    <brk id="942" max="34" man="1"/>
    <brk id="1038" max="34" man="1"/>
    <brk id="1134" max="34" man="1"/>
    <brk id="1230" max="34" man="1"/>
    <brk id="1326" max="34" man="1"/>
    <brk id="1422" max="34" man="1"/>
    <brk id="1518" max="3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  <pageSetUpPr autoPageBreaks="0" fitToPage="1"/>
  </sheetPr>
  <dimension ref="A1:AP1590"/>
  <sheetViews>
    <sheetView zoomScaleNormal="100" zoomScaleSheetLayoutView="100" workbookViewId="0"/>
  </sheetViews>
  <sheetFormatPr defaultColWidth="9" defaultRowHeight="16.75" customHeight="1" x14ac:dyDescent="0.3"/>
  <cols>
    <col min="1" max="1" width="4.62890625" style="194" customWidth="1"/>
    <col min="2" max="2" width="7.62890625" style="194" customWidth="1"/>
    <col min="3" max="3" width="35" style="29" bestFit="1" customWidth="1"/>
    <col min="4" max="9" width="2.3671875" style="194" customWidth="1"/>
    <col min="10" max="15" width="2.3671875" style="29" customWidth="1"/>
    <col min="16" max="19" width="2.3671875" style="194" customWidth="1"/>
    <col min="20" max="21" width="2.3671875" style="214" customWidth="1"/>
    <col min="22" max="22" width="2.3671875" style="194" customWidth="1"/>
    <col min="23" max="24" width="8.62890625" style="194" customWidth="1"/>
    <col min="25" max="25" width="4.1015625" style="194" bestFit="1" customWidth="1"/>
    <col min="26" max="26" width="2.3671875" style="194" customWidth="1"/>
    <col min="27" max="27" width="31.26171875" style="214" bestFit="1" customWidth="1"/>
    <col min="28" max="28" width="25.3671875" style="214" bestFit="1" customWidth="1"/>
    <col min="29" max="29" width="3" style="194" bestFit="1" customWidth="1"/>
    <col min="30" max="30" width="4.1015625" style="194" bestFit="1" customWidth="1"/>
    <col min="31" max="31" width="18.89453125" style="194" bestFit="1" customWidth="1"/>
    <col min="32" max="32" width="2.26171875" style="194" bestFit="1" customWidth="1"/>
    <col min="33" max="33" width="4.734375" style="194" bestFit="1" customWidth="1"/>
    <col min="34" max="35" width="8.62890625" style="194" customWidth="1"/>
    <col min="36" max="36" width="2.734375" style="194" customWidth="1"/>
    <col min="37" max="16384" width="9" style="194"/>
  </cols>
  <sheetData>
    <row r="1" spans="1:36" ht="16.75" customHeight="1" x14ac:dyDescent="0.3">
      <c r="A1" s="41"/>
    </row>
    <row r="2" spans="1:36" ht="16.75" customHeight="1" x14ac:dyDescent="0.3">
      <c r="A2" s="41"/>
    </row>
    <row r="3" spans="1:36" ht="16.75" customHeight="1" x14ac:dyDescent="0.3">
      <c r="A3" s="41"/>
    </row>
    <row r="4" spans="1:36" ht="16.75" customHeight="1" x14ac:dyDescent="0.3">
      <c r="A4" s="41"/>
      <c r="B4" s="41" t="s">
        <v>12367</v>
      </c>
    </row>
    <row r="5" spans="1:36" ht="16.75" customHeight="1" x14ac:dyDescent="0.3">
      <c r="A5" s="28" t="s">
        <v>8364</v>
      </c>
      <c r="B5" s="82"/>
      <c r="C5" s="149" t="s">
        <v>8363</v>
      </c>
      <c r="D5" s="262" t="s">
        <v>8362</v>
      </c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263"/>
      <c r="AG5" s="264"/>
      <c r="AH5" s="27" t="s">
        <v>8361</v>
      </c>
      <c r="AI5" s="27" t="s">
        <v>8360</v>
      </c>
      <c r="AJ5" s="135"/>
    </row>
    <row r="6" spans="1:36" ht="16.75" customHeight="1" x14ac:dyDescent="0.3">
      <c r="A6" s="26" t="s">
        <v>8359</v>
      </c>
      <c r="B6" s="25" t="s">
        <v>8358</v>
      </c>
      <c r="C6" s="24"/>
      <c r="D6" s="79"/>
      <c r="E6" s="77"/>
      <c r="F6" s="77"/>
      <c r="G6" s="77"/>
      <c r="H6" s="77"/>
      <c r="I6" s="77"/>
      <c r="J6" s="8"/>
      <c r="K6" s="8"/>
      <c r="L6" s="8"/>
      <c r="M6" s="8"/>
      <c r="N6" s="8"/>
      <c r="O6" s="8"/>
      <c r="P6" s="77"/>
      <c r="Q6" s="77"/>
      <c r="R6" s="77"/>
      <c r="S6" s="77"/>
      <c r="T6" s="78"/>
      <c r="U6" s="78"/>
      <c r="V6" s="77"/>
      <c r="W6" s="77"/>
      <c r="X6" s="77"/>
      <c r="Y6" s="77"/>
      <c r="Z6" s="77"/>
      <c r="AA6" s="78"/>
      <c r="AB6" s="78"/>
      <c r="AC6" s="77"/>
      <c r="AD6" s="77"/>
      <c r="AE6" s="77"/>
      <c r="AF6" s="77"/>
      <c r="AG6" s="77"/>
      <c r="AH6" s="23" t="s">
        <v>4140</v>
      </c>
      <c r="AI6" s="23" t="s">
        <v>0</v>
      </c>
      <c r="AJ6" s="135"/>
    </row>
    <row r="7" spans="1:36" ht="16.75" customHeight="1" x14ac:dyDescent="0.3">
      <c r="A7" s="11">
        <v>33</v>
      </c>
      <c r="B7" s="14" t="s">
        <v>12366</v>
      </c>
      <c r="C7" s="52" t="s">
        <v>12365</v>
      </c>
      <c r="D7" s="281" t="s">
        <v>10587</v>
      </c>
      <c r="E7" s="282"/>
      <c r="F7" s="282"/>
      <c r="G7" s="282"/>
      <c r="H7" s="282"/>
      <c r="I7" s="282"/>
      <c r="J7" s="283"/>
      <c r="K7" s="167" t="s">
        <v>7461</v>
      </c>
      <c r="L7" s="36"/>
      <c r="M7" s="36"/>
      <c r="N7" s="36"/>
      <c r="O7" s="202"/>
      <c r="P7" s="36"/>
      <c r="Q7" s="36"/>
      <c r="R7" s="36"/>
      <c r="S7" s="36"/>
      <c r="T7" s="36"/>
      <c r="U7" s="36"/>
      <c r="V7" s="50"/>
      <c r="W7" s="257" t="s">
        <v>11077</v>
      </c>
      <c r="X7" s="259" t="s">
        <v>11076</v>
      </c>
      <c r="Y7" s="36"/>
      <c r="Z7" s="50"/>
      <c r="AA7" s="54"/>
      <c r="AB7" s="53"/>
      <c r="AC7" s="36"/>
      <c r="AD7" s="36"/>
      <c r="AE7" s="36"/>
      <c r="AF7" s="36"/>
      <c r="AG7" s="50"/>
      <c r="AH7" s="98">
        <f>ROUND(K13*Y$11,0)</f>
        <v>466</v>
      </c>
      <c r="AI7" s="16" t="s">
        <v>8355</v>
      </c>
    </row>
    <row r="8" spans="1:36" ht="16.75" customHeight="1" x14ac:dyDescent="0.3">
      <c r="A8" s="99">
        <v>33</v>
      </c>
      <c r="B8" s="100" t="s">
        <v>12364</v>
      </c>
      <c r="C8" s="101" t="s">
        <v>12363</v>
      </c>
      <c r="D8" s="284"/>
      <c r="E8" s="285"/>
      <c r="F8" s="285"/>
      <c r="G8" s="285"/>
      <c r="H8" s="285"/>
      <c r="I8" s="285"/>
      <c r="J8" s="286"/>
      <c r="K8" s="185"/>
      <c r="L8" s="2"/>
      <c r="M8" s="2"/>
      <c r="N8" s="2"/>
      <c r="O8" s="56"/>
      <c r="P8" s="2"/>
      <c r="Q8" s="2"/>
      <c r="R8" s="2"/>
      <c r="S8" s="2"/>
      <c r="T8" s="2"/>
      <c r="U8" s="2"/>
      <c r="V8" s="71"/>
      <c r="W8" s="258"/>
      <c r="X8" s="287"/>
      <c r="Y8" s="145"/>
      <c r="Z8" s="71"/>
      <c r="AA8" s="226" t="s">
        <v>7393</v>
      </c>
      <c r="AB8" s="225" t="s">
        <v>7358</v>
      </c>
      <c r="AC8" s="103" t="s">
        <v>7390</v>
      </c>
      <c r="AD8" s="162">
        <v>0.7</v>
      </c>
      <c r="AE8" s="162"/>
      <c r="AF8" s="162"/>
      <c r="AG8" s="163"/>
      <c r="AH8" s="105">
        <f>ROUND(ROUND(K13*Y$11,0)*AD8,0)</f>
        <v>326</v>
      </c>
      <c r="AI8" s="16"/>
    </row>
    <row r="9" spans="1:36" ht="16.75" customHeight="1" x14ac:dyDescent="0.3">
      <c r="A9" s="99">
        <v>33</v>
      </c>
      <c r="B9" s="100" t="s">
        <v>2</v>
      </c>
      <c r="C9" s="101" t="s">
        <v>12362</v>
      </c>
      <c r="D9" s="284"/>
      <c r="E9" s="285"/>
      <c r="F9" s="285"/>
      <c r="G9" s="285"/>
      <c r="H9" s="285"/>
      <c r="I9" s="285"/>
      <c r="J9" s="286"/>
      <c r="K9" s="185"/>
      <c r="L9" s="2"/>
      <c r="M9" s="2"/>
      <c r="N9" s="2"/>
      <c r="O9" s="56"/>
      <c r="P9" s="2"/>
      <c r="Q9" s="2"/>
      <c r="R9" s="2"/>
      <c r="S9" s="2"/>
      <c r="T9" s="2"/>
      <c r="U9" s="2"/>
      <c r="V9" s="71"/>
      <c r="W9" s="258"/>
      <c r="X9" s="287"/>
      <c r="Y9" s="145"/>
      <c r="Z9" s="71"/>
      <c r="AA9" s="206"/>
      <c r="AB9" s="225" t="s">
        <v>7391</v>
      </c>
      <c r="AC9" s="103" t="s">
        <v>7390</v>
      </c>
      <c r="AD9" s="162">
        <v>0.5</v>
      </c>
      <c r="AE9" s="162"/>
      <c r="AF9" s="162"/>
      <c r="AG9" s="163"/>
      <c r="AH9" s="105">
        <f>ROUND(ROUND(K13*Y$11,0)*AD9,0)</f>
        <v>233</v>
      </c>
      <c r="AI9" s="16"/>
    </row>
    <row r="10" spans="1:36" ht="16.75" customHeight="1" x14ac:dyDescent="0.25">
      <c r="A10" s="11">
        <v>33</v>
      </c>
      <c r="B10" s="14" t="s">
        <v>3</v>
      </c>
      <c r="C10" s="52" t="s">
        <v>12361</v>
      </c>
      <c r="D10" s="128"/>
      <c r="E10" s="129"/>
      <c r="F10" s="129"/>
      <c r="G10" s="129"/>
      <c r="H10" s="129"/>
      <c r="I10" s="129"/>
      <c r="J10" s="130"/>
      <c r="K10" s="185"/>
      <c r="L10" s="2"/>
      <c r="M10" s="2"/>
      <c r="N10" s="2"/>
      <c r="O10" s="56"/>
      <c r="P10" s="2"/>
      <c r="Q10" s="2"/>
      <c r="R10" s="2"/>
      <c r="S10" s="2"/>
      <c r="T10" s="2"/>
      <c r="U10" s="2"/>
      <c r="V10" s="71"/>
      <c r="W10" s="258"/>
      <c r="X10" s="182"/>
      <c r="Y10" s="145"/>
      <c r="Z10" s="71"/>
      <c r="AA10" s="2"/>
      <c r="AB10" s="201"/>
      <c r="AC10" s="55"/>
      <c r="AD10" s="141"/>
      <c r="AE10" s="187" t="s">
        <v>7356</v>
      </c>
      <c r="AF10" s="53">
        <v>5</v>
      </c>
      <c r="AG10" s="181" t="s">
        <v>7357</v>
      </c>
      <c r="AH10" s="98">
        <f>ROUND(K13*Y$11-AF10,0)</f>
        <v>461</v>
      </c>
      <c r="AI10" s="16"/>
    </row>
    <row r="11" spans="1:36" ht="16.75" customHeight="1" x14ac:dyDescent="0.25">
      <c r="A11" s="99">
        <v>33</v>
      </c>
      <c r="B11" s="100" t="s">
        <v>4</v>
      </c>
      <c r="C11" s="101" t="s">
        <v>12360</v>
      </c>
      <c r="D11" s="128"/>
      <c r="E11" s="129"/>
      <c r="F11" s="129"/>
      <c r="G11" s="129"/>
      <c r="H11" s="129"/>
      <c r="I11" s="129"/>
      <c r="J11" s="130"/>
      <c r="K11" s="185"/>
      <c r="L11" s="2"/>
      <c r="M11" s="2"/>
      <c r="N11" s="2"/>
      <c r="O11" s="56"/>
      <c r="P11" s="2"/>
      <c r="Q11" s="2"/>
      <c r="R11" s="2"/>
      <c r="S11" s="2"/>
      <c r="T11" s="2"/>
      <c r="U11" s="2"/>
      <c r="V11" s="71"/>
      <c r="W11" s="182"/>
      <c r="X11" s="72" t="s">
        <v>1</v>
      </c>
      <c r="Y11" s="155">
        <v>0.7</v>
      </c>
      <c r="Z11" s="71"/>
      <c r="AA11" s="226" t="s">
        <v>7393</v>
      </c>
      <c r="AB11" s="225" t="s">
        <v>7358</v>
      </c>
      <c r="AC11" s="103" t="s">
        <v>7390</v>
      </c>
      <c r="AD11" s="162">
        <v>0.7</v>
      </c>
      <c r="AE11" s="221"/>
      <c r="AF11" s="136"/>
      <c r="AG11" s="75"/>
      <c r="AH11" s="105">
        <f>ROUND(ROUND(K13*Y$11,0)*AD11-AF10,0)</f>
        <v>321</v>
      </c>
      <c r="AI11" s="16"/>
    </row>
    <row r="12" spans="1:36" ht="16.75" customHeight="1" x14ac:dyDescent="0.25">
      <c r="A12" s="99">
        <v>33</v>
      </c>
      <c r="B12" s="100" t="s">
        <v>5</v>
      </c>
      <c r="C12" s="101" t="s">
        <v>12359</v>
      </c>
      <c r="D12" s="128"/>
      <c r="E12" s="129"/>
      <c r="F12" s="129"/>
      <c r="G12" s="129"/>
      <c r="H12" s="129"/>
      <c r="I12" s="129"/>
      <c r="J12" s="130"/>
      <c r="K12" s="185"/>
      <c r="L12" s="2"/>
      <c r="M12" s="2"/>
      <c r="N12" s="2"/>
      <c r="O12" s="56"/>
      <c r="P12" s="2"/>
      <c r="Q12" s="2"/>
      <c r="R12" s="2"/>
      <c r="S12" s="2"/>
      <c r="T12" s="2"/>
      <c r="U12" s="2"/>
      <c r="V12" s="71"/>
      <c r="W12" s="182"/>
      <c r="X12" s="182"/>
      <c r="Y12" s="145"/>
      <c r="Z12" s="71"/>
      <c r="AA12" s="206"/>
      <c r="AB12" s="225" t="s">
        <v>7391</v>
      </c>
      <c r="AC12" s="103" t="s">
        <v>7390</v>
      </c>
      <c r="AD12" s="162">
        <v>0.5</v>
      </c>
      <c r="AE12" s="196"/>
      <c r="AF12" s="144"/>
      <c r="AG12" s="150"/>
      <c r="AH12" s="105">
        <f>ROUND(ROUND(K13*Y$11,0)*AD12-AF10,0)</f>
        <v>228</v>
      </c>
      <c r="AI12" s="16"/>
    </row>
    <row r="13" spans="1:36" ht="16.75" customHeight="1" x14ac:dyDescent="0.25">
      <c r="A13" s="11">
        <v>33</v>
      </c>
      <c r="B13" s="14" t="s">
        <v>6</v>
      </c>
      <c r="C13" s="52" t="s">
        <v>12358</v>
      </c>
      <c r="D13" s="128"/>
      <c r="E13" s="129"/>
      <c r="F13" s="129"/>
      <c r="G13" s="129"/>
      <c r="H13" s="129"/>
      <c r="I13" s="129"/>
      <c r="J13" s="130"/>
      <c r="K13" s="271">
        <f>'21共同生活援助（包括型・基本）'!N13</f>
        <v>666</v>
      </c>
      <c r="L13" s="272"/>
      <c r="M13" s="2" t="s">
        <v>7388</v>
      </c>
      <c r="N13" s="2"/>
      <c r="O13" s="204" t="s">
        <v>7387</v>
      </c>
      <c r="P13" s="36"/>
      <c r="Q13" s="36"/>
      <c r="R13" s="36"/>
      <c r="S13" s="36"/>
      <c r="T13" s="36"/>
      <c r="U13" s="36"/>
      <c r="V13" s="74"/>
      <c r="W13" s="182"/>
      <c r="X13" s="182"/>
      <c r="Y13" s="178"/>
      <c r="Z13" s="179"/>
      <c r="AA13" s="83"/>
      <c r="AB13" s="194"/>
      <c r="AC13" s="7"/>
      <c r="AD13" s="7"/>
      <c r="AE13" s="7"/>
      <c r="AF13" s="7"/>
      <c r="AG13" s="37"/>
      <c r="AH13" s="98">
        <f>ROUND(ROUND(K13*U14,0)*Y$11,0)</f>
        <v>443</v>
      </c>
      <c r="AI13" s="66"/>
    </row>
    <row r="14" spans="1:36" ht="16.75" customHeight="1" x14ac:dyDescent="0.25">
      <c r="A14" s="99">
        <v>33</v>
      </c>
      <c r="B14" s="100" t="s">
        <v>7</v>
      </c>
      <c r="C14" s="101" t="s">
        <v>12357</v>
      </c>
      <c r="D14" s="190"/>
      <c r="E14" s="211"/>
      <c r="F14" s="211"/>
      <c r="G14" s="211"/>
      <c r="H14" s="211"/>
      <c r="I14" s="211"/>
      <c r="J14" s="210"/>
      <c r="K14" s="72"/>
      <c r="L14" s="145"/>
      <c r="M14" s="2"/>
      <c r="N14" s="2"/>
      <c r="O14" s="45"/>
      <c r="P14" s="2"/>
      <c r="Q14" s="135"/>
      <c r="R14" s="135"/>
      <c r="S14" s="135"/>
      <c r="T14" s="136" t="s">
        <v>7404</v>
      </c>
      <c r="U14" s="273">
        <v>0.95</v>
      </c>
      <c r="V14" s="274"/>
      <c r="W14" s="182"/>
      <c r="X14" s="182"/>
      <c r="Y14" s="178"/>
      <c r="Z14" s="179"/>
      <c r="AA14" s="226" t="s">
        <v>7393</v>
      </c>
      <c r="AB14" s="225" t="s">
        <v>7358</v>
      </c>
      <c r="AC14" s="103" t="s">
        <v>7390</v>
      </c>
      <c r="AD14" s="162">
        <v>0.7</v>
      </c>
      <c r="AE14" s="162"/>
      <c r="AF14" s="162"/>
      <c r="AG14" s="163"/>
      <c r="AH14" s="105">
        <f>ROUND(ROUND(ROUND(K13*U14,0)*Y$11,0)*AD14,0)</f>
        <v>310</v>
      </c>
      <c r="AI14" s="66"/>
    </row>
    <row r="15" spans="1:36" ht="16.75" customHeight="1" x14ac:dyDescent="0.25">
      <c r="A15" s="99">
        <v>33</v>
      </c>
      <c r="B15" s="100" t="s">
        <v>8</v>
      </c>
      <c r="C15" s="101" t="s">
        <v>12356</v>
      </c>
      <c r="D15" s="190"/>
      <c r="E15" s="211"/>
      <c r="F15" s="211"/>
      <c r="G15" s="211"/>
      <c r="H15" s="211"/>
      <c r="I15" s="211"/>
      <c r="J15" s="210"/>
      <c r="K15" s="185"/>
      <c r="L15" s="2"/>
      <c r="M15" s="2"/>
      <c r="N15" s="2"/>
      <c r="O15" s="56"/>
      <c r="P15" s="2"/>
      <c r="Q15" s="2"/>
      <c r="R15" s="2"/>
      <c r="S15" s="2"/>
      <c r="T15" s="2"/>
      <c r="U15" s="2"/>
      <c r="V15" s="71"/>
      <c r="W15" s="182"/>
      <c r="X15" s="182"/>
      <c r="Y15" s="178"/>
      <c r="Z15" s="179"/>
      <c r="AA15" s="206"/>
      <c r="AB15" s="225" t="s">
        <v>7391</v>
      </c>
      <c r="AC15" s="103" t="s">
        <v>7390</v>
      </c>
      <c r="AD15" s="162">
        <v>0.5</v>
      </c>
      <c r="AE15" s="162"/>
      <c r="AF15" s="162"/>
      <c r="AG15" s="163"/>
      <c r="AH15" s="105">
        <f>ROUND(ROUND(ROUND(K13*U14,0)*Y$11,0)*AD15,0)</f>
        <v>222</v>
      </c>
      <c r="AI15" s="16"/>
    </row>
    <row r="16" spans="1:36" ht="16.75" customHeight="1" x14ac:dyDescent="0.25">
      <c r="A16" s="11">
        <v>33</v>
      </c>
      <c r="B16" s="14" t="s">
        <v>9</v>
      </c>
      <c r="C16" s="52" t="s">
        <v>12355</v>
      </c>
      <c r="D16" s="190"/>
      <c r="E16" s="211"/>
      <c r="F16" s="211"/>
      <c r="G16" s="211"/>
      <c r="H16" s="211"/>
      <c r="I16" s="211"/>
      <c r="J16" s="210"/>
      <c r="K16" s="185"/>
      <c r="L16" s="2"/>
      <c r="M16" s="2"/>
      <c r="N16" s="2"/>
      <c r="O16" s="56"/>
      <c r="P16" s="2"/>
      <c r="Q16" s="2"/>
      <c r="R16" s="2"/>
      <c r="S16" s="2"/>
      <c r="T16" s="2"/>
      <c r="U16" s="2"/>
      <c r="V16" s="71"/>
      <c r="W16" s="182"/>
      <c r="X16" s="182"/>
      <c r="Y16" s="178"/>
      <c r="Z16" s="179"/>
      <c r="AA16" s="2"/>
      <c r="AB16" s="201"/>
      <c r="AC16" s="55"/>
      <c r="AD16" s="141"/>
      <c r="AE16" s="187" t="s">
        <v>7356</v>
      </c>
      <c r="AF16" s="53">
        <v>5</v>
      </c>
      <c r="AG16" s="181" t="s">
        <v>7357</v>
      </c>
      <c r="AH16" s="98">
        <f>ROUND(ROUND(K13*U14,0)*Y$11-AF16,0)</f>
        <v>438</v>
      </c>
      <c r="AI16" s="16"/>
    </row>
    <row r="17" spans="1:35" ht="16.75" customHeight="1" x14ac:dyDescent="0.25">
      <c r="A17" s="99">
        <v>33</v>
      </c>
      <c r="B17" s="100" t="s">
        <v>10</v>
      </c>
      <c r="C17" s="101" t="s">
        <v>12354</v>
      </c>
      <c r="D17" s="190"/>
      <c r="E17" s="211"/>
      <c r="F17" s="211"/>
      <c r="G17" s="211"/>
      <c r="H17" s="211"/>
      <c r="I17" s="211"/>
      <c r="J17" s="210"/>
      <c r="K17" s="185"/>
      <c r="L17" s="2"/>
      <c r="M17" s="2"/>
      <c r="N17" s="2"/>
      <c r="O17" s="56"/>
      <c r="P17" s="2"/>
      <c r="Q17" s="2"/>
      <c r="R17" s="2"/>
      <c r="S17" s="2"/>
      <c r="T17" s="2"/>
      <c r="U17" s="2"/>
      <c r="V17" s="71"/>
      <c r="W17" s="182"/>
      <c r="X17" s="182"/>
      <c r="Y17" s="178"/>
      <c r="Z17" s="179"/>
      <c r="AA17" s="226" t="s">
        <v>7393</v>
      </c>
      <c r="AB17" s="225" t="s">
        <v>7358</v>
      </c>
      <c r="AC17" s="103" t="s">
        <v>7390</v>
      </c>
      <c r="AD17" s="162">
        <v>0.7</v>
      </c>
      <c r="AE17" s="221"/>
      <c r="AF17" s="136"/>
      <c r="AG17" s="75"/>
      <c r="AH17" s="105">
        <f>ROUND(ROUND(ROUND(K13*U14,0)*Y$11,0)*AD17-AF16,0)</f>
        <v>305</v>
      </c>
      <c r="AI17" s="16"/>
    </row>
    <row r="18" spans="1:35" ht="16.75" customHeight="1" x14ac:dyDescent="0.25">
      <c r="A18" s="99">
        <v>33</v>
      </c>
      <c r="B18" s="100" t="s">
        <v>11</v>
      </c>
      <c r="C18" s="101" t="s">
        <v>12353</v>
      </c>
      <c r="D18" s="190"/>
      <c r="E18" s="211"/>
      <c r="F18" s="211"/>
      <c r="G18" s="211"/>
      <c r="H18" s="211"/>
      <c r="I18" s="211"/>
      <c r="J18" s="210"/>
      <c r="K18" s="185"/>
      <c r="L18" s="2"/>
      <c r="M18" s="2"/>
      <c r="N18" s="2"/>
      <c r="O18" s="203"/>
      <c r="P18" s="8"/>
      <c r="Q18" s="8"/>
      <c r="R18" s="8"/>
      <c r="S18" s="8"/>
      <c r="T18" s="8"/>
      <c r="U18" s="8"/>
      <c r="V18" s="73"/>
      <c r="W18" s="182"/>
      <c r="X18" s="182"/>
      <c r="Y18" s="178"/>
      <c r="Z18" s="179"/>
      <c r="AA18" s="206"/>
      <c r="AB18" s="225" t="s">
        <v>7391</v>
      </c>
      <c r="AC18" s="103" t="s">
        <v>7390</v>
      </c>
      <c r="AD18" s="162">
        <v>0.5</v>
      </c>
      <c r="AE18" s="196"/>
      <c r="AF18" s="144"/>
      <c r="AG18" s="150"/>
      <c r="AH18" s="105">
        <f>ROUND(ROUND(ROUND(K13*U14,0)*Y$11,0)*AD18-AF16,0)</f>
        <v>217</v>
      </c>
      <c r="AI18" s="16"/>
    </row>
    <row r="19" spans="1:35" ht="16.75" customHeight="1" x14ac:dyDescent="0.25">
      <c r="A19" s="11">
        <v>33</v>
      </c>
      <c r="B19" s="14" t="s">
        <v>12</v>
      </c>
      <c r="C19" s="52" t="s">
        <v>12352</v>
      </c>
      <c r="D19" s="190"/>
      <c r="E19" s="211"/>
      <c r="F19" s="211"/>
      <c r="G19" s="211"/>
      <c r="H19" s="211"/>
      <c r="I19" s="211"/>
      <c r="J19" s="210"/>
      <c r="K19" s="185"/>
      <c r="L19" s="2"/>
      <c r="M19" s="2"/>
      <c r="N19" s="44"/>
      <c r="O19" s="204" t="s">
        <v>7380</v>
      </c>
      <c r="P19" s="36"/>
      <c r="Q19" s="36"/>
      <c r="R19" s="36"/>
      <c r="S19" s="36"/>
      <c r="T19" s="36"/>
      <c r="U19" s="36"/>
      <c r="V19" s="74"/>
      <c r="W19" s="182"/>
      <c r="X19" s="182"/>
      <c r="Y19" s="178"/>
      <c r="Z19" s="179"/>
      <c r="AA19" s="83"/>
      <c r="AB19" s="194"/>
      <c r="AC19" s="7"/>
      <c r="AD19" s="7"/>
      <c r="AE19" s="7"/>
      <c r="AF19" s="7"/>
      <c r="AG19" s="37"/>
      <c r="AH19" s="98">
        <f>ROUND(ROUND(K13*U20,0)*Y$11,0)</f>
        <v>433</v>
      </c>
      <c r="AI19" s="66"/>
    </row>
    <row r="20" spans="1:35" ht="16.75" customHeight="1" x14ac:dyDescent="0.25">
      <c r="A20" s="99">
        <v>33</v>
      </c>
      <c r="B20" s="100" t="s">
        <v>13</v>
      </c>
      <c r="C20" s="101" t="s">
        <v>12351</v>
      </c>
      <c r="D20" s="190"/>
      <c r="E20" s="211"/>
      <c r="F20" s="211"/>
      <c r="G20" s="211"/>
      <c r="H20" s="211"/>
      <c r="I20" s="211"/>
      <c r="J20" s="210"/>
      <c r="K20" s="185"/>
      <c r="L20" s="2"/>
      <c r="M20" s="2"/>
      <c r="N20" s="44"/>
      <c r="O20" s="45"/>
      <c r="P20" s="135"/>
      <c r="Q20" s="135"/>
      <c r="R20" s="135"/>
      <c r="S20" s="135"/>
      <c r="T20" s="136" t="s">
        <v>7404</v>
      </c>
      <c r="U20" s="273">
        <v>0.93</v>
      </c>
      <c r="V20" s="274"/>
      <c r="W20" s="182"/>
      <c r="X20" s="182"/>
      <c r="Y20" s="178"/>
      <c r="Z20" s="179"/>
      <c r="AA20" s="226" t="s">
        <v>7393</v>
      </c>
      <c r="AB20" s="225" t="s">
        <v>7358</v>
      </c>
      <c r="AC20" s="103" t="s">
        <v>7390</v>
      </c>
      <c r="AD20" s="162">
        <v>0.7</v>
      </c>
      <c r="AE20" s="162"/>
      <c r="AF20" s="162"/>
      <c r="AG20" s="163"/>
      <c r="AH20" s="105">
        <f>ROUND(ROUND(ROUND(K13*U20,0)*Y$11,0)*AD20,0)</f>
        <v>303</v>
      </c>
      <c r="AI20" s="66"/>
    </row>
    <row r="21" spans="1:35" ht="16.75" customHeight="1" x14ac:dyDescent="0.25">
      <c r="A21" s="99">
        <v>33</v>
      </c>
      <c r="B21" s="100" t="s">
        <v>14</v>
      </c>
      <c r="C21" s="101" t="s">
        <v>12350</v>
      </c>
      <c r="D21" s="190"/>
      <c r="E21" s="211"/>
      <c r="F21" s="211"/>
      <c r="G21" s="211"/>
      <c r="H21" s="211"/>
      <c r="I21" s="211"/>
      <c r="J21" s="210"/>
      <c r="K21" s="185"/>
      <c r="L21" s="2"/>
      <c r="M21" s="2"/>
      <c r="N21" s="2"/>
      <c r="O21" s="56"/>
      <c r="P21" s="2"/>
      <c r="Q21" s="2"/>
      <c r="R21" s="2"/>
      <c r="S21" s="2"/>
      <c r="T21" s="2"/>
      <c r="U21" s="2"/>
      <c r="V21" s="71"/>
      <c r="W21" s="182"/>
      <c r="X21" s="182"/>
      <c r="Y21" s="178"/>
      <c r="Z21" s="179"/>
      <c r="AA21" s="206"/>
      <c r="AB21" s="225" t="s">
        <v>7391</v>
      </c>
      <c r="AC21" s="103" t="s">
        <v>7390</v>
      </c>
      <c r="AD21" s="162">
        <v>0.5</v>
      </c>
      <c r="AE21" s="162"/>
      <c r="AF21" s="162"/>
      <c r="AG21" s="163"/>
      <c r="AH21" s="105">
        <f>ROUND(ROUND(ROUND(K13*U20,0)*Y$11,0)*AD21,0)</f>
        <v>217</v>
      </c>
      <c r="AI21" s="16"/>
    </row>
    <row r="22" spans="1:35" ht="16.75" customHeight="1" x14ac:dyDescent="0.25">
      <c r="A22" s="11">
        <v>33</v>
      </c>
      <c r="B22" s="14" t="s">
        <v>15</v>
      </c>
      <c r="C22" s="52" t="s">
        <v>12349</v>
      </c>
      <c r="D22" s="190"/>
      <c r="E22" s="211"/>
      <c r="F22" s="211"/>
      <c r="G22" s="211"/>
      <c r="H22" s="211"/>
      <c r="I22" s="211"/>
      <c r="J22" s="210"/>
      <c r="K22" s="185"/>
      <c r="L22" s="2"/>
      <c r="M22" s="2"/>
      <c r="N22" s="2"/>
      <c r="O22" s="56"/>
      <c r="P22" s="2"/>
      <c r="Q22" s="2"/>
      <c r="R22" s="2"/>
      <c r="S22" s="2"/>
      <c r="T22" s="2"/>
      <c r="U22" s="2"/>
      <c r="V22" s="71"/>
      <c r="W22" s="182"/>
      <c r="X22" s="182"/>
      <c r="Y22" s="178"/>
      <c r="Z22" s="179"/>
      <c r="AA22" s="2"/>
      <c r="AB22" s="201"/>
      <c r="AC22" s="55"/>
      <c r="AD22" s="141"/>
      <c r="AE22" s="187" t="s">
        <v>7356</v>
      </c>
      <c r="AF22" s="53">
        <v>5</v>
      </c>
      <c r="AG22" s="181" t="s">
        <v>7357</v>
      </c>
      <c r="AH22" s="98">
        <f>ROUND(ROUND(K13*U20,0)*Y$11-AF22,0)</f>
        <v>428</v>
      </c>
      <c r="AI22" s="16"/>
    </row>
    <row r="23" spans="1:35" ht="16.75" customHeight="1" x14ac:dyDescent="0.25">
      <c r="A23" s="99">
        <v>33</v>
      </c>
      <c r="B23" s="100" t="s">
        <v>16</v>
      </c>
      <c r="C23" s="101" t="s">
        <v>12348</v>
      </c>
      <c r="D23" s="190"/>
      <c r="E23" s="211"/>
      <c r="F23" s="211"/>
      <c r="G23" s="211"/>
      <c r="H23" s="211"/>
      <c r="I23" s="211"/>
      <c r="J23" s="210"/>
      <c r="K23" s="185"/>
      <c r="L23" s="2"/>
      <c r="M23" s="2"/>
      <c r="N23" s="2"/>
      <c r="O23" s="56"/>
      <c r="P23" s="2"/>
      <c r="Q23" s="2"/>
      <c r="R23" s="2"/>
      <c r="S23" s="2"/>
      <c r="T23" s="2"/>
      <c r="U23" s="2"/>
      <c r="V23" s="71"/>
      <c r="W23" s="182"/>
      <c r="X23" s="182"/>
      <c r="Y23" s="178"/>
      <c r="Z23" s="179"/>
      <c r="AA23" s="226" t="s">
        <v>7393</v>
      </c>
      <c r="AB23" s="225" t="s">
        <v>7358</v>
      </c>
      <c r="AC23" s="103" t="s">
        <v>7390</v>
      </c>
      <c r="AD23" s="162">
        <v>0.7</v>
      </c>
      <c r="AE23" s="221"/>
      <c r="AF23" s="136"/>
      <c r="AG23" s="75"/>
      <c r="AH23" s="105">
        <f>ROUND(ROUND(ROUND(K13*U20,0)*Y$11,0)*AD23-AF22,0)</f>
        <v>298</v>
      </c>
      <c r="AI23" s="16"/>
    </row>
    <row r="24" spans="1:35" ht="16.75" customHeight="1" x14ac:dyDescent="0.25">
      <c r="A24" s="99">
        <v>33</v>
      </c>
      <c r="B24" s="100" t="s">
        <v>17</v>
      </c>
      <c r="C24" s="101" t="s">
        <v>12347</v>
      </c>
      <c r="D24" s="190"/>
      <c r="E24" s="211"/>
      <c r="F24" s="211"/>
      <c r="G24" s="211"/>
      <c r="H24" s="211"/>
      <c r="I24" s="211"/>
      <c r="J24" s="210"/>
      <c r="K24" s="185"/>
      <c r="L24" s="2"/>
      <c r="M24" s="2"/>
      <c r="N24" s="2"/>
      <c r="O24" s="203"/>
      <c r="P24" s="8"/>
      <c r="Q24" s="8"/>
      <c r="R24" s="8"/>
      <c r="S24" s="8"/>
      <c r="T24" s="8"/>
      <c r="U24" s="8"/>
      <c r="V24" s="73"/>
      <c r="W24" s="182"/>
      <c r="X24" s="182"/>
      <c r="Y24" s="178"/>
      <c r="Z24" s="179"/>
      <c r="AA24" s="206"/>
      <c r="AB24" s="225" t="s">
        <v>7391</v>
      </c>
      <c r="AC24" s="103" t="s">
        <v>7390</v>
      </c>
      <c r="AD24" s="162">
        <v>0.5</v>
      </c>
      <c r="AE24" s="196"/>
      <c r="AF24" s="144"/>
      <c r="AG24" s="150"/>
      <c r="AH24" s="105">
        <f>ROUND(ROUND(ROUND(K13*U20,0)*Y$11,0)*AD24-AF22,0)</f>
        <v>212</v>
      </c>
      <c r="AI24" s="16"/>
    </row>
    <row r="25" spans="1:35" ht="16.75" customHeight="1" x14ac:dyDescent="0.25">
      <c r="A25" s="11">
        <v>33</v>
      </c>
      <c r="B25" s="14" t="s">
        <v>18</v>
      </c>
      <c r="C25" s="52" t="s">
        <v>12346</v>
      </c>
      <c r="D25" s="190"/>
      <c r="E25" s="211"/>
      <c r="F25" s="211"/>
      <c r="G25" s="211"/>
      <c r="H25" s="211"/>
      <c r="I25" s="211"/>
      <c r="J25" s="210"/>
      <c r="K25" s="185"/>
      <c r="L25" s="2"/>
      <c r="M25" s="2"/>
      <c r="N25" s="44"/>
      <c r="O25" s="222" t="s">
        <v>7373</v>
      </c>
      <c r="P25" s="2"/>
      <c r="Q25" s="2"/>
      <c r="R25" s="2"/>
      <c r="S25" s="2"/>
      <c r="T25" s="2"/>
      <c r="U25" s="2"/>
      <c r="V25" s="71"/>
      <c r="W25" s="182"/>
      <c r="X25" s="182"/>
      <c r="Y25" s="178"/>
      <c r="Z25" s="179"/>
      <c r="AA25" s="83"/>
      <c r="AB25" s="80"/>
      <c r="AC25" s="7"/>
      <c r="AD25" s="7"/>
      <c r="AE25" s="7"/>
      <c r="AF25" s="7"/>
      <c r="AG25" s="37"/>
      <c r="AH25" s="98">
        <f>ROUND(ROUND(K13*U26,0)*Y$11,0)</f>
        <v>443</v>
      </c>
      <c r="AI25" s="66"/>
    </row>
    <row r="26" spans="1:35" ht="16.75" customHeight="1" x14ac:dyDescent="0.25">
      <c r="A26" s="99">
        <v>33</v>
      </c>
      <c r="B26" s="100" t="s">
        <v>19</v>
      </c>
      <c r="C26" s="101" t="s">
        <v>12345</v>
      </c>
      <c r="D26" s="190"/>
      <c r="E26" s="211"/>
      <c r="F26" s="211"/>
      <c r="G26" s="211"/>
      <c r="H26" s="211"/>
      <c r="I26" s="211"/>
      <c r="J26" s="210"/>
      <c r="K26" s="185"/>
      <c r="L26" s="2"/>
      <c r="M26" s="2"/>
      <c r="N26" s="44"/>
      <c r="O26" s="222" t="s">
        <v>7405</v>
      </c>
      <c r="P26" s="135"/>
      <c r="Q26" s="135"/>
      <c r="R26" s="135"/>
      <c r="S26" s="135"/>
      <c r="T26" s="136" t="s">
        <v>7404</v>
      </c>
      <c r="U26" s="273">
        <v>0.95</v>
      </c>
      <c r="V26" s="274"/>
      <c r="W26" s="182"/>
      <c r="X26" s="182"/>
      <c r="Y26" s="178"/>
      <c r="Z26" s="179"/>
      <c r="AA26" s="226" t="s">
        <v>7393</v>
      </c>
      <c r="AB26" s="225" t="s">
        <v>7358</v>
      </c>
      <c r="AC26" s="103" t="s">
        <v>7390</v>
      </c>
      <c r="AD26" s="162">
        <v>0.7</v>
      </c>
      <c r="AE26" s="162"/>
      <c r="AF26" s="162"/>
      <c r="AG26" s="163"/>
      <c r="AH26" s="105">
        <f>ROUND(ROUND(ROUND(K13*U26,0)*Y$11,0)*AD26,0)</f>
        <v>310</v>
      </c>
      <c r="AI26" s="66"/>
    </row>
    <row r="27" spans="1:35" ht="16.75" customHeight="1" x14ac:dyDescent="0.25">
      <c r="A27" s="99">
        <v>33</v>
      </c>
      <c r="B27" s="100" t="s">
        <v>20</v>
      </c>
      <c r="C27" s="101" t="s">
        <v>12344</v>
      </c>
      <c r="D27" s="190"/>
      <c r="E27" s="211"/>
      <c r="F27" s="211"/>
      <c r="G27" s="211"/>
      <c r="H27" s="211"/>
      <c r="I27" s="211"/>
      <c r="J27" s="210"/>
      <c r="K27" s="185"/>
      <c r="L27" s="2"/>
      <c r="M27" s="2"/>
      <c r="N27" s="2"/>
      <c r="O27" s="56"/>
      <c r="P27" s="2"/>
      <c r="Q27" s="2"/>
      <c r="R27" s="2"/>
      <c r="S27" s="2"/>
      <c r="T27" s="2"/>
      <c r="U27" s="2"/>
      <c r="V27" s="71"/>
      <c r="W27" s="182"/>
      <c r="X27" s="182"/>
      <c r="Y27" s="178"/>
      <c r="Z27" s="179"/>
      <c r="AA27" s="206"/>
      <c r="AB27" s="225" t="s">
        <v>7391</v>
      </c>
      <c r="AC27" s="103" t="s">
        <v>7390</v>
      </c>
      <c r="AD27" s="162">
        <v>0.5</v>
      </c>
      <c r="AE27" s="162"/>
      <c r="AF27" s="162"/>
      <c r="AG27" s="163"/>
      <c r="AH27" s="105">
        <f>ROUND(ROUND(ROUND(K13*U26,0)*Y$11,0)*AD27,0)</f>
        <v>222</v>
      </c>
      <c r="AI27" s="16"/>
    </row>
    <row r="28" spans="1:35" ht="16.75" customHeight="1" x14ac:dyDescent="0.25">
      <c r="A28" s="11">
        <v>33</v>
      </c>
      <c r="B28" s="14" t="s">
        <v>21</v>
      </c>
      <c r="C28" s="52" t="s">
        <v>12343</v>
      </c>
      <c r="D28" s="190"/>
      <c r="E28" s="211"/>
      <c r="F28" s="211"/>
      <c r="G28" s="211"/>
      <c r="H28" s="211"/>
      <c r="I28" s="211"/>
      <c r="J28" s="210"/>
      <c r="K28" s="185"/>
      <c r="L28" s="2"/>
      <c r="M28" s="2"/>
      <c r="N28" s="2"/>
      <c r="O28" s="56"/>
      <c r="P28" s="2"/>
      <c r="Q28" s="2"/>
      <c r="R28" s="2"/>
      <c r="S28" s="2"/>
      <c r="T28" s="2"/>
      <c r="U28" s="2"/>
      <c r="V28" s="71"/>
      <c r="W28" s="182"/>
      <c r="X28" s="182"/>
      <c r="Y28" s="178"/>
      <c r="Z28" s="179"/>
      <c r="AA28" s="2"/>
      <c r="AB28" s="201"/>
      <c r="AC28" s="55"/>
      <c r="AD28" s="141"/>
      <c r="AE28" s="187" t="s">
        <v>7356</v>
      </c>
      <c r="AF28" s="53">
        <v>5</v>
      </c>
      <c r="AG28" s="181" t="s">
        <v>7357</v>
      </c>
      <c r="AH28" s="98">
        <f>ROUND(ROUND(K13*U26,0)*Y$11-AF28,0)</f>
        <v>438</v>
      </c>
      <c r="AI28" s="16"/>
    </row>
    <row r="29" spans="1:35" ht="16.75" customHeight="1" x14ac:dyDescent="0.25">
      <c r="A29" s="99">
        <v>33</v>
      </c>
      <c r="B29" s="100" t="s">
        <v>22</v>
      </c>
      <c r="C29" s="101" t="s">
        <v>12342</v>
      </c>
      <c r="D29" s="190"/>
      <c r="E29" s="211"/>
      <c r="F29" s="211"/>
      <c r="G29" s="211"/>
      <c r="H29" s="211"/>
      <c r="I29" s="211"/>
      <c r="J29" s="210"/>
      <c r="K29" s="185"/>
      <c r="L29" s="2"/>
      <c r="M29" s="2"/>
      <c r="N29" s="2"/>
      <c r="O29" s="56"/>
      <c r="P29" s="2"/>
      <c r="Q29" s="2"/>
      <c r="R29" s="2"/>
      <c r="S29" s="2"/>
      <c r="T29" s="2"/>
      <c r="U29" s="2"/>
      <c r="V29" s="71"/>
      <c r="W29" s="182"/>
      <c r="X29" s="182"/>
      <c r="Y29" s="178"/>
      <c r="Z29" s="179"/>
      <c r="AA29" s="226" t="s">
        <v>7393</v>
      </c>
      <c r="AB29" s="225" t="s">
        <v>7358</v>
      </c>
      <c r="AC29" s="103" t="s">
        <v>7390</v>
      </c>
      <c r="AD29" s="162">
        <v>0.7</v>
      </c>
      <c r="AE29" s="221"/>
      <c r="AF29" s="136"/>
      <c r="AG29" s="75"/>
      <c r="AH29" s="105">
        <f>ROUND(ROUND(ROUND(K13*U26,0)*Y$11,0)*AD29-AF28,0)</f>
        <v>305</v>
      </c>
      <c r="AI29" s="16"/>
    </row>
    <row r="30" spans="1:35" ht="16.75" customHeight="1" x14ac:dyDescent="0.25">
      <c r="A30" s="99">
        <v>33</v>
      </c>
      <c r="B30" s="100" t="s">
        <v>23</v>
      </c>
      <c r="C30" s="101" t="s">
        <v>12341</v>
      </c>
      <c r="D30" s="190"/>
      <c r="E30" s="211"/>
      <c r="F30" s="211"/>
      <c r="G30" s="211"/>
      <c r="H30" s="211"/>
      <c r="I30" s="211"/>
      <c r="J30" s="210"/>
      <c r="K30" s="164"/>
      <c r="L30" s="8"/>
      <c r="M30" s="8"/>
      <c r="N30" s="8"/>
      <c r="O30" s="203"/>
      <c r="P30" s="8"/>
      <c r="Q30" s="8"/>
      <c r="R30" s="8"/>
      <c r="S30" s="8"/>
      <c r="T30" s="8"/>
      <c r="U30" s="8"/>
      <c r="V30" s="73"/>
      <c r="W30" s="182"/>
      <c r="X30" s="182"/>
      <c r="Y30" s="178"/>
      <c r="Z30" s="179"/>
      <c r="AA30" s="206"/>
      <c r="AB30" s="225" t="s">
        <v>7391</v>
      </c>
      <c r="AC30" s="103" t="s">
        <v>7390</v>
      </c>
      <c r="AD30" s="162">
        <v>0.5</v>
      </c>
      <c r="AE30" s="196"/>
      <c r="AF30" s="144"/>
      <c r="AG30" s="150"/>
      <c r="AH30" s="105">
        <f>ROUND(ROUND(ROUND(K13*U26,0)*Y$11,0)*AD30-AF28,0)</f>
        <v>217</v>
      </c>
      <c r="AI30" s="16"/>
    </row>
    <row r="31" spans="1:35" ht="16.75" customHeight="1" x14ac:dyDescent="0.25">
      <c r="A31" s="11">
        <v>33</v>
      </c>
      <c r="B31" s="14" t="s">
        <v>12340</v>
      </c>
      <c r="C31" s="52" t="s">
        <v>12339</v>
      </c>
      <c r="D31" s="190"/>
      <c r="E31" s="211"/>
      <c r="F31" s="211"/>
      <c r="G31" s="211"/>
      <c r="H31" s="211"/>
      <c r="I31" s="211"/>
      <c r="J31" s="210"/>
      <c r="K31" s="167" t="s">
        <v>7425</v>
      </c>
      <c r="L31" s="36"/>
      <c r="M31" s="36"/>
      <c r="N31" s="50"/>
      <c r="O31" s="54"/>
      <c r="P31" s="36"/>
      <c r="Q31" s="36"/>
      <c r="R31" s="36"/>
      <c r="S31" s="36"/>
      <c r="T31" s="36"/>
      <c r="U31" s="36"/>
      <c r="V31" s="50"/>
      <c r="W31" s="182"/>
      <c r="X31" s="182"/>
      <c r="Y31" s="178"/>
      <c r="Z31" s="179"/>
      <c r="AA31" s="54"/>
      <c r="AB31" s="53"/>
      <c r="AC31" s="36"/>
      <c r="AD31" s="36"/>
      <c r="AE31" s="36"/>
      <c r="AF31" s="36"/>
      <c r="AG31" s="50"/>
      <c r="AH31" s="98">
        <f>ROUND(K37*Y$11,0)</f>
        <v>386</v>
      </c>
      <c r="AI31" s="16"/>
    </row>
    <row r="32" spans="1:35" ht="16.75" customHeight="1" x14ac:dyDescent="0.25">
      <c r="A32" s="99">
        <v>33</v>
      </c>
      <c r="B32" s="100" t="s">
        <v>24</v>
      </c>
      <c r="C32" s="101" t="s">
        <v>12338</v>
      </c>
      <c r="D32" s="190"/>
      <c r="E32" s="211"/>
      <c r="F32" s="211"/>
      <c r="G32" s="211"/>
      <c r="H32" s="211"/>
      <c r="I32" s="211"/>
      <c r="J32" s="210"/>
      <c r="K32" s="185"/>
      <c r="L32" s="2"/>
      <c r="M32" s="2"/>
      <c r="N32" s="44"/>
      <c r="O32" s="3"/>
      <c r="P32" s="2"/>
      <c r="Q32" s="2"/>
      <c r="R32" s="2"/>
      <c r="S32" s="2"/>
      <c r="T32" s="2"/>
      <c r="U32" s="2"/>
      <c r="V32" s="71"/>
      <c r="W32" s="72"/>
      <c r="X32" s="182"/>
      <c r="Y32" s="178"/>
      <c r="Z32" s="157"/>
      <c r="AA32" s="226" t="s">
        <v>7393</v>
      </c>
      <c r="AB32" s="225" t="s">
        <v>7358</v>
      </c>
      <c r="AC32" s="103" t="s">
        <v>7390</v>
      </c>
      <c r="AD32" s="162">
        <v>0.7</v>
      </c>
      <c r="AE32" s="162"/>
      <c r="AF32" s="162"/>
      <c r="AG32" s="163"/>
      <c r="AH32" s="105">
        <f>ROUND(ROUND(K37*Y$11,0)*AD32,0)</f>
        <v>270</v>
      </c>
      <c r="AI32" s="16"/>
    </row>
    <row r="33" spans="1:35" ht="16.75" customHeight="1" x14ac:dyDescent="0.3">
      <c r="A33" s="99">
        <v>33</v>
      </c>
      <c r="B33" s="100" t="s">
        <v>25</v>
      </c>
      <c r="C33" s="101" t="s">
        <v>12337</v>
      </c>
      <c r="D33" s="190"/>
      <c r="E33" s="211"/>
      <c r="F33" s="211"/>
      <c r="G33" s="211"/>
      <c r="H33" s="211"/>
      <c r="I33" s="211"/>
      <c r="J33" s="210"/>
      <c r="K33" s="185"/>
      <c r="L33" s="2"/>
      <c r="M33" s="2"/>
      <c r="N33" s="2"/>
      <c r="O33" s="56"/>
      <c r="P33" s="2"/>
      <c r="Q33" s="2"/>
      <c r="R33" s="2"/>
      <c r="S33" s="2"/>
      <c r="T33" s="2"/>
      <c r="U33" s="2"/>
      <c r="V33" s="71"/>
      <c r="W33" s="72"/>
      <c r="X33" s="72"/>
      <c r="Y33" s="155"/>
      <c r="Z33" s="157"/>
      <c r="AA33" s="206"/>
      <c r="AB33" s="225" t="s">
        <v>7391</v>
      </c>
      <c r="AC33" s="103" t="s">
        <v>7390</v>
      </c>
      <c r="AD33" s="162">
        <v>0.5</v>
      </c>
      <c r="AE33" s="162"/>
      <c r="AF33" s="162"/>
      <c r="AG33" s="163"/>
      <c r="AH33" s="105">
        <f>ROUND(ROUND(K37*Y$11,0)*AD33,0)</f>
        <v>193</v>
      </c>
      <c r="AI33" s="16"/>
    </row>
    <row r="34" spans="1:35" ht="16.75" customHeight="1" x14ac:dyDescent="0.3">
      <c r="A34" s="11">
        <v>33</v>
      </c>
      <c r="B34" s="14" t="s">
        <v>26</v>
      </c>
      <c r="C34" s="52" t="s">
        <v>12336</v>
      </c>
      <c r="D34" s="190"/>
      <c r="E34" s="211"/>
      <c r="F34" s="211"/>
      <c r="G34" s="211"/>
      <c r="H34" s="211"/>
      <c r="I34" s="211"/>
      <c r="J34" s="210"/>
      <c r="K34" s="185"/>
      <c r="L34" s="2"/>
      <c r="M34" s="2"/>
      <c r="N34" s="2"/>
      <c r="O34" s="56"/>
      <c r="P34" s="2"/>
      <c r="Q34" s="2"/>
      <c r="R34" s="2"/>
      <c r="S34" s="2"/>
      <c r="T34" s="2"/>
      <c r="U34" s="2"/>
      <c r="V34" s="71"/>
      <c r="W34" s="72"/>
      <c r="X34" s="72"/>
      <c r="Y34" s="155"/>
      <c r="Z34" s="157"/>
      <c r="AA34" s="2"/>
      <c r="AB34" s="201"/>
      <c r="AC34" s="55"/>
      <c r="AD34" s="141"/>
      <c r="AE34" s="187" t="s">
        <v>7356</v>
      </c>
      <c r="AF34" s="53">
        <v>5</v>
      </c>
      <c r="AG34" s="181" t="s">
        <v>7357</v>
      </c>
      <c r="AH34" s="98">
        <f>ROUND(K37*Y$11-AF34,0)</f>
        <v>381</v>
      </c>
      <c r="AI34" s="16"/>
    </row>
    <row r="35" spans="1:35" ht="16.75" customHeight="1" x14ac:dyDescent="0.3">
      <c r="A35" s="99">
        <v>33</v>
      </c>
      <c r="B35" s="100" t="s">
        <v>27</v>
      </c>
      <c r="C35" s="101" t="s">
        <v>12335</v>
      </c>
      <c r="D35" s="190"/>
      <c r="E35" s="211"/>
      <c r="F35" s="211"/>
      <c r="G35" s="211"/>
      <c r="H35" s="211"/>
      <c r="I35" s="211"/>
      <c r="J35" s="210"/>
      <c r="K35" s="185"/>
      <c r="L35" s="2"/>
      <c r="M35" s="2"/>
      <c r="N35" s="2"/>
      <c r="O35" s="56"/>
      <c r="P35" s="2"/>
      <c r="Q35" s="2"/>
      <c r="R35" s="2"/>
      <c r="S35" s="2"/>
      <c r="T35" s="2"/>
      <c r="U35" s="2"/>
      <c r="V35" s="71"/>
      <c r="W35" s="72"/>
      <c r="X35" s="72"/>
      <c r="Y35" s="155"/>
      <c r="Z35" s="157"/>
      <c r="AA35" s="226" t="s">
        <v>7393</v>
      </c>
      <c r="AB35" s="225" t="s">
        <v>7358</v>
      </c>
      <c r="AC35" s="103" t="s">
        <v>7390</v>
      </c>
      <c r="AD35" s="162">
        <v>0.7</v>
      </c>
      <c r="AE35" s="221"/>
      <c r="AF35" s="136"/>
      <c r="AG35" s="75"/>
      <c r="AH35" s="105">
        <f>ROUND(ROUND(K37*Y$11,0)*AD35-AF34,0)</f>
        <v>265</v>
      </c>
      <c r="AI35" s="16"/>
    </row>
    <row r="36" spans="1:35" ht="16.75" customHeight="1" x14ac:dyDescent="0.3">
      <c r="A36" s="99">
        <v>33</v>
      </c>
      <c r="B36" s="100" t="s">
        <v>28</v>
      </c>
      <c r="C36" s="101" t="s">
        <v>12334</v>
      </c>
      <c r="D36" s="190"/>
      <c r="E36" s="211"/>
      <c r="F36" s="211"/>
      <c r="G36" s="211"/>
      <c r="H36" s="211"/>
      <c r="I36" s="211"/>
      <c r="J36" s="210"/>
      <c r="K36" s="185"/>
      <c r="L36" s="2"/>
      <c r="M36" s="2"/>
      <c r="N36" s="2"/>
      <c r="O36" s="56"/>
      <c r="P36" s="2"/>
      <c r="Q36" s="2"/>
      <c r="R36" s="2"/>
      <c r="S36" s="2"/>
      <c r="T36" s="2"/>
      <c r="U36" s="2"/>
      <c r="V36" s="71"/>
      <c r="W36" s="72"/>
      <c r="X36" s="72"/>
      <c r="Y36" s="155"/>
      <c r="Z36" s="157"/>
      <c r="AA36" s="206"/>
      <c r="AB36" s="225" t="s">
        <v>7391</v>
      </c>
      <c r="AC36" s="103" t="s">
        <v>7390</v>
      </c>
      <c r="AD36" s="162">
        <v>0.5</v>
      </c>
      <c r="AE36" s="196"/>
      <c r="AF36" s="144"/>
      <c r="AG36" s="150"/>
      <c r="AH36" s="105">
        <f>ROUND(ROUND(K37*Y$11,0)*AD36-AF34,0)</f>
        <v>188</v>
      </c>
      <c r="AI36" s="16"/>
    </row>
    <row r="37" spans="1:35" ht="16.75" customHeight="1" x14ac:dyDescent="0.3">
      <c r="A37" s="11">
        <v>33</v>
      </c>
      <c r="B37" s="14" t="s">
        <v>29</v>
      </c>
      <c r="C37" s="52" t="s">
        <v>12333</v>
      </c>
      <c r="D37" s="190"/>
      <c r="E37" s="211"/>
      <c r="F37" s="211"/>
      <c r="G37" s="211"/>
      <c r="H37" s="211"/>
      <c r="I37" s="211"/>
      <c r="J37" s="210"/>
      <c r="K37" s="271">
        <f>'21共同生活援助（包括型・基本）'!N37</f>
        <v>551</v>
      </c>
      <c r="L37" s="272"/>
      <c r="M37" s="2" t="s">
        <v>7388</v>
      </c>
      <c r="N37" s="2"/>
      <c r="O37" s="204" t="s">
        <v>7387</v>
      </c>
      <c r="P37" s="36"/>
      <c r="Q37" s="36"/>
      <c r="R37" s="36"/>
      <c r="S37" s="36"/>
      <c r="T37" s="36"/>
      <c r="U37" s="36"/>
      <c r="V37" s="74"/>
      <c r="W37" s="72"/>
      <c r="X37" s="72"/>
      <c r="Y37" s="145"/>
      <c r="Z37" s="71"/>
      <c r="AA37" s="83"/>
      <c r="AB37" s="194"/>
      <c r="AC37" s="7"/>
      <c r="AD37" s="7"/>
      <c r="AE37" s="7"/>
      <c r="AF37" s="7"/>
      <c r="AG37" s="37"/>
      <c r="AH37" s="98">
        <f>ROUND(ROUND(K37*U38,0)*Y$11,0)</f>
        <v>366</v>
      </c>
      <c r="AI37" s="66"/>
    </row>
    <row r="38" spans="1:35" ht="16.75" customHeight="1" x14ac:dyDescent="0.3">
      <c r="A38" s="99">
        <v>33</v>
      </c>
      <c r="B38" s="100" t="s">
        <v>30</v>
      </c>
      <c r="C38" s="101" t="s">
        <v>12332</v>
      </c>
      <c r="D38" s="190"/>
      <c r="E38" s="211"/>
      <c r="F38" s="211"/>
      <c r="G38" s="211"/>
      <c r="H38" s="211"/>
      <c r="I38" s="211"/>
      <c r="J38" s="210"/>
      <c r="K38" s="72"/>
      <c r="L38" s="145"/>
      <c r="M38" s="2"/>
      <c r="N38" s="2"/>
      <c r="O38" s="45"/>
      <c r="P38" s="2"/>
      <c r="Q38" s="135"/>
      <c r="R38" s="135"/>
      <c r="S38" s="135"/>
      <c r="T38" s="136" t="s">
        <v>7404</v>
      </c>
      <c r="U38" s="273">
        <v>0.95</v>
      </c>
      <c r="V38" s="274"/>
      <c r="X38" s="68"/>
      <c r="Y38" s="135"/>
      <c r="Z38" s="67"/>
      <c r="AA38" s="226" t="s">
        <v>7393</v>
      </c>
      <c r="AB38" s="225" t="s">
        <v>7358</v>
      </c>
      <c r="AC38" s="103" t="s">
        <v>7390</v>
      </c>
      <c r="AD38" s="162">
        <v>0.7</v>
      </c>
      <c r="AE38" s="162"/>
      <c r="AF38" s="162"/>
      <c r="AG38" s="163"/>
      <c r="AH38" s="105">
        <f>ROUND(ROUND(ROUND(K37*U38,0)*Y$11,0)*AD38,0)</f>
        <v>256</v>
      </c>
      <c r="AI38" s="66"/>
    </row>
    <row r="39" spans="1:35" ht="16.75" customHeight="1" x14ac:dyDescent="0.3">
      <c r="A39" s="99">
        <v>33</v>
      </c>
      <c r="B39" s="100" t="s">
        <v>31</v>
      </c>
      <c r="C39" s="101" t="s">
        <v>12331</v>
      </c>
      <c r="D39" s="190"/>
      <c r="E39" s="211"/>
      <c r="F39" s="211"/>
      <c r="G39" s="211"/>
      <c r="H39" s="211"/>
      <c r="I39" s="211"/>
      <c r="J39" s="210"/>
      <c r="K39" s="185"/>
      <c r="L39" s="2"/>
      <c r="M39" s="2"/>
      <c r="N39" s="2"/>
      <c r="O39" s="56"/>
      <c r="P39" s="2"/>
      <c r="Q39" s="2"/>
      <c r="R39" s="2"/>
      <c r="S39" s="2"/>
      <c r="T39" s="2"/>
      <c r="U39" s="2"/>
      <c r="V39" s="71"/>
      <c r="W39" s="72"/>
      <c r="X39" s="72"/>
      <c r="Y39" s="155"/>
      <c r="Z39" s="157"/>
      <c r="AA39" s="206"/>
      <c r="AB39" s="225" t="s">
        <v>7391</v>
      </c>
      <c r="AC39" s="103" t="s">
        <v>7390</v>
      </c>
      <c r="AD39" s="162">
        <v>0.5</v>
      </c>
      <c r="AE39" s="162"/>
      <c r="AF39" s="162"/>
      <c r="AG39" s="163"/>
      <c r="AH39" s="105">
        <f>ROUND(ROUND(ROUND(K37*U38,0)*Y$11,0)*AD39,0)</f>
        <v>183</v>
      </c>
      <c r="AI39" s="16"/>
    </row>
    <row r="40" spans="1:35" ht="16.75" customHeight="1" x14ac:dyDescent="0.3">
      <c r="A40" s="11">
        <v>33</v>
      </c>
      <c r="B40" s="14" t="s">
        <v>32</v>
      </c>
      <c r="C40" s="52" t="s">
        <v>12330</v>
      </c>
      <c r="D40" s="190"/>
      <c r="E40" s="211"/>
      <c r="F40" s="211"/>
      <c r="G40" s="211"/>
      <c r="H40" s="211"/>
      <c r="I40" s="211"/>
      <c r="J40" s="210"/>
      <c r="K40" s="185"/>
      <c r="L40" s="2"/>
      <c r="M40" s="2"/>
      <c r="N40" s="2"/>
      <c r="O40" s="56"/>
      <c r="P40" s="2"/>
      <c r="Q40" s="2"/>
      <c r="R40" s="2"/>
      <c r="S40" s="2"/>
      <c r="T40" s="2"/>
      <c r="U40" s="2"/>
      <c r="V40" s="71"/>
      <c r="W40" s="72"/>
      <c r="X40" s="72"/>
      <c r="Y40" s="155"/>
      <c r="Z40" s="157"/>
      <c r="AA40" s="2"/>
      <c r="AB40" s="201"/>
      <c r="AC40" s="55"/>
      <c r="AD40" s="141"/>
      <c r="AE40" s="187" t="s">
        <v>7356</v>
      </c>
      <c r="AF40" s="53">
        <v>5</v>
      </c>
      <c r="AG40" s="181" t="s">
        <v>7357</v>
      </c>
      <c r="AH40" s="98">
        <f>ROUND(ROUND(K37*U38,0)*Y$11-AF40,0)</f>
        <v>361</v>
      </c>
      <c r="AI40" s="16"/>
    </row>
    <row r="41" spans="1:35" ht="16.75" customHeight="1" x14ac:dyDescent="0.3">
      <c r="A41" s="99">
        <v>33</v>
      </c>
      <c r="B41" s="100" t="s">
        <v>33</v>
      </c>
      <c r="C41" s="101" t="s">
        <v>12329</v>
      </c>
      <c r="D41" s="190"/>
      <c r="E41" s="211"/>
      <c r="F41" s="211"/>
      <c r="G41" s="211"/>
      <c r="H41" s="211"/>
      <c r="I41" s="211"/>
      <c r="J41" s="210"/>
      <c r="K41" s="185"/>
      <c r="L41" s="2"/>
      <c r="M41" s="2"/>
      <c r="N41" s="2"/>
      <c r="O41" s="56"/>
      <c r="P41" s="2"/>
      <c r="Q41" s="2"/>
      <c r="R41" s="2"/>
      <c r="S41" s="2"/>
      <c r="T41" s="2"/>
      <c r="U41" s="2"/>
      <c r="V41" s="71"/>
      <c r="W41" s="72"/>
      <c r="X41" s="72"/>
      <c r="Y41" s="155"/>
      <c r="Z41" s="157"/>
      <c r="AA41" s="226" t="s">
        <v>7393</v>
      </c>
      <c r="AB41" s="225" t="s">
        <v>7358</v>
      </c>
      <c r="AC41" s="103" t="s">
        <v>7390</v>
      </c>
      <c r="AD41" s="162">
        <v>0.7</v>
      </c>
      <c r="AE41" s="221"/>
      <c r="AF41" s="136"/>
      <c r="AG41" s="75"/>
      <c r="AH41" s="105">
        <f>ROUND(ROUND(ROUND(K37*U38,0)*Y$11,0)*AD41-AF40,0)</f>
        <v>251</v>
      </c>
      <c r="AI41" s="16"/>
    </row>
    <row r="42" spans="1:35" ht="16.75" customHeight="1" x14ac:dyDescent="0.3">
      <c r="A42" s="99">
        <v>33</v>
      </c>
      <c r="B42" s="100" t="s">
        <v>34</v>
      </c>
      <c r="C42" s="101" t="s">
        <v>12328</v>
      </c>
      <c r="D42" s="190"/>
      <c r="E42" s="211"/>
      <c r="F42" s="211"/>
      <c r="G42" s="211"/>
      <c r="H42" s="211"/>
      <c r="I42" s="211"/>
      <c r="J42" s="210"/>
      <c r="K42" s="185"/>
      <c r="L42" s="2"/>
      <c r="M42" s="2"/>
      <c r="N42" s="2"/>
      <c r="O42" s="203"/>
      <c r="P42" s="8"/>
      <c r="Q42" s="8"/>
      <c r="R42" s="8"/>
      <c r="S42" s="8"/>
      <c r="T42" s="8"/>
      <c r="U42" s="8"/>
      <c r="V42" s="73"/>
      <c r="W42" s="72"/>
      <c r="X42" s="72"/>
      <c r="Y42" s="155"/>
      <c r="Z42" s="157"/>
      <c r="AA42" s="206"/>
      <c r="AB42" s="225" t="s">
        <v>7391</v>
      </c>
      <c r="AC42" s="103" t="s">
        <v>7390</v>
      </c>
      <c r="AD42" s="162">
        <v>0.5</v>
      </c>
      <c r="AE42" s="196"/>
      <c r="AF42" s="144"/>
      <c r="AG42" s="150"/>
      <c r="AH42" s="105">
        <f>ROUND(ROUND(ROUND(K37*U38,0)*Y$11,0)*AD42-AF40,0)</f>
        <v>178</v>
      </c>
      <c r="AI42" s="16"/>
    </row>
    <row r="43" spans="1:35" ht="16.75" customHeight="1" x14ac:dyDescent="0.3">
      <c r="A43" s="11">
        <v>33</v>
      </c>
      <c r="B43" s="14" t="s">
        <v>35</v>
      </c>
      <c r="C43" s="52" t="s">
        <v>12327</v>
      </c>
      <c r="D43" s="190"/>
      <c r="E43" s="211"/>
      <c r="F43" s="211"/>
      <c r="G43" s="211"/>
      <c r="H43" s="211"/>
      <c r="I43" s="211"/>
      <c r="J43" s="210"/>
      <c r="K43" s="185"/>
      <c r="L43" s="2"/>
      <c r="M43" s="2"/>
      <c r="N43" s="44"/>
      <c r="O43" s="204" t="s">
        <v>7380</v>
      </c>
      <c r="P43" s="36"/>
      <c r="Q43" s="36"/>
      <c r="R43" s="36"/>
      <c r="S43" s="36"/>
      <c r="T43" s="36"/>
      <c r="U43" s="36"/>
      <c r="V43" s="74"/>
      <c r="W43" s="72"/>
      <c r="X43" s="72"/>
      <c r="Y43" s="145"/>
      <c r="Z43" s="71"/>
      <c r="AA43" s="83"/>
      <c r="AB43" s="194"/>
      <c r="AC43" s="7"/>
      <c r="AD43" s="7"/>
      <c r="AE43" s="7"/>
      <c r="AF43" s="7"/>
      <c r="AG43" s="37"/>
      <c r="AH43" s="98">
        <f>ROUND(ROUND(K37*U44,0)*Y$11,0)</f>
        <v>358</v>
      </c>
      <c r="AI43" s="66"/>
    </row>
    <row r="44" spans="1:35" ht="16.75" customHeight="1" x14ac:dyDescent="0.3">
      <c r="A44" s="99">
        <v>33</v>
      </c>
      <c r="B44" s="100" t="s">
        <v>36</v>
      </c>
      <c r="C44" s="101" t="s">
        <v>12326</v>
      </c>
      <c r="D44" s="190"/>
      <c r="E44" s="211"/>
      <c r="F44" s="211"/>
      <c r="G44" s="211"/>
      <c r="H44" s="211"/>
      <c r="I44" s="211"/>
      <c r="J44" s="210"/>
      <c r="K44" s="185"/>
      <c r="L44" s="2"/>
      <c r="M44" s="2"/>
      <c r="N44" s="44"/>
      <c r="O44" s="45"/>
      <c r="P44" s="135"/>
      <c r="Q44" s="135"/>
      <c r="R44" s="135"/>
      <c r="S44" s="135"/>
      <c r="T44" s="136" t="s">
        <v>7404</v>
      </c>
      <c r="U44" s="273">
        <v>0.93</v>
      </c>
      <c r="V44" s="274"/>
      <c r="W44" s="72"/>
      <c r="X44" s="72"/>
      <c r="Y44" s="145"/>
      <c r="Z44" s="71"/>
      <c r="AA44" s="226" t="s">
        <v>7393</v>
      </c>
      <c r="AB44" s="225" t="s">
        <v>7358</v>
      </c>
      <c r="AC44" s="103" t="s">
        <v>7390</v>
      </c>
      <c r="AD44" s="162">
        <v>0.7</v>
      </c>
      <c r="AE44" s="162"/>
      <c r="AF44" s="162"/>
      <c r="AG44" s="163"/>
      <c r="AH44" s="105">
        <f>ROUND(ROUND(ROUND(K37*U44,0)*Y$11,0)*AD44,0)</f>
        <v>251</v>
      </c>
      <c r="AI44" s="66"/>
    </row>
    <row r="45" spans="1:35" ht="16.75" customHeight="1" x14ac:dyDescent="0.3">
      <c r="A45" s="99">
        <v>33</v>
      </c>
      <c r="B45" s="100" t="s">
        <v>37</v>
      </c>
      <c r="C45" s="101" t="s">
        <v>12325</v>
      </c>
      <c r="D45" s="190"/>
      <c r="E45" s="211"/>
      <c r="F45" s="211"/>
      <c r="G45" s="211"/>
      <c r="H45" s="211"/>
      <c r="I45" s="211"/>
      <c r="J45" s="210"/>
      <c r="K45" s="185"/>
      <c r="L45" s="2"/>
      <c r="M45" s="2"/>
      <c r="N45" s="2"/>
      <c r="O45" s="56"/>
      <c r="P45" s="2"/>
      <c r="Q45" s="2"/>
      <c r="R45" s="2"/>
      <c r="S45" s="2"/>
      <c r="T45" s="2"/>
      <c r="U45" s="2"/>
      <c r="V45" s="71"/>
      <c r="W45" s="72"/>
      <c r="X45" s="72"/>
      <c r="Y45" s="155"/>
      <c r="Z45" s="157"/>
      <c r="AA45" s="206"/>
      <c r="AB45" s="225" t="s">
        <v>7391</v>
      </c>
      <c r="AC45" s="103" t="s">
        <v>7390</v>
      </c>
      <c r="AD45" s="162">
        <v>0.5</v>
      </c>
      <c r="AE45" s="162"/>
      <c r="AF45" s="162"/>
      <c r="AG45" s="163"/>
      <c r="AH45" s="105">
        <f>ROUND(ROUND(ROUND(K37*U44,0)*Y$11,0)*AD45,0)</f>
        <v>179</v>
      </c>
      <c r="AI45" s="16"/>
    </row>
    <row r="46" spans="1:35" ht="16.75" customHeight="1" x14ac:dyDescent="0.3">
      <c r="A46" s="11">
        <v>33</v>
      </c>
      <c r="B46" s="14" t="s">
        <v>38</v>
      </c>
      <c r="C46" s="52" t="s">
        <v>12324</v>
      </c>
      <c r="D46" s="190"/>
      <c r="E46" s="211"/>
      <c r="F46" s="211"/>
      <c r="G46" s="211"/>
      <c r="H46" s="211"/>
      <c r="I46" s="211"/>
      <c r="J46" s="210"/>
      <c r="K46" s="185"/>
      <c r="L46" s="2"/>
      <c r="M46" s="2"/>
      <c r="N46" s="2"/>
      <c r="O46" s="56"/>
      <c r="P46" s="2"/>
      <c r="Q46" s="2"/>
      <c r="R46" s="2"/>
      <c r="S46" s="2"/>
      <c r="T46" s="2"/>
      <c r="U46" s="2"/>
      <c r="V46" s="71"/>
      <c r="W46" s="72"/>
      <c r="X46" s="72"/>
      <c r="Y46" s="155"/>
      <c r="Z46" s="157"/>
      <c r="AA46" s="2"/>
      <c r="AB46" s="201"/>
      <c r="AC46" s="55"/>
      <c r="AD46" s="141"/>
      <c r="AE46" s="187" t="s">
        <v>7356</v>
      </c>
      <c r="AF46" s="53">
        <v>5</v>
      </c>
      <c r="AG46" s="181" t="s">
        <v>7357</v>
      </c>
      <c r="AH46" s="98">
        <f>ROUND(ROUND(K37*U44,0)*Y$11-AF46,0)</f>
        <v>353</v>
      </c>
      <c r="AI46" s="16"/>
    </row>
    <row r="47" spans="1:35" ht="16.75" customHeight="1" x14ac:dyDescent="0.3">
      <c r="A47" s="99">
        <v>33</v>
      </c>
      <c r="B47" s="100" t="s">
        <v>39</v>
      </c>
      <c r="C47" s="101" t="s">
        <v>12323</v>
      </c>
      <c r="D47" s="190"/>
      <c r="E47" s="211"/>
      <c r="F47" s="211"/>
      <c r="G47" s="211"/>
      <c r="H47" s="211"/>
      <c r="I47" s="211"/>
      <c r="J47" s="210"/>
      <c r="K47" s="185"/>
      <c r="L47" s="2"/>
      <c r="M47" s="2"/>
      <c r="N47" s="2"/>
      <c r="O47" s="56"/>
      <c r="P47" s="2"/>
      <c r="Q47" s="2"/>
      <c r="R47" s="2"/>
      <c r="S47" s="2"/>
      <c r="T47" s="2"/>
      <c r="U47" s="2"/>
      <c r="V47" s="71"/>
      <c r="W47" s="72"/>
      <c r="X47" s="72"/>
      <c r="Y47" s="155"/>
      <c r="Z47" s="157"/>
      <c r="AA47" s="226" t="s">
        <v>7393</v>
      </c>
      <c r="AB47" s="225" t="s">
        <v>7358</v>
      </c>
      <c r="AC47" s="103" t="s">
        <v>7390</v>
      </c>
      <c r="AD47" s="162">
        <v>0.7</v>
      </c>
      <c r="AE47" s="221"/>
      <c r="AF47" s="136"/>
      <c r="AG47" s="75"/>
      <c r="AH47" s="105">
        <f>ROUND(ROUND(ROUND(K37*U44,0)*Y$11,0)*AD47-AF46,0)</f>
        <v>246</v>
      </c>
      <c r="AI47" s="16"/>
    </row>
    <row r="48" spans="1:35" ht="16.75" customHeight="1" x14ac:dyDescent="0.3">
      <c r="A48" s="99">
        <v>33</v>
      </c>
      <c r="B48" s="100" t="s">
        <v>40</v>
      </c>
      <c r="C48" s="101" t="s">
        <v>12322</v>
      </c>
      <c r="D48" s="190"/>
      <c r="E48" s="211"/>
      <c r="F48" s="211"/>
      <c r="G48" s="211"/>
      <c r="H48" s="211"/>
      <c r="I48" s="211"/>
      <c r="J48" s="210"/>
      <c r="K48" s="185"/>
      <c r="L48" s="2"/>
      <c r="M48" s="2"/>
      <c r="N48" s="2"/>
      <c r="O48" s="203"/>
      <c r="P48" s="8"/>
      <c r="Q48" s="8"/>
      <c r="R48" s="8"/>
      <c r="S48" s="8"/>
      <c r="T48" s="8"/>
      <c r="U48" s="8"/>
      <c r="V48" s="73"/>
      <c r="W48" s="72"/>
      <c r="X48" s="72"/>
      <c r="Y48" s="155"/>
      <c r="Z48" s="157"/>
      <c r="AA48" s="206"/>
      <c r="AB48" s="225" t="s">
        <v>7391</v>
      </c>
      <c r="AC48" s="103" t="s">
        <v>7390</v>
      </c>
      <c r="AD48" s="162">
        <v>0.5</v>
      </c>
      <c r="AE48" s="196"/>
      <c r="AF48" s="144"/>
      <c r="AG48" s="150"/>
      <c r="AH48" s="105">
        <f>ROUND(ROUND(ROUND(K37*U44,0)*Y$11,0)*AD48-AF46,0)</f>
        <v>174</v>
      </c>
      <c r="AI48" s="16"/>
    </row>
    <row r="49" spans="1:35" ht="16.75" customHeight="1" x14ac:dyDescent="0.3">
      <c r="A49" s="11">
        <v>33</v>
      </c>
      <c r="B49" s="14" t="s">
        <v>41</v>
      </c>
      <c r="C49" s="52" t="s">
        <v>12321</v>
      </c>
      <c r="D49" s="190"/>
      <c r="E49" s="211"/>
      <c r="F49" s="211"/>
      <c r="G49" s="211"/>
      <c r="H49" s="211"/>
      <c r="I49" s="211"/>
      <c r="J49" s="210"/>
      <c r="K49" s="185"/>
      <c r="L49" s="2"/>
      <c r="M49" s="2"/>
      <c r="N49" s="44"/>
      <c r="O49" s="222" t="s">
        <v>7373</v>
      </c>
      <c r="P49" s="2"/>
      <c r="Q49" s="2"/>
      <c r="R49" s="2"/>
      <c r="S49" s="2"/>
      <c r="T49" s="2"/>
      <c r="U49" s="2"/>
      <c r="V49" s="71"/>
      <c r="W49" s="72"/>
      <c r="X49" s="72"/>
      <c r="Y49" s="145"/>
      <c r="Z49" s="71"/>
      <c r="AA49" s="83"/>
      <c r="AB49" s="80"/>
      <c r="AC49" s="7"/>
      <c r="AD49" s="7"/>
      <c r="AE49" s="7"/>
      <c r="AF49" s="7"/>
      <c r="AG49" s="37"/>
      <c r="AH49" s="98">
        <f>ROUND(ROUND(K37*U50,0)*Y$11,0)</f>
        <v>366</v>
      </c>
      <c r="AI49" s="66"/>
    </row>
    <row r="50" spans="1:35" ht="16.75" customHeight="1" x14ac:dyDescent="0.3">
      <c r="A50" s="99">
        <v>33</v>
      </c>
      <c r="B50" s="100" t="s">
        <v>42</v>
      </c>
      <c r="C50" s="101" t="s">
        <v>12320</v>
      </c>
      <c r="D50" s="190"/>
      <c r="E50" s="211"/>
      <c r="F50" s="211"/>
      <c r="G50" s="211"/>
      <c r="H50" s="211"/>
      <c r="I50" s="211"/>
      <c r="J50" s="210"/>
      <c r="K50" s="185"/>
      <c r="L50" s="2"/>
      <c r="M50" s="2"/>
      <c r="N50" s="44"/>
      <c r="O50" s="222" t="s">
        <v>7405</v>
      </c>
      <c r="P50" s="135"/>
      <c r="Q50" s="135"/>
      <c r="R50" s="135"/>
      <c r="S50" s="135"/>
      <c r="T50" s="136" t="s">
        <v>7404</v>
      </c>
      <c r="U50" s="273">
        <v>0.95</v>
      </c>
      <c r="V50" s="274"/>
      <c r="W50" s="72"/>
      <c r="X50" s="72"/>
      <c r="Y50" s="145"/>
      <c r="Z50" s="71"/>
      <c r="AA50" s="226" t="s">
        <v>7393</v>
      </c>
      <c r="AB50" s="225" t="s">
        <v>7358</v>
      </c>
      <c r="AC50" s="103" t="s">
        <v>7390</v>
      </c>
      <c r="AD50" s="162">
        <v>0.7</v>
      </c>
      <c r="AE50" s="162"/>
      <c r="AF50" s="162"/>
      <c r="AG50" s="163"/>
      <c r="AH50" s="105">
        <f>ROUND(ROUND(ROUND(K37*U50,0)*Y$11,0)*AD50,0)</f>
        <v>256</v>
      </c>
      <c r="AI50" s="66"/>
    </row>
    <row r="51" spans="1:35" ht="16.75" customHeight="1" x14ac:dyDescent="0.3">
      <c r="A51" s="99">
        <v>33</v>
      </c>
      <c r="B51" s="100" t="s">
        <v>43</v>
      </c>
      <c r="C51" s="101" t="s">
        <v>12319</v>
      </c>
      <c r="D51" s="190"/>
      <c r="E51" s="211"/>
      <c r="F51" s="211"/>
      <c r="G51" s="211"/>
      <c r="H51" s="211"/>
      <c r="I51" s="211"/>
      <c r="J51" s="210"/>
      <c r="K51" s="185"/>
      <c r="L51" s="2"/>
      <c r="M51" s="2"/>
      <c r="N51" s="2"/>
      <c r="O51" s="56"/>
      <c r="P51" s="2"/>
      <c r="Q51" s="2"/>
      <c r="R51" s="2"/>
      <c r="S51" s="2"/>
      <c r="T51" s="2"/>
      <c r="U51" s="2"/>
      <c r="V51" s="71"/>
      <c r="W51" s="72"/>
      <c r="X51" s="72"/>
      <c r="Y51" s="155"/>
      <c r="Z51" s="157"/>
      <c r="AA51" s="206"/>
      <c r="AB51" s="225" t="s">
        <v>7391</v>
      </c>
      <c r="AC51" s="103" t="s">
        <v>7390</v>
      </c>
      <c r="AD51" s="162">
        <v>0.5</v>
      </c>
      <c r="AE51" s="162"/>
      <c r="AF51" s="162"/>
      <c r="AG51" s="163"/>
      <c r="AH51" s="105">
        <f>ROUND(ROUND(ROUND(K37*U50,0)*Y$11,0)*AD51,0)</f>
        <v>183</v>
      </c>
      <c r="AI51" s="16"/>
    </row>
    <row r="52" spans="1:35" ht="16.75" customHeight="1" x14ac:dyDescent="0.3">
      <c r="A52" s="11">
        <v>33</v>
      </c>
      <c r="B52" s="14" t="s">
        <v>44</v>
      </c>
      <c r="C52" s="52" t="s">
        <v>12318</v>
      </c>
      <c r="D52" s="190"/>
      <c r="E52" s="211"/>
      <c r="F52" s="211"/>
      <c r="G52" s="211"/>
      <c r="H52" s="211"/>
      <c r="I52" s="211"/>
      <c r="J52" s="210"/>
      <c r="K52" s="185"/>
      <c r="L52" s="2"/>
      <c r="M52" s="2"/>
      <c r="N52" s="2"/>
      <c r="O52" s="56"/>
      <c r="P52" s="2"/>
      <c r="Q52" s="2"/>
      <c r="R52" s="2"/>
      <c r="S52" s="2"/>
      <c r="T52" s="2"/>
      <c r="U52" s="2"/>
      <c r="V52" s="71"/>
      <c r="W52" s="72"/>
      <c r="X52" s="72"/>
      <c r="Y52" s="155"/>
      <c r="Z52" s="157"/>
      <c r="AA52" s="2"/>
      <c r="AB52" s="201"/>
      <c r="AC52" s="55"/>
      <c r="AD52" s="141"/>
      <c r="AE52" s="187" t="s">
        <v>7356</v>
      </c>
      <c r="AF52" s="53">
        <v>5</v>
      </c>
      <c r="AG52" s="181" t="s">
        <v>7357</v>
      </c>
      <c r="AH52" s="98">
        <f>ROUND(ROUND(K37*U50,0)*Y$11-AF52,0)</f>
        <v>361</v>
      </c>
      <c r="AI52" s="16"/>
    </row>
    <row r="53" spans="1:35" ht="16.75" customHeight="1" x14ac:dyDescent="0.3">
      <c r="A53" s="99">
        <v>33</v>
      </c>
      <c r="B53" s="100" t="s">
        <v>45</v>
      </c>
      <c r="C53" s="101" t="s">
        <v>12317</v>
      </c>
      <c r="D53" s="190"/>
      <c r="E53" s="211"/>
      <c r="F53" s="211"/>
      <c r="G53" s="211"/>
      <c r="H53" s="211"/>
      <c r="I53" s="211"/>
      <c r="J53" s="210"/>
      <c r="K53" s="185"/>
      <c r="L53" s="2"/>
      <c r="M53" s="2"/>
      <c r="N53" s="2"/>
      <c r="O53" s="56"/>
      <c r="P53" s="2"/>
      <c r="Q53" s="2"/>
      <c r="R53" s="2"/>
      <c r="S53" s="2"/>
      <c r="T53" s="2"/>
      <c r="U53" s="2"/>
      <c r="V53" s="71"/>
      <c r="W53" s="72"/>
      <c r="X53" s="72"/>
      <c r="Y53" s="155"/>
      <c r="Z53" s="157"/>
      <c r="AA53" s="226" t="s">
        <v>7393</v>
      </c>
      <c r="AB53" s="225" t="s">
        <v>7358</v>
      </c>
      <c r="AC53" s="103" t="s">
        <v>7390</v>
      </c>
      <c r="AD53" s="162">
        <v>0.7</v>
      </c>
      <c r="AE53" s="221"/>
      <c r="AF53" s="136"/>
      <c r="AG53" s="75"/>
      <c r="AH53" s="105">
        <f>ROUND(ROUND(ROUND(K37*U50,0)*Y$11,0)*AD53-AF52,0)</f>
        <v>251</v>
      </c>
      <c r="AI53" s="16"/>
    </row>
    <row r="54" spans="1:35" ht="16.75" customHeight="1" x14ac:dyDescent="0.3">
      <c r="A54" s="99">
        <v>33</v>
      </c>
      <c r="B54" s="100" t="s">
        <v>46</v>
      </c>
      <c r="C54" s="101" t="s">
        <v>12316</v>
      </c>
      <c r="D54" s="190"/>
      <c r="E54" s="211"/>
      <c r="F54" s="211"/>
      <c r="G54" s="211"/>
      <c r="H54" s="211"/>
      <c r="I54" s="211"/>
      <c r="J54" s="210"/>
      <c r="K54" s="164"/>
      <c r="L54" s="8"/>
      <c r="M54" s="8"/>
      <c r="N54" s="8"/>
      <c r="O54" s="203"/>
      <c r="P54" s="8"/>
      <c r="Q54" s="8"/>
      <c r="R54" s="8"/>
      <c r="S54" s="8"/>
      <c r="T54" s="8"/>
      <c r="U54" s="8"/>
      <c r="V54" s="73"/>
      <c r="W54" s="72"/>
      <c r="X54" s="72"/>
      <c r="Y54" s="155"/>
      <c r="Z54" s="157"/>
      <c r="AA54" s="206"/>
      <c r="AB54" s="225" t="s">
        <v>7391</v>
      </c>
      <c r="AC54" s="103" t="s">
        <v>7390</v>
      </c>
      <c r="AD54" s="162">
        <v>0.5</v>
      </c>
      <c r="AE54" s="196"/>
      <c r="AF54" s="144"/>
      <c r="AG54" s="150"/>
      <c r="AH54" s="105">
        <f>ROUND(ROUND(ROUND(K37*U50,0)*Y$11,0)*AD54-AF52,0)</f>
        <v>178</v>
      </c>
      <c r="AI54" s="16"/>
    </row>
    <row r="55" spans="1:35" ht="16.75" customHeight="1" x14ac:dyDescent="0.3">
      <c r="A55" s="11">
        <v>33</v>
      </c>
      <c r="B55" s="14" t="s">
        <v>12315</v>
      </c>
      <c r="C55" s="52" t="s">
        <v>12314</v>
      </c>
      <c r="D55" s="190"/>
      <c r="E55" s="211"/>
      <c r="F55" s="211"/>
      <c r="G55" s="211"/>
      <c r="H55" s="211"/>
      <c r="I55" s="211"/>
      <c r="J55" s="210"/>
      <c r="K55" s="167" t="s">
        <v>7398</v>
      </c>
      <c r="L55" s="36"/>
      <c r="M55" s="36"/>
      <c r="N55" s="50"/>
      <c r="O55" s="54"/>
      <c r="P55" s="36"/>
      <c r="Q55" s="36"/>
      <c r="R55" s="36"/>
      <c r="S55" s="36"/>
      <c r="T55" s="36"/>
      <c r="U55" s="36"/>
      <c r="V55" s="50"/>
      <c r="W55" s="45"/>
      <c r="X55" s="45"/>
      <c r="Y55" s="2"/>
      <c r="Z55" s="44"/>
      <c r="AA55" s="54"/>
      <c r="AB55" s="53"/>
      <c r="AC55" s="36"/>
      <c r="AD55" s="36"/>
      <c r="AE55" s="36"/>
      <c r="AF55" s="36"/>
      <c r="AG55" s="50"/>
      <c r="AH55" s="98">
        <f>ROUND(K61*Y$11,0)</f>
        <v>329</v>
      </c>
      <c r="AI55" s="16"/>
    </row>
    <row r="56" spans="1:35" ht="16.75" customHeight="1" x14ac:dyDescent="0.3">
      <c r="A56" s="99">
        <v>33</v>
      </c>
      <c r="B56" s="100" t="s">
        <v>47</v>
      </c>
      <c r="C56" s="101" t="s">
        <v>12313</v>
      </c>
      <c r="D56" s="190"/>
      <c r="E56" s="211"/>
      <c r="F56" s="211"/>
      <c r="G56" s="211"/>
      <c r="H56" s="211"/>
      <c r="I56" s="211"/>
      <c r="J56" s="210"/>
      <c r="K56" s="185"/>
      <c r="L56" s="2"/>
      <c r="M56" s="2"/>
      <c r="N56" s="44"/>
      <c r="O56" s="3"/>
      <c r="P56" s="2"/>
      <c r="Q56" s="2"/>
      <c r="R56" s="2"/>
      <c r="S56" s="2"/>
      <c r="T56" s="2"/>
      <c r="U56" s="2"/>
      <c r="V56" s="71"/>
      <c r="W56" s="72"/>
      <c r="X56" s="72"/>
      <c r="Y56" s="145"/>
      <c r="Z56" s="71"/>
      <c r="AA56" s="226" t="s">
        <v>7393</v>
      </c>
      <c r="AB56" s="225" t="s">
        <v>7358</v>
      </c>
      <c r="AC56" s="103" t="s">
        <v>7390</v>
      </c>
      <c r="AD56" s="162">
        <v>0.7</v>
      </c>
      <c r="AE56" s="162"/>
      <c r="AF56" s="162"/>
      <c r="AG56" s="163"/>
      <c r="AH56" s="105">
        <f>ROUND(ROUND(K61*Y$11,0)*AD56,0)</f>
        <v>230</v>
      </c>
      <c r="AI56" s="16"/>
    </row>
    <row r="57" spans="1:35" ht="16.75" customHeight="1" x14ac:dyDescent="0.3">
      <c r="A57" s="99">
        <v>33</v>
      </c>
      <c r="B57" s="100" t="s">
        <v>48</v>
      </c>
      <c r="C57" s="101" t="s">
        <v>12312</v>
      </c>
      <c r="D57" s="190"/>
      <c r="E57" s="211"/>
      <c r="F57" s="211"/>
      <c r="G57" s="211"/>
      <c r="H57" s="211"/>
      <c r="I57" s="211"/>
      <c r="J57" s="210"/>
      <c r="K57" s="185"/>
      <c r="L57" s="2"/>
      <c r="M57" s="2"/>
      <c r="N57" s="2"/>
      <c r="O57" s="56"/>
      <c r="P57" s="2"/>
      <c r="Q57" s="2"/>
      <c r="R57" s="2"/>
      <c r="S57" s="2"/>
      <c r="T57" s="2"/>
      <c r="U57" s="2"/>
      <c r="V57" s="71"/>
      <c r="W57" s="72"/>
      <c r="X57" s="72"/>
      <c r="Y57" s="155"/>
      <c r="Z57" s="157"/>
      <c r="AA57" s="206"/>
      <c r="AB57" s="225" t="s">
        <v>7391</v>
      </c>
      <c r="AC57" s="103" t="s">
        <v>7390</v>
      </c>
      <c r="AD57" s="162">
        <v>0.5</v>
      </c>
      <c r="AE57" s="162"/>
      <c r="AF57" s="162"/>
      <c r="AG57" s="163"/>
      <c r="AH57" s="105">
        <f>ROUND(ROUND(K61*Y$11,0)*AD57,0)</f>
        <v>165</v>
      </c>
      <c r="AI57" s="16"/>
    </row>
    <row r="58" spans="1:35" ht="16.75" customHeight="1" x14ac:dyDescent="0.3">
      <c r="A58" s="11">
        <v>33</v>
      </c>
      <c r="B58" s="14" t="s">
        <v>49</v>
      </c>
      <c r="C58" s="52" t="s">
        <v>12311</v>
      </c>
      <c r="D58" s="190"/>
      <c r="E58" s="211"/>
      <c r="F58" s="211"/>
      <c r="G58" s="211"/>
      <c r="H58" s="211"/>
      <c r="I58" s="211"/>
      <c r="J58" s="210"/>
      <c r="K58" s="185"/>
      <c r="L58" s="2"/>
      <c r="M58" s="2"/>
      <c r="N58" s="2"/>
      <c r="O58" s="56"/>
      <c r="P58" s="2"/>
      <c r="Q58" s="2"/>
      <c r="R58" s="2"/>
      <c r="S58" s="2"/>
      <c r="T58" s="2"/>
      <c r="U58" s="2"/>
      <c r="V58" s="71"/>
      <c r="W58" s="72"/>
      <c r="X58" s="72"/>
      <c r="Y58" s="155"/>
      <c r="Z58" s="157"/>
      <c r="AA58" s="2"/>
      <c r="AB58" s="201"/>
      <c r="AC58" s="55"/>
      <c r="AD58" s="141"/>
      <c r="AE58" s="187" t="s">
        <v>7356</v>
      </c>
      <c r="AF58" s="53">
        <v>5</v>
      </c>
      <c r="AG58" s="181" t="s">
        <v>7357</v>
      </c>
      <c r="AH58" s="98">
        <f>ROUND(K61*Y$11-AF58,0)</f>
        <v>324</v>
      </c>
      <c r="AI58" s="16"/>
    </row>
    <row r="59" spans="1:35" ht="16.75" customHeight="1" x14ac:dyDescent="0.3">
      <c r="A59" s="99">
        <v>33</v>
      </c>
      <c r="B59" s="100" t="s">
        <v>50</v>
      </c>
      <c r="C59" s="101" t="s">
        <v>12310</v>
      </c>
      <c r="D59" s="190"/>
      <c r="E59" s="211"/>
      <c r="F59" s="211"/>
      <c r="G59" s="211"/>
      <c r="H59" s="211"/>
      <c r="I59" s="211"/>
      <c r="J59" s="210"/>
      <c r="K59" s="185"/>
      <c r="L59" s="2"/>
      <c r="M59" s="2"/>
      <c r="N59" s="2"/>
      <c r="O59" s="56"/>
      <c r="P59" s="2"/>
      <c r="Q59" s="2"/>
      <c r="R59" s="2"/>
      <c r="S59" s="2"/>
      <c r="T59" s="2"/>
      <c r="U59" s="2"/>
      <c r="V59" s="71"/>
      <c r="W59" s="72"/>
      <c r="X59" s="72"/>
      <c r="Y59" s="155"/>
      <c r="Z59" s="157"/>
      <c r="AA59" s="226" t="s">
        <v>7393</v>
      </c>
      <c r="AB59" s="225" t="s">
        <v>7358</v>
      </c>
      <c r="AC59" s="103" t="s">
        <v>7390</v>
      </c>
      <c r="AD59" s="162">
        <v>0.7</v>
      </c>
      <c r="AE59" s="221"/>
      <c r="AF59" s="136"/>
      <c r="AG59" s="75"/>
      <c r="AH59" s="105">
        <f>ROUND(ROUND(K61*Y$11,0)*AD59-AF58,0)</f>
        <v>225</v>
      </c>
      <c r="AI59" s="16"/>
    </row>
    <row r="60" spans="1:35" ht="16.75" customHeight="1" x14ac:dyDescent="0.3">
      <c r="A60" s="99">
        <v>33</v>
      </c>
      <c r="B60" s="100" t="s">
        <v>51</v>
      </c>
      <c r="C60" s="101" t="s">
        <v>12309</v>
      </c>
      <c r="D60" s="190"/>
      <c r="E60" s="211"/>
      <c r="F60" s="211"/>
      <c r="G60" s="211"/>
      <c r="H60" s="211"/>
      <c r="I60" s="211"/>
      <c r="J60" s="210"/>
      <c r="K60" s="185"/>
      <c r="L60" s="2"/>
      <c r="M60" s="2"/>
      <c r="N60" s="2"/>
      <c r="O60" s="56"/>
      <c r="P60" s="2"/>
      <c r="Q60" s="2"/>
      <c r="R60" s="2"/>
      <c r="S60" s="2"/>
      <c r="T60" s="2"/>
      <c r="U60" s="2"/>
      <c r="V60" s="71"/>
      <c r="W60" s="72"/>
      <c r="X60" s="72"/>
      <c r="Y60" s="155"/>
      <c r="Z60" s="157"/>
      <c r="AA60" s="206"/>
      <c r="AB60" s="225" t="s">
        <v>7391</v>
      </c>
      <c r="AC60" s="103" t="s">
        <v>7390</v>
      </c>
      <c r="AD60" s="162">
        <v>0.5</v>
      </c>
      <c r="AE60" s="196"/>
      <c r="AF60" s="144"/>
      <c r="AG60" s="150"/>
      <c r="AH60" s="105">
        <f>ROUND(ROUND(K61*Y$11,0)*AD60-AF58,0)</f>
        <v>160</v>
      </c>
      <c r="AI60" s="16"/>
    </row>
    <row r="61" spans="1:35" ht="16.75" customHeight="1" x14ac:dyDescent="0.3">
      <c r="A61" s="11">
        <v>33</v>
      </c>
      <c r="B61" s="14" t="s">
        <v>52</v>
      </c>
      <c r="C61" s="52" t="s">
        <v>12308</v>
      </c>
      <c r="D61" s="190"/>
      <c r="E61" s="211"/>
      <c r="F61" s="211"/>
      <c r="G61" s="211"/>
      <c r="H61" s="211"/>
      <c r="I61" s="211"/>
      <c r="J61" s="210"/>
      <c r="K61" s="271">
        <f>'21共同生活援助（包括型・基本）'!N61</f>
        <v>470</v>
      </c>
      <c r="L61" s="272"/>
      <c r="M61" s="2" t="s">
        <v>7388</v>
      </c>
      <c r="N61" s="2"/>
      <c r="O61" s="204" t="s">
        <v>7387</v>
      </c>
      <c r="P61" s="36"/>
      <c r="Q61" s="36"/>
      <c r="R61" s="36"/>
      <c r="S61" s="36"/>
      <c r="T61" s="36"/>
      <c r="U61" s="36"/>
      <c r="V61" s="74"/>
      <c r="W61" s="72"/>
      <c r="X61" s="72"/>
      <c r="Y61" s="145"/>
      <c r="Z61" s="71"/>
      <c r="AA61" s="83"/>
      <c r="AB61" s="194"/>
      <c r="AC61" s="7"/>
      <c r="AD61" s="7"/>
      <c r="AE61" s="7"/>
      <c r="AF61" s="7"/>
      <c r="AG61" s="37"/>
      <c r="AH61" s="98">
        <f>ROUND(ROUND(K61*U62,0)*Y$11,0)</f>
        <v>313</v>
      </c>
      <c r="AI61" s="66"/>
    </row>
    <row r="62" spans="1:35" ht="16.75" customHeight="1" x14ac:dyDescent="0.3">
      <c r="A62" s="99">
        <v>33</v>
      </c>
      <c r="B62" s="100" t="s">
        <v>53</v>
      </c>
      <c r="C62" s="101" t="s">
        <v>12307</v>
      </c>
      <c r="D62" s="190"/>
      <c r="E62" s="211"/>
      <c r="F62" s="211"/>
      <c r="G62" s="211"/>
      <c r="H62" s="211"/>
      <c r="I62" s="211"/>
      <c r="J62" s="210"/>
      <c r="K62" s="72"/>
      <c r="L62" s="145"/>
      <c r="M62" s="2"/>
      <c r="N62" s="2"/>
      <c r="O62" s="45"/>
      <c r="P62" s="2"/>
      <c r="Q62" s="135"/>
      <c r="R62" s="135"/>
      <c r="S62" s="135"/>
      <c r="T62" s="136" t="s">
        <v>11960</v>
      </c>
      <c r="U62" s="273">
        <v>0.95</v>
      </c>
      <c r="V62" s="274"/>
      <c r="W62" s="72"/>
      <c r="X62" s="72"/>
      <c r="Y62" s="145"/>
      <c r="Z62" s="71"/>
      <c r="AA62" s="226" t="s">
        <v>11959</v>
      </c>
      <c r="AB62" s="225" t="s">
        <v>11958</v>
      </c>
      <c r="AC62" s="103" t="s">
        <v>11955</v>
      </c>
      <c r="AD62" s="162">
        <v>0.7</v>
      </c>
      <c r="AE62" s="162"/>
      <c r="AF62" s="162"/>
      <c r="AG62" s="163"/>
      <c r="AH62" s="105">
        <f>ROUND(ROUND(ROUND(K61*U62,0)*Y$11,0)*AD62,0)</f>
        <v>219</v>
      </c>
      <c r="AI62" s="66"/>
    </row>
    <row r="63" spans="1:35" ht="16.75" customHeight="1" x14ac:dyDescent="0.3">
      <c r="A63" s="99">
        <v>33</v>
      </c>
      <c r="B63" s="100" t="s">
        <v>54</v>
      </c>
      <c r="C63" s="101" t="s">
        <v>12306</v>
      </c>
      <c r="D63" s="190"/>
      <c r="E63" s="211"/>
      <c r="F63" s="211"/>
      <c r="G63" s="211"/>
      <c r="H63" s="211"/>
      <c r="I63" s="211"/>
      <c r="J63" s="210"/>
      <c r="K63" s="185"/>
      <c r="L63" s="2"/>
      <c r="M63" s="2"/>
      <c r="N63" s="2"/>
      <c r="O63" s="56"/>
      <c r="P63" s="2"/>
      <c r="Q63" s="2"/>
      <c r="R63" s="2"/>
      <c r="S63" s="2"/>
      <c r="T63" s="2"/>
      <c r="U63" s="2"/>
      <c r="V63" s="71"/>
      <c r="W63" s="72"/>
      <c r="X63" s="72"/>
      <c r="Y63" s="155"/>
      <c r="Z63" s="157"/>
      <c r="AA63" s="206"/>
      <c r="AB63" s="225" t="s">
        <v>11956</v>
      </c>
      <c r="AC63" s="103" t="s">
        <v>11955</v>
      </c>
      <c r="AD63" s="162">
        <v>0.5</v>
      </c>
      <c r="AE63" s="162"/>
      <c r="AF63" s="162"/>
      <c r="AG63" s="163"/>
      <c r="AH63" s="105">
        <f>ROUND(ROUND(ROUND(K61*U62,0)*Y$11,0)*AD63,0)</f>
        <v>157</v>
      </c>
      <c r="AI63" s="16"/>
    </row>
    <row r="64" spans="1:35" ht="16.75" customHeight="1" x14ac:dyDescent="0.3">
      <c r="A64" s="11">
        <v>33</v>
      </c>
      <c r="B64" s="14" t="s">
        <v>55</v>
      </c>
      <c r="C64" s="52" t="s">
        <v>12305</v>
      </c>
      <c r="D64" s="190"/>
      <c r="E64" s="211"/>
      <c r="F64" s="211"/>
      <c r="G64" s="211"/>
      <c r="H64" s="211"/>
      <c r="I64" s="211"/>
      <c r="J64" s="210"/>
      <c r="K64" s="185"/>
      <c r="L64" s="2"/>
      <c r="M64" s="2"/>
      <c r="N64" s="2"/>
      <c r="O64" s="56"/>
      <c r="P64" s="2"/>
      <c r="Q64" s="2"/>
      <c r="R64" s="2"/>
      <c r="S64" s="2"/>
      <c r="T64" s="2"/>
      <c r="U64" s="2"/>
      <c r="V64" s="71"/>
      <c r="W64" s="72"/>
      <c r="X64" s="72"/>
      <c r="Y64" s="155"/>
      <c r="Z64" s="157"/>
      <c r="AA64" s="2"/>
      <c r="AB64" s="201"/>
      <c r="AC64" s="55"/>
      <c r="AD64" s="141"/>
      <c r="AE64" s="187" t="s">
        <v>7356</v>
      </c>
      <c r="AF64" s="53">
        <v>5</v>
      </c>
      <c r="AG64" s="181" t="s">
        <v>7357</v>
      </c>
      <c r="AH64" s="98">
        <f>ROUND(ROUND(K61*U62,0)*Y$11-AF64,0)</f>
        <v>308</v>
      </c>
      <c r="AI64" s="16"/>
    </row>
    <row r="65" spans="1:35" ht="16.75" customHeight="1" x14ac:dyDescent="0.3">
      <c r="A65" s="99">
        <v>33</v>
      </c>
      <c r="B65" s="100" t="s">
        <v>56</v>
      </c>
      <c r="C65" s="101" t="s">
        <v>12304</v>
      </c>
      <c r="D65" s="190"/>
      <c r="E65" s="211"/>
      <c r="F65" s="211"/>
      <c r="G65" s="211"/>
      <c r="H65" s="211"/>
      <c r="I65" s="211"/>
      <c r="J65" s="210"/>
      <c r="K65" s="185"/>
      <c r="L65" s="2"/>
      <c r="M65" s="2"/>
      <c r="N65" s="2"/>
      <c r="O65" s="56"/>
      <c r="P65" s="2"/>
      <c r="Q65" s="2"/>
      <c r="R65" s="2"/>
      <c r="S65" s="2"/>
      <c r="T65" s="2"/>
      <c r="U65" s="2"/>
      <c r="V65" s="71"/>
      <c r="W65" s="72"/>
      <c r="X65" s="72"/>
      <c r="Y65" s="155"/>
      <c r="Z65" s="157"/>
      <c r="AA65" s="226" t="s">
        <v>11959</v>
      </c>
      <c r="AB65" s="225" t="s">
        <v>11958</v>
      </c>
      <c r="AC65" s="103" t="s">
        <v>11955</v>
      </c>
      <c r="AD65" s="162">
        <v>0.7</v>
      </c>
      <c r="AE65" s="221"/>
      <c r="AF65" s="136"/>
      <c r="AG65" s="75"/>
      <c r="AH65" s="105">
        <f>ROUND(ROUND(ROUND(K61*U62,0)*Y$11,0)*AD65-AF64,0)</f>
        <v>214</v>
      </c>
      <c r="AI65" s="16"/>
    </row>
    <row r="66" spans="1:35" ht="16.75" customHeight="1" x14ac:dyDescent="0.3">
      <c r="A66" s="99">
        <v>33</v>
      </c>
      <c r="B66" s="100" t="s">
        <v>57</v>
      </c>
      <c r="C66" s="101" t="s">
        <v>12303</v>
      </c>
      <c r="D66" s="190"/>
      <c r="E66" s="211"/>
      <c r="F66" s="211"/>
      <c r="G66" s="211"/>
      <c r="H66" s="211"/>
      <c r="I66" s="211"/>
      <c r="J66" s="210"/>
      <c r="K66" s="185"/>
      <c r="L66" s="2"/>
      <c r="M66" s="2"/>
      <c r="N66" s="2"/>
      <c r="O66" s="203"/>
      <c r="P66" s="8"/>
      <c r="Q66" s="8"/>
      <c r="R66" s="8"/>
      <c r="S66" s="8"/>
      <c r="T66" s="8"/>
      <c r="U66" s="8"/>
      <c r="V66" s="73"/>
      <c r="W66" s="72"/>
      <c r="X66" s="72"/>
      <c r="Y66" s="155"/>
      <c r="Z66" s="157"/>
      <c r="AA66" s="206"/>
      <c r="AB66" s="225" t="s">
        <v>11956</v>
      </c>
      <c r="AC66" s="103" t="s">
        <v>11955</v>
      </c>
      <c r="AD66" s="162">
        <v>0.5</v>
      </c>
      <c r="AE66" s="196"/>
      <c r="AF66" s="144"/>
      <c r="AG66" s="150"/>
      <c r="AH66" s="105">
        <f>ROUND(ROUND(ROUND(K61*U62,0)*Y$11,0)*AD66-AF64,0)</f>
        <v>152</v>
      </c>
      <c r="AI66" s="16"/>
    </row>
    <row r="67" spans="1:35" ht="16.75" customHeight="1" x14ac:dyDescent="0.3">
      <c r="A67" s="11">
        <v>33</v>
      </c>
      <c r="B67" s="14" t="s">
        <v>58</v>
      </c>
      <c r="C67" s="52" t="s">
        <v>12302</v>
      </c>
      <c r="D67" s="190"/>
      <c r="E67" s="211"/>
      <c r="F67" s="211"/>
      <c r="G67" s="211"/>
      <c r="H67" s="211"/>
      <c r="I67" s="211"/>
      <c r="J67" s="210"/>
      <c r="K67" s="185"/>
      <c r="L67" s="2"/>
      <c r="M67" s="2"/>
      <c r="N67" s="44"/>
      <c r="O67" s="204" t="s">
        <v>7380</v>
      </c>
      <c r="P67" s="36"/>
      <c r="Q67" s="36"/>
      <c r="R67" s="36"/>
      <c r="S67" s="36"/>
      <c r="T67" s="36"/>
      <c r="U67" s="36"/>
      <c r="V67" s="74"/>
      <c r="W67" s="72"/>
      <c r="X67" s="72"/>
      <c r="Y67" s="145"/>
      <c r="Z67" s="71"/>
      <c r="AA67" s="83"/>
      <c r="AB67" s="194"/>
      <c r="AC67" s="7"/>
      <c r="AD67" s="7"/>
      <c r="AE67" s="7"/>
      <c r="AF67" s="7"/>
      <c r="AG67" s="37"/>
      <c r="AH67" s="98">
        <f>ROUND(ROUND(K61*U68,0)*Y$11,0)</f>
        <v>306</v>
      </c>
      <c r="AI67" s="66"/>
    </row>
    <row r="68" spans="1:35" ht="16.75" customHeight="1" x14ac:dyDescent="0.3">
      <c r="A68" s="99">
        <v>33</v>
      </c>
      <c r="B68" s="100" t="s">
        <v>59</v>
      </c>
      <c r="C68" s="101" t="s">
        <v>12301</v>
      </c>
      <c r="D68" s="190"/>
      <c r="E68" s="211"/>
      <c r="F68" s="211"/>
      <c r="G68" s="211"/>
      <c r="H68" s="211"/>
      <c r="I68" s="211"/>
      <c r="J68" s="210"/>
      <c r="K68" s="185"/>
      <c r="L68" s="2"/>
      <c r="M68" s="2"/>
      <c r="N68" s="44"/>
      <c r="O68" s="45"/>
      <c r="P68" s="135"/>
      <c r="Q68" s="135"/>
      <c r="R68" s="135"/>
      <c r="S68" s="135"/>
      <c r="T68" s="136" t="s">
        <v>11960</v>
      </c>
      <c r="U68" s="273">
        <v>0.93</v>
      </c>
      <c r="V68" s="274"/>
      <c r="W68" s="72"/>
      <c r="X68" s="72"/>
      <c r="Y68" s="145"/>
      <c r="Z68" s="71"/>
      <c r="AA68" s="226" t="s">
        <v>11959</v>
      </c>
      <c r="AB68" s="225" t="s">
        <v>11958</v>
      </c>
      <c r="AC68" s="103" t="s">
        <v>11955</v>
      </c>
      <c r="AD68" s="162">
        <v>0.7</v>
      </c>
      <c r="AE68" s="162"/>
      <c r="AF68" s="162"/>
      <c r="AG68" s="163"/>
      <c r="AH68" s="105">
        <f>ROUND(ROUND(ROUND(K61*U68,0)*Y$11,0)*AD68,0)</f>
        <v>214</v>
      </c>
      <c r="AI68" s="66"/>
    </row>
    <row r="69" spans="1:35" ht="16.75" customHeight="1" x14ac:dyDescent="0.3">
      <c r="A69" s="99">
        <v>33</v>
      </c>
      <c r="B69" s="100" t="s">
        <v>60</v>
      </c>
      <c r="C69" s="101" t="s">
        <v>12300</v>
      </c>
      <c r="D69" s="190"/>
      <c r="E69" s="211"/>
      <c r="F69" s="211"/>
      <c r="G69" s="211"/>
      <c r="H69" s="211"/>
      <c r="I69" s="211"/>
      <c r="J69" s="210"/>
      <c r="K69" s="185"/>
      <c r="L69" s="2"/>
      <c r="M69" s="2"/>
      <c r="N69" s="2"/>
      <c r="O69" s="56"/>
      <c r="P69" s="2"/>
      <c r="Q69" s="2"/>
      <c r="R69" s="2"/>
      <c r="S69" s="2"/>
      <c r="T69" s="2"/>
      <c r="U69" s="2"/>
      <c r="V69" s="71"/>
      <c r="W69" s="72"/>
      <c r="X69" s="72"/>
      <c r="Y69" s="155"/>
      <c r="Z69" s="157"/>
      <c r="AA69" s="206"/>
      <c r="AB69" s="225" t="s">
        <v>11956</v>
      </c>
      <c r="AC69" s="103" t="s">
        <v>11955</v>
      </c>
      <c r="AD69" s="162">
        <v>0.5</v>
      </c>
      <c r="AE69" s="162"/>
      <c r="AF69" s="162"/>
      <c r="AG69" s="163"/>
      <c r="AH69" s="105">
        <f>ROUND(ROUND(ROUND(K61*U68,0)*Y$11,0)*AD69,0)</f>
        <v>153</v>
      </c>
      <c r="AI69" s="16"/>
    </row>
    <row r="70" spans="1:35" ht="16.75" customHeight="1" x14ac:dyDescent="0.3">
      <c r="A70" s="11">
        <v>33</v>
      </c>
      <c r="B70" s="14" t="s">
        <v>61</v>
      </c>
      <c r="C70" s="52" t="s">
        <v>12299</v>
      </c>
      <c r="D70" s="190"/>
      <c r="E70" s="211"/>
      <c r="F70" s="211"/>
      <c r="G70" s="211"/>
      <c r="H70" s="211"/>
      <c r="I70" s="211"/>
      <c r="J70" s="210"/>
      <c r="K70" s="185"/>
      <c r="L70" s="2"/>
      <c r="M70" s="2"/>
      <c r="N70" s="2"/>
      <c r="O70" s="56"/>
      <c r="P70" s="2"/>
      <c r="Q70" s="2"/>
      <c r="R70" s="2"/>
      <c r="S70" s="2"/>
      <c r="T70" s="2"/>
      <c r="U70" s="2"/>
      <c r="V70" s="71"/>
      <c r="W70" s="72"/>
      <c r="X70" s="72"/>
      <c r="Y70" s="155"/>
      <c r="Z70" s="157"/>
      <c r="AA70" s="2"/>
      <c r="AB70" s="201"/>
      <c r="AC70" s="55"/>
      <c r="AD70" s="141"/>
      <c r="AE70" s="187" t="s">
        <v>7356</v>
      </c>
      <c r="AF70" s="53">
        <v>5</v>
      </c>
      <c r="AG70" s="181" t="s">
        <v>7357</v>
      </c>
      <c r="AH70" s="98">
        <f>ROUND(ROUND(K61*U68,0)*Y$11-AF70,0)</f>
        <v>301</v>
      </c>
      <c r="AI70" s="16"/>
    </row>
    <row r="71" spans="1:35" ht="16.75" customHeight="1" x14ac:dyDescent="0.3">
      <c r="A71" s="99">
        <v>33</v>
      </c>
      <c r="B71" s="100" t="s">
        <v>62</v>
      </c>
      <c r="C71" s="101" t="s">
        <v>12298</v>
      </c>
      <c r="D71" s="190"/>
      <c r="E71" s="211"/>
      <c r="F71" s="211"/>
      <c r="G71" s="211"/>
      <c r="H71" s="211"/>
      <c r="I71" s="211"/>
      <c r="J71" s="210"/>
      <c r="K71" s="185"/>
      <c r="L71" s="2"/>
      <c r="M71" s="2"/>
      <c r="N71" s="2"/>
      <c r="O71" s="56"/>
      <c r="P71" s="2"/>
      <c r="Q71" s="2"/>
      <c r="R71" s="2"/>
      <c r="S71" s="2"/>
      <c r="T71" s="2"/>
      <c r="U71" s="2"/>
      <c r="V71" s="71"/>
      <c r="W71" s="72"/>
      <c r="X71" s="72"/>
      <c r="Y71" s="155"/>
      <c r="Z71" s="157"/>
      <c r="AA71" s="226" t="s">
        <v>7393</v>
      </c>
      <c r="AB71" s="225" t="s">
        <v>7358</v>
      </c>
      <c r="AC71" s="103" t="s">
        <v>7390</v>
      </c>
      <c r="AD71" s="162">
        <v>0.7</v>
      </c>
      <c r="AE71" s="221"/>
      <c r="AF71" s="136"/>
      <c r="AG71" s="75"/>
      <c r="AH71" s="105">
        <f>ROUND(ROUND(ROUND(K61*U68,0)*Y$11,0)*AD71-AF70,0)</f>
        <v>209</v>
      </c>
      <c r="AI71" s="16"/>
    </row>
    <row r="72" spans="1:35" ht="16.75" customHeight="1" x14ac:dyDescent="0.3">
      <c r="A72" s="99">
        <v>33</v>
      </c>
      <c r="B72" s="100" t="s">
        <v>63</v>
      </c>
      <c r="C72" s="101" t="s">
        <v>12297</v>
      </c>
      <c r="D72" s="190"/>
      <c r="E72" s="211"/>
      <c r="F72" s="211"/>
      <c r="G72" s="211"/>
      <c r="H72" s="211"/>
      <c r="I72" s="211"/>
      <c r="J72" s="210"/>
      <c r="K72" s="185"/>
      <c r="L72" s="2"/>
      <c r="M72" s="2"/>
      <c r="N72" s="2"/>
      <c r="O72" s="203"/>
      <c r="P72" s="8"/>
      <c r="Q72" s="8"/>
      <c r="R72" s="8"/>
      <c r="S72" s="8"/>
      <c r="T72" s="8"/>
      <c r="U72" s="8"/>
      <c r="V72" s="73"/>
      <c r="W72" s="72"/>
      <c r="X72" s="72"/>
      <c r="Y72" s="155"/>
      <c r="Z72" s="157"/>
      <c r="AA72" s="206"/>
      <c r="AB72" s="225" t="s">
        <v>7391</v>
      </c>
      <c r="AC72" s="103" t="s">
        <v>7390</v>
      </c>
      <c r="AD72" s="162">
        <v>0.5</v>
      </c>
      <c r="AE72" s="196"/>
      <c r="AF72" s="144"/>
      <c r="AG72" s="150"/>
      <c r="AH72" s="105">
        <f>ROUND(ROUND(ROUND(K61*U68,0)*Y$11,0)*AD72-AF70,0)</f>
        <v>148</v>
      </c>
      <c r="AI72" s="16"/>
    </row>
    <row r="73" spans="1:35" ht="16.75" customHeight="1" x14ac:dyDescent="0.3">
      <c r="A73" s="11">
        <v>33</v>
      </c>
      <c r="B73" s="14" t="s">
        <v>64</v>
      </c>
      <c r="C73" s="52" t="s">
        <v>12296</v>
      </c>
      <c r="D73" s="190"/>
      <c r="E73" s="211"/>
      <c r="F73" s="211"/>
      <c r="G73" s="211"/>
      <c r="H73" s="211"/>
      <c r="I73" s="211"/>
      <c r="J73" s="210"/>
      <c r="K73" s="185"/>
      <c r="L73" s="2"/>
      <c r="M73" s="2"/>
      <c r="N73" s="44"/>
      <c r="O73" s="222" t="s">
        <v>7373</v>
      </c>
      <c r="P73" s="2"/>
      <c r="Q73" s="2"/>
      <c r="R73" s="2"/>
      <c r="S73" s="2"/>
      <c r="T73" s="2"/>
      <c r="U73" s="2"/>
      <c r="V73" s="71"/>
      <c r="W73" s="72"/>
      <c r="X73" s="72"/>
      <c r="Y73" s="145"/>
      <c r="Z73" s="71"/>
      <c r="AA73" s="83"/>
      <c r="AB73" s="80"/>
      <c r="AC73" s="7"/>
      <c r="AD73" s="7"/>
      <c r="AE73" s="7"/>
      <c r="AF73" s="7"/>
      <c r="AG73" s="37"/>
      <c r="AH73" s="98">
        <f>ROUND(ROUND(K61*U74,0)*Y$11,0)</f>
        <v>313</v>
      </c>
      <c r="AI73" s="66"/>
    </row>
    <row r="74" spans="1:35" ht="16.75" customHeight="1" x14ac:dyDescent="0.3">
      <c r="A74" s="99">
        <v>33</v>
      </c>
      <c r="B74" s="100" t="s">
        <v>65</v>
      </c>
      <c r="C74" s="101" t="s">
        <v>12295</v>
      </c>
      <c r="D74" s="190"/>
      <c r="E74" s="211"/>
      <c r="F74" s="211"/>
      <c r="G74" s="211"/>
      <c r="H74" s="211"/>
      <c r="I74" s="211"/>
      <c r="J74" s="210"/>
      <c r="K74" s="185"/>
      <c r="L74" s="2"/>
      <c r="M74" s="2"/>
      <c r="N74" s="44"/>
      <c r="O74" s="222" t="s">
        <v>7405</v>
      </c>
      <c r="P74" s="135"/>
      <c r="Q74" s="135"/>
      <c r="R74" s="135"/>
      <c r="S74" s="135"/>
      <c r="T74" s="136" t="s">
        <v>7404</v>
      </c>
      <c r="U74" s="273">
        <v>0.95</v>
      </c>
      <c r="V74" s="274"/>
      <c r="W74" s="72"/>
      <c r="X74" s="72"/>
      <c r="Y74" s="145"/>
      <c r="Z74" s="71"/>
      <c r="AA74" s="226" t="s">
        <v>7393</v>
      </c>
      <c r="AB74" s="225" t="s">
        <v>7358</v>
      </c>
      <c r="AC74" s="103" t="s">
        <v>7390</v>
      </c>
      <c r="AD74" s="162">
        <v>0.7</v>
      </c>
      <c r="AE74" s="162"/>
      <c r="AF74" s="162"/>
      <c r="AG74" s="163"/>
      <c r="AH74" s="105">
        <f>ROUND(ROUND(ROUND(K61*U74,0)*Y$11,0)*AD74,0)</f>
        <v>219</v>
      </c>
      <c r="AI74" s="66"/>
    </row>
    <row r="75" spans="1:35" ht="16.75" customHeight="1" x14ac:dyDescent="0.3">
      <c r="A75" s="99">
        <v>33</v>
      </c>
      <c r="B75" s="100" t="s">
        <v>66</v>
      </c>
      <c r="C75" s="101" t="s">
        <v>12294</v>
      </c>
      <c r="D75" s="190"/>
      <c r="E75" s="211"/>
      <c r="F75" s="211"/>
      <c r="G75" s="211"/>
      <c r="H75" s="211"/>
      <c r="I75" s="211"/>
      <c r="J75" s="210"/>
      <c r="K75" s="185"/>
      <c r="L75" s="2"/>
      <c r="M75" s="2"/>
      <c r="N75" s="2"/>
      <c r="O75" s="56"/>
      <c r="P75" s="2"/>
      <c r="Q75" s="2"/>
      <c r="R75" s="2"/>
      <c r="S75" s="2"/>
      <c r="T75" s="2"/>
      <c r="U75" s="2"/>
      <c r="V75" s="71"/>
      <c r="W75" s="72"/>
      <c r="X75" s="72"/>
      <c r="Y75" s="155"/>
      <c r="Z75" s="157"/>
      <c r="AA75" s="206"/>
      <c r="AB75" s="225" t="s">
        <v>7391</v>
      </c>
      <c r="AC75" s="103" t="s">
        <v>7390</v>
      </c>
      <c r="AD75" s="162">
        <v>0.5</v>
      </c>
      <c r="AE75" s="162"/>
      <c r="AF75" s="162"/>
      <c r="AG75" s="163"/>
      <c r="AH75" s="105">
        <f>ROUND(ROUND(ROUND(K61*U74,0)*Y$11,0)*AD75,0)</f>
        <v>157</v>
      </c>
      <c r="AI75" s="16"/>
    </row>
    <row r="76" spans="1:35" ht="16.75" customHeight="1" x14ac:dyDescent="0.3">
      <c r="A76" s="11">
        <v>33</v>
      </c>
      <c r="B76" s="14" t="s">
        <v>67</v>
      </c>
      <c r="C76" s="52" t="s">
        <v>12293</v>
      </c>
      <c r="D76" s="190"/>
      <c r="E76" s="211"/>
      <c r="F76" s="211"/>
      <c r="G76" s="211"/>
      <c r="H76" s="211"/>
      <c r="I76" s="211"/>
      <c r="J76" s="210"/>
      <c r="K76" s="185"/>
      <c r="L76" s="2"/>
      <c r="M76" s="2"/>
      <c r="N76" s="2"/>
      <c r="O76" s="56"/>
      <c r="P76" s="2"/>
      <c r="Q76" s="2"/>
      <c r="R76" s="2"/>
      <c r="S76" s="2"/>
      <c r="T76" s="2"/>
      <c r="U76" s="2"/>
      <c r="V76" s="71"/>
      <c r="W76" s="72"/>
      <c r="X76" s="72"/>
      <c r="Y76" s="155"/>
      <c r="Z76" s="157"/>
      <c r="AA76" s="2"/>
      <c r="AB76" s="201"/>
      <c r="AC76" s="55"/>
      <c r="AD76" s="141"/>
      <c r="AE76" s="187" t="s">
        <v>7356</v>
      </c>
      <c r="AF76" s="53">
        <v>5</v>
      </c>
      <c r="AG76" s="181" t="s">
        <v>7357</v>
      </c>
      <c r="AH76" s="98">
        <f>ROUND(ROUND(K61*U74,0)*Y$11-AF76,0)</f>
        <v>308</v>
      </c>
      <c r="AI76" s="16"/>
    </row>
    <row r="77" spans="1:35" ht="16.75" customHeight="1" x14ac:dyDescent="0.3">
      <c r="A77" s="99">
        <v>33</v>
      </c>
      <c r="B77" s="100" t="s">
        <v>68</v>
      </c>
      <c r="C77" s="101" t="s">
        <v>12292</v>
      </c>
      <c r="D77" s="190"/>
      <c r="E77" s="211"/>
      <c r="F77" s="211"/>
      <c r="G77" s="211"/>
      <c r="H77" s="211"/>
      <c r="I77" s="211"/>
      <c r="J77" s="210"/>
      <c r="K77" s="185"/>
      <c r="L77" s="2"/>
      <c r="M77" s="2"/>
      <c r="N77" s="2"/>
      <c r="O77" s="56"/>
      <c r="P77" s="2"/>
      <c r="Q77" s="2"/>
      <c r="R77" s="2"/>
      <c r="S77" s="2"/>
      <c r="T77" s="2"/>
      <c r="U77" s="2"/>
      <c r="V77" s="71"/>
      <c r="W77" s="72"/>
      <c r="X77" s="72"/>
      <c r="Y77" s="155"/>
      <c r="Z77" s="157"/>
      <c r="AA77" s="226" t="s">
        <v>7393</v>
      </c>
      <c r="AB77" s="225" t="s">
        <v>7358</v>
      </c>
      <c r="AC77" s="103" t="s">
        <v>7390</v>
      </c>
      <c r="AD77" s="162">
        <v>0.7</v>
      </c>
      <c r="AE77" s="221"/>
      <c r="AF77" s="136"/>
      <c r="AG77" s="75"/>
      <c r="AH77" s="105">
        <f>ROUND(ROUND(ROUND(K61*U74,0)*Y$11,0)*AD77-AF76,0)</f>
        <v>214</v>
      </c>
      <c r="AI77" s="16"/>
    </row>
    <row r="78" spans="1:35" ht="16.75" customHeight="1" x14ac:dyDescent="0.3">
      <c r="A78" s="99">
        <v>33</v>
      </c>
      <c r="B78" s="100" t="s">
        <v>69</v>
      </c>
      <c r="C78" s="101" t="s">
        <v>12291</v>
      </c>
      <c r="D78" s="190"/>
      <c r="E78" s="211"/>
      <c r="F78" s="211"/>
      <c r="G78" s="211"/>
      <c r="H78" s="211"/>
      <c r="I78" s="211"/>
      <c r="J78" s="210"/>
      <c r="K78" s="164"/>
      <c r="L78" s="8"/>
      <c r="M78" s="8"/>
      <c r="N78" s="8"/>
      <c r="O78" s="203"/>
      <c r="P78" s="8"/>
      <c r="Q78" s="8"/>
      <c r="R78" s="8"/>
      <c r="S78" s="8"/>
      <c r="T78" s="8"/>
      <c r="U78" s="8"/>
      <c r="V78" s="73"/>
      <c r="W78" s="72"/>
      <c r="X78" s="72"/>
      <c r="Y78" s="155"/>
      <c r="Z78" s="157"/>
      <c r="AA78" s="206"/>
      <c r="AB78" s="225" t="s">
        <v>7391</v>
      </c>
      <c r="AC78" s="103" t="s">
        <v>7390</v>
      </c>
      <c r="AD78" s="162">
        <v>0.5</v>
      </c>
      <c r="AE78" s="196"/>
      <c r="AF78" s="144"/>
      <c r="AG78" s="150"/>
      <c r="AH78" s="105">
        <f>ROUND(ROUND(ROUND(K61*U74,0)*Y$11,0)*AD78-AF76,0)</f>
        <v>152</v>
      </c>
      <c r="AI78" s="16"/>
    </row>
    <row r="79" spans="1:35" ht="16.75" customHeight="1" x14ac:dyDescent="0.3">
      <c r="A79" s="11">
        <v>33</v>
      </c>
      <c r="B79" s="14" t="s">
        <v>12290</v>
      </c>
      <c r="C79" s="52" t="s">
        <v>12289</v>
      </c>
      <c r="D79" s="190"/>
      <c r="E79" s="211"/>
      <c r="F79" s="211"/>
      <c r="G79" s="211"/>
      <c r="H79" s="211"/>
      <c r="I79" s="211"/>
      <c r="J79" s="210"/>
      <c r="K79" s="167" t="s">
        <v>7734</v>
      </c>
      <c r="L79" s="36"/>
      <c r="M79" s="36"/>
      <c r="N79" s="50"/>
      <c r="O79" s="54"/>
      <c r="P79" s="36"/>
      <c r="Q79" s="36"/>
      <c r="R79" s="36"/>
      <c r="S79" s="36"/>
      <c r="T79" s="36"/>
      <c r="U79" s="36"/>
      <c r="V79" s="50"/>
      <c r="W79" s="45"/>
      <c r="X79" s="45"/>
      <c r="Y79" s="2"/>
      <c r="Z79" s="44"/>
      <c r="AA79" s="54"/>
      <c r="AB79" s="53"/>
      <c r="AC79" s="36"/>
      <c r="AD79" s="36"/>
      <c r="AE79" s="36"/>
      <c r="AF79" s="36"/>
      <c r="AG79" s="50"/>
      <c r="AH79" s="98">
        <f>ROUND(K85*Y$11,0)</f>
        <v>269</v>
      </c>
      <c r="AI79" s="16"/>
    </row>
    <row r="80" spans="1:35" ht="16.75" customHeight="1" x14ac:dyDescent="0.3">
      <c r="A80" s="99">
        <v>33</v>
      </c>
      <c r="B80" s="100" t="s">
        <v>70</v>
      </c>
      <c r="C80" s="101" t="s">
        <v>12288</v>
      </c>
      <c r="D80" s="190"/>
      <c r="E80" s="211"/>
      <c r="F80" s="211"/>
      <c r="G80" s="211"/>
      <c r="H80" s="211"/>
      <c r="I80" s="211"/>
      <c r="J80" s="210"/>
      <c r="K80" s="185"/>
      <c r="L80" s="2"/>
      <c r="M80" s="2"/>
      <c r="N80" s="44"/>
      <c r="O80" s="3"/>
      <c r="P80" s="2"/>
      <c r="Q80" s="2"/>
      <c r="R80" s="2"/>
      <c r="S80" s="2"/>
      <c r="T80" s="2"/>
      <c r="U80" s="2"/>
      <c r="V80" s="71"/>
      <c r="W80" s="72"/>
      <c r="X80" s="72"/>
      <c r="Y80" s="145"/>
      <c r="Z80" s="71"/>
      <c r="AA80" s="226" t="s">
        <v>7393</v>
      </c>
      <c r="AB80" s="225" t="s">
        <v>7358</v>
      </c>
      <c r="AC80" s="103" t="s">
        <v>7390</v>
      </c>
      <c r="AD80" s="162">
        <v>0.7</v>
      </c>
      <c r="AE80" s="162"/>
      <c r="AF80" s="162"/>
      <c r="AG80" s="163"/>
      <c r="AH80" s="105">
        <f>ROUND(ROUND(K85*Y$11,0)*AD80,0)</f>
        <v>188</v>
      </c>
      <c r="AI80" s="16"/>
    </row>
    <row r="81" spans="1:35" ht="16.75" customHeight="1" x14ac:dyDescent="0.3">
      <c r="A81" s="99">
        <v>33</v>
      </c>
      <c r="B81" s="100" t="s">
        <v>71</v>
      </c>
      <c r="C81" s="101" t="s">
        <v>12287</v>
      </c>
      <c r="D81" s="190"/>
      <c r="E81" s="211"/>
      <c r="F81" s="211"/>
      <c r="G81" s="211"/>
      <c r="H81" s="211"/>
      <c r="I81" s="211"/>
      <c r="J81" s="210"/>
      <c r="K81" s="185"/>
      <c r="L81" s="2"/>
      <c r="M81" s="2"/>
      <c r="N81" s="2"/>
      <c r="O81" s="56"/>
      <c r="P81" s="2"/>
      <c r="Q81" s="2"/>
      <c r="R81" s="2"/>
      <c r="S81" s="2"/>
      <c r="T81" s="2"/>
      <c r="U81" s="2"/>
      <c r="V81" s="71"/>
      <c r="W81" s="72"/>
      <c r="X81" s="72"/>
      <c r="Y81" s="155"/>
      <c r="Z81" s="157"/>
      <c r="AA81" s="206"/>
      <c r="AB81" s="225" t="s">
        <v>7391</v>
      </c>
      <c r="AC81" s="103" t="s">
        <v>7390</v>
      </c>
      <c r="AD81" s="162">
        <v>0.5</v>
      </c>
      <c r="AE81" s="162"/>
      <c r="AF81" s="162"/>
      <c r="AG81" s="163"/>
      <c r="AH81" s="105">
        <f>ROUND(ROUND(K85*Y$11,0)*AD81,0)</f>
        <v>135</v>
      </c>
      <c r="AI81" s="16"/>
    </row>
    <row r="82" spans="1:35" ht="16.75" customHeight="1" x14ac:dyDescent="0.3">
      <c r="A82" s="11">
        <v>33</v>
      </c>
      <c r="B82" s="14" t="s">
        <v>72</v>
      </c>
      <c r="C82" s="52" t="s">
        <v>12286</v>
      </c>
      <c r="D82" s="190"/>
      <c r="E82" s="211"/>
      <c r="F82" s="211"/>
      <c r="G82" s="211"/>
      <c r="H82" s="211"/>
      <c r="I82" s="211"/>
      <c r="J82" s="210"/>
      <c r="K82" s="185"/>
      <c r="L82" s="2"/>
      <c r="M82" s="2"/>
      <c r="N82" s="2"/>
      <c r="O82" s="56"/>
      <c r="P82" s="2"/>
      <c r="Q82" s="2"/>
      <c r="R82" s="2"/>
      <c r="S82" s="2"/>
      <c r="T82" s="2"/>
      <c r="U82" s="2"/>
      <c r="V82" s="71"/>
      <c r="W82" s="72"/>
      <c r="X82" s="72"/>
      <c r="Y82" s="155"/>
      <c r="Z82" s="157"/>
      <c r="AA82" s="2"/>
      <c r="AB82" s="201"/>
      <c r="AC82" s="55"/>
      <c r="AD82" s="141"/>
      <c r="AE82" s="187" t="s">
        <v>7356</v>
      </c>
      <c r="AF82" s="53">
        <v>5</v>
      </c>
      <c r="AG82" s="181" t="s">
        <v>7357</v>
      </c>
      <c r="AH82" s="98">
        <f>ROUND(K85*Y$11-AF82,0)</f>
        <v>264</v>
      </c>
      <c r="AI82" s="16"/>
    </row>
    <row r="83" spans="1:35" ht="16.75" customHeight="1" x14ac:dyDescent="0.3">
      <c r="A83" s="99">
        <v>33</v>
      </c>
      <c r="B83" s="100" t="s">
        <v>73</v>
      </c>
      <c r="C83" s="101" t="s">
        <v>12285</v>
      </c>
      <c r="D83" s="190"/>
      <c r="E83" s="211"/>
      <c r="F83" s="211"/>
      <c r="G83" s="211"/>
      <c r="H83" s="211"/>
      <c r="I83" s="211"/>
      <c r="J83" s="210"/>
      <c r="K83" s="185"/>
      <c r="L83" s="2"/>
      <c r="M83" s="2"/>
      <c r="N83" s="2"/>
      <c r="O83" s="56"/>
      <c r="P83" s="2"/>
      <c r="Q83" s="2"/>
      <c r="R83" s="2"/>
      <c r="S83" s="2"/>
      <c r="T83" s="2"/>
      <c r="U83" s="2"/>
      <c r="V83" s="71"/>
      <c r="W83" s="72"/>
      <c r="X83" s="72"/>
      <c r="Y83" s="155"/>
      <c r="Z83" s="157"/>
      <c r="AA83" s="226" t="s">
        <v>7393</v>
      </c>
      <c r="AB83" s="225" t="s">
        <v>7358</v>
      </c>
      <c r="AC83" s="103" t="s">
        <v>7390</v>
      </c>
      <c r="AD83" s="162">
        <v>0.7</v>
      </c>
      <c r="AE83" s="221"/>
      <c r="AF83" s="136"/>
      <c r="AG83" s="75"/>
      <c r="AH83" s="105">
        <f>ROUND(ROUND(K85*Y$11,0)*AD83-AF82,0)</f>
        <v>183</v>
      </c>
      <c r="AI83" s="16"/>
    </row>
    <row r="84" spans="1:35" ht="16.75" customHeight="1" x14ac:dyDescent="0.3">
      <c r="A84" s="99">
        <v>33</v>
      </c>
      <c r="B84" s="100" t="s">
        <v>74</v>
      </c>
      <c r="C84" s="101" t="s">
        <v>12284</v>
      </c>
      <c r="D84" s="190"/>
      <c r="E84" s="211"/>
      <c r="F84" s="211"/>
      <c r="G84" s="211"/>
      <c r="H84" s="211"/>
      <c r="I84" s="211"/>
      <c r="J84" s="210"/>
      <c r="K84" s="185"/>
      <c r="L84" s="2"/>
      <c r="M84" s="2"/>
      <c r="N84" s="2"/>
      <c r="O84" s="56"/>
      <c r="P84" s="2"/>
      <c r="Q84" s="2"/>
      <c r="R84" s="2"/>
      <c r="S84" s="2"/>
      <c r="T84" s="2"/>
      <c r="U84" s="2"/>
      <c r="V84" s="71"/>
      <c r="W84" s="72"/>
      <c r="X84" s="72"/>
      <c r="Y84" s="155"/>
      <c r="Z84" s="157"/>
      <c r="AA84" s="206"/>
      <c r="AB84" s="225" t="s">
        <v>7391</v>
      </c>
      <c r="AC84" s="103" t="s">
        <v>7390</v>
      </c>
      <c r="AD84" s="162">
        <v>0.5</v>
      </c>
      <c r="AE84" s="196"/>
      <c r="AF84" s="144"/>
      <c r="AG84" s="150"/>
      <c r="AH84" s="105">
        <f>ROUND(ROUND(K85*Y$11,0)*AD84-AF82,0)</f>
        <v>130</v>
      </c>
      <c r="AI84" s="16"/>
    </row>
    <row r="85" spans="1:35" ht="16.75" customHeight="1" x14ac:dyDescent="0.3">
      <c r="A85" s="11">
        <v>33</v>
      </c>
      <c r="B85" s="14" t="s">
        <v>75</v>
      </c>
      <c r="C85" s="52" t="s">
        <v>12283</v>
      </c>
      <c r="D85" s="190"/>
      <c r="E85" s="211"/>
      <c r="F85" s="211"/>
      <c r="G85" s="211"/>
      <c r="H85" s="211"/>
      <c r="I85" s="211"/>
      <c r="J85" s="210"/>
      <c r="K85" s="271">
        <f>'21共同生活援助（包括型・基本）'!N85</f>
        <v>384</v>
      </c>
      <c r="L85" s="272"/>
      <c r="M85" s="2" t="s">
        <v>7388</v>
      </c>
      <c r="N85" s="2"/>
      <c r="O85" s="204" t="s">
        <v>7387</v>
      </c>
      <c r="P85" s="36"/>
      <c r="Q85" s="36"/>
      <c r="R85" s="36"/>
      <c r="S85" s="36"/>
      <c r="T85" s="36"/>
      <c r="U85" s="36"/>
      <c r="V85" s="74"/>
      <c r="W85" s="72"/>
      <c r="X85" s="72"/>
      <c r="Y85" s="145"/>
      <c r="Z85" s="71"/>
      <c r="AA85" s="83"/>
      <c r="AB85" s="194"/>
      <c r="AC85" s="7"/>
      <c r="AD85" s="7"/>
      <c r="AE85" s="7"/>
      <c r="AF85" s="7"/>
      <c r="AG85" s="37"/>
      <c r="AH85" s="98">
        <f>ROUND(ROUND(K85*U86,0)*Y$11,0)</f>
        <v>256</v>
      </c>
      <c r="AI85" s="66"/>
    </row>
    <row r="86" spans="1:35" ht="16.75" customHeight="1" x14ac:dyDescent="0.3">
      <c r="A86" s="99">
        <v>33</v>
      </c>
      <c r="B86" s="100" t="s">
        <v>76</v>
      </c>
      <c r="C86" s="101" t="s">
        <v>12282</v>
      </c>
      <c r="D86" s="190"/>
      <c r="E86" s="211"/>
      <c r="F86" s="211"/>
      <c r="G86" s="211"/>
      <c r="H86" s="211"/>
      <c r="I86" s="211"/>
      <c r="J86" s="210"/>
      <c r="K86" s="72"/>
      <c r="L86" s="145"/>
      <c r="M86" s="2"/>
      <c r="N86" s="2"/>
      <c r="O86" s="45"/>
      <c r="P86" s="2"/>
      <c r="Q86" s="135"/>
      <c r="R86" s="135"/>
      <c r="S86" s="135"/>
      <c r="T86" s="136" t="s">
        <v>7404</v>
      </c>
      <c r="U86" s="273">
        <v>0.95</v>
      </c>
      <c r="V86" s="274"/>
      <c r="W86" s="72"/>
      <c r="X86" s="72"/>
      <c r="Y86" s="145"/>
      <c r="Z86" s="71"/>
      <c r="AA86" s="226" t="s">
        <v>7393</v>
      </c>
      <c r="AB86" s="225" t="s">
        <v>7358</v>
      </c>
      <c r="AC86" s="103" t="s">
        <v>7390</v>
      </c>
      <c r="AD86" s="162">
        <v>0.7</v>
      </c>
      <c r="AE86" s="162"/>
      <c r="AF86" s="162"/>
      <c r="AG86" s="163"/>
      <c r="AH86" s="105">
        <f>ROUND(ROUND(ROUND(K85*U86,0)*Y$11,0)*AD86,0)</f>
        <v>179</v>
      </c>
      <c r="AI86" s="66"/>
    </row>
    <row r="87" spans="1:35" ht="16.75" customHeight="1" x14ac:dyDescent="0.3">
      <c r="A87" s="99">
        <v>33</v>
      </c>
      <c r="B87" s="100" t="s">
        <v>77</v>
      </c>
      <c r="C87" s="101" t="s">
        <v>12281</v>
      </c>
      <c r="D87" s="190"/>
      <c r="E87" s="211"/>
      <c r="F87" s="211"/>
      <c r="G87" s="211"/>
      <c r="H87" s="211"/>
      <c r="I87" s="211"/>
      <c r="J87" s="210"/>
      <c r="K87" s="185"/>
      <c r="L87" s="2"/>
      <c r="M87" s="2"/>
      <c r="N87" s="2"/>
      <c r="O87" s="56"/>
      <c r="P87" s="2"/>
      <c r="Q87" s="2"/>
      <c r="R87" s="2"/>
      <c r="S87" s="2"/>
      <c r="T87" s="2"/>
      <c r="U87" s="2"/>
      <c r="V87" s="71"/>
      <c r="W87" s="72"/>
      <c r="X87" s="72"/>
      <c r="Y87" s="155"/>
      <c r="Z87" s="157"/>
      <c r="AA87" s="206"/>
      <c r="AB87" s="225" t="s">
        <v>7391</v>
      </c>
      <c r="AC87" s="103" t="s">
        <v>7390</v>
      </c>
      <c r="AD87" s="162">
        <v>0.5</v>
      </c>
      <c r="AE87" s="162"/>
      <c r="AF87" s="162"/>
      <c r="AG87" s="163"/>
      <c r="AH87" s="105">
        <f>ROUND(ROUND(ROUND(K85*U86,0)*Y$11,0)*AD87,0)</f>
        <v>128</v>
      </c>
      <c r="AI87" s="16"/>
    </row>
    <row r="88" spans="1:35" ht="16.75" customHeight="1" x14ac:dyDescent="0.3">
      <c r="A88" s="11">
        <v>33</v>
      </c>
      <c r="B88" s="14" t="s">
        <v>78</v>
      </c>
      <c r="C88" s="52" t="s">
        <v>12280</v>
      </c>
      <c r="D88" s="190"/>
      <c r="E88" s="211"/>
      <c r="F88" s="211"/>
      <c r="G88" s="211"/>
      <c r="H88" s="211"/>
      <c r="I88" s="211"/>
      <c r="J88" s="210"/>
      <c r="K88" s="185"/>
      <c r="L88" s="2"/>
      <c r="M88" s="2"/>
      <c r="N88" s="2"/>
      <c r="O88" s="56"/>
      <c r="P88" s="2"/>
      <c r="Q88" s="2"/>
      <c r="R88" s="2"/>
      <c r="S88" s="2"/>
      <c r="T88" s="2"/>
      <c r="U88" s="2"/>
      <c r="V88" s="71"/>
      <c r="W88" s="72"/>
      <c r="X88" s="72"/>
      <c r="Y88" s="155"/>
      <c r="Z88" s="157"/>
      <c r="AA88" s="2"/>
      <c r="AB88" s="201"/>
      <c r="AC88" s="55"/>
      <c r="AD88" s="141"/>
      <c r="AE88" s="187" t="s">
        <v>7356</v>
      </c>
      <c r="AF88" s="53">
        <v>5</v>
      </c>
      <c r="AG88" s="181" t="s">
        <v>7357</v>
      </c>
      <c r="AH88" s="98">
        <f>ROUND(ROUND(K85*U86,0)*Y$11-AF88,0)</f>
        <v>251</v>
      </c>
      <c r="AI88" s="16"/>
    </row>
    <row r="89" spans="1:35" ht="16.75" customHeight="1" x14ac:dyDescent="0.3">
      <c r="A89" s="99">
        <v>33</v>
      </c>
      <c r="B89" s="100" t="s">
        <v>79</v>
      </c>
      <c r="C89" s="101" t="s">
        <v>12279</v>
      </c>
      <c r="D89" s="190"/>
      <c r="E89" s="211"/>
      <c r="F89" s="211"/>
      <c r="G89" s="211"/>
      <c r="H89" s="211"/>
      <c r="I89" s="211"/>
      <c r="J89" s="210"/>
      <c r="K89" s="185"/>
      <c r="L89" s="2"/>
      <c r="M89" s="2"/>
      <c r="N89" s="2"/>
      <c r="O89" s="56"/>
      <c r="P89" s="2"/>
      <c r="Q89" s="2"/>
      <c r="R89" s="2"/>
      <c r="S89" s="2"/>
      <c r="T89" s="2"/>
      <c r="U89" s="2"/>
      <c r="V89" s="71"/>
      <c r="W89" s="72"/>
      <c r="X89" s="72"/>
      <c r="Y89" s="155"/>
      <c r="Z89" s="157"/>
      <c r="AA89" s="226" t="s">
        <v>7393</v>
      </c>
      <c r="AB89" s="225" t="s">
        <v>7358</v>
      </c>
      <c r="AC89" s="103" t="s">
        <v>7390</v>
      </c>
      <c r="AD89" s="162">
        <v>0.7</v>
      </c>
      <c r="AE89" s="221"/>
      <c r="AF89" s="136"/>
      <c r="AG89" s="75"/>
      <c r="AH89" s="105">
        <f>ROUND(ROUND(ROUND(K85*U86,0)*Y$11,0)*AD89-AF88,0)</f>
        <v>174</v>
      </c>
      <c r="AI89" s="16"/>
    </row>
    <row r="90" spans="1:35" ht="16.75" customHeight="1" x14ac:dyDescent="0.3">
      <c r="A90" s="99">
        <v>33</v>
      </c>
      <c r="B90" s="100" t="s">
        <v>80</v>
      </c>
      <c r="C90" s="101" t="s">
        <v>12278</v>
      </c>
      <c r="D90" s="190"/>
      <c r="E90" s="211"/>
      <c r="F90" s="211"/>
      <c r="G90" s="211"/>
      <c r="H90" s="211"/>
      <c r="I90" s="211"/>
      <c r="J90" s="210"/>
      <c r="K90" s="185"/>
      <c r="L90" s="2"/>
      <c r="M90" s="2"/>
      <c r="N90" s="2"/>
      <c r="O90" s="203"/>
      <c r="P90" s="8"/>
      <c r="Q90" s="8"/>
      <c r="R90" s="8"/>
      <c r="S90" s="8"/>
      <c r="T90" s="8"/>
      <c r="U90" s="8"/>
      <c r="V90" s="73"/>
      <c r="W90" s="72"/>
      <c r="X90" s="72"/>
      <c r="Y90" s="155"/>
      <c r="Z90" s="157"/>
      <c r="AA90" s="206"/>
      <c r="AB90" s="225" t="s">
        <v>7391</v>
      </c>
      <c r="AC90" s="103" t="s">
        <v>7390</v>
      </c>
      <c r="AD90" s="162">
        <v>0.5</v>
      </c>
      <c r="AE90" s="196"/>
      <c r="AF90" s="144"/>
      <c r="AG90" s="150"/>
      <c r="AH90" s="105">
        <f>ROUND(ROUND(ROUND(K85*U86,0)*Y$11,0)*AD90-AF88,0)</f>
        <v>123</v>
      </c>
      <c r="AI90" s="16"/>
    </row>
    <row r="91" spans="1:35" ht="16.75" customHeight="1" x14ac:dyDescent="0.3">
      <c r="A91" s="11">
        <v>33</v>
      </c>
      <c r="B91" s="14" t="s">
        <v>81</v>
      </c>
      <c r="C91" s="52" t="s">
        <v>12277</v>
      </c>
      <c r="D91" s="190"/>
      <c r="E91" s="211"/>
      <c r="F91" s="211"/>
      <c r="G91" s="211"/>
      <c r="H91" s="211"/>
      <c r="I91" s="211"/>
      <c r="J91" s="210"/>
      <c r="K91" s="185"/>
      <c r="L91" s="2"/>
      <c r="M91" s="2"/>
      <c r="N91" s="44"/>
      <c r="O91" s="204" t="s">
        <v>7380</v>
      </c>
      <c r="P91" s="36"/>
      <c r="Q91" s="36"/>
      <c r="R91" s="36"/>
      <c r="S91" s="36"/>
      <c r="T91" s="36"/>
      <c r="U91" s="36"/>
      <c r="V91" s="74"/>
      <c r="W91" s="72"/>
      <c r="X91" s="72"/>
      <c r="Y91" s="145"/>
      <c r="Z91" s="71"/>
      <c r="AA91" s="83"/>
      <c r="AB91" s="194"/>
      <c r="AC91" s="7"/>
      <c r="AD91" s="7"/>
      <c r="AE91" s="7"/>
      <c r="AF91" s="7"/>
      <c r="AG91" s="37"/>
      <c r="AH91" s="98">
        <f>ROUND(ROUND(K85*U92,0)*Y$11,0)</f>
        <v>250</v>
      </c>
      <c r="AI91" s="66"/>
    </row>
    <row r="92" spans="1:35" ht="16.75" customHeight="1" x14ac:dyDescent="0.3">
      <c r="A92" s="99">
        <v>33</v>
      </c>
      <c r="B92" s="100" t="s">
        <v>82</v>
      </c>
      <c r="C92" s="101" t="s">
        <v>12276</v>
      </c>
      <c r="D92" s="190"/>
      <c r="E92" s="211"/>
      <c r="F92" s="211"/>
      <c r="G92" s="211"/>
      <c r="H92" s="211"/>
      <c r="I92" s="211"/>
      <c r="J92" s="210"/>
      <c r="K92" s="185"/>
      <c r="L92" s="2"/>
      <c r="M92" s="2"/>
      <c r="N92" s="44"/>
      <c r="O92" s="45"/>
      <c r="P92" s="135"/>
      <c r="Q92" s="135"/>
      <c r="R92" s="135"/>
      <c r="S92" s="135"/>
      <c r="T92" s="136" t="s">
        <v>7404</v>
      </c>
      <c r="U92" s="273">
        <v>0.93</v>
      </c>
      <c r="V92" s="274"/>
      <c r="W92" s="72"/>
      <c r="X92" s="72"/>
      <c r="Y92" s="145"/>
      <c r="Z92" s="71"/>
      <c r="AA92" s="226" t="s">
        <v>7393</v>
      </c>
      <c r="AB92" s="225" t="s">
        <v>7358</v>
      </c>
      <c r="AC92" s="103" t="s">
        <v>7390</v>
      </c>
      <c r="AD92" s="162">
        <v>0.7</v>
      </c>
      <c r="AE92" s="162"/>
      <c r="AF92" s="162"/>
      <c r="AG92" s="163"/>
      <c r="AH92" s="105">
        <f>ROUND(ROUND(ROUND(K85*U92,0)*Y$11,0)*AD92,0)</f>
        <v>175</v>
      </c>
      <c r="AI92" s="66"/>
    </row>
    <row r="93" spans="1:35" ht="16.75" customHeight="1" x14ac:dyDescent="0.3">
      <c r="A93" s="99">
        <v>33</v>
      </c>
      <c r="B93" s="100" t="s">
        <v>83</v>
      </c>
      <c r="C93" s="101" t="s">
        <v>12275</v>
      </c>
      <c r="D93" s="190"/>
      <c r="E93" s="211"/>
      <c r="F93" s="211"/>
      <c r="G93" s="211"/>
      <c r="H93" s="211"/>
      <c r="I93" s="211"/>
      <c r="J93" s="210"/>
      <c r="K93" s="185"/>
      <c r="L93" s="2"/>
      <c r="M93" s="2"/>
      <c r="N93" s="2"/>
      <c r="O93" s="56"/>
      <c r="P93" s="2"/>
      <c r="Q93" s="2"/>
      <c r="R93" s="2"/>
      <c r="S93" s="2"/>
      <c r="T93" s="2"/>
      <c r="U93" s="2"/>
      <c r="V93" s="71"/>
      <c r="W93" s="72"/>
      <c r="X93" s="72"/>
      <c r="Y93" s="155"/>
      <c r="Z93" s="157"/>
      <c r="AA93" s="206"/>
      <c r="AB93" s="225" t="s">
        <v>7391</v>
      </c>
      <c r="AC93" s="103" t="s">
        <v>7390</v>
      </c>
      <c r="AD93" s="162">
        <v>0.5</v>
      </c>
      <c r="AE93" s="162"/>
      <c r="AF93" s="162"/>
      <c r="AG93" s="163"/>
      <c r="AH93" s="105">
        <f>ROUND(ROUND(ROUND(K85*U92,0)*Y$11,0)*AD93,0)</f>
        <v>125</v>
      </c>
      <c r="AI93" s="16"/>
    </row>
    <row r="94" spans="1:35" ht="16.75" customHeight="1" x14ac:dyDescent="0.3">
      <c r="A94" s="11">
        <v>33</v>
      </c>
      <c r="B94" s="14" t="s">
        <v>84</v>
      </c>
      <c r="C94" s="52" t="s">
        <v>12274</v>
      </c>
      <c r="D94" s="190"/>
      <c r="E94" s="211"/>
      <c r="F94" s="211"/>
      <c r="G94" s="211"/>
      <c r="H94" s="211"/>
      <c r="I94" s="211"/>
      <c r="J94" s="210"/>
      <c r="K94" s="185"/>
      <c r="L94" s="2"/>
      <c r="M94" s="2"/>
      <c r="N94" s="2"/>
      <c r="O94" s="56"/>
      <c r="P94" s="2"/>
      <c r="Q94" s="2"/>
      <c r="R94" s="2"/>
      <c r="S94" s="2"/>
      <c r="T94" s="2"/>
      <c r="U94" s="2"/>
      <c r="V94" s="71"/>
      <c r="W94" s="72"/>
      <c r="X94" s="72"/>
      <c r="Y94" s="155"/>
      <c r="Z94" s="157"/>
      <c r="AA94" s="2"/>
      <c r="AB94" s="201"/>
      <c r="AC94" s="55"/>
      <c r="AD94" s="141"/>
      <c r="AE94" s="187" t="s">
        <v>7356</v>
      </c>
      <c r="AF94" s="53">
        <v>5</v>
      </c>
      <c r="AG94" s="181" t="s">
        <v>7357</v>
      </c>
      <c r="AH94" s="98">
        <f>ROUND(ROUND(K85*U92,0)*Y$11-AF94,0)</f>
        <v>245</v>
      </c>
      <c r="AI94" s="16"/>
    </row>
    <row r="95" spans="1:35" ht="16.75" customHeight="1" x14ac:dyDescent="0.3">
      <c r="A95" s="99">
        <v>33</v>
      </c>
      <c r="B95" s="100" t="s">
        <v>85</v>
      </c>
      <c r="C95" s="101" t="s">
        <v>12273</v>
      </c>
      <c r="D95" s="190"/>
      <c r="E95" s="211"/>
      <c r="F95" s="211"/>
      <c r="G95" s="211"/>
      <c r="H95" s="211"/>
      <c r="I95" s="211"/>
      <c r="J95" s="210"/>
      <c r="K95" s="185"/>
      <c r="L95" s="2"/>
      <c r="M95" s="2"/>
      <c r="N95" s="2"/>
      <c r="O95" s="56"/>
      <c r="P95" s="2"/>
      <c r="Q95" s="2"/>
      <c r="R95" s="2"/>
      <c r="S95" s="2"/>
      <c r="T95" s="2"/>
      <c r="U95" s="2"/>
      <c r="V95" s="71"/>
      <c r="W95" s="72"/>
      <c r="X95" s="72"/>
      <c r="Y95" s="155"/>
      <c r="Z95" s="157"/>
      <c r="AA95" s="226" t="s">
        <v>7393</v>
      </c>
      <c r="AB95" s="225" t="s">
        <v>7358</v>
      </c>
      <c r="AC95" s="103" t="s">
        <v>7390</v>
      </c>
      <c r="AD95" s="162">
        <v>0.7</v>
      </c>
      <c r="AE95" s="221"/>
      <c r="AF95" s="136"/>
      <c r="AG95" s="75"/>
      <c r="AH95" s="105">
        <f>ROUND(ROUND(ROUND(K85*U92,0)*Y$11,0)*AD95-AF94,0)</f>
        <v>170</v>
      </c>
      <c r="AI95" s="16"/>
    </row>
    <row r="96" spans="1:35" ht="16.75" customHeight="1" x14ac:dyDescent="0.3">
      <c r="A96" s="99">
        <v>33</v>
      </c>
      <c r="B96" s="100" t="s">
        <v>86</v>
      </c>
      <c r="C96" s="101" t="s">
        <v>12272</v>
      </c>
      <c r="D96" s="190"/>
      <c r="E96" s="211"/>
      <c r="F96" s="211"/>
      <c r="G96" s="211"/>
      <c r="H96" s="211"/>
      <c r="I96" s="211"/>
      <c r="J96" s="210"/>
      <c r="K96" s="185"/>
      <c r="L96" s="2"/>
      <c r="M96" s="2"/>
      <c r="N96" s="2"/>
      <c r="O96" s="203"/>
      <c r="P96" s="8"/>
      <c r="Q96" s="8"/>
      <c r="R96" s="8"/>
      <c r="S96" s="8"/>
      <c r="T96" s="8"/>
      <c r="U96" s="8"/>
      <c r="V96" s="73"/>
      <c r="W96" s="72"/>
      <c r="X96" s="72"/>
      <c r="Y96" s="155"/>
      <c r="Z96" s="157"/>
      <c r="AA96" s="206"/>
      <c r="AB96" s="225" t="s">
        <v>7391</v>
      </c>
      <c r="AC96" s="103" t="s">
        <v>7390</v>
      </c>
      <c r="AD96" s="162">
        <v>0.5</v>
      </c>
      <c r="AE96" s="196"/>
      <c r="AF96" s="144"/>
      <c r="AG96" s="150"/>
      <c r="AH96" s="105">
        <f>ROUND(ROUND(ROUND(K85*U92,0)*Y$11,0)*AD96-AF94,0)</f>
        <v>120</v>
      </c>
      <c r="AI96" s="16"/>
    </row>
    <row r="97" spans="1:35" ht="16.75" customHeight="1" x14ac:dyDescent="0.3">
      <c r="A97" s="11">
        <v>33</v>
      </c>
      <c r="B97" s="14" t="s">
        <v>87</v>
      </c>
      <c r="C97" s="52" t="s">
        <v>12271</v>
      </c>
      <c r="D97" s="190"/>
      <c r="E97" s="211"/>
      <c r="F97" s="211"/>
      <c r="G97" s="211"/>
      <c r="H97" s="211"/>
      <c r="I97" s="211"/>
      <c r="J97" s="210"/>
      <c r="K97" s="185"/>
      <c r="L97" s="2"/>
      <c r="M97" s="2"/>
      <c r="N97" s="44"/>
      <c r="O97" s="222" t="s">
        <v>7373</v>
      </c>
      <c r="P97" s="2"/>
      <c r="Q97" s="2"/>
      <c r="R97" s="2"/>
      <c r="S97" s="2"/>
      <c r="T97" s="2"/>
      <c r="U97" s="2"/>
      <c r="V97" s="71"/>
      <c r="W97" s="72"/>
      <c r="X97" s="72"/>
      <c r="Y97" s="145"/>
      <c r="Z97" s="71"/>
      <c r="AA97" s="83"/>
      <c r="AB97" s="80"/>
      <c r="AC97" s="7"/>
      <c r="AD97" s="7"/>
      <c r="AE97" s="7"/>
      <c r="AF97" s="7"/>
      <c r="AG97" s="37"/>
      <c r="AH97" s="98">
        <f>ROUND(ROUND(K85*U98,0)*Y$11,0)</f>
        <v>256</v>
      </c>
      <c r="AI97" s="66"/>
    </row>
    <row r="98" spans="1:35" ht="16.75" customHeight="1" x14ac:dyDescent="0.3">
      <c r="A98" s="99">
        <v>33</v>
      </c>
      <c r="B98" s="100" t="s">
        <v>88</v>
      </c>
      <c r="C98" s="101" t="s">
        <v>12270</v>
      </c>
      <c r="D98" s="190"/>
      <c r="E98" s="211"/>
      <c r="F98" s="211"/>
      <c r="G98" s="211"/>
      <c r="H98" s="211"/>
      <c r="I98" s="211"/>
      <c r="J98" s="210"/>
      <c r="K98" s="185"/>
      <c r="L98" s="2"/>
      <c r="M98" s="2"/>
      <c r="N98" s="44"/>
      <c r="O98" s="222" t="s">
        <v>7405</v>
      </c>
      <c r="P98" s="135"/>
      <c r="Q98" s="135"/>
      <c r="R98" s="135"/>
      <c r="S98" s="135"/>
      <c r="T98" s="136" t="s">
        <v>7404</v>
      </c>
      <c r="U98" s="273">
        <v>0.95</v>
      </c>
      <c r="V98" s="274"/>
      <c r="W98" s="72"/>
      <c r="X98" s="72"/>
      <c r="Y98" s="145"/>
      <c r="Z98" s="71"/>
      <c r="AA98" s="226" t="s">
        <v>7393</v>
      </c>
      <c r="AB98" s="225" t="s">
        <v>7358</v>
      </c>
      <c r="AC98" s="103" t="s">
        <v>7390</v>
      </c>
      <c r="AD98" s="162">
        <v>0.7</v>
      </c>
      <c r="AE98" s="162"/>
      <c r="AF98" s="162"/>
      <c r="AG98" s="163"/>
      <c r="AH98" s="105">
        <f>ROUND(ROUND(ROUND(K85*U98,0)*Y$11,0)*AD98,0)</f>
        <v>179</v>
      </c>
      <c r="AI98" s="66"/>
    </row>
    <row r="99" spans="1:35" ht="16.75" customHeight="1" x14ac:dyDescent="0.3">
      <c r="A99" s="99">
        <v>33</v>
      </c>
      <c r="B99" s="100" t="s">
        <v>89</v>
      </c>
      <c r="C99" s="101" t="s">
        <v>12269</v>
      </c>
      <c r="D99" s="190"/>
      <c r="E99" s="211"/>
      <c r="F99" s="211"/>
      <c r="G99" s="211"/>
      <c r="H99" s="211"/>
      <c r="I99" s="211"/>
      <c r="J99" s="210"/>
      <c r="K99" s="185"/>
      <c r="L99" s="2"/>
      <c r="M99" s="2"/>
      <c r="N99" s="2"/>
      <c r="O99" s="56"/>
      <c r="P99" s="2"/>
      <c r="Q99" s="2"/>
      <c r="R99" s="2"/>
      <c r="S99" s="2"/>
      <c r="T99" s="2"/>
      <c r="U99" s="2"/>
      <c r="V99" s="71"/>
      <c r="W99" s="72"/>
      <c r="X99" s="72"/>
      <c r="Y99" s="155"/>
      <c r="Z99" s="157"/>
      <c r="AA99" s="206"/>
      <c r="AB99" s="225" t="s">
        <v>7391</v>
      </c>
      <c r="AC99" s="103" t="s">
        <v>7390</v>
      </c>
      <c r="AD99" s="162">
        <v>0.5</v>
      </c>
      <c r="AE99" s="162"/>
      <c r="AF99" s="162"/>
      <c r="AG99" s="163"/>
      <c r="AH99" s="105">
        <f>ROUND(ROUND(ROUND(K85*U98,0)*Y$11,0)*AD99,0)</f>
        <v>128</v>
      </c>
      <c r="AI99" s="16"/>
    </row>
    <row r="100" spans="1:35" ht="16.75" customHeight="1" x14ac:dyDescent="0.3">
      <c r="A100" s="11">
        <v>33</v>
      </c>
      <c r="B100" s="14" t="s">
        <v>90</v>
      </c>
      <c r="C100" s="52" t="s">
        <v>12268</v>
      </c>
      <c r="D100" s="190"/>
      <c r="E100" s="211"/>
      <c r="F100" s="211"/>
      <c r="G100" s="211"/>
      <c r="H100" s="211"/>
      <c r="I100" s="211"/>
      <c r="J100" s="210"/>
      <c r="K100" s="185"/>
      <c r="L100" s="2"/>
      <c r="M100" s="2"/>
      <c r="N100" s="2"/>
      <c r="O100" s="56"/>
      <c r="P100" s="2"/>
      <c r="Q100" s="2"/>
      <c r="R100" s="2"/>
      <c r="S100" s="2"/>
      <c r="T100" s="2"/>
      <c r="U100" s="2"/>
      <c r="V100" s="71"/>
      <c r="W100" s="72"/>
      <c r="X100" s="72"/>
      <c r="Y100" s="155"/>
      <c r="Z100" s="157"/>
      <c r="AA100" s="2"/>
      <c r="AB100" s="201"/>
      <c r="AC100" s="55"/>
      <c r="AD100" s="141"/>
      <c r="AE100" s="187" t="s">
        <v>7356</v>
      </c>
      <c r="AF100" s="53">
        <v>5</v>
      </c>
      <c r="AG100" s="181" t="s">
        <v>7357</v>
      </c>
      <c r="AH100" s="98">
        <f>ROUND(ROUND(K85*U98,0)*Y$11-AF100,0)</f>
        <v>251</v>
      </c>
      <c r="AI100" s="16"/>
    </row>
    <row r="101" spans="1:35" ht="16.75" customHeight="1" x14ac:dyDescent="0.3">
      <c r="A101" s="99">
        <v>33</v>
      </c>
      <c r="B101" s="100" t="s">
        <v>91</v>
      </c>
      <c r="C101" s="101" t="s">
        <v>12267</v>
      </c>
      <c r="D101" s="190"/>
      <c r="E101" s="211"/>
      <c r="F101" s="211"/>
      <c r="G101" s="211"/>
      <c r="H101" s="211"/>
      <c r="I101" s="211"/>
      <c r="J101" s="210"/>
      <c r="K101" s="185"/>
      <c r="L101" s="2"/>
      <c r="M101" s="2"/>
      <c r="N101" s="2"/>
      <c r="O101" s="56"/>
      <c r="P101" s="2"/>
      <c r="Q101" s="2"/>
      <c r="R101" s="2"/>
      <c r="S101" s="2"/>
      <c r="T101" s="2"/>
      <c r="U101" s="2"/>
      <c r="V101" s="71"/>
      <c r="W101" s="72"/>
      <c r="X101" s="72"/>
      <c r="Y101" s="155"/>
      <c r="Z101" s="157"/>
      <c r="AA101" s="226" t="s">
        <v>7393</v>
      </c>
      <c r="AB101" s="225" t="s">
        <v>7358</v>
      </c>
      <c r="AC101" s="103" t="s">
        <v>7390</v>
      </c>
      <c r="AD101" s="162">
        <v>0.7</v>
      </c>
      <c r="AE101" s="221"/>
      <c r="AF101" s="136"/>
      <c r="AG101" s="75"/>
      <c r="AH101" s="105">
        <f>ROUND(ROUND(ROUND(K85*U98,0)*Y$11,0)*AD101-AF100,0)</f>
        <v>174</v>
      </c>
      <c r="AI101" s="16"/>
    </row>
    <row r="102" spans="1:35" ht="16.75" customHeight="1" x14ac:dyDescent="0.3">
      <c r="A102" s="99">
        <v>33</v>
      </c>
      <c r="B102" s="100" t="s">
        <v>92</v>
      </c>
      <c r="C102" s="101" t="s">
        <v>12266</v>
      </c>
      <c r="D102" s="190"/>
      <c r="E102" s="211"/>
      <c r="F102" s="211"/>
      <c r="G102" s="211"/>
      <c r="H102" s="211"/>
      <c r="I102" s="211"/>
      <c r="J102" s="210"/>
      <c r="K102" s="164"/>
      <c r="L102" s="8"/>
      <c r="M102" s="8"/>
      <c r="N102" s="8"/>
      <c r="O102" s="203"/>
      <c r="P102" s="8"/>
      <c r="Q102" s="8"/>
      <c r="R102" s="8"/>
      <c r="S102" s="8"/>
      <c r="T102" s="8"/>
      <c r="U102" s="8"/>
      <c r="V102" s="73"/>
      <c r="W102" s="72"/>
      <c r="X102" s="72"/>
      <c r="Y102" s="155"/>
      <c r="Z102" s="157"/>
      <c r="AA102" s="206"/>
      <c r="AB102" s="225" t="s">
        <v>7391</v>
      </c>
      <c r="AC102" s="103" t="s">
        <v>7390</v>
      </c>
      <c r="AD102" s="162">
        <v>0.5</v>
      </c>
      <c r="AE102" s="196"/>
      <c r="AF102" s="144"/>
      <c r="AG102" s="150"/>
      <c r="AH102" s="105">
        <f>ROUND(ROUND(ROUND(K85*U98,0)*Y$11,0)*AD102-AF100,0)</f>
        <v>123</v>
      </c>
      <c r="AI102" s="16"/>
    </row>
    <row r="103" spans="1:35" ht="16.75" customHeight="1" x14ac:dyDescent="0.3">
      <c r="A103" s="11">
        <v>33</v>
      </c>
      <c r="B103" s="14" t="s">
        <v>12265</v>
      </c>
      <c r="C103" s="52" t="s">
        <v>12264</v>
      </c>
      <c r="D103" s="190"/>
      <c r="E103" s="211"/>
      <c r="F103" s="211"/>
      <c r="G103" s="211"/>
      <c r="H103" s="211"/>
      <c r="I103" s="211"/>
      <c r="J103" s="210"/>
      <c r="K103" s="49" t="s">
        <v>7705</v>
      </c>
      <c r="L103" s="36"/>
      <c r="M103" s="36"/>
      <c r="N103" s="50"/>
      <c r="O103" s="54"/>
      <c r="P103" s="36"/>
      <c r="Q103" s="36"/>
      <c r="R103" s="36"/>
      <c r="S103" s="36"/>
      <c r="T103" s="36"/>
      <c r="U103" s="36"/>
      <c r="V103" s="50"/>
      <c r="W103" s="45"/>
      <c r="X103" s="45"/>
      <c r="Y103" s="2"/>
      <c r="Z103" s="44"/>
      <c r="AA103" s="54"/>
      <c r="AB103" s="53"/>
      <c r="AC103" s="36"/>
      <c r="AD103" s="36"/>
      <c r="AE103" s="36"/>
      <c r="AF103" s="36"/>
      <c r="AG103" s="50"/>
      <c r="AH103" s="98">
        <f>ROUND(K109*Y$11,0)</f>
        <v>206</v>
      </c>
      <c r="AI103" s="16"/>
    </row>
    <row r="104" spans="1:35" ht="16.75" customHeight="1" x14ac:dyDescent="0.3">
      <c r="A104" s="99">
        <v>33</v>
      </c>
      <c r="B104" s="100" t="s">
        <v>93</v>
      </c>
      <c r="C104" s="101" t="s">
        <v>12263</v>
      </c>
      <c r="D104" s="190"/>
      <c r="E104" s="211"/>
      <c r="F104" s="211"/>
      <c r="G104" s="211"/>
      <c r="H104" s="211"/>
      <c r="I104" s="211"/>
      <c r="J104" s="210"/>
      <c r="K104" s="185"/>
      <c r="L104" s="2"/>
      <c r="M104" s="2"/>
      <c r="N104" s="44"/>
      <c r="O104" s="3"/>
      <c r="P104" s="2"/>
      <c r="Q104" s="2"/>
      <c r="R104" s="2"/>
      <c r="S104" s="2"/>
      <c r="T104" s="2"/>
      <c r="U104" s="2"/>
      <c r="V104" s="71"/>
      <c r="W104" s="72"/>
      <c r="X104" s="72"/>
      <c r="Y104" s="145"/>
      <c r="Z104" s="71"/>
      <c r="AA104" s="226" t="s">
        <v>7393</v>
      </c>
      <c r="AB104" s="225" t="s">
        <v>7358</v>
      </c>
      <c r="AC104" s="103" t="s">
        <v>7390</v>
      </c>
      <c r="AD104" s="162">
        <v>0.7</v>
      </c>
      <c r="AE104" s="162"/>
      <c r="AF104" s="162"/>
      <c r="AG104" s="163"/>
      <c r="AH104" s="105">
        <f>ROUND(ROUND(K109*Y$11,0)*AD104,0)</f>
        <v>144</v>
      </c>
      <c r="AI104" s="16"/>
    </row>
    <row r="105" spans="1:35" ht="16.75" customHeight="1" x14ac:dyDescent="0.3">
      <c r="A105" s="99">
        <v>33</v>
      </c>
      <c r="B105" s="100" t="s">
        <v>94</v>
      </c>
      <c r="C105" s="101" t="s">
        <v>12262</v>
      </c>
      <c r="D105" s="190"/>
      <c r="E105" s="211"/>
      <c r="F105" s="211"/>
      <c r="G105" s="211"/>
      <c r="H105" s="211"/>
      <c r="I105" s="211"/>
      <c r="J105" s="210"/>
      <c r="K105" s="185"/>
      <c r="L105" s="2"/>
      <c r="M105" s="2"/>
      <c r="N105" s="2"/>
      <c r="O105" s="56"/>
      <c r="P105" s="2"/>
      <c r="Q105" s="2"/>
      <c r="R105" s="2"/>
      <c r="S105" s="2"/>
      <c r="T105" s="2"/>
      <c r="U105" s="2"/>
      <c r="V105" s="71"/>
      <c r="W105" s="72"/>
      <c r="X105" s="72"/>
      <c r="Y105" s="155"/>
      <c r="Z105" s="157"/>
      <c r="AA105" s="206"/>
      <c r="AB105" s="225" t="s">
        <v>7391</v>
      </c>
      <c r="AC105" s="103" t="s">
        <v>7390</v>
      </c>
      <c r="AD105" s="162">
        <v>0.5</v>
      </c>
      <c r="AE105" s="162"/>
      <c r="AF105" s="162"/>
      <c r="AG105" s="163"/>
      <c r="AH105" s="105">
        <f>ROUND(ROUND(K109*Y$11,0)*AD105,0)</f>
        <v>103</v>
      </c>
      <c r="AI105" s="16"/>
    </row>
    <row r="106" spans="1:35" ht="16.75" customHeight="1" x14ac:dyDescent="0.3">
      <c r="A106" s="11">
        <v>33</v>
      </c>
      <c r="B106" s="14" t="s">
        <v>95</v>
      </c>
      <c r="C106" s="52" t="s">
        <v>12261</v>
      </c>
      <c r="D106" s="190"/>
      <c r="E106" s="211"/>
      <c r="F106" s="211"/>
      <c r="G106" s="211"/>
      <c r="H106" s="211"/>
      <c r="I106" s="211"/>
      <c r="J106" s="210"/>
      <c r="K106" s="185"/>
      <c r="L106" s="2"/>
      <c r="M106" s="2"/>
      <c r="N106" s="2"/>
      <c r="O106" s="56"/>
      <c r="P106" s="2"/>
      <c r="Q106" s="2"/>
      <c r="R106" s="2"/>
      <c r="S106" s="2"/>
      <c r="T106" s="2"/>
      <c r="U106" s="2"/>
      <c r="V106" s="71"/>
      <c r="W106" s="72"/>
      <c r="X106" s="72"/>
      <c r="Y106" s="155"/>
      <c r="Z106" s="157"/>
      <c r="AA106" s="2"/>
      <c r="AB106" s="201"/>
      <c r="AC106" s="55"/>
      <c r="AD106" s="141"/>
      <c r="AE106" s="187" t="s">
        <v>7356</v>
      </c>
      <c r="AF106" s="53">
        <v>5</v>
      </c>
      <c r="AG106" s="181" t="s">
        <v>7357</v>
      </c>
      <c r="AH106" s="98">
        <f>ROUND(K109*Y$11-AF106,0)</f>
        <v>201</v>
      </c>
      <c r="AI106" s="16"/>
    </row>
    <row r="107" spans="1:35" ht="16.75" customHeight="1" x14ac:dyDescent="0.3">
      <c r="A107" s="99">
        <v>33</v>
      </c>
      <c r="B107" s="100" t="s">
        <v>96</v>
      </c>
      <c r="C107" s="101" t="s">
        <v>12260</v>
      </c>
      <c r="D107" s="190"/>
      <c r="E107" s="211"/>
      <c r="F107" s="211"/>
      <c r="G107" s="211"/>
      <c r="H107" s="211"/>
      <c r="I107" s="211"/>
      <c r="J107" s="210"/>
      <c r="K107" s="185"/>
      <c r="L107" s="2"/>
      <c r="M107" s="2"/>
      <c r="N107" s="2"/>
      <c r="O107" s="56"/>
      <c r="P107" s="2"/>
      <c r="Q107" s="2"/>
      <c r="R107" s="2"/>
      <c r="S107" s="2"/>
      <c r="T107" s="2"/>
      <c r="U107" s="2"/>
      <c r="V107" s="71"/>
      <c r="W107" s="72"/>
      <c r="X107" s="72"/>
      <c r="Y107" s="155"/>
      <c r="Z107" s="157"/>
      <c r="AA107" s="226" t="s">
        <v>7393</v>
      </c>
      <c r="AB107" s="225" t="s">
        <v>7358</v>
      </c>
      <c r="AC107" s="103" t="s">
        <v>7390</v>
      </c>
      <c r="AD107" s="162">
        <v>0.7</v>
      </c>
      <c r="AE107" s="221"/>
      <c r="AF107" s="136"/>
      <c r="AG107" s="75"/>
      <c r="AH107" s="105">
        <f>ROUND(ROUND(K109*Y$11,0)*AD107-AF106,0)</f>
        <v>139</v>
      </c>
      <c r="AI107" s="16"/>
    </row>
    <row r="108" spans="1:35" ht="16.75" customHeight="1" x14ac:dyDescent="0.3">
      <c r="A108" s="99">
        <v>33</v>
      </c>
      <c r="B108" s="100" t="s">
        <v>97</v>
      </c>
      <c r="C108" s="101" t="s">
        <v>12259</v>
      </c>
      <c r="D108" s="190"/>
      <c r="E108" s="211"/>
      <c r="F108" s="211"/>
      <c r="G108" s="211"/>
      <c r="H108" s="211"/>
      <c r="I108" s="211"/>
      <c r="J108" s="210"/>
      <c r="K108" s="185"/>
      <c r="L108" s="2"/>
      <c r="M108" s="2"/>
      <c r="N108" s="2"/>
      <c r="O108" s="56"/>
      <c r="P108" s="2"/>
      <c r="Q108" s="2"/>
      <c r="R108" s="2"/>
      <c r="S108" s="2"/>
      <c r="T108" s="2"/>
      <c r="U108" s="2"/>
      <c r="V108" s="71"/>
      <c r="W108" s="72"/>
      <c r="X108" s="72"/>
      <c r="Y108" s="155"/>
      <c r="Z108" s="157"/>
      <c r="AA108" s="206"/>
      <c r="AB108" s="225" t="s">
        <v>7391</v>
      </c>
      <c r="AC108" s="103" t="s">
        <v>7390</v>
      </c>
      <c r="AD108" s="162">
        <v>0.5</v>
      </c>
      <c r="AE108" s="196"/>
      <c r="AF108" s="144"/>
      <c r="AG108" s="150"/>
      <c r="AH108" s="105">
        <f>ROUND(ROUND(K109*Y$11,0)*AD108-AF106,0)</f>
        <v>98</v>
      </c>
      <c r="AI108" s="16"/>
    </row>
    <row r="109" spans="1:35" ht="16.75" customHeight="1" x14ac:dyDescent="0.3">
      <c r="A109" s="11">
        <v>33</v>
      </c>
      <c r="B109" s="14" t="s">
        <v>98</v>
      </c>
      <c r="C109" s="52" t="s">
        <v>12258</v>
      </c>
      <c r="D109" s="190"/>
      <c r="E109" s="211"/>
      <c r="F109" s="211"/>
      <c r="G109" s="211"/>
      <c r="H109" s="211"/>
      <c r="I109" s="211"/>
      <c r="J109" s="210"/>
      <c r="K109" s="271">
        <f>'21共同生活援助（包括型・基本）'!N109</f>
        <v>294</v>
      </c>
      <c r="L109" s="272"/>
      <c r="M109" s="2" t="s">
        <v>7388</v>
      </c>
      <c r="N109" s="2"/>
      <c r="O109" s="204" t="s">
        <v>7387</v>
      </c>
      <c r="P109" s="36"/>
      <c r="Q109" s="36"/>
      <c r="R109" s="36"/>
      <c r="S109" s="36"/>
      <c r="T109" s="36"/>
      <c r="U109" s="36"/>
      <c r="V109" s="74"/>
      <c r="W109" s="72"/>
      <c r="X109" s="72"/>
      <c r="Y109" s="145"/>
      <c r="Z109" s="71"/>
      <c r="AA109" s="83"/>
      <c r="AB109" s="194"/>
      <c r="AC109" s="7"/>
      <c r="AD109" s="7"/>
      <c r="AE109" s="7"/>
      <c r="AF109" s="7"/>
      <c r="AG109" s="37"/>
      <c r="AH109" s="98">
        <f>ROUND(ROUND(K109*U110,0)*Y$11,0)</f>
        <v>195</v>
      </c>
      <c r="AI109" s="66"/>
    </row>
    <row r="110" spans="1:35" ht="16.75" customHeight="1" x14ac:dyDescent="0.3">
      <c r="A110" s="99">
        <v>33</v>
      </c>
      <c r="B110" s="100" t="s">
        <v>99</v>
      </c>
      <c r="C110" s="101" t="s">
        <v>12257</v>
      </c>
      <c r="D110" s="190"/>
      <c r="E110" s="211"/>
      <c r="F110" s="211"/>
      <c r="G110" s="211"/>
      <c r="H110" s="211"/>
      <c r="I110" s="211"/>
      <c r="J110" s="210"/>
      <c r="K110" s="72"/>
      <c r="L110" s="145"/>
      <c r="M110" s="2"/>
      <c r="N110" s="2"/>
      <c r="O110" s="45"/>
      <c r="P110" s="2"/>
      <c r="Q110" s="135"/>
      <c r="R110" s="135"/>
      <c r="S110" s="135"/>
      <c r="T110" s="136" t="s">
        <v>7404</v>
      </c>
      <c r="U110" s="273">
        <v>0.95</v>
      </c>
      <c r="V110" s="274"/>
      <c r="W110" s="72"/>
      <c r="X110" s="72"/>
      <c r="Y110" s="145"/>
      <c r="Z110" s="71"/>
      <c r="AA110" s="226" t="s">
        <v>7393</v>
      </c>
      <c r="AB110" s="225" t="s">
        <v>7358</v>
      </c>
      <c r="AC110" s="103" t="s">
        <v>7390</v>
      </c>
      <c r="AD110" s="162">
        <v>0.7</v>
      </c>
      <c r="AE110" s="162"/>
      <c r="AF110" s="162"/>
      <c r="AG110" s="163"/>
      <c r="AH110" s="105">
        <f>ROUND(ROUND(ROUND(K109*U110,0)*Y$11,0)*AD110,0)</f>
        <v>137</v>
      </c>
      <c r="AI110" s="66"/>
    </row>
    <row r="111" spans="1:35" ht="16.75" customHeight="1" x14ac:dyDescent="0.3">
      <c r="A111" s="99">
        <v>33</v>
      </c>
      <c r="B111" s="100" t="s">
        <v>100</v>
      </c>
      <c r="C111" s="101" t="s">
        <v>12256</v>
      </c>
      <c r="D111" s="190"/>
      <c r="E111" s="211"/>
      <c r="F111" s="211"/>
      <c r="G111" s="211"/>
      <c r="H111" s="211"/>
      <c r="I111" s="211"/>
      <c r="J111" s="210"/>
      <c r="K111" s="185"/>
      <c r="L111" s="2"/>
      <c r="M111" s="2"/>
      <c r="N111" s="2"/>
      <c r="O111" s="56"/>
      <c r="P111" s="2"/>
      <c r="Q111" s="2"/>
      <c r="R111" s="2"/>
      <c r="S111" s="2"/>
      <c r="T111" s="2"/>
      <c r="U111" s="2"/>
      <c r="V111" s="71"/>
      <c r="W111" s="72"/>
      <c r="X111" s="72"/>
      <c r="Y111" s="155"/>
      <c r="Z111" s="157"/>
      <c r="AA111" s="206"/>
      <c r="AB111" s="225" t="s">
        <v>7391</v>
      </c>
      <c r="AC111" s="103" t="s">
        <v>7390</v>
      </c>
      <c r="AD111" s="162">
        <v>0.5</v>
      </c>
      <c r="AE111" s="162"/>
      <c r="AF111" s="162"/>
      <c r="AG111" s="163"/>
      <c r="AH111" s="105">
        <f>ROUND(ROUND(ROUND(K109*U110,0)*Y$11,0)*AD111,0)</f>
        <v>98</v>
      </c>
      <c r="AI111" s="16"/>
    </row>
    <row r="112" spans="1:35" ht="16.75" customHeight="1" x14ac:dyDescent="0.3">
      <c r="A112" s="11">
        <v>33</v>
      </c>
      <c r="B112" s="14" t="s">
        <v>101</v>
      </c>
      <c r="C112" s="52" t="s">
        <v>12255</v>
      </c>
      <c r="D112" s="190"/>
      <c r="E112" s="211"/>
      <c r="F112" s="211"/>
      <c r="G112" s="211"/>
      <c r="H112" s="211"/>
      <c r="I112" s="211"/>
      <c r="J112" s="210"/>
      <c r="K112" s="185"/>
      <c r="L112" s="2"/>
      <c r="M112" s="2"/>
      <c r="N112" s="2"/>
      <c r="O112" s="56"/>
      <c r="P112" s="2"/>
      <c r="Q112" s="2"/>
      <c r="R112" s="2"/>
      <c r="S112" s="2"/>
      <c r="T112" s="2"/>
      <c r="U112" s="2"/>
      <c r="V112" s="71"/>
      <c r="W112" s="72"/>
      <c r="X112" s="72"/>
      <c r="Y112" s="155"/>
      <c r="Z112" s="157"/>
      <c r="AA112" s="2"/>
      <c r="AB112" s="201"/>
      <c r="AC112" s="55"/>
      <c r="AD112" s="141"/>
      <c r="AE112" s="187" t="s">
        <v>7356</v>
      </c>
      <c r="AF112" s="53">
        <v>5</v>
      </c>
      <c r="AG112" s="181" t="s">
        <v>7357</v>
      </c>
      <c r="AH112" s="98">
        <f>ROUND(ROUND(K109*U110,0)*Y$11-AF112,0)</f>
        <v>190</v>
      </c>
      <c r="AI112" s="16"/>
    </row>
    <row r="113" spans="1:35" ht="16.75" customHeight="1" x14ac:dyDescent="0.3">
      <c r="A113" s="99">
        <v>33</v>
      </c>
      <c r="B113" s="100" t="s">
        <v>102</v>
      </c>
      <c r="C113" s="101" t="s">
        <v>12254</v>
      </c>
      <c r="D113" s="190"/>
      <c r="E113" s="211"/>
      <c r="F113" s="211"/>
      <c r="G113" s="211"/>
      <c r="H113" s="211"/>
      <c r="I113" s="211"/>
      <c r="J113" s="210"/>
      <c r="K113" s="185"/>
      <c r="L113" s="2"/>
      <c r="M113" s="2"/>
      <c r="N113" s="2"/>
      <c r="O113" s="56"/>
      <c r="P113" s="2"/>
      <c r="Q113" s="2"/>
      <c r="R113" s="2"/>
      <c r="S113" s="2"/>
      <c r="T113" s="2"/>
      <c r="U113" s="2"/>
      <c r="V113" s="71"/>
      <c r="W113" s="72"/>
      <c r="X113" s="72"/>
      <c r="Y113" s="155"/>
      <c r="Z113" s="157"/>
      <c r="AA113" s="226" t="s">
        <v>7393</v>
      </c>
      <c r="AB113" s="225" t="s">
        <v>7358</v>
      </c>
      <c r="AC113" s="103" t="s">
        <v>7390</v>
      </c>
      <c r="AD113" s="162">
        <v>0.7</v>
      </c>
      <c r="AE113" s="221"/>
      <c r="AF113" s="136"/>
      <c r="AG113" s="75"/>
      <c r="AH113" s="105">
        <f>ROUND(ROUND(ROUND(K109*U110,0)*Y$11,0)*AD113-AF112,0)</f>
        <v>132</v>
      </c>
      <c r="AI113" s="16"/>
    </row>
    <row r="114" spans="1:35" ht="16.75" customHeight="1" x14ac:dyDescent="0.3">
      <c r="A114" s="99">
        <v>33</v>
      </c>
      <c r="B114" s="100" t="s">
        <v>103</v>
      </c>
      <c r="C114" s="101" t="s">
        <v>12253</v>
      </c>
      <c r="D114" s="190"/>
      <c r="E114" s="211"/>
      <c r="F114" s="211"/>
      <c r="G114" s="211"/>
      <c r="H114" s="211"/>
      <c r="I114" s="211"/>
      <c r="J114" s="210"/>
      <c r="K114" s="185"/>
      <c r="L114" s="2"/>
      <c r="M114" s="2"/>
      <c r="N114" s="2"/>
      <c r="O114" s="203"/>
      <c r="P114" s="8"/>
      <c r="Q114" s="8"/>
      <c r="R114" s="8"/>
      <c r="S114" s="8"/>
      <c r="T114" s="8"/>
      <c r="U114" s="8"/>
      <c r="V114" s="73"/>
      <c r="W114" s="72"/>
      <c r="X114" s="72"/>
      <c r="Y114" s="155"/>
      <c r="Z114" s="157"/>
      <c r="AA114" s="206"/>
      <c r="AB114" s="225" t="s">
        <v>7391</v>
      </c>
      <c r="AC114" s="103" t="s">
        <v>7390</v>
      </c>
      <c r="AD114" s="162">
        <v>0.5</v>
      </c>
      <c r="AE114" s="196"/>
      <c r="AF114" s="144"/>
      <c r="AG114" s="150"/>
      <c r="AH114" s="105">
        <f>ROUND(ROUND(ROUND(K109*U110,0)*Y$11,0)*AD114-AF112,0)</f>
        <v>93</v>
      </c>
      <c r="AI114" s="16"/>
    </row>
    <row r="115" spans="1:35" ht="16.75" customHeight="1" x14ac:dyDescent="0.3">
      <c r="A115" s="11">
        <v>33</v>
      </c>
      <c r="B115" s="14" t="s">
        <v>104</v>
      </c>
      <c r="C115" s="52" t="s">
        <v>12252</v>
      </c>
      <c r="D115" s="190"/>
      <c r="E115" s="211"/>
      <c r="F115" s="211"/>
      <c r="G115" s="211"/>
      <c r="H115" s="211"/>
      <c r="I115" s="211"/>
      <c r="J115" s="210"/>
      <c r="K115" s="185"/>
      <c r="L115" s="2"/>
      <c r="M115" s="2"/>
      <c r="N115" s="44"/>
      <c r="O115" s="204" t="s">
        <v>7380</v>
      </c>
      <c r="P115" s="36"/>
      <c r="Q115" s="36"/>
      <c r="R115" s="36"/>
      <c r="S115" s="36"/>
      <c r="T115" s="36"/>
      <c r="U115" s="36"/>
      <c r="V115" s="74"/>
      <c r="W115" s="72"/>
      <c r="X115" s="72"/>
      <c r="Y115" s="145"/>
      <c r="Z115" s="71"/>
      <c r="AA115" s="83"/>
      <c r="AB115" s="194"/>
      <c r="AC115" s="7"/>
      <c r="AD115" s="7"/>
      <c r="AE115" s="7"/>
      <c r="AF115" s="7"/>
      <c r="AG115" s="37"/>
      <c r="AH115" s="98">
        <f>ROUND(ROUND(K109*U116,0)*Y$11,0)</f>
        <v>191</v>
      </c>
      <c r="AI115" s="66"/>
    </row>
    <row r="116" spans="1:35" ht="16.75" customHeight="1" x14ac:dyDescent="0.3">
      <c r="A116" s="99">
        <v>33</v>
      </c>
      <c r="B116" s="100" t="s">
        <v>105</v>
      </c>
      <c r="C116" s="101" t="s">
        <v>12251</v>
      </c>
      <c r="D116" s="190"/>
      <c r="E116" s="211"/>
      <c r="F116" s="211"/>
      <c r="G116" s="211"/>
      <c r="H116" s="211"/>
      <c r="I116" s="211"/>
      <c r="J116" s="210"/>
      <c r="K116" s="185"/>
      <c r="L116" s="2"/>
      <c r="M116" s="2"/>
      <c r="N116" s="44"/>
      <c r="O116" s="45"/>
      <c r="P116" s="135"/>
      <c r="Q116" s="135"/>
      <c r="R116" s="135"/>
      <c r="S116" s="135"/>
      <c r="T116" s="136" t="s">
        <v>7404</v>
      </c>
      <c r="U116" s="273">
        <v>0.93</v>
      </c>
      <c r="V116" s="274"/>
      <c r="W116" s="72"/>
      <c r="X116" s="72"/>
      <c r="Y116" s="145"/>
      <c r="Z116" s="71"/>
      <c r="AA116" s="226" t="s">
        <v>7393</v>
      </c>
      <c r="AB116" s="225" t="s">
        <v>7358</v>
      </c>
      <c r="AC116" s="103" t="s">
        <v>7390</v>
      </c>
      <c r="AD116" s="162">
        <v>0.7</v>
      </c>
      <c r="AE116" s="162"/>
      <c r="AF116" s="162"/>
      <c r="AG116" s="163"/>
      <c r="AH116" s="105">
        <f>ROUND(ROUND(ROUND(K109*U116,0)*Y$11,0)*AD116,0)</f>
        <v>134</v>
      </c>
      <c r="AI116" s="66"/>
    </row>
    <row r="117" spans="1:35" ht="16.75" customHeight="1" x14ac:dyDescent="0.3">
      <c r="A117" s="99">
        <v>33</v>
      </c>
      <c r="B117" s="100" t="s">
        <v>106</v>
      </c>
      <c r="C117" s="101" t="s">
        <v>12250</v>
      </c>
      <c r="D117" s="190"/>
      <c r="E117" s="211"/>
      <c r="F117" s="211"/>
      <c r="G117" s="211"/>
      <c r="H117" s="211"/>
      <c r="I117" s="211"/>
      <c r="J117" s="210"/>
      <c r="K117" s="185"/>
      <c r="L117" s="2"/>
      <c r="M117" s="2"/>
      <c r="N117" s="2"/>
      <c r="O117" s="56"/>
      <c r="P117" s="2"/>
      <c r="Q117" s="2"/>
      <c r="R117" s="2"/>
      <c r="S117" s="2"/>
      <c r="T117" s="2"/>
      <c r="U117" s="2"/>
      <c r="V117" s="71"/>
      <c r="W117" s="72"/>
      <c r="X117" s="72"/>
      <c r="Y117" s="155"/>
      <c r="Z117" s="157"/>
      <c r="AA117" s="206"/>
      <c r="AB117" s="225" t="s">
        <v>7391</v>
      </c>
      <c r="AC117" s="103" t="s">
        <v>7390</v>
      </c>
      <c r="AD117" s="162">
        <v>0.5</v>
      </c>
      <c r="AE117" s="162"/>
      <c r="AF117" s="162"/>
      <c r="AG117" s="163"/>
      <c r="AH117" s="105">
        <f>ROUND(ROUND(ROUND(K109*U116,0)*Y$11,0)*AD117,0)</f>
        <v>96</v>
      </c>
      <c r="AI117" s="16"/>
    </row>
    <row r="118" spans="1:35" ht="16.75" customHeight="1" x14ac:dyDescent="0.3">
      <c r="A118" s="11">
        <v>33</v>
      </c>
      <c r="B118" s="14" t="s">
        <v>107</v>
      </c>
      <c r="C118" s="52" t="s">
        <v>12249</v>
      </c>
      <c r="D118" s="190"/>
      <c r="E118" s="211"/>
      <c r="F118" s="211"/>
      <c r="G118" s="211"/>
      <c r="H118" s="211"/>
      <c r="I118" s="211"/>
      <c r="J118" s="210"/>
      <c r="K118" s="185"/>
      <c r="L118" s="2"/>
      <c r="M118" s="2"/>
      <c r="N118" s="2"/>
      <c r="O118" s="56"/>
      <c r="P118" s="2"/>
      <c r="Q118" s="2"/>
      <c r="R118" s="2"/>
      <c r="S118" s="2"/>
      <c r="T118" s="2"/>
      <c r="U118" s="2"/>
      <c r="V118" s="71"/>
      <c r="W118" s="72"/>
      <c r="X118" s="72"/>
      <c r="Y118" s="155"/>
      <c r="Z118" s="157"/>
      <c r="AA118" s="2"/>
      <c r="AB118" s="201"/>
      <c r="AC118" s="55"/>
      <c r="AD118" s="141"/>
      <c r="AE118" s="187" t="s">
        <v>7356</v>
      </c>
      <c r="AF118" s="53">
        <v>5</v>
      </c>
      <c r="AG118" s="181" t="s">
        <v>7357</v>
      </c>
      <c r="AH118" s="98">
        <f>ROUND(ROUND(K109*U116,0)*Y$11-AF118,0)</f>
        <v>186</v>
      </c>
      <c r="AI118" s="16"/>
    </row>
    <row r="119" spans="1:35" ht="16.75" customHeight="1" x14ac:dyDescent="0.3">
      <c r="A119" s="99">
        <v>33</v>
      </c>
      <c r="B119" s="100" t="s">
        <v>108</v>
      </c>
      <c r="C119" s="101" t="s">
        <v>12248</v>
      </c>
      <c r="D119" s="190"/>
      <c r="E119" s="211"/>
      <c r="F119" s="211"/>
      <c r="G119" s="211"/>
      <c r="H119" s="211"/>
      <c r="I119" s="211"/>
      <c r="J119" s="210"/>
      <c r="K119" s="185"/>
      <c r="L119" s="2"/>
      <c r="M119" s="2"/>
      <c r="N119" s="2"/>
      <c r="O119" s="56"/>
      <c r="P119" s="2"/>
      <c r="Q119" s="2"/>
      <c r="R119" s="2"/>
      <c r="S119" s="2"/>
      <c r="T119" s="2"/>
      <c r="U119" s="2"/>
      <c r="V119" s="71"/>
      <c r="W119" s="72"/>
      <c r="X119" s="72"/>
      <c r="Y119" s="155"/>
      <c r="Z119" s="157"/>
      <c r="AA119" s="226" t="s">
        <v>7393</v>
      </c>
      <c r="AB119" s="225" t="s">
        <v>7358</v>
      </c>
      <c r="AC119" s="103" t="s">
        <v>7390</v>
      </c>
      <c r="AD119" s="162">
        <v>0.7</v>
      </c>
      <c r="AE119" s="221"/>
      <c r="AF119" s="136"/>
      <c r="AG119" s="75"/>
      <c r="AH119" s="105">
        <f>ROUND(ROUND(ROUND(K109*U116,0)*Y$11,0)*AD119-AF118,0)</f>
        <v>129</v>
      </c>
      <c r="AI119" s="16"/>
    </row>
    <row r="120" spans="1:35" ht="16.75" customHeight="1" x14ac:dyDescent="0.3">
      <c r="A120" s="99">
        <v>33</v>
      </c>
      <c r="B120" s="100" t="s">
        <v>109</v>
      </c>
      <c r="C120" s="101" t="s">
        <v>12247</v>
      </c>
      <c r="D120" s="190"/>
      <c r="E120" s="211"/>
      <c r="F120" s="211"/>
      <c r="G120" s="211"/>
      <c r="H120" s="211"/>
      <c r="I120" s="211"/>
      <c r="J120" s="210"/>
      <c r="K120" s="185"/>
      <c r="L120" s="2"/>
      <c r="M120" s="2"/>
      <c r="N120" s="2"/>
      <c r="O120" s="203"/>
      <c r="P120" s="8"/>
      <c r="Q120" s="8"/>
      <c r="R120" s="8"/>
      <c r="S120" s="8"/>
      <c r="T120" s="8"/>
      <c r="U120" s="8"/>
      <c r="V120" s="73"/>
      <c r="W120" s="72"/>
      <c r="X120" s="72"/>
      <c r="Y120" s="155"/>
      <c r="Z120" s="157"/>
      <c r="AA120" s="206"/>
      <c r="AB120" s="225" t="s">
        <v>7391</v>
      </c>
      <c r="AC120" s="103" t="s">
        <v>7390</v>
      </c>
      <c r="AD120" s="162">
        <v>0.5</v>
      </c>
      <c r="AE120" s="196"/>
      <c r="AF120" s="144"/>
      <c r="AG120" s="150"/>
      <c r="AH120" s="105">
        <f>ROUND(ROUND(ROUND(K109*U116,0)*Y$11,0)*AD120-AF118,0)</f>
        <v>91</v>
      </c>
      <c r="AI120" s="16"/>
    </row>
    <row r="121" spans="1:35" ht="16.75" customHeight="1" x14ac:dyDescent="0.3">
      <c r="A121" s="11">
        <v>33</v>
      </c>
      <c r="B121" s="14" t="s">
        <v>110</v>
      </c>
      <c r="C121" s="52" t="s">
        <v>12246</v>
      </c>
      <c r="D121" s="190"/>
      <c r="E121" s="211"/>
      <c r="F121" s="211"/>
      <c r="G121" s="211"/>
      <c r="H121" s="211"/>
      <c r="I121" s="211"/>
      <c r="J121" s="210"/>
      <c r="K121" s="185"/>
      <c r="L121" s="2"/>
      <c r="M121" s="2"/>
      <c r="N121" s="44"/>
      <c r="O121" s="222" t="s">
        <v>7373</v>
      </c>
      <c r="P121" s="2"/>
      <c r="Q121" s="2"/>
      <c r="R121" s="2"/>
      <c r="S121" s="2"/>
      <c r="T121" s="2"/>
      <c r="U121" s="2"/>
      <c r="V121" s="71"/>
      <c r="W121" s="72"/>
      <c r="X121" s="72"/>
      <c r="Y121" s="145"/>
      <c r="Z121" s="71"/>
      <c r="AA121" s="83"/>
      <c r="AB121" s="80"/>
      <c r="AC121" s="7"/>
      <c r="AD121" s="7"/>
      <c r="AE121" s="7"/>
      <c r="AF121" s="7"/>
      <c r="AG121" s="37"/>
      <c r="AH121" s="98">
        <f>ROUND(ROUND(K109*U122,0)*Y$11,0)</f>
        <v>195</v>
      </c>
      <c r="AI121" s="66"/>
    </row>
    <row r="122" spans="1:35" ht="16.75" customHeight="1" x14ac:dyDescent="0.3">
      <c r="A122" s="99">
        <v>33</v>
      </c>
      <c r="B122" s="100" t="s">
        <v>111</v>
      </c>
      <c r="C122" s="101" t="s">
        <v>12245</v>
      </c>
      <c r="D122" s="190"/>
      <c r="E122" s="211"/>
      <c r="F122" s="211"/>
      <c r="G122" s="211"/>
      <c r="H122" s="211"/>
      <c r="I122" s="211"/>
      <c r="J122" s="210"/>
      <c r="K122" s="185"/>
      <c r="L122" s="2"/>
      <c r="M122" s="2"/>
      <c r="N122" s="44"/>
      <c r="O122" s="222" t="s">
        <v>7405</v>
      </c>
      <c r="P122" s="135"/>
      <c r="Q122" s="135"/>
      <c r="R122" s="135"/>
      <c r="S122" s="135"/>
      <c r="T122" s="136" t="s">
        <v>7404</v>
      </c>
      <c r="U122" s="273">
        <v>0.95</v>
      </c>
      <c r="V122" s="274"/>
      <c r="W122" s="72"/>
      <c r="X122" s="72"/>
      <c r="Y122" s="145"/>
      <c r="Z122" s="71"/>
      <c r="AA122" s="226" t="s">
        <v>7393</v>
      </c>
      <c r="AB122" s="225" t="s">
        <v>7358</v>
      </c>
      <c r="AC122" s="103" t="s">
        <v>7390</v>
      </c>
      <c r="AD122" s="162">
        <v>0.7</v>
      </c>
      <c r="AE122" s="162"/>
      <c r="AF122" s="162"/>
      <c r="AG122" s="163"/>
      <c r="AH122" s="105">
        <f>ROUND(ROUND(ROUND(K109*U122,0)*Y$11,0)*AD122,0)</f>
        <v>137</v>
      </c>
      <c r="AI122" s="66"/>
    </row>
    <row r="123" spans="1:35" ht="16.75" customHeight="1" x14ac:dyDescent="0.3">
      <c r="A123" s="99">
        <v>33</v>
      </c>
      <c r="B123" s="100" t="s">
        <v>112</v>
      </c>
      <c r="C123" s="101" t="s">
        <v>12244</v>
      </c>
      <c r="D123" s="190"/>
      <c r="E123" s="211"/>
      <c r="F123" s="211"/>
      <c r="G123" s="211"/>
      <c r="H123" s="211"/>
      <c r="I123" s="211"/>
      <c r="J123" s="210"/>
      <c r="K123" s="185"/>
      <c r="L123" s="2"/>
      <c r="M123" s="2"/>
      <c r="N123" s="2"/>
      <c r="O123" s="56"/>
      <c r="P123" s="2"/>
      <c r="Q123" s="2"/>
      <c r="R123" s="2"/>
      <c r="S123" s="2"/>
      <c r="T123" s="2"/>
      <c r="U123" s="2"/>
      <c r="V123" s="71"/>
      <c r="W123" s="72"/>
      <c r="X123" s="72"/>
      <c r="Y123" s="155"/>
      <c r="Z123" s="157"/>
      <c r="AA123" s="206"/>
      <c r="AB123" s="225" t="s">
        <v>7391</v>
      </c>
      <c r="AC123" s="103" t="s">
        <v>7390</v>
      </c>
      <c r="AD123" s="162">
        <v>0.5</v>
      </c>
      <c r="AE123" s="162"/>
      <c r="AF123" s="162"/>
      <c r="AG123" s="163"/>
      <c r="AH123" s="105">
        <f>ROUND(ROUND(ROUND(K109*U122,0)*Y$11,0)*AD123,0)</f>
        <v>98</v>
      </c>
      <c r="AI123" s="16"/>
    </row>
    <row r="124" spans="1:35" ht="16.75" customHeight="1" x14ac:dyDescent="0.3">
      <c r="A124" s="11">
        <v>33</v>
      </c>
      <c r="B124" s="14" t="s">
        <v>113</v>
      </c>
      <c r="C124" s="52" t="s">
        <v>12243</v>
      </c>
      <c r="D124" s="190"/>
      <c r="E124" s="211"/>
      <c r="F124" s="211"/>
      <c r="G124" s="211"/>
      <c r="H124" s="211"/>
      <c r="I124" s="211"/>
      <c r="J124" s="210"/>
      <c r="K124" s="185"/>
      <c r="L124" s="2"/>
      <c r="M124" s="2"/>
      <c r="N124" s="2"/>
      <c r="O124" s="56"/>
      <c r="P124" s="2"/>
      <c r="Q124" s="2"/>
      <c r="R124" s="2"/>
      <c r="S124" s="2"/>
      <c r="T124" s="2"/>
      <c r="U124" s="2"/>
      <c r="V124" s="71"/>
      <c r="W124" s="72"/>
      <c r="X124" s="72"/>
      <c r="Y124" s="155"/>
      <c r="Z124" s="157"/>
      <c r="AA124" s="2"/>
      <c r="AB124" s="201"/>
      <c r="AC124" s="55"/>
      <c r="AD124" s="141"/>
      <c r="AE124" s="187" t="s">
        <v>7356</v>
      </c>
      <c r="AF124" s="53">
        <v>5</v>
      </c>
      <c r="AG124" s="181" t="s">
        <v>7357</v>
      </c>
      <c r="AH124" s="98">
        <f>ROUND(ROUND(K109*U122,0)*Y$11-AF124,0)</f>
        <v>190</v>
      </c>
      <c r="AI124" s="16"/>
    </row>
    <row r="125" spans="1:35" ht="16.75" customHeight="1" x14ac:dyDescent="0.3">
      <c r="A125" s="99">
        <v>33</v>
      </c>
      <c r="B125" s="100" t="s">
        <v>114</v>
      </c>
      <c r="C125" s="101" t="s">
        <v>12242</v>
      </c>
      <c r="D125" s="190"/>
      <c r="E125" s="211"/>
      <c r="F125" s="211"/>
      <c r="G125" s="211"/>
      <c r="H125" s="211"/>
      <c r="I125" s="211"/>
      <c r="J125" s="210"/>
      <c r="K125" s="185"/>
      <c r="L125" s="2"/>
      <c r="M125" s="2"/>
      <c r="N125" s="2"/>
      <c r="O125" s="56"/>
      <c r="P125" s="2"/>
      <c r="Q125" s="2"/>
      <c r="R125" s="2"/>
      <c r="S125" s="2"/>
      <c r="T125" s="2"/>
      <c r="U125" s="2"/>
      <c r="V125" s="71"/>
      <c r="W125" s="72"/>
      <c r="X125" s="72"/>
      <c r="Y125" s="155"/>
      <c r="Z125" s="157"/>
      <c r="AA125" s="226" t="s">
        <v>7393</v>
      </c>
      <c r="AB125" s="225" t="s">
        <v>7358</v>
      </c>
      <c r="AC125" s="103" t="s">
        <v>7390</v>
      </c>
      <c r="AD125" s="162">
        <v>0.7</v>
      </c>
      <c r="AE125" s="221"/>
      <c r="AF125" s="136"/>
      <c r="AG125" s="75"/>
      <c r="AH125" s="105">
        <f>ROUND(ROUND(ROUND(K109*U122,0)*Y$11,0)*AD125-AF124,0)</f>
        <v>132</v>
      </c>
      <c r="AI125" s="16"/>
    </row>
    <row r="126" spans="1:35" ht="16.75" customHeight="1" x14ac:dyDescent="0.3">
      <c r="A126" s="99">
        <v>33</v>
      </c>
      <c r="B126" s="100" t="s">
        <v>115</v>
      </c>
      <c r="C126" s="101" t="s">
        <v>12241</v>
      </c>
      <c r="D126" s="190"/>
      <c r="E126" s="211"/>
      <c r="F126" s="211"/>
      <c r="G126" s="211"/>
      <c r="H126" s="211"/>
      <c r="I126" s="211"/>
      <c r="J126" s="210"/>
      <c r="K126" s="164"/>
      <c r="L126" s="8"/>
      <c r="M126" s="8"/>
      <c r="N126" s="8"/>
      <c r="O126" s="203"/>
      <c r="P126" s="8"/>
      <c r="Q126" s="8"/>
      <c r="R126" s="8"/>
      <c r="S126" s="8"/>
      <c r="T126" s="8"/>
      <c r="U126" s="8"/>
      <c r="V126" s="73"/>
      <c r="W126" s="72"/>
      <c r="X126" s="72"/>
      <c r="Y126" s="155"/>
      <c r="Z126" s="157"/>
      <c r="AA126" s="206"/>
      <c r="AB126" s="225" t="s">
        <v>7391</v>
      </c>
      <c r="AC126" s="103" t="s">
        <v>7390</v>
      </c>
      <c r="AD126" s="162">
        <v>0.5</v>
      </c>
      <c r="AE126" s="196"/>
      <c r="AF126" s="144"/>
      <c r="AG126" s="150"/>
      <c r="AH126" s="105">
        <f>ROUND(ROUND(ROUND(K109*U122,0)*Y$11,0)*AD126-AF124,0)</f>
        <v>93</v>
      </c>
      <c r="AI126" s="16"/>
    </row>
    <row r="127" spans="1:35" ht="16.75" customHeight="1" x14ac:dyDescent="0.3">
      <c r="A127" s="11">
        <v>33</v>
      </c>
      <c r="B127" s="14" t="s">
        <v>12240</v>
      </c>
      <c r="C127" s="52" t="s">
        <v>12239</v>
      </c>
      <c r="D127" s="190"/>
      <c r="E127" s="211"/>
      <c r="F127" s="211"/>
      <c r="G127" s="211"/>
      <c r="H127" s="211"/>
      <c r="I127" s="211"/>
      <c r="J127" s="210"/>
      <c r="K127" s="275" t="s">
        <v>7664</v>
      </c>
      <c r="L127" s="276"/>
      <c r="M127" s="276"/>
      <c r="N127" s="277"/>
      <c r="O127" s="54"/>
      <c r="P127" s="36"/>
      <c r="Q127" s="36"/>
      <c r="R127" s="36"/>
      <c r="S127" s="36"/>
      <c r="T127" s="36"/>
      <c r="U127" s="36"/>
      <c r="V127" s="50"/>
      <c r="W127" s="45"/>
      <c r="X127" s="45"/>
      <c r="Y127" s="2"/>
      <c r="Z127" s="44"/>
      <c r="AA127" s="54"/>
      <c r="AB127" s="53"/>
      <c r="AC127" s="36"/>
      <c r="AD127" s="36"/>
      <c r="AE127" s="36"/>
      <c r="AF127" s="36"/>
      <c r="AG127" s="50"/>
      <c r="AH127" s="98">
        <f>ROUND(K133*Y$11,0)</f>
        <v>171</v>
      </c>
      <c r="AI127" s="16"/>
    </row>
    <row r="128" spans="1:35" ht="16.75" customHeight="1" x14ac:dyDescent="0.3">
      <c r="A128" s="99">
        <v>33</v>
      </c>
      <c r="B128" s="100" t="s">
        <v>116</v>
      </c>
      <c r="C128" s="101" t="s">
        <v>12238</v>
      </c>
      <c r="D128" s="190"/>
      <c r="E128" s="211"/>
      <c r="F128" s="211"/>
      <c r="G128" s="211"/>
      <c r="H128" s="211"/>
      <c r="I128" s="211"/>
      <c r="J128" s="210"/>
      <c r="K128" s="278"/>
      <c r="L128" s="279"/>
      <c r="M128" s="279"/>
      <c r="N128" s="280"/>
      <c r="O128" s="3"/>
      <c r="P128" s="2"/>
      <c r="Q128" s="2"/>
      <c r="R128" s="2"/>
      <c r="S128" s="2"/>
      <c r="T128" s="2"/>
      <c r="U128" s="2"/>
      <c r="V128" s="71"/>
      <c r="W128" s="72"/>
      <c r="X128" s="72"/>
      <c r="Y128" s="145"/>
      <c r="Z128" s="71"/>
      <c r="AA128" s="226" t="s">
        <v>7393</v>
      </c>
      <c r="AB128" s="225" t="s">
        <v>7358</v>
      </c>
      <c r="AC128" s="103" t="s">
        <v>7390</v>
      </c>
      <c r="AD128" s="162">
        <v>0.7</v>
      </c>
      <c r="AE128" s="162"/>
      <c r="AF128" s="162"/>
      <c r="AG128" s="163"/>
      <c r="AH128" s="105">
        <f>ROUND(ROUND(K133*Y$11,0)*AD128,0)</f>
        <v>120</v>
      </c>
      <c r="AI128" s="16"/>
    </row>
    <row r="129" spans="1:35" ht="16.75" customHeight="1" x14ac:dyDescent="0.3">
      <c r="A129" s="99">
        <v>33</v>
      </c>
      <c r="B129" s="100" t="s">
        <v>117</v>
      </c>
      <c r="C129" s="101" t="s">
        <v>12237</v>
      </c>
      <c r="D129" s="190"/>
      <c r="E129" s="211"/>
      <c r="F129" s="211"/>
      <c r="G129" s="211"/>
      <c r="H129" s="211"/>
      <c r="I129" s="211"/>
      <c r="J129" s="210"/>
      <c r="K129" s="185"/>
      <c r="L129" s="2"/>
      <c r="M129" s="2"/>
      <c r="N129" s="2"/>
      <c r="O129" s="56"/>
      <c r="P129" s="2"/>
      <c r="Q129" s="2"/>
      <c r="R129" s="2"/>
      <c r="S129" s="2"/>
      <c r="T129" s="2"/>
      <c r="U129" s="2"/>
      <c r="V129" s="71"/>
      <c r="W129" s="72"/>
      <c r="X129" s="72"/>
      <c r="Y129" s="155"/>
      <c r="Z129" s="157"/>
      <c r="AA129" s="206"/>
      <c r="AB129" s="225" t="s">
        <v>7391</v>
      </c>
      <c r="AC129" s="103" t="s">
        <v>7390</v>
      </c>
      <c r="AD129" s="162">
        <v>0.5</v>
      </c>
      <c r="AE129" s="162"/>
      <c r="AF129" s="162"/>
      <c r="AG129" s="163"/>
      <c r="AH129" s="105">
        <f>ROUND(ROUND(K133*Y$11,0)*AD129,0)</f>
        <v>86</v>
      </c>
      <c r="AI129" s="16"/>
    </row>
    <row r="130" spans="1:35" ht="16.75" customHeight="1" x14ac:dyDescent="0.3">
      <c r="A130" s="11">
        <v>33</v>
      </c>
      <c r="B130" s="14" t="s">
        <v>118</v>
      </c>
      <c r="C130" s="52" t="s">
        <v>12236</v>
      </c>
      <c r="D130" s="190"/>
      <c r="E130" s="211"/>
      <c r="F130" s="211"/>
      <c r="G130" s="211"/>
      <c r="H130" s="211"/>
      <c r="I130" s="211"/>
      <c r="J130" s="210"/>
      <c r="K130" s="185"/>
      <c r="L130" s="2"/>
      <c r="M130" s="2"/>
      <c r="N130" s="2"/>
      <c r="O130" s="56"/>
      <c r="P130" s="2"/>
      <c r="Q130" s="2"/>
      <c r="R130" s="2"/>
      <c r="S130" s="2"/>
      <c r="T130" s="2"/>
      <c r="U130" s="2"/>
      <c r="V130" s="71"/>
      <c r="W130" s="72"/>
      <c r="X130" s="72"/>
      <c r="Y130" s="155"/>
      <c r="Z130" s="157"/>
      <c r="AA130" s="2"/>
      <c r="AB130" s="201"/>
      <c r="AC130" s="55"/>
      <c r="AD130" s="141"/>
      <c r="AE130" s="187" t="s">
        <v>7356</v>
      </c>
      <c r="AF130" s="53">
        <v>5</v>
      </c>
      <c r="AG130" s="181" t="s">
        <v>7357</v>
      </c>
      <c r="AH130" s="98">
        <f>ROUND(K133*Y$11-AF130,0)</f>
        <v>166</v>
      </c>
      <c r="AI130" s="16"/>
    </row>
    <row r="131" spans="1:35" ht="16.75" customHeight="1" x14ac:dyDescent="0.3">
      <c r="A131" s="99">
        <v>33</v>
      </c>
      <c r="B131" s="100" t="s">
        <v>119</v>
      </c>
      <c r="C131" s="101" t="s">
        <v>12235</v>
      </c>
      <c r="D131" s="190"/>
      <c r="E131" s="211"/>
      <c r="F131" s="211"/>
      <c r="G131" s="211"/>
      <c r="H131" s="211"/>
      <c r="I131" s="211"/>
      <c r="J131" s="210"/>
      <c r="K131" s="185"/>
      <c r="L131" s="2"/>
      <c r="M131" s="2"/>
      <c r="N131" s="2"/>
      <c r="O131" s="56"/>
      <c r="P131" s="2"/>
      <c r="Q131" s="2"/>
      <c r="R131" s="2"/>
      <c r="S131" s="2"/>
      <c r="T131" s="2"/>
      <c r="U131" s="2"/>
      <c r="V131" s="71"/>
      <c r="W131" s="72"/>
      <c r="X131" s="72"/>
      <c r="Y131" s="155"/>
      <c r="Z131" s="157"/>
      <c r="AA131" s="226" t="s">
        <v>7393</v>
      </c>
      <c r="AB131" s="225" t="s">
        <v>7358</v>
      </c>
      <c r="AC131" s="103" t="s">
        <v>7390</v>
      </c>
      <c r="AD131" s="162">
        <v>0.7</v>
      </c>
      <c r="AE131" s="221"/>
      <c r="AF131" s="136"/>
      <c r="AG131" s="75"/>
      <c r="AH131" s="105">
        <f>ROUND(ROUND(K133*Y$11,0)*AD131-AF130,0)</f>
        <v>115</v>
      </c>
      <c r="AI131" s="16"/>
    </row>
    <row r="132" spans="1:35" ht="16.75" customHeight="1" x14ac:dyDescent="0.3">
      <c r="A132" s="99">
        <v>33</v>
      </c>
      <c r="B132" s="100" t="s">
        <v>120</v>
      </c>
      <c r="C132" s="101" t="s">
        <v>12234</v>
      </c>
      <c r="D132" s="190"/>
      <c r="E132" s="211"/>
      <c r="F132" s="211"/>
      <c r="G132" s="211"/>
      <c r="H132" s="211"/>
      <c r="I132" s="211"/>
      <c r="J132" s="210"/>
      <c r="K132" s="185"/>
      <c r="L132" s="2"/>
      <c r="M132" s="2"/>
      <c r="N132" s="2"/>
      <c r="O132" s="56"/>
      <c r="P132" s="2"/>
      <c r="Q132" s="2"/>
      <c r="R132" s="2"/>
      <c r="S132" s="2"/>
      <c r="T132" s="2"/>
      <c r="U132" s="2"/>
      <c r="V132" s="71"/>
      <c r="W132" s="72"/>
      <c r="X132" s="72"/>
      <c r="Y132" s="155"/>
      <c r="Z132" s="157"/>
      <c r="AA132" s="206"/>
      <c r="AB132" s="225" t="s">
        <v>7391</v>
      </c>
      <c r="AC132" s="103" t="s">
        <v>7390</v>
      </c>
      <c r="AD132" s="162">
        <v>0.5</v>
      </c>
      <c r="AE132" s="196"/>
      <c r="AF132" s="144"/>
      <c r="AG132" s="150"/>
      <c r="AH132" s="105">
        <f>ROUND(ROUND(K133*Y$11,0)*AD132-AF130,0)</f>
        <v>81</v>
      </c>
      <c r="AI132" s="16"/>
    </row>
    <row r="133" spans="1:35" ht="16.75" customHeight="1" x14ac:dyDescent="0.3">
      <c r="A133" s="11">
        <v>33</v>
      </c>
      <c r="B133" s="14" t="s">
        <v>121</v>
      </c>
      <c r="C133" s="52" t="s">
        <v>12233</v>
      </c>
      <c r="D133" s="190"/>
      <c r="E133" s="211"/>
      <c r="F133" s="211"/>
      <c r="G133" s="211"/>
      <c r="H133" s="211"/>
      <c r="I133" s="211"/>
      <c r="J133" s="210"/>
      <c r="K133" s="271">
        <f>'21共同生活援助（包括型・基本）'!N133</f>
        <v>244</v>
      </c>
      <c r="L133" s="272"/>
      <c r="M133" s="2" t="s">
        <v>7388</v>
      </c>
      <c r="N133" s="2"/>
      <c r="O133" s="204" t="s">
        <v>7387</v>
      </c>
      <c r="P133" s="36"/>
      <c r="Q133" s="36"/>
      <c r="R133" s="36"/>
      <c r="S133" s="36"/>
      <c r="T133" s="36"/>
      <c r="U133" s="36"/>
      <c r="V133" s="74"/>
      <c r="W133" s="72"/>
      <c r="X133" s="72"/>
      <c r="Y133" s="145"/>
      <c r="Z133" s="71"/>
      <c r="AA133" s="83"/>
      <c r="AB133" s="194"/>
      <c r="AC133" s="7"/>
      <c r="AD133" s="7"/>
      <c r="AE133" s="7"/>
      <c r="AF133" s="7"/>
      <c r="AG133" s="37"/>
      <c r="AH133" s="98">
        <f>ROUND(ROUND(K133*U134,0)*Y$11,0)</f>
        <v>162</v>
      </c>
      <c r="AI133" s="66"/>
    </row>
    <row r="134" spans="1:35" ht="16.75" customHeight="1" x14ac:dyDescent="0.3">
      <c r="A134" s="99">
        <v>33</v>
      </c>
      <c r="B134" s="100" t="s">
        <v>122</v>
      </c>
      <c r="C134" s="101" t="s">
        <v>12232</v>
      </c>
      <c r="D134" s="190"/>
      <c r="E134" s="211"/>
      <c r="F134" s="211"/>
      <c r="G134" s="211"/>
      <c r="H134" s="211"/>
      <c r="I134" s="211"/>
      <c r="J134" s="210"/>
      <c r="K134" s="72"/>
      <c r="L134" s="145"/>
      <c r="M134" s="2"/>
      <c r="N134" s="2"/>
      <c r="O134" s="45"/>
      <c r="P134" s="2"/>
      <c r="Q134" s="135"/>
      <c r="R134" s="135"/>
      <c r="S134" s="135"/>
      <c r="T134" s="136" t="s">
        <v>7404</v>
      </c>
      <c r="U134" s="273">
        <v>0.95</v>
      </c>
      <c r="V134" s="274"/>
      <c r="W134" s="72"/>
      <c r="X134" s="72"/>
      <c r="Y134" s="145"/>
      <c r="Z134" s="71"/>
      <c r="AA134" s="226" t="s">
        <v>7393</v>
      </c>
      <c r="AB134" s="225" t="s">
        <v>7358</v>
      </c>
      <c r="AC134" s="103" t="s">
        <v>7390</v>
      </c>
      <c r="AD134" s="162">
        <v>0.7</v>
      </c>
      <c r="AE134" s="162"/>
      <c r="AF134" s="162"/>
      <c r="AG134" s="163"/>
      <c r="AH134" s="105">
        <f>ROUND(ROUND(ROUND(K133*U134,0)*Y$11,0)*AD134,0)</f>
        <v>113</v>
      </c>
      <c r="AI134" s="66"/>
    </row>
    <row r="135" spans="1:35" ht="16.75" customHeight="1" x14ac:dyDescent="0.3">
      <c r="A135" s="99">
        <v>33</v>
      </c>
      <c r="B135" s="100" t="s">
        <v>123</v>
      </c>
      <c r="C135" s="101" t="s">
        <v>12231</v>
      </c>
      <c r="D135" s="190"/>
      <c r="E135" s="211"/>
      <c r="F135" s="211"/>
      <c r="G135" s="211"/>
      <c r="H135" s="211"/>
      <c r="I135" s="211"/>
      <c r="J135" s="210"/>
      <c r="K135" s="185"/>
      <c r="L135" s="2"/>
      <c r="M135" s="2"/>
      <c r="N135" s="2"/>
      <c r="O135" s="56"/>
      <c r="P135" s="2"/>
      <c r="Q135" s="2"/>
      <c r="R135" s="2"/>
      <c r="S135" s="2"/>
      <c r="T135" s="2"/>
      <c r="U135" s="2"/>
      <c r="V135" s="71"/>
      <c r="W135" s="72"/>
      <c r="X135" s="72"/>
      <c r="Y135" s="155"/>
      <c r="Z135" s="157"/>
      <c r="AA135" s="206"/>
      <c r="AB135" s="225" t="s">
        <v>7391</v>
      </c>
      <c r="AC135" s="103" t="s">
        <v>7390</v>
      </c>
      <c r="AD135" s="162">
        <v>0.5</v>
      </c>
      <c r="AE135" s="162"/>
      <c r="AF135" s="162"/>
      <c r="AG135" s="163"/>
      <c r="AH135" s="105">
        <f>ROUND(ROUND(ROUND(K133*U134,0)*Y$11,0)*AD135,0)</f>
        <v>81</v>
      </c>
      <c r="AI135" s="16"/>
    </row>
    <row r="136" spans="1:35" ht="16.75" customHeight="1" x14ac:dyDescent="0.3">
      <c r="A136" s="11">
        <v>33</v>
      </c>
      <c r="B136" s="14" t="s">
        <v>124</v>
      </c>
      <c r="C136" s="52" t="s">
        <v>12230</v>
      </c>
      <c r="D136" s="190"/>
      <c r="E136" s="211"/>
      <c r="F136" s="211"/>
      <c r="G136" s="211"/>
      <c r="H136" s="211"/>
      <c r="I136" s="211"/>
      <c r="J136" s="210"/>
      <c r="K136" s="185"/>
      <c r="L136" s="2"/>
      <c r="M136" s="2"/>
      <c r="N136" s="2"/>
      <c r="O136" s="56"/>
      <c r="P136" s="2"/>
      <c r="Q136" s="2"/>
      <c r="R136" s="2"/>
      <c r="S136" s="2"/>
      <c r="T136" s="2"/>
      <c r="U136" s="2"/>
      <c r="V136" s="71"/>
      <c r="W136" s="72"/>
      <c r="X136" s="72"/>
      <c r="Y136" s="155"/>
      <c r="Z136" s="157"/>
      <c r="AA136" s="2"/>
      <c r="AB136" s="201"/>
      <c r="AC136" s="55"/>
      <c r="AD136" s="141"/>
      <c r="AE136" s="187" t="s">
        <v>7356</v>
      </c>
      <c r="AF136" s="53">
        <v>5</v>
      </c>
      <c r="AG136" s="181" t="s">
        <v>7357</v>
      </c>
      <c r="AH136" s="98">
        <f>ROUND(ROUND(K133*U134,0)*Y$11-AF136,0)</f>
        <v>157</v>
      </c>
      <c r="AI136" s="16"/>
    </row>
    <row r="137" spans="1:35" ht="16.75" customHeight="1" x14ac:dyDescent="0.3">
      <c r="A137" s="99">
        <v>33</v>
      </c>
      <c r="B137" s="100" t="s">
        <v>125</v>
      </c>
      <c r="C137" s="101" t="s">
        <v>12229</v>
      </c>
      <c r="D137" s="190"/>
      <c r="E137" s="211"/>
      <c r="F137" s="211"/>
      <c r="G137" s="211"/>
      <c r="H137" s="211"/>
      <c r="I137" s="211"/>
      <c r="J137" s="210"/>
      <c r="K137" s="185"/>
      <c r="L137" s="2"/>
      <c r="M137" s="2"/>
      <c r="N137" s="2"/>
      <c r="O137" s="56"/>
      <c r="P137" s="2"/>
      <c r="Q137" s="2"/>
      <c r="R137" s="2"/>
      <c r="S137" s="2"/>
      <c r="T137" s="2"/>
      <c r="U137" s="2"/>
      <c r="V137" s="71"/>
      <c r="W137" s="72"/>
      <c r="X137" s="72"/>
      <c r="Y137" s="155"/>
      <c r="Z137" s="157"/>
      <c r="AA137" s="226" t="s">
        <v>7393</v>
      </c>
      <c r="AB137" s="225" t="s">
        <v>7358</v>
      </c>
      <c r="AC137" s="103" t="s">
        <v>7390</v>
      </c>
      <c r="AD137" s="162">
        <v>0.7</v>
      </c>
      <c r="AE137" s="221"/>
      <c r="AF137" s="136"/>
      <c r="AG137" s="75"/>
      <c r="AH137" s="105">
        <f>ROUND(ROUND(ROUND(K133*U134,0)*Y$11,0)*AD137-AF136,0)</f>
        <v>108</v>
      </c>
      <c r="AI137" s="16"/>
    </row>
    <row r="138" spans="1:35" ht="16.75" customHeight="1" x14ac:dyDescent="0.3">
      <c r="A138" s="99">
        <v>33</v>
      </c>
      <c r="B138" s="100" t="s">
        <v>126</v>
      </c>
      <c r="C138" s="101" t="s">
        <v>12228</v>
      </c>
      <c r="D138" s="190"/>
      <c r="E138" s="211"/>
      <c r="F138" s="211"/>
      <c r="G138" s="211"/>
      <c r="H138" s="211"/>
      <c r="I138" s="211"/>
      <c r="J138" s="210"/>
      <c r="K138" s="185"/>
      <c r="L138" s="2"/>
      <c r="M138" s="2"/>
      <c r="N138" s="2"/>
      <c r="O138" s="203"/>
      <c r="P138" s="8"/>
      <c r="Q138" s="8"/>
      <c r="R138" s="8"/>
      <c r="S138" s="8"/>
      <c r="T138" s="8"/>
      <c r="U138" s="8"/>
      <c r="V138" s="73"/>
      <c r="W138" s="72"/>
      <c r="X138" s="72"/>
      <c r="Y138" s="155"/>
      <c r="Z138" s="157"/>
      <c r="AA138" s="206"/>
      <c r="AB138" s="225" t="s">
        <v>7391</v>
      </c>
      <c r="AC138" s="103" t="s">
        <v>7390</v>
      </c>
      <c r="AD138" s="162">
        <v>0.5</v>
      </c>
      <c r="AE138" s="196"/>
      <c r="AF138" s="144"/>
      <c r="AG138" s="150"/>
      <c r="AH138" s="105">
        <f>ROUND(ROUND(ROUND(K133*U134,0)*Y$11,0)*AD138-AF136,0)</f>
        <v>76</v>
      </c>
      <c r="AI138" s="16"/>
    </row>
    <row r="139" spans="1:35" ht="16.75" customHeight="1" x14ac:dyDescent="0.3">
      <c r="A139" s="11">
        <v>33</v>
      </c>
      <c r="B139" s="14" t="s">
        <v>127</v>
      </c>
      <c r="C139" s="52" t="s">
        <v>12227</v>
      </c>
      <c r="D139" s="190"/>
      <c r="E139" s="211"/>
      <c r="F139" s="211"/>
      <c r="G139" s="211"/>
      <c r="H139" s="211"/>
      <c r="I139" s="211"/>
      <c r="J139" s="210"/>
      <c r="K139" s="185"/>
      <c r="L139" s="2"/>
      <c r="M139" s="2"/>
      <c r="N139" s="44"/>
      <c r="O139" s="204" t="s">
        <v>7380</v>
      </c>
      <c r="P139" s="36"/>
      <c r="Q139" s="36"/>
      <c r="R139" s="36"/>
      <c r="S139" s="36"/>
      <c r="T139" s="36"/>
      <c r="U139" s="36"/>
      <c r="V139" s="74"/>
      <c r="W139" s="72"/>
      <c r="X139" s="72"/>
      <c r="Y139" s="145"/>
      <c r="Z139" s="71"/>
      <c r="AA139" s="83"/>
      <c r="AB139" s="194"/>
      <c r="AC139" s="7"/>
      <c r="AD139" s="7"/>
      <c r="AE139" s="7"/>
      <c r="AF139" s="7"/>
      <c r="AG139" s="37"/>
      <c r="AH139" s="98">
        <f>ROUND(ROUND(K133*U140,0)*Y$11,0)</f>
        <v>159</v>
      </c>
      <c r="AI139" s="66"/>
    </row>
    <row r="140" spans="1:35" ht="16.75" customHeight="1" x14ac:dyDescent="0.3">
      <c r="A140" s="99">
        <v>33</v>
      </c>
      <c r="B140" s="100" t="s">
        <v>128</v>
      </c>
      <c r="C140" s="101" t="s">
        <v>12226</v>
      </c>
      <c r="D140" s="190"/>
      <c r="E140" s="211"/>
      <c r="F140" s="211"/>
      <c r="G140" s="211"/>
      <c r="H140" s="211"/>
      <c r="I140" s="211"/>
      <c r="J140" s="210"/>
      <c r="K140" s="185"/>
      <c r="L140" s="2"/>
      <c r="M140" s="2"/>
      <c r="N140" s="44"/>
      <c r="O140" s="45"/>
      <c r="P140" s="135"/>
      <c r="Q140" s="135"/>
      <c r="R140" s="135"/>
      <c r="S140" s="135"/>
      <c r="T140" s="136" t="s">
        <v>7404</v>
      </c>
      <c r="U140" s="273">
        <v>0.93</v>
      </c>
      <c r="V140" s="274"/>
      <c r="W140" s="72"/>
      <c r="X140" s="72"/>
      <c r="Y140" s="145"/>
      <c r="Z140" s="71"/>
      <c r="AA140" s="226" t="s">
        <v>7393</v>
      </c>
      <c r="AB140" s="225" t="s">
        <v>7358</v>
      </c>
      <c r="AC140" s="103" t="s">
        <v>7390</v>
      </c>
      <c r="AD140" s="162">
        <v>0.7</v>
      </c>
      <c r="AE140" s="162"/>
      <c r="AF140" s="162"/>
      <c r="AG140" s="163"/>
      <c r="AH140" s="105">
        <f>ROUND(ROUND(ROUND(K133*U140,0)*Y$11,0)*AD140,0)</f>
        <v>111</v>
      </c>
      <c r="AI140" s="66"/>
    </row>
    <row r="141" spans="1:35" ht="16.75" customHeight="1" x14ac:dyDescent="0.3">
      <c r="A141" s="99">
        <v>33</v>
      </c>
      <c r="B141" s="100" t="s">
        <v>129</v>
      </c>
      <c r="C141" s="101" t="s">
        <v>12225</v>
      </c>
      <c r="D141" s="190"/>
      <c r="E141" s="211"/>
      <c r="F141" s="211"/>
      <c r="G141" s="211"/>
      <c r="H141" s="211"/>
      <c r="I141" s="211"/>
      <c r="J141" s="210"/>
      <c r="K141" s="185"/>
      <c r="L141" s="2"/>
      <c r="M141" s="2"/>
      <c r="N141" s="2"/>
      <c r="O141" s="56"/>
      <c r="P141" s="2"/>
      <c r="Q141" s="2"/>
      <c r="R141" s="2"/>
      <c r="S141" s="2"/>
      <c r="T141" s="2"/>
      <c r="U141" s="2"/>
      <c r="V141" s="71"/>
      <c r="W141" s="72"/>
      <c r="X141" s="72"/>
      <c r="Y141" s="155"/>
      <c r="Z141" s="157"/>
      <c r="AA141" s="206"/>
      <c r="AB141" s="225" t="s">
        <v>7391</v>
      </c>
      <c r="AC141" s="103" t="s">
        <v>7390</v>
      </c>
      <c r="AD141" s="162">
        <v>0.5</v>
      </c>
      <c r="AE141" s="162"/>
      <c r="AF141" s="162"/>
      <c r="AG141" s="163"/>
      <c r="AH141" s="105">
        <f>ROUND(ROUND(ROUND(K133*U140,0)*Y$11,0)*AD141,0)</f>
        <v>80</v>
      </c>
      <c r="AI141" s="16"/>
    </row>
    <row r="142" spans="1:35" ht="16.75" customHeight="1" x14ac:dyDescent="0.3">
      <c r="A142" s="11">
        <v>33</v>
      </c>
      <c r="B142" s="14" t="s">
        <v>130</v>
      </c>
      <c r="C142" s="52" t="s">
        <v>12224</v>
      </c>
      <c r="D142" s="190"/>
      <c r="E142" s="211"/>
      <c r="F142" s="211"/>
      <c r="G142" s="211"/>
      <c r="H142" s="211"/>
      <c r="I142" s="211"/>
      <c r="J142" s="210"/>
      <c r="K142" s="185"/>
      <c r="L142" s="2"/>
      <c r="M142" s="2"/>
      <c r="N142" s="2"/>
      <c r="O142" s="56"/>
      <c r="P142" s="2"/>
      <c r="Q142" s="2"/>
      <c r="R142" s="2"/>
      <c r="S142" s="2"/>
      <c r="T142" s="2"/>
      <c r="U142" s="2"/>
      <c r="V142" s="71"/>
      <c r="W142" s="72"/>
      <c r="X142" s="72"/>
      <c r="Y142" s="155"/>
      <c r="Z142" s="157"/>
      <c r="AA142" s="2"/>
      <c r="AB142" s="201"/>
      <c r="AC142" s="55"/>
      <c r="AD142" s="141"/>
      <c r="AE142" s="187" t="s">
        <v>7356</v>
      </c>
      <c r="AF142" s="53">
        <v>5</v>
      </c>
      <c r="AG142" s="181" t="s">
        <v>7357</v>
      </c>
      <c r="AH142" s="98">
        <f>ROUND(ROUND(K133*U140,0)*Y$11-AF142,0)</f>
        <v>154</v>
      </c>
      <c r="AI142" s="16"/>
    </row>
    <row r="143" spans="1:35" ht="16.75" customHeight="1" x14ac:dyDescent="0.3">
      <c r="A143" s="99">
        <v>33</v>
      </c>
      <c r="B143" s="100" t="s">
        <v>131</v>
      </c>
      <c r="C143" s="101" t="s">
        <v>12223</v>
      </c>
      <c r="D143" s="190"/>
      <c r="E143" s="211"/>
      <c r="F143" s="211"/>
      <c r="G143" s="211"/>
      <c r="H143" s="211"/>
      <c r="I143" s="211"/>
      <c r="J143" s="210"/>
      <c r="K143" s="185"/>
      <c r="L143" s="2"/>
      <c r="M143" s="2"/>
      <c r="N143" s="2"/>
      <c r="O143" s="56"/>
      <c r="P143" s="2"/>
      <c r="Q143" s="2"/>
      <c r="R143" s="2"/>
      <c r="S143" s="2"/>
      <c r="T143" s="2"/>
      <c r="U143" s="2"/>
      <c r="V143" s="71"/>
      <c r="W143" s="72"/>
      <c r="X143" s="72"/>
      <c r="Y143" s="155"/>
      <c r="Z143" s="157"/>
      <c r="AA143" s="226" t="s">
        <v>7393</v>
      </c>
      <c r="AB143" s="225" t="s">
        <v>7358</v>
      </c>
      <c r="AC143" s="103" t="s">
        <v>7390</v>
      </c>
      <c r="AD143" s="162">
        <v>0.7</v>
      </c>
      <c r="AE143" s="221"/>
      <c r="AF143" s="136"/>
      <c r="AG143" s="75"/>
      <c r="AH143" s="105">
        <f>ROUND(ROUND(ROUND(K133*U140,0)*Y$11,0)*AD143-AF142,0)</f>
        <v>106</v>
      </c>
      <c r="AI143" s="16"/>
    </row>
    <row r="144" spans="1:35" ht="16.75" customHeight="1" x14ac:dyDescent="0.3">
      <c r="A144" s="99">
        <v>33</v>
      </c>
      <c r="B144" s="100" t="s">
        <v>132</v>
      </c>
      <c r="C144" s="101" t="s">
        <v>12222</v>
      </c>
      <c r="D144" s="190"/>
      <c r="E144" s="211"/>
      <c r="F144" s="211"/>
      <c r="G144" s="211"/>
      <c r="H144" s="211"/>
      <c r="I144" s="211"/>
      <c r="J144" s="210"/>
      <c r="K144" s="185"/>
      <c r="L144" s="2"/>
      <c r="M144" s="2"/>
      <c r="N144" s="2"/>
      <c r="O144" s="203"/>
      <c r="P144" s="8"/>
      <c r="Q144" s="8"/>
      <c r="R144" s="8"/>
      <c r="S144" s="8"/>
      <c r="T144" s="8"/>
      <c r="U144" s="8"/>
      <c r="V144" s="73"/>
      <c r="W144" s="72"/>
      <c r="X144" s="72"/>
      <c r="Y144" s="155"/>
      <c r="Z144" s="157"/>
      <c r="AA144" s="206"/>
      <c r="AB144" s="225" t="s">
        <v>7391</v>
      </c>
      <c r="AC144" s="103" t="s">
        <v>7390</v>
      </c>
      <c r="AD144" s="162">
        <v>0.5</v>
      </c>
      <c r="AE144" s="196"/>
      <c r="AF144" s="144"/>
      <c r="AG144" s="150"/>
      <c r="AH144" s="105">
        <f>ROUND(ROUND(ROUND(K133*U140,0)*Y$11,0)*AD144-AF142,0)</f>
        <v>75</v>
      </c>
      <c r="AI144" s="16"/>
    </row>
    <row r="145" spans="1:35" ht="16.75" customHeight="1" x14ac:dyDescent="0.3">
      <c r="A145" s="11">
        <v>33</v>
      </c>
      <c r="B145" s="14" t="s">
        <v>133</v>
      </c>
      <c r="C145" s="52" t="s">
        <v>12221</v>
      </c>
      <c r="D145" s="190"/>
      <c r="E145" s="211"/>
      <c r="F145" s="211"/>
      <c r="G145" s="211"/>
      <c r="H145" s="211"/>
      <c r="I145" s="211"/>
      <c r="J145" s="210"/>
      <c r="K145" s="185"/>
      <c r="L145" s="2"/>
      <c r="M145" s="2"/>
      <c r="N145" s="44"/>
      <c r="O145" s="222" t="s">
        <v>7373</v>
      </c>
      <c r="P145" s="2"/>
      <c r="Q145" s="2"/>
      <c r="R145" s="2"/>
      <c r="S145" s="2"/>
      <c r="T145" s="2"/>
      <c r="U145" s="2"/>
      <c r="V145" s="71"/>
      <c r="W145" s="72"/>
      <c r="X145" s="72"/>
      <c r="Y145" s="145"/>
      <c r="Z145" s="71"/>
      <c r="AA145" s="83"/>
      <c r="AB145" s="80"/>
      <c r="AC145" s="7"/>
      <c r="AD145" s="7"/>
      <c r="AE145" s="7"/>
      <c r="AF145" s="7"/>
      <c r="AG145" s="37"/>
      <c r="AH145" s="98">
        <f>ROUND(ROUND(K133*U146,0)*Y$11,0)</f>
        <v>162</v>
      </c>
      <c r="AI145" s="66"/>
    </row>
    <row r="146" spans="1:35" ht="16.75" customHeight="1" x14ac:dyDescent="0.3">
      <c r="A146" s="99">
        <v>33</v>
      </c>
      <c r="B146" s="100" t="s">
        <v>134</v>
      </c>
      <c r="C146" s="101" t="s">
        <v>12220</v>
      </c>
      <c r="D146" s="190"/>
      <c r="E146" s="211"/>
      <c r="F146" s="211"/>
      <c r="G146" s="211"/>
      <c r="H146" s="211"/>
      <c r="I146" s="211"/>
      <c r="J146" s="210"/>
      <c r="K146" s="185"/>
      <c r="L146" s="2"/>
      <c r="M146" s="2"/>
      <c r="N146" s="44"/>
      <c r="O146" s="222" t="s">
        <v>7405</v>
      </c>
      <c r="P146" s="135"/>
      <c r="Q146" s="135"/>
      <c r="R146" s="135"/>
      <c r="S146" s="135"/>
      <c r="T146" s="136" t="s">
        <v>7404</v>
      </c>
      <c r="U146" s="273">
        <v>0.95</v>
      </c>
      <c r="V146" s="274"/>
      <c r="W146" s="72"/>
      <c r="X146" s="72"/>
      <c r="Y146" s="145"/>
      <c r="Z146" s="71"/>
      <c r="AA146" s="226" t="s">
        <v>7393</v>
      </c>
      <c r="AB146" s="225" t="s">
        <v>7358</v>
      </c>
      <c r="AC146" s="103" t="s">
        <v>7390</v>
      </c>
      <c r="AD146" s="162">
        <v>0.7</v>
      </c>
      <c r="AE146" s="162"/>
      <c r="AF146" s="162"/>
      <c r="AG146" s="163"/>
      <c r="AH146" s="105">
        <f>ROUND(ROUND(ROUND(K133*U146,0)*Y$11,0)*AD146,0)</f>
        <v>113</v>
      </c>
      <c r="AI146" s="66"/>
    </row>
    <row r="147" spans="1:35" ht="16.75" customHeight="1" x14ac:dyDescent="0.3">
      <c r="A147" s="99">
        <v>33</v>
      </c>
      <c r="B147" s="100" t="s">
        <v>135</v>
      </c>
      <c r="C147" s="101" t="s">
        <v>12219</v>
      </c>
      <c r="D147" s="190"/>
      <c r="E147" s="211"/>
      <c r="F147" s="211"/>
      <c r="G147" s="211"/>
      <c r="H147" s="211"/>
      <c r="I147" s="211"/>
      <c r="J147" s="210"/>
      <c r="K147" s="185"/>
      <c r="L147" s="2"/>
      <c r="M147" s="2"/>
      <c r="N147" s="2"/>
      <c r="O147" s="56"/>
      <c r="P147" s="2"/>
      <c r="Q147" s="2"/>
      <c r="R147" s="2"/>
      <c r="S147" s="2"/>
      <c r="T147" s="2"/>
      <c r="U147" s="2"/>
      <c r="V147" s="71"/>
      <c r="W147" s="72"/>
      <c r="X147" s="72"/>
      <c r="Y147" s="155"/>
      <c r="Z147" s="157"/>
      <c r="AA147" s="206"/>
      <c r="AB147" s="225" t="s">
        <v>7391</v>
      </c>
      <c r="AC147" s="103" t="s">
        <v>7390</v>
      </c>
      <c r="AD147" s="162">
        <v>0.5</v>
      </c>
      <c r="AE147" s="162"/>
      <c r="AF147" s="162"/>
      <c r="AG147" s="163"/>
      <c r="AH147" s="105">
        <f>ROUND(ROUND(ROUND(K133*U146,0)*Y$11,0)*AD147,0)</f>
        <v>81</v>
      </c>
      <c r="AI147" s="16"/>
    </row>
    <row r="148" spans="1:35" ht="16.75" customHeight="1" x14ac:dyDescent="0.3">
      <c r="A148" s="11">
        <v>33</v>
      </c>
      <c r="B148" s="14" t="s">
        <v>136</v>
      </c>
      <c r="C148" s="52" t="s">
        <v>12218</v>
      </c>
      <c r="D148" s="190"/>
      <c r="E148" s="211"/>
      <c r="F148" s="211"/>
      <c r="G148" s="211"/>
      <c r="H148" s="211"/>
      <c r="I148" s="211"/>
      <c r="J148" s="210"/>
      <c r="K148" s="185"/>
      <c r="L148" s="2"/>
      <c r="M148" s="2"/>
      <c r="N148" s="2"/>
      <c r="O148" s="56"/>
      <c r="P148" s="2"/>
      <c r="Q148" s="2"/>
      <c r="R148" s="2"/>
      <c r="S148" s="2"/>
      <c r="T148" s="2"/>
      <c r="U148" s="2"/>
      <c r="V148" s="71"/>
      <c r="W148" s="72"/>
      <c r="X148" s="72"/>
      <c r="Y148" s="155"/>
      <c r="Z148" s="157"/>
      <c r="AA148" s="2"/>
      <c r="AB148" s="201"/>
      <c r="AC148" s="55"/>
      <c r="AD148" s="141"/>
      <c r="AE148" s="187" t="s">
        <v>7356</v>
      </c>
      <c r="AF148" s="53">
        <v>5</v>
      </c>
      <c r="AG148" s="181" t="s">
        <v>7357</v>
      </c>
      <c r="AH148" s="98">
        <f>ROUND(ROUND(K133*U146,0)*Y$11-AF148,0)</f>
        <v>157</v>
      </c>
      <c r="AI148" s="16"/>
    </row>
    <row r="149" spans="1:35" ht="16.75" customHeight="1" x14ac:dyDescent="0.3">
      <c r="A149" s="99">
        <v>33</v>
      </c>
      <c r="B149" s="100" t="s">
        <v>137</v>
      </c>
      <c r="C149" s="101" t="s">
        <v>12217</v>
      </c>
      <c r="D149" s="190"/>
      <c r="E149" s="211"/>
      <c r="F149" s="211"/>
      <c r="G149" s="211"/>
      <c r="H149" s="211"/>
      <c r="I149" s="211"/>
      <c r="J149" s="210"/>
      <c r="K149" s="185"/>
      <c r="L149" s="2"/>
      <c r="M149" s="2"/>
      <c r="N149" s="2"/>
      <c r="O149" s="56"/>
      <c r="P149" s="2"/>
      <c r="Q149" s="2"/>
      <c r="R149" s="2"/>
      <c r="S149" s="2"/>
      <c r="T149" s="2"/>
      <c r="U149" s="2"/>
      <c r="V149" s="71"/>
      <c r="W149" s="72"/>
      <c r="X149" s="72"/>
      <c r="Y149" s="155"/>
      <c r="Z149" s="157"/>
      <c r="AA149" s="226" t="s">
        <v>7393</v>
      </c>
      <c r="AB149" s="225" t="s">
        <v>7358</v>
      </c>
      <c r="AC149" s="103" t="s">
        <v>7390</v>
      </c>
      <c r="AD149" s="162">
        <v>0.7</v>
      </c>
      <c r="AE149" s="221"/>
      <c r="AF149" s="136"/>
      <c r="AG149" s="75"/>
      <c r="AH149" s="105">
        <f>ROUND(ROUND(ROUND(K133*U146,0)*Y$11,0)*AD149-AF148,0)</f>
        <v>108</v>
      </c>
      <c r="AI149" s="16"/>
    </row>
    <row r="150" spans="1:35" ht="16.75" customHeight="1" x14ac:dyDescent="0.3">
      <c r="A150" s="99">
        <v>33</v>
      </c>
      <c r="B150" s="100" t="s">
        <v>138</v>
      </c>
      <c r="C150" s="101" t="s">
        <v>12216</v>
      </c>
      <c r="D150" s="190"/>
      <c r="E150" s="211"/>
      <c r="F150" s="211"/>
      <c r="G150" s="211"/>
      <c r="H150" s="211"/>
      <c r="I150" s="211"/>
      <c r="J150" s="210"/>
      <c r="K150" s="164"/>
      <c r="L150" s="8"/>
      <c r="M150" s="8"/>
      <c r="N150" s="8"/>
      <c r="O150" s="203"/>
      <c r="P150" s="8"/>
      <c r="Q150" s="8"/>
      <c r="R150" s="8"/>
      <c r="S150" s="8"/>
      <c r="T150" s="8"/>
      <c r="U150" s="8"/>
      <c r="V150" s="73"/>
      <c r="W150" s="72"/>
      <c r="X150" s="216"/>
      <c r="Y150" s="144"/>
      <c r="Z150" s="150"/>
      <c r="AA150" s="206"/>
      <c r="AB150" s="225" t="s">
        <v>7391</v>
      </c>
      <c r="AC150" s="103" t="s">
        <v>7390</v>
      </c>
      <c r="AD150" s="162">
        <v>0.5</v>
      </c>
      <c r="AE150" s="196"/>
      <c r="AF150" s="144"/>
      <c r="AG150" s="150"/>
      <c r="AH150" s="105">
        <f>ROUND(ROUND(ROUND(K133*U146,0)*Y$11,0)*AD150-AF148,0)</f>
        <v>76</v>
      </c>
      <c r="AI150" s="16"/>
    </row>
    <row r="151" spans="1:35" ht="16.75" customHeight="1" x14ac:dyDescent="0.3">
      <c r="A151" s="11">
        <v>33</v>
      </c>
      <c r="B151" s="14" t="s">
        <v>12215</v>
      </c>
      <c r="C151" s="52" t="s">
        <v>12214</v>
      </c>
      <c r="D151" s="190"/>
      <c r="E151" s="211"/>
      <c r="F151" s="211"/>
      <c r="G151" s="211"/>
      <c r="H151" s="211"/>
      <c r="I151" s="211"/>
      <c r="J151" s="210"/>
      <c r="K151" s="167" t="s">
        <v>7461</v>
      </c>
      <c r="L151" s="36"/>
      <c r="M151" s="36"/>
      <c r="N151" s="36"/>
      <c r="O151" s="202"/>
      <c r="P151" s="36"/>
      <c r="Q151" s="36"/>
      <c r="R151" s="36"/>
      <c r="S151" s="36"/>
      <c r="T151" s="36"/>
      <c r="U151" s="36"/>
      <c r="V151" s="50"/>
      <c r="W151" s="45"/>
      <c r="X151" s="259" t="s">
        <v>7359</v>
      </c>
      <c r="Y151" s="36"/>
      <c r="Z151" s="50"/>
      <c r="AA151" s="54"/>
      <c r="AB151" s="53"/>
      <c r="AC151" s="36"/>
      <c r="AD151" s="36"/>
      <c r="AE151" s="36"/>
      <c r="AF151" s="36"/>
      <c r="AG151" s="50"/>
      <c r="AH151" s="98">
        <f>ROUND(K157*Y$155,0)</f>
        <v>333</v>
      </c>
      <c r="AI151" s="16"/>
    </row>
    <row r="152" spans="1:35" ht="16.75" customHeight="1" x14ac:dyDescent="0.3">
      <c r="A152" s="99">
        <v>33</v>
      </c>
      <c r="B152" s="100" t="s">
        <v>139</v>
      </c>
      <c r="C152" s="101" t="s">
        <v>12213</v>
      </c>
      <c r="D152" s="284"/>
      <c r="E152" s="285"/>
      <c r="F152" s="285"/>
      <c r="G152" s="285"/>
      <c r="H152" s="285"/>
      <c r="I152" s="285"/>
      <c r="J152" s="286"/>
      <c r="K152" s="185"/>
      <c r="L152" s="2"/>
      <c r="M152" s="2"/>
      <c r="N152" s="2"/>
      <c r="O152" s="56"/>
      <c r="P152" s="2"/>
      <c r="Q152" s="2"/>
      <c r="R152" s="2"/>
      <c r="S152" s="2"/>
      <c r="T152" s="2"/>
      <c r="U152" s="2"/>
      <c r="V152" s="71"/>
      <c r="W152" s="72"/>
      <c r="X152" s="287"/>
      <c r="Y152" s="145"/>
      <c r="Z152" s="71"/>
      <c r="AA152" s="226" t="s">
        <v>7393</v>
      </c>
      <c r="AB152" s="225" t="s">
        <v>7358</v>
      </c>
      <c r="AC152" s="103" t="s">
        <v>7390</v>
      </c>
      <c r="AD152" s="162">
        <v>0.7</v>
      </c>
      <c r="AE152" s="162"/>
      <c r="AF152" s="162"/>
      <c r="AG152" s="163"/>
      <c r="AH152" s="105">
        <f>ROUND(ROUND(K157*Y$155,0)*AD152,0)</f>
        <v>233</v>
      </c>
      <c r="AI152" s="16"/>
    </row>
    <row r="153" spans="1:35" ht="16.75" customHeight="1" x14ac:dyDescent="0.3">
      <c r="A153" s="99">
        <v>33</v>
      </c>
      <c r="B153" s="100" t="s">
        <v>140</v>
      </c>
      <c r="C153" s="101" t="s">
        <v>12212</v>
      </c>
      <c r="D153" s="284"/>
      <c r="E153" s="285"/>
      <c r="F153" s="285"/>
      <c r="G153" s="285"/>
      <c r="H153" s="285"/>
      <c r="I153" s="285"/>
      <c r="J153" s="286"/>
      <c r="K153" s="185"/>
      <c r="L153" s="2"/>
      <c r="M153" s="2"/>
      <c r="N153" s="2"/>
      <c r="O153" s="56"/>
      <c r="P153" s="2"/>
      <c r="Q153" s="2"/>
      <c r="R153" s="2"/>
      <c r="S153" s="2"/>
      <c r="T153" s="2"/>
      <c r="U153" s="2"/>
      <c r="V153" s="71"/>
      <c r="W153" s="72"/>
      <c r="X153" s="287"/>
      <c r="Y153" s="145"/>
      <c r="Z153" s="71"/>
      <c r="AA153" s="206"/>
      <c r="AB153" s="225" t="s">
        <v>7391</v>
      </c>
      <c r="AC153" s="103" t="s">
        <v>7390</v>
      </c>
      <c r="AD153" s="162">
        <v>0.5</v>
      </c>
      <c r="AE153" s="162"/>
      <c r="AF153" s="162"/>
      <c r="AG153" s="163"/>
      <c r="AH153" s="105">
        <f>ROUND(ROUND(K157*Y$155,0)*AD153,0)</f>
        <v>167</v>
      </c>
      <c r="AI153" s="16"/>
    </row>
    <row r="154" spans="1:35" ht="16.75" customHeight="1" x14ac:dyDescent="0.3">
      <c r="A154" s="11">
        <v>33</v>
      </c>
      <c r="B154" s="14" t="s">
        <v>141</v>
      </c>
      <c r="C154" s="52" t="s">
        <v>12211</v>
      </c>
      <c r="D154" s="284"/>
      <c r="E154" s="285"/>
      <c r="F154" s="285"/>
      <c r="G154" s="285"/>
      <c r="H154" s="285"/>
      <c r="I154" s="285"/>
      <c r="J154" s="286"/>
      <c r="K154" s="185"/>
      <c r="L154" s="2"/>
      <c r="M154" s="2"/>
      <c r="N154" s="2"/>
      <c r="O154" s="56"/>
      <c r="P154" s="2"/>
      <c r="Q154" s="2"/>
      <c r="R154" s="2"/>
      <c r="S154" s="2"/>
      <c r="T154" s="2"/>
      <c r="U154" s="2"/>
      <c r="V154" s="71"/>
      <c r="W154" s="72"/>
      <c r="X154" s="72"/>
      <c r="Y154" s="145"/>
      <c r="Z154" s="71"/>
      <c r="AA154" s="2"/>
      <c r="AB154" s="201"/>
      <c r="AC154" s="55"/>
      <c r="AD154" s="141"/>
      <c r="AE154" s="187" t="s">
        <v>7356</v>
      </c>
      <c r="AF154" s="53">
        <v>5</v>
      </c>
      <c r="AG154" s="181" t="s">
        <v>7357</v>
      </c>
      <c r="AH154" s="98">
        <f>ROUND(K157*Y$155-AF154,0)</f>
        <v>328</v>
      </c>
      <c r="AI154" s="16"/>
    </row>
    <row r="155" spans="1:35" ht="16.75" customHeight="1" x14ac:dyDescent="0.3">
      <c r="A155" s="99">
        <v>33</v>
      </c>
      <c r="B155" s="100" t="s">
        <v>142</v>
      </c>
      <c r="C155" s="101" t="s">
        <v>12210</v>
      </c>
      <c r="D155" s="284"/>
      <c r="E155" s="285"/>
      <c r="F155" s="285"/>
      <c r="G155" s="285"/>
      <c r="H155" s="285"/>
      <c r="I155" s="285"/>
      <c r="J155" s="286"/>
      <c r="K155" s="185"/>
      <c r="L155" s="2"/>
      <c r="M155" s="2"/>
      <c r="N155" s="2"/>
      <c r="O155" s="56"/>
      <c r="P155" s="2"/>
      <c r="Q155" s="2"/>
      <c r="R155" s="2"/>
      <c r="S155" s="2"/>
      <c r="T155" s="2"/>
      <c r="U155" s="2"/>
      <c r="V155" s="71"/>
      <c r="W155" s="72"/>
      <c r="X155" s="72" t="s">
        <v>1</v>
      </c>
      <c r="Y155" s="155">
        <v>0.5</v>
      </c>
      <c r="Z155" s="71"/>
      <c r="AA155" s="226" t="s">
        <v>7393</v>
      </c>
      <c r="AB155" s="225" t="s">
        <v>7358</v>
      </c>
      <c r="AC155" s="103" t="s">
        <v>7390</v>
      </c>
      <c r="AD155" s="162">
        <v>0.7</v>
      </c>
      <c r="AE155" s="221"/>
      <c r="AF155" s="136"/>
      <c r="AG155" s="75"/>
      <c r="AH155" s="105">
        <f>ROUND(ROUND(K157*Y$155,0)*AD155-AF154,0)</f>
        <v>228</v>
      </c>
      <c r="AI155" s="16"/>
    </row>
    <row r="156" spans="1:35" ht="16.75" customHeight="1" x14ac:dyDescent="0.3">
      <c r="A156" s="99">
        <v>33</v>
      </c>
      <c r="B156" s="100" t="s">
        <v>143</v>
      </c>
      <c r="C156" s="101" t="s">
        <v>12209</v>
      </c>
      <c r="D156" s="284"/>
      <c r="E156" s="285"/>
      <c r="F156" s="285"/>
      <c r="G156" s="285"/>
      <c r="H156" s="285"/>
      <c r="I156" s="285"/>
      <c r="J156" s="286"/>
      <c r="K156" s="185"/>
      <c r="L156" s="2"/>
      <c r="M156" s="2"/>
      <c r="N156" s="2"/>
      <c r="O156" s="56"/>
      <c r="P156" s="2"/>
      <c r="Q156" s="2"/>
      <c r="R156" s="2"/>
      <c r="S156" s="2"/>
      <c r="T156" s="2"/>
      <c r="U156" s="2"/>
      <c r="V156" s="71"/>
      <c r="W156" s="72"/>
      <c r="X156" s="72"/>
      <c r="Y156" s="145"/>
      <c r="Z156" s="71"/>
      <c r="AA156" s="206"/>
      <c r="AB156" s="225" t="s">
        <v>7391</v>
      </c>
      <c r="AC156" s="103" t="s">
        <v>7390</v>
      </c>
      <c r="AD156" s="162">
        <v>0.5</v>
      </c>
      <c r="AE156" s="196"/>
      <c r="AF156" s="144"/>
      <c r="AG156" s="150"/>
      <c r="AH156" s="105">
        <f>ROUND(ROUND(K157*Y$155,0)*AD156-AF154,0)</f>
        <v>162</v>
      </c>
      <c r="AI156" s="16"/>
    </row>
    <row r="157" spans="1:35" ht="16.75" customHeight="1" x14ac:dyDescent="0.25">
      <c r="A157" s="11">
        <v>33</v>
      </c>
      <c r="B157" s="14" t="s">
        <v>144</v>
      </c>
      <c r="C157" s="52" t="s">
        <v>12208</v>
      </c>
      <c r="D157" s="284"/>
      <c r="E157" s="285"/>
      <c r="F157" s="285"/>
      <c r="G157" s="285"/>
      <c r="H157" s="285"/>
      <c r="I157" s="285"/>
      <c r="J157" s="286"/>
      <c r="K157" s="271">
        <f>'21共同生活援助（包括型・基本）'!N13</f>
        <v>666</v>
      </c>
      <c r="L157" s="272"/>
      <c r="M157" s="2" t="s">
        <v>7388</v>
      </c>
      <c r="N157" s="2"/>
      <c r="O157" s="204" t="s">
        <v>7387</v>
      </c>
      <c r="P157" s="36"/>
      <c r="Q157" s="36"/>
      <c r="R157" s="36"/>
      <c r="S157" s="36"/>
      <c r="T157" s="36"/>
      <c r="U157" s="36"/>
      <c r="V157" s="74"/>
      <c r="W157" s="124"/>
      <c r="X157" s="124"/>
      <c r="Y157" s="178"/>
      <c r="Z157" s="179"/>
      <c r="AA157" s="83"/>
      <c r="AB157" s="194"/>
      <c r="AC157" s="7"/>
      <c r="AD157" s="7"/>
      <c r="AE157" s="7"/>
      <c r="AF157" s="7"/>
      <c r="AG157" s="37"/>
      <c r="AH157" s="98">
        <f>ROUND(ROUND(K157*U158,0)*Y$155,0)</f>
        <v>317</v>
      </c>
      <c r="AI157" s="66"/>
    </row>
    <row r="158" spans="1:35" ht="16.75" customHeight="1" x14ac:dyDescent="0.25">
      <c r="A158" s="99">
        <v>33</v>
      </c>
      <c r="B158" s="100" t="s">
        <v>145</v>
      </c>
      <c r="C158" s="101" t="s">
        <v>12207</v>
      </c>
      <c r="D158" s="190"/>
      <c r="E158" s="211"/>
      <c r="F158" s="211"/>
      <c r="G158" s="211"/>
      <c r="H158" s="211"/>
      <c r="I158" s="211"/>
      <c r="J158" s="210"/>
      <c r="K158" s="72"/>
      <c r="L158" s="145"/>
      <c r="M158" s="2"/>
      <c r="N158" s="2"/>
      <c r="O158" s="45"/>
      <c r="P158" s="2"/>
      <c r="Q158" s="135"/>
      <c r="R158" s="135"/>
      <c r="S158" s="135"/>
      <c r="T158" s="136" t="s">
        <v>12206</v>
      </c>
      <c r="U158" s="273">
        <v>0.95</v>
      </c>
      <c r="V158" s="274"/>
      <c r="W158" s="182"/>
      <c r="X158" s="182"/>
      <c r="Y158" s="178"/>
      <c r="Z158" s="179"/>
      <c r="AA158" s="226" t="s">
        <v>12202</v>
      </c>
      <c r="AB158" s="225" t="s">
        <v>12201</v>
      </c>
      <c r="AC158" s="103" t="s">
        <v>12198</v>
      </c>
      <c r="AD158" s="162">
        <v>0.7</v>
      </c>
      <c r="AE158" s="162"/>
      <c r="AF158" s="162"/>
      <c r="AG158" s="163"/>
      <c r="AH158" s="105">
        <f>ROUND(ROUND(ROUND(K157*U158,0)*Y$155,0)*AD158,0)</f>
        <v>222</v>
      </c>
      <c r="AI158" s="66"/>
    </row>
    <row r="159" spans="1:35" ht="16.75" customHeight="1" x14ac:dyDescent="0.25">
      <c r="A159" s="99">
        <v>33</v>
      </c>
      <c r="B159" s="100" t="s">
        <v>146</v>
      </c>
      <c r="C159" s="101" t="s">
        <v>12205</v>
      </c>
      <c r="D159" s="190"/>
      <c r="E159" s="211"/>
      <c r="F159" s="211"/>
      <c r="G159" s="211"/>
      <c r="H159" s="211"/>
      <c r="I159" s="211"/>
      <c r="J159" s="210"/>
      <c r="K159" s="185"/>
      <c r="L159" s="2"/>
      <c r="M159" s="2"/>
      <c r="N159" s="2"/>
      <c r="O159" s="56"/>
      <c r="P159" s="2"/>
      <c r="Q159" s="2"/>
      <c r="R159" s="2"/>
      <c r="S159" s="2"/>
      <c r="T159" s="2"/>
      <c r="U159" s="2"/>
      <c r="V159" s="71"/>
      <c r="W159" s="182"/>
      <c r="X159" s="182"/>
      <c r="Y159" s="178"/>
      <c r="Z159" s="179"/>
      <c r="AA159" s="206"/>
      <c r="AB159" s="225" t="s">
        <v>12199</v>
      </c>
      <c r="AC159" s="103" t="s">
        <v>12198</v>
      </c>
      <c r="AD159" s="162">
        <v>0.5</v>
      </c>
      <c r="AE159" s="162"/>
      <c r="AF159" s="162"/>
      <c r="AG159" s="163"/>
      <c r="AH159" s="105">
        <f>ROUND(ROUND(ROUND(K157*U158,0)*Y$155,0)*AD159,0)</f>
        <v>159</v>
      </c>
      <c r="AI159" s="16"/>
    </row>
    <row r="160" spans="1:35" ht="16.75" customHeight="1" x14ac:dyDescent="0.25">
      <c r="A160" s="11">
        <v>33</v>
      </c>
      <c r="B160" s="14" t="s">
        <v>147</v>
      </c>
      <c r="C160" s="52" t="s">
        <v>12204</v>
      </c>
      <c r="D160" s="190"/>
      <c r="E160" s="211"/>
      <c r="F160" s="211"/>
      <c r="G160" s="211"/>
      <c r="H160" s="211"/>
      <c r="I160" s="211"/>
      <c r="J160" s="210"/>
      <c r="K160" s="185"/>
      <c r="L160" s="2"/>
      <c r="M160" s="2"/>
      <c r="N160" s="2"/>
      <c r="O160" s="56"/>
      <c r="P160" s="2"/>
      <c r="Q160" s="2"/>
      <c r="R160" s="2"/>
      <c r="S160" s="2"/>
      <c r="T160" s="2"/>
      <c r="U160" s="2"/>
      <c r="V160" s="71"/>
      <c r="W160" s="182"/>
      <c r="X160" s="182"/>
      <c r="Y160" s="178"/>
      <c r="Z160" s="179"/>
      <c r="AA160" s="2"/>
      <c r="AB160" s="201"/>
      <c r="AC160" s="55"/>
      <c r="AD160" s="141"/>
      <c r="AE160" s="187" t="s">
        <v>7356</v>
      </c>
      <c r="AF160" s="53">
        <v>5</v>
      </c>
      <c r="AG160" s="181" t="s">
        <v>7357</v>
      </c>
      <c r="AH160" s="98">
        <f>ROUND(ROUND(K157*U158,0)*Y$155-AF160,0)</f>
        <v>312</v>
      </c>
      <c r="AI160" s="16"/>
    </row>
    <row r="161" spans="1:35" ht="16.75" customHeight="1" x14ac:dyDescent="0.25">
      <c r="A161" s="99">
        <v>33</v>
      </c>
      <c r="B161" s="100" t="s">
        <v>148</v>
      </c>
      <c r="C161" s="101" t="s">
        <v>12203</v>
      </c>
      <c r="D161" s="190"/>
      <c r="E161" s="211"/>
      <c r="F161" s="211"/>
      <c r="G161" s="211"/>
      <c r="H161" s="211"/>
      <c r="I161" s="211"/>
      <c r="J161" s="210"/>
      <c r="K161" s="185"/>
      <c r="L161" s="2"/>
      <c r="M161" s="2"/>
      <c r="N161" s="2"/>
      <c r="O161" s="56"/>
      <c r="P161" s="2"/>
      <c r="Q161" s="2"/>
      <c r="R161" s="2"/>
      <c r="S161" s="2"/>
      <c r="T161" s="2"/>
      <c r="U161" s="2"/>
      <c r="V161" s="71"/>
      <c r="W161" s="182"/>
      <c r="X161" s="182"/>
      <c r="Y161" s="178"/>
      <c r="Z161" s="179"/>
      <c r="AA161" s="226" t="s">
        <v>12202</v>
      </c>
      <c r="AB161" s="225" t="s">
        <v>12201</v>
      </c>
      <c r="AC161" s="103" t="s">
        <v>12198</v>
      </c>
      <c r="AD161" s="162">
        <v>0.7</v>
      </c>
      <c r="AE161" s="221"/>
      <c r="AF161" s="136"/>
      <c r="AG161" s="75"/>
      <c r="AH161" s="105">
        <f>ROUND(ROUND(ROUND(K157*U158,0)*Y$155,0)*AD161-AF160,0)</f>
        <v>217</v>
      </c>
      <c r="AI161" s="16"/>
    </row>
    <row r="162" spans="1:35" ht="16.75" customHeight="1" x14ac:dyDescent="0.25">
      <c r="A162" s="99">
        <v>33</v>
      </c>
      <c r="B162" s="100" t="s">
        <v>149</v>
      </c>
      <c r="C162" s="101" t="s">
        <v>12200</v>
      </c>
      <c r="D162" s="190"/>
      <c r="E162" s="211"/>
      <c r="F162" s="211"/>
      <c r="G162" s="211"/>
      <c r="H162" s="211"/>
      <c r="I162" s="211"/>
      <c r="J162" s="210"/>
      <c r="K162" s="185"/>
      <c r="L162" s="2"/>
      <c r="M162" s="2"/>
      <c r="N162" s="2"/>
      <c r="O162" s="203"/>
      <c r="P162" s="8"/>
      <c r="Q162" s="8"/>
      <c r="R162" s="8"/>
      <c r="S162" s="8"/>
      <c r="T162" s="8"/>
      <c r="U162" s="8"/>
      <c r="V162" s="73"/>
      <c r="W162" s="182"/>
      <c r="X162" s="182"/>
      <c r="Y162" s="178"/>
      <c r="Z162" s="179"/>
      <c r="AA162" s="206"/>
      <c r="AB162" s="225" t="s">
        <v>12199</v>
      </c>
      <c r="AC162" s="103" t="s">
        <v>12198</v>
      </c>
      <c r="AD162" s="162">
        <v>0.5</v>
      </c>
      <c r="AE162" s="196"/>
      <c r="AF162" s="144"/>
      <c r="AG162" s="150"/>
      <c r="AH162" s="105">
        <f>ROUND(ROUND(ROUND(K157*U158,0)*Y$155,0)*AD162-AF160,0)</f>
        <v>154</v>
      </c>
      <c r="AI162" s="16"/>
    </row>
    <row r="163" spans="1:35" ht="16.75" customHeight="1" x14ac:dyDescent="0.25">
      <c r="A163" s="11">
        <v>33</v>
      </c>
      <c r="B163" s="14" t="s">
        <v>150</v>
      </c>
      <c r="C163" s="52" t="s">
        <v>12197</v>
      </c>
      <c r="D163" s="190"/>
      <c r="E163" s="211"/>
      <c r="F163" s="211"/>
      <c r="G163" s="211"/>
      <c r="H163" s="211"/>
      <c r="I163" s="211"/>
      <c r="J163" s="210"/>
      <c r="K163" s="185"/>
      <c r="L163" s="2"/>
      <c r="M163" s="2"/>
      <c r="N163" s="44"/>
      <c r="O163" s="204" t="s">
        <v>7380</v>
      </c>
      <c r="P163" s="36"/>
      <c r="Q163" s="36"/>
      <c r="R163" s="36"/>
      <c r="S163" s="36"/>
      <c r="T163" s="36"/>
      <c r="U163" s="36"/>
      <c r="V163" s="74"/>
      <c r="W163" s="182"/>
      <c r="X163" s="182"/>
      <c r="Y163" s="178"/>
      <c r="Z163" s="179"/>
      <c r="AA163" s="83"/>
      <c r="AB163" s="194"/>
      <c r="AC163" s="7"/>
      <c r="AD163" s="7"/>
      <c r="AE163" s="7"/>
      <c r="AF163" s="7"/>
      <c r="AG163" s="37"/>
      <c r="AH163" s="98">
        <f>ROUND(ROUND(K157*U164,0)*Y$155,0)</f>
        <v>310</v>
      </c>
      <c r="AI163" s="66"/>
    </row>
    <row r="164" spans="1:35" ht="16.75" customHeight="1" x14ac:dyDescent="0.25">
      <c r="A164" s="99">
        <v>33</v>
      </c>
      <c r="B164" s="100" t="s">
        <v>151</v>
      </c>
      <c r="C164" s="101" t="s">
        <v>12196</v>
      </c>
      <c r="D164" s="190"/>
      <c r="E164" s="211"/>
      <c r="F164" s="211"/>
      <c r="G164" s="211"/>
      <c r="H164" s="211"/>
      <c r="I164" s="211"/>
      <c r="J164" s="210"/>
      <c r="K164" s="185"/>
      <c r="L164" s="2"/>
      <c r="M164" s="2"/>
      <c r="N164" s="44"/>
      <c r="O164" s="45"/>
      <c r="P164" s="135"/>
      <c r="Q164" s="135"/>
      <c r="R164" s="135"/>
      <c r="S164" s="135"/>
      <c r="T164" s="136" t="s">
        <v>7404</v>
      </c>
      <c r="U164" s="273">
        <v>0.93</v>
      </c>
      <c r="V164" s="274"/>
      <c r="W164" s="182"/>
      <c r="X164" s="182"/>
      <c r="Y164" s="178"/>
      <c r="Z164" s="179"/>
      <c r="AA164" s="226" t="s">
        <v>7393</v>
      </c>
      <c r="AB164" s="225" t="s">
        <v>7358</v>
      </c>
      <c r="AC164" s="103" t="s">
        <v>7390</v>
      </c>
      <c r="AD164" s="162">
        <v>0.7</v>
      </c>
      <c r="AE164" s="162"/>
      <c r="AF164" s="162"/>
      <c r="AG164" s="163"/>
      <c r="AH164" s="105">
        <f>ROUND(ROUND(ROUND(K157*U164,0)*Y$155,0)*AD164,0)</f>
        <v>217</v>
      </c>
      <c r="AI164" s="66"/>
    </row>
    <row r="165" spans="1:35" ht="16.75" customHeight="1" x14ac:dyDescent="0.25">
      <c r="A165" s="99">
        <v>33</v>
      </c>
      <c r="B165" s="100" t="s">
        <v>152</v>
      </c>
      <c r="C165" s="101" t="s">
        <v>12195</v>
      </c>
      <c r="D165" s="190"/>
      <c r="E165" s="211"/>
      <c r="F165" s="211"/>
      <c r="G165" s="211"/>
      <c r="H165" s="211"/>
      <c r="I165" s="211"/>
      <c r="J165" s="210"/>
      <c r="K165" s="185"/>
      <c r="L165" s="2"/>
      <c r="M165" s="2"/>
      <c r="N165" s="2"/>
      <c r="O165" s="56"/>
      <c r="P165" s="2"/>
      <c r="Q165" s="2"/>
      <c r="R165" s="2"/>
      <c r="S165" s="2"/>
      <c r="T165" s="2"/>
      <c r="U165" s="2"/>
      <c r="V165" s="71"/>
      <c r="W165" s="182"/>
      <c r="X165" s="182"/>
      <c r="Y165" s="178"/>
      <c r="Z165" s="179"/>
      <c r="AA165" s="206"/>
      <c r="AB165" s="225" t="s">
        <v>7391</v>
      </c>
      <c r="AC165" s="103" t="s">
        <v>7390</v>
      </c>
      <c r="AD165" s="162">
        <v>0.5</v>
      </c>
      <c r="AE165" s="162"/>
      <c r="AF165" s="162"/>
      <c r="AG165" s="163"/>
      <c r="AH165" s="105">
        <f>ROUND(ROUND(ROUND(K157*U164,0)*Y$155,0)*AD165,0)</f>
        <v>155</v>
      </c>
      <c r="AI165" s="16"/>
    </row>
    <row r="166" spans="1:35" ht="16.75" customHeight="1" x14ac:dyDescent="0.25">
      <c r="A166" s="11">
        <v>33</v>
      </c>
      <c r="B166" s="14" t="s">
        <v>153</v>
      </c>
      <c r="C166" s="52" t="s">
        <v>12194</v>
      </c>
      <c r="D166" s="190"/>
      <c r="E166" s="211"/>
      <c r="F166" s="211"/>
      <c r="G166" s="211"/>
      <c r="H166" s="211"/>
      <c r="I166" s="211"/>
      <c r="J166" s="210"/>
      <c r="K166" s="185"/>
      <c r="L166" s="2"/>
      <c r="M166" s="2"/>
      <c r="N166" s="2"/>
      <c r="O166" s="56"/>
      <c r="P166" s="2"/>
      <c r="Q166" s="2"/>
      <c r="R166" s="2"/>
      <c r="S166" s="2"/>
      <c r="T166" s="2"/>
      <c r="U166" s="2"/>
      <c r="V166" s="71"/>
      <c r="W166" s="182"/>
      <c r="X166" s="182"/>
      <c r="Y166" s="178"/>
      <c r="Z166" s="179"/>
      <c r="AA166" s="2"/>
      <c r="AB166" s="201"/>
      <c r="AC166" s="55"/>
      <c r="AD166" s="141"/>
      <c r="AE166" s="187" t="s">
        <v>7356</v>
      </c>
      <c r="AF166" s="53">
        <v>5</v>
      </c>
      <c r="AG166" s="181" t="s">
        <v>7357</v>
      </c>
      <c r="AH166" s="98">
        <f>ROUND(ROUND(K157*U164,0)*Y$155-AF166,0)</f>
        <v>305</v>
      </c>
      <c r="AI166" s="16"/>
    </row>
    <row r="167" spans="1:35" ht="16.75" customHeight="1" x14ac:dyDescent="0.25">
      <c r="A167" s="99">
        <v>33</v>
      </c>
      <c r="B167" s="100" t="s">
        <v>154</v>
      </c>
      <c r="C167" s="101" t="s">
        <v>12193</v>
      </c>
      <c r="D167" s="190"/>
      <c r="E167" s="211"/>
      <c r="F167" s="211"/>
      <c r="G167" s="211"/>
      <c r="H167" s="211"/>
      <c r="I167" s="211"/>
      <c r="J167" s="210"/>
      <c r="K167" s="185"/>
      <c r="L167" s="2"/>
      <c r="M167" s="2"/>
      <c r="N167" s="2"/>
      <c r="O167" s="56"/>
      <c r="P167" s="2"/>
      <c r="Q167" s="2"/>
      <c r="R167" s="2"/>
      <c r="S167" s="2"/>
      <c r="T167" s="2"/>
      <c r="U167" s="2"/>
      <c r="V167" s="71"/>
      <c r="W167" s="182"/>
      <c r="X167" s="182"/>
      <c r="Y167" s="178"/>
      <c r="Z167" s="179"/>
      <c r="AA167" s="226" t="s">
        <v>7393</v>
      </c>
      <c r="AB167" s="225" t="s">
        <v>7358</v>
      </c>
      <c r="AC167" s="103" t="s">
        <v>7390</v>
      </c>
      <c r="AD167" s="162">
        <v>0.7</v>
      </c>
      <c r="AE167" s="221"/>
      <c r="AF167" s="136"/>
      <c r="AG167" s="75"/>
      <c r="AH167" s="105">
        <f>ROUND(ROUND(ROUND(K157*U164,0)*Y$155,0)*AD167-AF166,0)</f>
        <v>212</v>
      </c>
      <c r="AI167" s="16"/>
    </row>
    <row r="168" spans="1:35" ht="16.75" customHeight="1" x14ac:dyDescent="0.25">
      <c r="A168" s="99">
        <v>33</v>
      </c>
      <c r="B168" s="100" t="s">
        <v>155</v>
      </c>
      <c r="C168" s="101" t="s">
        <v>12192</v>
      </c>
      <c r="D168" s="190"/>
      <c r="E168" s="211"/>
      <c r="F168" s="211"/>
      <c r="G168" s="211"/>
      <c r="H168" s="211"/>
      <c r="I168" s="211"/>
      <c r="J168" s="210"/>
      <c r="K168" s="185"/>
      <c r="L168" s="2"/>
      <c r="M168" s="2"/>
      <c r="N168" s="2"/>
      <c r="O168" s="203"/>
      <c r="P168" s="8"/>
      <c r="Q168" s="8"/>
      <c r="R168" s="8"/>
      <c r="S168" s="8"/>
      <c r="T168" s="8"/>
      <c r="U168" s="8"/>
      <c r="V168" s="73"/>
      <c r="W168" s="182"/>
      <c r="X168" s="182"/>
      <c r="Y168" s="178"/>
      <c r="Z168" s="179"/>
      <c r="AA168" s="206"/>
      <c r="AB168" s="225" t="s">
        <v>7391</v>
      </c>
      <c r="AC168" s="103" t="s">
        <v>7390</v>
      </c>
      <c r="AD168" s="162">
        <v>0.5</v>
      </c>
      <c r="AE168" s="196"/>
      <c r="AF168" s="144"/>
      <c r="AG168" s="150"/>
      <c r="AH168" s="105">
        <f>ROUND(ROUND(ROUND(K157*U164,0)*Y$155,0)*AD168-AF166,0)</f>
        <v>150</v>
      </c>
      <c r="AI168" s="16"/>
    </row>
    <row r="169" spans="1:35" ht="16.75" customHeight="1" x14ac:dyDescent="0.25">
      <c r="A169" s="11">
        <v>33</v>
      </c>
      <c r="B169" s="14" t="s">
        <v>156</v>
      </c>
      <c r="C169" s="52" t="s">
        <v>12191</v>
      </c>
      <c r="D169" s="190"/>
      <c r="E169" s="211"/>
      <c r="F169" s="211"/>
      <c r="G169" s="211"/>
      <c r="H169" s="211"/>
      <c r="I169" s="211"/>
      <c r="J169" s="210"/>
      <c r="K169" s="185"/>
      <c r="L169" s="2"/>
      <c r="M169" s="2"/>
      <c r="N169" s="44"/>
      <c r="O169" s="222" t="s">
        <v>7373</v>
      </c>
      <c r="P169" s="2"/>
      <c r="Q169" s="2"/>
      <c r="R169" s="2"/>
      <c r="S169" s="2"/>
      <c r="T169" s="2"/>
      <c r="U169" s="2"/>
      <c r="V169" s="71"/>
      <c r="W169" s="182"/>
      <c r="X169" s="182"/>
      <c r="Y169" s="178"/>
      <c r="Z169" s="179"/>
      <c r="AA169" s="83"/>
      <c r="AB169" s="80"/>
      <c r="AC169" s="7"/>
      <c r="AD169" s="7"/>
      <c r="AE169" s="7"/>
      <c r="AF169" s="7"/>
      <c r="AG169" s="37"/>
      <c r="AH169" s="98">
        <f>ROUND(ROUND(K157*U170,0)*Y$155,0)</f>
        <v>317</v>
      </c>
      <c r="AI169" s="66"/>
    </row>
    <row r="170" spans="1:35" ht="16.75" customHeight="1" x14ac:dyDescent="0.25">
      <c r="A170" s="99">
        <v>33</v>
      </c>
      <c r="B170" s="100" t="s">
        <v>157</v>
      </c>
      <c r="C170" s="101" t="s">
        <v>12190</v>
      </c>
      <c r="D170" s="190"/>
      <c r="E170" s="211"/>
      <c r="F170" s="211"/>
      <c r="G170" s="211"/>
      <c r="H170" s="211"/>
      <c r="I170" s="211"/>
      <c r="J170" s="210"/>
      <c r="K170" s="185"/>
      <c r="L170" s="2"/>
      <c r="M170" s="2"/>
      <c r="N170" s="44"/>
      <c r="O170" s="222" t="s">
        <v>7405</v>
      </c>
      <c r="P170" s="135"/>
      <c r="Q170" s="135"/>
      <c r="R170" s="135"/>
      <c r="S170" s="135"/>
      <c r="T170" s="136" t="s">
        <v>7404</v>
      </c>
      <c r="U170" s="273">
        <v>0.95</v>
      </c>
      <c r="V170" s="274"/>
      <c r="W170" s="182"/>
      <c r="X170" s="182"/>
      <c r="Y170" s="178"/>
      <c r="Z170" s="179"/>
      <c r="AA170" s="226" t="s">
        <v>7393</v>
      </c>
      <c r="AB170" s="225" t="s">
        <v>7358</v>
      </c>
      <c r="AC170" s="103" t="s">
        <v>7390</v>
      </c>
      <c r="AD170" s="162">
        <v>0.7</v>
      </c>
      <c r="AE170" s="162"/>
      <c r="AF170" s="162"/>
      <c r="AG170" s="163"/>
      <c r="AH170" s="105">
        <f>ROUND(ROUND(ROUND(K157*U170,0)*Y$155,0)*AD170,0)</f>
        <v>222</v>
      </c>
      <c r="AI170" s="66"/>
    </row>
    <row r="171" spans="1:35" ht="16.75" customHeight="1" x14ac:dyDescent="0.25">
      <c r="A171" s="99">
        <v>33</v>
      </c>
      <c r="B171" s="100" t="s">
        <v>158</v>
      </c>
      <c r="C171" s="101" t="s">
        <v>12189</v>
      </c>
      <c r="D171" s="190"/>
      <c r="E171" s="211"/>
      <c r="F171" s="211"/>
      <c r="G171" s="211"/>
      <c r="H171" s="211"/>
      <c r="I171" s="211"/>
      <c r="J171" s="210"/>
      <c r="K171" s="185"/>
      <c r="L171" s="2"/>
      <c r="M171" s="2"/>
      <c r="N171" s="2"/>
      <c r="O171" s="56"/>
      <c r="P171" s="2"/>
      <c r="Q171" s="2"/>
      <c r="R171" s="2"/>
      <c r="S171" s="2"/>
      <c r="T171" s="2"/>
      <c r="U171" s="2"/>
      <c r="V171" s="71"/>
      <c r="W171" s="182"/>
      <c r="X171" s="182"/>
      <c r="Y171" s="178"/>
      <c r="Z171" s="179"/>
      <c r="AA171" s="206"/>
      <c r="AB171" s="225" t="s">
        <v>7391</v>
      </c>
      <c r="AC171" s="103" t="s">
        <v>7390</v>
      </c>
      <c r="AD171" s="162">
        <v>0.5</v>
      </c>
      <c r="AE171" s="162"/>
      <c r="AF171" s="162"/>
      <c r="AG171" s="163"/>
      <c r="AH171" s="105">
        <f>ROUND(ROUND(ROUND(K157*U170,0)*Y$155,0)*AD171,0)</f>
        <v>159</v>
      </c>
      <c r="AI171" s="16"/>
    </row>
    <row r="172" spans="1:35" ht="16.75" customHeight="1" x14ac:dyDescent="0.25">
      <c r="A172" s="11">
        <v>33</v>
      </c>
      <c r="B172" s="14" t="s">
        <v>159</v>
      </c>
      <c r="C172" s="52" t="s">
        <v>12188</v>
      </c>
      <c r="D172" s="190"/>
      <c r="E172" s="211"/>
      <c r="F172" s="211"/>
      <c r="G172" s="211"/>
      <c r="H172" s="211"/>
      <c r="I172" s="211"/>
      <c r="J172" s="210"/>
      <c r="K172" s="185"/>
      <c r="L172" s="2"/>
      <c r="M172" s="2"/>
      <c r="N172" s="2"/>
      <c r="O172" s="56"/>
      <c r="P172" s="2"/>
      <c r="Q172" s="2"/>
      <c r="R172" s="2"/>
      <c r="S172" s="2"/>
      <c r="T172" s="2"/>
      <c r="U172" s="2"/>
      <c r="V172" s="71"/>
      <c r="W172" s="182"/>
      <c r="X172" s="182"/>
      <c r="Y172" s="178"/>
      <c r="Z172" s="179"/>
      <c r="AA172" s="2"/>
      <c r="AB172" s="201"/>
      <c r="AC172" s="55"/>
      <c r="AD172" s="141"/>
      <c r="AE172" s="187" t="s">
        <v>7356</v>
      </c>
      <c r="AF172" s="53">
        <v>5</v>
      </c>
      <c r="AG172" s="181" t="s">
        <v>7357</v>
      </c>
      <c r="AH172" s="98">
        <f>ROUND(ROUND(K157*U170,0)*Y$155-AF172,0)</f>
        <v>312</v>
      </c>
      <c r="AI172" s="16"/>
    </row>
    <row r="173" spans="1:35" ht="16.75" customHeight="1" x14ac:dyDescent="0.25">
      <c r="A173" s="99">
        <v>33</v>
      </c>
      <c r="B173" s="100" t="s">
        <v>160</v>
      </c>
      <c r="C173" s="101" t="s">
        <v>12187</v>
      </c>
      <c r="D173" s="190"/>
      <c r="E173" s="211"/>
      <c r="F173" s="211"/>
      <c r="G173" s="211"/>
      <c r="H173" s="211"/>
      <c r="I173" s="211"/>
      <c r="J173" s="210"/>
      <c r="K173" s="185"/>
      <c r="L173" s="2"/>
      <c r="M173" s="2"/>
      <c r="N173" s="2"/>
      <c r="O173" s="56"/>
      <c r="P173" s="2"/>
      <c r="Q173" s="2"/>
      <c r="R173" s="2"/>
      <c r="S173" s="2"/>
      <c r="T173" s="2"/>
      <c r="U173" s="2"/>
      <c r="V173" s="71"/>
      <c r="W173" s="182"/>
      <c r="X173" s="182"/>
      <c r="Y173" s="178"/>
      <c r="Z173" s="179"/>
      <c r="AA173" s="226" t="s">
        <v>7393</v>
      </c>
      <c r="AB173" s="225" t="s">
        <v>7358</v>
      </c>
      <c r="AC173" s="103" t="s">
        <v>7390</v>
      </c>
      <c r="AD173" s="162">
        <v>0.7</v>
      </c>
      <c r="AE173" s="221"/>
      <c r="AF173" s="136"/>
      <c r="AG173" s="75"/>
      <c r="AH173" s="105">
        <f>ROUND(ROUND(ROUND(K157*U170,0)*Y$155,0)*AD173-AF172,0)</f>
        <v>217</v>
      </c>
      <c r="AI173" s="16"/>
    </row>
    <row r="174" spans="1:35" ht="16.75" customHeight="1" x14ac:dyDescent="0.25">
      <c r="A174" s="99">
        <v>33</v>
      </c>
      <c r="B174" s="100" t="s">
        <v>161</v>
      </c>
      <c r="C174" s="101" t="s">
        <v>12186</v>
      </c>
      <c r="D174" s="190"/>
      <c r="E174" s="211"/>
      <c r="F174" s="211"/>
      <c r="G174" s="211"/>
      <c r="H174" s="211"/>
      <c r="I174" s="211"/>
      <c r="J174" s="210"/>
      <c r="K174" s="164"/>
      <c r="L174" s="8"/>
      <c r="M174" s="8"/>
      <c r="N174" s="8"/>
      <c r="O174" s="203"/>
      <c r="P174" s="8"/>
      <c r="Q174" s="8"/>
      <c r="R174" s="8"/>
      <c r="S174" s="8"/>
      <c r="T174" s="8"/>
      <c r="U174" s="8"/>
      <c r="V174" s="73"/>
      <c r="W174" s="182"/>
      <c r="X174" s="182"/>
      <c r="Y174" s="178"/>
      <c r="Z174" s="179"/>
      <c r="AA174" s="206"/>
      <c r="AB174" s="225" t="s">
        <v>7391</v>
      </c>
      <c r="AC174" s="103" t="s">
        <v>7390</v>
      </c>
      <c r="AD174" s="162">
        <v>0.5</v>
      </c>
      <c r="AE174" s="196"/>
      <c r="AF174" s="144"/>
      <c r="AG174" s="150"/>
      <c r="AH174" s="105">
        <f>ROUND(ROUND(ROUND(K157*U170,0)*Y$155,0)*AD174-AF172,0)</f>
        <v>154</v>
      </c>
      <c r="AI174" s="16"/>
    </row>
    <row r="175" spans="1:35" ht="16.75" customHeight="1" x14ac:dyDescent="0.25">
      <c r="A175" s="11">
        <v>33</v>
      </c>
      <c r="B175" s="14" t="s">
        <v>12185</v>
      </c>
      <c r="C175" s="52" t="s">
        <v>12184</v>
      </c>
      <c r="D175" s="190"/>
      <c r="E175" s="211"/>
      <c r="F175" s="211"/>
      <c r="G175" s="211"/>
      <c r="H175" s="211"/>
      <c r="I175" s="211"/>
      <c r="J175" s="210"/>
      <c r="K175" s="167" t="s">
        <v>7425</v>
      </c>
      <c r="L175" s="36"/>
      <c r="M175" s="36"/>
      <c r="N175" s="50"/>
      <c r="O175" s="54"/>
      <c r="P175" s="36"/>
      <c r="Q175" s="36"/>
      <c r="R175" s="36"/>
      <c r="S175" s="36"/>
      <c r="T175" s="36"/>
      <c r="U175" s="36"/>
      <c r="V175" s="50"/>
      <c r="W175" s="182"/>
      <c r="X175" s="182"/>
      <c r="Y175" s="178"/>
      <c r="Z175" s="179"/>
      <c r="AA175" s="54"/>
      <c r="AB175" s="53"/>
      <c r="AC175" s="36"/>
      <c r="AD175" s="36"/>
      <c r="AE175" s="36"/>
      <c r="AF175" s="36"/>
      <c r="AG175" s="50"/>
      <c r="AH175" s="98">
        <f>ROUND(K181*Y$155,0)</f>
        <v>276</v>
      </c>
      <c r="AI175" s="16"/>
    </row>
    <row r="176" spans="1:35" ht="16.75" customHeight="1" x14ac:dyDescent="0.25">
      <c r="A176" s="99">
        <v>33</v>
      </c>
      <c r="B176" s="100" t="s">
        <v>162</v>
      </c>
      <c r="C176" s="101" t="s">
        <v>12183</v>
      </c>
      <c r="D176" s="190"/>
      <c r="E176" s="211"/>
      <c r="F176" s="211"/>
      <c r="G176" s="211"/>
      <c r="H176" s="211"/>
      <c r="I176" s="211"/>
      <c r="J176" s="210"/>
      <c r="K176" s="185"/>
      <c r="L176" s="2"/>
      <c r="M176" s="2"/>
      <c r="N176" s="44"/>
      <c r="O176" s="3"/>
      <c r="P176" s="2"/>
      <c r="Q176" s="2"/>
      <c r="R176" s="2"/>
      <c r="S176" s="2"/>
      <c r="T176" s="2"/>
      <c r="U176" s="2"/>
      <c r="V176" s="71"/>
      <c r="W176" s="72"/>
      <c r="X176" s="182"/>
      <c r="Y176" s="178"/>
      <c r="Z176" s="157"/>
      <c r="AA176" s="226" t="s">
        <v>7393</v>
      </c>
      <c r="AB176" s="225" t="s">
        <v>7358</v>
      </c>
      <c r="AC176" s="103" t="s">
        <v>7390</v>
      </c>
      <c r="AD176" s="162">
        <v>0.7</v>
      </c>
      <c r="AE176" s="162"/>
      <c r="AF176" s="162"/>
      <c r="AG176" s="163"/>
      <c r="AH176" s="105">
        <f>ROUND(ROUND(K181*Y$155,0)*AD176,0)</f>
        <v>193</v>
      </c>
      <c r="AI176" s="16"/>
    </row>
    <row r="177" spans="1:35" ht="16.75" customHeight="1" x14ac:dyDescent="0.3">
      <c r="A177" s="99">
        <v>33</v>
      </c>
      <c r="B177" s="100" t="s">
        <v>163</v>
      </c>
      <c r="C177" s="101" t="s">
        <v>12182</v>
      </c>
      <c r="D177" s="190"/>
      <c r="E177" s="211"/>
      <c r="F177" s="211"/>
      <c r="G177" s="211"/>
      <c r="H177" s="211"/>
      <c r="I177" s="211"/>
      <c r="J177" s="210"/>
      <c r="K177" s="185"/>
      <c r="L177" s="2"/>
      <c r="M177" s="2"/>
      <c r="N177" s="2"/>
      <c r="O177" s="56"/>
      <c r="P177" s="2"/>
      <c r="Q177" s="2"/>
      <c r="R177" s="2"/>
      <c r="S177" s="2"/>
      <c r="T177" s="2"/>
      <c r="U177" s="2"/>
      <c r="V177" s="71"/>
      <c r="W177" s="72"/>
      <c r="X177" s="72"/>
      <c r="Y177" s="155"/>
      <c r="Z177" s="157"/>
      <c r="AA177" s="206"/>
      <c r="AB177" s="225" t="s">
        <v>7391</v>
      </c>
      <c r="AC177" s="103" t="s">
        <v>7390</v>
      </c>
      <c r="AD177" s="162">
        <v>0.5</v>
      </c>
      <c r="AE177" s="162"/>
      <c r="AF177" s="162"/>
      <c r="AG177" s="163"/>
      <c r="AH177" s="105">
        <f>ROUND(ROUND(K181*Y$155,0)*AD177,0)</f>
        <v>138</v>
      </c>
      <c r="AI177" s="16"/>
    </row>
    <row r="178" spans="1:35" ht="16.75" customHeight="1" x14ac:dyDescent="0.3">
      <c r="A178" s="11">
        <v>33</v>
      </c>
      <c r="B178" s="14" t="s">
        <v>164</v>
      </c>
      <c r="C178" s="52" t="s">
        <v>12181</v>
      </c>
      <c r="D178" s="190"/>
      <c r="E178" s="211"/>
      <c r="F178" s="211"/>
      <c r="G178" s="211"/>
      <c r="H178" s="211"/>
      <c r="I178" s="211"/>
      <c r="J178" s="210"/>
      <c r="K178" s="185"/>
      <c r="L178" s="2"/>
      <c r="M178" s="2"/>
      <c r="N178" s="2"/>
      <c r="O178" s="56"/>
      <c r="P178" s="2"/>
      <c r="Q178" s="2"/>
      <c r="R178" s="2"/>
      <c r="S178" s="2"/>
      <c r="T178" s="2"/>
      <c r="U178" s="2"/>
      <c r="V178" s="71"/>
      <c r="W178" s="72"/>
      <c r="X178" s="72"/>
      <c r="Y178" s="155"/>
      <c r="Z178" s="157"/>
      <c r="AA178" s="2"/>
      <c r="AB178" s="201"/>
      <c r="AC178" s="55"/>
      <c r="AD178" s="141"/>
      <c r="AE178" s="187" t="s">
        <v>7356</v>
      </c>
      <c r="AF178" s="53">
        <v>5</v>
      </c>
      <c r="AG178" s="181" t="s">
        <v>7357</v>
      </c>
      <c r="AH178" s="98">
        <f>ROUND(K181*Y$155-AF178,0)</f>
        <v>271</v>
      </c>
      <c r="AI178" s="16"/>
    </row>
    <row r="179" spans="1:35" ht="16.75" customHeight="1" x14ac:dyDescent="0.3">
      <c r="A179" s="99">
        <v>33</v>
      </c>
      <c r="B179" s="100" t="s">
        <v>165</v>
      </c>
      <c r="C179" s="101" t="s">
        <v>12180</v>
      </c>
      <c r="D179" s="190"/>
      <c r="E179" s="211"/>
      <c r="F179" s="211"/>
      <c r="G179" s="211"/>
      <c r="H179" s="211"/>
      <c r="I179" s="211"/>
      <c r="J179" s="210"/>
      <c r="K179" s="185"/>
      <c r="L179" s="2"/>
      <c r="M179" s="2"/>
      <c r="N179" s="2"/>
      <c r="O179" s="56"/>
      <c r="P179" s="2"/>
      <c r="Q179" s="2"/>
      <c r="R179" s="2"/>
      <c r="S179" s="2"/>
      <c r="T179" s="2"/>
      <c r="U179" s="2"/>
      <c r="V179" s="71"/>
      <c r="W179" s="72"/>
      <c r="X179" s="72"/>
      <c r="Y179" s="155"/>
      <c r="Z179" s="157"/>
      <c r="AA179" s="226" t="s">
        <v>7393</v>
      </c>
      <c r="AB179" s="225" t="s">
        <v>7358</v>
      </c>
      <c r="AC179" s="103" t="s">
        <v>7390</v>
      </c>
      <c r="AD179" s="162">
        <v>0.7</v>
      </c>
      <c r="AE179" s="221"/>
      <c r="AF179" s="136"/>
      <c r="AG179" s="75"/>
      <c r="AH179" s="105">
        <f>ROUND(ROUND(K181*Y$155,0)*AD179-AF178,0)</f>
        <v>188</v>
      </c>
      <c r="AI179" s="16"/>
    </row>
    <row r="180" spans="1:35" ht="16.75" customHeight="1" x14ac:dyDescent="0.3">
      <c r="A180" s="99">
        <v>33</v>
      </c>
      <c r="B180" s="100" t="s">
        <v>166</v>
      </c>
      <c r="C180" s="101" t="s">
        <v>12179</v>
      </c>
      <c r="D180" s="190"/>
      <c r="E180" s="211"/>
      <c r="F180" s="211"/>
      <c r="G180" s="211"/>
      <c r="H180" s="211"/>
      <c r="I180" s="211"/>
      <c r="J180" s="210"/>
      <c r="K180" s="185"/>
      <c r="L180" s="2"/>
      <c r="M180" s="2"/>
      <c r="N180" s="2"/>
      <c r="O180" s="56"/>
      <c r="P180" s="2"/>
      <c r="Q180" s="2"/>
      <c r="R180" s="2"/>
      <c r="S180" s="2"/>
      <c r="T180" s="2"/>
      <c r="U180" s="2"/>
      <c r="V180" s="71"/>
      <c r="W180" s="72"/>
      <c r="X180" s="72"/>
      <c r="Y180" s="155"/>
      <c r="Z180" s="157"/>
      <c r="AA180" s="206"/>
      <c r="AB180" s="225" t="s">
        <v>7391</v>
      </c>
      <c r="AC180" s="103" t="s">
        <v>7390</v>
      </c>
      <c r="AD180" s="162">
        <v>0.5</v>
      </c>
      <c r="AE180" s="196"/>
      <c r="AF180" s="144"/>
      <c r="AG180" s="150"/>
      <c r="AH180" s="105">
        <f>ROUND(ROUND(K181*Y$155,0)*AD180-AF178,0)</f>
        <v>133</v>
      </c>
      <c r="AI180" s="16"/>
    </row>
    <row r="181" spans="1:35" ht="16.75" customHeight="1" x14ac:dyDescent="0.3">
      <c r="A181" s="11">
        <v>33</v>
      </c>
      <c r="B181" s="14" t="s">
        <v>167</v>
      </c>
      <c r="C181" s="52" t="s">
        <v>12178</v>
      </c>
      <c r="D181" s="190"/>
      <c r="E181" s="211"/>
      <c r="F181" s="211"/>
      <c r="G181" s="211"/>
      <c r="H181" s="211"/>
      <c r="I181" s="211"/>
      <c r="J181" s="210"/>
      <c r="K181" s="271">
        <f>'21共同生活援助（包括型・基本）'!N37</f>
        <v>551</v>
      </c>
      <c r="L181" s="272"/>
      <c r="M181" s="2" t="s">
        <v>7388</v>
      </c>
      <c r="N181" s="2"/>
      <c r="O181" s="204" t="s">
        <v>7387</v>
      </c>
      <c r="P181" s="36"/>
      <c r="Q181" s="36"/>
      <c r="R181" s="36"/>
      <c r="S181" s="36"/>
      <c r="T181" s="36"/>
      <c r="U181" s="36"/>
      <c r="V181" s="74"/>
      <c r="W181" s="72"/>
      <c r="X181" s="72"/>
      <c r="Y181" s="145"/>
      <c r="Z181" s="71"/>
      <c r="AA181" s="83"/>
      <c r="AB181" s="194"/>
      <c r="AC181" s="7"/>
      <c r="AD181" s="7"/>
      <c r="AE181" s="7"/>
      <c r="AF181" s="7"/>
      <c r="AG181" s="37"/>
      <c r="AH181" s="98">
        <f>ROUND(ROUND(K181*U182,0)*Y$155,0)</f>
        <v>262</v>
      </c>
      <c r="AI181" s="66"/>
    </row>
    <row r="182" spans="1:35" ht="16.75" customHeight="1" x14ac:dyDescent="0.3">
      <c r="A182" s="99">
        <v>33</v>
      </c>
      <c r="B182" s="100" t="s">
        <v>168</v>
      </c>
      <c r="C182" s="101" t="s">
        <v>12177</v>
      </c>
      <c r="D182" s="190"/>
      <c r="E182" s="211"/>
      <c r="F182" s="211"/>
      <c r="G182" s="211"/>
      <c r="H182" s="211"/>
      <c r="I182" s="211"/>
      <c r="J182" s="210"/>
      <c r="K182" s="72"/>
      <c r="L182" s="145"/>
      <c r="M182" s="2"/>
      <c r="N182" s="2"/>
      <c r="O182" s="45"/>
      <c r="P182" s="2"/>
      <c r="Q182" s="135"/>
      <c r="R182" s="135"/>
      <c r="S182" s="135"/>
      <c r="T182" s="136" t="s">
        <v>7404</v>
      </c>
      <c r="U182" s="273">
        <v>0.95</v>
      </c>
      <c r="V182" s="274"/>
      <c r="X182" s="68"/>
      <c r="Y182" s="135"/>
      <c r="Z182" s="67"/>
      <c r="AA182" s="226" t="s">
        <v>7393</v>
      </c>
      <c r="AB182" s="225" t="s">
        <v>7358</v>
      </c>
      <c r="AC182" s="103" t="s">
        <v>7390</v>
      </c>
      <c r="AD182" s="162">
        <v>0.7</v>
      </c>
      <c r="AE182" s="162"/>
      <c r="AF182" s="162"/>
      <c r="AG182" s="163"/>
      <c r="AH182" s="105">
        <f>ROUND(ROUND(ROUND(K181*U182,0)*Y$155,0)*AD182,0)</f>
        <v>183</v>
      </c>
      <c r="AI182" s="66"/>
    </row>
    <row r="183" spans="1:35" ht="16.75" customHeight="1" x14ac:dyDescent="0.3">
      <c r="A183" s="99">
        <v>33</v>
      </c>
      <c r="B183" s="100" t="s">
        <v>169</v>
      </c>
      <c r="C183" s="101" t="s">
        <v>12176</v>
      </c>
      <c r="D183" s="190"/>
      <c r="E183" s="211"/>
      <c r="F183" s="211"/>
      <c r="G183" s="211"/>
      <c r="H183" s="211"/>
      <c r="I183" s="211"/>
      <c r="J183" s="210"/>
      <c r="K183" s="185"/>
      <c r="L183" s="2"/>
      <c r="M183" s="2"/>
      <c r="N183" s="2"/>
      <c r="O183" s="56"/>
      <c r="P183" s="2"/>
      <c r="Q183" s="2"/>
      <c r="R183" s="2"/>
      <c r="S183" s="2"/>
      <c r="T183" s="2"/>
      <c r="U183" s="2"/>
      <c r="V183" s="71"/>
      <c r="W183" s="72"/>
      <c r="X183" s="72"/>
      <c r="Y183" s="155"/>
      <c r="Z183" s="157"/>
      <c r="AA183" s="206"/>
      <c r="AB183" s="225" t="s">
        <v>7391</v>
      </c>
      <c r="AC183" s="103" t="s">
        <v>7390</v>
      </c>
      <c r="AD183" s="162">
        <v>0.5</v>
      </c>
      <c r="AE183" s="162"/>
      <c r="AF183" s="162"/>
      <c r="AG183" s="163"/>
      <c r="AH183" s="105">
        <f>ROUND(ROUND(ROUND(K181*U182,0)*Y$155,0)*AD183,0)</f>
        <v>131</v>
      </c>
      <c r="AI183" s="16"/>
    </row>
    <row r="184" spans="1:35" ht="16.75" customHeight="1" x14ac:dyDescent="0.3">
      <c r="A184" s="11">
        <v>33</v>
      </c>
      <c r="B184" s="14" t="s">
        <v>170</v>
      </c>
      <c r="C184" s="52" t="s">
        <v>12175</v>
      </c>
      <c r="D184" s="190"/>
      <c r="E184" s="211"/>
      <c r="F184" s="211"/>
      <c r="G184" s="211"/>
      <c r="H184" s="211"/>
      <c r="I184" s="211"/>
      <c r="J184" s="210"/>
      <c r="K184" s="185"/>
      <c r="L184" s="2"/>
      <c r="M184" s="2"/>
      <c r="N184" s="2"/>
      <c r="O184" s="56"/>
      <c r="P184" s="2"/>
      <c r="Q184" s="2"/>
      <c r="R184" s="2"/>
      <c r="S184" s="2"/>
      <c r="T184" s="2"/>
      <c r="U184" s="2"/>
      <c r="V184" s="71"/>
      <c r="W184" s="72"/>
      <c r="X184" s="72"/>
      <c r="Y184" s="155"/>
      <c r="Z184" s="157"/>
      <c r="AA184" s="2"/>
      <c r="AB184" s="201"/>
      <c r="AC184" s="55"/>
      <c r="AD184" s="141"/>
      <c r="AE184" s="187" t="s">
        <v>7356</v>
      </c>
      <c r="AF184" s="53">
        <v>5</v>
      </c>
      <c r="AG184" s="181" t="s">
        <v>7357</v>
      </c>
      <c r="AH184" s="98">
        <f>ROUND(ROUND(K181*U182,0)*Y$155-AF184,0)</f>
        <v>257</v>
      </c>
      <c r="AI184" s="16"/>
    </row>
    <row r="185" spans="1:35" ht="16.75" customHeight="1" x14ac:dyDescent="0.3">
      <c r="A185" s="99">
        <v>33</v>
      </c>
      <c r="B185" s="100" t="s">
        <v>171</v>
      </c>
      <c r="C185" s="101" t="s">
        <v>12174</v>
      </c>
      <c r="D185" s="190"/>
      <c r="E185" s="211"/>
      <c r="F185" s="211"/>
      <c r="G185" s="211"/>
      <c r="H185" s="211"/>
      <c r="I185" s="211"/>
      <c r="J185" s="210"/>
      <c r="K185" s="185"/>
      <c r="L185" s="2"/>
      <c r="M185" s="2"/>
      <c r="N185" s="2"/>
      <c r="O185" s="56"/>
      <c r="P185" s="2"/>
      <c r="Q185" s="2"/>
      <c r="R185" s="2"/>
      <c r="S185" s="2"/>
      <c r="T185" s="2"/>
      <c r="U185" s="2"/>
      <c r="V185" s="71"/>
      <c r="W185" s="72"/>
      <c r="X185" s="72"/>
      <c r="Y185" s="155"/>
      <c r="Z185" s="157"/>
      <c r="AA185" s="226" t="s">
        <v>7393</v>
      </c>
      <c r="AB185" s="225" t="s">
        <v>7358</v>
      </c>
      <c r="AC185" s="103" t="s">
        <v>7390</v>
      </c>
      <c r="AD185" s="162">
        <v>0.7</v>
      </c>
      <c r="AE185" s="221"/>
      <c r="AF185" s="136"/>
      <c r="AG185" s="75"/>
      <c r="AH185" s="105">
        <f>ROUND(ROUND(ROUND(K181*U182,0)*Y$155,0)*AD185-AF184,0)</f>
        <v>178</v>
      </c>
      <c r="AI185" s="16"/>
    </row>
    <row r="186" spans="1:35" ht="16.75" customHeight="1" x14ac:dyDescent="0.3">
      <c r="A186" s="99">
        <v>33</v>
      </c>
      <c r="B186" s="100" t="s">
        <v>172</v>
      </c>
      <c r="C186" s="101" t="s">
        <v>12173</v>
      </c>
      <c r="D186" s="190"/>
      <c r="E186" s="211"/>
      <c r="F186" s="211"/>
      <c r="G186" s="211"/>
      <c r="H186" s="211"/>
      <c r="I186" s="211"/>
      <c r="J186" s="210"/>
      <c r="K186" s="185"/>
      <c r="L186" s="2"/>
      <c r="M186" s="2"/>
      <c r="N186" s="2"/>
      <c r="O186" s="203"/>
      <c r="P186" s="8"/>
      <c r="Q186" s="8"/>
      <c r="R186" s="8"/>
      <c r="S186" s="8"/>
      <c r="T186" s="8"/>
      <c r="U186" s="8"/>
      <c r="V186" s="73"/>
      <c r="W186" s="72"/>
      <c r="X186" s="72"/>
      <c r="Y186" s="155"/>
      <c r="Z186" s="157"/>
      <c r="AA186" s="206"/>
      <c r="AB186" s="225" t="s">
        <v>7391</v>
      </c>
      <c r="AC186" s="103" t="s">
        <v>7390</v>
      </c>
      <c r="AD186" s="162">
        <v>0.5</v>
      </c>
      <c r="AE186" s="196"/>
      <c r="AF186" s="144"/>
      <c r="AG186" s="150"/>
      <c r="AH186" s="105">
        <f>ROUND(ROUND(ROUND(K181*U182,0)*Y$155,0)*AD186-AF184,0)</f>
        <v>126</v>
      </c>
      <c r="AI186" s="16"/>
    </row>
    <row r="187" spans="1:35" ht="16.75" customHeight="1" x14ac:dyDescent="0.3">
      <c r="A187" s="11">
        <v>33</v>
      </c>
      <c r="B187" s="14" t="s">
        <v>173</v>
      </c>
      <c r="C187" s="52" t="s">
        <v>12172</v>
      </c>
      <c r="D187" s="190"/>
      <c r="E187" s="211"/>
      <c r="F187" s="211"/>
      <c r="G187" s="211"/>
      <c r="H187" s="211"/>
      <c r="I187" s="211"/>
      <c r="J187" s="210"/>
      <c r="K187" s="185"/>
      <c r="L187" s="2"/>
      <c r="M187" s="2"/>
      <c r="N187" s="44"/>
      <c r="O187" s="204" t="s">
        <v>7380</v>
      </c>
      <c r="P187" s="36"/>
      <c r="Q187" s="36"/>
      <c r="R187" s="36"/>
      <c r="S187" s="36"/>
      <c r="T187" s="36"/>
      <c r="U187" s="36"/>
      <c r="V187" s="74"/>
      <c r="W187" s="72"/>
      <c r="X187" s="72"/>
      <c r="Y187" s="145"/>
      <c r="Z187" s="71"/>
      <c r="AA187" s="83"/>
      <c r="AB187" s="194"/>
      <c r="AC187" s="7"/>
      <c r="AD187" s="7"/>
      <c r="AE187" s="7"/>
      <c r="AF187" s="7"/>
      <c r="AG187" s="37"/>
      <c r="AH187" s="98">
        <f>ROUND(ROUND(K181*U188,0)*Y$155,0)</f>
        <v>256</v>
      </c>
      <c r="AI187" s="66"/>
    </row>
    <row r="188" spans="1:35" ht="16.75" customHeight="1" x14ac:dyDescent="0.3">
      <c r="A188" s="99">
        <v>33</v>
      </c>
      <c r="B188" s="100" t="s">
        <v>174</v>
      </c>
      <c r="C188" s="101" t="s">
        <v>12171</v>
      </c>
      <c r="D188" s="190"/>
      <c r="E188" s="211"/>
      <c r="F188" s="211"/>
      <c r="G188" s="211"/>
      <c r="H188" s="211"/>
      <c r="I188" s="211"/>
      <c r="J188" s="210"/>
      <c r="K188" s="185"/>
      <c r="L188" s="2"/>
      <c r="M188" s="2"/>
      <c r="N188" s="44"/>
      <c r="O188" s="45"/>
      <c r="P188" s="135"/>
      <c r="Q188" s="135"/>
      <c r="R188" s="135"/>
      <c r="S188" s="135"/>
      <c r="T188" s="136" t="s">
        <v>7404</v>
      </c>
      <c r="U188" s="273">
        <v>0.93</v>
      </c>
      <c r="V188" s="274"/>
      <c r="W188" s="72"/>
      <c r="X188" s="72"/>
      <c r="Y188" s="145"/>
      <c r="Z188" s="71"/>
      <c r="AA188" s="226" t="s">
        <v>7393</v>
      </c>
      <c r="AB188" s="225" t="s">
        <v>7358</v>
      </c>
      <c r="AC188" s="103" t="s">
        <v>7390</v>
      </c>
      <c r="AD188" s="162">
        <v>0.7</v>
      </c>
      <c r="AE188" s="162"/>
      <c r="AF188" s="162"/>
      <c r="AG188" s="163"/>
      <c r="AH188" s="105">
        <f>ROUND(ROUND(ROUND(K181*U188,0)*Y$155,0)*AD188,0)</f>
        <v>179</v>
      </c>
      <c r="AI188" s="66"/>
    </row>
    <row r="189" spans="1:35" ht="16.75" customHeight="1" x14ac:dyDescent="0.3">
      <c r="A189" s="99">
        <v>33</v>
      </c>
      <c r="B189" s="100" t="s">
        <v>175</v>
      </c>
      <c r="C189" s="101" t="s">
        <v>12170</v>
      </c>
      <c r="D189" s="190"/>
      <c r="E189" s="211"/>
      <c r="F189" s="211"/>
      <c r="G189" s="211"/>
      <c r="H189" s="211"/>
      <c r="I189" s="211"/>
      <c r="J189" s="210"/>
      <c r="K189" s="185"/>
      <c r="L189" s="2"/>
      <c r="M189" s="2"/>
      <c r="N189" s="2"/>
      <c r="O189" s="56"/>
      <c r="P189" s="2"/>
      <c r="Q189" s="2"/>
      <c r="R189" s="2"/>
      <c r="S189" s="2"/>
      <c r="T189" s="2"/>
      <c r="U189" s="2"/>
      <c r="V189" s="71"/>
      <c r="W189" s="72"/>
      <c r="X189" s="72"/>
      <c r="Y189" s="155"/>
      <c r="Z189" s="157"/>
      <c r="AA189" s="206"/>
      <c r="AB189" s="225" t="s">
        <v>7391</v>
      </c>
      <c r="AC189" s="103" t="s">
        <v>7390</v>
      </c>
      <c r="AD189" s="162">
        <v>0.5</v>
      </c>
      <c r="AE189" s="162"/>
      <c r="AF189" s="162"/>
      <c r="AG189" s="163"/>
      <c r="AH189" s="105">
        <f>ROUND(ROUND(ROUND(K181*U188,0)*Y$155,0)*AD189,0)</f>
        <v>128</v>
      </c>
      <c r="AI189" s="16"/>
    </row>
    <row r="190" spans="1:35" ht="16.75" customHeight="1" x14ac:dyDescent="0.3">
      <c r="A190" s="11">
        <v>33</v>
      </c>
      <c r="B190" s="14" t="s">
        <v>176</v>
      </c>
      <c r="C190" s="52" t="s">
        <v>12169</v>
      </c>
      <c r="D190" s="190"/>
      <c r="E190" s="211"/>
      <c r="F190" s="211"/>
      <c r="G190" s="211"/>
      <c r="H190" s="211"/>
      <c r="I190" s="211"/>
      <c r="J190" s="210"/>
      <c r="K190" s="185"/>
      <c r="L190" s="2"/>
      <c r="M190" s="2"/>
      <c r="N190" s="2"/>
      <c r="O190" s="56"/>
      <c r="P190" s="2"/>
      <c r="Q190" s="2"/>
      <c r="R190" s="2"/>
      <c r="S190" s="2"/>
      <c r="T190" s="2"/>
      <c r="U190" s="2"/>
      <c r="V190" s="71"/>
      <c r="W190" s="72"/>
      <c r="X190" s="72"/>
      <c r="Y190" s="155"/>
      <c r="Z190" s="157"/>
      <c r="AA190" s="2"/>
      <c r="AB190" s="201"/>
      <c r="AC190" s="55"/>
      <c r="AD190" s="141"/>
      <c r="AE190" s="187" t="s">
        <v>7356</v>
      </c>
      <c r="AF190" s="53">
        <v>5</v>
      </c>
      <c r="AG190" s="181" t="s">
        <v>7357</v>
      </c>
      <c r="AH190" s="98">
        <f>ROUND(ROUND(K181*U188,0)*Y$155-AF190,0)</f>
        <v>251</v>
      </c>
      <c r="AI190" s="16"/>
    </row>
    <row r="191" spans="1:35" ht="16.75" customHeight="1" x14ac:dyDescent="0.3">
      <c r="A191" s="99">
        <v>33</v>
      </c>
      <c r="B191" s="100" t="s">
        <v>177</v>
      </c>
      <c r="C191" s="101" t="s">
        <v>12168</v>
      </c>
      <c r="D191" s="190"/>
      <c r="E191" s="211"/>
      <c r="F191" s="211"/>
      <c r="G191" s="211"/>
      <c r="H191" s="211"/>
      <c r="I191" s="211"/>
      <c r="J191" s="210"/>
      <c r="K191" s="185"/>
      <c r="L191" s="2"/>
      <c r="M191" s="2"/>
      <c r="N191" s="2"/>
      <c r="O191" s="56"/>
      <c r="P191" s="2"/>
      <c r="Q191" s="2"/>
      <c r="R191" s="2"/>
      <c r="S191" s="2"/>
      <c r="T191" s="2"/>
      <c r="U191" s="2"/>
      <c r="V191" s="71"/>
      <c r="W191" s="72"/>
      <c r="X191" s="72"/>
      <c r="Y191" s="155"/>
      <c r="Z191" s="157"/>
      <c r="AA191" s="226" t="s">
        <v>7393</v>
      </c>
      <c r="AB191" s="225" t="s">
        <v>7358</v>
      </c>
      <c r="AC191" s="103" t="s">
        <v>7390</v>
      </c>
      <c r="AD191" s="162">
        <v>0.7</v>
      </c>
      <c r="AE191" s="221"/>
      <c r="AF191" s="136"/>
      <c r="AG191" s="75"/>
      <c r="AH191" s="105">
        <f>ROUND(ROUND(ROUND(K181*U188,0)*Y$155,0)*AD191-AF190,0)</f>
        <v>174</v>
      </c>
      <c r="AI191" s="16"/>
    </row>
    <row r="192" spans="1:35" ht="16.75" customHeight="1" x14ac:dyDescent="0.3">
      <c r="A192" s="99">
        <v>33</v>
      </c>
      <c r="B192" s="100" t="s">
        <v>178</v>
      </c>
      <c r="C192" s="101" t="s">
        <v>12167</v>
      </c>
      <c r="D192" s="190"/>
      <c r="E192" s="211"/>
      <c r="F192" s="211"/>
      <c r="G192" s="211"/>
      <c r="H192" s="211"/>
      <c r="I192" s="211"/>
      <c r="J192" s="210"/>
      <c r="K192" s="185"/>
      <c r="L192" s="2"/>
      <c r="M192" s="2"/>
      <c r="N192" s="2"/>
      <c r="O192" s="203"/>
      <c r="P192" s="8"/>
      <c r="Q192" s="8"/>
      <c r="R192" s="8"/>
      <c r="S192" s="8"/>
      <c r="T192" s="8"/>
      <c r="U192" s="8"/>
      <c r="V192" s="73"/>
      <c r="W192" s="72"/>
      <c r="X192" s="72"/>
      <c r="Y192" s="155"/>
      <c r="Z192" s="157"/>
      <c r="AA192" s="206"/>
      <c r="AB192" s="225" t="s">
        <v>7391</v>
      </c>
      <c r="AC192" s="103" t="s">
        <v>7390</v>
      </c>
      <c r="AD192" s="162">
        <v>0.5</v>
      </c>
      <c r="AE192" s="196"/>
      <c r="AF192" s="144"/>
      <c r="AG192" s="150"/>
      <c r="AH192" s="105">
        <f>ROUND(ROUND(ROUND(K181*U188,0)*Y$155,0)*AD192-AF190,0)</f>
        <v>123</v>
      </c>
      <c r="AI192" s="16"/>
    </row>
    <row r="193" spans="1:35" ht="16.75" customHeight="1" x14ac:dyDescent="0.3">
      <c r="A193" s="11">
        <v>33</v>
      </c>
      <c r="B193" s="14" t="s">
        <v>179</v>
      </c>
      <c r="C193" s="52" t="s">
        <v>12166</v>
      </c>
      <c r="D193" s="190"/>
      <c r="E193" s="211"/>
      <c r="F193" s="211"/>
      <c r="G193" s="211"/>
      <c r="H193" s="211"/>
      <c r="I193" s="211"/>
      <c r="J193" s="210"/>
      <c r="K193" s="185"/>
      <c r="L193" s="2"/>
      <c r="M193" s="2"/>
      <c r="N193" s="44"/>
      <c r="O193" s="222" t="s">
        <v>7373</v>
      </c>
      <c r="P193" s="2"/>
      <c r="Q193" s="2"/>
      <c r="R193" s="2"/>
      <c r="S193" s="2"/>
      <c r="T193" s="2"/>
      <c r="U193" s="2"/>
      <c r="V193" s="71"/>
      <c r="W193" s="72"/>
      <c r="X193" s="72"/>
      <c r="Y193" s="145"/>
      <c r="Z193" s="71"/>
      <c r="AA193" s="83"/>
      <c r="AB193" s="80"/>
      <c r="AC193" s="7"/>
      <c r="AD193" s="7"/>
      <c r="AE193" s="7"/>
      <c r="AF193" s="7"/>
      <c r="AG193" s="37"/>
      <c r="AH193" s="98">
        <f>ROUND(ROUND(K181*U194,0)*Y$155,0)</f>
        <v>262</v>
      </c>
      <c r="AI193" s="66"/>
    </row>
    <row r="194" spans="1:35" ht="16.75" customHeight="1" x14ac:dyDescent="0.3">
      <c r="A194" s="99">
        <v>33</v>
      </c>
      <c r="B194" s="100" t="s">
        <v>180</v>
      </c>
      <c r="C194" s="101" t="s">
        <v>12165</v>
      </c>
      <c r="D194" s="190"/>
      <c r="E194" s="211"/>
      <c r="F194" s="211"/>
      <c r="G194" s="211"/>
      <c r="H194" s="211"/>
      <c r="I194" s="211"/>
      <c r="J194" s="210"/>
      <c r="K194" s="185"/>
      <c r="L194" s="2"/>
      <c r="M194" s="2"/>
      <c r="N194" s="44"/>
      <c r="O194" s="222" t="s">
        <v>7405</v>
      </c>
      <c r="P194" s="135"/>
      <c r="Q194" s="135"/>
      <c r="R194" s="135"/>
      <c r="S194" s="135"/>
      <c r="T194" s="136" t="s">
        <v>7404</v>
      </c>
      <c r="U194" s="273">
        <v>0.95</v>
      </c>
      <c r="V194" s="274"/>
      <c r="W194" s="72"/>
      <c r="X194" s="72"/>
      <c r="Y194" s="145"/>
      <c r="Z194" s="71"/>
      <c r="AA194" s="226" t="s">
        <v>7393</v>
      </c>
      <c r="AB194" s="225" t="s">
        <v>7358</v>
      </c>
      <c r="AC194" s="103" t="s">
        <v>7390</v>
      </c>
      <c r="AD194" s="162">
        <v>0.7</v>
      </c>
      <c r="AE194" s="162"/>
      <c r="AF194" s="162"/>
      <c r="AG194" s="163"/>
      <c r="AH194" s="105">
        <f>ROUND(ROUND(ROUND(K181*U194,0)*Y$155,0)*AD194,0)</f>
        <v>183</v>
      </c>
      <c r="AI194" s="66"/>
    </row>
    <row r="195" spans="1:35" ht="16.75" customHeight="1" x14ac:dyDescent="0.3">
      <c r="A195" s="99">
        <v>33</v>
      </c>
      <c r="B195" s="100" t="s">
        <v>181</v>
      </c>
      <c r="C195" s="101" t="s">
        <v>12164</v>
      </c>
      <c r="D195" s="190"/>
      <c r="E195" s="211"/>
      <c r="F195" s="211"/>
      <c r="G195" s="211"/>
      <c r="H195" s="211"/>
      <c r="I195" s="211"/>
      <c r="J195" s="210"/>
      <c r="K195" s="185"/>
      <c r="L195" s="2"/>
      <c r="M195" s="2"/>
      <c r="N195" s="2"/>
      <c r="O195" s="56"/>
      <c r="P195" s="2"/>
      <c r="Q195" s="2"/>
      <c r="R195" s="2"/>
      <c r="S195" s="2"/>
      <c r="T195" s="2"/>
      <c r="U195" s="2"/>
      <c r="V195" s="71"/>
      <c r="W195" s="72"/>
      <c r="X195" s="72"/>
      <c r="Y195" s="155"/>
      <c r="Z195" s="157"/>
      <c r="AA195" s="206"/>
      <c r="AB195" s="225" t="s">
        <v>7391</v>
      </c>
      <c r="AC195" s="103" t="s">
        <v>7390</v>
      </c>
      <c r="AD195" s="162">
        <v>0.5</v>
      </c>
      <c r="AE195" s="162"/>
      <c r="AF195" s="162"/>
      <c r="AG195" s="163"/>
      <c r="AH195" s="105">
        <f>ROUND(ROUND(ROUND(K181*U194,0)*Y$155,0)*AD195,0)</f>
        <v>131</v>
      </c>
      <c r="AI195" s="16"/>
    </row>
    <row r="196" spans="1:35" ht="16.75" customHeight="1" x14ac:dyDescent="0.3">
      <c r="A196" s="11">
        <v>33</v>
      </c>
      <c r="B196" s="14" t="s">
        <v>182</v>
      </c>
      <c r="C196" s="52" t="s">
        <v>12163</v>
      </c>
      <c r="D196" s="190"/>
      <c r="E196" s="211"/>
      <c r="F196" s="211"/>
      <c r="G196" s="211"/>
      <c r="H196" s="211"/>
      <c r="I196" s="211"/>
      <c r="J196" s="210"/>
      <c r="K196" s="185"/>
      <c r="L196" s="2"/>
      <c r="M196" s="2"/>
      <c r="N196" s="2"/>
      <c r="O196" s="56"/>
      <c r="P196" s="2"/>
      <c r="Q196" s="2"/>
      <c r="R196" s="2"/>
      <c r="S196" s="2"/>
      <c r="T196" s="2"/>
      <c r="U196" s="2"/>
      <c r="V196" s="71"/>
      <c r="W196" s="72"/>
      <c r="X196" s="72"/>
      <c r="Y196" s="155"/>
      <c r="Z196" s="157"/>
      <c r="AA196" s="2"/>
      <c r="AB196" s="201"/>
      <c r="AC196" s="55"/>
      <c r="AD196" s="141"/>
      <c r="AE196" s="187" t="s">
        <v>7356</v>
      </c>
      <c r="AF196" s="53">
        <v>5</v>
      </c>
      <c r="AG196" s="181" t="s">
        <v>7357</v>
      </c>
      <c r="AH196" s="98">
        <f>ROUND(ROUND(K181*U194,0)*Y$155-AF196,0)</f>
        <v>257</v>
      </c>
      <c r="AI196" s="16"/>
    </row>
    <row r="197" spans="1:35" ht="16.75" customHeight="1" x14ac:dyDescent="0.3">
      <c r="A197" s="99">
        <v>33</v>
      </c>
      <c r="B197" s="100" t="s">
        <v>183</v>
      </c>
      <c r="C197" s="101" t="s">
        <v>12162</v>
      </c>
      <c r="D197" s="190"/>
      <c r="E197" s="211"/>
      <c r="F197" s="211"/>
      <c r="G197" s="211"/>
      <c r="H197" s="211"/>
      <c r="I197" s="211"/>
      <c r="J197" s="210"/>
      <c r="K197" s="185"/>
      <c r="L197" s="2"/>
      <c r="M197" s="2"/>
      <c r="N197" s="2"/>
      <c r="O197" s="56"/>
      <c r="P197" s="2"/>
      <c r="Q197" s="2"/>
      <c r="R197" s="2"/>
      <c r="S197" s="2"/>
      <c r="T197" s="2"/>
      <c r="U197" s="2"/>
      <c r="V197" s="71"/>
      <c r="W197" s="72"/>
      <c r="X197" s="72"/>
      <c r="Y197" s="155"/>
      <c r="Z197" s="157"/>
      <c r="AA197" s="226" t="s">
        <v>7393</v>
      </c>
      <c r="AB197" s="225" t="s">
        <v>7358</v>
      </c>
      <c r="AC197" s="103" t="s">
        <v>7390</v>
      </c>
      <c r="AD197" s="162">
        <v>0.7</v>
      </c>
      <c r="AE197" s="221"/>
      <c r="AF197" s="136"/>
      <c r="AG197" s="75"/>
      <c r="AH197" s="105">
        <f>ROUND(ROUND(ROUND(K181*U194,0)*Y$155,0)*AD197-AF196,0)</f>
        <v>178</v>
      </c>
      <c r="AI197" s="16"/>
    </row>
    <row r="198" spans="1:35" ht="16.75" customHeight="1" x14ac:dyDescent="0.3">
      <c r="A198" s="99">
        <v>33</v>
      </c>
      <c r="B198" s="100" t="s">
        <v>184</v>
      </c>
      <c r="C198" s="101" t="s">
        <v>12161</v>
      </c>
      <c r="D198" s="190"/>
      <c r="E198" s="211"/>
      <c r="F198" s="211"/>
      <c r="G198" s="211"/>
      <c r="H198" s="211"/>
      <c r="I198" s="211"/>
      <c r="J198" s="210"/>
      <c r="K198" s="164"/>
      <c r="L198" s="8"/>
      <c r="M198" s="8"/>
      <c r="N198" s="8"/>
      <c r="O198" s="203"/>
      <c r="P198" s="8"/>
      <c r="Q198" s="8"/>
      <c r="R198" s="8"/>
      <c r="S198" s="8"/>
      <c r="T198" s="8"/>
      <c r="U198" s="8"/>
      <c r="V198" s="73"/>
      <c r="W198" s="72"/>
      <c r="X198" s="72"/>
      <c r="Y198" s="155"/>
      <c r="Z198" s="157"/>
      <c r="AA198" s="206"/>
      <c r="AB198" s="225" t="s">
        <v>7391</v>
      </c>
      <c r="AC198" s="103" t="s">
        <v>7390</v>
      </c>
      <c r="AD198" s="162">
        <v>0.5</v>
      </c>
      <c r="AE198" s="196"/>
      <c r="AF198" s="144"/>
      <c r="AG198" s="150"/>
      <c r="AH198" s="105">
        <f>ROUND(ROUND(ROUND(K181*U194,0)*Y$155,0)*AD198-AF196,0)</f>
        <v>126</v>
      </c>
      <c r="AI198" s="16"/>
    </row>
    <row r="199" spans="1:35" ht="16.75" customHeight="1" x14ac:dyDescent="0.3">
      <c r="A199" s="11">
        <v>33</v>
      </c>
      <c r="B199" s="14" t="s">
        <v>12160</v>
      </c>
      <c r="C199" s="52" t="s">
        <v>12159</v>
      </c>
      <c r="D199" s="190"/>
      <c r="E199" s="211"/>
      <c r="F199" s="211"/>
      <c r="G199" s="211"/>
      <c r="H199" s="211"/>
      <c r="I199" s="211"/>
      <c r="J199" s="210"/>
      <c r="K199" s="167" t="s">
        <v>7398</v>
      </c>
      <c r="L199" s="36"/>
      <c r="M199" s="36"/>
      <c r="N199" s="50"/>
      <c r="O199" s="54"/>
      <c r="P199" s="36"/>
      <c r="Q199" s="36"/>
      <c r="R199" s="36"/>
      <c r="S199" s="36"/>
      <c r="T199" s="36"/>
      <c r="U199" s="36"/>
      <c r="V199" s="50"/>
      <c r="W199" s="45"/>
      <c r="X199" s="45"/>
      <c r="Y199" s="2"/>
      <c r="Z199" s="44"/>
      <c r="AA199" s="54"/>
      <c r="AB199" s="53"/>
      <c r="AC199" s="36"/>
      <c r="AD199" s="36"/>
      <c r="AE199" s="36"/>
      <c r="AF199" s="36"/>
      <c r="AG199" s="50"/>
      <c r="AH199" s="98">
        <f>ROUND(K205*Y$155,0)</f>
        <v>235</v>
      </c>
      <c r="AI199" s="16"/>
    </row>
    <row r="200" spans="1:35" ht="16.75" customHeight="1" x14ac:dyDescent="0.3">
      <c r="A200" s="99">
        <v>33</v>
      </c>
      <c r="B200" s="100" t="s">
        <v>185</v>
      </c>
      <c r="C200" s="101" t="s">
        <v>12158</v>
      </c>
      <c r="D200" s="190"/>
      <c r="E200" s="211"/>
      <c r="F200" s="211"/>
      <c r="G200" s="211"/>
      <c r="H200" s="211"/>
      <c r="I200" s="211"/>
      <c r="J200" s="210"/>
      <c r="K200" s="185"/>
      <c r="L200" s="2"/>
      <c r="M200" s="2"/>
      <c r="N200" s="44"/>
      <c r="O200" s="3"/>
      <c r="P200" s="2"/>
      <c r="Q200" s="2"/>
      <c r="R200" s="2"/>
      <c r="S200" s="2"/>
      <c r="T200" s="2"/>
      <c r="U200" s="2"/>
      <c r="V200" s="71"/>
      <c r="W200" s="72"/>
      <c r="X200" s="72"/>
      <c r="Y200" s="145"/>
      <c r="Z200" s="71"/>
      <c r="AA200" s="226" t="s">
        <v>7393</v>
      </c>
      <c r="AB200" s="225" t="s">
        <v>7358</v>
      </c>
      <c r="AC200" s="103" t="s">
        <v>7390</v>
      </c>
      <c r="AD200" s="162">
        <v>0.7</v>
      </c>
      <c r="AE200" s="162"/>
      <c r="AF200" s="162"/>
      <c r="AG200" s="163"/>
      <c r="AH200" s="105">
        <f>ROUND(ROUND(K205*Y$155,0)*AD200,0)</f>
        <v>165</v>
      </c>
      <c r="AI200" s="16"/>
    </row>
    <row r="201" spans="1:35" ht="16.75" customHeight="1" x14ac:dyDescent="0.3">
      <c r="A201" s="99">
        <v>33</v>
      </c>
      <c r="B201" s="100" t="s">
        <v>186</v>
      </c>
      <c r="C201" s="101" t="s">
        <v>12157</v>
      </c>
      <c r="D201" s="190"/>
      <c r="E201" s="211"/>
      <c r="F201" s="211"/>
      <c r="G201" s="211"/>
      <c r="H201" s="211"/>
      <c r="I201" s="211"/>
      <c r="J201" s="210"/>
      <c r="K201" s="185"/>
      <c r="L201" s="2"/>
      <c r="M201" s="2"/>
      <c r="N201" s="2"/>
      <c r="O201" s="56"/>
      <c r="P201" s="2"/>
      <c r="Q201" s="2"/>
      <c r="R201" s="2"/>
      <c r="S201" s="2"/>
      <c r="T201" s="2"/>
      <c r="U201" s="2"/>
      <c r="V201" s="71"/>
      <c r="W201" s="72"/>
      <c r="X201" s="72"/>
      <c r="Y201" s="155"/>
      <c r="Z201" s="157"/>
      <c r="AA201" s="206"/>
      <c r="AB201" s="225" t="s">
        <v>7391</v>
      </c>
      <c r="AC201" s="103" t="s">
        <v>7390</v>
      </c>
      <c r="AD201" s="162">
        <v>0.5</v>
      </c>
      <c r="AE201" s="162"/>
      <c r="AF201" s="162"/>
      <c r="AG201" s="163"/>
      <c r="AH201" s="105">
        <f>ROUND(ROUND(K205*Y$155,0)*AD201,0)</f>
        <v>118</v>
      </c>
      <c r="AI201" s="16"/>
    </row>
    <row r="202" spans="1:35" ht="16.75" customHeight="1" x14ac:dyDescent="0.3">
      <c r="A202" s="11">
        <v>33</v>
      </c>
      <c r="B202" s="14" t="s">
        <v>187</v>
      </c>
      <c r="C202" s="52" t="s">
        <v>12156</v>
      </c>
      <c r="D202" s="190"/>
      <c r="E202" s="211"/>
      <c r="F202" s="211"/>
      <c r="G202" s="211"/>
      <c r="H202" s="211"/>
      <c r="I202" s="211"/>
      <c r="J202" s="210"/>
      <c r="K202" s="185"/>
      <c r="L202" s="2"/>
      <c r="M202" s="2"/>
      <c r="N202" s="2"/>
      <c r="O202" s="56"/>
      <c r="P202" s="2"/>
      <c r="Q202" s="2"/>
      <c r="R202" s="2"/>
      <c r="S202" s="2"/>
      <c r="T202" s="2"/>
      <c r="U202" s="2"/>
      <c r="V202" s="71"/>
      <c r="W202" s="72"/>
      <c r="X202" s="72"/>
      <c r="Y202" s="155"/>
      <c r="Z202" s="157"/>
      <c r="AA202" s="2"/>
      <c r="AB202" s="201"/>
      <c r="AC202" s="55"/>
      <c r="AD202" s="141"/>
      <c r="AE202" s="187" t="s">
        <v>7356</v>
      </c>
      <c r="AF202" s="53">
        <v>5</v>
      </c>
      <c r="AG202" s="181" t="s">
        <v>7357</v>
      </c>
      <c r="AH202" s="98">
        <f>ROUND(K205*Y$155-AF202,0)</f>
        <v>230</v>
      </c>
      <c r="AI202" s="16"/>
    </row>
    <row r="203" spans="1:35" ht="16.75" customHeight="1" x14ac:dyDescent="0.3">
      <c r="A203" s="99">
        <v>33</v>
      </c>
      <c r="B203" s="100" t="s">
        <v>188</v>
      </c>
      <c r="C203" s="101" t="s">
        <v>12155</v>
      </c>
      <c r="D203" s="190"/>
      <c r="E203" s="211"/>
      <c r="F203" s="211"/>
      <c r="G203" s="211"/>
      <c r="H203" s="211"/>
      <c r="I203" s="211"/>
      <c r="J203" s="210"/>
      <c r="K203" s="185"/>
      <c r="L203" s="2"/>
      <c r="M203" s="2"/>
      <c r="N203" s="2"/>
      <c r="O203" s="56"/>
      <c r="P203" s="2"/>
      <c r="Q203" s="2"/>
      <c r="R203" s="2"/>
      <c r="S203" s="2"/>
      <c r="T203" s="2"/>
      <c r="U203" s="2"/>
      <c r="V203" s="71"/>
      <c r="W203" s="72"/>
      <c r="X203" s="72"/>
      <c r="Y203" s="155"/>
      <c r="Z203" s="157"/>
      <c r="AA203" s="226" t="s">
        <v>7393</v>
      </c>
      <c r="AB203" s="225" t="s">
        <v>7358</v>
      </c>
      <c r="AC203" s="103" t="s">
        <v>7390</v>
      </c>
      <c r="AD203" s="162">
        <v>0.7</v>
      </c>
      <c r="AE203" s="221"/>
      <c r="AF203" s="136"/>
      <c r="AG203" s="75"/>
      <c r="AH203" s="105">
        <f>ROUND(ROUND(K205*Y$155,0)*AD203-AF202,0)</f>
        <v>160</v>
      </c>
      <c r="AI203" s="16"/>
    </row>
    <row r="204" spans="1:35" ht="16.75" customHeight="1" x14ac:dyDescent="0.3">
      <c r="A204" s="99">
        <v>33</v>
      </c>
      <c r="B204" s="100" t="s">
        <v>189</v>
      </c>
      <c r="C204" s="101" t="s">
        <v>12154</v>
      </c>
      <c r="D204" s="190"/>
      <c r="E204" s="211"/>
      <c r="F204" s="211"/>
      <c r="G204" s="211"/>
      <c r="H204" s="211"/>
      <c r="I204" s="211"/>
      <c r="J204" s="210"/>
      <c r="K204" s="185"/>
      <c r="L204" s="2"/>
      <c r="M204" s="2"/>
      <c r="N204" s="2"/>
      <c r="O204" s="56"/>
      <c r="P204" s="2"/>
      <c r="Q204" s="2"/>
      <c r="R204" s="2"/>
      <c r="S204" s="2"/>
      <c r="T204" s="2"/>
      <c r="U204" s="2"/>
      <c r="V204" s="71"/>
      <c r="W204" s="72"/>
      <c r="X204" s="72"/>
      <c r="Y204" s="155"/>
      <c r="Z204" s="157"/>
      <c r="AA204" s="206"/>
      <c r="AB204" s="225" t="s">
        <v>7391</v>
      </c>
      <c r="AC204" s="103" t="s">
        <v>7390</v>
      </c>
      <c r="AD204" s="162">
        <v>0.5</v>
      </c>
      <c r="AE204" s="196"/>
      <c r="AF204" s="144"/>
      <c r="AG204" s="150"/>
      <c r="AH204" s="105">
        <f>ROUND(ROUND(K205*Y$155,0)*AD204-AF202,0)</f>
        <v>113</v>
      </c>
      <c r="AI204" s="16"/>
    </row>
    <row r="205" spans="1:35" ht="16.75" customHeight="1" x14ac:dyDescent="0.3">
      <c r="A205" s="11">
        <v>33</v>
      </c>
      <c r="B205" s="14" t="s">
        <v>190</v>
      </c>
      <c r="C205" s="52" t="s">
        <v>12153</v>
      </c>
      <c r="D205" s="190"/>
      <c r="E205" s="211"/>
      <c r="F205" s="211"/>
      <c r="G205" s="211"/>
      <c r="H205" s="211"/>
      <c r="I205" s="211"/>
      <c r="J205" s="210"/>
      <c r="K205" s="271">
        <f>'21共同生活援助（包括型・基本）'!N61</f>
        <v>470</v>
      </c>
      <c r="L205" s="272"/>
      <c r="M205" s="2" t="s">
        <v>7388</v>
      </c>
      <c r="N205" s="2"/>
      <c r="O205" s="204" t="s">
        <v>7387</v>
      </c>
      <c r="P205" s="36"/>
      <c r="Q205" s="36"/>
      <c r="R205" s="36"/>
      <c r="S205" s="36"/>
      <c r="T205" s="36"/>
      <c r="U205" s="36"/>
      <c r="V205" s="74"/>
      <c r="W205" s="72"/>
      <c r="X205" s="72"/>
      <c r="Y205" s="145"/>
      <c r="Z205" s="71"/>
      <c r="AA205" s="83"/>
      <c r="AB205" s="194"/>
      <c r="AC205" s="7"/>
      <c r="AD205" s="7"/>
      <c r="AE205" s="7"/>
      <c r="AF205" s="7"/>
      <c r="AG205" s="37"/>
      <c r="AH205" s="98">
        <f>ROUND(ROUND(K205*U206,0)*Y$155,0)</f>
        <v>224</v>
      </c>
      <c r="AI205" s="66"/>
    </row>
    <row r="206" spans="1:35" ht="16.75" customHeight="1" x14ac:dyDescent="0.3">
      <c r="A206" s="99">
        <v>33</v>
      </c>
      <c r="B206" s="100" t="s">
        <v>191</v>
      </c>
      <c r="C206" s="101" t="s">
        <v>12152</v>
      </c>
      <c r="D206" s="190"/>
      <c r="E206" s="211"/>
      <c r="F206" s="211"/>
      <c r="G206" s="211"/>
      <c r="H206" s="211"/>
      <c r="I206" s="211"/>
      <c r="J206" s="210"/>
      <c r="K206" s="72"/>
      <c r="L206" s="145"/>
      <c r="M206" s="2"/>
      <c r="N206" s="2"/>
      <c r="O206" s="45"/>
      <c r="P206" s="2"/>
      <c r="Q206" s="135"/>
      <c r="R206" s="135"/>
      <c r="S206" s="135"/>
      <c r="T206" s="136" t="s">
        <v>12151</v>
      </c>
      <c r="U206" s="273">
        <v>0.95</v>
      </c>
      <c r="V206" s="274"/>
      <c r="W206" s="72"/>
      <c r="X206" s="72"/>
      <c r="Y206" s="145"/>
      <c r="Z206" s="71"/>
      <c r="AA206" s="226" t="s">
        <v>12150</v>
      </c>
      <c r="AB206" s="225" t="s">
        <v>12149</v>
      </c>
      <c r="AC206" s="103" t="s">
        <v>12148</v>
      </c>
      <c r="AD206" s="162">
        <v>0.7</v>
      </c>
      <c r="AE206" s="162"/>
      <c r="AF206" s="162"/>
      <c r="AG206" s="163"/>
      <c r="AH206" s="105">
        <f>ROUND(ROUND(ROUND(K205*U206,0)*Y$155,0)*AD206,0)</f>
        <v>157</v>
      </c>
      <c r="AI206" s="66"/>
    </row>
    <row r="207" spans="1:35" ht="16.75" customHeight="1" x14ac:dyDescent="0.3">
      <c r="A207" s="99">
        <v>33</v>
      </c>
      <c r="B207" s="100" t="s">
        <v>192</v>
      </c>
      <c r="C207" s="101" t="s">
        <v>12147</v>
      </c>
      <c r="D207" s="190"/>
      <c r="E207" s="211"/>
      <c r="F207" s="211"/>
      <c r="G207" s="211"/>
      <c r="H207" s="211"/>
      <c r="I207" s="211"/>
      <c r="J207" s="210"/>
      <c r="K207" s="185"/>
      <c r="L207" s="2"/>
      <c r="M207" s="2"/>
      <c r="N207" s="2"/>
      <c r="O207" s="56"/>
      <c r="P207" s="2"/>
      <c r="Q207" s="2"/>
      <c r="R207" s="2"/>
      <c r="S207" s="2"/>
      <c r="T207" s="2"/>
      <c r="U207" s="2"/>
      <c r="V207" s="71"/>
      <c r="W207" s="72"/>
      <c r="X207" s="72"/>
      <c r="Y207" s="155"/>
      <c r="Z207" s="157"/>
      <c r="AA207" s="206"/>
      <c r="AB207" s="225" t="s">
        <v>11096</v>
      </c>
      <c r="AC207" s="103" t="s">
        <v>11095</v>
      </c>
      <c r="AD207" s="162">
        <v>0.5</v>
      </c>
      <c r="AE207" s="162"/>
      <c r="AF207" s="162"/>
      <c r="AG207" s="163"/>
      <c r="AH207" s="105">
        <f>ROUND(ROUND(ROUND(K205*U206,0)*Y$155,0)*AD207,0)</f>
        <v>112</v>
      </c>
      <c r="AI207" s="16"/>
    </row>
    <row r="208" spans="1:35" ht="16.75" customHeight="1" x14ac:dyDescent="0.3">
      <c r="A208" s="11">
        <v>33</v>
      </c>
      <c r="B208" s="14" t="s">
        <v>193</v>
      </c>
      <c r="C208" s="52" t="s">
        <v>12146</v>
      </c>
      <c r="D208" s="190"/>
      <c r="E208" s="211"/>
      <c r="F208" s="211"/>
      <c r="G208" s="211"/>
      <c r="H208" s="211"/>
      <c r="I208" s="211"/>
      <c r="J208" s="210"/>
      <c r="K208" s="185"/>
      <c r="L208" s="2"/>
      <c r="M208" s="2"/>
      <c r="N208" s="2"/>
      <c r="O208" s="56"/>
      <c r="P208" s="2"/>
      <c r="Q208" s="2"/>
      <c r="R208" s="2"/>
      <c r="S208" s="2"/>
      <c r="T208" s="2"/>
      <c r="U208" s="2"/>
      <c r="V208" s="71"/>
      <c r="W208" s="72"/>
      <c r="X208" s="72"/>
      <c r="Y208" s="155"/>
      <c r="Z208" s="157"/>
      <c r="AA208" s="2"/>
      <c r="AB208" s="201"/>
      <c r="AC208" s="55"/>
      <c r="AD208" s="141"/>
      <c r="AE208" s="187" t="s">
        <v>7356</v>
      </c>
      <c r="AF208" s="53">
        <v>5</v>
      </c>
      <c r="AG208" s="181" t="s">
        <v>7357</v>
      </c>
      <c r="AH208" s="98">
        <f>ROUND(ROUND(K205*U206,0)*Y$155-AF208,0)</f>
        <v>219</v>
      </c>
      <c r="AI208" s="16"/>
    </row>
    <row r="209" spans="1:35" ht="16.75" customHeight="1" x14ac:dyDescent="0.3">
      <c r="A209" s="99">
        <v>33</v>
      </c>
      <c r="B209" s="100" t="s">
        <v>194</v>
      </c>
      <c r="C209" s="101" t="s">
        <v>12145</v>
      </c>
      <c r="D209" s="190"/>
      <c r="E209" s="211"/>
      <c r="F209" s="211"/>
      <c r="G209" s="211"/>
      <c r="H209" s="211"/>
      <c r="I209" s="211"/>
      <c r="J209" s="210"/>
      <c r="K209" s="185"/>
      <c r="L209" s="2"/>
      <c r="M209" s="2"/>
      <c r="N209" s="2"/>
      <c r="O209" s="56"/>
      <c r="P209" s="2"/>
      <c r="Q209" s="2"/>
      <c r="R209" s="2"/>
      <c r="S209" s="2"/>
      <c r="T209" s="2"/>
      <c r="U209" s="2"/>
      <c r="V209" s="71"/>
      <c r="W209" s="72"/>
      <c r="X209" s="72"/>
      <c r="Y209" s="155"/>
      <c r="Z209" s="157"/>
      <c r="AA209" s="226" t="s">
        <v>11099</v>
      </c>
      <c r="AB209" s="225" t="s">
        <v>11098</v>
      </c>
      <c r="AC209" s="103" t="s">
        <v>11095</v>
      </c>
      <c r="AD209" s="162">
        <v>0.7</v>
      </c>
      <c r="AE209" s="221"/>
      <c r="AF209" s="136"/>
      <c r="AG209" s="75"/>
      <c r="AH209" s="105">
        <f>ROUND(ROUND(ROUND(K205*U206,0)*Y$155,0)*AD209-AF208,0)</f>
        <v>152</v>
      </c>
      <c r="AI209" s="16"/>
    </row>
    <row r="210" spans="1:35" ht="16.75" customHeight="1" x14ac:dyDescent="0.3">
      <c r="A210" s="99">
        <v>33</v>
      </c>
      <c r="B210" s="100" t="s">
        <v>195</v>
      </c>
      <c r="C210" s="101" t="s">
        <v>12144</v>
      </c>
      <c r="D210" s="190"/>
      <c r="E210" s="211"/>
      <c r="F210" s="211"/>
      <c r="G210" s="211"/>
      <c r="H210" s="211"/>
      <c r="I210" s="211"/>
      <c r="J210" s="210"/>
      <c r="K210" s="185"/>
      <c r="L210" s="2"/>
      <c r="M210" s="2"/>
      <c r="N210" s="2"/>
      <c r="O210" s="203"/>
      <c r="P210" s="8"/>
      <c r="Q210" s="8"/>
      <c r="R210" s="8"/>
      <c r="S210" s="8"/>
      <c r="T210" s="8"/>
      <c r="U210" s="8"/>
      <c r="V210" s="73"/>
      <c r="W210" s="72"/>
      <c r="X210" s="72"/>
      <c r="Y210" s="155"/>
      <c r="Z210" s="157"/>
      <c r="AA210" s="206"/>
      <c r="AB210" s="225" t="s">
        <v>11096</v>
      </c>
      <c r="AC210" s="103" t="s">
        <v>11095</v>
      </c>
      <c r="AD210" s="162">
        <v>0.5</v>
      </c>
      <c r="AE210" s="196"/>
      <c r="AF210" s="144"/>
      <c r="AG210" s="150"/>
      <c r="AH210" s="105">
        <f>ROUND(ROUND(ROUND(K205*U206,0)*Y$155,0)*AD210-AF208,0)</f>
        <v>107</v>
      </c>
      <c r="AI210" s="16"/>
    </row>
    <row r="211" spans="1:35" ht="16.75" customHeight="1" x14ac:dyDescent="0.3">
      <c r="A211" s="11">
        <v>33</v>
      </c>
      <c r="B211" s="14" t="s">
        <v>196</v>
      </c>
      <c r="C211" s="52" t="s">
        <v>12143</v>
      </c>
      <c r="D211" s="190"/>
      <c r="E211" s="211"/>
      <c r="F211" s="211"/>
      <c r="G211" s="211"/>
      <c r="H211" s="211"/>
      <c r="I211" s="211"/>
      <c r="J211" s="210"/>
      <c r="K211" s="185"/>
      <c r="L211" s="2"/>
      <c r="M211" s="2"/>
      <c r="N211" s="44"/>
      <c r="O211" s="204" t="s">
        <v>7380</v>
      </c>
      <c r="P211" s="36"/>
      <c r="Q211" s="36"/>
      <c r="R211" s="36"/>
      <c r="S211" s="36"/>
      <c r="T211" s="36"/>
      <c r="U211" s="36"/>
      <c r="V211" s="74"/>
      <c r="W211" s="72"/>
      <c r="X211" s="72"/>
      <c r="Y211" s="145"/>
      <c r="Z211" s="71"/>
      <c r="AA211" s="83"/>
      <c r="AB211" s="194"/>
      <c r="AC211" s="7"/>
      <c r="AD211" s="7"/>
      <c r="AE211" s="7"/>
      <c r="AF211" s="7"/>
      <c r="AG211" s="37"/>
      <c r="AH211" s="98">
        <f>ROUND(ROUND(K205*U212,0)*Y$155,0)</f>
        <v>219</v>
      </c>
      <c r="AI211" s="66"/>
    </row>
    <row r="212" spans="1:35" ht="16.75" customHeight="1" x14ac:dyDescent="0.3">
      <c r="A212" s="99">
        <v>33</v>
      </c>
      <c r="B212" s="100" t="s">
        <v>197</v>
      </c>
      <c r="C212" s="101" t="s">
        <v>12142</v>
      </c>
      <c r="D212" s="190"/>
      <c r="E212" s="211"/>
      <c r="F212" s="211"/>
      <c r="G212" s="211"/>
      <c r="H212" s="211"/>
      <c r="I212" s="211"/>
      <c r="J212" s="210"/>
      <c r="K212" s="185"/>
      <c r="L212" s="2"/>
      <c r="M212" s="2"/>
      <c r="N212" s="44"/>
      <c r="O212" s="45"/>
      <c r="P212" s="135"/>
      <c r="Q212" s="135"/>
      <c r="R212" s="135"/>
      <c r="S212" s="135"/>
      <c r="T212" s="136" t="s">
        <v>11100</v>
      </c>
      <c r="U212" s="273">
        <v>0.93</v>
      </c>
      <c r="V212" s="274"/>
      <c r="W212" s="72"/>
      <c r="X212" s="72"/>
      <c r="Y212" s="145"/>
      <c r="Z212" s="71"/>
      <c r="AA212" s="226" t="s">
        <v>11099</v>
      </c>
      <c r="AB212" s="225" t="s">
        <v>11098</v>
      </c>
      <c r="AC212" s="103" t="s">
        <v>11095</v>
      </c>
      <c r="AD212" s="162">
        <v>0.7</v>
      </c>
      <c r="AE212" s="162"/>
      <c r="AF212" s="162"/>
      <c r="AG212" s="163"/>
      <c r="AH212" s="105">
        <f>ROUND(ROUND(ROUND(K205*U212,0)*Y$155,0)*AD212,0)</f>
        <v>153</v>
      </c>
      <c r="AI212" s="66"/>
    </row>
    <row r="213" spans="1:35" ht="16.75" customHeight="1" x14ac:dyDescent="0.3">
      <c r="A213" s="99">
        <v>33</v>
      </c>
      <c r="B213" s="100" t="s">
        <v>198</v>
      </c>
      <c r="C213" s="101" t="s">
        <v>12141</v>
      </c>
      <c r="D213" s="190"/>
      <c r="E213" s="211"/>
      <c r="F213" s="211"/>
      <c r="G213" s="211"/>
      <c r="H213" s="211"/>
      <c r="I213" s="211"/>
      <c r="J213" s="210"/>
      <c r="K213" s="185"/>
      <c r="L213" s="2"/>
      <c r="M213" s="2"/>
      <c r="N213" s="2"/>
      <c r="O213" s="56"/>
      <c r="P213" s="2"/>
      <c r="Q213" s="2"/>
      <c r="R213" s="2"/>
      <c r="S213" s="2"/>
      <c r="T213" s="2"/>
      <c r="U213" s="2"/>
      <c r="V213" s="71"/>
      <c r="W213" s="72"/>
      <c r="X213" s="72"/>
      <c r="Y213" s="155"/>
      <c r="Z213" s="157"/>
      <c r="AA213" s="206"/>
      <c r="AB213" s="225" t="s">
        <v>11096</v>
      </c>
      <c r="AC213" s="103" t="s">
        <v>11095</v>
      </c>
      <c r="AD213" s="162">
        <v>0.5</v>
      </c>
      <c r="AE213" s="162"/>
      <c r="AF213" s="162"/>
      <c r="AG213" s="163"/>
      <c r="AH213" s="105">
        <f>ROUND(ROUND(ROUND(K205*U212,0)*Y$155,0)*AD213,0)</f>
        <v>110</v>
      </c>
      <c r="AI213" s="16"/>
    </row>
    <row r="214" spans="1:35" ht="16.75" customHeight="1" x14ac:dyDescent="0.3">
      <c r="A214" s="11">
        <v>33</v>
      </c>
      <c r="B214" s="14" t="s">
        <v>199</v>
      </c>
      <c r="C214" s="52" t="s">
        <v>12140</v>
      </c>
      <c r="D214" s="190"/>
      <c r="E214" s="211"/>
      <c r="F214" s="211"/>
      <c r="G214" s="211"/>
      <c r="H214" s="211"/>
      <c r="I214" s="211"/>
      <c r="J214" s="210"/>
      <c r="K214" s="185"/>
      <c r="L214" s="2"/>
      <c r="M214" s="2"/>
      <c r="N214" s="2"/>
      <c r="O214" s="56"/>
      <c r="P214" s="2"/>
      <c r="Q214" s="2"/>
      <c r="R214" s="2"/>
      <c r="S214" s="2"/>
      <c r="T214" s="2"/>
      <c r="U214" s="2"/>
      <c r="V214" s="71"/>
      <c r="W214" s="72"/>
      <c r="X214" s="72"/>
      <c r="Y214" s="155"/>
      <c r="Z214" s="157"/>
      <c r="AA214" s="2"/>
      <c r="AB214" s="201"/>
      <c r="AC214" s="55"/>
      <c r="AD214" s="141"/>
      <c r="AE214" s="187" t="s">
        <v>7356</v>
      </c>
      <c r="AF214" s="53">
        <v>5</v>
      </c>
      <c r="AG214" s="181" t="s">
        <v>7357</v>
      </c>
      <c r="AH214" s="98">
        <f>ROUND(ROUND(K205*U212,0)*Y$155-AF214,0)</f>
        <v>214</v>
      </c>
      <c r="AI214" s="16"/>
    </row>
    <row r="215" spans="1:35" ht="16.75" customHeight="1" x14ac:dyDescent="0.3">
      <c r="A215" s="99">
        <v>33</v>
      </c>
      <c r="B215" s="100" t="s">
        <v>200</v>
      </c>
      <c r="C215" s="101" t="s">
        <v>12139</v>
      </c>
      <c r="D215" s="190"/>
      <c r="E215" s="211"/>
      <c r="F215" s="211"/>
      <c r="G215" s="211"/>
      <c r="H215" s="211"/>
      <c r="I215" s="211"/>
      <c r="J215" s="210"/>
      <c r="K215" s="185"/>
      <c r="L215" s="2"/>
      <c r="M215" s="2"/>
      <c r="N215" s="2"/>
      <c r="O215" s="56"/>
      <c r="P215" s="2"/>
      <c r="Q215" s="2"/>
      <c r="R215" s="2"/>
      <c r="S215" s="2"/>
      <c r="T215" s="2"/>
      <c r="U215" s="2"/>
      <c r="V215" s="71"/>
      <c r="W215" s="72"/>
      <c r="X215" s="72"/>
      <c r="Y215" s="155"/>
      <c r="Z215" s="157"/>
      <c r="AA215" s="226" t="s">
        <v>11099</v>
      </c>
      <c r="AB215" s="225" t="s">
        <v>11098</v>
      </c>
      <c r="AC215" s="103" t="s">
        <v>11095</v>
      </c>
      <c r="AD215" s="162">
        <v>0.7</v>
      </c>
      <c r="AE215" s="221"/>
      <c r="AF215" s="136"/>
      <c r="AG215" s="75"/>
      <c r="AH215" s="105">
        <f>ROUND(ROUND(ROUND(K205*U212,0)*Y$155,0)*AD215-AF214,0)</f>
        <v>148</v>
      </c>
      <c r="AI215" s="16"/>
    </row>
    <row r="216" spans="1:35" ht="16.75" customHeight="1" x14ac:dyDescent="0.3">
      <c r="A216" s="99">
        <v>33</v>
      </c>
      <c r="B216" s="100" t="s">
        <v>201</v>
      </c>
      <c r="C216" s="101" t="s">
        <v>12138</v>
      </c>
      <c r="D216" s="190"/>
      <c r="E216" s="211"/>
      <c r="F216" s="211"/>
      <c r="G216" s="211"/>
      <c r="H216" s="211"/>
      <c r="I216" s="211"/>
      <c r="J216" s="210"/>
      <c r="K216" s="185"/>
      <c r="L216" s="2"/>
      <c r="M216" s="2"/>
      <c r="N216" s="2"/>
      <c r="O216" s="203"/>
      <c r="P216" s="8"/>
      <c r="Q216" s="8"/>
      <c r="R216" s="8"/>
      <c r="S216" s="8"/>
      <c r="T216" s="8"/>
      <c r="U216" s="8"/>
      <c r="V216" s="73"/>
      <c r="W216" s="72"/>
      <c r="X216" s="72"/>
      <c r="Y216" s="155"/>
      <c r="Z216" s="157"/>
      <c r="AA216" s="206"/>
      <c r="AB216" s="225" t="s">
        <v>11096</v>
      </c>
      <c r="AC216" s="103" t="s">
        <v>11095</v>
      </c>
      <c r="AD216" s="162">
        <v>0.5</v>
      </c>
      <c r="AE216" s="196"/>
      <c r="AF216" s="144"/>
      <c r="AG216" s="150"/>
      <c r="AH216" s="105">
        <f>ROUND(ROUND(ROUND(K205*U212,0)*Y$155,0)*AD216-AF214,0)</f>
        <v>105</v>
      </c>
      <c r="AI216" s="16"/>
    </row>
    <row r="217" spans="1:35" ht="16.75" customHeight="1" x14ac:dyDescent="0.3">
      <c r="A217" s="11">
        <v>33</v>
      </c>
      <c r="B217" s="14" t="s">
        <v>202</v>
      </c>
      <c r="C217" s="52" t="s">
        <v>12137</v>
      </c>
      <c r="D217" s="190"/>
      <c r="E217" s="211"/>
      <c r="F217" s="211"/>
      <c r="G217" s="211"/>
      <c r="H217" s="211"/>
      <c r="I217" s="211"/>
      <c r="J217" s="210"/>
      <c r="K217" s="185"/>
      <c r="L217" s="2"/>
      <c r="M217" s="2"/>
      <c r="N217" s="44"/>
      <c r="O217" s="222" t="s">
        <v>7373</v>
      </c>
      <c r="P217" s="2"/>
      <c r="Q217" s="2"/>
      <c r="R217" s="2"/>
      <c r="S217" s="2"/>
      <c r="T217" s="2"/>
      <c r="U217" s="2"/>
      <c r="V217" s="71"/>
      <c r="W217" s="72"/>
      <c r="X217" s="72"/>
      <c r="Y217" s="145"/>
      <c r="Z217" s="71"/>
      <c r="AA217" s="83"/>
      <c r="AB217" s="80"/>
      <c r="AC217" s="7"/>
      <c r="AD217" s="7"/>
      <c r="AE217" s="7"/>
      <c r="AF217" s="7"/>
      <c r="AG217" s="37"/>
      <c r="AH217" s="98">
        <f>ROUND(ROUND(K205*U218,0)*Y$155,0)</f>
        <v>224</v>
      </c>
      <c r="AI217" s="66"/>
    </row>
    <row r="218" spans="1:35" ht="16.75" customHeight="1" x14ac:dyDescent="0.3">
      <c r="A218" s="99">
        <v>33</v>
      </c>
      <c r="B218" s="100" t="s">
        <v>203</v>
      </c>
      <c r="C218" s="101" t="s">
        <v>12136</v>
      </c>
      <c r="D218" s="190"/>
      <c r="E218" s="211"/>
      <c r="F218" s="211"/>
      <c r="G218" s="211"/>
      <c r="H218" s="211"/>
      <c r="I218" s="211"/>
      <c r="J218" s="210"/>
      <c r="K218" s="185"/>
      <c r="L218" s="2"/>
      <c r="M218" s="2"/>
      <c r="N218" s="44"/>
      <c r="O218" s="222" t="s">
        <v>7405</v>
      </c>
      <c r="P218" s="135"/>
      <c r="Q218" s="135"/>
      <c r="R218" s="135"/>
      <c r="S218" s="135"/>
      <c r="T218" s="136" t="s">
        <v>7404</v>
      </c>
      <c r="U218" s="273">
        <v>0.95</v>
      </c>
      <c r="V218" s="274"/>
      <c r="W218" s="72"/>
      <c r="X218" s="72"/>
      <c r="Y218" s="145"/>
      <c r="Z218" s="71"/>
      <c r="AA218" s="226" t="s">
        <v>7393</v>
      </c>
      <c r="AB218" s="225" t="s">
        <v>7358</v>
      </c>
      <c r="AC218" s="103" t="s">
        <v>7390</v>
      </c>
      <c r="AD218" s="162">
        <v>0.7</v>
      </c>
      <c r="AE218" s="162"/>
      <c r="AF218" s="162"/>
      <c r="AG218" s="163"/>
      <c r="AH218" s="105">
        <f>ROUND(ROUND(ROUND(K205*U218,0)*Y$155,0)*AD218,0)</f>
        <v>157</v>
      </c>
      <c r="AI218" s="66"/>
    </row>
    <row r="219" spans="1:35" ht="16.75" customHeight="1" x14ac:dyDescent="0.3">
      <c r="A219" s="99">
        <v>33</v>
      </c>
      <c r="B219" s="100" t="s">
        <v>204</v>
      </c>
      <c r="C219" s="101" t="s">
        <v>12135</v>
      </c>
      <c r="D219" s="190"/>
      <c r="E219" s="211"/>
      <c r="F219" s="211"/>
      <c r="G219" s="211"/>
      <c r="H219" s="211"/>
      <c r="I219" s="211"/>
      <c r="J219" s="210"/>
      <c r="K219" s="185"/>
      <c r="L219" s="2"/>
      <c r="M219" s="2"/>
      <c r="N219" s="2"/>
      <c r="O219" s="56"/>
      <c r="P219" s="2"/>
      <c r="Q219" s="2"/>
      <c r="R219" s="2"/>
      <c r="S219" s="2"/>
      <c r="T219" s="2"/>
      <c r="U219" s="2"/>
      <c r="V219" s="71"/>
      <c r="W219" s="72"/>
      <c r="X219" s="72"/>
      <c r="Y219" s="155"/>
      <c r="Z219" s="157"/>
      <c r="AA219" s="206"/>
      <c r="AB219" s="225" t="s">
        <v>7391</v>
      </c>
      <c r="AC219" s="103" t="s">
        <v>7390</v>
      </c>
      <c r="AD219" s="162">
        <v>0.5</v>
      </c>
      <c r="AE219" s="162"/>
      <c r="AF219" s="162"/>
      <c r="AG219" s="163"/>
      <c r="AH219" s="105">
        <f>ROUND(ROUND(ROUND(K205*U218,0)*Y$155,0)*AD219,0)</f>
        <v>112</v>
      </c>
      <c r="AI219" s="16"/>
    </row>
    <row r="220" spans="1:35" ht="16.75" customHeight="1" x14ac:dyDescent="0.3">
      <c r="A220" s="11">
        <v>33</v>
      </c>
      <c r="B220" s="14" t="s">
        <v>205</v>
      </c>
      <c r="C220" s="52" t="s">
        <v>12134</v>
      </c>
      <c r="D220" s="190"/>
      <c r="E220" s="211"/>
      <c r="F220" s="211"/>
      <c r="G220" s="211"/>
      <c r="H220" s="211"/>
      <c r="I220" s="211"/>
      <c r="J220" s="210"/>
      <c r="K220" s="185"/>
      <c r="L220" s="2"/>
      <c r="M220" s="2"/>
      <c r="N220" s="2"/>
      <c r="O220" s="56"/>
      <c r="P220" s="2"/>
      <c r="Q220" s="2"/>
      <c r="R220" s="2"/>
      <c r="S220" s="2"/>
      <c r="T220" s="2"/>
      <c r="U220" s="2"/>
      <c r="V220" s="71"/>
      <c r="W220" s="72"/>
      <c r="X220" s="72"/>
      <c r="Y220" s="155"/>
      <c r="Z220" s="157"/>
      <c r="AA220" s="2"/>
      <c r="AB220" s="201"/>
      <c r="AC220" s="55"/>
      <c r="AD220" s="141"/>
      <c r="AE220" s="187" t="s">
        <v>7356</v>
      </c>
      <c r="AF220" s="53">
        <v>5</v>
      </c>
      <c r="AG220" s="181" t="s">
        <v>7357</v>
      </c>
      <c r="AH220" s="98">
        <f>ROUND(ROUND(K205*U218,0)*Y$155-AF220,0)</f>
        <v>219</v>
      </c>
      <c r="AI220" s="16"/>
    </row>
    <row r="221" spans="1:35" ht="16.75" customHeight="1" x14ac:dyDescent="0.3">
      <c r="A221" s="99">
        <v>33</v>
      </c>
      <c r="B221" s="100" t="s">
        <v>206</v>
      </c>
      <c r="C221" s="101" t="s">
        <v>12133</v>
      </c>
      <c r="D221" s="190"/>
      <c r="E221" s="211"/>
      <c r="F221" s="211"/>
      <c r="G221" s="211"/>
      <c r="H221" s="211"/>
      <c r="I221" s="211"/>
      <c r="J221" s="210"/>
      <c r="K221" s="185"/>
      <c r="L221" s="2"/>
      <c r="M221" s="2"/>
      <c r="N221" s="2"/>
      <c r="O221" s="56"/>
      <c r="P221" s="2"/>
      <c r="Q221" s="2"/>
      <c r="R221" s="2"/>
      <c r="S221" s="2"/>
      <c r="T221" s="2"/>
      <c r="U221" s="2"/>
      <c r="V221" s="71"/>
      <c r="W221" s="72"/>
      <c r="X221" s="72"/>
      <c r="Y221" s="155"/>
      <c r="Z221" s="157"/>
      <c r="AA221" s="226" t="s">
        <v>7393</v>
      </c>
      <c r="AB221" s="225" t="s">
        <v>7358</v>
      </c>
      <c r="AC221" s="103" t="s">
        <v>7390</v>
      </c>
      <c r="AD221" s="162">
        <v>0.7</v>
      </c>
      <c r="AE221" s="221"/>
      <c r="AF221" s="136"/>
      <c r="AG221" s="75"/>
      <c r="AH221" s="105">
        <f>ROUND(ROUND(ROUND(K205*U218,0)*Y$155,0)*AD221-AF220,0)</f>
        <v>152</v>
      </c>
      <c r="AI221" s="16"/>
    </row>
    <row r="222" spans="1:35" ht="16.75" customHeight="1" x14ac:dyDescent="0.3">
      <c r="A222" s="99">
        <v>33</v>
      </c>
      <c r="B222" s="100" t="s">
        <v>207</v>
      </c>
      <c r="C222" s="101" t="s">
        <v>12132</v>
      </c>
      <c r="D222" s="190"/>
      <c r="E222" s="211"/>
      <c r="F222" s="211"/>
      <c r="G222" s="211"/>
      <c r="H222" s="211"/>
      <c r="I222" s="211"/>
      <c r="J222" s="210"/>
      <c r="K222" s="164"/>
      <c r="L222" s="8"/>
      <c r="M222" s="8"/>
      <c r="N222" s="8"/>
      <c r="O222" s="203"/>
      <c r="P222" s="8"/>
      <c r="Q222" s="8"/>
      <c r="R222" s="8"/>
      <c r="S222" s="8"/>
      <c r="T222" s="8"/>
      <c r="U222" s="8"/>
      <c r="V222" s="73"/>
      <c r="W222" s="72"/>
      <c r="X222" s="72"/>
      <c r="Y222" s="155"/>
      <c r="Z222" s="157"/>
      <c r="AA222" s="206"/>
      <c r="AB222" s="225" t="s">
        <v>7391</v>
      </c>
      <c r="AC222" s="103" t="s">
        <v>7390</v>
      </c>
      <c r="AD222" s="162">
        <v>0.5</v>
      </c>
      <c r="AE222" s="196"/>
      <c r="AF222" s="144"/>
      <c r="AG222" s="150"/>
      <c r="AH222" s="105">
        <f>ROUND(ROUND(ROUND(K205*U218,0)*Y$155,0)*AD222-AF220,0)</f>
        <v>107</v>
      </c>
      <c r="AI222" s="16"/>
    </row>
    <row r="223" spans="1:35" ht="16.75" customHeight="1" x14ac:dyDescent="0.3">
      <c r="A223" s="11">
        <v>33</v>
      </c>
      <c r="B223" s="14" t="s">
        <v>12131</v>
      </c>
      <c r="C223" s="52" t="s">
        <v>12130</v>
      </c>
      <c r="D223" s="190"/>
      <c r="E223" s="211"/>
      <c r="F223" s="211"/>
      <c r="G223" s="211"/>
      <c r="H223" s="211"/>
      <c r="I223" s="211"/>
      <c r="J223" s="210"/>
      <c r="K223" s="167" t="s">
        <v>7734</v>
      </c>
      <c r="L223" s="36"/>
      <c r="M223" s="36"/>
      <c r="N223" s="50"/>
      <c r="O223" s="54"/>
      <c r="P223" s="36"/>
      <c r="Q223" s="36"/>
      <c r="R223" s="36"/>
      <c r="S223" s="36"/>
      <c r="T223" s="36"/>
      <c r="U223" s="36"/>
      <c r="V223" s="50"/>
      <c r="W223" s="45"/>
      <c r="X223" s="45"/>
      <c r="Y223" s="2"/>
      <c r="Z223" s="44"/>
      <c r="AA223" s="54"/>
      <c r="AB223" s="53"/>
      <c r="AC223" s="36"/>
      <c r="AD223" s="36"/>
      <c r="AE223" s="36"/>
      <c r="AF223" s="36"/>
      <c r="AG223" s="50"/>
      <c r="AH223" s="98">
        <f>ROUND(K229*Y$155,0)</f>
        <v>192</v>
      </c>
      <c r="AI223" s="16"/>
    </row>
    <row r="224" spans="1:35" ht="16.75" customHeight="1" x14ac:dyDescent="0.3">
      <c r="A224" s="99">
        <v>33</v>
      </c>
      <c r="B224" s="100" t="s">
        <v>208</v>
      </c>
      <c r="C224" s="101" t="s">
        <v>12129</v>
      </c>
      <c r="D224" s="190"/>
      <c r="E224" s="211"/>
      <c r="F224" s="211"/>
      <c r="G224" s="211"/>
      <c r="H224" s="211"/>
      <c r="I224" s="211"/>
      <c r="J224" s="210"/>
      <c r="K224" s="185"/>
      <c r="L224" s="2"/>
      <c r="M224" s="2"/>
      <c r="N224" s="44"/>
      <c r="O224" s="3"/>
      <c r="P224" s="2"/>
      <c r="Q224" s="2"/>
      <c r="R224" s="2"/>
      <c r="S224" s="2"/>
      <c r="T224" s="2"/>
      <c r="U224" s="2"/>
      <c r="V224" s="71"/>
      <c r="W224" s="72"/>
      <c r="X224" s="72"/>
      <c r="Y224" s="145"/>
      <c r="Z224" s="71"/>
      <c r="AA224" s="226" t="s">
        <v>7393</v>
      </c>
      <c r="AB224" s="225" t="s">
        <v>7358</v>
      </c>
      <c r="AC224" s="103" t="s">
        <v>7390</v>
      </c>
      <c r="AD224" s="162">
        <v>0.7</v>
      </c>
      <c r="AE224" s="162"/>
      <c r="AF224" s="162"/>
      <c r="AG224" s="163"/>
      <c r="AH224" s="105">
        <f>ROUND(ROUND(K229*Y$155,0)*AD224,0)</f>
        <v>134</v>
      </c>
      <c r="AI224" s="16"/>
    </row>
    <row r="225" spans="1:35" ht="16.75" customHeight="1" x14ac:dyDescent="0.3">
      <c r="A225" s="99">
        <v>33</v>
      </c>
      <c r="B225" s="100" t="s">
        <v>209</v>
      </c>
      <c r="C225" s="101" t="s">
        <v>12128</v>
      </c>
      <c r="D225" s="190"/>
      <c r="E225" s="211"/>
      <c r="F225" s="211"/>
      <c r="G225" s="211"/>
      <c r="H225" s="211"/>
      <c r="I225" s="211"/>
      <c r="J225" s="210"/>
      <c r="K225" s="185"/>
      <c r="L225" s="2"/>
      <c r="M225" s="2"/>
      <c r="N225" s="2"/>
      <c r="O225" s="56"/>
      <c r="P225" s="2"/>
      <c r="Q225" s="2"/>
      <c r="R225" s="2"/>
      <c r="S225" s="2"/>
      <c r="T225" s="2"/>
      <c r="U225" s="2"/>
      <c r="V225" s="71"/>
      <c r="W225" s="72"/>
      <c r="X225" s="72"/>
      <c r="Y225" s="155"/>
      <c r="Z225" s="157"/>
      <c r="AA225" s="206"/>
      <c r="AB225" s="225" t="s">
        <v>7391</v>
      </c>
      <c r="AC225" s="103" t="s">
        <v>7390</v>
      </c>
      <c r="AD225" s="162">
        <v>0.5</v>
      </c>
      <c r="AE225" s="162"/>
      <c r="AF225" s="162"/>
      <c r="AG225" s="163"/>
      <c r="AH225" s="105">
        <f>ROUND(ROUND(K229*Y$155,0)*AD225,0)</f>
        <v>96</v>
      </c>
      <c r="AI225" s="16"/>
    </row>
    <row r="226" spans="1:35" ht="16.75" customHeight="1" x14ac:dyDescent="0.3">
      <c r="A226" s="11">
        <v>33</v>
      </c>
      <c r="B226" s="14" t="s">
        <v>210</v>
      </c>
      <c r="C226" s="52" t="s">
        <v>12127</v>
      </c>
      <c r="D226" s="190"/>
      <c r="E226" s="211"/>
      <c r="F226" s="211"/>
      <c r="G226" s="211"/>
      <c r="H226" s="211"/>
      <c r="I226" s="211"/>
      <c r="J226" s="210"/>
      <c r="K226" s="185"/>
      <c r="L226" s="2"/>
      <c r="M226" s="2"/>
      <c r="N226" s="2"/>
      <c r="O226" s="56"/>
      <c r="P226" s="2"/>
      <c r="Q226" s="2"/>
      <c r="R226" s="2"/>
      <c r="S226" s="2"/>
      <c r="T226" s="2"/>
      <c r="U226" s="2"/>
      <c r="V226" s="71"/>
      <c r="W226" s="72"/>
      <c r="X226" s="72"/>
      <c r="Y226" s="155"/>
      <c r="Z226" s="157"/>
      <c r="AA226" s="2"/>
      <c r="AB226" s="201"/>
      <c r="AC226" s="55"/>
      <c r="AD226" s="141"/>
      <c r="AE226" s="187" t="s">
        <v>7356</v>
      </c>
      <c r="AF226" s="53">
        <v>5</v>
      </c>
      <c r="AG226" s="181" t="s">
        <v>7357</v>
      </c>
      <c r="AH226" s="98">
        <f>ROUND(K229*Y$155-AF226,0)</f>
        <v>187</v>
      </c>
      <c r="AI226" s="16"/>
    </row>
    <row r="227" spans="1:35" ht="16.75" customHeight="1" x14ac:dyDescent="0.3">
      <c r="A227" s="99">
        <v>33</v>
      </c>
      <c r="B227" s="100" t="s">
        <v>211</v>
      </c>
      <c r="C227" s="101" t="s">
        <v>12126</v>
      </c>
      <c r="D227" s="190"/>
      <c r="E227" s="211"/>
      <c r="F227" s="211"/>
      <c r="G227" s="211"/>
      <c r="H227" s="211"/>
      <c r="I227" s="211"/>
      <c r="J227" s="210"/>
      <c r="K227" s="185"/>
      <c r="L227" s="2"/>
      <c r="M227" s="2"/>
      <c r="N227" s="2"/>
      <c r="O227" s="56"/>
      <c r="P227" s="2"/>
      <c r="Q227" s="2"/>
      <c r="R227" s="2"/>
      <c r="S227" s="2"/>
      <c r="T227" s="2"/>
      <c r="U227" s="2"/>
      <c r="V227" s="71"/>
      <c r="W227" s="72"/>
      <c r="X227" s="72"/>
      <c r="Y227" s="155"/>
      <c r="Z227" s="157"/>
      <c r="AA227" s="226" t="s">
        <v>7393</v>
      </c>
      <c r="AB227" s="225" t="s">
        <v>7358</v>
      </c>
      <c r="AC227" s="103" t="s">
        <v>7390</v>
      </c>
      <c r="AD227" s="162">
        <v>0.7</v>
      </c>
      <c r="AE227" s="221"/>
      <c r="AF227" s="136"/>
      <c r="AG227" s="75"/>
      <c r="AH227" s="105">
        <f>ROUND(ROUND(K229*Y$155,0)*AD227-AF226,0)</f>
        <v>129</v>
      </c>
      <c r="AI227" s="16"/>
    </row>
    <row r="228" spans="1:35" ht="16.75" customHeight="1" x14ac:dyDescent="0.3">
      <c r="A228" s="99">
        <v>33</v>
      </c>
      <c r="B228" s="100" t="s">
        <v>212</v>
      </c>
      <c r="C228" s="101" t="s">
        <v>12125</v>
      </c>
      <c r="D228" s="190"/>
      <c r="E228" s="211"/>
      <c r="F228" s="211"/>
      <c r="G228" s="211"/>
      <c r="H228" s="211"/>
      <c r="I228" s="211"/>
      <c r="J228" s="210"/>
      <c r="K228" s="185"/>
      <c r="L228" s="2"/>
      <c r="M228" s="2"/>
      <c r="N228" s="2"/>
      <c r="O228" s="56"/>
      <c r="P228" s="2"/>
      <c r="Q228" s="2"/>
      <c r="R228" s="2"/>
      <c r="S228" s="2"/>
      <c r="T228" s="2"/>
      <c r="U228" s="2"/>
      <c r="V228" s="71"/>
      <c r="W228" s="72"/>
      <c r="X228" s="72"/>
      <c r="Y228" s="155"/>
      <c r="Z228" s="157"/>
      <c r="AA228" s="206"/>
      <c r="AB228" s="225" t="s">
        <v>7391</v>
      </c>
      <c r="AC228" s="103" t="s">
        <v>7390</v>
      </c>
      <c r="AD228" s="162">
        <v>0.5</v>
      </c>
      <c r="AE228" s="196"/>
      <c r="AF228" s="144"/>
      <c r="AG228" s="150"/>
      <c r="AH228" s="105">
        <f>ROUND(ROUND(K229*Y$155,0)*AD228-AF226,0)</f>
        <v>91</v>
      </c>
      <c r="AI228" s="16"/>
    </row>
    <row r="229" spans="1:35" ht="16.75" customHeight="1" x14ac:dyDescent="0.3">
      <c r="A229" s="11">
        <v>33</v>
      </c>
      <c r="B229" s="14" t="s">
        <v>213</v>
      </c>
      <c r="C229" s="52" t="s">
        <v>12124</v>
      </c>
      <c r="D229" s="190"/>
      <c r="E229" s="211"/>
      <c r="F229" s="211"/>
      <c r="G229" s="211"/>
      <c r="H229" s="211"/>
      <c r="I229" s="211"/>
      <c r="J229" s="210"/>
      <c r="K229" s="271">
        <f>'21共同生活援助（包括型・基本）'!N85</f>
        <v>384</v>
      </c>
      <c r="L229" s="272"/>
      <c r="M229" s="2" t="s">
        <v>7388</v>
      </c>
      <c r="N229" s="2"/>
      <c r="O229" s="204" t="s">
        <v>7387</v>
      </c>
      <c r="P229" s="36"/>
      <c r="Q229" s="36"/>
      <c r="R229" s="36"/>
      <c r="S229" s="36"/>
      <c r="T229" s="36"/>
      <c r="U229" s="36"/>
      <c r="V229" s="74"/>
      <c r="W229" s="72"/>
      <c r="X229" s="72"/>
      <c r="Y229" s="145"/>
      <c r="Z229" s="71"/>
      <c r="AA229" s="83"/>
      <c r="AB229" s="194"/>
      <c r="AC229" s="7"/>
      <c r="AD229" s="7"/>
      <c r="AE229" s="7"/>
      <c r="AF229" s="7"/>
      <c r="AG229" s="37"/>
      <c r="AH229" s="98">
        <f>ROUND(ROUND(K229*U230,0)*Y$155,0)</f>
        <v>183</v>
      </c>
      <c r="AI229" s="66"/>
    </row>
    <row r="230" spans="1:35" ht="16.75" customHeight="1" x14ac:dyDescent="0.3">
      <c r="A230" s="99">
        <v>33</v>
      </c>
      <c r="B230" s="100" t="s">
        <v>214</v>
      </c>
      <c r="C230" s="101" t="s">
        <v>12123</v>
      </c>
      <c r="D230" s="190"/>
      <c r="E230" s="211"/>
      <c r="F230" s="211"/>
      <c r="G230" s="211"/>
      <c r="H230" s="211"/>
      <c r="I230" s="211"/>
      <c r="J230" s="210"/>
      <c r="K230" s="72"/>
      <c r="L230" s="145"/>
      <c r="M230" s="2"/>
      <c r="N230" s="2"/>
      <c r="O230" s="45"/>
      <c r="P230" s="2"/>
      <c r="Q230" s="135"/>
      <c r="R230" s="135"/>
      <c r="S230" s="135"/>
      <c r="T230" s="136" t="s">
        <v>11960</v>
      </c>
      <c r="U230" s="273">
        <v>0.95</v>
      </c>
      <c r="V230" s="274"/>
      <c r="W230" s="72"/>
      <c r="X230" s="72"/>
      <c r="Y230" s="145"/>
      <c r="Z230" s="71"/>
      <c r="AA230" s="226" t="s">
        <v>11959</v>
      </c>
      <c r="AB230" s="225" t="s">
        <v>11958</v>
      </c>
      <c r="AC230" s="103" t="s">
        <v>11955</v>
      </c>
      <c r="AD230" s="162">
        <v>0.7</v>
      </c>
      <c r="AE230" s="162"/>
      <c r="AF230" s="162"/>
      <c r="AG230" s="163"/>
      <c r="AH230" s="105">
        <f>ROUND(ROUND(ROUND(K229*U230,0)*Y$155,0)*AD230,0)</f>
        <v>128</v>
      </c>
      <c r="AI230" s="66"/>
    </row>
    <row r="231" spans="1:35" ht="16.75" customHeight="1" x14ac:dyDescent="0.3">
      <c r="A231" s="99">
        <v>33</v>
      </c>
      <c r="B231" s="100" t="s">
        <v>215</v>
      </c>
      <c r="C231" s="101" t="s">
        <v>12122</v>
      </c>
      <c r="D231" s="190"/>
      <c r="E231" s="211"/>
      <c r="F231" s="211"/>
      <c r="G231" s="211"/>
      <c r="H231" s="211"/>
      <c r="I231" s="211"/>
      <c r="J231" s="210"/>
      <c r="K231" s="185"/>
      <c r="L231" s="2"/>
      <c r="M231" s="2"/>
      <c r="N231" s="2"/>
      <c r="O231" s="56"/>
      <c r="P231" s="2"/>
      <c r="Q231" s="2"/>
      <c r="R231" s="2"/>
      <c r="S231" s="2"/>
      <c r="T231" s="2"/>
      <c r="U231" s="2"/>
      <c r="V231" s="71"/>
      <c r="W231" s="72"/>
      <c r="X231" s="72"/>
      <c r="Y231" s="155"/>
      <c r="Z231" s="157"/>
      <c r="AA231" s="206"/>
      <c r="AB231" s="225" t="s">
        <v>11956</v>
      </c>
      <c r="AC231" s="103" t="s">
        <v>11955</v>
      </c>
      <c r="AD231" s="162">
        <v>0.5</v>
      </c>
      <c r="AE231" s="162"/>
      <c r="AF231" s="162"/>
      <c r="AG231" s="163"/>
      <c r="AH231" s="105">
        <f>ROUND(ROUND(ROUND(K229*U230,0)*Y$155,0)*AD231,0)</f>
        <v>92</v>
      </c>
      <c r="AI231" s="16"/>
    </row>
    <row r="232" spans="1:35" ht="16.75" customHeight="1" x14ac:dyDescent="0.3">
      <c r="A232" s="11">
        <v>33</v>
      </c>
      <c r="B232" s="14" t="s">
        <v>216</v>
      </c>
      <c r="C232" s="52" t="s">
        <v>12121</v>
      </c>
      <c r="D232" s="190"/>
      <c r="E232" s="211"/>
      <c r="F232" s="211"/>
      <c r="G232" s="211"/>
      <c r="H232" s="211"/>
      <c r="I232" s="211"/>
      <c r="J232" s="210"/>
      <c r="K232" s="185"/>
      <c r="L232" s="2"/>
      <c r="M232" s="2"/>
      <c r="N232" s="2"/>
      <c r="O232" s="56"/>
      <c r="P232" s="2"/>
      <c r="Q232" s="2"/>
      <c r="R232" s="2"/>
      <c r="S232" s="2"/>
      <c r="T232" s="2"/>
      <c r="U232" s="2"/>
      <c r="V232" s="71"/>
      <c r="W232" s="72"/>
      <c r="X232" s="72"/>
      <c r="Y232" s="155"/>
      <c r="Z232" s="157"/>
      <c r="AA232" s="2"/>
      <c r="AB232" s="201"/>
      <c r="AC232" s="55"/>
      <c r="AD232" s="141"/>
      <c r="AE232" s="187" t="s">
        <v>7356</v>
      </c>
      <c r="AF232" s="53">
        <v>5</v>
      </c>
      <c r="AG232" s="181" t="s">
        <v>7357</v>
      </c>
      <c r="AH232" s="98">
        <f>ROUND(ROUND(K229*U230,0)*Y$155-AF232,0)</f>
        <v>178</v>
      </c>
      <c r="AI232" s="16"/>
    </row>
    <row r="233" spans="1:35" ht="16.75" customHeight="1" x14ac:dyDescent="0.3">
      <c r="A233" s="99">
        <v>33</v>
      </c>
      <c r="B233" s="100" t="s">
        <v>217</v>
      </c>
      <c r="C233" s="101" t="s">
        <v>12120</v>
      </c>
      <c r="D233" s="190"/>
      <c r="E233" s="211"/>
      <c r="F233" s="211"/>
      <c r="G233" s="211"/>
      <c r="H233" s="211"/>
      <c r="I233" s="211"/>
      <c r="J233" s="210"/>
      <c r="K233" s="185"/>
      <c r="L233" s="2"/>
      <c r="M233" s="2"/>
      <c r="N233" s="2"/>
      <c r="O233" s="56"/>
      <c r="P233" s="2"/>
      <c r="Q233" s="2"/>
      <c r="R233" s="2"/>
      <c r="S233" s="2"/>
      <c r="T233" s="2"/>
      <c r="U233" s="2"/>
      <c r="V233" s="71"/>
      <c r="W233" s="72"/>
      <c r="X233" s="72"/>
      <c r="Y233" s="155"/>
      <c r="Z233" s="157"/>
      <c r="AA233" s="226" t="s">
        <v>11959</v>
      </c>
      <c r="AB233" s="225" t="s">
        <v>11958</v>
      </c>
      <c r="AC233" s="103" t="s">
        <v>11955</v>
      </c>
      <c r="AD233" s="162">
        <v>0.7</v>
      </c>
      <c r="AE233" s="221"/>
      <c r="AF233" s="136"/>
      <c r="AG233" s="75"/>
      <c r="AH233" s="105">
        <f>ROUND(ROUND(ROUND(K229*U230,0)*Y$155,0)*AD233-AF232,0)</f>
        <v>123</v>
      </c>
      <c r="AI233" s="16"/>
    </row>
    <row r="234" spans="1:35" ht="16.75" customHeight="1" x14ac:dyDescent="0.3">
      <c r="A234" s="99">
        <v>33</v>
      </c>
      <c r="B234" s="100" t="s">
        <v>218</v>
      </c>
      <c r="C234" s="101" t="s">
        <v>12119</v>
      </c>
      <c r="D234" s="190"/>
      <c r="E234" s="211"/>
      <c r="F234" s="211"/>
      <c r="G234" s="211"/>
      <c r="H234" s="211"/>
      <c r="I234" s="211"/>
      <c r="J234" s="210"/>
      <c r="K234" s="185"/>
      <c r="L234" s="2"/>
      <c r="M234" s="2"/>
      <c r="N234" s="2"/>
      <c r="O234" s="203"/>
      <c r="P234" s="8"/>
      <c r="Q234" s="8"/>
      <c r="R234" s="8"/>
      <c r="S234" s="8"/>
      <c r="T234" s="8"/>
      <c r="U234" s="8"/>
      <c r="V234" s="73"/>
      <c r="W234" s="72"/>
      <c r="X234" s="72"/>
      <c r="Y234" s="155"/>
      <c r="Z234" s="157"/>
      <c r="AA234" s="206"/>
      <c r="AB234" s="225" t="s">
        <v>11956</v>
      </c>
      <c r="AC234" s="103" t="s">
        <v>11955</v>
      </c>
      <c r="AD234" s="162">
        <v>0.5</v>
      </c>
      <c r="AE234" s="196"/>
      <c r="AF234" s="144"/>
      <c r="AG234" s="150"/>
      <c r="AH234" s="105">
        <f>ROUND(ROUND(ROUND(K229*U230,0)*Y$155,0)*AD234-AF232,0)</f>
        <v>87</v>
      </c>
      <c r="AI234" s="16"/>
    </row>
    <row r="235" spans="1:35" ht="16.75" customHeight="1" x14ac:dyDescent="0.3">
      <c r="A235" s="11">
        <v>33</v>
      </c>
      <c r="B235" s="14" t="s">
        <v>219</v>
      </c>
      <c r="C235" s="52" t="s">
        <v>12118</v>
      </c>
      <c r="D235" s="190"/>
      <c r="E235" s="211"/>
      <c r="F235" s="211"/>
      <c r="G235" s="211"/>
      <c r="H235" s="211"/>
      <c r="I235" s="211"/>
      <c r="J235" s="210"/>
      <c r="K235" s="185"/>
      <c r="L235" s="2"/>
      <c r="M235" s="2"/>
      <c r="N235" s="44"/>
      <c r="O235" s="204" t="s">
        <v>7380</v>
      </c>
      <c r="P235" s="36"/>
      <c r="Q235" s="36"/>
      <c r="R235" s="36"/>
      <c r="S235" s="36"/>
      <c r="T235" s="36"/>
      <c r="U235" s="36"/>
      <c r="V235" s="74"/>
      <c r="W235" s="72"/>
      <c r="X235" s="72"/>
      <c r="Y235" s="145"/>
      <c r="Z235" s="71"/>
      <c r="AA235" s="83"/>
      <c r="AB235" s="194"/>
      <c r="AC235" s="7"/>
      <c r="AD235" s="7"/>
      <c r="AE235" s="7"/>
      <c r="AF235" s="7"/>
      <c r="AG235" s="37"/>
      <c r="AH235" s="98">
        <f>ROUND(ROUND(K229*U236,0)*Y$155,0)</f>
        <v>179</v>
      </c>
      <c r="AI235" s="66"/>
    </row>
    <row r="236" spans="1:35" ht="16.75" customHeight="1" x14ac:dyDescent="0.3">
      <c r="A236" s="99">
        <v>33</v>
      </c>
      <c r="B236" s="100" t="s">
        <v>220</v>
      </c>
      <c r="C236" s="101" t="s">
        <v>12117</v>
      </c>
      <c r="D236" s="190"/>
      <c r="E236" s="211"/>
      <c r="F236" s="211"/>
      <c r="G236" s="211"/>
      <c r="H236" s="211"/>
      <c r="I236" s="211"/>
      <c r="J236" s="210"/>
      <c r="K236" s="185"/>
      <c r="L236" s="2"/>
      <c r="M236" s="2"/>
      <c r="N236" s="44"/>
      <c r="O236" s="45"/>
      <c r="P236" s="135"/>
      <c r="Q236" s="135"/>
      <c r="R236" s="135"/>
      <c r="S236" s="135"/>
      <c r="T236" s="136" t="s">
        <v>11960</v>
      </c>
      <c r="U236" s="273">
        <v>0.93</v>
      </c>
      <c r="V236" s="274"/>
      <c r="W236" s="72"/>
      <c r="X236" s="72"/>
      <c r="Y236" s="145"/>
      <c r="Z236" s="71"/>
      <c r="AA236" s="226" t="s">
        <v>11959</v>
      </c>
      <c r="AB236" s="225" t="s">
        <v>11958</v>
      </c>
      <c r="AC236" s="103" t="s">
        <v>11955</v>
      </c>
      <c r="AD236" s="162">
        <v>0.7</v>
      </c>
      <c r="AE236" s="162"/>
      <c r="AF236" s="162"/>
      <c r="AG236" s="163"/>
      <c r="AH236" s="105">
        <f>ROUND(ROUND(ROUND(K229*U236,0)*Y$155,0)*AD236,0)</f>
        <v>125</v>
      </c>
      <c r="AI236" s="66"/>
    </row>
    <row r="237" spans="1:35" ht="16.75" customHeight="1" x14ac:dyDescent="0.3">
      <c r="A237" s="99">
        <v>33</v>
      </c>
      <c r="B237" s="100" t="s">
        <v>221</v>
      </c>
      <c r="C237" s="101" t="s">
        <v>12116</v>
      </c>
      <c r="D237" s="190"/>
      <c r="E237" s="211"/>
      <c r="F237" s="211"/>
      <c r="G237" s="211"/>
      <c r="H237" s="211"/>
      <c r="I237" s="211"/>
      <c r="J237" s="210"/>
      <c r="K237" s="185"/>
      <c r="L237" s="2"/>
      <c r="M237" s="2"/>
      <c r="N237" s="2"/>
      <c r="O237" s="56"/>
      <c r="P237" s="2"/>
      <c r="Q237" s="2"/>
      <c r="R237" s="2"/>
      <c r="S237" s="2"/>
      <c r="T237" s="2"/>
      <c r="U237" s="2"/>
      <c r="V237" s="71"/>
      <c r="W237" s="72"/>
      <c r="X237" s="72"/>
      <c r="Y237" s="155"/>
      <c r="Z237" s="157"/>
      <c r="AA237" s="206"/>
      <c r="AB237" s="225" t="s">
        <v>7391</v>
      </c>
      <c r="AC237" s="103" t="s">
        <v>7390</v>
      </c>
      <c r="AD237" s="162">
        <v>0.5</v>
      </c>
      <c r="AE237" s="162"/>
      <c r="AF237" s="162"/>
      <c r="AG237" s="163"/>
      <c r="AH237" s="105">
        <f>ROUND(ROUND(ROUND(K229*U236,0)*Y$155,0)*AD237,0)</f>
        <v>90</v>
      </c>
      <c r="AI237" s="16"/>
    </row>
    <row r="238" spans="1:35" ht="16.75" customHeight="1" x14ac:dyDescent="0.3">
      <c r="A238" s="11">
        <v>33</v>
      </c>
      <c r="B238" s="14" t="s">
        <v>222</v>
      </c>
      <c r="C238" s="52" t="s">
        <v>12115</v>
      </c>
      <c r="D238" s="190"/>
      <c r="E238" s="211"/>
      <c r="F238" s="211"/>
      <c r="G238" s="211"/>
      <c r="H238" s="211"/>
      <c r="I238" s="211"/>
      <c r="J238" s="210"/>
      <c r="K238" s="185"/>
      <c r="L238" s="2"/>
      <c r="M238" s="2"/>
      <c r="N238" s="2"/>
      <c r="O238" s="56"/>
      <c r="P238" s="2"/>
      <c r="Q238" s="2"/>
      <c r="R238" s="2"/>
      <c r="S238" s="2"/>
      <c r="T238" s="2"/>
      <c r="U238" s="2"/>
      <c r="V238" s="71"/>
      <c r="W238" s="72"/>
      <c r="X238" s="72"/>
      <c r="Y238" s="155"/>
      <c r="Z238" s="157"/>
      <c r="AA238" s="2"/>
      <c r="AB238" s="201"/>
      <c r="AC238" s="55"/>
      <c r="AD238" s="141"/>
      <c r="AE238" s="187" t="s">
        <v>7356</v>
      </c>
      <c r="AF238" s="53">
        <v>5</v>
      </c>
      <c r="AG238" s="181" t="s">
        <v>7357</v>
      </c>
      <c r="AH238" s="98">
        <f>ROUND(ROUND(K229*U236,0)*Y$155-AF238,0)</f>
        <v>174</v>
      </c>
      <c r="AI238" s="16"/>
    </row>
    <row r="239" spans="1:35" ht="16.75" customHeight="1" x14ac:dyDescent="0.3">
      <c r="A239" s="99">
        <v>33</v>
      </c>
      <c r="B239" s="100" t="s">
        <v>223</v>
      </c>
      <c r="C239" s="101" t="s">
        <v>12114</v>
      </c>
      <c r="D239" s="190"/>
      <c r="E239" s="211"/>
      <c r="F239" s="211"/>
      <c r="G239" s="211"/>
      <c r="H239" s="211"/>
      <c r="I239" s="211"/>
      <c r="J239" s="210"/>
      <c r="K239" s="185"/>
      <c r="L239" s="2"/>
      <c r="M239" s="2"/>
      <c r="N239" s="2"/>
      <c r="O239" s="56"/>
      <c r="P239" s="2"/>
      <c r="Q239" s="2"/>
      <c r="R239" s="2"/>
      <c r="S239" s="2"/>
      <c r="T239" s="2"/>
      <c r="U239" s="2"/>
      <c r="V239" s="71"/>
      <c r="W239" s="72"/>
      <c r="X239" s="72"/>
      <c r="Y239" s="155"/>
      <c r="Z239" s="157"/>
      <c r="AA239" s="226" t="s">
        <v>7393</v>
      </c>
      <c r="AB239" s="225" t="s">
        <v>7358</v>
      </c>
      <c r="AC239" s="103" t="s">
        <v>7390</v>
      </c>
      <c r="AD239" s="162">
        <v>0.7</v>
      </c>
      <c r="AE239" s="221"/>
      <c r="AF239" s="136"/>
      <c r="AG239" s="75"/>
      <c r="AH239" s="105">
        <f>ROUND(ROUND(ROUND(K229*U236,0)*Y$155,0)*AD239-AF238,0)</f>
        <v>120</v>
      </c>
      <c r="AI239" s="16"/>
    </row>
    <row r="240" spans="1:35" ht="16.75" customHeight="1" x14ac:dyDescent="0.3">
      <c r="A240" s="99">
        <v>33</v>
      </c>
      <c r="B240" s="100" t="s">
        <v>224</v>
      </c>
      <c r="C240" s="101" t="s">
        <v>12113</v>
      </c>
      <c r="D240" s="190"/>
      <c r="E240" s="211"/>
      <c r="F240" s="211"/>
      <c r="G240" s="211"/>
      <c r="H240" s="211"/>
      <c r="I240" s="211"/>
      <c r="J240" s="210"/>
      <c r="K240" s="185"/>
      <c r="L240" s="2"/>
      <c r="M240" s="2"/>
      <c r="N240" s="2"/>
      <c r="O240" s="203"/>
      <c r="P240" s="8"/>
      <c r="Q240" s="8"/>
      <c r="R240" s="8"/>
      <c r="S240" s="8"/>
      <c r="T240" s="8"/>
      <c r="U240" s="8"/>
      <c r="V240" s="73"/>
      <c r="W240" s="72"/>
      <c r="X240" s="72"/>
      <c r="Y240" s="155"/>
      <c r="Z240" s="157"/>
      <c r="AA240" s="206"/>
      <c r="AB240" s="225" t="s">
        <v>7391</v>
      </c>
      <c r="AC240" s="103" t="s">
        <v>7390</v>
      </c>
      <c r="AD240" s="162">
        <v>0.5</v>
      </c>
      <c r="AE240" s="196"/>
      <c r="AF240" s="144"/>
      <c r="AG240" s="150"/>
      <c r="AH240" s="105">
        <f>ROUND(ROUND(ROUND(K229*U236,0)*Y$155,0)*AD240-AF238,0)</f>
        <v>85</v>
      </c>
      <c r="AI240" s="16"/>
    </row>
    <row r="241" spans="1:35" ht="16.75" customHeight="1" x14ac:dyDescent="0.3">
      <c r="A241" s="11">
        <v>33</v>
      </c>
      <c r="B241" s="14" t="s">
        <v>225</v>
      </c>
      <c r="C241" s="52" t="s">
        <v>12112</v>
      </c>
      <c r="D241" s="190"/>
      <c r="E241" s="211"/>
      <c r="F241" s="211"/>
      <c r="G241" s="211"/>
      <c r="H241" s="211"/>
      <c r="I241" s="211"/>
      <c r="J241" s="210"/>
      <c r="K241" s="185"/>
      <c r="L241" s="2"/>
      <c r="M241" s="2"/>
      <c r="N241" s="44"/>
      <c r="O241" s="222" t="s">
        <v>7373</v>
      </c>
      <c r="P241" s="2"/>
      <c r="Q241" s="2"/>
      <c r="R241" s="2"/>
      <c r="S241" s="2"/>
      <c r="T241" s="2"/>
      <c r="U241" s="2"/>
      <c r="V241" s="71"/>
      <c r="W241" s="72"/>
      <c r="X241" s="72"/>
      <c r="Y241" s="145"/>
      <c r="Z241" s="71"/>
      <c r="AA241" s="83"/>
      <c r="AB241" s="80"/>
      <c r="AC241" s="7"/>
      <c r="AD241" s="7"/>
      <c r="AE241" s="7"/>
      <c r="AF241" s="7"/>
      <c r="AG241" s="37"/>
      <c r="AH241" s="98">
        <f>ROUND(ROUND(K229*U242,0)*Y$155,0)</f>
        <v>183</v>
      </c>
      <c r="AI241" s="66"/>
    </row>
    <row r="242" spans="1:35" ht="16.75" customHeight="1" x14ac:dyDescent="0.3">
      <c r="A242" s="99">
        <v>33</v>
      </c>
      <c r="B242" s="100" t="s">
        <v>226</v>
      </c>
      <c r="C242" s="101" t="s">
        <v>12111</v>
      </c>
      <c r="D242" s="190"/>
      <c r="E242" s="211"/>
      <c r="F242" s="211"/>
      <c r="G242" s="211"/>
      <c r="H242" s="211"/>
      <c r="I242" s="211"/>
      <c r="J242" s="210"/>
      <c r="K242" s="185"/>
      <c r="L242" s="2"/>
      <c r="M242" s="2"/>
      <c r="N242" s="44"/>
      <c r="O242" s="222" t="s">
        <v>7405</v>
      </c>
      <c r="P242" s="135"/>
      <c r="Q242" s="135"/>
      <c r="R242" s="135"/>
      <c r="S242" s="135"/>
      <c r="T242" s="136" t="s">
        <v>7404</v>
      </c>
      <c r="U242" s="273">
        <v>0.95</v>
      </c>
      <c r="V242" s="274"/>
      <c r="W242" s="72"/>
      <c r="X242" s="72"/>
      <c r="Y242" s="145"/>
      <c r="Z242" s="71"/>
      <c r="AA242" s="226" t="s">
        <v>7393</v>
      </c>
      <c r="AB242" s="225" t="s">
        <v>7358</v>
      </c>
      <c r="AC242" s="103" t="s">
        <v>7390</v>
      </c>
      <c r="AD242" s="162">
        <v>0.7</v>
      </c>
      <c r="AE242" s="162"/>
      <c r="AF242" s="162"/>
      <c r="AG242" s="163"/>
      <c r="AH242" s="105">
        <f>ROUND(ROUND(ROUND(K229*U242,0)*Y$155,0)*AD242,0)</f>
        <v>128</v>
      </c>
      <c r="AI242" s="66"/>
    </row>
    <row r="243" spans="1:35" ht="16.75" customHeight="1" x14ac:dyDescent="0.3">
      <c r="A243" s="99">
        <v>33</v>
      </c>
      <c r="B243" s="100" t="s">
        <v>227</v>
      </c>
      <c r="C243" s="101" t="s">
        <v>12110</v>
      </c>
      <c r="D243" s="190"/>
      <c r="E243" s="211"/>
      <c r="F243" s="211"/>
      <c r="G243" s="211"/>
      <c r="H243" s="211"/>
      <c r="I243" s="211"/>
      <c r="J243" s="210"/>
      <c r="K243" s="185"/>
      <c r="L243" s="2"/>
      <c r="M243" s="2"/>
      <c r="N243" s="2"/>
      <c r="O243" s="56"/>
      <c r="P243" s="2"/>
      <c r="Q243" s="2"/>
      <c r="R243" s="2"/>
      <c r="S243" s="2"/>
      <c r="T243" s="2"/>
      <c r="U243" s="2"/>
      <c r="V243" s="71"/>
      <c r="W243" s="72"/>
      <c r="X243" s="72"/>
      <c r="Y243" s="155"/>
      <c r="Z243" s="157"/>
      <c r="AA243" s="206"/>
      <c r="AB243" s="225" t="s">
        <v>7391</v>
      </c>
      <c r="AC243" s="103" t="s">
        <v>7390</v>
      </c>
      <c r="AD243" s="162">
        <v>0.5</v>
      </c>
      <c r="AE243" s="162"/>
      <c r="AF243" s="162"/>
      <c r="AG243" s="163"/>
      <c r="AH243" s="105">
        <f>ROUND(ROUND(ROUND(K229*U242,0)*Y$155,0)*AD243,0)</f>
        <v>92</v>
      </c>
      <c r="AI243" s="16"/>
    </row>
    <row r="244" spans="1:35" ht="16.75" customHeight="1" x14ac:dyDescent="0.3">
      <c r="A244" s="11">
        <v>33</v>
      </c>
      <c r="B244" s="14" t="s">
        <v>228</v>
      </c>
      <c r="C244" s="52" t="s">
        <v>12109</v>
      </c>
      <c r="D244" s="190"/>
      <c r="E244" s="211"/>
      <c r="F244" s="211"/>
      <c r="G244" s="211"/>
      <c r="H244" s="211"/>
      <c r="I244" s="211"/>
      <c r="J244" s="210"/>
      <c r="K244" s="185"/>
      <c r="L244" s="2"/>
      <c r="M244" s="2"/>
      <c r="N244" s="2"/>
      <c r="O244" s="56"/>
      <c r="P244" s="2"/>
      <c r="Q244" s="2"/>
      <c r="R244" s="2"/>
      <c r="S244" s="2"/>
      <c r="T244" s="2"/>
      <c r="U244" s="2"/>
      <c r="V244" s="71"/>
      <c r="W244" s="72"/>
      <c r="X244" s="72"/>
      <c r="Y244" s="155"/>
      <c r="Z244" s="157"/>
      <c r="AA244" s="2"/>
      <c r="AB244" s="201"/>
      <c r="AC244" s="55"/>
      <c r="AD244" s="141"/>
      <c r="AE244" s="187" t="s">
        <v>7356</v>
      </c>
      <c r="AF244" s="53">
        <v>5</v>
      </c>
      <c r="AG244" s="181" t="s">
        <v>7357</v>
      </c>
      <c r="AH244" s="98">
        <f>ROUND(ROUND(K229*U242,0)*Y$155-AF244,0)</f>
        <v>178</v>
      </c>
      <c r="AI244" s="16"/>
    </row>
    <row r="245" spans="1:35" ht="16.75" customHeight="1" x14ac:dyDescent="0.3">
      <c r="A245" s="99">
        <v>33</v>
      </c>
      <c r="B245" s="100" t="s">
        <v>229</v>
      </c>
      <c r="C245" s="101" t="s">
        <v>12108</v>
      </c>
      <c r="D245" s="190"/>
      <c r="E245" s="211"/>
      <c r="F245" s="211"/>
      <c r="G245" s="211"/>
      <c r="H245" s="211"/>
      <c r="I245" s="211"/>
      <c r="J245" s="210"/>
      <c r="K245" s="185"/>
      <c r="L245" s="2"/>
      <c r="M245" s="2"/>
      <c r="N245" s="2"/>
      <c r="O245" s="56"/>
      <c r="P245" s="2"/>
      <c r="Q245" s="2"/>
      <c r="R245" s="2"/>
      <c r="S245" s="2"/>
      <c r="T245" s="2"/>
      <c r="U245" s="2"/>
      <c r="V245" s="71"/>
      <c r="W245" s="72"/>
      <c r="X245" s="72"/>
      <c r="Y245" s="155"/>
      <c r="Z245" s="157"/>
      <c r="AA245" s="226" t="s">
        <v>7393</v>
      </c>
      <c r="AB245" s="225" t="s">
        <v>7358</v>
      </c>
      <c r="AC245" s="103" t="s">
        <v>7390</v>
      </c>
      <c r="AD245" s="162">
        <v>0.7</v>
      </c>
      <c r="AE245" s="221"/>
      <c r="AF245" s="136"/>
      <c r="AG245" s="75"/>
      <c r="AH245" s="105">
        <f>ROUND(ROUND(ROUND(K229*U242,0)*Y$155,0)*AD245-AF244,0)</f>
        <v>123</v>
      </c>
      <c r="AI245" s="16"/>
    </row>
    <row r="246" spans="1:35" ht="16.75" customHeight="1" x14ac:dyDescent="0.3">
      <c r="A246" s="99">
        <v>33</v>
      </c>
      <c r="B246" s="100" t="s">
        <v>230</v>
      </c>
      <c r="C246" s="101" t="s">
        <v>12107</v>
      </c>
      <c r="D246" s="190"/>
      <c r="E246" s="211"/>
      <c r="F246" s="211"/>
      <c r="G246" s="211"/>
      <c r="H246" s="211"/>
      <c r="I246" s="211"/>
      <c r="J246" s="210"/>
      <c r="K246" s="164"/>
      <c r="L246" s="8"/>
      <c r="M246" s="8"/>
      <c r="N246" s="8"/>
      <c r="O246" s="203"/>
      <c r="P246" s="8"/>
      <c r="Q246" s="8"/>
      <c r="R246" s="8"/>
      <c r="S246" s="8"/>
      <c r="T246" s="8"/>
      <c r="U246" s="8"/>
      <c r="V246" s="73"/>
      <c r="W246" s="72"/>
      <c r="X246" s="72"/>
      <c r="Y246" s="155"/>
      <c r="Z246" s="157"/>
      <c r="AA246" s="206"/>
      <c r="AB246" s="225" t="s">
        <v>7391</v>
      </c>
      <c r="AC246" s="103" t="s">
        <v>7390</v>
      </c>
      <c r="AD246" s="162">
        <v>0.5</v>
      </c>
      <c r="AE246" s="196"/>
      <c r="AF246" s="144"/>
      <c r="AG246" s="150"/>
      <c r="AH246" s="105">
        <f>ROUND(ROUND(ROUND(K229*U242,0)*Y$155,0)*AD246-AF244,0)</f>
        <v>87</v>
      </c>
      <c r="AI246" s="16"/>
    </row>
    <row r="247" spans="1:35" ht="16.75" customHeight="1" x14ac:dyDescent="0.3">
      <c r="A247" s="11">
        <v>33</v>
      </c>
      <c r="B247" s="14" t="s">
        <v>12106</v>
      </c>
      <c r="C247" s="52" t="s">
        <v>12105</v>
      </c>
      <c r="D247" s="190"/>
      <c r="E247" s="211"/>
      <c r="F247" s="211"/>
      <c r="G247" s="211"/>
      <c r="H247" s="211"/>
      <c r="I247" s="211"/>
      <c r="J247" s="210"/>
      <c r="K247" s="49" t="s">
        <v>7705</v>
      </c>
      <c r="L247" s="36"/>
      <c r="M247" s="36"/>
      <c r="N247" s="50"/>
      <c r="O247" s="54"/>
      <c r="P247" s="36"/>
      <c r="Q247" s="36"/>
      <c r="R247" s="36"/>
      <c r="S247" s="36"/>
      <c r="T247" s="36"/>
      <c r="U247" s="36"/>
      <c r="V247" s="50"/>
      <c r="W247" s="45"/>
      <c r="X247" s="45"/>
      <c r="Y247" s="2"/>
      <c r="Z247" s="44"/>
      <c r="AA247" s="54"/>
      <c r="AB247" s="53"/>
      <c r="AC247" s="36"/>
      <c r="AD247" s="36"/>
      <c r="AE247" s="36"/>
      <c r="AF247" s="36"/>
      <c r="AG247" s="50"/>
      <c r="AH247" s="98">
        <f>ROUND(K253*Y$155,0)</f>
        <v>147</v>
      </c>
      <c r="AI247" s="16"/>
    </row>
    <row r="248" spans="1:35" ht="16.75" customHeight="1" x14ac:dyDescent="0.3">
      <c r="A248" s="99">
        <v>33</v>
      </c>
      <c r="B248" s="100" t="s">
        <v>231</v>
      </c>
      <c r="C248" s="101" t="s">
        <v>12104</v>
      </c>
      <c r="D248" s="190"/>
      <c r="E248" s="211"/>
      <c r="F248" s="211"/>
      <c r="G248" s="211"/>
      <c r="H248" s="211"/>
      <c r="I248" s="211"/>
      <c r="J248" s="210"/>
      <c r="K248" s="185"/>
      <c r="L248" s="2"/>
      <c r="M248" s="2"/>
      <c r="N248" s="44"/>
      <c r="O248" s="3"/>
      <c r="P248" s="2"/>
      <c r="Q248" s="2"/>
      <c r="R248" s="2"/>
      <c r="S248" s="2"/>
      <c r="T248" s="2"/>
      <c r="U248" s="2"/>
      <c r="V248" s="71"/>
      <c r="W248" s="72"/>
      <c r="X248" s="72"/>
      <c r="Y248" s="145"/>
      <c r="Z248" s="71"/>
      <c r="AA248" s="226" t="s">
        <v>7393</v>
      </c>
      <c r="AB248" s="225" t="s">
        <v>7358</v>
      </c>
      <c r="AC248" s="103" t="s">
        <v>7390</v>
      </c>
      <c r="AD248" s="162">
        <v>0.7</v>
      </c>
      <c r="AE248" s="162"/>
      <c r="AF248" s="162"/>
      <c r="AG248" s="163"/>
      <c r="AH248" s="105">
        <f>ROUND(ROUND(K253*Y$155,0)*AD248,0)</f>
        <v>103</v>
      </c>
      <c r="AI248" s="16"/>
    </row>
    <row r="249" spans="1:35" ht="16.75" customHeight="1" x14ac:dyDescent="0.3">
      <c r="A249" s="99">
        <v>33</v>
      </c>
      <c r="B249" s="100" t="s">
        <v>232</v>
      </c>
      <c r="C249" s="101" t="s">
        <v>12103</v>
      </c>
      <c r="D249" s="190"/>
      <c r="E249" s="211"/>
      <c r="F249" s="211"/>
      <c r="G249" s="211"/>
      <c r="H249" s="211"/>
      <c r="I249" s="211"/>
      <c r="J249" s="210"/>
      <c r="K249" s="185"/>
      <c r="L249" s="2"/>
      <c r="M249" s="2"/>
      <c r="N249" s="2"/>
      <c r="O249" s="56"/>
      <c r="P249" s="2"/>
      <c r="Q249" s="2"/>
      <c r="R249" s="2"/>
      <c r="S249" s="2"/>
      <c r="T249" s="2"/>
      <c r="U249" s="2"/>
      <c r="V249" s="71"/>
      <c r="W249" s="72"/>
      <c r="X249" s="72"/>
      <c r="Y249" s="155"/>
      <c r="Z249" s="157"/>
      <c r="AA249" s="206"/>
      <c r="AB249" s="225" t="s">
        <v>7391</v>
      </c>
      <c r="AC249" s="103" t="s">
        <v>7390</v>
      </c>
      <c r="AD249" s="162">
        <v>0.5</v>
      </c>
      <c r="AE249" s="162"/>
      <c r="AF249" s="162"/>
      <c r="AG249" s="163"/>
      <c r="AH249" s="105">
        <f>ROUND(ROUND(K253*Y$155,0)*AD249,0)</f>
        <v>74</v>
      </c>
      <c r="AI249" s="16"/>
    </row>
    <row r="250" spans="1:35" ht="16.75" customHeight="1" x14ac:dyDescent="0.3">
      <c r="A250" s="11">
        <v>33</v>
      </c>
      <c r="B250" s="14" t="s">
        <v>233</v>
      </c>
      <c r="C250" s="52" t="s">
        <v>12102</v>
      </c>
      <c r="D250" s="190"/>
      <c r="E250" s="211"/>
      <c r="F250" s="211"/>
      <c r="G250" s="211"/>
      <c r="H250" s="211"/>
      <c r="I250" s="211"/>
      <c r="J250" s="210"/>
      <c r="K250" s="185"/>
      <c r="L250" s="2"/>
      <c r="M250" s="2"/>
      <c r="N250" s="2"/>
      <c r="O250" s="56"/>
      <c r="P250" s="2"/>
      <c r="Q250" s="2"/>
      <c r="R250" s="2"/>
      <c r="S250" s="2"/>
      <c r="T250" s="2"/>
      <c r="U250" s="2"/>
      <c r="V250" s="71"/>
      <c r="W250" s="72"/>
      <c r="X250" s="72"/>
      <c r="Y250" s="155"/>
      <c r="Z250" s="157"/>
      <c r="AA250" s="2"/>
      <c r="AB250" s="201"/>
      <c r="AC250" s="55"/>
      <c r="AD250" s="141"/>
      <c r="AE250" s="187" t="s">
        <v>7356</v>
      </c>
      <c r="AF250" s="53">
        <v>5</v>
      </c>
      <c r="AG250" s="181" t="s">
        <v>7357</v>
      </c>
      <c r="AH250" s="98">
        <f>ROUND(K253*Y$155-AF250,0)</f>
        <v>142</v>
      </c>
      <c r="AI250" s="16"/>
    </row>
    <row r="251" spans="1:35" ht="16.75" customHeight="1" x14ac:dyDescent="0.3">
      <c r="A251" s="99">
        <v>33</v>
      </c>
      <c r="B251" s="100" t="s">
        <v>234</v>
      </c>
      <c r="C251" s="101" t="s">
        <v>12101</v>
      </c>
      <c r="D251" s="190"/>
      <c r="E251" s="211"/>
      <c r="F251" s="211"/>
      <c r="G251" s="211"/>
      <c r="H251" s="211"/>
      <c r="I251" s="211"/>
      <c r="J251" s="210"/>
      <c r="K251" s="185"/>
      <c r="L251" s="2"/>
      <c r="M251" s="2"/>
      <c r="N251" s="2"/>
      <c r="O251" s="56"/>
      <c r="P251" s="2"/>
      <c r="Q251" s="2"/>
      <c r="R251" s="2"/>
      <c r="S251" s="2"/>
      <c r="T251" s="2"/>
      <c r="U251" s="2"/>
      <c r="V251" s="71"/>
      <c r="W251" s="72"/>
      <c r="X251" s="72"/>
      <c r="Y251" s="155"/>
      <c r="Z251" s="157"/>
      <c r="AA251" s="226" t="s">
        <v>7393</v>
      </c>
      <c r="AB251" s="225" t="s">
        <v>7358</v>
      </c>
      <c r="AC251" s="103" t="s">
        <v>7390</v>
      </c>
      <c r="AD251" s="162">
        <v>0.7</v>
      </c>
      <c r="AE251" s="221"/>
      <c r="AF251" s="136"/>
      <c r="AG251" s="75"/>
      <c r="AH251" s="105">
        <f>ROUND(ROUND(K253*Y$155,0)*AD251-AF250,0)</f>
        <v>98</v>
      </c>
      <c r="AI251" s="16"/>
    </row>
    <row r="252" spans="1:35" ht="16.75" customHeight="1" x14ac:dyDescent="0.3">
      <c r="A252" s="99">
        <v>33</v>
      </c>
      <c r="B252" s="100" t="s">
        <v>235</v>
      </c>
      <c r="C252" s="101" t="s">
        <v>12100</v>
      </c>
      <c r="D252" s="190"/>
      <c r="E252" s="211"/>
      <c r="F252" s="211"/>
      <c r="G252" s="211"/>
      <c r="H252" s="211"/>
      <c r="I252" s="211"/>
      <c r="J252" s="210"/>
      <c r="K252" s="185"/>
      <c r="L252" s="2"/>
      <c r="M252" s="2"/>
      <c r="N252" s="2"/>
      <c r="O252" s="56"/>
      <c r="P252" s="2"/>
      <c r="Q252" s="2"/>
      <c r="R252" s="2"/>
      <c r="S252" s="2"/>
      <c r="T252" s="2"/>
      <c r="U252" s="2"/>
      <c r="V252" s="71"/>
      <c r="W252" s="72"/>
      <c r="X252" s="72"/>
      <c r="Y252" s="155"/>
      <c r="Z252" s="157"/>
      <c r="AA252" s="206"/>
      <c r="AB252" s="225" t="s">
        <v>7391</v>
      </c>
      <c r="AC252" s="103" t="s">
        <v>7390</v>
      </c>
      <c r="AD252" s="162">
        <v>0.5</v>
      </c>
      <c r="AE252" s="196"/>
      <c r="AF252" s="144"/>
      <c r="AG252" s="150"/>
      <c r="AH252" s="105">
        <f>ROUND(ROUND(K253*Y$155,0)*AD252-AF250,0)</f>
        <v>69</v>
      </c>
      <c r="AI252" s="16"/>
    </row>
    <row r="253" spans="1:35" ht="16.75" customHeight="1" x14ac:dyDescent="0.3">
      <c r="A253" s="11">
        <v>33</v>
      </c>
      <c r="B253" s="14" t="s">
        <v>236</v>
      </c>
      <c r="C253" s="52" t="s">
        <v>12099</v>
      </c>
      <c r="D253" s="190"/>
      <c r="E253" s="211"/>
      <c r="F253" s="211"/>
      <c r="G253" s="211"/>
      <c r="H253" s="211"/>
      <c r="I253" s="211"/>
      <c r="J253" s="210"/>
      <c r="K253" s="271">
        <f>'21共同生活援助（包括型・基本）'!N109</f>
        <v>294</v>
      </c>
      <c r="L253" s="272"/>
      <c r="M253" s="2" t="s">
        <v>7388</v>
      </c>
      <c r="N253" s="2"/>
      <c r="O253" s="204" t="s">
        <v>7387</v>
      </c>
      <c r="P253" s="36"/>
      <c r="Q253" s="36"/>
      <c r="R253" s="36"/>
      <c r="S253" s="36"/>
      <c r="T253" s="36"/>
      <c r="U253" s="36"/>
      <c r="V253" s="74"/>
      <c r="W253" s="72"/>
      <c r="X253" s="72"/>
      <c r="Y253" s="145"/>
      <c r="Z253" s="71"/>
      <c r="AA253" s="83"/>
      <c r="AB253" s="194"/>
      <c r="AC253" s="7"/>
      <c r="AD253" s="7"/>
      <c r="AE253" s="7"/>
      <c r="AF253" s="7"/>
      <c r="AG253" s="37"/>
      <c r="AH253" s="98">
        <f>ROUND(ROUND(K253*U254,0)*Y$155,0)</f>
        <v>140</v>
      </c>
      <c r="AI253" s="66"/>
    </row>
    <row r="254" spans="1:35" ht="16.75" customHeight="1" x14ac:dyDescent="0.3">
      <c r="A254" s="99">
        <v>33</v>
      </c>
      <c r="B254" s="100" t="s">
        <v>237</v>
      </c>
      <c r="C254" s="101" t="s">
        <v>12098</v>
      </c>
      <c r="D254" s="190"/>
      <c r="E254" s="211"/>
      <c r="F254" s="211"/>
      <c r="G254" s="211"/>
      <c r="H254" s="211"/>
      <c r="I254" s="211"/>
      <c r="J254" s="210"/>
      <c r="K254" s="72"/>
      <c r="L254" s="145"/>
      <c r="M254" s="2"/>
      <c r="N254" s="2"/>
      <c r="O254" s="45"/>
      <c r="P254" s="2"/>
      <c r="Q254" s="135"/>
      <c r="R254" s="135"/>
      <c r="S254" s="135"/>
      <c r="T254" s="136" t="s">
        <v>7404</v>
      </c>
      <c r="U254" s="273">
        <v>0.95</v>
      </c>
      <c r="V254" s="274"/>
      <c r="W254" s="72"/>
      <c r="X254" s="72"/>
      <c r="Y254" s="145"/>
      <c r="Z254" s="71"/>
      <c r="AA254" s="226" t="s">
        <v>7393</v>
      </c>
      <c r="AB254" s="225" t="s">
        <v>7358</v>
      </c>
      <c r="AC254" s="103" t="s">
        <v>7390</v>
      </c>
      <c r="AD254" s="162">
        <v>0.7</v>
      </c>
      <c r="AE254" s="162"/>
      <c r="AF254" s="162"/>
      <c r="AG254" s="163"/>
      <c r="AH254" s="105">
        <f>ROUND(ROUND(ROUND(K253*U254,0)*Y$155,0)*AD254,0)</f>
        <v>98</v>
      </c>
      <c r="AI254" s="66"/>
    </row>
    <row r="255" spans="1:35" ht="16.75" customHeight="1" x14ac:dyDescent="0.3">
      <c r="A255" s="99">
        <v>33</v>
      </c>
      <c r="B255" s="100" t="s">
        <v>238</v>
      </c>
      <c r="C255" s="101" t="s">
        <v>12097</v>
      </c>
      <c r="D255" s="190"/>
      <c r="E255" s="211"/>
      <c r="F255" s="211"/>
      <c r="G255" s="211"/>
      <c r="H255" s="211"/>
      <c r="I255" s="211"/>
      <c r="J255" s="210"/>
      <c r="K255" s="185"/>
      <c r="L255" s="2"/>
      <c r="M255" s="2"/>
      <c r="N255" s="2"/>
      <c r="O255" s="56"/>
      <c r="P255" s="2"/>
      <c r="Q255" s="2"/>
      <c r="R255" s="2"/>
      <c r="S255" s="2"/>
      <c r="T255" s="2"/>
      <c r="U255" s="2"/>
      <c r="V255" s="71"/>
      <c r="W255" s="72"/>
      <c r="X255" s="72"/>
      <c r="Y255" s="155"/>
      <c r="Z255" s="157"/>
      <c r="AA255" s="206"/>
      <c r="AB255" s="225" t="s">
        <v>7391</v>
      </c>
      <c r="AC255" s="103" t="s">
        <v>7390</v>
      </c>
      <c r="AD255" s="162">
        <v>0.5</v>
      </c>
      <c r="AE255" s="162"/>
      <c r="AF255" s="162"/>
      <c r="AG255" s="163"/>
      <c r="AH255" s="105">
        <f>ROUND(ROUND(ROUND(K253*U254,0)*Y$155,0)*AD255,0)</f>
        <v>70</v>
      </c>
      <c r="AI255" s="16"/>
    </row>
    <row r="256" spans="1:35" ht="16.75" customHeight="1" x14ac:dyDescent="0.3">
      <c r="A256" s="11">
        <v>33</v>
      </c>
      <c r="B256" s="14" t="s">
        <v>239</v>
      </c>
      <c r="C256" s="52" t="s">
        <v>12096</v>
      </c>
      <c r="D256" s="190"/>
      <c r="E256" s="211"/>
      <c r="F256" s="211"/>
      <c r="G256" s="211"/>
      <c r="H256" s="211"/>
      <c r="I256" s="211"/>
      <c r="J256" s="210"/>
      <c r="K256" s="185"/>
      <c r="L256" s="2"/>
      <c r="M256" s="2"/>
      <c r="N256" s="2"/>
      <c r="O256" s="56"/>
      <c r="P256" s="2"/>
      <c r="Q256" s="2"/>
      <c r="R256" s="2"/>
      <c r="S256" s="2"/>
      <c r="T256" s="2"/>
      <c r="U256" s="2"/>
      <c r="V256" s="71"/>
      <c r="W256" s="72"/>
      <c r="X256" s="72"/>
      <c r="Y256" s="155"/>
      <c r="Z256" s="157"/>
      <c r="AA256" s="2"/>
      <c r="AB256" s="201"/>
      <c r="AC256" s="55"/>
      <c r="AD256" s="141"/>
      <c r="AE256" s="187" t="s">
        <v>7356</v>
      </c>
      <c r="AF256" s="53">
        <v>5</v>
      </c>
      <c r="AG256" s="181" t="s">
        <v>7357</v>
      </c>
      <c r="AH256" s="98">
        <f>ROUND(ROUND(K253*U254,0)*Y$155-AF256,0)</f>
        <v>135</v>
      </c>
      <c r="AI256" s="16"/>
    </row>
    <row r="257" spans="1:35" ht="16.75" customHeight="1" x14ac:dyDescent="0.3">
      <c r="A257" s="99">
        <v>33</v>
      </c>
      <c r="B257" s="100" t="s">
        <v>240</v>
      </c>
      <c r="C257" s="101" t="s">
        <v>12095</v>
      </c>
      <c r="D257" s="190"/>
      <c r="E257" s="211"/>
      <c r="F257" s="211"/>
      <c r="G257" s="211"/>
      <c r="H257" s="211"/>
      <c r="I257" s="211"/>
      <c r="J257" s="210"/>
      <c r="K257" s="185"/>
      <c r="L257" s="2"/>
      <c r="M257" s="2"/>
      <c r="N257" s="2"/>
      <c r="O257" s="56"/>
      <c r="P257" s="2"/>
      <c r="Q257" s="2"/>
      <c r="R257" s="2"/>
      <c r="S257" s="2"/>
      <c r="T257" s="2"/>
      <c r="U257" s="2"/>
      <c r="V257" s="71"/>
      <c r="W257" s="72"/>
      <c r="X257" s="72"/>
      <c r="Y257" s="155"/>
      <c r="Z257" s="157"/>
      <c r="AA257" s="226" t="s">
        <v>7393</v>
      </c>
      <c r="AB257" s="225" t="s">
        <v>7358</v>
      </c>
      <c r="AC257" s="103" t="s">
        <v>7390</v>
      </c>
      <c r="AD257" s="162">
        <v>0.7</v>
      </c>
      <c r="AE257" s="221"/>
      <c r="AF257" s="136"/>
      <c r="AG257" s="75"/>
      <c r="AH257" s="105">
        <f>ROUND(ROUND(ROUND(K253*U254,0)*Y$155,0)*AD257-AF256,0)</f>
        <v>93</v>
      </c>
      <c r="AI257" s="16"/>
    </row>
    <row r="258" spans="1:35" ht="16.75" customHeight="1" x14ac:dyDescent="0.3">
      <c r="A258" s="99">
        <v>33</v>
      </c>
      <c r="B258" s="100" t="s">
        <v>241</v>
      </c>
      <c r="C258" s="101" t="s">
        <v>12094</v>
      </c>
      <c r="D258" s="190"/>
      <c r="E258" s="211"/>
      <c r="F258" s="211"/>
      <c r="G258" s="211"/>
      <c r="H258" s="211"/>
      <c r="I258" s="211"/>
      <c r="J258" s="210"/>
      <c r="K258" s="185"/>
      <c r="L258" s="2"/>
      <c r="M258" s="2"/>
      <c r="N258" s="2"/>
      <c r="O258" s="203"/>
      <c r="P258" s="8"/>
      <c r="Q258" s="8"/>
      <c r="R258" s="8"/>
      <c r="S258" s="8"/>
      <c r="T258" s="8"/>
      <c r="U258" s="8"/>
      <c r="V258" s="73"/>
      <c r="W258" s="72"/>
      <c r="X258" s="72"/>
      <c r="Y258" s="155"/>
      <c r="Z258" s="157"/>
      <c r="AA258" s="206"/>
      <c r="AB258" s="225" t="s">
        <v>7391</v>
      </c>
      <c r="AC258" s="103" t="s">
        <v>7390</v>
      </c>
      <c r="AD258" s="162">
        <v>0.5</v>
      </c>
      <c r="AE258" s="196"/>
      <c r="AF258" s="144"/>
      <c r="AG258" s="150"/>
      <c r="AH258" s="105">
        <f>ROUND(ROUND(ROUND(K253*U254,0)*Y$155,0)*AD258-AF256,0)</f>
        <v>65</v>
      </c>
      <c r="AI258" s="16"/>
    </row>
    <row r="259" spans="1:35" ht="16.75" customHeight="1" x14ac:dyDescent="0.3">
      <c r="A259" s="11">
        <v>33</v>
      </c>
      <c r="B259" s="14" t="s">
        <v>242</v>
      </c>
      <c r="C259" s="52" t="s">
        <v>12093</v>
      </c>
      <c r="D259" s="190"/>
      <c r="E259" s="211"/>
      <c r="F259" s="211"/>
      <c r="G259" s="211"/>
      <c r="H259" s="211"/>
      <c r="I259" s="211"/>
      <c r="J259" s="210"/>
      <c r="K259" s="185"/>
      <c r="L259" s="2"/>
      <c r="M259" s="2"/>
      <c r="N259" s="44"/>
      <c r="O259" s="204" t="s">
        <v>7380</v>
      </c>
      <c r="P259" s="36"/>
      <c r="Q259" s="36"/>
      <c r="R259" s="36"/>
      <c r="S259" s="36"/>
      <c r="T259" s="36"/>
      <c r="U259" s="36"/>
      <c r="V259" s="74"/>
      <c r="W259" s="72"/>
      <c r="X259" s="72"/>
      <c r="Y259" s="145"/>
      <c r="Z259" s="71"/>
      <c r="AA259" s="83"/>
      <c r="AB259" s="194"/>
      <c r="AC259" s="7"/>
      <c r="AD259" s="7"/>
      <c r="AE259" s="7"/>
      <c r="AF259" s="7"/>
      <c r="AG259" s="37"/>
      <c r="AH259" s="98">
        <f>ROUND(ROUND(K253*U260,0)*Y$155,0)</f>
        <v>137</v>
      </c>
      <c r="AI259" s="66"/>
    </row>
    <row r="260" spans="1:35" ht="16.75" customHeight="1" x14ac:dyDescent="0.3">
      <c r="A260" s="99">
        <v>33</v>
      </c>
      <c r="B260" s="100" t="s">
        <v>243</v>
      </c>
      <c r="C260" s="101" t="s">
        <v>12092</v>
      </c>
      <c r="D260" s="190"/>
      <c r="E260" s="211"/>
      <c r="F260" s="211"/>
      <c r="G260" s="211"/>
      <c r="H260" s="211"/>
      <c r="I260" s="211"/>
      <c r="J260" s="210"/>
      <c r="K260" s="185"/>
      <c r="L260" s="2"/>
      <c r="M260" s="2"/>
      <c r="N260" s="44"/>
      <c r="O260" s="45"/>
      <c r="P260" s="135"/>
      <c r="Q260" s="135"/>
      <c r="R260" s="135"/>
      <c r="S260" s="135"/>
      <c r="T260" s="136" t="s">
        <v>7404</v>
      </c>
      <c r="U260" s="273">
        <v>0.93</v>
      </c>
      <c r="V260" s="274"/>
      <c r="W260" s="72"/>
      <c r="X260" s="72"/>
      <c r="Y260" s="145"/>
      <c r="Z260" s="71"/>
      <c r="AA260" s="226" t="s">
        <v>7393</v>
      </c>
      <c r="AB260" s="225" t="s">
        <v>7358</v>
      </c>
      <c r="AC260" s="103" t="s">
        <v>7390</v>
      </c>
      <c r="AD260" s="162">
        <v>0.7</v>
      </c>
      <c r="AE260" s="162"/>
      <c r="AF260" s="162"/>
      <c r="AG260" s="163"/>
      <c r="AH260" s="105">
        <f>ROUND(ROUND(ROUND(K253*U260,0)*Y$155,0)*AD260,0)</f>
        <v>96</v>
      </c>
      <c r="AI260" s="66"/>
    </row>
    <row r="261" spans="1:35" ht="16.75" customHeight="1" x14ac:dyDescent="0.3">
      <c r="A261" s="99">
        <v>33</v>
      </c>
      <c r="B261" s="100" t="s">
        <v>244</v>
      </c>
      <c r="C261" s="101" t="s">
        <v>12091</v>
      </c>
      <c r="D261" s="190"/>
      <c r="E261" s="211"/>
      <c r="F261" s="211"/>
      <c r="G261" s="211"/>
      <c r="H261" s="211"/>
      <c r="I261" s="211"/>
      <c r="J261" s="210"/>
      <c r="K261" s="185"/>
      <c r="L261" s="2"/>
      <c r="M261" s="2"/>
      <c r="N261" s="2"/>
      <c r="O261" s="56"/>
      <c r="P261" s="2"/>
      <c r="Q261" s="2"/>
      <c r="R261" s="2"/>
      <c r="S261" s="2"/>
      <c r="T261" s="2"/>
      <c r="U261" s="2"/>
      <c r="V261" s="71"/>
      <c r="W261" s="72"/>
      <c r="X261" s="72"/>
      <c r="Y261" s="155"/>
      <c r="Z261" s="157"/>
      <c r="AA261" s="206"/>
      <c r="AB261" s="225" t="s">
        <v>7391</v>
      </c>
      <c r="AC261" s="103" t="s">
        <v>7390</v>
      </c>
      <c r="AD261" s="162">
        <v>0.5</v>
      </c>
      <c r="AE261" s="162"/>
      <c r="AF261" s="162"/>
      <c r="AG261" s="163"/>
      <c r="AH261" s="105">
        <f>ROUND(ROUND(ROUND(K253*U260,0)*Y$155,0)*AD261,0)</f>
        <v>69</v>
      </c>
      <c r="AI261" s="16"/>
    </row>
    <row r="262" spans="1:35" ht="16.75" customHeight="1" x14ac:dyDescent="0.3">
      <c r="A262" s="11">
        <v>33</v>
      </c>
      <c r="B262" s="14" t="s">
        <v>245</v>
      </c>
      <c r="C262" s="52" t="s">
        <v>12090</v>
      </c>
      <c r="D262" s="190"/>
      <c r="E262" s="211"/>
      <c r="F262" s="211"/>
      <c r="G262" s="211"/>
      <c r="H262" s="211"/>
      <c r="I262" s="211"/>
      <c r="J262" s="210"/>
      <c r="K262" s="185"/>
      <c r="L262" s="2"/>
      <c r="M262" s="2"/>
      <c r="N262" s="2"/>
      <c r="O262" s="56"/>
      <c r="P262" s="2"/>
      <c r="Q262" s="2"/>
      <c r="R262" s="2"/>
      <c r="S262" s="2"/>
      <c r="T262" s="2"/>
      <c r="U262" s="2"/>
      <c r="V262" s="71"/>
      <c r="W262" s="72"/>
      <c r="X262" s="72"/>
      <c r="Y262" s="155"/>
      <c r="Z262" s="157"/>
      <c r="AA262" s="2"/>
      <c r="AB262" s="201"/>
      <c r="AC262" s="55"/>
      <c r="AD262" s="141"/>
      <c r="AE262" s="187" t="s">
        <v>7356</v>
      </c>
      <c r="AF262" s="53">
        <v>5</v>
      </c>
      <c r="AG262" s="181" t="s">
        <v>7357</v>
      </c>
      <c r="AH262" s="98">
        <f>ROUND(ROUND(K253*U260,0)*Y$155-AF262,0)</f>
        <v>132</v>
      </c>
      <c r="AI262" s="16"/>
    </row>
    <row r="263" spans="1:35" ht="16.75" customHeight="1" x14ac:dyDescent="0.3">
      <c r="A263" s="99">
        <v>33</v>
      </c>
      <c r="B263" s="100" t="s">
        <v>246</v>
      </c>
      <c r="C263" s="101" t="s">
        <v>12089</v>
      </c>
      <c r="D263" s="190"/>
      <c r="E263" s="211"/>
      <c r="F263" s="211"/>
      <c r="G263" s="211"/>
      <c r="H263" s="211"/>
      <c r="I263" s="211"/>
      <c r="J263" s="210"/>
      <c r="K263" s="185"/>
      <c r="L263" s="2"/>
      <c r="M263" s="2"/>
      <c r="N263" s="2"/>
      <c r="O263" s="56"/>
      <c r="P263" s="2"/>
      <c r="Q263" s="2"/>
      <c r="R263" s="2"/>
      <c r="S263" s="2"/>
      <c r="T263" s="2"/>
      <c r="U263" s="2"/>
      <c r="V263" s="71"/>
      <c r="W263" s="72"/>
      <c r="X263" s="72"/>
      <c r="Y263" s="155"/>
      <c r="Z263" s="157"/>
      <c r="AA263" s="226" t="s">
        <v>7393</v>
      </c>
      <c r="AB263" s="225" t="s">
        <v>7358</v>
      </c>
      <c r="AC263" s="103" t="s">
        <v>7390</v>
      </c>
      <c r="AD263" s="162">
        <v>0.7</v>
      </c>
      <c r="AE263" s="221"/>
      <c r="AF263" s="136"/>
      <c r="AG263" s="75"/>
      <c r="AH263" s="105">
        <f>ROUND(ROUND(ROUND(K253*U260,0)*Y$155,0)*AD263-AF262,0)</f>
        <v>91</v>
      </c>
      <c r="AI263" s="16"/>
    </row>
    <row r="264" spans="1:35" ht="16.75" customHeight="1" x14ac:dyDescent="0.3">
      <c r="A264" s="99">
        <v>33</v>
      </c>
      <c r="B264" s="100" t="s">
        <v>247</v>
      </c>
      <c r="C264" s="101" t="s">
        <v>12088</v>
      </c>
      <c r="D264" s="190"/>
      <c r="E264" s="211"/>
      <c r="F264" s="211"/>
      <c r="G264" s="211"/>
      <c r="H264" s="211"/>
      <c r="I264" s="211"/>
      <c r="J264" s="210"/>
      <c r="K264" s="185"/>
      <c r="L264" s="2"/>
      <c r="M264" s="2"/>
      <c r="N264" s="2"/>
      <c r="O264" s="203"/>
      <c r="P264" s="8"/>
      <c r="Q264" s="8"/>
      <c r="R264" s="8"/>
      <c r="S264" s="8"/>
      <c r="T264" s="8"/>
      <c r="U264" s="8"/>
      <c r="V264" s="73"/>
      <c r="W264" s="72"/>
      <c r="X264" s="72"/>
      <c r="Y264" s="155"/>
      <c r="Z264" s="157"/>
      <c r="AA264" s="206"/>
      <c r="AB264" s="225" t="s">
        <v>7391</v>
      </c>
      <c r="AC264" s="103" t="s">
        <v>7390</v>
      </c>
      <c r="AD264" s="162">
        <v>0.5</v>
      </c>
      <c r="AE264" s="196"/>
      <c r="AF264" s="144"/>
      <c r="AG264" s="150"/>
      <c r="AH264" s="105">
        <f>ROUND(ROUND(ROUND(K253*U260,0)*Y$155,0)*AD264-AF262,0)</f>
        <v>64</v>
      </c>
      <c r="AI264" s="16"/>
    </row>
    <row r="265" spans="1:35" ht="16.75" customHeight="1" x14ac:dyDescent="0.3">
      <c r="A265" s="11">
        <v>33</v>
      </c>
      <c r="B265" s="14" t="s">
        <v>248</v>
      </c>
      <c r="C265" s="52" t="s">
        <v>12087</v>
      </c>
      <c r="D265" s="190"/>
      <c r="E265" s="211"/>
      <c r="F265" s="211"/>
      <c r="G265" s="211"/>
      <c r="H265" s="211"/>
      <c r="I265" s="211"/>
      <c r="J265" s="210"/>
      <c r="K265" s="185"/>
      <c r="L265" s="2"/>
      <c r="M265" s="2"/>
      <c r="N265" s="44"/>
      <c r="O265" s="222" t="s">
        <v>7373</v>
      </c>
      <c r="P265" s="2"/>
      <c r="Q265" s="2"/>
      <c r="R265" s="2"/>
      <c r="S265" s="2"/>
      <c r="T265" s="2"/>
      <c r="U265" s="2"/>
      <c r="V265" s="71"/>
      <c r="W265" s="72"/>
      <c r="X265" s="72"/>
      <c r="Y265" s="145"/>
      <c r="Z265" s="71"/>
      <c r="AA265" s="83"/>
      <c r="AB265" s="80"/>
      <c r="AC265" s="7"/>
      <c r="AD265" s="7"/>
      <c r="AE265" s="7"/>
      <c r="AF265" s="7"/>
      <c r="AG265" s="37"/>
      <c r="AH265" s="98">
        <f>ROUND(ROUND(K253*U266,0)*Y$155,0)</f>
        <v>140</v>
      </c>
      <c r="AI265" s="66"/>
    </row>
    <row r="266" spans="1:35" ht="16.75" customHeight="1" x14ac:dyDescent="0.3">
      <c r="A266" s="99">
        <v>33</v>
      </c>
      <c r="B266" s="100" t="s">
        <v>249</v>
      </c>
      <c r="C266" s="101" t="s">
        <v>12086</v>
      </c>
      <c r="D266" s="190"/>
      <c r="E266" s="211"/>
      <c r="F266" s="211"/>
      <c r="G266" s="211"/>
      <c r="H266" s="211"/>
      <c r="I266" s="211"/>
      <c r="J266" s="210"/>
      <c r="K266" s="185"/>
      <c r="L266" s="2"/>
      <c r="M266" s="2"/>
      <c r="N266" s="44"/>
      <c r="O266" s="222" t="s">
        <v>7405</v>
      </c>
      <c r="P266" s="135"/>
      <c r="Q266" s="135"/>
      <c r="R266" s="135"/>
      <c r="S266" s="135"/>
      <c r="T266" s="136" t="s">
        <v>7404</v>
      </c>
      <c r="U266" s="273">
        <v>0.95</v>
      </c>
      <c r="V266" s="274"/>
      <c r="W266" s="72"/>
      <c r="X266" s="72"/>
      <c r="Y266" s="145"/>
      <c r="Z266" s="71"/>
      <c r="AA266" s="226" t="s">
        <v>7393</v>
      </c>
      <c r="AB266" s="225" t="s">
        <v>7358</v>
      </c>
      <c r="AC266" s="103" t="s">
        <v>7390</v>
      </c>
      <c r="AD266" s="162">
        <v>0.7</v>
      </c>
      <c r="AE266" s="162"/>
      <c r="AF266" s="162"/>
      <c r="AG266" s="163"/>
      <c r="AH266" s="105">
        <f>ROUND(ROUND(ROUND(K253*U266,0)*Y$155,0)*AD266,0)</f>
        <v>98</v>
      </c>
      <c r="AI266" s="66"/>
    </row>
    <row r="267" spans="1:35" ht="16.75" customHeight="1" x14ac:dyDescent="0.3">
      <c r="A267" s="99">
        <v>33</v>
      </c>
      <c r="B267" s="100" t="s">
        <v>250</v>
      </c>
      <c r="C267" s="101" t="s">
        <v>12085</v>
      </c>
      <c r="D267" s="190"/>
      <c r="E267" s="211"/>
      <c r="F267" s="211"/>
      <c r="G267" s="211"/>
      <c r="H267" s="211"/>
      <c r="I267" s="211"/>
      <c r="J267" s="210"/>
      <c r="K267" s="185"/>
      <c r="L267" s="2"/>
      <c r="M267" s="2"/>
      <c r="N267" s="2"/>
      <c r="O267" s="56"/>
      <c r="P267" s="2"/>
      <c r="Q267" s="2"/>
      <c r="R267" s="2"/>
      <c r="S267" s="2"/>
      <c r="T267" s="2"/>
      <c r="U267" s="2"/>
      <c r="V267" s="71"/>
      <c r="W267" s="72"/>
      <c r="X267" s="72"/>
      <c r="Y267" s="155"/>
      <c r="Z267" s="157"/>
      <c r="AA267" s="206"/>
      <c r="AB267" s="225" t="s">
        <v>7391</v>
      </c>
      <c r="AC267" s="103" t="s">
        <v>7390</v>
      </c>
      <c r="AD267" s="162">
        <v>0.5</v>
      </c>
      <c r="AE267" s="162"/>
      <c r="AF267" s="162"/>
      <c r="AG267" s="163"/>
      <c r="AH267" s="105">
        <f>ROUND(ROUND(ROUND(K253*U266,0)*Y$155,0)*AD267,0)</f>
        <v>70</v>
      </c>
      <c r="AI267" s="16"/>
    </row>
    <row r="268" spans="1:35" ht="16.75" customHeight="1" x14ac:dyDescent="0.3">
      <c r="A268" s="11">
        <v>33</v>
      </c>
      <c r="B268" s="14" t="s">
        <v>251</v>
      </c>
      <c r="C268" s="52" t="s">
        <v>12084</v>
      </c>
      <c r="D268" s="190"/>
      <c r="E268" s="211"/>
      <c r="F268" s="211"/>
      <c r="G268" s="211"/>
      <c r="H268" s="211"/>
      <c r="I268" s="211"/>
      <c r="J268" s="210"/>
      <c r="K268" s="185"/>
      <c r="L268" s="2"/>
      <c r="M268" s="2"/>
      <c r="N268" s="2"/>
      <c r="O268" s="56"/>
      <c r="P268" s="2"/>
      <c r="Q268" s="2"/>
      <c r="R268" s="2"/>
      <c r="S268" s="2"/>
      <c r="T268" s="2"/>
      <c r="U268" s="2"/>
      <c r="V268" s="71"/>
      <c r="W268" s="72"/>
      <c r="X268" s="72"/>
      <c r="Y268" s="155"/>
      <c r="Z268" s="157"/>
      <c r="AA268" s="2"/>
      <c r="AB268" s="201"/>
      <c r="AC268" s="55"/>
      <c r="AD268" s="141"/>
      <c r="AE268" s="187" t="s">
        <v>7356</v>
      </c>
      <c r="AF268" s="53">
        <v>5</v>
      </c>
      <c r="AG268" s="181" t="s">
        <v>7357</v>
      </c>
      <c r="AH268" s="98">
        <f>ROUND(ROUND(K253*U266,0)*Y$155-AF268,0)</f>
        <v>135</v>
      </c>
      <c r="AI268" s="16"/>
    </row>
    <row r="269" spans="1:35" ht="16.75" customHeight="1" x14ac:dyDescent="0.3">
      <c r="A269" s="99">
        <v>33</v>
      </c>
      <c r="B269" s="100" t="s">
        <v>252</v>
      </c>
      <c r="C269" s="101" t="s">
        <v>12083</v>
      </c>
      <c r="D269" s="190"/>
      <c r="E269" s="211"/>
      <c r="F269" s="211"/>
      <c r="G269" s="211"/>
      <c r="H269" s="211"/>
      <c r="I269" s="211"/>
      <c r="J269" s="210"/>
      <c r="K269" s="185"/>
      <c r="L269" s="2"/>
      <c r="M269" s="2"/>
      <c r="N269" s="2"/>
      <c r="O269" s="56"/>
      <c r="P269" s="2"/>
      <c r="Q269" s="2"/>
      <c r="R269" s="2"/>
      <c r="S269" s="2"/>
      <c r="T269" s="2"/>
      <c r="U269" s="2"/>
      <c r="V269" s="71"/>
      <c r="W269" s="72"/>
      <c r="X269" s="72"/>
      <c r="Y269" s="155"/>
      <c r="Z269" s="157"/>
      <c r="AA269" s="226" t="s">
        <v>7393</v>
      </c>
      <c r="AB269" s="225" t="s">
        <v>7358</v>
      </c>
      <c r="AC269" s="103" t="s">
        <v>7390</v>
      </c>
      <c r="AD269" s="162">
        <v>0.7</v>
      </c>
      <c r="AE269" s="221"/>
      <c r="AF269" s="136"/>
      <c r="AG269" s="75"/>
      <c r="AH269" s="105">
        <f>ROUND(ROUND(ROUND(K253*U266,0)*Y$155,0)*AD269-AF268,0)</f>
        <v>93</v>
      </c>
      <c r="AI269" s="16"/>
    </row>
    <row r="270" spans="1:35" ht="16.75" customHeight="1" x14ac:dyDescent="0.3">
      <c r="A270" s="99">
        <v>33</v>
      </c>
      <c r="B270" s="100" t="s">
        <v>253</v>
      </c>
      <c r="C270" s="101" t="s">
        <v>12082</v>
      </c>
      <c r="D270" s="190"/>
      <c r="E270" s="211"/>
      <c r="F270" s="211"/>
      <c r="G270" s="211"/>
      <c r="H270" s="211"/>
      <c r="I270" s="211"/>
      <c r="J270" s="210"/>
      <c r="K270" s="164"/>
      <c r="L270" s="8"/>
      <c r="M270" s="8"/>
      <c r="N270" s="8"/>
      <c r="O270" s="203"/>
      <c r="P270" s="8"/>
      <c r="Q270" s="8"/>
      <c r="R270" s="8"/>
      <c r="S270" s="8"/>
      <c r="T270" s="8"/>
      <c r="U270" s="8"/>
      <c r="V270" s="73"/>
      <c r="W270" s="72"/>
      <c r="X270" s="72"/>
      <c r="Y270" s="155"/>
      <c r="Z270" s="157"/>
      <c r="AA270" s="206"/>
      <c r="AB270" s="225" t="s">
        <v>7391</v>
      </c>
      <c r="AC270" s="103" t="s">
        <v>7390</v>
      </c>
      <c r="AD270" s="162">
        <v>0.5</v>
      </c>
      <c r="AE270" s="196"/>
      <c r="AF270" s="144"/>
      <c r="AG270" s="150"/>
      <c r="AH270" s="105">
        <f>ROUND(ROUND(ROUND(K253*U266,0)*Y$155,0)*AD270-AF268,0)</f>
        <v>65</v>
      </c>
      <c r="AI270" s="16"/>
    </row>
    <row r="271" spans="1:35" ht="16.75" customHeight="1" x14ac:dyDescent="0.3">
      <c r="A271" s="11">
        <v>33</v>
      </c>
      <c r="B271" s="14" t="s">
        <v>12081</v>
      </c>
      <c r="C271" s="52" t="s">
        <v>12080</v>
      </c>
      <c r="D271" s="190"/>
      <c r="E271" s="211"/>
      <c r="F271" s="211"/>
      <c r="G271" s="211"/>
      <c r="H271" s="211"/>
      <c r="I271" s="211"/>
      <c r="J271" s="210"/>
      <c r="K271" s="275" t="s">
        <v>7664</v>
      </c>
      <c r="L271" s="276"/>
      <c r="M271" s="276"/>
      <c r="N271" s="277"/>
      <c r="O271" s="54"/>
      <c r="P271" s="36"/>
      <c r="Q271" s="36"/>
      <c r="R271" s="36"/>
      <c r="S271" s="36"/>
      <c r="T271" s="36"/>
      <c r="U271" s="36"/>
      <c r="V271" s="50"/>
      <c r="W271" s="45"/>
      <c r="X271" s="45"/>
      <c r="Y271" s="2"/>
      <c r="Z271" s="44"/>
      <c r="AA271" s="54"/>
      <c r="AB271" s="53"/>
      <c r="AC271" s="36"/>
      <c r="AD271" s="36"/>
      <c r="AE271" s="36"/>
      <c r="AF271" s="36"/>
      <c r="AG271" s="50"/>
      <c r="AH271" s="98">
        <f>ROUND(K277*Y$155,0)</f>
        <v>122</v>
      </c>
      <c r="AI271" s="16"/>
    </row>
    <row r="272" spans="1:35" ht="16.75" customHeight="1" x14ac:dyDescent="0.3">
      <c r="A272" s="99">
        <v>33</v>
      </c>
      <c r="B272" s="100" t="s">
        <v>254</v>
      </c>
      <c r="C272" s="101" t="s">
        <v>12079</v>
      </c>
      <c r="D272" s="190"/>
      <c r="E272" s="211"/>
      <c r="F272" s="211"/>
      <c r="G272" s="211"/>
      <c r="H272" s="211"/>
      <c r="I272" s="211"/>
      <c r="J272" s="210"/>
      <c r="K272" s="278"/>
      <c r="L272" s="279"/>
      <c r="M272" s="279"/>
      <c r="N272" s="280"/>
      <c r="O272" s="3"/>
      <c r="P272" s="2"/>
      <c r="Q272" s="2"/>
      <c r="R272" s="2"/>
      <c r="S272" s="2"/>
      <c r="T272" s="2"/>
      <c r="U272" s="2"/>
      <c r="V272" s="71"/>
      <c r="W272" s="72"/>
      <c r="X272" s="72"/>
      <c r="Y272" s="145"/>
      <c r="Z272" s="71"/>
      <c r="AA272" s="226" t="s">
        <v>7393</v>
      </c>
      <c r="AB272" s="225" t="s">
        <v>7358</v>
      </c>
      <c r="AC272" s="103" t="s">
        <v>7390</v>
      </c>
      <c r="AD272" s="162">
        <v>0.7</v>
      </c>
      <c r="AE272" s="162"/>
      <c r="AF272" s="162"/>
      <c r="AG272" s="163"/>
      <c r="AH272" s="105">
        <f>ROUND(ROUND(K277*Y$155,0)*AD272,0)</f>
        <v>85</v>
      </c>
      <c r="AI272" s="16"/>
    </row>
    <row r="273" spans="1:35" ht="16.75" customHeight="1" x14ac:dyDescent="0.3">
      <c r="A273" s="99">
        <v>33</v>
      </c>
      <c r="B273" s="100" t="s">
        <v>255</v>
      </c>
      <c r="C273" s="101" t="s">
        <v>12078</v>
      </c>
      <c r="D273" s="190"/>
      <c r="E273" s="211"/>
      <c r="F273" s="211"/>
      <c r="G273" s="211"/>
      <c r="H273" s="211"/>
      <c r="I273" s="211"/>
      <c r="J273" s="210"/>
      <c r="K273" s="185"/>
      <c r="L273" s="2"/>
      <c r="M273" s="2"/>
      <c r="N273" s="2"/>
      <c r="O273" s="56"/>
      <c r="P273" s="2"/>
      <c r="Q273" s="2"/>
      <c r="R273" s="2"/>
      <c r="S273" s="2"/>
      <c r="T273" s="2"/>
      <c r="U273" s="2"/>
      <c r="V273" s="71"/>
      <c r="W273" s="72"/>
      <c r="X273" s="72"/>
      <c r="Y273" s="155"/>
      <c r="Z273" s="157"/>
      <c r="AA273" s="206"/>
      <c r="AB273" s="225" t="s">
        <v>7391</v>
      </c>
      <c r="AC273" s="103" t="s">
        <v>7390</v>
      </c>
      <c r="AD273" s="162">
        <v>0.5</v>
      </c>
      <c r="AE273" s="162"/>
      <c r="AF273" s="162"/>
      <c r="AG273" s="163"/>
      <c r="AH273" s="105">
        <f>ROUND(ROUND(K277*Y$155,0)*AD273,0)</f>
        <v>61</v>
      </c>
      <c r="AI273" s="16"/>
    </row>
    <row r="274" spans="1:35" ht="16.75" customHeight="1" x14ac:dyDescent="0.3">
      <c r="A274" s="11">
        <v>33</v>
      </c>
      <c r="B274" s="14" t="s">
        <v>256</v>
      </c>
      <c r="C274" s="52" t="s">
        <v>12077</v>
      </c>
      <c r="D274" s="190"/>
      <c r="E274" s="211"/>
      <c r="F274" s="211"/>
      <c r="G274" s="211"/>
      <c r="H274" s="211"/>
      <c r="I274" s="211"/>
      <c r="J274" s="210"/>
      <c r="K274" s="185"/>
      <c r="L274" s="2"/>
      <c r="M274" s="2"/>
      <c r="N274" s="2"/>
      <c r="O274" s="56"/>
      <c r="P274" s="2"/>
      <c r="Q274" s="2"/>
      <c r="R274" s="2"/>
      <c r="S274" s="2"/>
      <c r="T274" s="2"/>
      <c r="U274" s="2"/>
      <c r="V274" s="71"/>
      <c r="W274" s="72"/>
      <c r="X274" s="72"/>
      <c r="Y274" s="155"/>
      <c r="Z274" s="157"/>
      <c r="AA274" s="2"/>
      <c r="AB274" s="201"/>
      <c r="AC274" s="55"/>
      <c r="AD274" s="141"/>
      <c r="AE274" s="187" t="s">
        <v>7356</v>
      </c>
      <c r="AF274" s="53">
        <v>5</v>
      </c>
      <c r="AG274" s="181" t="s">
        <v>7357</v>
      </c>
      <c r="AH274" s="98">
        <f>ROUND(K277*Y$155-AF274,0)</f>
        <v>117</v>
      </c>
      <c r="AI274" s="16"/>
    </row>
    <row r="275" spans="1:35" ht="16.75" customHeight="1" x14ac:dyDescent="0.3">
      <c r="A275" s="99">
        <v>33</v>
      </c>
      <c r="B275" s="100" t="s">
        <v>257</v>
      </c>
      <c r="C275" s="101" t="s">
        <v>12076</v>
      </c>
      <c r="D275" s="190"/>
      <c r="E275" s="211"/>
      <c r="F275" s="211"/>
      <c r="G275" s="211"/>
      <c r="H275" s="211"/>
      <c r="I275" s="211"/>
      <c r="J275" s="210"/>
      <c r="K275" s="185"/>
      <c r="L275" s="2"/>
      <c r="M275" s="2"/>
      <c r="N275" s="2"/>
      <c r="O275" s="56"/>
      <c r="P275" s="2"/>
      <c r="Q275" s="2"/>
      <c r="R275" s="2"/>
      <c r="S275" s="2"/>
      <c r="T275" s="2"/>
      <c r="U275" s="2"/>
      <c r="V275" s="71"/>
      <c r="W275" s="72"/>
      <c r="X275" s="72"/>
      <c r="Y275" s="155"/>
      <c r="Z275" s="157"/>
      <c r="AA275" s="226" t="s">
        <v>7393</v>
      </c>
      <c r="AB275" s="225" t="s">
        <v>7358</v>
      </c>
      <c r="AC275" s="103" t="s">
        <v>7390</v>
      </c>
      <c r="AD275" s="162">
        <v>0.7</v>
      </c>
      <c r="AE275" s="221"/>
      <c r="AF275" s="136"/>
      <c r="AG275" s="75"/>
      <c r="AH275" s="105">
        <f>ROUND(ROUND(K277*Y$155,0)*AD275-AF274,0)</f>
        <v>80</v>
      </c>
      <c r="AI275" s="16"/>
    </row>
    <row r="276" spans="1:35" ht="16.75" customHeight="1" x14ac:dyDescent="0.3">
      <c r="A276" s="99">
        <v>33</v>
      </c>
      <c r="B276" s="100" t="s">
        <v>258</v>
      </c>
      <c r="C276" s="101" t="s">
        <v>12075</v>
      </c>
      <c r="D276" s="190"/>
      <c r="E276" s="211"/>
      <c r="F276" s="211"/>
      <c r="G276" s="211"/>
      <c r="H276" s="211"/>
      <c r="I276" s="211"/>
      <c r="J276" s="210"/>
      <c r="K276" s="185"/>
      <c r="L276" s="2"/>
      <c r="M276" s="2"/>
      <c r="N276" s="2"/>
      <c r="O276" s="56"/>
      <c r="P276" s="2"/>
      <c r="Q276" s="2"/>
      <c r="R276" s="2"/>
      <c r="S276" s="2"/>
      <c r="T276" s="2"/>
      <c r="U276" s="2"/>
      <c r="V276" s="71"/>
      <c r="W276" s="72"/>
      <c r="X276" s="72"/>
      <c r="Y276" s="155"/>
      <c r="Z276" s="157"/>
      <c r="AA276" s="206"/>
      <c r="AB276" s="225" t="s">
        <v>7391</v>
      </c>
      <c r="AC276" s="103" t="s">
        <v>7390</v>
      </c>
      <c r="AD276" s="162">
        <v>0.5</v>
      </c>
      <c r="AE276" s="196"/>
      <c r="AF276" s="144"/>
      <c r="AG276" s="150"/>
      <c r="AH276" s="105">
        <f>ROUND(ROUND(K277*Y$155,0)*AD276-AF274,0)</f>
        <v>56</v>
      </c>
      <c r="AI276" s="16"/>
    </row>
    <row r="277" spans="1:35" ht="16.75" customHeight="1" x14ac:dyDescent="0.3">
      <c r="A277" s="11">
        <v>33</v>
      </c>
      <c r="B277" s="14" t="s">
        <v>259</v>
      </c>
      <c r="C277" s="52" t="s">
        <v>12074</v>
      </c>
      <c r="D277" s="190"/>
      <c r="E277" s="211"/>
      <c r="F277" s="211"/>
      <c r="G277" s="211"/>
      <c r="H277" s="211"/>
      <c r="I277" s="211"/>
      <c r="J277" s="210"/>
      <c r="K277" s="271">
        <f>'21共同生活援助（包括型・基本）'!N133</f>
        <v>244</v>
      </c>
      <c r="L277" s="272"/>
      <c r="M277" s="2" t="s">
        <v>7388</v>
      </c>
      <c r="N277" s="2"/>
      <c r="O277" s="204" t="s">
        <v>7387</v>
      </c>
      <c r="P277" s="36"/>
      <c r="Q277" s="36"/>
      <c r="R277" s="36"/>
      <c r="S277" s="36"/>
      <c r="T277" s="36"/>
      <c r="U277" s="36"/>
      <c r="V277" s="74"/>
      <c r="W277" s="72"/>
      <c r="X277" s="72"/>
      <c r="Y277" s="145"/>
      <c r="Z277" s="71"/>
      <c r="AA277" s="83"/>
      <c r="AB277" s="194"/>
      <c r="AC277" s="7"/>
      <c r="AD277" s="7"/>
      <c r="AE277" s="7"/>
      <c r="AF277" s="7"/>
      <c r="AG277" s="37"/>
      <c r="AH277" s="98">
        <f>ROUND(ROUND(K277*U278,0)*Y$155,0)</f>
        <v>116</v>
      </c>
      <c r="AI277" s="66"/>
    </row>
    <row r="278" spans="1:35" ht="16.75" customHeight="1" x14ac:dyDescent="0.3">
      <c r="A278" s="99">
        <v>33</v>
      </c>
      <c r="B278" s="100" t="s">
        <v>260</v>
      </c>
      <c r="C278" s="101" t="s">
        <v>12073</v>
      </c>
      <c r="D278" s="190"/>
      <c r="E278" s="211"/>
      <c r="F278" s="211"/>
      <c r="G278" s="211"/>
      <c r="H278" s="211"/>
      <c r="I278" s="211"/>
      <c r="J278" s="210"/>
      <c r="K278" s="72"/>
      <c r="L278" s="145"/>
      <c r="M278" s="2"/>
      <c r="N278" s="2"/>
      <c r="O278" s="45"/>
      <c r="P278" s="2"/>
      <c r="Q278" s="135"/>
      <c r="R278" s="135"/>
      <c r="S278" s="135"/>
      <c r="T278" s="136" t="s">
        <v>12072</v>
      </c>
      <c r="U278" s="273">
        <v>0.95</v>
      </c>
      <c r="V278" s="274"/>
      <c r="W278" s="72"/>
      <c r="X278" s="72"/>
      <c r="Y278" s="145"/>
      <c r="Z278" s="71"/>
      <c r="AA278" s="226" t="s">
        <v>12067</v>
      </c>
      <c r="AB278" s="225" t="s">
        <v>12066</v>
      </c>
      <c r="AC278" s="103" t="s">
        <v>12065</v>
      </c>
      <c r="AD278" s="162">
        <v>0.7</v>
      </c>
      <c r="AE278" s="162"/>
      <c r="AF278" s="162"/>
      <c r="AG278" s="163"/>
      <c r="AH278" s="105">
        <f>ROUND(ROUND(ROUND(K277*U278,0)*Y$155,0)*AD278,0)</f>
        <v>81</v>
      </c>
      <c r="AI278" s="66"/>
    </row>
    <row r="279" spans="1:35" ht="16.75" customHeight="1" x14ac:dyDescent="0.3">
      <c r="A279" s="99">
        <v>33</v>
      </c>
      <c r="B279" s="100" t="s">
        <v>261</v>
      </c>
      <c r="C279" s="101" t="s">
        <v>12071</v>
      </c>
      <c r="D279" s="190"/>
      <c r="E279" s="211"/>
      <c r="F279" s="211"/>
      <c r="G279" s="211"/>
      <c r="H279" s="211"/>
      <c r="I279" s="211"/>
      <c r="J279" s="210"/>
      <c r="K279" s="185"/>
      <c r="L279" s="2"/>
      <c r="M279" s="2"/>
      <c r="N279" s="2"/>
      <c r="O279" s="56"/>
      <c r="P279" s="2"/>
      <c r="Q279" s="2"/>
      <c r="R279" s="2"/>
      <c r="S279" s="2"/>
      <c r="T279" s="2"/>
      <c r="U279" s="2"/>
      <c r="V279" s="71"/>
      <c r="W279" s="72"/>
      <c r="X279" s="72"/>
      <c r="Y279" s="155"/>
      <c r="Z279" s="157"/>
      <c r="AA279" s="206"/>
      <c r="AB279" s="225" t="s">
        <v>12070</v>
      </c>
      <c r="AC279" s="103" t="s">
        <v>12065</v>
      </c>
      <c r="AD279" s="162">
        <v>0.5</v>
      </c>
      <c r="AE279" s="162"/>
      <c r="AF279" s="162"/>
      <c r="AG279" s="163"/>
      <c r="AH279" s="105">
        <f>ROUND(ROUND(ROUND(K277*U278,0)*Y$155,0)*AD279,0)</f>
        <v>58</v>
      </c>
      <c r="AI279" s="16"/>
    </row>
    <row r="280" spans="1:35" ht="16.75" customHeight="1" x14ac:dyDescent="0.3">
      <c r="A280" s="11">
        <v>33</v>
      </c>
      <c r="B280" s="14" t="s">
        <v>262</v>
      </c>
      <c r="C280" s="52" t="s">
        <v>12069</v>
      </c>
      <c r="D280" s="190"/>
      <c r="E280" s="211"/>
      <c r="F280" s="211"/>
      <c r="G280" s="211"/>
      <c r="H280" s="211"/>
      <c r="I280" s="211"/>
      <c r="J280" s="210"/>
      <c r="K280" s="185"/>
      <c r="L280" s="2"/>
      <c r="M280" s="2"/>
      <c r="N280" s="2"/>
      <c r="O280" s="56"/>
      <c r="P280" s="2"/>
      <c r="Q280" s="2"/>
      <c r="R280" s="2"/>
      <c r="S280" s="2"/>
      <c r="T280" s="2"/>
      <c r="U280" s="2"/>
      <c r="V280" s="71"/>
      <c r="W280" s="72"/>
      <c r="X280" s="72"/>
      <c r="Y280" s="155"/>
      <c r="Z280" s="157"/>
      <c r="AA280" s="2"/>
      <c r="AB280" s="201"/>
      <c r="AC280" s="55"/>
      <c r="AD280" s="141"/>
      <c r="AE280" s="187" t="s">
        <v>7356</v>
      </c>
      <c r="AF280" s="53">
        <v>5</v>
      </c>
      <c r="AG280" s="181" t="s">
        <v>7357</v>
      </c>
      <c r="AH280" s="98">
        <f>ROUND(ROUND(K277*U278,0)*Y$155-AF280,0)</f>
        <v>111</v>
      </c>
      <c r="AI280" s="16"/>
    </row>
    <row r="281" spans="1:35" ht="16.75" customHeight="1" x14ac:dyDescent="0.3">
      <c r="A281" s="99">
        <v>33</v>
      </c>
      <c r="B281" s="100" t="s">
        <v>263</v>
      </c>
      <c r="C281" s="101" t="s">
        <v>12068</v>
      </c>
      <c r="D281" s="190"/>
      <c r="E281" s="211"/>
      <c r="F281" s="211"/>
      <c r="G281" s="211"/>
      <c r="H281" s="211"/>
      <c r="I281" s="211"/>
      <c r="J281" s="210"/>
      <c r="K281" s="185"/>
      <c r="L281" s="2"/>
      <c r="M281" s="2"/>
      <c r="N281" s="2"/>
      <c r="O281" s="56"/>
      <c r="P281" s="2"/>
      <c r="Q281" s="2"/>
      <c r="R281" s="2"/>
      <c r="S281" s="2"/>
      <c r="T281" s="2"/>
      <c r="U281" s="2"/>
      <c r="V281" s="71"/>
      <c r="W281" s="72"/>
      <c r="X281" s="72"/>
      <c r="Y281" s="155"/>
      <c r="Z281" s="157"/>
      <c r="AA281" s="226" t="s">
        <v>12067</v>
      </c>
      <c r="AB281" s="225" t="s">
        <v>12066</v>
      </c>
      <c r="AC281" s="103" t="s">
        <v>12065</v>
      </c>
      <c r="AD281" s="162">
        <v>0.7</v>
      </c>
      <c r="AE281" s="221"/>
      <c r="AF281" s="136"/>
      <c r="AG281" s="75"/>
      <c r="AH281" s="105">
        <f>ROUND(ROUND(ROUND(K277*U278,0)*Y$155,0)*AD281-AF280,0)</f>
        <v>76</v>
      </c>
      <c r="AI281" s="16"/>
    </row>
    <row r="282" spans="1:35" ht="16.75" customHeight="1" x14ac:dyDescent="0.3">
      <c r="A282" s="99">
        <v>33</v>
      </c>
      <c r="B282" s="100" t="s">
        <v>264</v>
      </c>
      <c r="C282" s="101" t="s">
        <v>12064</v>
      </c>
      <c r="D282" s="190"/>
      <c r="E282" s="211"/>
      <c r="F282" s="211"/>
      <c r="G282" s="211"/>
      <c r="H282" s="211"/>
      <c r="I282" s="211"/>
      <c r="J282" s="210"/>
      <c r="K282" s="185"/>
      <c r="L282" s="2"/>
      <c r="M282" s="2"/>
      <c r="N282" s="2"/>
      <c r="O282" s="203"/>
      <c r="P282" s="8"/>
      <c r="Q282" s="8"/>
      <c r="R282" s="8"/>
      <c r="S282" s="8"/>
      <c r="T282" s="8"/>
      <c r="U282" s="8"/>
      <c r="V282" s="73"/>
      <c r="W282" s="72"/>
      <c r="X282" s="72"/>
      <c r="Y282" s="155"/>
      <c r="Z282" s="157"/>
      <c r="AA282" s="206"/>
      <c r="AB282" s="225" t="s">
        <v>7649</v>
      </c>
      <c r="AC282" s="103" t="s">
        <v>7648</v>
      </c>
      <c r="AD282" s="162">
        <v>0.5</v>
      </c>
      <c r="AE282" s="196"/>
      <c r="AF282" s="144"/>
      <c r="AG282" s="150"/>
      <c r="AH282" s="105">
        <f>ROUND(ROUND(ROUND(K277*U278,0)*Y$155,0)*AD282-AF280,0)</f>
        <v>53</v>
      </c>
      <c r="AI282" s="16"/>
    </row>
    <row r="283" spans="1:35" ht="16.75" customHeight="1" x14ac:dyDescent="0.3">
      <c r="A283" s="11">
        <v>33</v>
      </c>
      <c r="B283" s="14" t="s">
        <v>265</v>
      </c>
      <c r="C283" s="52" t="s">
        <v>12063</v>
      </c>
      <c r="D283" s="190"/>
      <c r="E283" s="211"/>
      <c r="F283" s="211"/>
      <c r="G283" s="211"/>
      <c r="H283" s="211"/>
      <c r="I283" s="211"/>
      <c r="J283" s="210"/>
      <c r="K283" s="185"/>
      <c r="L283" s="2"/>
      <c r="M283" s="2"/>
      <c r="N283" s="44"/>
      <c r="O283" s="204" t="s">
        <v>7380</v>
      </c>
      <c r="P283" s="36"/>
      <c r="Q283" s="36"/>
      <c r="R283" s="36"/>
      <c r="S283" s="36"/>
      <c r="T283" s="36"/>
      <c r="U283" s="36"/>
      <c r="V283" s="74"/>
      <c r="W283" s="72"/>
      <c r="X283" s="72"/>
      <c r="Y283" s="145"/>
      <c r="Z283" s="71"/>
      <c r="AA283" s="83"/>
      <c r="AB283" s="194"/>
      <c r="AC283" s="7"/>
      <c r="AD283" s="7"/>
      <c r="AE283" s="7"/>
      <c r="AF283" s="7"/>
      <c r="AG283" s="37"/>
      <c r="AH283" s="98">
        <f>ROUND(ROUND(K277*U284,0)*Y$155,0)</f>
        <v>114</v>
      </c>
      <c r="AI283" s="66"/>
    </row>
    <row r="284" spans="1:35" ht="16.75" customHeight="1" x14ac:dyDescent="0.3">
      <c r="A284" s="99">
        <v>33</v>
      </c>
      <c r="B284" s="100" t="s">
        <v>266</v>
      </c>
      <c r="C284" s="101" t="s">
        <v>12062</v>
      </c>
      <c r="D284" s="190"/>
      <c r="E284" s="211"/>
      <c r="F284" s="211"/>
      <c r="G284" s="211"/>
      <c r="H284" s="211"/>
      <c r="I284" s="211"/>
      <c r="J284" s="210"/>
      <c r="K284" s="185"/>
      <c r="L284" s="2"/>
      <c r="M284" s="2"/>
      <c r="N284" s="44"/>
      <c r="O284" s="45"/>
      <c r="P284" s="135"/>
      <c r="Q284" s="135"/>
      <c r="R284" s="135"/>
      <c r="S284" s="135"/>
      <c r="T284" s="136" t="s">
        <v>7656</v>
      </c>
      <c r="U284" s="273">
        <v>0.93</v>
      </c>
      <c r="V284" s="274"/>
      <c r="W284" s="72"/>
      <c r="X284" s="72"/>
      <c r="Y284" s="145"/>
      <c r="Z284" s="71"/>
      <c r="AA284" s="226" t="s">
        <v>7652</v>
      </c>
      <c r="AB284" s="225" t="s">
        <v>7651</v>
      </c>
      <c r="AC284" s="103" t="s">
        <v>7648</v>
      </c>
      <c r="AD284" s="162">
        <v>0.7</v>
      </c>
      <c r="AE284" s="162"/>
      <c r="AF284" s="162"/>
      <c r="AG284" s="163"/>
      <c r="AH284" s="105">
        <f>ROUND(ROUND(ROUND(K277*U284,0)*Y$155,0)*AD284,0)</f>
        <v>80</v>
      </c>
      <c r="AI284" s="66"/>
    </row>
    <row r="285" spans="1:35" ht="16.75" customHeight="1" x14ac:dyDescent="0.3">
      <c r="A285" s="99">
        <v>33</v>
      </c>
      <c r="B285" s="100" t="s">
        <v>267</v>
      </c>
      <c r="C285" s="101" t="s">
        <v>12061</v>
      </c>
      <c r="D285" s="190"/>
      <c r="E285" s="211"/>
      <c r="F285" s="211"/>
      <c r="G285" s="211"/>
      <c r="H285" s="211"/>
      <c r="I285" s="211"/>
      <c r="J285" s="210"/>
      <c r="K285" s="185"/>
      <c r="L285" s="2"/>
      <c r="M285" s="2"/>
      <c r="N285" s="2"/>
      <c r="O285" s="56"/>
      <c r="P285" s="2"/>
      <c r="Q285" s="2"/>
      <c r="R285" s="2"/>
      <c r="S285" s="2"/>
      <c r="T285" s="2"/>
      <c r="U285" s="2"/>
      <c r="V285" s="71"/>
      <c r="W285" s="72"/>
      <c r="X285" s="72"/>
      <c r="Y285" s="155"/>
      <c r="Z285" s="157"/>
      <c r="AA285" s="206"/>
      <c r="AB285" s="225" t="s">
        <v>7649</v>
      </c>
      <c r="AC285" s="103" t="s">
        <v>7648</v>
      </c>
      <c r="AD285" s="162">
        <v>0.5</v>
      </c>
      <c r="AE285" s="162"/>
      <c r="AF285" s="162"/>
      <c r="AG285" s="163"/>
      <c r="AH285" s="105">
        <f>ROUND(ROUND(ROUND(K277*U284,0)*Y$155,0)*AD285,0)</f>
        <v>57</v>
      </c>
      <c r="AI285" s="16"/>
    </row>
    <row r="286" spans="1:35" ht="16.75" customHeight="1" x14ac:dyDescent="0.3">
      <c r="A286" s="11">
        <v>33</v>
      </c>
      <c r="B286" s="14" t="s">
        <v>268</v>
      </c>
      <c r="C286" s="52" t="s">
        <v>12060</v>
      </c>
      <c r="D286" s="190"/>
      <c r="E286" s="211"/>
      <c r="F286" s="211"/>
      <c r="G286" s="211"/>
      <c r="H286" s="211"/>
      <c r="I286" s="211"/>
      <c r="J286" s="210"/>
      <c r="K286" s="185"/>
      <c r="L286" s="2"/>
      <c r="M286" s="2"/>
      <c r="N286" s="2"/>
      <c r="O286" s="56"/>
      <c r="P286" s="2"/>
      <c r="Q286" s="2"/>
      <c r="R286" s="2"/>
      <c r="S286" s="2"/>
      <c r="T286" s="2"/>
      <c r="U286" s="2"/>
      <c r="V286" s="71"/>
      <c r="W286" s="72"/>
      <c r="X286" s="72"/>
      <c r="Y286" s="155"/>
      <c r="Z286" s="157"/>
      <c r="AA286" s="2"/>
      <c r="AB286" s="201"/>
      <c r="AC286" s="55"/>
      <c r="AD286" s="141"/>
      <c r="AE286" s="187" t="s">
        <v>7356</v>
      </c>
      <c r="AF286" s="53">
        <v>5</v>
      </c>
      <c r="AG286" s="181" t="s">
        <v>7357</v>
      </c>
      <c r="AH286" s="98">
        <f>ROUND(ROUND(K277*U284,0)*Y$155-AF286,0)</f>
        <v>109</v>
      </c>
      <c r="AI286" s="16"/>
    </row>
    <row r="287" spans="1:35" ht="16.75" customHeight="1" x14ac:dyDescent="0.3">
      <c r="A287" s="99">
        <v>33</v>
      </c>
      <c r="B287" s="100" t="s">
        <v>269</v>
      </c>
      <c r="C287" s="101" t="s">
        <v>12059</v>
      </c>
      <c r="D287" s="190"/>
      <c r="E287" s="211"/>
      <c r="F287" s="211"/>
      <c r="G287" s="211"/>
      <c r="H287" s="211"/>
      <c r="I287" s="211"/>
      <c r="J287" s="210"/>
      <c r="K287" s="185"/>
      <c r="L287" s="2"/>
      <c r="M287" s="2"/>
      <c r="N287" s="2"/>
      <c r="O287" s="56"/>
      <c r="P287" s="2"/>
      <c r="Q287" s="2"/>
      <c r="R287" s="2"/>
      <c r="S287" s="2"/>
      <c r="T287" s="2"/>
      <c r="U287" s="2"/>
      <c r="V287" s="71"/>
      <c r="W287" s="72"/>
      <c r="X287" s="72"/>
      <c r="Y287" s="155"/>
      <c r="Z287" s="157"/>
      <c r="AA287" s="226" t="s">
        <v>7652</v>
      </c>
      <c r="AB287" s="225" t="s">
        <v>7651</v>
      </c>
      <c r="AC287" s="103" t="s">
        <v>7648</v>
      </c>
      <c r="AD287" s="162">
        <v>0.7</v>
      </c>
      <c r="AE287" s="221"/>
      <c r="AF287" s="136"/>
      <c r="AG287" s="75"/>
      <c r="AH287" s="105">
        <f>ROUND(ROUND(ROUND(K277*U284,0)*Y$155,0)*AD287-AF286,0)</f>
        <v>75</v>
      </c>
      <c r="AI287" s="16"/>
    </row>
    <row r="288" spans="1:35" ht="16.75" customHeight="1" x14ac:dyDescent="0.3">
      <c r="A288" s="99">
        <v>33</v>
      </c>
      <c r="B288" s="100" t="s">
        <v>270</v>
      </c>
      <c r="C288" s="101" t="s">
        <v>12058</v>
      </c>
      <c r="D288" s="190"/>
      <c r="E288" s="211"/>
      <c r="F288" s="211"/>
      <c r="G288" s="211"/>
      <c r="H288" s="211"/>
      <c r="I288" s="211"/>
      <c r="J288" s="210"/>
      <c r="K288" s="185"/>
      <c r="L288" s="2"/>
      <c r="M288" s="2"/>
      <c r="N288" s="2"/>
      <c r="O288" s="203"/>
      <c r="P288" s="8"/>
      <c r="Q288" s="8"/>
      <c r="R288" s="8"/>
      <c r="S288" s="8"/>
      <c r="T288" s="8"/>
      <c r="U288" s="8"/>
      <c r="V288" s="73"/>
      <c r="W288" s="72"/>
      <c r="X288" s="72"/>
      <c r="Y288" s="155"/>
      <c r="Z288" s="157"/>
      <c r="AA288" s="206"/>
      <c r="AB288" s="225" t="s">
        <v>7649</v>
      </c>
      <c r="AC288" s="103" t="s">
        <v>7648</v>
      </c>
      <c r="AD288" s="162">
        <v>0.5</v>
      </c>
      <c r="AE288" s="196"/>
      <c r="AF288" s="144"/>
      <c r="AG288" s="150"/>
      <c r="AH288" s="105">
        <f>ROUND(ROUND(ROUND(K277*U284,0)*Y$155,0)*AD288-AF286,0)</f>
        <v>52</v>
      </c>
      <c r="AI288" s="16"/>
    </row>
    <row r="289" spans="1:35" ht="16.75" customHeight="1" x14ac:dyDescent="0.3">
      <c r="A289" s="11">
        <v>33</v>
      </c>
      <c r="B289" s="14" t="s">
        <v>271</v>
      </c>
      <c r="C289" s="52" t="s">
        <v>12057</v>
      </c>
      <c r="D289" s="190"/>
      <c r="E289" s="211"/>
      <c r="F289" s="211"/>
      <c r="G289" s="211"/>
      <c r="H289" s="211"/>
      <c r="I289" s="211"/>
      <c r="J289" s="210"/>
      <c r="K289" s="185"/>
      <c r="L289" s="2"/>
      <c r="M289" s="2"/>
      <c r="N289" s="44"/>
      <c r="O289" s="222" t="s">
        <v>7373</v>
      </c>
      <c r="P289" s="2"/>
      <c r="Q289" s="2"/>
      <c r="R289" s="2"/>
      <c r="S289" s="2"/>
      <c r="T289" s="2"/>
      <c r="U289" s="2"/>
      <c r="V289" s="71"/>
      <c r="W289" s="72"/>
      <c r="X289" s="72"/>
      <c r="Y289" s="145"/>
      <c r="Z289" s="71"/>
      <c r="AA289" s="83"/>
      <c r="AB289" s="80"/>
      <c r="AC289" s="7"/>
      <c r="AD289" s="7"/>
      <c r="AE289" s="7"/>
      <c r="AF289" s="7"/>
      <c r="AG289" s="37"/>
      <c r="AH289" s="98">
        <f>ROUND(ROUND(K277*U290,0)*Y$155,0)</f>
        <v>116</v>
      </c>
      <c r="AI289" s="66"/>
    </row>
    <row r="290" spans="1:35" ht="16.75" customHeight="1" x14ac:dyDescent="0.3">
      <c r="A290" s="99">
        <v>33</v>
      </c>
      <c r="B290" s="100" t="s">
        <v>272</v>
      </c>
      <c r="C290" s="101" t="s">
        <v>12056</v>
      </c>
      <c r="D290" s="190"/>
      <c r="E290" s="211"/>
      <c r="F290" s="211"/>
      <c r="G290" s="211"/>
      <c r="H290" s="211"/>
      <c r="I290" s="211"/>
      <c r="J290" s="210"/>
      <c r="K290" s="185"/>
      <c r="L290" s="2"/>
      <c r="M290" s="2"/>
      <c r="N290" s="44"/>
      <c r="O290" s="222" t="s">
        <v>12055</v>
      </c>
      <c r="P290" s="135"/>
      <c r="Q290" s="135"/>
      <c r="R290" s="135"/>
      <c r="S290" s="135"/>
      <c r="T290" s="136" t="s">
        <v>7656</v>
      </c>
      <c r="U290" s="273">
        <v>0.95</v>
      </c>
      <c r="V290" s="274"/>
      <c r="W290" s="72"/>
      <c r="X290" s="72"/>
      <c r="Y290" s="145"/>
      <c r="Z290" s="71"/>
      <c r="AA290" s="226" t="s">
        <v>7652</v>
      </c>
      <c r="AB290" s="225" t="s">
        <v>7651</v>
      </c>
      <c r="AC290" s="103" t="s">
        <v>7648</v>
      </c>
      <c r="AD290" s="162">
        <v>0.7</v>
      </c>
      <c r="AE290" s="162"/>
      <c r="AF290" s="162"/>
      <c r="AG290" s="163"/>
      <c r="AH290" s="105">
        <f>ROUND(ROUND(ROUND(K277*U290,0)*Y$155,0)*AD290,0)</f>
        <v>81</v>
      </c>
      <c r="AI290" s="66"/>
    </row>
    <row r="291" spans="1:35" ht="16.75" customHeight="1" x14ac:dyDescent="0.3">
      <c r="A291" s="99">
        <v>33</v>
      </c>
      <c r="B291" s="100" t="s">
        <v>273</v>
      </c>
      <c r="C291" s="101" t="s">
        <v>12054</v>
      </c>
      <c r="D291" s="190"/>
      <c r="E291" s="211"/>
      <c r="F291" s="211"/>
      <c r="G291" s="211"/>
      <c r="H291" s="211"/>
      <c r="I291" s="211"/>
      <c r="J291" s="210"/>
      <c r="K291" s="185"/>
      <c r="L291" s="2"/>
      <c r="M291" s="2"/>
      <c r="N291" s="2"/>
      <c r="O291" s="56"/>
      <c r="P291" s="2"/>
      <c r="Q291" s="2"/>
      <c r="R291" s="2"/>
      <c r="S291" s="2"/>
      <c r="T291" s="2"/>
      <c r="U291" s="2"/>
      <c r="V291" s="71"/>
      <c r="W291" s="72"/>
      <c r="X291" s="72"/>
      <c r="Y291" s="155"/>
      <c r="Z291" s="157"/>
      <c r="AA291" s="206"/>
      <c r="AB291" s="225" t="s">
        <v>7649</v>
      </c>
      <c r="AC291" s="103" t="s">
        <v>7648</v>
      </c>
      <c r="AD291" s="162">
        <v>0.5</v>
      </c>
      <c r="AE291" s="162"/>
      <c r="AF291" s="162"/>
      <c r="AG291" s="163"/>
      <c r="AH291" s="105">
        <f>ROUND(ROUND(ROUND(K277*U290,0)*Y$155,0)*AD291,0)</f>
        <v>58</v>
      </c>
      <c r="AI291" s="16"/>
    </row>
    <row r="292" spans="1:35" ht="16.75" customHeight="1" x14ac:dyDescent="0.3">
      <c r="A292" s="11">
        <v>33</v>
      </c>
      <c r="B292" s="14" t="s">
        <v>274</v>
      </c>
      <c r="C292" s="52" t="s">
        <v>12053</v>
      </c>
      <c r="D292" s="190"/>
      <c r="E292" s="211"/>
      <c r="F292" s="211"/>
      <c r="G292" s="211"/>
      <c r="H292" s="211"/>
      <c r="I292" s="211"/>
      <c r="J292" s="210"/>
      <c r="K292" s="185"/>
      <c r="L292" s="2"/>
      <c r="M292" s="2"/>
      <c r="N292" s="2"/>
      <c r="O292" s="56"/>
      <c r="P292" s="2"/>
      <c r="Q292" s="2"/>
      <c r="R292" s="2"/>
      <c r="S292" s="2"/>
      <c r="T292" s="2"/>
      <c r="U292" s="2"/>
      <c r="V292" s="71"/>
      <c r="W292" s="72"/>
      <c r="X292" s="72"/>
      <c r="Y292" s="155"/>
      <c r="Z292" s="157"/>
      <c r="AA292" s="2"/>
      <c r="AB292" s="201"/>
      <c r="AC292" s="55"/>
      <c r="AD292" s="141"/>
      <c r="AE292" s="187" t="s">
        <v>7356</v>
      </c>
      <c r="AF292" s="53">
        <v>5</v>
      </c>
      <c r="AG292" s="181" t="s">
        <v>7357</v>
      </c>
      <c r="AH292" s="98">
        <f>ROUND(ROUND(K277*U290,0)*Y$155-AF292,0)</f>
        <v>111</v>
      </c>
      <c r="AI292" s="16"/>
    </row>
    <row r="293" spans="1:35" ht="16.75" customHeight="1" x14ac:dyDescent="0.3">
      <c r="A293" s="99">
        <v>33</v>
      </c>
      <c r="B293" s="100" t="s">
        <v>275</v>
      </c>
      <c r="C293" s="101" t="s">
        <v>12052</v>
      </c>
      <c r="D293" s="190"/>
      <c r="E293" s="211"/>
      <c r="F293" s="211"/>
      <c r="G293" s="211"/>
      <c r="H293" s="211"/>
      <c r="I293" s="211"/>
      <c r="J293" s="210"/>
      <c r="K293" s="185"/>
      <c r="L293" s="2"/>
      <c r="M293" s="2"/>
      <c r="N293" s="2"/>
      <c r="O293" s="56"/>
      <c r="P293" s="2"/>
      <c r="Q293" s="2"/>
      <c r="R293" s="2"/>
      <c r="S293" s="2"/>
      <c r="T293" s="2"/>
      <c r="U293" s="2"/>
      <c r="V293" s="71"/>
      <c r="W293" s="72"/>
      <c r="X293" s="72"/>
      <c r="Y293" s="155"/>
      <c r="Z293" s="157"/>
      <c r="AA293" s="226" t="s">
        <v>7652</v>
      </c>
      <c r="AB293" s="225" t="s">
        <v>7651</v>
      </c>
      <c r="AC293" s="103" t="s">
        <v>7648</v>
      </c>
      <c r="AD293" s="162">
        <v>0.7</v>
      </c>
      <c r="AE293" s="221"/>
      <c r="AF293" s="136"/>
      <c r="AG293" s="75"/>
      <c r="AH293" s="105">
        <f>ROUND(ROUND(ROUND(K277*U290,0)*Y$155,0)*AD293-AF292,0)</f>
        <v>76</v>
      </c>
      <c r="AI293" s="16"/>
    </row>
    <row r="294" spans="1:35" ht="16.75" customHeight="1" x14ac:dyDescent="0.3">
      <c r="A294" s="99">
        <v>33</v>
      </c>
      <c r="B294" s="100" t="s">
        <v>276</v>
      </c>
      <c r="C294" s="101" t="s">
        <v>12051</v>
      </c>
      <c r="D294" s="173"/>
      <c r="E294" s="172"/>
      <c r="F294" s="172"/>
      <c r="G294" s="172"/>
      <c r="H294" s="172"/>
      <c r="I294" s="172"/>
      <c r="J294" s="171"/>
      <c r="K294" s="164"/>
      <c r="L294" s="8"/>
      <c r="M294" s="8"/>
      <c r="N294" s="8"/>
      <c r="O294" s="203"/>
      <c r="P294" s="8"/>
      <c r="Q294" s="8"/>
      <c r="R294" s="8"/>
      <c r="S294" s="8"/>
      <c r="T294" s="8"/>
      <c r="U294" s="8"/>
      <c r="V294" s="73"/>
      <c r="W294" s="216"/>
      <c r="X294" s="216"/>
      <c r="Y294" s="144"/>
      <c r="Z294" s="150"/>
      <c r="AA294" s="206"/>
      <c r="AB294" s="225" t="s">
        <v>7391</v>
      </c>
      <c r="AC294" s="103" t="s">
        <v>7390</v>
      </c>
      <c r="AD294" s="162">
        <v>0.5</v>
      </c>
      <c r="AE294" s="196"/>
      <c r="AF294" s="144"/>
      <c r="AG294" s="150"/>
      <c r="AH294" s="105">
        <f>ROUND(ROUND(ROUND(K277*U290,0)*Y$155,0)*AD294-AF292,0)</f>
        <v>53</v>
      </c>
      <c r="AI294" s="20"/>
    </row>
    <row r="295" spans="1:35" ht="16.75" customHeight="1" x14ac:dyDescent="0.3">
      <c r="A295" s="11">
        <v>33</v>
      </c>
      <c r="B295" s="14" t="s">
        <v>12050</v>
      </c>
      <c r="C295" s="52" t="s">
        <v>12049</v>
      </c>
      <c r="D295" s="281" t="s">
        <v>10135</v>
      </c>
      <c r="E295" s="282"/>
      <c r="F295" s="282"/>
      <c r="G295" s="282"/>
      <c r="H295" s="282"/>
      <c r="I295" s="282"/>
      <c r="J295" s="283"/>
      <c r="K295" s="167" t="s">
        <v>7461</v>
      </c>
      <c r="L295" s="36"/>
      <c r="M295" s="36"/>
      <c r="N295" s="50"/>
      <c r="O295" s="54"/>
      <c r="P295" s="36"/>
      <c r="Q295" s="36"/>
      <c r="R295" s="36"/>
      <c r="S295" s="36"/>
      <c r="T295" s="36"/>
      <c r="U295" s="36"/>
      <c r="V295" s="50"/>
      <c r="W295" s="257" t="s">
        <v>11077</v>
      </c>
      <c r="X295" s="259" t="s">
        <v>7360</v>
      </c>
      <c r="Y295" s="36"/>
      <c r="Z295" s="50"/>
      <c r="AA295" s="54"/>
      <c r="AB295" s="53"/>
      <c r="AC295" s="36"/>
      <c r="AD295" s="36"/>
      <c r="AE295" s="36"/>
      <c r="AF295" s="36"/>
      <c r="AG295" s="50"/>
      <c r="AH295" s="98">
        <f>ROUND(K301*Y$299,0)</f>
        <v>431</v>
      </c>
      <c r="AI295" s="16" t="s">
        <v>8355</v>
      </c>
    </row>
    <row r="296" spans="1:35" ht="16.75" customHeight="1" x14ac:dyDescent="0.3">
      <c r="A296" s="99">
        <v>33</v>
      </c>
      <c r="B296" s="100" t="s">
        <v>277</v>
      </c>
      <c r="C296" s="101" t="s">
        <v>12048</v>
      </c>
      <c r="D296" s="284"/>
      <c r="E296" s="285"/>
      <c r="F296" s="285"/>
      <c r="G296" s="285"/>
      <c r="H296" s="285"/>
      <c r="I296" s="285"/>
      <c r="J296" s="286"/>
      <c r="K296" s="185"/>
      <c r="L296" s="2"/>
      <c r="M296" s="2"/>
      <c r="N296" s="44"/>
      <c r="O296" s="3"/>
      <c r="P296" s="2"/>
      <c r="Q296" s="2"/>
      <c r="R296" s="2"/>
      <c r="S296" s="2"/>
      <c r="T296" s="2"/>
      <c r="U296" s="2"/>
      <c r="V296" s="71"/>
      <c r="W296" s="258"/>
      <c r="X296" s="287"/>
      <c r="Y296" s="145"/>
      <c r="Z296" s="71"/>
      <c r="AA296" s="226" t="s">
        <v>7393</v>
      </c>
      <c r="AB296" s="225" t="s">
        <v>7358</v>
      </c>
      <c r="AC296" s="103" t="s">
        <v>7390</v>
      </c>
      <c r="AD296" s="162">
        <v>0.7</v>
      </c>
      <c r="AE296" s="162"/>
      <c r="AF296" s="162"/>
      <c r="AG296" s="163"/>
      <c r="AH296" s="105">
        <f>ROUND(ROUND(K301*Y$299,0)*AD296,0)</f>
        <v>302</v>
      </c>
      <c r="AI296" s="16"/>
    </row>
    <row r="297" spans="1:35" ht="16.75" customHeight="1" x14ac:dyDescent="0.3">
      <c r="A297" s="99">
        <v>33</v>
      </c>
      <c r="B297" s="100" t="s">
        <v>278</v>
      </c>
      <c r="C297" s="101" t="s">
        <v>12047</v>
      </c>
      <c r="D297" s="284"/>
      <c r="E297" s="285"/>
      <c r="F297" s="285"/>
      <c r="G297" s="285"/>
      <c r="H297" s="285"/>
      <c r="I297" s="285"/>
      <c r="J297" s="286"/>
      <c r="K297" s="185"/>
      <c r="L297" s="2"/>
      <c r="M297" s="2"/>
      <c r="N297" s="2"/>
      <c r="O297" s="56"/>
      <c r="P297" s="2"/>
      <c r="Q297" s="2"/>
      <c r="R297" s="2"/>
      <c r="S297" s="2"/>
      <c r="T297" s="2"/>
      <c r="U297" s="2"/>
      <c r="V297" s="71"/>
      <c r="W297" s="258"/>
      <c r="X297" s="287"/>
      <c r="Y297" s="155"/>
      <c r="Z297" s="157"/>
      <c r="AA297" s="206"/>
      <c r="AB297" s="225" t="s">
        <v>7391</v>
      </c>
      <c r="AC297" s="103" t="s">
        <v>7390</v>
      </c>
      <c r="AD297" s="162">
        <v>0.5</v>
      </c>
      <c r="AE297" s="162"/>
      <c r="AF297" s="162"/>
      <c r="AG297" s="163"/>
      <c r="AH297" s="105">
        <f>ROUND(ROUND(K301*Y$299,0)*AD297,0)</f>
        <v>216</v>
      </c>
      <c r="AI297" s="16"/>
    </row>
    <row r="298" spans="1:35" ht="16.75" customHeight="1" x14ac:dyDescent="0.3">
      <c r="A298" s="11">
        <v>33</v>
      </c>
      <c r="B298" s="14" t="s">
        <v>279</v>
      </c>
      <c r="C298" s="52" t="s">
        <v>12046</v>
      </c>
      <c r="D298" s="128"/>
      <c r="E298" s="195"/>
      <c r="F298" s="195"/>
      <c r="G298" s="195"/>
      <c r="H298" s="195"/>
      <c r="I298" s="195"/>
      <c r="J298" s="197"/>
      <c r="K298" s="185"/>
      <c r="L298" s="2"/>
      <c r="M298" s="2"/>
      <c r="N298" s="2"/>
      <c r="O298" s="56"/>
      <c r="P298" s="2"/>
      <c r="Q298" s="2"/>
      <c r="R298" s="2"/>
      <c r="S298" s="2"/>
      <c r="T298" s="2"/>
      <c r="U298" s="2"/>
      <c r="V298" s="71"/>
      <c r="W298" s="258"/>
      <c r="X298" s="72"/>
      <c r="Y298" s="155"/>
      <c r="Z298" s="157"/>
      <c r="AA298" s="2"/>
      <c r="AB298" s="201"/>
      <c r="AC298" s="55"/>
      <c r="AD298" s="141"/>
      <c r="AE298" s="187" t="s">
        <v>7356</v>
      </c>
      <c r="AF298" s="53">
        <v>5</v>
      </c>
      <c r="AG298" s="181" t="s">
        <v>7357</v>
      </c>
      <c r="AH298" s="98">
        <f>ROUND(K301*Y$299-AF298,0)</f>
        <v>426</v>
      </c>
      <c r="AI298" s="16"/>
    </row>
    <row r="299" spans="1:35" ht="16.75" customHeight="1" x14ac:dyDescent="0.3">
      <c r="A299" s="99">
        <v>33</v>
      </c>
      <c r="B299" s="100" t="s">
        <v>280</v>
      </c>
      <c r="C299" s="101" t="s">
        <v>12045</v>
      </c>
      <c r="D299" s="128"/>
      <c r="E299" s="195"/>
      <c r="F299" s="195"/>
      <c r="G299" s="195"/>
      <c r="H299" s="195"/>
      <c r="I299" s="195"/>
      <c r="J299" s="197"/>
      <c r="K299" s="185"/>
      <c r="L299" s="2"/>
      <c r="M299" s="2"/>
      <c r="N299" s="2"/>
      <c r="O299" s="56"/>
      <c r="P299" s="2"/>
      <c r="Q299" s="2"/>
      <c r="R299" s="2"/>
      <c r="S299" s="2"/>
      <c r="T299" s="2"/>
      <c r="U299" s="2"/>
      <c r="V299" s="71"/>
      <c r="W299" s="72"/>
      <c r="X299" s="72" t="s">
        <v>1</v>
      </c>
      <c r="Y299" s="155">
        <v>0.7</v>
      </c>
      <c r="Z299" s="157"/>
      <c r="AA299" s="226" t="s">
        <v>7393</v>
      </c>
      <c r="AB299" s="225" t="s">
        <v>7358</v>
      </c>
      <c r="AC299" s="103" t="s">
        <v>7390</v>
      </c>
      <c r="AD299" s="162">
        <v>0.7</v>
      </c>
      <c r="AE299" s="221"/>
      <c r="AF299" s="136"/>
      <c r="AG299" s="75"/>
      <c r="AH299" s="105">
        <f>ROUND(ROUND(K301*Y$299,0)*AD299-AF298,0)</f>
        <v>297</v>
      </c>
      <c r="AI299" s="16"/>
    </row>
    <row r="300" spans="1:35" ht="16.75" customHeight="1" x14ac:dyDescent="0.3">
      <c r="A300" s="99">
        <v>33</v>
      </c>
      <c r="B300" s="100" t="s">
        <v>281</v>
      </c>
      <c r="C300" s="101" t="s">
        <v>12044</v>
      </c>
      <c r="D300" s="128"/>
      <c r="E300" s="195"/>
      <c r="F300" s="195"/>
      <c r="G300" s="195"/>
      <c r="H300" s="195"/>
      <c r="I300" s="195"/>
      <c r="J300" s="197"/>
      <c r="K300" s="185"/>
      <c r="L300" s="2"/>
      <c r="M300" s="2"/>
      <c r="N300" s="2"/>
      <c r="O300" s="56"/>
      <c r="P300" s="2"/>
      <c r="Q300" s="2"/>
      <c r="R300" s="2"/>
      <c r="S300" s="2"/>
      <c r="T300" s="2"/>
      <c r="U300" s="2"/>
      <c r="V300" s="71"/>
      <c r="W300" s="72"/>
      <c r="X300" s="72"/>
      <c r="Y300" s="155"/>
      <c r="Z300" s="157"/>
      <c r="AA300" s="206"/>
      <c r="AB300" s="225" t="s">
        <v>7391</v>
      </c>
      <c r="AC300" s="103" t="s">
        <v>7390</v>
      </c>
      <c r="AD300" s="162">
        <v>0.5</v>
      </c>
      <c r="AE300" s="196"/>
      <c r="AF300" s="144"/>
      <c r="AG300" s="150"/>
      <c r="AH300" s="105">
        <f>ROUND(ROUND(K301*Y$299,0)*AD300-AF298,0)</f>
        <v>211</v>
      </c>
      <c r="AI300" s="16"/>
    </row>
    <row r="301" spans="1:35" ht="16.75" customHeight="1" x14ac:dyDescent="0.3">
      <c r="A301" s="11">
        <v>33</v>
      </c>
      <c r="B301" s="14" t="s">
        <v>282</v>
      </c>
      <c r="C301" s="52" t="s">
        <v>12043</v>
      </c>
      <c r="D301" s="198"/>
      <c r="E301" s="195"/>
      <c r="F301" s="195"/>
      <c r="G301" s="195"/>
      <c r="H301" s="195"/>
      <c r="I301" s="195"/>
      <c r="J301" s="197"/>
      <c r="K301" s="271">
        <f>'21共同生活援助（包括型・基本）'!N157</f>
        <v>615</v>
      </c>
      <c r="L301" s="272"/>
      <c r="M301" s="2" t="s">
        <v>7388</v>
      </c>
      <c r="N301" s="44"/>
      <c r="O301" s="204" t="s">
        <v>7387</v>
      </c>
      <c r="P301" s="36"/>
      <c r="Q301" s="36"/>
      <c r="R301" s="36"/>
      <c r="S301" s="36"/>
      <c r="T301" s="36"/>
      <c r="U301" s="36"/>
      <c r="V301" s="74"/>
      <c r="W301" s="124"/>
      <c r="X301" s="124"/>
      <c r="Y301" s="145"/>
      <c r="Z301" s="71"/>
      <c r="AA301" s="83"/>
      <c r="AB301" s="194"/>
      <c r="AC301" s="7"/>
      <c r="AD301" s="7"/>
      <c r="AE301" s="7"/>
      <c r="AF301" s="7"/>
      <c r="AG301" s="37"/>
      <c r="AH301" s="98">
        <f>ROUND(ROUND(K301*U302,0)*Y$299,0)</f>
        <v>409</v>
      </c>
      <c r="AI301" s="66"/>
    </row>
    <row r="302" spans="1:35" ht="16.75" customHeight="1" x14ac:dyDescent="0.3">
      <c r="A302" s="99">
        <v>33</v>
      </c>
      <c r="B302" s="100" t="s">
        <v>283</v>
      </c>
      <c r="C302" s="101" t="s">
        <v>12042</v>
      </c>
      <c r="D302" s="190"/>
      <c r="E302" s="211"/>
      <c r="F302" s="211"/>
      <c r="G302" s="211"/>
      <c r="H302" s="211"/>
      <c r="I302" s="211"/>
      <c r="J302" s="210"/>
      <c r="K302" s="72"/>
      <c r="L302" s="145"/>
      <c r="M302" s="2"/>
      <c r="N302" s="44"/>
      <c r="O302" s="45"/>
      <c r="P302" s="2"/>
      <c r="Q302" s="135"/>
      <c r="R302" s="135"/>
      <c r="S302" s="135"/>
      <c r="T302" s="136" t="s">
        <v>7404</v>
      </c>
      <c r="U302" s="273">
        <v>0.95</v>
      </c>
      <c r="V302" s="274"/>
      <c r="W302" s="72"/>
      <c r="X302" s="72"/>
      <c r="Y302" s="145"/>
      <c r="Z302" s="71"/>
      <c r="AA302" s="226" t="s">
        <v>7393</v>
      </c>
      <c r="AB302" s="225" t="s">
        <v>7358</v>
      </c>
      <c r="AC302" s="103" t="s">
        <v>7390</v>
      </c>
      <c r="AD302" s="162">
        <v>0.7</v>
      </c>
      <c r="AE302" s="162"/>
      <c r="AF302" s="162"/>
      <c r="AG302" s="163"/>
      <c r="AH302" s="105">
        <f>ROUND(ROUND(ROUND(K301*U302,0)*Y$299,0)*AD302,0)</f>
        <v>286</v>
      </c>
      <c r="AI302" s="66"/>
    </row>
    <row r="303" spans="1:35" ht="16.75" customHeight="1" x14ac:dyDescent="0.3">
      <c r="A303" s="99">
        <v>33</v>
      </c>
      <c r="B303" s="100" t="s">
        <v>284</v>
      </c>
      <c r="C303" s="101" t="s">
        <v>12041</v>
      </c>
      <c r="D303" s="190"/>
      <c r="E303" s="211"/>
      <c r="F303" s="211"/>
      <c r="G303" s="211"/>
      <c r="H303" s="211"/>
      <c r="I303" s="211"/>
      <c r="J303" s="210"/>
      <c r="K303" s="185"/>
      <c r="L303" s="2"/>
      <c r="M303" s="2"/>
      <c r="N303" s="2"/>
      <c r="O303" s="56"/>
      <c r="P303" s="2"/>
      <c r="Q303" s="2"/>
      <c r="R303" s="2"/>
      <c r="S303" s="2"/>
      <c r="T303" s="2"/>
      <c r="U303" s="2"/>
      <c r="V303" s="71"/>
      <c r="W303" s="72"/>
      <c r="X303" s="72"/>
      <c r="Y303" s="155"/>
      <c r="Z303" s="157"/>
      <c r="AA303" s="206"/>
      <c r="AB303" s="225" t="s">
        <v>7391</v>
      </c>
      <c r="AC303" s="103" t="s">
        <v>7390</v>
      </c>
      <c r="AD303" s="162">
        <v>0.5</v>
      </c>
      <c r="AE303" s="162"/>
      <c r="AF303" s="162"/>
      <c r="AG303" s="163"/>
      <c r="AH303" s="105">
        <f>ROUND(ROUND(ROUND(K301*U302,0)*Y$299,0)*AD303,0)</f>
        <v>205</v>
      </c>
      <c r="AI303" s="16"/>
    </row>
    <row r="304" spans="1:35" ht="16.75" customHeight="1" x14ac:dyDescent="0.3">
      <c r="A304" s="11">
        <v>33</v>
      </c>
      <c r="B304" s="14" t="s">
        <v>285</v>
      </c>
      <c r="C304" s="52" t="s">
        <v>12040</v>
      </c>
      <c r="D304" s="190"/>
      <c r="E304" s="211"/>
      <c r="F304" s="211"/>
      <c r="G304" s="211"/>
      <c r="H304" s="211"/>
      <c r="I304" s="211"/>
      <c r="J304" s="210"/>
      <c r="K304" s="185"/>
      <c r="L304" s="2"/>
      <c r="M304" s="2"/>
      <c r="N304" s="2"/>
      <c r="O304" s="56"/>
      <c r="P304" s="2"/>
      <c r="Q304" s="2"/>
      <c r="R304" s="2"/>
      <c r="S304" s="2"/>
      <c r="T304" s="2"/>
      <c r="U304" s="2"/>
      <c r="V304" s="71"/>
      <c r="W304" s="72"/>
      <c r="X304" s="72"/>
      <c r="Y304" s="155"/>
      <c r="Z304" s="157"/>
      <c r="AA304" s="2"/>
      <c r="AB304" s="201"/>
      <c r="AC304" s="55"/>
      <c r="AD304" s="141"/>
      <c r="AE304" s="187" t="s">
        <v>7356</v>
      </c>
      <c r="AF304" s="53">
        <v>5</v>
      </c>
      <c r="AG304" s="181" t="s">
        <v>7357</v>
      </c>
      <c r="AH304" s="98">
        <f>ROUND(ROUND(K301*U302,0)*Y$299-AF304,0)</f>
        <v>404</v>
      </c>
      <c r="AI304" s="16"/>
    </row>
    <row r="305" spans="1:35" ht="16.75" customHeight="1" x14ac:dyDescent="0.3">
      <c r="A305" s="99">
        <v>33</v>
      </c>
      <c r="B305" s="100" t="s">
        <v>286</v>
      </c>
      <c r="C305" s="101" t="s">
        <v>12039</v>
      </c>
      <c r="D305" s="190"/>
      <c r="E305" s="211"/>
      <c r="F305" s="211"/>
      <c r="G305" s="211"/>
      <c r="H305" s="211"/>
      <c r="I305" s="211"/>
      <c r="J305" s="210"/>
      <c r="K305" s="185"/>
      <c r="L305" s="2"/>
      <c r="M305" s="2"/>
      <c r="N305" s="2"/>
      <c r="O305" s="56"/>
      <c r="P305" s="2"/>
      <c r="Q305" s="2"/>
      <c r="R305" s="2"/>
      <c r="S305" s="2"/>
      <c r="T305" s="2"/>
      <c r="U305" s="2"/>
      <c r="V305" s="71"/>
      <c r="W305" s="72"/>
      <c r="X305" s="72"/>
      <c r="Y305" s="155"/>
      <c r="Z305" s="157"/>
      <c r="AA305" s="226" t="s">
        <v>7393</v>
      </c>
      <c r="AB305" s="225" t="s">
        <v>7358</v>
      </c>
      <c r="AC305" s="103" t="s">
        <v>7390</v>
      </c>
      <c r="AD305" s="162">
        <v>0.7</v>
      </c>
      <c r="AE305" s="221"/>
      <c r="AF305" s="136"/>
      <c r="AG305" s="75"/>
      <c r="AH305" s="105">
        <f>ROUND(ROUND(ROUND(K301*U302,0)*Y$299,0)*AD305-AF304,0)</f>
        <v>281</v>
      </c>
      <c r="AI305" s="16"/>
    </row>
    <row r="306" spans="1:35" ht="16.75" customHeight="1" x14ac:dyDescent="0.3">
      <c r="A306" s="99">
        <v>33</v>
      </c>
      <c r="B306" s="100" t="s">
        <v>287</v>
      </c>
      <c r="C306" s="101" t="s">
        <v>12038</v>
      </c>
      <c r="D306" s="190"/>
      <c r="E306" s="211"/>
      <c r="F306" s="211"/>
      <c r="G306" s="211"/>
      <c r="H306" s="211"/>
      <c r="I306" s="211"/>
      <c r="J306" s="210"/>
      <c r="K306" s="185"/>
      <c r="L306" s="2"/>
      <c r="M306" s="2"/>
      <c r="N306" s="2"/>
      <c r="O306" s="203"/>
      <c r="P306" s="8"/>
      <c r="Q306" s="8"/>
      <c r="R306" s="8"/>
      <c r="S306" s="8"/>
      <c r="T306" s="8"/>
      <c r="U306" s="8"/>
      <c r="V306" s="73"/>
      <c r="W306" s="72"/>
      <c r="X306" s="72"/>
      <c r="Y306" s="155"/>
      <c r="Z306" s="157"/>
      <c r="AA306" s="206"/>
      <c r="AB306" s="225" t="s">
        <v>7391</v>
      </c>
      <c r="AC306" s="103" t="s">
        <v>7390</v>
      </c>
      <c r="AD306" s="162">
        <v>0.5</v>
      </c>
      <c r="AE306" s="196"/>
      <c r="AF306" s="144"/>
      <c r="AG306" s="150"/>
      <c r="AH306" s="105">
        <f>ROUND(ROUND(ROUND(K301*U302,0)*Y$299,0)*AD306-AF304,0)</f>
        <v>200</v>
      </c>
      <c r="AI306" s="16"/>
    </row>
    <row r="307" spans="1:35" ht="16.75" customHeight="1" x14ac:dyDescent="0.3">
      <c r="A307" s="11">
        <v>33</v>
      </c>
      <c r="B307" s="14" t="s">
        <v>288</v>
      </c>
      <c r="C307" s="52" t="s">
        <v>12037</v>
      </c>
      <c r="D307" s="190"/>
      <c r="E307" s="211"/>
      <c r="F307" s="211"/>
      <c r="G307" s="211"/>
      <c r="H307" s="211"/>
      <c r="I307" s="211"/>
      <c r="J307" s="210"/>
      <c r="K307" s="185"/>
      <c r="L307" s="2"/>
      <c r="M307" s="2"/>
      <c r="N307" s="44"/>
      <c r="O307" s="204" t="s">
        <v>7380</v>
      </c>
      <c r="P307" s="36"/>
      <c r="Q307" s="36"/>
      <c r="R307" s="36"/>
      <c r="S307" s="36"/>
      <c r="T307" s="36"/>
      <c r="U307" s="36"/>
      <c r="V307" s="74"/>
      <c r="W307" s="72"/>
      <c r="X307" s="72"/>
      <c r="Y307" s="145"/>
      <c r="Z307" s="71"/>
      <c r="AA307" s="83"/>
      <c r="AB307" s="194"/>
      <c r="AC307" s="7"/>
      <c r="AD307" s="7"/>
      <c r="AE307" s="7"/>
      <c r="AF307" s="7"/>
      <c r="AG307" s="37"/>
      <c r="AH307" s="98">
        <f>ROUND(ROUND(K301*U308,0)*Y$299,0)</f>
        <v>400</v>
      </c>
      <c r="AI307" s="66"/>
    </row>
    <row r="308" spans="1:35" ht="16.75" customHeight="1" x14ac:dyDescent="0.3">
      <c r="A308" s="99">
        <v>33</v>
      </c>
      <c r="B308" s="100" t="s">
        <v>289</v>
      </c>
      <c r="C308" s="101" t="s">
        <v>12036</v>
      </c>
      <c r="D308" s="190"/>
      <c r="E308" s="211"/>
      <c r="F308" s="211"/>
      <c r="G308" s="211"/>
      <c r="H308" s="211"/>
      <c r="I308" s="211"/>
      <c r="J308" s="210"/>
      <c r="K308" s="185"/>
      <c r="L308" s="2"/>
      <c r="M308" s="2"/>
      <c r="N308" s="44"/>
      <c r="O308" s="45"/>
      <c r="P308" s="135"/>
      <c r="Q308" s="135"/>
      <c r="R308" s="135"/>
      <c r="S308" s="135"/>
      <c r="T308" s="136" t="s">
        <v>7404</v>
      </c>
      <c r="U308" s="273">
        <v>0.93</v>
      </c>
      <c r="V308" s="274"/>
      <c r="W308" s="72"/>
      <c r="X308" s="72"/>
      <c r="Y308" s="145"/>
      <c r="Z308" s="71"/>
      <c r="AA308" s="226" t="s">
        <v>7393</v>
      </c>
      <c r="AB308" s="225" t="s">
        <v>7358</v>
      </c>
      <c r="AC308" s="103" t="s">
        <v>7390</v>
      </c>
      <c r="AD308" s="162">
        <v>0.7</v>
      </c>
      <c r="AE308" s="162"/>
      <c r="AF308" s="162"/>
      <c r="AG308" s="163"/>
      <c r="AH308" s="105">
        <f>ROUND(ROUND(ROUND(K301*U308,0)*Y$299,0)*AD308,0)</f>
        <v>280</v>
      </c>
      <c r="AI308" s="66"/>
    </row>
    <row r="309" spans="1:35" ht="16.75" customHeight="1" x14ac:dyDescent="0.3">
      <c r="A309" s="99">
        <v>33</v>
      </c>
      <c r="B309" s="100" t="s">
        <v>290</v>
      </c>
      <c r="C309" s="101" t="s">
        <v>12035</v>
      </c>
      <c r="D309" s="190"/>
      <c r="E309" s="211"/>
      <c r="F309" s="211"/>
      <c r="G309" s="211"/>
      <c r="H309" s="211"/>
      <c r="I309" s="211"/>
      <c r="J309" s="210"/>
      <c r="K309" s="185"/>
      <c r="L309" s="2"/>
      <c r="M309" s="2"/>
      <c r="N309" s="2"/>
      <c r="O309" s="56"/>
      <c r="P309" s="2"/>
      <c r="Q309" s="2"/>
      <c r="R309" s="2"/>
      <c r="S309" s="2"/>
      <c r="T309" s="2"/>
      <c r="U309" s="2"/>
      <c r="V309" s="71"/>
      <c r="W309" s="72"/>
      <c r="X309" s="72"/>
      <c r="Y309" s="155"/>
      <c r="Z309" s="157"/>
      <c r="AA309" s="206"/>
      <c r="AB309" s="225" t="s">
        <v>7391</v>
      </c>
      <c r="AC309" s="103" t="s">
        <v>7390</v>
      </c>
      <c r="AD309" s="162">
        <v>0.5</v>
      </c>
      <c r="AE309" s="162"/>
      <c r="AF309" s="162"/>
      <c r="AG309" s="163"/>
      <c r="AH309" s="105">
        <f>ROUND(ROUND(ROUND(K301*U308,0)*Y$299,0)*AD309,0)</f>
        <v>200</v>
      </c>
      <c r="AI309" s="16"/>
    </row>
    <row r="310" spans="1:35" ht="16.75" customHeight="1" x14ac:dyDescent="0.3">
      <c r="A310" s="11">
        <v>33</v>
      </c>
      <c r="B310" s="14" t="s">
        <v>291</v>
      </c>
      <c r="C310" s="52" t="s">
        <v>12034</v>
      </c>
      <c r="D310" s="190"/>
      <c r="E310" s="211"/>
      <c r="F310" s="211"/>
      <c r="G310" s="211"/>
      <c r="H310" s="211"/>
      <c r="I310" s="211"/>
      <c r="J310" s="210"/>
      <c r="K310" s="185"/>
      <c r="L310" s="2"/>
      <c r="M310" s="2"/>
      <c r="N310" s="2"/>
      <c r="O310" s="56"/>
      <c r="P310" s="2"/>
      <c r="Q310" s="2"/>
      <c r="R310" s="2"/>
      <c r="S310" s="2"/>
      <c r="T310" s="2"/>
      <c r="U310" s="2"/>
      <c r="V310" s="71"/>
      <c r="W310" s="72"/>
      <c r="X310" s="72"/>
      <c r="Y310" s="155"/>
      <c r="Z310" s="157"/>
      <c r="AA310" s="2"/>
      <c r="AB310" s="201"/>
      <c r="AC310" s="55"/>
      <c r="AD310" s="141"/>
      <c r="AE310" s="187" t="s">
        <v>7356</v>
      </c>
      <c r="AF310" s="53">
        <v>5</v>
      </c>
      <c r="AG310" s="181" t="s">
        <v>7357</v>
      </c>
      <c r="AH310" s="98">
        <f>ROUND(ROUND(K301*U308,0)*Y$299-AF310,0)</f>
        <v>395</v>
      </c>
      <c r="AI310" s="16"/>
    </row>
    <row r="311" spans="1:35" ht="16.75" customHeight="1" x14ac:dyDescent="0.3">
      <c r="A311" s="99">
        <v>33</v>
      </c>
      <c r="B311" s="100" t="s">
        <v>292</v>
      </c>
      <c r="C311" s="101" t="s">
        <v>12033</v>
      </c>
      <c r="D311" s="190"/>
      <c r="E311" s="211"/>
      <c r="F311" s="211"/>
      <c r="G311" s="211"/>
      <c r="H311" s="211"/>
      <c r="I311" s="211"/>
      <c r="J311" s="210"/>
      <c r="K311" s="185"/>
      <c r="L311" s="2"/>
      <c r="M311" s="2"/>
      <c r="N311" s="2"/>
      <c r="O311" s="56"/>
      <c r="P311" s="2"/>
      <c r="Q311" s="2"/>
      <c r="R311" s="2"/>
      <c r="S311" s="2"/>
      <c r="T311" s="2"/>
      <c r="U311" s="2"/>
      <c r="V311" s="71"/>
      <c r="W311" s="72"/>
      <c r="X311" s="72"/>
      <c r="Y311" s="155"/>
      <c r="Z311" s="157"/>
      <c r="AA311" s="226" t="s">
        <v>7393</v>
      </c>
      <c r="AB311" s="225" t="s">
        <v>7358</v>
      </c>
      <c r="AC311" s="103" t="s">
        <v>7390</v>
      </c>
      <c r="AD311" s="162">
        <v>0.7</v>
      </c>
      <c r="AE311" s="221"/>
      <c r="AF311" s="136"/>
      <c r="AG311" s="75"/>
      <c r="AH311" s="105">
        <f>ROUND(ROUND(ROUND(K301*U308,0)*Y$299,0)*AD311-AF310,0)</f>
        <v>275</v>
      </c>
      <c r="AI311" s="16"/>
    </row>
    <row r="312" spans="1:35" ht="16.75" customHeight="1" x14ac:dyDescent="0.3">
      <c r="A312" s="99">
        <v>33</v>
      </c>
      <c r="B312" s="100" t="s">
        <v>293</v>
      </c>
      <c r="C312" s="101" t="s">
        <v>12032</v>
      </c>
      <c r="D312" s="190"/>
      <c r="E312" s="211"/>
      <c r="F312" s="211"/>
      <c r="G312" s="211"/>
      <c r="H312" s="211"/>
      <c r="I312" s="211"/>
      <c r="J312" s="210"/>
      <c r="K312" s="185"/>
      <c r="L312" s="2"/>
      <c r="M312" s="2"/>
      <c r="N312" s="2"/>
      <c r="O312" s="203"/>
      <c r="P312" s="8"/>
      <c r="Q312" s="8"/>
      <c r="R312" s="8"/>
      <c r="S312" s="8"/>
      <c r="T312" s="8"/>
      <c r="U312" s="8"/>
      <c r="V312" s="73"/>
      <c r="W312" s="72"/>
      <c r="X312" s="72"/>
      <c r="Y312" s="155"/>
      <c r="Z312" s="157"/>
      <c r="AA312" s="206"/>
      <c r="AB312" s="225" t="s">
        <v>7391</v>
      </c>
      <c r="AC312" s="103" t="s">
        <v>7390</v>
      </c>
      <c r="AD312" s="162">
        <v>0.5</v>
      </c>
      <c r="AE312" s="196"/>
      <c r="AF312" s="144"/>
      <c r="AG312" s="150"/>
      <c r="AH312" s="105">
        <f>ROUND(ROUND(ROUND(K301*U308,0)*Y$299,0)*AD312-AF310,0)</f>
        <v>195</v>
      </c>
      <c r="AI312" s="16"/>
    </row>
    <row r="313" spans="1:35" ht="16.75" customHeight="1" x14ac:dyDescent="0.3">
      <c r="A313" s="11">
        <v>33</v>
      </c>
      <c r="B313" s="14" t="s">
        <v>294</v>
      </c>
      <c r="C313" s="52" t="s">
        <v>12031</v>
      </c>
      <c r="D313" s="190"/>
      <c r="E313" s="211"/>
      <c r="F313" s="211"/>
      <c r="G313" s="211"/>
      <c r="H313" s="211"/>
      <c r="I313" s="211"/>
      <c r="J313" s="210"/>
      <c r="K313" s="185"/>
      <c r="L313" s="2"/>
      <c r="M313" s="2"/>
      <c r="N313" s="44"/>
      <c r="O313" s="222" t="s">
        <v>7373</v>
      </c>
      <c r="P313" s="2"/>
      <c r="Q313" s="2"/>
      <c r="R313" s="2"/>
      <c r="S313" s="2"/>
      <c r="T313" s="2"/>
      <c r="U313" s="2"/>
      <c r="V313" s="71"/>
      <c r="W313" s="72"/>
      <c r="X313" s="72"/>
      <c r="Y313" s="145"/>
      <c r="Z313" s="71"/>
      <c r="AA313" s="83"/>
      <c r="AB313" s="80"/>
      <c r="AC313" s="7"/>
      <c r="AD313" s="7"/>
      <c r="AE313" s="7"/>
      <c r="AF313" s="7"/>
      <c r="AG313" s="37"/>
      <c r="AH313" s="98">
        <f>ROUND(ROUND(K301*U314,0)*Y$299,0)</f>
        <v>409</v>
      </c>
      <c r="AI313" s="66"/>
    </row>
    <row r="314" spans="1:35" ht="16.75" customHeight="1" x14ac:dyDescent="0.3">
      <c r="A314" s="99">
        <v>33</v>
      </c>
      <c r="B314" s="100" t="s">
        <v>295</v>
      </c>
      <c r="C314" s="101" t="s">
        <v>12030</v>
      </c>
      <c r="D314" s="190"/>
      <c r="E314" s="211"/>
      <c r="F314" s="211"/>
      <c r="G314" s="211"/>
      <c r="H314" s="211"/>
      <c r="I314" s="211"/>
      <c r="J314" s="210"/>
      <c r="K314" s="185"/>
      <c r="L314" s="2"/>
      <c r="M314" s="2"/>
      <c r="N314" s="44"/>
      <c r="O314" s="222" t="s">
        <v>7405</v>
      </c>
      <c r="P314" s="135"/>
      <c r="Q314" s="135"/>
      <c r="R314" s="135"/>
      <c r="S314" s="135"/>
      <c r="T314" s="136" t="s">
        <v>7404</v>
      </c>
      <c r="U314" s="273">
        <v>0.95</v>
      </c>
      <c r="V314" s="274"/>
      <c r="W314" s="72"/>
      <c r="X314" s="72"/>
      <c r="Y314" s="145"/>
      <c r="Z314" s="71"/>
      <c r="AA314" s="226" t="s">
        <v>7393</v>
      </c>
      <c r="AB314" s="225" t="s">
        <v>7358</v>
      </c>
      <c r="AC314" s="103" t="s">
        <v>7390</v>
      </c>
      <c r="AD314" s="162">
        <v>0.7</v>
      </c>
      <c r="AE314" s="162"/>
      <c r="AF314" s="162"/>
      <c r="AG314" s="163"/>
      <c r="AH314" s="105">
        <f>ROUND(ROUND(ROUND(K301*U314,0)*Y$299,0)*AD314,0)</f>
        <v>286</v>
      </c>
      <c r="AI314" s="66"/>
    </row>
    <row r="315" spans="1:35" ht="16.75" customHeight="1" x14ac:dyDescent="0.3">
      <c r="A315" s="99">
        <v>33</v>
      </c>
      <c r="B315" s="100" t="s">
        <v>296</v>
      </c>
      <c r="C315" s="101" t="s">
        <v>12029</v>
      </c>
      <c r="D315" s="190"/>
      <c r="E315" s="211"/>
      <c r="F315" s="211"/>
      <c r="G315" s="211"/>
      <c r="H315" s="211"/>
      <c r="I315" s="211"/>
      <c r="J315" s="210"/>
      <c r="K315" s="185"/>
      <c r="L315" s="2"/>
      <c r="M315" s="2"/>
      <c r="N315" s="2"/>
      <c r="O315" s="56"/>
      <c r="P315" s="2"/>
      <c r="Q315" s="2"/>
      <c r="R315" s="2"/>
      <c r="S315" s="2"/>
      <c r="T315" s="2"/>
      <c r="U315" s="2"/>
      <c r="V315" s="71"/>
      <c r="W315" s="72"/>
      <c r="X315" s="72"/>
      <c r="Y315" s="155"/>
      <c r="Z315" s="157"/>
      <c r="AA315" s="206"/>
      <c r="AB315" s="225" t="s">
        <v>7391</v>
      </c>
      <c r="AC315" s="103" t="s">
        <v>7390</v>
      </c>
      <c r="AD315" s="162">
        <v>0.5</v>
      </c>
      <c r="AE315" s="162"/>
      <c r="AF315" s="162"/>
      <c r="AG315" s="163"/>
      <c r="AH315" s="105">
        <f>ROUND(ROUND(ROUND(K301*U314,0)*Y$299,0)*AD315,0)</f>
        <v>205</v>
      </c>
      <c r="AI315" s="16"/>
    </row>
    <row r="316" spans="1:35" ht="16.75" customHeight="1" x14ac:dyDescent="0.3">
      <c r="A316" s="11">
        <v>33</v>
      </c>
      <c r="B316" s="14" t="s">
        <v>297</v>
      </c>
      <c r="C316" s="52" t="s">
        <v>12028</v>
      </c>
      <c r="D316" s="190"/>
      <c r="E316" s="211"/>
      <c r="F316" s="211"/>
      <c r="G316" s="211"/>
      <c r="H316" s="211"/>
      <c r="I316" s="211"/>
      <c r="J316" s="210"/>
      <c r="K316" s="185"/>
      <c r="L316" s="2"/>
      <c r="M316" s="2"/>
      <c r="N316" s="2"/>
      <c r="O316" s="56"/>
      <c r="P316" s="2"/>
      <c r="Q316" s="2"/>
      <c r="R316" s="2"/>
      <c r="S316" s="2"/>
      <c r="T316" s="2"/>
      <c r="U316" s="2"/>
      <c r="V316" s="71"/>
      <c r="W316" s="72"/>
      <c r="X316" s="72"/>
      <c r="Y316" s="155"/>
      <c r="Z316" s="157"/>
      <c r="AA316" s="2"/>
      <c r="AB316" s="201"/>
      <c r="AC316" s="55"/>
      <c r="AD316" s="141"/>
      <c r="AE316" s="187" t="s">
        <v>7356</v>
      </c>
      <c r="AF316" s="53">
        <v>5</v>
      </c>
      <c r="AG316" s="181" t="s">
        <v>7357</v>
      </c>
      <c r="AH316" s="98">
        <f>ROUND(ROUND(K301*U314,0)*Y$299-AF316,0)</f>
        <v>404</v>
      </c>
      <c r="AI316" s="16"/>
    </row>
    <row r="317" spans="1:35" ht="16.75" customHeight="1" x14ac:dyDescent="0.3">
      <c r="A317" s="99">
        <v>33</v>
      </c>
      <c r="B317" s="100" t="s">
        <v>298</v>
      </c>
      <c r="C317" s="101" t="s">
        <v>12027</v>
      </c>
      <c r="D317" s="190"/>
      <c r="E317" s="211"/>
      <c r="F317" s="211"/>
      <c r="G317" s="211"/>
      <c r="H317" s="211"/>
      <c r="I317" s="211"/>
      <c r="J317" s="210"/>
      <c r="K317" s="185"/>
      <c r="L317" s="2"/>
      <c r="M317" s="2"/>
      <c r="N317" s="2"/>
      <c r="O317" s="56"/>
      <c r="P317" s="2"/>
      <c r="Q317" s="2"/>
      <c r="R317" s="2"/>
      <c r="S317" s="2"/>
      <c r="T317" s="2"/>
      <c r="U317" s="2"/>
      <c r="V317" s="71"/>
      <c r="W317" s="72"/>
      <c r="X317" s="72"/>
      <c r="Y317" s="155"/>
      <c r="Z317" s="157"/>
      <c r="AA317" s="226" t="s">
        <v>7393</v>
      </c>
      <c r="AB317" s="225" t="s">
        <v>7358</v>
      </c>
      <c r="AC317" s="103" t="s">
        <v>7390</v>
      </c>
      <c r="AD317" s="162">
        <v>0.7</v>
      </c>
      <c r="AE317" s="221"/>
      <c r="AF317" s="136"/>
      <c r="AG317" s="75"/>
      <c r="AH317" s="105">
        <f>ROUND(ROUND(ROUND(K301*U314,0)*Y$299,0)*AD317-AF316,0)</f>
        <v>281</v>
      </c>
      <c r="AI317" s="16"/>
    </row>
    <row r="318" spans="1:35" ht="16.75" customHeight="1" x14ac:dyDescent="0.3">
      <c r="A318" s="99">
        <v>33</v>
      </c>
      <c r="B318" s="100" t="s">
        <v>299</v>
      </c>
      <c r="C318" s="101" t="s">
        <v>12026</v>
      </c>
      <c r="D318" s="190"/>
      <c r="E318" s="211"/>
      <c r="F318" s="211"/>
      <c r="G318" s="211"/>
      <c r="H318" s="211"/>
      <c r="I318" s="211"/>
      <c r="J318" s="210"/>
      <c r="K318" s="164"/>
      <c r="L318" s="8"/>
      <c r="M318" s="8"/>
      <c r="N318" s="8"/>
      <c r="O318" s="203"/>
      <c r="P318" s="8"/>
      <c r="Q318" s="8"/>
      <c r="R318" s="8"/>
      <c r="S318" s="8"/>
      <c r="T318" s="8"/>
      <c r="U318" s="8"/>
      <c r="V318" s="73"/>
      <c r="W318" s="72"/>
      <c r="X318" s="72"/>
      <c r="Y318" s="155"/>
      <c r="Z318" s="157"/>
      <c r="AA318" s="206"/>
      <c r="AB318" s="225" t="s">
        <v>7391</v>
      </c>
      <c r="AC318" s="103" t="s">
        <v>7390</v>
      </c>
      <c r="AD318" s="162">
        <v>0.5</v>
      </c>
      <c r="AE318" s="196"/>
      <c r="AF318" s="144"/>
      <c r="AG318" s="150"/>
      <c r="AH318" s="105">
        <f>ROUND(ROUND(ROUND(K301*U314,0)*Y$299,0)*AD318-AF316,0)</f>
        <v>200</v>
      </c>
      <c r="AI318" s="16"/>
    </row>
    <row r="319" spans="1:35" ht="16.75" customHeight="1" x14ac:dyDescent="0.3">
      <c r="A319" s="11">
        <v>33</v>
      </c>
      <c r="B319" s="14" t="s">
        <v>12025</v>
      </c>
      <c r="C319" s="52" t="s">
        <v>12024</v>
      </c>
      <c r="D319" s="190"/>
      <c r="E319" s="211"/>
      <c r="F319" s="211"/>
      <c r="G319" s="211"/>
      <c r="H319" s="211"/>
      <c r="I319" s="211"/>
      <c r="J319" s="210"/>
      <c r="K319" s="167" t="s">
        <v>7425</v>
      </c>
      <c r="L319" s="36"/>
      <c r="M319" s="36"/>
      <c r="N319" s="50"/>
      <c r="O319" s="54"/>
      <c r="P319" s="36"/>
      <c r="Q319" s="36"/>
      <c r="R319" s="36"/>
      <c r="S319" s="36"/>
      <c r="T319" s="36"/>
      <c r="U319" s="36"/>
      <c r="V319" s="50"/>
      <c r="W319" s="45"/>
      <c r="X319" s="45"/>
      <c r="Y319" s="2"/>
      <c r="Z319" s="44"/>
      <c r="AA319" s="54"/>
      <c r="AB319" s="53"/>
      <c r="AC319" s="36"/>
      <c r="AD319" s="36"/>
      <c r="AE319" s="36"/>
      <c r="AF319" s="36"/>
      <c r="AG319" s="50"/>
      <c r="AH319" s="98">
        <f>ROUND(K325*Y$299,0)</f>
        <v>349</v>
      </c>
      <c r="AI319" s="16"/>
    </row>
    <row r="320" spans="1:35" ht="16.75" customHeight="1" x14ac:dyDescent="0.3">
      <c r="A320" s="99">
        <v>33</v>
      </c>
      <c r="B320" s="100" t="s">
        <v>300</v>
      </c>
      <c r="C320" s="101" t="s">
        <v>12023</v>
      </c>
      <c r="D320" s="190"/>
      <c r="E320" s="211"/>
      <c r="F320" s="211"/>
      <c r="G320" s="211"/>
      <c r="H320" s="211"/>
      <c r="I320" s="211"/>
      <c r="J320" s="210"/>
      <c r="K320" s="185"/>
      <c r="L320" s="2"/>
      <c r="M320" s="2"/>
      <c r="N320" s="44"/>
      <c r="O320" s="3"/>
      <c r="P320" s="2"/>
      <c r="Q320" s="2"/>
      <c r="R320" s="2"/>
      <c r="S320" s="2"/>
      <c r="T320" s="2"/>
      <c r="U320" s="2"/>
      <c r="V320" s="71"/>
      <c r="W320" s="72"/>
      <c r="X320" s="72"/>
      <c r="Y320" s="145"/>
      <c r="Z320" s="71"/>
      <c r="AA320" s="226" t="s">
        <v>7393</v>
      </c>
      <c r="AB320" s="225" t="s">
        <v>7358</v>
      </c>
      <c r="AC320" s="103" t="s">
        <v>7390</v>
      </c>
      <c r="AD320" s="162">
        <v>0.7</v>
      </c>
      <c r="AE320" s="162"/>
      <c r="AF320" s="162"/>
      <c r="AG320" s="163"/>
      <c r="AH320" s="105">
        <f>ROUND(ROUND(K325*Y$299,0)*AD320,0)</f>
        <v>244</v>
      </c>
      <c r="AI320" s="16"/>
    </row>
    <row r="321" spans="1:35" ht="16.75" customHeight="1" x14ac:dyDescent="0.3">
      <c r="A321" s="99">
        <v>33</v>
      </c>
      <c r="B321" s="100" t="s">
        <v>301</v>
      </c>
      <c r="C321" s="101" t="s">
        <v>12022</v>
      </c>
      <c r="D321" s="190"/>
      <c r="E321" s="211"/>
      <c r="F321" s="211"/>
      <c r="G321" s="211"/>
      <c r="H321" s="211"/>
      <c r="I321" s="211"/>
      <c r="J321" s="210"/>
      <c r="K321" s="185"/>
      <c r="L321" s="2"/>
      <c r="M321" s="2"/>
      <c r="N321" s="2"/>
      <c r="O321" s="56"/>
      <c r="P321" s="2"/>
      <c r="Q321" s="2"/>
      <c r="R321" s="2"/>
      <c r="S321" s="2"/>
      <c r="T321" s="2"/>
      <c r="U321" s="2"/>
      <c r="V321" s="71"/>
      <c r="W321" s="72"/>
      <c r="X321" s="72"/>
      <c r="Y321" s="155"/>
      <c r="Z321" s="157"/>
      <c r="AA321" s="206"/>
      <c r="AB321" s="225" t="s">
        <v>7391</v>
      </c>
      <c r="AC321" s="103" t="s">
        <v>7390</v>
      </c>
      <c r="AD321" s="162">
        <v>0.5</v>
      </c>
      <c r="AE321" s="162"/>
      <c r="AF321" s="162"/>
      <c r="AG321" s="163"/>
      <c r="AH321" s="105">
        <f>ROUND(ROUND(K325*Y$299,0)*AD321,0)</f>
        <v>175</v>
      </c>
      <c r="AI321" s="16"/>
    </row>
    <row r="322" spans="1:35" ht="16.75" customHeight="1" x14ac:dyDescent="0.3">
      <c r="A322" s="11">
        <v>33</v>
      </c>
      <c r="B322" s="14" t="s">
        <v>302</v>
      </c>
      <c r="C322" s="52" t="s">
        <v>12021</v>
      </c>
      <c r="D322" s="190"/>
      <c r="E322" s="211"/>
      <c r="F322" s="211"/>
      <c r="G322" s="211"/>
      <c r="H322" s="211"/>
      <c r="I322" s="211"/>
      <c r="J322" s="210"/>
      <c r="K322" s="185"/>
      <c r="L322" s="2"/>
      <c r="M322" s="2"/>
      <c r="N322" s="2"/>
      <c r="O322" s="56"/>
      <c r="P322" s="2"/>
      <c r="Q322" s="2"/>
      <c r="R322" s="2"/>
      <c r="S322" s="2"/>
      <c r="T322" s="2"/>
      <c r="U322" s="2"/>
      <c r="V322" s="71"/>
      <c r="W322" s="72"/>
      <c r="X322" s="72"/>
      <c r="Y322" s="155"/>
      <c r="Z322" s="157"/>
      <c r="AA322" s="2"/>
      <c r="AB322" s="201"/>
      <c r="AC322" s="55"/>
      <c r="AD322" s="141"/>
      <c r="AE322" s="187" t="s">
        <v>7356</v>
      </c>
      <c r="AF322" s="53">
        <v>5</v>
      </c>
      <c r="AG322" s="181" t="s">
        <v>7357</v>
      </c>
      <c r="AH322" s="98">
        <f>ROUND(K325*Y$299-AF322,0)</f>
        <v>344</v>
      </c>
      <c r="AI322" s="16"/>
    </row>
    <row r="323" spans="1:35" ht="16.75" customHeight="1" x14ac:dyDescent="0.3">
      <c r="A323" s="99">
        <v>33</v>
      </c>
      <c r="B323" s="100" t="s">
        <v>303</v>
      </c>
      <c r="C323" s="101" t="s">
        <v>12020</v>
      </c>
      <c r="D323" s="190"/>
      <c r="E323" s="211"/>
      <c r="F323" s="211"/>
      <c r="G323" s="211"/>
      <c r="H323" s="211"/>
      <c r="I323" s="211"/>
      <c r="J323" s="210"/>
      <c r="K323" s="185"/>
      <c r="L323" s="2"/>
      <c r="M323" s="2"/>
      <c r="N323" s="2"/>
      <c r="O323" s="56"/>
      <c r="P323" s="2"/>
      <c r="Q323" s="2"/>
      <c r="R323" s="2"/>
      <c r="S323" s="2"/>
      <c r="T323" s="2"/>
      <c r="U323" s="2"/>
      <c r="V323" s="71"/>
      <c r="W323" s="72"/>
      <c r="X323" s="72"/>
      <c r="Y323" s="155"/>
      <c r="Z323" s="157"/>
      <c r="AA323" s="226" t="s">
        <v>7393</v>
      </c>
      <c r="AB323" s="225" t="s">
        <v>7358</v>
      </c>
      <c r="AC323" s="103" t="s">
        <v>7390</v>
      </c>
      <c r="AD323" s="162">
        <v>0.7</v>
      </c>
      <c r="AE323" s="221"/>
      <c r="AF323" s="136"/>
      <c r="AG323" s="75"/>
      <c r="AH323" s="105">
        <f>ROUND(ROUND(K325*Y$299,0)*AD323-AF322,0)</f>
        <v>239</v>
      </c>
      <c r="AI323" s="16"/>
    </row>
    <row r="324" spans="1:35" ht="16.75" customHeight="1" x14ac:dyDescent="0.3">
      <c r="A324" s="99">
        <v>33</v>
      </c>
      <c r="B324" s="100" t="s">
        <v>304</v>
      </c>
      <c r="C324" s="101" t="s">
        <v>12019</v>
      </c>
      <c r="D324" s="190"/>
      <c r="E324" s="211"/>
      <c r="F324" s="211"/>
      <c r="G324" s="211"/>
      <c r="H324" s="211"/>
      <c r="I324" s="211"/>
      <c r="J324" s="210"/>
      <c r="K324" s="185"/>
      <c r="L324" s="2"/>
      <c r="M324" s="2"/>
      <c r="N324" s="2"/>
      <c r="O324" s="56"/>
      <c r="P324" s="2"/>
      <c r="Q324" s="2"/>
      <c r="R324" s="2"/>
      <c r="S324" s="2"/>
      <c r="T324" s="2"/>
      <c r="U324" s="2"/>
      <c r="V324" s="71"/>
      <c r="W324" s="72"/>
      <c r="X324" s="72"/>
      <c r="Y324" s="155"/>
      <c r="Z324" s="157"/>
      <c r="AA324" s="206"/>
      <c r="AB324" s="225" t="s">
        <v>7391</v>
      </c>
      <c r="AC324" s="103" t="s">
        <v>7390</v>
      </c>
      <c r="AD324" s="162">
        <v>0.5</v>
      </c>
      <c r="AE324" s="196"/>
      <c r="AF324" s="144"/>
      <c r="AG324" s="150"/>
      <c r="AH324" s="105">
        <f>ROUND(ROUND(K325*Y$299,0)*AD324-AF322,0)</f>
        <v>170</v>
      </c>
      <c r="AI324" s="16"/>
    </row>
    <row r="325" spans="1:35" ht="16.75" customHeight="1" x14ac:dyDescent="0.3">
      <c r="A325" s="11">
        <v>33</v>
      </c>
      <c r="B325" s="14" t="s">
        <v>305</v>
      </c>
      <c r="C325" s="52" t="s">
        <v>12018</v>
      </c>
      <c r="D325" s="190"/>
      <c r="E325" s="211"/>
      <c r="F325" s="211"/>
      <c r="G325" s="211"/>
      <c r="H325" s="211"/>
      <c r="I325" s="211"/>
      <c r="J325" s="210"/>
      <c r="K325" s="271">
        <f>'21共同生活援助（包括型・基本）'!N181</f>
        <v>499</v>
      </c>
      <c r="L325" s="272"/>
      <c r="M325" s="2" t="s">
        <v>7388</v>
      </c>
      <c r="N325" s="44"/>
      <c r="O325" s="204" t="s">
        <v>7387</v>
      </c>
      <c r="P325" s="36"/>
      <c r="Q325" s="36"/>
      <c r="R325" s="36"/>
      <c r="S325" s="36"/>
      <c r="T325" s="36"/>
      <c r="U325" s="36"/>
      <c r="V325" s="74"/>
      <c r="W325" s="72"/>
      <c r="X325" s="72"/>
      <c r="Y325" s="145"/>
      <c r="Z325" s="71"/>
      <c r="AA325" s="83"/>
      <c r="AB325" s="194"/>
      <c r="AC325" s="7"/>
      <c r="AD325" s="7"/>
      <c r="AE325" s="7"/>
      <c r="AF325" s="7"/>
      <c r="AG325" s="37"/>
      <c r="AH325" s="98">
        <f>ROUND(ROUND(K325*U326,0)*Y$299,0)</f>
        <v>332</v>
      </c>
      <c r="AI325" s="66"/>
    </row>
    <row r="326" spans="1:35" ht="16.75" customHeight="1" x14ac:dyDescent="0.3">
      <c r="A326" s="99">
        <v>33</v>
      </c>
      <c r="B326" s="100" t="s">
        <v>306</v>
      </c>
      <c r="C326" s="101" t="s">
        <v>12017</v>
      </c>
      <c r="D326" s="190"/>
      <c r="E326" s="211"/>
      <c r="F326" s="211"/>
      <c r="G326" s="211"/>
      <c r="H326" s="211"/>
      <c r="I326" s="211"/>
      <c r="J326" s="210"/>
      <c r="K326" s="72"/>
      <c r="L326" s="145"/>
      <c r="M326" s="2"/>
      <c r="N326" s="44"/>
      <c r="O326" s="45"/>
      <c r="P326" s="2"/>
      <c r="Q326" s="135"/>
      <c r="R326" s="135"/>
      <c r="S326" s="135"/>
      <c r="T326" s="136" t="s">
        <v>7404</v>
      </c>
      <c r="U326" s="273">
        <v>0.95</v>
      </c>
      <c r="V326" s="274"/>
      <c r="W326" s="72"/>
      <c r="X326" s="72"/>
      <c r="Y326" s="145"/>
      <c r="Z326" s="71"/>
      <c r="AA326" s="226" t="s">
        <v>7393</v>
      </c>
      <c r="AB326" s="225" t="s">
        <v>7358</v>
      </c>
      <c r="AC326" s="103" t="s">
        <v>7390</v>
      </c>
      <c r="AD326" s="162">
        <v>0.7</v>
      </c>
      <c r="AE326" s="162"/>
      <c r="AF326" s="162"/>
      <c r="AG326" s="163"/>
      <c r="AH326" s="105">
        <f>ROUND(ROUND(ROUND(K325*U326,0)*Y$299,0)*AD326,0)</f>
        <v>232</v>
      </c>
      <c r="AI326" s="66"/>
    </row>
    <row r="327" spans="1:35" ht="16.75" customHeight="1" x14ac:dyDescent="0.3">
      <c r="A327" s="99">
        <v>33</v>
      </c>
      <c r="B327" s="100" t="s">
        <v>307</v>
      </c>
      <c r="C327" s="101" t="s">
        <v>12016</v>
      </c>
      <c r="D327" s="190"/>
      <c r="E327" s="211"/>
      <c r="F327" s="211"/>
      <c r="G327" s="211"/>
      <c r="H327" s="211"/>
      <c r="I327" s="211"/>
      <c r="J327" s="210"/>
      <c r="K327" s="185"/>
      <c r="L327" s="2"/>
      <c r="M327" s="2"/>
      <c r="N327" s="2"/>
      <c r="O327" s="56"/>
      <c r="P327" s="2"/>
      <c r="Q327" s="2"/>
      <c r="R327" s="2"/>
      <c r="S327" s="2"/>
      <c r="T327" s="2"/>
      <c r="U327" s="2"/>
      <c r="V327" s="71"/>
      <c r="W327" s="72"/>
      <c r="X327" s="72"/>
      <c r="Y327" s="155"/>
      <c r="Z327" s="157"/>
      <c r="AA327" s="206"/>
      <c r="AB327" s="225" t="s">
        <v>7391</v>
      </c>
      <c r="AC327" s="103" t="s">
        <v>7390</v>
      </c>
      <c r="AD327" s="162">
        <v>0.5</v>
      </c>
      <c r="AE327" s="162"/>
      <c r="AF327" s="162"/>
      <c r="AG327" s="163"/>
      <c r="AH327" s="105">
        <f>ROUND(ROUND(ROUND(K325*U326,0)*Y$299,0)*AD327,0)</f>
        <v>166</v>
      </c>
      <c r="AI327" s="16"/>
    </row>
    <row r="328" spans="1:35" ht="16.75" customHeight="1" x14ac:dyDescent="0.3">
      <c r="A328" s="11">
        <v>33</v>
      </c>
      <c r="B328" s="14" t="s">
        <v>308</v>
      </c>
      <c r="C328" s="52" t="s">
        <v>12015</v>
      </c>
      <c r="D328" s="190"/>
      <c r="E328" s="211"/>
      <c r="F328" s="211"/>
      <c r="G328" s="211"/>
      <c r="H328" s="211"/>
      <c r="I328" s="211"/>
      <c r="J328" s="210"/>
      <c r="K328" s="185"/>
      <c r="L328" s="2"/>
      <c r="M328" s="2"/>
      <c r="N328" s="2"/>
      <c r="O328" s="56"/>
      <c r="P328" s="2"/>
      <c r="Q328" s="2"/>
      <c r="R328" s="2"/>
      <c r="S328" s="2"/>
      <c r="T328" s="2"/>
      <c r="U328" s="2"/>
      <c r="V328" s="71"/>
      <c r="W328" s="72"/>
      <c r="X328" s="72"/>
      <c r="Y328" s="155"/>
      <c r="Z328" s="157"/>
      <c r="AA328" s="2"/>
      <c r="AB328" s="201"/>
      <c r="AC328" s="55"/>
      <c r="AD328" s="141"/>
      <c r="AE328" s="187" t="s">
        <v>7356</v>
      </c>
      <c r="AF328" s="53">
        <v>5</v>
      </c>
      <c r="AG328" s="181" t="s">
        <v>7357</v>
      </c>
      <c r="AH328" s="98">
        <f>ROUND(ROUND(K325*U326,0)*Y$299-AF328,0)</f>
        <v>327</v>
      </c>
      <c r="AI328" s="16"/>
    </row>
    <row r="329" spans="1:35" ht="16.75" customHeight="1" x14ac:dyDescent="0.3">
      <c r="A329" s="99">
        <v>33</v>
      </c>
      <c r="B329" s="100" t="s">
        <v>309</v>
      </c>
      <c r="C329" s="101" t="s">
        <v>12014</v>
      </c>
      <c r="D329" s="190"/>
      <c r="E329" s="211"/>
      <c r="F329" s="211"/>
      <c r="G329" s="211"/>
      <c r="H329" s="211"/>
      <c r="I329" s="211"/>
      <c r="J329" s="210"/>
      <c r="K329" s="185"/>
      <c r="L329" s="2"/>
      <c r="M329" s="2"/>
      <c r="N329" s="2"/>
      <c r="O329" s="56"/>
      <c r="P329" s="2"/>
      <c r="Q329" s="2"/>
      <c r="R329" s="2"/>
      <c r="S329" s="2"/>
      <c r="T329" s="2"/>
      <c r="U329" s="2"/>
      <c r="V329" s="71"/>
      <c r="W329" s="72"/>
      <c r="X329" s="72"/>
      <c r="Y329" s="155"/>
      <c r="Z329" s="157"/>
      <c r="AA329" s="226" t="s">
        <v>7393</v>
      </c>
      <c r="AB329" s="225" t="s">
        <v>7358</v>
      </c>
      <c r="AC329" s="103" t="s">
        <v>7390</v>
      </c>
      <c r="AD329" s="162">
        <v>0.7</v>
      </c>
      <c r="AE329" s="221"/>
      <c r="AF329" s="136"/>
      <c r="AG329" s="75"/>
      <c r="AH329" s="105">
        <f>ROUND(ROUND(ROUND(K325*U326,0)*Y$299,0)*AD329-AF328,0)</f>
        <v>227</v>
      </c>
      <c r="AI329" s="16"/>
    </row>
    <row r="330" spans="1:35" ht="16.75" customHeight="1" x14ac:dyDescent="0.3">
      <c r="A330" s="99">
        <v>33</v>
      </c>
      <c r="B330" s="100" t="s">
        <v>310</v>
      </c>
      <c r="C330" s="101" t="s">
        <v>12013</v>
      </c>
      <c r="D330" s="190"/>
      <c r="E330" s="211"/>
      <c r="F330" s="211"/>
      <c r="G330" s="211"/>
      <c r="H330" s="211"/>
      <c r="I330" s="211"/>
      <c r="J330" s="210"/>
      <c r="K330" s="185"/>
      <c r="L330" s="2"/>
      <c r="M330" s="2"/>
      <c r="N330" s="2"/>
      <c r="O330" s="203"/>
      <c r="P330" s="8"/>
      <c r="Q330" s="8"/>
      <c r="R330" s="8"/>
      <c r="S330" s="8"/>
      <c r="T330" s="8"/>
      <c r="U330" s="8"/>
      <c r="V330" s="73"/>
      <c r="W330" s="72"/>
      <c r="X330" s="72"/>
      <c r="Y330" s="155"/>
      <c r="Z330" s="157"/>
      <c r="AA330" s="206"/>
      <c r="AB330" s="225" t="s">
        <v>7391</v>
      </c>
      <c r="AC330" s="103" t="s">
        <v>7390</v>
      </c>
      <c r="AD330" s="162">
        <v>0.5</v>
      </c>
      <c r="AE330" s="196"/>
      <c r="AF330" s="144"/>
      <c r="AG330" s="150"/>
      <c r="AH330" s="105">
        <f>ROUND(ROUND(ROUND(K325*U326,0)*Y$299,0)*AD330-AF328,0)</f>
        <v>161</v>
      </c>
      <c r="AI330" s="16"/>
    </row>
    <row r="331" spans="1:35" ht="16.75" customHeight="1" x14ac:dyDescent="0.3">
      <c r="A331" s="11">
        <v>33</v>
      </c>
      <c r="B331" s="14" t="s">
        <v>311</v>
      </c>
      <c r="C331" s="52" t="s">
        <v>12012</v>
      </c>
      <c r="D331" s="190"/>
      <c r="E331" s="211"/>
      <c r="F331" s="211"/>
      <c r="G331" s="211"/>
      <c r="H331" s="211"/>
      <c r="I331" s="211"/>
      <c r="J331" s="210"/>
      <c r="K331" s="185"/>
      <c r="L331" s="2"/>
      <c r="M331" s="2"/>
      <c r="N331" s="44"/>
      <c r="O331" s="204" t="s">
        <v>7380</v>
      </c>
      <c r="P331" s="36"/>
      <c r="Q331" s="36"/>
      <c r="R331" s="36"/>
      <c r="S331" s="36"/>
      <c r="T331" s="36"/>
      <c r="U331" s="36"/>
      <c r="V331" s="74"/>
      <c r="W331" s="72"/>
      <c r="X331" s="72"/>
      <c r="Y331" s="145"/>
      <c r="Z331" s="71"/>
      <c r="AA331" s="83"/>
      <c r="AB331" s="194"/>
      <c r="AC331" s="7"/>
      <c r="AD331" s="7"/>
      <c r="AE331" s="7"/>
      <c r="AF331" s="7"/>
      <c r="AG331" s="37"/>
      <c r="AH331" s="98">
        <f>ROUND(ROUND(K325*U332,0)*Y$299,0)</f>
        <v>325</v>
      </c>
      <c r="AI331" s="66"/>
    </row>
    <row r="332" spans="1:35" ht="16.75" customHeight="1" x14ac:dyDescent="0.3">
      <c r="A332" s="99">
        <v>33</v>
      </c>
      <c r="B332" s="100" t="s">
        <v>312</v>
      </c>
      <c r="C332" s="101" t="s">
        <v>12011</v>
      </c>
      <c r="D332" s="190"/>
      <c r="E332" s="211"/>
      <c r="F332" s="211"/>
      <c r="G332" s="211"/>
      <c r="H332" s="211"/>
      <c r="I332" s="211"/>
      <c r="J332" s="210"/>
      <c r="K332" s="185"/>
      <c r="L332" s="2"/>
      <c r="M332" s="2"/>
      <c r="N332" s="44"/>
      <c r="O332" s="45"/>
      <c r="P332" s="135"/>
      <c r="Q332" s="135"/>
      <c r="R332" s="135"/>
      <c r="S332" s="135"/>
      <c r="T332" s="136" t="s">
        <v>7404</v>
      </c>
      <c r="U332" s="273">
        <v>0.93</v>
      </c>
      <c r="V332" s="274"/>
      <c r="W332" s="72"/>
      <c r="X332" s="72"/>
      <c r="Y332" s="145"/>
      <c r="Z332" s="71"/>
      <c r="AA332" s="226" t="s">
        <v>7393</v>
      </c>
      <c r="AB332" s="225" t="s">
        <v>7358</v>
      </c>
      <c r="AC332" s="103" t="s">
        <v>7390</v>
      </c>
      <c r="AD332" s="162">
        <v>0.7</v>
      </c>
      <c r="AE332" s="162"/>
      <c r="AF332" s="162"/>
      <c r="AG332" s="163"/>
      <c r="AH332" s="105">
        <f>ROUND(ROUND(ROUND(K325*U332,0)*Y$299,0)*AD332,0)</f>
        <v>228</v>
      </c>
      <c r="AI332" s="66"/>
    </row>
    <row r="333" spans="1:35" ht="16.75" customHeight="1" x14ac:dyDescent="0.3">
      <c r="A333" s="99">
        <v>33</v>
      </c>
      <c r="B333" s="100" t="s">
        <v>313</v>
      </c>
      <c r="C333" s="101" t="s">
        <v>12010</v>
      </c>
      <c r="D333" s="190"/>
      <c r="E333" s="211"/>
      <c r="F333" s="211"/>
      <c r="G333" s="211"/>
      <c r="H333" s="211"/>
      <c r="I333" s="211"/>
      <c r="J333" s="210"/>
      <c r="K333" s="185"/>
      <c r="L333" s="2"/>
      <c r="M333" s="2"/>
      <c r="N333" s="2"/>
      <c r="O333" s="56"/>
      <c r="P333" s="2"/>
      <c r="Q333" s="2"/>
      <c r="R333" s="2"/>
      <c r="S333" s="2"/>
      <c r="T333" s="2"/>
      <c r="U333" s="2"/>
      <c r="V333" s="71"/>
      <c r="W333" s="72"/>
      <c r="X333" s="72"/>
      <c r="Y333" s="155"/>
      <c r="Z333" s="157"/>
      <c r="AA333" s="206"/>
      <c r="AB333" s="225" t="s">
        <v>7391</v>
      </c>
      <c r="AC333" s="103" t="s">
        <v>7390</v>
      </c>
      <c r="AD333" s="162">
        <v>0.5</v>
      </c>
      <c r="AE333" s="162"/>
      <c r="AF333" s="162"/>
      <c r="AG333" s="163"/>
      <c r="AH333" s="105">
        <f>ROUND(ROUND(ROUND(K325*U332,0)*Y$299,0)*AD333,0)</f>
        <v>163</v>
      </c>
      <c r="AI333" s="16"/>
    </row>
    <row r="334" spans="1:35" ht="16.75" customHeight="1" x14ac:dyDescent="0.3">
      <c r="A334" s="11">
        <v>33</v>
      </c>
      <c r="B334" s="14" t="s">
        <v>314</v>
      </c>
      <c r="C334" s="52" t="s">
        <v>12009</v>
      </c>
      <c r="D334" s="190"/>
      <c r="E334" s="211"/>
      <c r="F334" s="211"/>
      <c r="G334" s="211"/>
      <c r="H334" s="211"/>
      <c r="I334" s="211"/>
      <c r="J334" s="210"/>
      <c r="K334" s="185"/>
      <c r="L334" s="2"/>
      <c r="M334" s="2"/>
      <c r="N334" s="2"/>
      <c r="O334" s="56"/>
      <c r="P334" s="2"/>
      <c r="Q334" s="2"/>
      <c r="R334" s="2"/>
      <c r="S334" s="2"/>
      <c r="T334" s="2"/>
      <c r="U334" s="2"/>
      <c r="V334" s="71"/>
      <c r="W334" s="72"/>
      <c r="X334" s="72"/>
      <c r="Y334" s="155"/>
      <c r="Z334" s="157"/>
      <c r="AA334" s="2"/>
      <c r="AB334" s="201"/>
      <c r="AC334" s="55"/>
      <c r="AD334" s="141"/>
      <c r="AE334" s="187" t="s">
        <v>7356</v>
      </c>
      <c r="AF334" s="53">
        <v>5</v>
      </c>
      <c r="AG334" s="181" t="s">
        <v>7357</v>
      </c>
      <c r="AH334" s="98">
        <f>ROUND(ROUND(K325*U332,0)*Y$299-AF334,0)</f>
        <v>320</v>
      </c>
      <c r="AI334" s="16"/>
    </row>
    <row r="335" spans="1:35" ht="16.75" customHeight="1" x14ac:dyDescent="0.3">
      <c r="A335" s="99">
        <v>33</v>
      </c>
      <c r="B335" s="100" t="s">
        <v>315</v>
      </c>
      <c r="C335" s="101" t="s">
        <v>12008</v>
      </c>
      <c r="D335" s="190"/>
      <c r="E335" s="211"/>
      <c r="F335" s="211"/>
      <c r="G335" s="211"/>
      <c r="H335" s="211"/>
      <c r="I335" s="211"/>
      <c r="J335" s="210"/>
      <c r="K335" s="185"/>
      <c r="L335" s="2"/>
      <c r="M335" s="2"/>
      <c r="N335" s="2"/>
      <c r="O335" s="56"/>
      <c r="P335" s="2"/>
      <c r="Q335" s="2"/>
      <c r="R335" s="2"/>
      <c r="S335" s="2"/>
      <c r="T335" s="2"/>
      <c r="U335" s="2"/>
      <c r="V335" s="71"/>
      <c r="W335" s="72"/>
      <c r="X335" s="72"/>
      <c r="Y335" s="155"/>
      <c r="Z335" s="157"/>
      <c r="AA335" s="226" t="s">
        <v>7393</v>
      </c>
      <c r="AB335" s="225" t="s">
        <v>7358</v>
      </c>
      <c r="AC335" s="103" t="s">
        <v>7390</v>
      </c>
      <c r="AD335" s="162">
        <v>0.7</v>
      </c>
      <c r="AE335" s="221"/>
      <c r="AF335" s="136"/>
      <c r="AG335" s="75"/>
      <c r="AH335" s="105">
        <f>ROUND(ROUND(ROUND(K325*U332,0)*Y$299,0)*AD335-AF334,0)</f>
        <v>223</v>
      </c>
      <c r="AI335" s="16"/>
    </row>
    <row r="336" spans="1:35" ht="16.75" customHeight="1" x14ac:dyDescent="0.3">
      <c r="A336" s="99">
        <v>33</v>
      </c>
      <c r="B336" s="100" t="s">
        <v>316</v>
      </c>
      <c r="C336" s="101" t="s">
        <v>12007</v>
      </c>
      <c r="D336" s="190"/>
      <c r="E336" s="211"/>
      <c r="F336" s="211"/>
      <c r="G336" s="211"/>
      <c r="H336" s="211"/>
      <c r="I336" s="211"/>
      <c r="J336" s="210"/>
      <c r="K336" s="185"/>
      <c r="L336" s="2"/>
      <c r="M336" s="2"/>
      <c r="N336" s="2"/>
      <c r="O336" s="203"/>
      <c r="P336" s="8"/>
      <c r="Q336" s="8"/>
      <c r="R336" s="8"/>
      <c r="S336" s="8"/>
      <c r="T336" s="8"/>
      <c r="U336" s="8"/>
      <c r="V336" s="73"/>
      <c r="W336" s="72"/>
      <c r="X336" s="72"/>
      <c r="Y336" s="155"/>
      <c r="Z336" s="157"/>
      <c r="AA336" s="206"/>
      <c r="AB336" s="225" t="s">
        <v>7391</v>
      </c>
      <c r="AC336" s="103" t="s">
        <v>7390</v>
      </c>
      <c r="AD336" s="162">
        <v>0.5</v>
      </c>
      <c r="AE336" s="196"/>
      <c r="AF336" s="144"/>
      <c r="AG336" s="150"/>
      <c r="AH336" s="105">
        <f>ROUND(ROUND(ROUND(K325*U332,0)*Y$299,0)*AD336-AF334,0)</f>
        <v>158</v>
      </c>
      <c r="AI336" s="16"/>
    </row>
    <row r="337" spans="1:35" ht="16.75" customHeight="1" x14ac:dyDescent="0.3">
      <c r="A337" s="11">
        <v>33</v>
      </c>
      <c r="B337" s="14" t="s">
        <v>317</v>
      </c>
      <c r="C337" s="52" t="s">
        <v>12006</v>
      </c>
      <c r="D337" s="190"/>
      <c r="E337" s="211"/>
      <c r="F337" s="211"/>
      <c r="G337" s="211"/>
      <c r="H337" s="211"/>
      <c r="I337" s="211"/>
      <c r="J337" s="210"/>
      <c r="K337" s="185"/>
      <c r="L337" s="2"/>
      <c r="M337" s="2"/>
      <c r="N337" s="44"/>
      <c r="O337" s="222" t="s">
        <v>7373</v>
      </c>
      <c r="P337" s="2"/>
      <c r="Q337" s="2"/>
      <c r="R337" s="2"/>
      <c r="S337" s="2"/>
      <c r="T337" s="2"/>
      <c r="U337" s="2"/>
      <c r="V337" s="71"/>
      <c r="W337" s="72"/>
      <c r="X337" s="72"/>
      <c r="Y337" s="145"/>
      <c r="Z337" s="71"/>
      <c r="AA337" s="83"/>
      <c r="AB337" s="80"/>
      <c r="AC337" s="7"/>
      <c r="AD337" s="7"/>
      <c r="AE337" s="7"/>
      <c r="AF337" s="7"/>
      <c r="AG337" s="37"/>
      <c r="AH337" s="98">
        <f>ROUND(ROUND(K325*U338,0)*Y$299,0)</f>
        <v>332</v>
      </c>
      <c r="AI337" s="66"/>
    </row>
    <row r="338" spans="1:35" ht="16.75" customHeight="1" x14ac:dyDescent="0.3">
      <c r="A338" s="99">
        <v>33</v>
      </c>
      <c r="B338" s="100" t="s">
        <v>318</v>
      </c>
      <c r="C338" s="101" t="s">
        <v>12005</v>
      </c>
      <c r="D338" s="190"/>
      <c r="E338" s="211"/>
      <c r="F338" s="211"/>
      <c r="G338" s="211"/>
      <c r="H338" s="211"/>
      <c r="I338" s="211"/>
      <c r="J338" s="210"/>
      <c r="K338" s="185"/>
      <c r="L338" s="2"/>
      <c r="M338" s="2"/>
      <c r="N338" s="44"/>
      <c r="O338" s="222" t="s">
        <v>7405</v>
      </c>
      <c r="P338" s="135"/>
      <c r="Q338" s="135"/>
      <c r="R338" s="135"/>
      <c r="S338" s="135"/>
      <c r="T338" s="136" t="s">
        <v>7404</v>
      </c>
      <c r="U338" s="273">
        <v>0.95</v>
      </c>
      <c r="V338" s="274"/>
      <c r="W338" s="72"/>
      <c r="X338" s="72"/>
      <c r="Y338" s="145"/>
      <c r="Z338" s="71"/>
      <c r="AA338" s="226" t="s">
        <v>7393</v>
      </c>
      <c r="AB338" s="225" t="s">
        <v>7358</v>
      </c>
      <c r="AC338" s="103" t="s">
        <v>7390</v>
      </c>
      <c r="AD338" s="162">
        <v>0.7</v>
      </c>
      <c r="AE338" s="162"/>
      <c r="AF338" s="162"/>
      <c r="AG338" s="163"/>
      <c r="AH338" s="105">
        <f>ROUND(ROUND(ROUND(K325*U338,0)*Y$299,0)*AD338,0)</f>
        <v>232</v>
      </c>
      <c r="AI338" s="66"/>
    </row>
    <row r="339" spans="1:35" ht="16.75" customHeight="1" x14ac:dyDescent="0.3">
      <c r="A339" s="99">
        <v>33</v>
      </c>
      <c r="B339" s="100" t="s">
        <v>319</v>
      </c>
      <c r="C339" s="101" t="s">
        <v>12004</v>
      </c>
      <c r="D339" s="190"/>
      <c r="E339" s="211"/>
      <c r="F339" s="211"/>
      <c r="G339" s="211"/>
      <c r="H339" s="211"/>
      <c r="I339" s="211"/>
      <c r="J339" s="210"/>
      <c r="K339" s="185"/>
      <c r="L339" s="2"/>
      <c r="M339" s="2"/>
      <c r="N339" s="2"/>
      <c r="O339" s="56"/>
      <c r="P339" s="2"/>
      <c r="Q339" s="2"/>
      <c r="R339" s="2"/>
      <c r="S339" s="2"/>
      <c r="T339" s="2"/>
      <c r="U339" s="2"/>
      <c r="V339" s="71"/>
      <c r="W339" s="72"/>
      <c r="X339" s="72"/>
      <c r="Y339" s="155"/>
      <c r="Z339" s="157"/>
      <c r="AA339" s="206"/>
      <c r="AB339" s="225" t="s">
        <v>7391</v>
      </c>
      <c r="AC339" s="103" t="s">
        <v>7390</v>
      </c>
      <c r="AD339" s="162">
        <v>0.5</v>
      </c>
      <c r="AE339" s="162"/>
      <c r="AF339" s="162"/>
      <c r="AG339" s="163"/>
      <c r="AH339" s="105">
        <f>ROUND(ROUND(ROUND(K325*U338,0)*Y$299,0)*AD339,0)</f>
        <v>166</v>
      </c>
      <c r="AI339" s="16"/>
    </row>
    <row r="340" spans="1:35" ht="16.75" customHeight="1" x14ac:dyDescent="0.3">
      <c r="A340" s="11">
        <v>33</v>
      </c>
      <c r="B340" s="14" t="s">
        <v>320</v>
      </c>
      <c r="C340" s="52" t="s">
        <v>12003</v>
      </c>
      <c r="D340" s="190"/>
      <c r="E340" s="211"/>
      <c r="F340" s="211"/>
      <c r="G340" s="211"/>
      <c r="H340" s="211"/>
      <c r="I340" s="211"/>
      <c r="J340" s="210"/>
      <c r="K340" s="185"/>
      <c r="L340" s="2"/>
      <c r="M340" s="2"/>
      <c r="N340" s="2"/>
      <c r="O340" s="56"/>
      <c r="P340" s="2"/>
      <c r="Q340" s="2"/>
      <c r="R340" s="2"/>
      <c r="S340" s="2"/>
      <c r="T340" s="2"/>
      <c r="U340" s="2"/>
      <c r="V340" s="71"/>
      <c r="W340" s="72"/>
      <c r="X340" s="72"/>
      <c r="Y340" s="155"/>
      <c r="Z340" s="157"/>
      <c r="AA340" s="2"/>
      <c r="AB340" s="201"/>
      <c r="AC340" s="55"/>
      <c r="AD340" s="141"/>
      <c r="AE340" s="187" t="s">
        <v>7356</v>
      </c>
      <c r="AF340" s="53">
        <v>5</v>
      </c>
      <c r="AG340" s="181" t="s">
        <v>7357</v>
      </c>
      <c r="AH340" s="98">
        <f>ROUND(ROUND(K325*U338,0)*Y$299-AF340,0)</f>
        <v>327</v>
      </c>
      <c r="AI340" s="16"/>
    </row>
    <row r="341" spans="1:35" ht="16.75" customHeight="1" x14ac:dyDescent="0.3">
      <c r="A341" s="99">
        <v>33</v>
      </c>
      <c r="B341" s="100" t="s">
        <v>321</v>
      </c>
      <c r="C341" s="101" t="s">
        <v>12002</v>
      </c>
      <c r="D341" s="190"/>
      <c r="E341" s="211"/>
      <c r="F341" s="211"/>
      <c r="G341" s="211"/>
      <c r="H341" s="211"/>
      <c r="I341" s="211"/>
      <c r="J341" s="210"/>
      <c r="K341" s="185"/>
      <c r="L341" s="2"/>
      <c r="M341" s="2"/>
      <c r="N341" s="2"/>
      <c r="O341" s="56"/>
      <c r="P341" s="2"/>
      <c r="Q341" s="2"/>
      <c r="R341" s="2"/>
      <c r="S341" s="2"/>
      <c r="T341" s="2"/>
      <c r="U341" s="2"/>
      <c r="V341" s="71"/>
      <c r="W341" s="72"/>
      <c r="X341" s="72"/>
      <c r="Y341" s="155"/>
      <c r="Z341" s="157"/>
      <c r="AA341" s="226" t="s">
        <v>7393</v>
      </c>
      <c r="AB341" s="225" t="s">
        <v>7358</v>
      </c>
      <c r="AC341" s="103" t="s">
        <v>7390</v>
      </c>
      <c r="AD341" s="162">
        <v>0.7</v>
      </c>
      <c r="AE341" s="221"/>
      <c r="AF341" s="136"/>
      <c r="AG341" s="75"/>
      <c r="AH341" s="105">
        <f>ROUND(ROUND(ROUND(K325*U338,0)*Y$299,0)*AD341-AF340,0)</f>
        <v>227</v>
      </c>
      <c r="AI341" s="16"/>
    </row>
    <row r="342" spans="1:35" ht="16.75" customHeight="1" x14ac:dyDescent="0.3">
      <c r="A342" s="99">
        <v>33</v>
      </c>
      <c r="B342" s="100" t="s">
        <v>322</v>
      </c>
      <c r="C342" s="101" t="s">
        <v>12001</v>
      </c>
      <c r="D342" s="190"/>
      <c r="E342" s="211"/>
      <c r="F342" s="211"/>
      <c r="G342" s="211"/>
      <c r="H342" s="211"/>
      <c r="I342" s="211"/>
      <c r="J342" s="210"/>
      <c r="K342" s="164"/>
      <c r="L342" s="8"/>
      <c r="M342" s="8"/>
      <c r="N342" s="8"/>
      <c r="O342" s="203"/>
      <c r="P342" s="8"/>
      <c r="Q342" s="8"/>
      <c r="R342" s="8"/>
      <c r="S342" s="8"/>
      <c r="T342" s="8"/>
      <c r="U342" s="8"/>
      <c r="V342" s="73"/>
      <c r="W342" s="72"/>
      <c r="X342" s="72"/>
      <c r="Y342" s="155"/>
      <c r="Z342" s="157"/>
      <c r="AA342" s="206"/>
      <c r="AB342" s="225" t="s">
        <v>7391</v>
      </c>
      <c r="AC342" s="103" t="s">
        <v>7390</v>
      </c>
      <c r="AD342" s="162">
        <v>0.5</v>
      </c>
      <c r="AE342" s="196"/>
      <c r="AF342" s="144"/>
      <c r="AG342" s="150"/>
      <c r="AH342" s="105">
        <f>ROUND(ROUND(ROUND(K325*U338,0)*Y$299,0)*AD342-AF340,0)</f>
        <v>161</v>
      </c>
      <c r="AI342" s="16"/>
    </row>
    <row r="343" spans="1:35" ht="16.75" customHeight="1" x14ac:dyDescent="0.3">
      <c r="A343" s="11">
        <v>33</v>
      </c>
      <c r="B343" s="14" t="s">
        <v>12000</v>
      </c>
      <c r="C343" s="52" t="s">
        <v>11999</v>
      </c>
      <c r="D343" s="190"/>
      <c r="E343" s="211"/>
      <c r="F343" s="211"/>
      <c r="G343" s="211"/>
      <c r="H343" s="211"/>
      <c r="I343" s="211"/>
      <c r="J343" s="210"/>
      <c r="K343" s="167" t="s">
        <v>7398</v>
      </c>
      <c r="L343" s="36"/>
      <c r="M343" s="36"/>
      <c r="N343" s="50"/>
      <c r="O343" s="54"/>
      <c r="P343" s="36"/>
      <c r="Q343" s="36"/>
      <c r="R343" s="36"/>
      <c r="S343" s="36"/>
      <c r="T343" s="36"/>
      <c r="U343" s="36"/>
      <c r="V343" s="50"/>
      <c r="W343" s="45"/>
      <c r="X343" s="45"/>
      <c r="Y343" s="2"/>
      <c r="Z343" s="44"/>
      <c r="AA343" s="54"/>
      <c r="AB343" s="53"/>
      <c r="AC343" s="36"/>
      <c r="AD343" s="36"/>
      <c r="AE343" s="36"/>
      <c r="AF343" s="36"/>
      <c r="AG343" s="50"/>
      <c r="AH343" s="98">
        <f>ROUND(K349*Y$299,0)</f>
        <v>294</v>
      </c>
      <c r="AI343" s="16"/>
    </row>
    <row r="344" spans="1:35" ht="16.75" customHeight="1" x14ac:dyDescent="0.3">
      <c r="A344" s="99">
        <v>33</v>
      </c>
      <c r="B344" s="100" t="s">
        <v>323</v>
      </c>
      <c r="C344" s="101" t="s">
        <v>11998</v>
      </c>
      <c r="D344" s="190"/>
      <c r="E344" s="211"/>
      <c r="F344" s="211"/>
      <c r="G344" s="211"/>
      <c r="H344" s="211"/>
      <c r="I344" s="211"/>
      <c r="J344" s="210"/>
      <c r="K344" s="185"/>
      <c r="L344" s="2"/>
      <c r="M344" s="2"/>
      <c r="N344" s="44"/>
      <c r="O344" s="3"/>
      <c r="P344" s="2"/>
      <c r="Q344" s="2"/>
      <c r="R344" s="2"/>
      <c r="S344" s="2"/>
      <c r="T344" s="2"/>
      <c r="U344" s="2"/>
      <c r="V344" s="71"/>
      <c r="W344" s="72"/>
      <c r="X344" s="72"/>
      <c r="Y344" s="145"/>
      <c r="Z344" s="71"/>
      <c r="AA344" s="226" t="s">
        <v>7393</v>
      </c>
      <c r="AB344" s="225" t="s">
        <v>7358</v>
      </c>
      <c r="AC344" s="103" t="s">
        <v>7390</v>
      </c>
      <c r="AD344" s="162">
        <v>0.7</v>
      </c>
      <c r="AE344" s="162"/>
      <c r="AF344" s="162"/>
      <c r="AG344" s="163"/>
      <c r="AH344" s="105">
        <f>ROUND(ROUND(K349*Y$299,0)*AD344,0)</f>
        <v>206</v>
      </c>
      <c r="AI344" s="16"/>
    </row>
    <row r="345" spans="1:35" ht="16.75" customHeight="1" x14ac:dyDescent="0.3">
      <c r="A345" s="99">
        <v>33</v>
      </c>
      <c r="B345" s="100" t="s">
        <v>324</v>
      </c>
      <c r="C345" s="101" t="s">
        <v>11997</v>
      </c>
      <c r="D345" s="190"/>
      <c r="E345" s="211"/>
      <c r="F345" s="211"/>
      <c r="G345" s="211"/>
      <c r="H345" s="211"/>
      <c r="I345" s="211"/>
      <c r="J345" s="210"/>
      <c r="K345" s="185"/>
      <c r="L345" s="2"/>
      <c r="M345" s="2"/>
      <c r="N345" s="2"/>
      <c r="O345" s="56"/>
      <c r="P345" s="2"/>
      <c r="Q345" s="2"/>
      <c r="R345" s="2"/>
      <c r="S345" s="2"/>
      <c r="T345" s="2"/>
      <c r="U345" s="2"/>
      <c r="V345" s="71"/>
      <c r="W345" s="72"/>
      <c r="X345" s="72"/>
      <c r="Y345" s="155"/>
      <c r="Z345" s="157"/>
      <c r="AA345" s="206"/>
      <c r="AB345" s="225" t="s">
        <v>7391</v>
      </c>
      <c r="AC345" s="103" t="s">
        <v>7390</v>
      </c>
      <c r="AD345" s="162">
        <v>0.5</v>
      </c>
      <c r="AE345" s="162"/>
      <c r="AF345" s="162"/>
      <c r="AG345" s="163"/>
      <c r="AH345" s="105">
        <f>ROUND(ROUND(K349*Y$299,0)*AD345,0)</f>
        <v>147</v>
      </c>
      <c r="AI345" s="16"/>
    </row>
    <row r="346" spans="1:35" ht="16.75" customHeight="1" x14ac:dyDescent="0.3">
      <c r="A346" s="11">
        <v>33</v>
      </c>
      <c r="B346" s="14" t="s">
        <v>325</v>
      </c>
      <c r="C346" s="52" t="s">
        <v>11996</v>
      </c>
      <c r="D346" s="190"/>
      <c r="E346" s="211"/>
      <c r="F346" s="211"/>
      <c r="G346" s="211"/>
      <c r="H346" s="211"/>
      <c r="I346" s="211"/>
      <c r="J346" s="210"/>
      <c r="K346" s="185"/>
      <c r="L346" s="2"/>
      <c r="M346" s="2"/>
      <c r="N346" s="2"/>
      <c r="O346" s="56"/>
      <c r="P346" s="2"/>
      <c r="Q346" s="2"/>
      <c r="R346" s="2"/>
      <c r="S346" s="2"/>
      <c r="T346" s="2"/>
      <c r="U346" s="2"/>
      <c r="V346" s="71"/>
      <c r="W346" s="72"/>
      <c r="X346" s="72"/>
      <c r="Y346" s="155"/>
      <c r="Z346" s="157"/>
      <c r="AA346" s="2"/>
      <c r="AB346" s="201"/>
      <c r="AC346" s="55"/>
      <c r="AD346" s="141"/>
      <c r="AE346" s="187" t="s">
        <v>7356</v>
      </c>
      <c r="AF346" s="53">
        <v>5</v>
      </c>
      <c r="AG346" s="181" t="s">
        <v>7357</v>
      </c>
      <c r="AH346" s="98">
        <f>ROUND(K349*Y$299-AF346,0)</f>
        <v>289</v>
      </c>
      <c r="AI346" s="16"/>
    </row>
    <row r="347" spans="1:35" ht="16.75" customHeight="1" x14ac:dyDescent="0.3">
      <c r="A347" s="99">
        <v>33</v>
      </c>
      <c r="B347" s="100" t="s">
        <v>326</v>
      </c>
      <c r="C347" s="101" t="s">
        <v>11995</v>
      </c>
      <c r="D347" s="190"/>
      <c r="E347" s="211"/>
      <c r="F347" s="211"/>
      <c r="G347" s="211"/>
      <c r="H347" s="211"/>
      <c r="I347" s="211"/>
      <c r="J347" s="210"/>
      <c r="K347" s="185"/>
      <c r="L347" s="2"/>
      <c r="M347" s="2"/>
      <c r="N347" s="2"/>
      <c r="O347" s="56"/>
      <c r="P347" s="2"/>
      <c r="Q347" s="2"/>
      <c r="R347" s="2"/>
      <c r="S347" s="2"/>
      <c r="T347" s="2"/>
      <c r="U347" s="2"/>
      <c r="V347" s="71"/>
      <c r="W347" s="72"/>
      <c r="X347" s="72"/>
      <c r="Y347" s="155"/>
      <c r="Z347" s="157"/>
      <c r="AA347" s="226" t="s">
        <v>7393</v>
      </c>
      <c r="AB347" s="225" t="s">
        <v>7358</v>
      </c>
      <c r="AC347" s="103" t="s">
        <v>7390</v>
      </c>
      <c r="AD347" s="162">
        <v>0.7</v>
      </c>
      <c r="AE347" s="221"/>
      <c r="AF347" s="136"/>
      <c r="AG347" s="75"/>
      <c r="AH347" s="105">
        <f>ROUND(ROUND(K349*Y$299,0)*AD347-AF346,0)</f>
        <v>201</v>
      </c>
      <c r="AI347" s="16"/>
    </row>
    <row r="348" spans="1:35" ht="16.75" customHeight="1" x14ac:dyDescent="0.3">
      <c r="A348" s="99">
        <v>33</v>
      </c>
      <c r="B348" s="100" t="s">
        <v>327</v>
      </c>
      <c r="C348" s="101" t="s">
        <v>11994</v>
      </c>
      <c r="D348" s="190"/>
      <c r="E348" s="211"/>
      <c r="F348" s="211"/>
      <c r="G348" s="211"/>
      <c r="H348" s="211"/>
      <c r="I348" s="211"/>
      <c r="J348" s="210"/>
      <c r="K348" s="185"/>
      <c r="L348" s="2"/>
      <c r="M348" s="2"/>
      <c r="N348" s="2"/>
      <c r="O348" s="56"/>
      <c r="P348" s="2"/>
      <c r="Q348" s="2"/>
      <c r="R348" s="2"/>
      <c r="S348" s="2"/>
      <c r="T348" s="2"/>
      <c r="U348" s="2"/>
      <c r="V348" s="71"/>
      <c r="W348" s="72"/>
      <c r="X348" s="72"/>
      <c r="Y348" s="155"/>
      <c r="Z348" s="157"/>
      <c r="AA348" s="206"/>
      <c r="AB348" s="225" t="s">
        <v>7391</v>
      </c>
      <c r="AC348" s="103" t="s">
        <v>7390</v>
      </c>
      <c r="AD348" s="162">
        <v>0.5</v>
      </c>
      <c r="AE348" s="196"/>
      <c r="AF348" s="144"/>
      <c r="AG348" s="150"/>
      <c r="AH348" s="105">
        <f>ROUND(ROUND(K349*Y$299,0)*AD348-AF346,0)</f>
        <v>142</v>
      </c>
      <c r="AI348" s="16"/>
    </row>
    <row r="349" spans="1:35" ht="16.75" customHeight="1" x14ac:dyDescent="0.3">
      <c r="A349" s="11">
        <v>33</v>
      </c>
      <c r="B349" s="14" t="s">
        <v>328</v>
      </c>
      <c r="C349" s="52" t="s">
        <v>11993</v>
      </c>
      <c r="D349" s="190"/>
      <c r="E349" s="211"/>
      <c r="F349" s="211"/>
      <c r="G349" s="211"/>
      <c r="H349" s="211"/>
      <c r="I349" s="211"/>
      <c r="J349" s="210"/>
      <c r="K349" s="271">
        <f>'21共同生活援助（包括型・基本）'!N205</f>
        <v>420</v>
      </c>
      <c r="L349" s="272"/>
      <c r="M349" s="2" t="s">
        <v>7388</v>
      </c>
      <c r="N349" s="44"/>
      <c r="O349" s="204" t="s">
        <v>7387</v>
      </c>
      <c r="P349" s="36"/>
      <c r="Q349" s="36"/>
      <c r="R349" s="36"/>
      <c r="S349" s="36"/>
      <c r="T349" s="36"/>
      <c r="U349" s="36"/>
      <c r="V349" s="74"/>
      <c r="W349" s="72"/>
      <c r="X349" s="72"/>
      <c r="Y349" s="145"/>
      <c r="Z349" s="71"/>
      <c r="AA349" s="83"/>
      <c r="AB349" s="194"/>
      <c r="AC349" s="7"/>
      <c r="AD349" s="7"/>
      <c r="AE349" s="7"/>
      <c r="AF349" s="7"/>
      <c r="AG349" s="37"/>
      <c r="AH349" s="98">
        <f>ROUND(ROUND(K349*U350,0)*Y$299,0)</f>
        <v>279</v>
      </c>
      <c r="AI349" s="66"/>
    </row>
    <row r="350" spans="1:35" ht="16.75" customHeight="1" x14ac:dyDescent="0.3">
      <c r="A350" s="99">
        <v>33</v>
      </c>
      <c r="B350" s="100" t="s">
        <v>329</v>
      </c>
      <c r="C350" s="101" t="s">
        <v>11992</v>
      </c>
      <c r="D350" s="190"/>
      <c r="E350" s="211"/>
      <c r="F350" s="211"/>
      <c r="G350" s="211"/>
      <c r="H350" s="211"/>
      <c r="I350" s="211"/>
      <c r="J350" s="210"/>
      <c r="K350" s="72"/>
      <c r="L350" s="145"/>
      <c r="M350" s="2"/>
      <c r="N350" s="44"/>
      <c r="O350" s="45"/>
      <c r="P350" s="2"/>
      <c r="Q350" s="135"/>
      <c r="R350" s="135"/>
      <c r="S350" s="135"/>
      <c r="T350" s="136" t="s">
        <v>8108</v>
      </c>
      <c r="U350" s="273">
        <v>0.95</v>
      </c>
      <c r="V350" s="274"/>
      <c r="W350" s="72"/>
      <c r="X350" s="72"/>
      <c r="Y350" s="145"/>
      <c r="Z350" s="71"/>
      <c r="AA350" s="226" t="s">
        <v>8101</v>
      </c>
      <c r="AB350" s="225" t="s">
        <v>8100</v>
      </c>
      <c r="AC350" s="103" t="s">
        <v>8097</v>
      </c>
      <c r="AD350" s="162">
        <v>0.7</v>
      </c>
      <c r="AE350" s="162"/>
      <c r="AF350" s="162"/>
      <c r="AG350" s="163"/>
      <c r="AH350" s="105">
        <f>ROUND(ROUND(ROUND(K349*U350,0)*Y$299,0)*AD350,0)</f>
        <v>195</v>
      </c>
      <c r="AI350" s="66"/>
    </row>
    <row r="351" spans="1:35" ht="16.75" customHeight="1" x14ac:dyDescent="0.3">
      <c r="A351" s="99">
        <v>33</v>
      </c>
      <c r="B351" s="100" t="s">
        <v>330</v>
      </c>
      <c r="C351" s="101" t="s">
        <v>11991</v>
      </c>
      <c r="D351" s="190"/>
      <c r="E351" s="211"/>
      <c r="F351" s="211"/>
      <c r="G351" s="211"/>
      <c r="H351" s="211"/>
      <c r="I351" s="211"/>
      <c r="J351" s="210"/>
      <c r="K351" s="185"/>
      <c r="L351" s="2"/>
      <c r="M351" s="2"/>
      <c r="N351" s="2"/>
      <c r="O351" s="56"/>
      <c r="P351" s="2"/>
      <c r="Q351" s="2"/>
      <c r="R351" s="2"/>
      <c r="S351" s="2"/>
      <c r="T351" s="2"/>
      <c r="U351" s="2"/>
      <c r="V351" s="71"/>
      <c r="W351" s="72"/>
      <c r="X351" s="72"/>
      <c r="Y351" s="155"/>
      <c r="Z351" s="157"/>
      <c r="AA351" s="206"/>
      <c r="AB351" s="225" t="s">
        <v>8098</v>
      </c>
      <c r="AC351" s="103" t="s">
        <v>8097</v>
      </c>
      <c r="AD351" s="162">
        <v>0.5</v>
      </c>
      <c r="AE351" s="162"/>
      <c r="AF351" s="162"/>
      <c r="AG351" s="163"/>
      <c r="AH351" s="105">
        <f>ROUND(ROUND(ROUND(K349*U350,0)*Y$299,0)*AD351,0)</f>
        <v>140</v>
      </c>
      <c r="AI351" s="16"/>
    </row>
    <row r="352" spans="1:35" ht="16.75" customHeight="1" x14ac:dyDescent="0.3">
      <c r="A352" s="11">
        <v>33</v>
      </c>
      <c r="B352" s="14" t="s">
        <v>331</v>
      </c>
      <c r="C352" s="52" t="s">
        <v>11990</v>
      </c>
      <c r="D352" s="190"/>
      <c r="E352" s="211"/>
      <c r="F352" s="211"/>
      <c r="G352" s="211"/>
      <c r="H352" s="211"/>
      <c r="I352" s="211"/>
      <c r="J352" s="210"/>
      <c r="K352" s="185"/>
      <c r="L352" s="2"/>
      <c r="M352" s="2"/>
      <c r="N352" s="2"/>
      <c r="O352" s="56"/>
      <c r="P352" s="2"/>
      <c r="Q352" s="2"/>
      <c r="R352" s="2"/>
      <c r="S352" s="2"/>
      <c r="T352" s="2"/>
      <c r="U352" s="2"/>
      <c r="V352" s="71"/>
      <c r="W352" s="72"/>
      <c r="X352" s="72"/>
      <c r="Y352" s="155"/>
      <c r="Z352" s="157"/>
      <c r="AA352" s="2"/>
      <c r="AB352" s="201"/>
      <c r="AC352" s="55"/>
      <c r="AD352" s="141"/>
      <c r="AE352" s="187" t="s">
        <v>7356</v>
      </c>
      <c r="AF352" s="53">
        <v>5</v>
      </c>
      <c r="AG352" s="181" t="s">
        <v>7357</v>
      </c>
      <c r="AH352" s="98">
        <f>ROUND(ROUND(K349*U350,0)*Y$299-AF352,0)</f>
        <v>274</v>
      </c>
      <c r="AI352" s="16"/>
    </row>
    <row r="353" spans="1:35" ht="16.75" customHeight="1" x14ac:dyDescent="0.3">
      <c r="A353" s="99">
        <v>33</v>
      </c>
      <c r="B353" s="100" t="s">
        <v>332</v>
      </c>
      <c r="C353" s="101" t="s">
        <v>11989</v>
      </c>
      <c r="D353" s="190"/>
      <c r="E353" s="211"/>
      <c r="F353" s="211"/>
      <c r="G353" s="211"/>
      <c r="H353" s="211"/>
      <c r="I353" s="211"/>
      <c r="J353" s="210"/>
      <c r="K353" s="185"/>
      <c r="L353" s="2"/>
      <c r="M353" s="2"/>
      <c r="N353" s="2"/>
      <c r="O353" s="56"/>
      <c r="P353" s="2"/>
      <c r="Q353" s="2"/>
      <c r="R353" s="2"/>
      <c r="S353" s="2"/>
      <c r="T353" s="2"/>
      <c r="U353" s="2"/>
      <c r="V353" s="71"/>
      <c r="W353" s="72"/>
      <c r="X353" s="72"/>
      <c r="Y353" s="155"/>
      <c r="Z353" s="157"/>
      <c r="AA353" s="226" t="s">
        <v>8101</v>
      </c>
      <c r="AB353" s="225" t="s">
        <v>8100</v>
      </c>
      <c r="AC353" s="103" t="s">
        <v>8097</v>
      </c>
      <c r="AD353" s="162">
        <v>0.7</v>
      </c>
      <c r="AE353" s="221"/>
      <c r="AF353" s="136"/>
      <c r="AG353" s="75"/>
      <c r="AH353" s="105">
        <f>ROUND(ROUND(ROUND(K349*U350,0)*Y$299,0)*AD353-AF352,0)</f>
        <v>190</v>
      </c>
      <c r="AI353" s="16"/>
    </row>
    <row r="354" spans="1:35" ht="16.75" customHeight="1" x14ac:dyDescent="0.3">
      <c r="A354" s="99">
        <v>33</v>
      </c>
      <c r="B354" s="100" t="s">
        <v>333</v>
      </c>
      <c r="C354" s="101" t="s">
        <v>11988</v>
      </c>
      <c r="D354" s="190"/>
      <c r="E354" s="211"/>
      <c r="F354" s="211"/>
      <c r="G354" s="211"/>
      <c r="H354" s="211"/>
      <c r="I354" s="211"/>
      <c r="J354" s="210"/>
      <c r="K354" s="185"/>
      <c r="L354" s="2"/>
      <c r="M354" s="2"/>
      <c r="N354" s="2"/>
      <c r="O354" s="203"/>
      <c r="P354" s="8"/>
      <c r="Q354" s="8"/>
      <c r="R354" s="8"/>
      <c r="S354" s="8"/>
      <c r="T354" s="8"/>
      <c r="U354" s="8"/>
      <c r="V354" s="73"/>
      <c r="W354" s="72"/>
      <c r="X354" s="72"/>
      <c r="Y354" s="155"/>
      <c r="Z354" s="157"/>
      <c r="AA354" s="206"/>
      <c r="AB354" s="225" t="s">
        <v>8098</v>
      </c>
      <c r="AC354" s="103" t="s">
        <v>8097</v>
      </c>
      <c r="AD354" s="162">
        <v>0.5</v>
      </c>
      <c r="AE354" s="196"/>
      <c r="AF354" s="144"/>
      <c r="AG354" s="150"/>
      <c r="AH354" s="105">
        <f>ROUND(ROUND(ROUND(K349*U350,0)*Y$299,0)*AD354-AF352,0)</f>
        <v>135</v>
      </c>
      <c r="AI354" s="16"/>
    </row>
    <row r="355" spans="1:35" ht="16.75" customHeight="1" x14ac:dyDescent="0.3">
      <c r="A355" s="11">
        <v>33</v>
      </c>
      <c r="B355" s="14" t="s">
        <v>334</v>
      </c>
      <c r="C355" s="52" t="s">
        <v>11987</v>
      </c>
      <c r="D355" s="190"/>
      <c r="E355" s="211"/>
      <c r="F355" s="211"/>
      <c r="G355" s="211"/>
      <c r="H355" s="211"/>
      <c r="I355" s="211"/>
      <c r="J355" s="210"/>
      <c r="K355" s="185"/>
      <c r="L355" s="2"/>
      <c r="M355" s="2"/>
      <c r="N355" s="44"/>
      <c r="O355" s="204" t="s">
        <v>7380</v>
      </c>
      <c r="P355" s="36"/>
      <c r="Q355" s="36"/>
      <c r="R355" s="36"/>
      <c r="S355" s="36"/>
      <c r="T355" s="36"/>
      <c r="U355" s="36"/>
      <c r="V355" s="74"/>
      <c r="W355" s="72"/>
      <c r="X355" s="72"/>
      <c r="Y355" s="145"/>
      <c r="Z355" s="71"/>
      <c r="AA355" s="83"/>
      <c r="AB355" s="194"/>
      <c r="AC355" s="7"/>
      <c r="AD355" s="7"/>
      <c r="AE355" s="7"/>
      <c r="AF355" s="7"/>
      <c r="AG355" s="37"/>
      <c r="AH355" s="98">
        <f>ROUND(ROUND(K349*U356,0)*Y$299,0)</f>
        <v>274</v>
      </c>
      <c r="AI355" s="66"/>
    </row>
    <row r="356" spans="1:35" ht="16.75" customHeight="1" x14ac:dyDescent="0.3">
      <c r="A356" s="99">
        <v>33</v>
      </c>
      <c r="B356" s="100" t="s">
        <v>335</v>
      </c>
      <c r="C356" s="101" t="s">
        <v>11986</v>
      </c>
      <c r="D356" s="190"/>
      <c r="E356" s="211"/>
      <c r="F356" s="211"/>
      <c r="G356" s="211"/>
      <c r="H356" s="211"/>
      <c r="I356" s="211"/>
      <c r="J356" s="210"/>
      <c r="K356" s="185"/>
      <c r="L356" s="2"/>
      <c r="M356" s="2"/>
      <c r="N356" s="44"/>
      <c r="O356" s="45"/>
      <c r="P356" s="135"/>
      <c r="Q356" s="135"/>
      <c r="R356" s="135"/>
      <c r="S356" s="135"/>
      <c r="T356" s="136" t="s">
        <v>8108</v>
      </c>
      <c r="U356" s="273">
        <v>0.93</v>
      </c>
      <c r="V356" s="274"/>
      <c r="W356" s="72"/>
      <c r="X356" s="72"/>
      <c r="Y356" s="145"/>
      <c r="Z356" s="71"/>
      <c r="AA356" s="226" t="s">
        <v>8101</v>
      </c>
      <c r="AB356" s="225" t="s">
        <v>8100</v>
      </c>
      <c r="AC356" s="103" t="s">
        <v>8097</v>
      </c>
      <c r="AD356" s="162">
        <v>0.7</v>
      </c>
      <c r="AE356" s="162"/>
      <c r="AF356" s="162"/>
      <c r="AG356" s="163"/>
      <c r="AH356" s="105">
        <f>ROUND(ROUND(ROUND(K349*U356,0)*Y$299,0)*AD356,0)</f>
        <v>192</v>
      </c>
      <c r="AI356" s="66"/>
    </row>
    <row r="357" spans="1:35" ht="16.75" customHeight="1" x14ac:dyDescent="0.3">
      <c r="A357" s="99">
        <v>33</v>
      </c>
      <c r="B357" s="100" t="s">
        <v>336</v>
      </c>
      <c r="C357" s="101" t="s">
        <v>11985</v>
      </c>
      <c r="D357" s="190"/>
      <c r="E357" s="211"/>
      <c r="F357" s="211"/>
      <c r="G357" s="211"/>
      <c r="H357" s="211"/>
      <c r="I357" s="211"/>
      <c r="J357" s="210"/>
      <c r="K357" s="185"/>
      <c r="L357" s="2"/>
      <c r="M357" s="2"/>
      <c r="N357" s="2"/>
      <c r="O357" s="56"/>
      <c r="P357" s="2"/>
      <c r="Q357" s="2"/>
      <c r="R357" s="2"/>
      <c r="S357" s="2"/>
      <c r="T357" s="2"/>
      <c r="U357" s="2"/>
      <c r="V357" s="71"/>
      <c r="W357" s="72"/>
      <c r="X357" s="72"/>
      <c r="Y357" s="155"/>
      <c r="Z357" s="157"/>
      <c r="AA357" s="206"/>
      <c r="AB357" s="225" t="s">
        <v>8098</v>
      </c>
      <c r="AC357" s="103" t="s">
        <v>8097</v>
      </c>
      <c r="AD357" s="162">
        <v>0.5</v>
      </c>
      <c r="AE357" s="162"/>
      <c r="AF357" s="162"/>
      <c r="AG357" s="163"/>
      <c r="AH357" s="105">
        <f>ROUND(ROUND(ROUND(K349*U356,0)*Y$299,0)*AD357,0)</f>
        <v>137</v>
      </c>
      <c r="AI357" s="16"/>
    </row>
    <row r="358" spans="1:35" ht="16.75" customHeight="1" x14ac:dyDescent="0.3">
      <c r="A358" s="11">
        <v>33</v>
      </c>
      <c r="B358" s="14" t="s">
        <v>337</v>
      </c>
      <c r="C358" s="52" t="s">
        <v>11984</v>
      </c>
      <c r="D358" s="190"/>
      <c r="E358" s="211"/>
      <c r="F358" s="211"/>
      <c r="G358" s="211"/>
      <c r="H358" s="211"/>
      <c r="I358" s="211"/>
      <c r="J358" s="210"/>
      <c r="K358" s="185"/>
      <c r="L358" s="2"/>
      <c r="M358" s="2"/>
      <c r="N358" s="2"/>
      <c r="O358" s="56"/>
      <c r="P358" s="2"/>
      <c r="Q358" s="2"/>
      <c r="R358" s="2"/>
      <c r="S358" s="2"/>
      <c r="T358" s="2"/>
      <c r="U358" s="2"/>
      <c r="V358" s="71"/>
      <c r="W358" s="72"/>
      <c r="X358" s="72"/>
      <c r="Y358" s="155"/>
      <c r="Z358" s="157"/>
      <c r="AA358" s="2"/>
      <c r="AB358" s="201"/>
      <c r="AC358" s="55"/>
      <c r="AD358" s="141"/>
      <c r="AE358" s="187" t="s">
        <v>7356</v>
      </c>
      <c r="AF358" s="53">
        <v>5</v>
      </c>
      <c r="AG358" s="181" t="s">
        <v>7357</v>
      </c>
      <c r="AH358" s="98">
        <f>ROUND(ROUND(K349*U356,0)*Y$299-AF358,0)</f>
        <v>269</v>
      </c>
      <c r="AI358" s="16"/>
    </row>
    <row r="359" spans="1:35" ht="16.75" customHeight="1" x14ac:dyDescent="0.3">
      <c r="A359" s="99">
        <v>33</v>
      </c>
      <c r="B359" s="100" t="s">
        <v>338</v>
      </c>
      <c r="C359" s="101" t="s">
        <v>11983</v>
      </c>
      <c r="D359" s="190"/>
      <c r="E359" s="211"/>
      <c r="F359" s="211"/>
      <c r="G359" s="211"/>
      <c r="H359" s="211"/>
      <c r="I359" s="211"/>
      <c r="J359" s="210"/>
      <c r="K359" s="185"/>
      <c r="L359" s="2"/>
      <c r="M359" s="2"/>
      <c r="N359" s="2"/>
      <c r="O359" s="56"/>
      <c r="P359" s="2"/>
      <c r="Q359" s="2"/>
      <c r="R359" s="2"/>
      <c r="S359" s="2"/>
      <c r="T359" s="2"/>
      <c r="U359" s="2"/>
      <c r="V359" s="71"/>
      <c r="W359" s="72"/>
      <c r="X359" s="72"/>
      <c r="Y359" s="155"/>
      <c r="Z359" s="157"/>
      <c r="AA359" s="226" t="s">
        <v>8101</v>
      </c>
      <c r="AB359" s="225" t="s">
        <v>8100</v>
      </c>
      <c r="AC359" s="103" t="s">
        <v>8097</v>
      </c>
      <c r="AD359" s="162">
        <v>0.7</v>
      </c>
      <c r="AE359" s="221"/>
      <c r="AF359" s="136"/>
      <c r="AG359" s="75"/>
      <c r="AH359" s="105">
        <f>ROUND(ROUND(ROUND(K349*U356,0)*Y$299,0)*AD359-AF358,0)</f>
        <v>187</v>
      </c>
      <c r="AI359" s="16"/>
    </row>
    <row r="360" spans="1:35" ht="16.75" customHeight="1" x14ac:dyDescent="0.3">
      <c r="A360" s="99">
        <v>33</v>
      </c>
      <c r="B360" s="100" t="s">
        <v>339</v>
      </c>
      <c r="C360" s="101" t="s">
        <v>11982</v>
      </c>
      <c r="D360" s="190"/>
      <c r="E360" s="211"/>
      <c r="F360" s="211"/>
      <c r="G360" s="211"/>
      <c r="H360" s="211"/>
      <c r="I360" s="211"/>
      <c r="J360" s="210"/>
      <c r="K360" s="185"/>
      <c r="L360" s="2"/>
      <c r="M360" s="2"/>
      <c r="N360" s="2"/>
      <c r="O360" s="203"/>
      <c r="P360" s="8"/>
      <c r="Q360" s="8"/>
      <c r="R360" s="8"/>
      <c r="S360" s="8"/>
      <c r="T360" s="8"/>
      <c r="U360" s="8"/>
      <c r="V360" s="73"/>
      <c r="W360" s="72"/>
      <c r="X360" s="72"/>
      <c r="Y360" s="155"/>
      <c r="Z360" s="157"/>
      <c r="AA360" s="206"/>
      <c r="AB360" s="225" t="s">
        <v>8098</v>
      </c>
      <c r="AC360" s="103" t="s">
        <v>8097</v>
      </c>
      <c r="AD360" s="162">
        <v>0.5</v>
      </c>
      <c r="AE360" s="196"/>
      <c r="AF360" s="144"/>
      <c r="AG360" s="150"/>
      <c r="AH360" s="105">
        <f>ROUND(ROUND(ROUND(K349*U356,0)*Y$299,0)*AD360-AF358,0)</f>
        <v>132</v>
      </c>
      <c r="AI360" s="16"/>
    </row>
    <row r="361" spans="1:35" ht="16.75" customHeight="1" x14ac:dyDescent="0.3">
      <c r="A361" s="11">
        <v>33</v>
      </c>
      <c r="B361" s="14" t="s">
        <v>340</v>
      </c>
      <c r="C361" s="52" t="s">
        <v>11981</v>
      </c>
      <c r="D361" s="190"/>
      <c r="E361" s="211"/>
      <c r="F361" s="211"/>
      <c r="G361" s="211"/>
      <c r="H361" s="211"/>
      <c r="I361" s="211"/>
      <c r="J361" s="210"/>
      <c r="K361" s="185"/>
      <c r="L361" s="2"/>
      <c r="M361" s="2"/>
      <c r="N361" s="44"/>
      <c r="O361" s="222" t="s">
        <v>7373</v>
      </c>
      <c r="P361" s="2"/>
      <c r="Q361" s="2"/>
      <c r="R361" s="2"/>
      <c r="S361" s="2"/>
      <c r="T361" s="2"/>
      <c r="U361" s="2"/>
      <c r="V361" s="71"/>
      <c r="W361" s="72"/>
      <c r="X361" s="72"/>
      <c r="Y361" s="145"/>
      <c r="Z361" s="71"/>
      <c r="AA361" s="83"/>
      <c r="AB361" s="80"/>
      <c r="AC361" s="7"/>
      <c r="AD361" s="7"/>
      <c r="AE361" s="7"/>
      <c r="AF361" s="7"/>
      <c r="AG361" s="37"/>
      <c r="AH361" s="98">
        <f>ROUND(ROUND(K349*U362,0)*Y$299,0)</f>
        <v>279</v>
      </c>
      <c r="AI361" s="66"/>
    </row>
    <row r="362" spans="1:35" ht="16.75" customHeight="1" x14ac:dyDescent="0.3">
      <c r="A362" s="99">
        <v>33</v>
      </c>
      <c r="B362" s="100" t="s">
        <v>341</v>
      </c>
      <c r="C362" s="101" t="s">
        <v>11980</v>
      </c>
      <c r="D362" s="190"/>
      <c r="E362" s="211"/>
      <c r="F362" s="211"/>
      <c r="G362" s="211"/>
      <c r="H362" s="211"/>
      <c r="I362" s="211"/>
      <c r="J362" s="210"/>
      <c r="K362" s="185"/>
      <c r="L362" s="2"/>
      <c r="M362" s="2"/>
      <c r="N362" s="44"/>
      <c r="O362" s="222" t="s">
        <v>11979</v>
      </c>
      <c r="P362" s="135"/>
      <c r="Q362" s="135"/>
      <c r="R362" s="135"/>
      <c r="S362" s="135"/>
      <c r="T362" s="136" t="s">
        <v>11978</v>
      </c>
      <c r="U362" s="273">
        <v>0.95</v>
      </c>
      <c r="V362" s="274"/>
      <c r="W362" s="72"/>
      <c r="X362" s="72"/>
      <c r="Y362" s="145"/>
      <c r="Z362" s="71"/>
      <c r="AA362" s="226" t="s">
        <v>11969</v>
      </c>
      <c r="AB362" s="225" t="s">
        <v>11968</v>
      </c>
      <c r="AC362" s="103" t="s">
        <v>11967</v>
      </c>
      <c r="AD362" s="162">
        <v>0.7</v>
      </c>
      <c r="AE362" s="162"/>
      <c r="AF362" s="162"/>
      <c r="AG362" s="163"/>
      <c r="AH362" s="105">
        <f>ROUND(ROUND(ROUND(K349*U362,0)*Y$299,0)*AD362,0)</f>
        <v>195</v>
      </c>
      <c r="AI362" s="66"/>
    </row>
    <row r="363" spans="1:35" ht="16.75" customHeight="1" x14ac:dyDescent="0.3">
      <c r="A363" s="99">
        <v>33</v>
      </c>
      <c r="B363" s="100" t="s">
        <v>342</v>
      </c>
      <c r="C363" s="101" t="s">
        <v>11977</v>
      </c>
      <c r="D363" s="190"/>
      <c r="E363" s="211"/>
      <c r="F363" s="211"/>
      <c r="G363" s="211"/>
      <c r="H363" s="211"/>
      <c r="I363" s="211"/>
      <c r="J363" s="210"/>
      <c r="K363" s="185"/>
      <c r="L363" s="2"/>
      <c r="M363" s="2"/>
      <c r="N363" s="2"/>
      <c r="O363" s="56"/>
      <c r="P363" s="2"/>
      <c r="Q363" s="2"/>
      <c r="R363" s="2"/>
      <c r="S363" s="2"/>
      <c r="T363" s="2"/>
      <c r="U363" s="2"/>
      <c r="V363" s="71"/>
      <c r="W363" s="72"/>
      <c r="X363" s="72"/>
      <c r="Y363" s="155"/>
      <c r="Z363" s="157"/>
      <c r="AA363" s="206"/>
      <c r="AB363" s="225" t="s">
        <v>11973</v>
      </c>
      <c r="AC363" s="103" t="s">
        <v>11967</v>
      </c>
      <c r="AD363" s="162">
        <v>0.5</v>
      </c>
      <c r="AE363" s="162"/>
      <c r="AF363" s="162"/>
      <c r="AG363" s="163"/>
      <c r="AH363" s="105">
        <f>ROUND(ROUND(ROUND(K349*U362,0)*Y$299,0)*AD363,0)</f>
        <v>140</v>
      </c>
      <c r="AI363" s="16"/>
    </row>
    <row r="364" spans="1:35" ht="16.75" customHeight="1" x14ac:dyDescent="0.3">
      <c r="A364" s="11">
        <v>33</v>
      </c>
      <c r="B364" s="14" t="s">
        <v>343</v>
      </c>
      <c r="C364" s="52" t="s">
        <v>11976</v>
      </c>
      <c r="D364" s="190"/>
      <c r="E364" s="211"/>
      <c r="F364" s="211"/>
      <c r="G364" s="211"/>
      <c r="H364" s="211"/>
      <c r="I364" s="211"/>
      <c r="J364" s="210"/>
      <c r="K364" s="185"/>
      <c r="L364" s="2"/>
      <c r="M364" s="2"/>
      <c r="N364" s="2"/>
      <c r="O364" s="56"/>
      <c r="P364" s="2"/>
      <c r="Q364" s="2"/>
      <c r="R364" s="2"/>
      <c r="S364" s="2"/>
      <c r="T364" s="2"/>
      <c r="U364" s="2"/>
      <c r="V364" s="71"/>
      <c r="W364" s="72"/>
      <c r="X364" s="72"/>
      <c r="Y364" s="155"/>
      <c r="Z364" s="157"/>
      <c r="AA364" s="2"/>
      <c r="AB364" s="201"/>
      <c r="AC364" s="55"/>
      <c r="AD364" s="141"/>
      <c r="AE364" s="187" t="s">
        <v>7356</v>
      </c>
      <c r="AF364" s="53">
        <v>5</v>
      </c>
      <c r="AG364" s="181" t="s">
        <v>7357</v>
      </c>
      <c r="AH364" s="98">
        <f>ROUND(ROUND(K349*U362,0)*Y$299-AF364,0)</f>
        <v>274</v>
      </c>
      <c r="AI364" s="16"/>
    </row>
    <row r="365" spans="1:35" ht="16.75" customHeight="1" x14ac:dyDescent="0.3">
      <c r="A365" s="99">
        <v>33</v>
      </c>
      <c r="B365" s="100" t="s">
        <v>344</v>
      </c>
      <c r="C365" s="101" t="s">
        <v>11975</v>
      </c>
      <c r="D365" s="190"/>
      <c r="E365" s="211"/>
      <c r="F365" s="211"/>
      <c r="G365" s="211"/>
      <c r="H365" s="211"/>
      <c r="I365" s="211"/>
      <c r="J365" s="210"/>
      <c r="K365" s="185"/>
      <c r="L365" s="2"/>
      <c r="M365" s="2"/>
      <c r="N365" s="2"/>
      <c r="O365" s="56"/>
      <c r="P365" s="2"/>
      <c r="Q365" s="2"/>
      <c r="R365" s="2"/>
      <c r="S365" s="2"/>
      <c r="T365" s="2"/>
      <c r="U365" s="2"/>
      <c r="V365" s="71"/>
      <c r="W365" s="72"/>
      <c r="X365" s="72"/>
      <c r="Y365" s="155"/>
      <c r="Z365" s="157"/>
      <c r="AA365" s="226" t="s">
        <v>11969</v>
      </c>
      <c r="AB365" s="225" t="s">
        <v>11968</v>
      </c>
      <c r="AC365" s="103" t="s">
        <v>11967</v>
      </c>
      <c r="AD365" s="162">
        <v>0.7</v>
      </c>
      <c r="AE365" s="221"/>
      <c r="AF365" s="136"/>
      <c r="AG365" s="75"/>
      <c r="AH365" s="105">
        <f>ROUND(ROUND(ROUND(K349*U362,0)*Y$299,0)*AD365-AF364,0)</f>
        <v>190</v>
      </c>
      <c r="AI365" s="16"/>
    </row>
    <row r="366" spans="1:35" ht="16.75" customHeight="1" x14ac:dyDescent="0.3">
      <c r="A366" s="99">
        <v>33</v>
      </c>
      <c r="B366" s="100" t="s">
        <v>345</v>
      </c>
      <c r="C366" s="101" t="s">
        <v>11974</v>
      </c>
      <c r="D366" s="190"/>
      <c r="E366" s="211"/>
      <c r="F366" s="211"/>
      <c r="G366" s="211"/>
      <c r="H366" s="211"/>
      <c r="I366" s="211"/>
      <c r="J366" s="210"/>
      <c r="K366" s="164"/>
      <c r="L366" s="8"/>
      <c r="M366" s="8"/>
      <c r="N366" s="8"/>
      <c r="O366" s="203"/>
      <c r="P366" s="8"/>
      <c r="Q366" s="8"/>
      <c r="R366" s="8"/>
      <c r="S366" s="8"/>
      <c r="T366" s="8"/>
      <c r="U366" s="8"/>
      <c r="V366" s="73"/>
      <c r="W366" s="72"/>
      <c r="X366" s="72"/>
      <c r="Y366" s="155"/>
      <c r="Z366" s="157"/>
      <c r="AA366" s="206"/>
      <c r="AB366" s="225" t="s">
        <v>11973</v>
      </c>
      <c r="AC366" s="103" t="s">
        <v>11967</v>
      </c>
      <c r="AD366" s="162">
        <v>0.5</v>
      </c>
      <c r="AE366" s="196"/>
      <c r="AF366" s="144"/>
      <c r="AG366" s="150"/>
      <c r="AH366" s="105">
        <f>ROUND(ROUND(ROUND(K349*U362,0)*Y$299,0)*AD366-AF364,0)</f>
        <v>135</v>
      </c>
      <c r="AI366" s="16"/>
    </row>
    <row r="367" spans="1:35" ht="16.75" customHeight="1" x14ac:dyDescent="0.3">
      <c r="A367" s="11">
        <v>33</v>
      </c>
      <c r="B367" s="14" t="s">
        <v>11972</v>
      </c>
      <c r="C367" s="52" t="s">
        <v>11971</v>
      </c>
      <c r="D367" s="190"/>
      <c r="E367" s="211"/>
      <c r="F367" s="211"/>
      <c r="G367" s="211"/>
      <c r="H367" s="211"/>
      <c r="I367" s="211"/>
      <c r="J367" s="210"/>
      <c r="K367" s="70" t="s">
        <v>7734</v>
      </c>
      <c r="L367" s="2"/>
      <c r="M367" s="2"/>
      <c r="N367" s="44"/>
      <c r="O367" s="3"/>
      <c r="P367" s="2"/>
      <c r="Q367" s="2"/>
      <c r="R367" s="2"/>
      <c r="S367" s="2"/>
      <c r="T367" s="2"/>
      <c r="U367" s="2"/>
      <c r="V367" s="44"/>
      <c r="W367" s="45"/>
      <c r="X367" s="45"/>
      <c r="Y367" s="2"/>
      <c r="Z367" s="44"/>
      <c r="AA367" s="54"/>
      <c r="AB367" s="53"/>
      <c r="AC367" s="36"/>
      <c r="AD367" s="36"/>
      <c r="AE367" s="36"/>
      <c r="AF367" s="36"/>
      <c r="AG367" s="50"/>
      <c r="AH367" s="98">
        <f>ROUND(K373*Y$299,0)</f>
        <v>233</v>
      </c>
      <c r="AI367" s="16"/>
    </row>
    <row r="368" spans="1:35" ht="16.75" customHeight="1" x14ac:dyDescent="0.3">
      <c r="A368" s="99">
        <v>33</v>
      </c>
      <c r="B368" s="100" t="s">
        <v>346</v>
      </c>
      <c r="C368" s="101" t="s">
        <v>11970</v>
      </c>
      <c r="D368" s="284"/>
      <c r="E368" s="288"/>
      <c r="F368" s="288"/>
      <c r="G368" s="288"/>
      <c r="H368" s="288"/>
      <c r="I368" s="288"/>
      <c r="J368" s="289"/>
      <c r="K368" s="185"/>
      <c r="L368" s="2"/>
      <c r="M368" s="2"/>
      <c r="N368" s="44"/>
      <c r="O368" s="3"/>
      <c r="P368" s="2"/>
      <c r="Q368" s="2"/>
      <c r="R368" s="2"/>
      <c r="S368" s="2"/>
      <c r="T368" s="2"/>
      <c r="U368" s="2"/>
      <c r="V368" s="71"/>
      <c r="W368" s="72"/>
      <c r="X368" s="72"/>
      <c r="Y368" s="145"/>
      <c r="Z368" s="71"/>
      <c r="AA368" s="226" t="s">
        <v>11969</v>
      </c>
      <c r="AB368" s="225" t="s">
        <v>11968</v>
      </c>
      <c r="AC368" s="103" t="s">
        <v>11967</v>
      </c>
      <c r="AD368" s="162">
        <v>0.7</v>
      </c>
      <c r="AE368" s="162"/>
      <c r="AF368" s="162"/>
      <c r="AG368" s="163"/>
      <c r="AH368" s="105">
        <f>ROUND(ROUND(K373*Y$299,0)*AD368,0)</f>
        <v>163</v>
      </c>
      <c r="AI368" s="16"/>
    </row>
    <row r="369" spans="1:35" ht="16.75" customHeight="1" x14ac:dyDescent="0.3">
      <c r="A369" s="99">
        <v>33</v>
      </c>
      <c r="B369" s="100" t="s">
        <v>347</v>
      </c>
      <c r="C369" s="101" t="s">
        <v>11966</v>
      </c>
      <c r="D369" s="284"/>
      <c r="E369" s="288"/>
      <c r="F369" s="288"/>
      <c r="G369" s="288"/>
      <c r="H369" s="288"/>
      <c r="I369" s="288"/>
      <c r="J369" s="289"/>
      <c r="K369" s="185"/>
      <c r="L369" s="2"/>
      <c r="M369" s="2"/>
      <c r="N369" s="2"/>
      <c r="O369" s="56"/>
      <c r="P369" s="2"/>
      <c r="Q369" s="2"/>
      <c r="R369" s="2"/>
      <c r="S369" s="2"/>
      <c r="T369" s="2"/>
      <c r="U369" s="2"/>
      <c r="V369" s="71"/>
      <c r="W369" s="72"/>
      <c r="X369" s="72"/>
      <c r="Y369" s="155"/>
      <c r="Z369" s="157"/>
      <c r="AA369" s="206"/>
      <c r="AB369" s="225" t="s">
        <v>7391</v>
      </c>
      <c r="AC369" s="103" t="s">
        <v>7390</v>
      </c>
      <c r="AD369" s="162">
        <v>0.5</v>
      </c>
      <c r="AE369" s="162"/>
      <c r="AF369" s="162"/>
      <c r="AG369" s="163"/>
      <c r="AH369" s="105">
        <f>ROUND(ROUND(K373*Y$299,0)*AD369,0)</f>
        <v>117</v>
      </c>
      <c r="AI369" s="16"/>
    </row>
    <row r="370" spans="1:35" ht="16.75" customHeight="1" x14ac:dyDescent="0.3">
      <c r="A370" s="11">
        <v>33</v>
      </c>
      <c r="B370" s="14" t="s">
        <v>348</v>
      </c>
      <c r="C370" s="52" t="s">
        <v>11965</v>
      </c>
      <c r="D370" s="284"/>
      <c r="E370" s="288"/>
      <c r="F370" s="288"/>
      <c r="G370" s="288"/>
      <c r="H370" s="288"/>
      <c r="I370" s="288"/>
      <c r="J370" s="289"/>
      <c r="K370" s="185"/>
      <c r="L370" s="2"/>
      <c r="M370" s="2"/>
      <c r="N370" s="2"/>
      <c r="O370" s="56"/>
      <c r="P370" s="2"/>
      <c r="Q370" s="2"/>
      <c r="R370" s="2"/>
      <c r="S370" s="2"/>
      <c r="T370" s="2"/>
      <c r="U370" s="2"/>
      <c r="V370" s="71"/>
      <c r="W370" s="72"/>
      <c r="X370" s="72"/>
      <c r="Y370" s="155"/>
      <c r="Z370" s="157"/>
      <c r="AA370" s="2"/>
      <c r="AB370" s="201"/>
      <c r="AC370" s="55"/>
      <c r="AD370" s="141"/>
      <c r="AE370" s="187" t="s">
        <v>7356</v>
      </c>
      <c r="AF370" s="53">
        <v>5</v>
      </c>
      <c r="AG370" s="181" t="s">
        <v>7357</v>
      </c>
      <c r="AH370" s="98">
        <f>ROUND(K373*Y$299-AF370,0)</f>
        <v>228</v>
      </c>
      <c r="AI370" s="16"/>
    </row>
    <row r="371" spans="1:35" ht="16.75" customHeight="1" x14ac:dyDescent="0.3">
      <c r="A371" s="99">
        <v>33</v>
      </c>
      <c r="B371" s="100" t="s">
        <v>349</v>
      </c>
      <c r="C371" s="101" t="s">
        <v>11964</v>
      </c>
      <c r="D371" s="284"/>
      <c r="E371" s="288"/>
      <c r="F371" s="288"/>
      <c r="G371" s="288"/>
      <c r="H371" s="288"/>
      <c r="I371" s="288"/>
      <c r="J371" s="289"/>
      <c r="K371" s="185"/>
      <c r="L371" s="2"/>
      <c r="M371" s="2"/>
      <c r="N371" s="2"/>
      <c r="O371" s="56"/>
      <c r="P371" s="2"/>
      <c r="Q371" s="2"/>
      <c r="R371" s="2"/>
      <c r="S371" s="2"/>
      <c r="T371" s="2"/>
      <c r="U371" s="2"/>
      <c r="V371" s="71"/>
      <c r="W371" s="72"/>
      <c r="X371" s="72"/>
      <c r="Y371" s="155"/>
      <c r="Z371" s="157"/>
      <c r="AA371" s="226" t="s">
        <v>7393</v>
      </c>
      <c r="AB371" s="225" t="s">
        <v>7358</v>
      </c>
      <c r="AC371" s="103" t="s">
        <v>7390</v>
      </c>
      <c r="AD371" s="162">
        <v>0.7</v>
      </c>
      <c r="AE371" s="221"/>
      <c r="AF371" s="136"/>
      <c r="AG371" s="75"/>
      <c r="AH371" s="105">
        <f>ROUND(ROUND(K373*Y$299,0)*AD371-AF370,0)</f>
        <v>158</v>
      </c>
      <c r="AI371" s="16"/>
    </row>
    <row r="372" spans="1:35" ht="16.75" customHeight="1" x14ac:dyDescent="0.3">
      <c r="A372" s="99">
        <v>33</v>
      </c>
      <c r="B372" s="100" t="s">
        <v>350</v>
      </c>
      <c r="C372" s="101" t="s">
        <v>11963</v>
      </c>
      <c r="D372" s="284"/>
      <c r="E372" s="288"/>
      <c r="F372" s="288"/>
      <c r="G372" s="288"/>
      <c r="H372" s="288"/>
      <c r="I372" s="288"/>
      <c r="J372" s="289"/>
      <c r="K372" s="185"/>
      <c r="L372" s="2"/>
      <c r="M372" s="2"/>
      <c r="N372" s="2"/>
      <c r="O372" s="56"/>
      <c r="P372" s="2"/>
      <c r="Q372" s="2"/>
      <c r="R372" s="2"/>
      <c r="S372" s="2"/>
      <c r="T372" s="2"/>
      <c r="U372" s="2"/>
      <c r="V372" s="71"/>
      <c r="W372" s="72"/>
      <c r="X372" s="72"/>
      <c r="Y372" s="155"/>
      <c r="Z372" s="157"/>
      <c r="AA372" s="206"/>
      <c r="AB372" s="225" t="s">
        <v>7391</v>
      </c>
      <c r="AC372" s="103" t="s">
        <v>7390</v>
      </c>
      <c r="AD372" s="162">
        <v>0.5</v>
      </c>
      <c r="AE372" s="196"/>
      <c r="AF372" s="144"/>
      <c r="AG372" s="150"/>
      <c r="AH372" s="105">
        <f>ROUND(ROUND(K373*Y$299,0)*AD372-AF370,0)</f>
        <v>112</v>
      </c>
      <c r="AI372" s="16"/>
    </row>
    <row r="373" spans="1:35" ht="16.75" customHeight="1" x14ac:dyDescent="0.25">
      <c r="A373" s="11">
        <v>33</v>
      </c>
      <c r="B373" s="14" t="s">
        <v>351</v>
      </c>
      <c r="C373" s="52" t="s">
        <v>11962</v>
      </c>
      <c r="D373" s="290"/>
      <c r="E373" s="288"/>
      <c r="F373" s="288"/>
      <c r="G373" s="288"/>
      <c r="H373" s="288"/>
      <c r="I373" s="288"/>
      <c r="J373" s="289"/>
      <c r="K373" s="271">
        <f>'21共同生活援助（包括型・基本）'!N229</f>
        <v>333</v>
      </c>
      <c r="L373" s="272"/>
      <c r="M373" s="2" t="s">
        <v>7388</v>
      </c>
      <c r="N373" s="44"/>
      <c r="O373" s="204" t="s">
        <v>7387</v>
      </c>
      <c r="P373" s="36"/>
      <c r="Q373" s="36"/>
      <c r="R373" s="36"/>
      <c r="S373" s="36"/>
      <c r="T373" s="36"/>
      <c r="U373" s="36"/>
      <c r="V373" s="74"/>
      <c r="W373" s="124"/>
      <c r="X373" s="124"/>
      <c r="Y373" s="178"/>
      <c r="Z373" s="179"/>
      <c r="AA373" s="83"/>
      <c r="AB373" s="194"/>
      <c r="AC373" s="7"/>
      <c r="AD373" s="7"/>
      <c r="AE373" s="7"/>
      <c r="AF373" s="7"/>
      <c r="AG373" s="37"/>
      <c r="AH373" s="98">
        <f>ROUND(ROUND(K373*U374,0)*Y$299,0)</f>
        <v>221</v>
      </c>
      <c r="AI373" s="66"/>
    </row>
    <row r="374" spans="1:35" ht="16.75" customHeight="1" x14ac:dyDescent="0.25">
      <c r="A374" s="99">
        <v>33</v>
      </c>
      <c r="B374" s="100" t="s">
        <v>352</v>
      </c>
      <c r="C374" s="101" t="s">
        <v>11961</v>
      </c>
      <c r="D374" s="190"/>
      <c r="E374" s="211"/>
      <c r="F374" s="211"/>
      <c r="G374" s="211"/>
      <c r="H374" s="211"/>
      <c r="I374" s="211"/>
      <c r="J374" s="210"/>
      <c r="K374" s="72"/>
      <c r="L374" s="145"/>
      <c r="M374" s="2"/>
      <c r="N374" s="44"/>
      <c r="O374" s="45"/>
      <c r="P374" s="2"/>
      <c r="Q374" s="135"/>
      <c r="R374" s="135"/>
      <c r="S374" s="135"/>
      <c r="T374" s="136" t="s">
        <v>11960</v>
      </c>
      <c r="U374" s="273">
        <v>0.95</v>
      </c>
      <c r="V374" s="274"/>
      <c r="W374" s="182"/>
      <c r="X374" s="182"/>
      <c r="Y374" s="178"/>
      <c r="Z374" s="179"/>
      <c r="AA374" s="226" t="s">
        <v>11959</v>
      </c>
      <c r="AB374" s="225" t="s">
        <v>11958</v>
      </c>
      <c r="AC374" s="103" t="s">
        <v>11955</v>
      </c>
      <c r="AD374" s="162">
        <v>0.7</v>
      </c>
      <c r="AE374" s="162"/>
      <c r="AF374" s="162"/>
      <c r="AG374" s="163"/>
      <c r="AH374" s="105">
        <f>ROUND(ROUND(ROUND(K373*U374,0)*Y$299,0)*AD374,0)</f>
        <v>155</v>
      </c>
      <c r="AI374" s="66"/>
    </row>
    <row r="375" spans="1:35" ht="16.75" customHeight="1" x14ac:dyDescent="0.25">
      <c r="A375" s="99">
        <v>33</v>
      </c>
      <c r="B375" s="100" t="s">
        <v>353</v>
      </c>
      <c r="C375" s="101" t="s">
        <v>11957</v>
      </c>
      <c r="D375" s="190"/>
      <c r="E375" s="211"/>
      <c r="F375" s="211"/>
      <c r="G375" s="211"/>
      <c r="H375" s="211"/>
      <c r="I375" s="211"/>
      <c r="J375" s="210"/>
      <c r="K375" s="185"/>
      <c r="L375" s="2"/>
      <c r="M375" s="2"/>
      <c r="N375" s="2"/>
      <c r="O375" s="56"/>
      <c r="P375" s="2"/>
      <c r="Q375" s="2"/>
      <c r="R375" s="2"/>
      <c r="S375" s="2"/>
      <c r="T375" s="2"/>
      <c r="U375" s="2"/>
      <c r="V375" s="71"/>
      <c r="W375" s="182"/>
      <c r="X375" s="182"/>
      <c r="Y375" s="178"/>
      <c r="Z375" s="179"/>
      <c r="AA375" s="206"/>
      <c r="AB375" s="225" t="s">
        <v>11956</v>
      </c>
      <c r="AC375" s="103" t="s">
        <v>11955</v>
      </c>
      <c r="AD375" s="162">
        <v>0.5</v>
      </c>
      <c r="AE375" s="162"/>
      <c r="AF375" s="162"/>
      <c r="AG375" s="163"/>
      <c r="AH375" s="105">
        <f>ROUND(ROUND(ROUND(K373*U374,0)*Y$299,0)*AD375,0)</f>
        <v>111</v>
      </c>
      <c r="AI375" s="16"/>
    </row>
    <row r="376" spans="1:35" ht="16.75" customHeight="1" x14ac:dyDescent="0.25">
      <c r="A376" s="11">
        <v>33</v>
      </c>
      <c r="B376" s="14" t="s">
        <v>354</v>
      </c>
      <c r="C376" s="52" t="s">
        <v>11954</v>
      </c>
      <c r="D376" s="190"/>
      <c r="E376" s="211"/>
      <c r="F376" s="211"/>
      <c r="G376" s="211"/>
      <c r="H376" s="211"/>
      <c r="I376" s="211"/>
      <c r="J376" s="210"/>
      <c r="K376" s="185"/>
      <c r="L376" s="2"/>
      <c r="M376" s="2"/>
      <c r="N376" s="2"/>
      <c r="O376" s="56"/>
      <c r="P376" s="2"/>
      <c r="Q376" s="2"/>
      <c r="R376" s="2"/>
      <c r="S376" s="2"/>
      <c r="T376" s="2"/>
      <c r="U376" s="2"/>
      <c r="V376" s="71"/>
      <c r="W376" s="182"/>
      <c r="X376" s="182"/>
      <c r="Y376" s="178"/>
      <c r="Z376" s="179"/>
      <c r="AA376" s="2"/>
      <c r="AB376" s="201"/>
      <c r="AC376" s="55"/>
      <c r="AD376" s="141"/>
      <c r="AE376" s="187" t="s">
        <v>7356</v>
      </c>
      <c r="AF376" s="53">
        <v>5</v>
      </c>
      <c r="AG376" s="181" t="s">
        <v>7357</v>
      </c>
      <c r="AH376" s="98">
        <f>ROUND(ROUND(K373*U374,0)*Y$299-AF376,0)</f>
        <v>216</v>
      </c>
      <c r="AI376" s="16"/>
    </row>
    <row r="377" spans="1:35" ht="16.75" customHeight="1" x14ac:dyDescent="0.25">
      <c r="A377" s="99">
        <v>33</v>
      </c>
      <c r="B377" s="100" t="s">
        <v>355</v>
      </c>
      <c r="C377" s="101" t="s">
        <v>11953</v>
      </c>
      <c r="D377" s="190"/>
      <c r="E377" s="211"/>
      <c r="F377" s="211"/>
      <c r="G377" s="211"/>
      <c r="H377" s="211"/>
      <c r="I377" s="211"/>
      <c r="J377" s="210"/>
      <c r="K377" s="185"/>
      <c r="L377" s="2"/>
      <c r="M377" s="2"/>
      <c r="N377" s="2"/>
      <c r="O377" s="56"/>
      <c r="P377" s="2"/>
      <c r="Q377" s="2"/>
      <c r="R377" s="2"/>
      <c r="S377" s="2"/>
      <c r="T377" s="2"/>
      <c r="U377" s="2"/>
      <c r="V377" s="71"/>
      <c r="W377" s="182"/>
      <c r="X377" s="182"/>
      <c r="Y377" s="178"/>
      <c r="Z377" s="179"/>
      <c r="AA377" s="226" t="s">
        <v>7393</v>
      </c>
      <c r="AB377" s="225" t="s">
        <v>7358</v>
      </c>
      <c r="AC377" s="103" t="s">
        <v>7390</v>
      </c>
      <c r="AD377" s="162">
        <v>0.7</v>
      </c>
      <c r="AE377" s="221"/>
      <c r="AF377" s="136"/>
      <c r="AG377" s="75"/>
      <c r="AH377" s="105">
        <f>ROUND(ROUND(ROUND(K373*U374,0)*Y$299,0)*AD377-AF376,0)</f>
        <v>150</v>
      </c>
      <c r="AI377" s="16"/>
    </row>
    <row r="378" spans="1:35" ht="16.75" customHeight="1" x14ac:dyDescent="0.25">
      <c r="A378" s="99">
        <v>33</v>
      </c>
      <c r="B378" s="100" t="s">
        <v>356</v>
      </c>
      <c r="C378" s="101" t="s">
        <v>11952</v>
      </c>
      <c r="D378" s="190"/>
      <c r="E378" s="211"/>
      <c r="F378" s="211"/>
      <c r="G378" s="211"/>
      <c r="H378" s="211"/>
      <c r="I378" s="211"/>
      <c r="J378" s="210"/>
      <c r="K378" s="185"/>
      <c r="L378" s="2"/>
      <c r="M378" s="2"/>
      <c r="N378" s="2"/>
      <c r="O378" s="203"/>
      <c r="P378" s="8"/>
      <c r="Q378" s="8"/>
      <c r="R378" s="8"/>
      <c r="S378" s="8"/>
      <c r="T378" s="8"/>
      <c r="U378" s="8"/>
      <c r="V378" s="73"/>
      <c r="W378" s="182"/>
      <c r="X378" s="182"/>
      <c r="Y378" s="178"/>
      <c r="Z378" s="179"/>
      <c r="AA378" s="206"/>
      <c r="AB378" s="225" t="s">
        <v>7391</v>
      </c>
      <c r="AC378" s="103" t="s">
        <v>7390</v>
      </c>
      <c r="AD378" s="162">
        <v>0.5</v>
      </c>
      <c r="AE378" s="196"/>
      <c r="AF378" s="144"/>
      <c r="AG378" s="150"/>
      <c r="AH378" s="105">
        <f>ROUND(ROUND(ROUND(K373*U374,0)*Y$299,0)*AD378-AF376,0)</f>
        <v>106</v>
      </c>
      <c r="AI378" s="16"/>
    </row>
    <row r="379" spans="1:35" ht="16.75" customHeight="1" x14ac:dyDescent="0.25">
      <c r="A379" s="11">
        <v>33</v>
      </c>
      <c r="B379" s="14" t="s">
        <v>357</v>
      </c>
      <c r="C379" s="52" t="s">
        <v>11951</v>
      </c>
      <c r="D379" s="190"/>
      <c r="E379" s="211"/>
      <c r="F379" s="211"/>
      <c r="G379" s="211"/>
      <c r="H379" s="211"/>
      <c r="I379" s="211"/>
      <c r="J379" s="210"/>
      <c r="K379" s="185"/>
      <c r="L379" s="2"/>
      <c r="M379" s="2"/>
      <c r="N379" s="44"/>
      <c r="O379" s="204" t="s">
        <v>7380</v>
      </c>
      <c r="P379" s="36"/>
      <c r="Q379" s="36"/>
      <c r="R379" s="36"/>
      <c r="S379" s="36"/>
      <c r="T379" s="36"/>
      <c r="U379" s="36"/>
      <c r="V379" s="74"/>
      <c r="W379" s="182"/>
      <c r="X379" s="182"/>
      <c r="Y379" s="178"/>
      <c r="Z379" s="179"/>
      <c r="AA379" s="83"/>
      <c r="AB379" s="194"/>
      <c r="AC379" s="7"/>
      <c r="AD379" s="7"/>
      <c r="AE379" s="7"/>
      <c r="AF379" s="7"/>
      <c r="AG379" s="37"/>
      <c r="AH379" s="98">
        <f>ROUND(ROUND(K373*U380,0)*Y$299,0)</f>
        <v>217</v>
      </c>
      <c r="AI379" s="66"/>
    </row>
    <row r="380" spans="1:35" ht="16.75" customHeight="1" x14ac:dyDescent="0.25">
      <c r="A380" s="99">
        <v>33</v>
      </c>
      <c r="B380" s="100" t="s">
        <v>358</v>
      </c>
      <c r="C380" s="101" t="s">
        <v>11950</v>
      </c>
      <c r="D380" s="190"/>
      <c r="E380" s="211"/>
      <c r="F380" s="211"/>
      <c r="G380" s="211"/>
      <c r="H380" s="211"/>
      <c r="I380" s="211"/>
      <c r="J380" s="210"/>
      <c r="K380" s="185"/>
      <c r="L380" s="2"/>
      <c r="M380" s="2"/>
      <c r="N380" s="44"/>
      <c r="O380" s="45"/>
      <c r="P380" s="135"/>
      <c r="Q380" s="135"/>
      <c r="R380" s="135"/>
      <c r="S380" s="135"/>
      <c r="T380" s="136" t="s">
        <v>7404</v>
      </c>
      <c r="U380" s="273">
        <v>0.93</v>
      </c>
      <c r="V380" s="274"/>
      <c r="W380" s="182"/>
      <c r="X380" s="182"/>
      <c r="Y380" s="178"/>
      <c r="Z380" s="179"/>
      <c r="AA380" s="226" t="s">
        <v>7393</v>
      </c>
      <c r="AB380" s="225" t="s">
        <v>7358</v>
      </c>
      <c r="AC380" s="103" t="s">
        <v>7390</v>
      </c>
      <c r="AD380" s="162">
        <v>0.7</v>
      </c>
      <c r="AE380" s="162"/>
      <c r="AF380" s="162"/>
      <c r="AG380" s="163"/>
      <c r="AH380" s="105">
        <f>ROUND(ROUND(ROUND(K373*U380,0)*Y$299,0)*AD380,0)</f>
        <v>152</v>
      </c>
      <c r="AI380" s="66"/>
    </row>
    <row r="381" spans="1:35" ht="16.75" customHeight="1" x14ac:dyDescent="0.25">
      <c r="A381" s="99">
        <v>33</v>
      </c>
      <c r="B381" s="100" t="s">
        <v>359</v>
      </c>
      <c r="C381" s="101" t="s">
        <v>11949</v>
      </c>
      <c r="D381" s="190"/>
      <c r="E381" s="211"/>
      <c r="F381" s="211"/>
      <c r="G381" s="211"/>
      <c r="H381" s="211"/>
      <c r="I381" s="211"/>
      <c r="J381" s="210"/>
      <c r="K381" s="185"/>
      <c r="L381" s="2"/>
      <c r="M381" s="2"/>
      <c r="N381" s="2"/>
      <c r="O381" s="56"/>
      <c r="P381" s="2"/>
      <c r="Q381" s="2"/>
      <c r="R381" s="2"/>
      <c r="S381" s="2"/>
      <c r="T381" s="2"/>
      <c r="U381" s="2"/>
      <c r="V381" s="71"/>
      <c r="W381" s="182"/>
      <c r="X381" s="182"/>
      <c r="Y381" s="178"/>
      <c r="Z381" s="179"/>
      <c r="AA381" s="206"/>
      <c r="AB381" s="225" t="s">
        <v>7391</v>
      </c>
      <c r="AC381" s="103" t="s">
        <v>7390</v>
      </c>
      <c r="AD381" s="162">
        <v>0.5</v>
      </c>
      <c r="AE381" s="162"/>
      <c r="AF381" s="162"/>
      <c r="AG381" s="163"/>
      <c r="AH381" s="105">
        <f>ROUND(ROUND(ROUND(K373*U380,0)*Y$299,0)*AD381,0)</f>
        <v>109</v>
      </c>
      <c r="AI381" s="16"/>
    </row>
    <row r="382" spans="1:35" ht="16.75" customHeight="1" x14ac:dyDescent="0.25">
      <c r="A382" s="11">
        <v>33</v>
      </c>
      <c r="B382" s="14" t="s">
        <v>360</v>
      </c>
      <c r="C382" s="52" t="s">
        <v>11948</v>
      </c>
      <c r="D382" s="190"/>
      <c r="E382" s="211"/>
      <c r="F382" s="211"/>
      <c r="G382" s="211"/>
      <c r="H382" s="211"/>
      <c r="I382" s="211"/>
      <c r="J382" s="210"/>
      <c r="K382" s="185"/>
      <c r="L382" s="2"/>
      <c r="M382" s="2"/>
      <c r="N382" s="2"/>
      <c r="O382" s="56"/>
      <c r="P382" s="2"/>
      <c r="Q382" s="2"/>
      <c r="R382" s="2"/>
      <c r="S382" s="2"/>
      <c r="T382" s="2"/>
      <c r="U382" s="2"/>
      <c r="V382" s="71"/>
      <c r="W382" s="182"/>
      <c r="X382" s="182"/>
      <c r="Y382" s="178"/>
      <c r="Z382" s="179"/>
      <c r="AA382" s="2"/>
      <c r="AB382" s="201"/>
      <c r="AC382" s="55"/>
      <c r="AD382" s="141"/>
      <c r="AE382" s="187" t="s">
        <v>7356</v>
      </c>
      <c r="AF382" s="53">
        <v>5</v>
      </c>
      <c r="AG382" s="181" t="s">
        <v>7357</v>
      </c>
      <c r="AH382" s="98">
        <f>ROUND(ROUND(K373*U380,0)*Y$299-AF382,0)</f>
        <v>212</v>
      </c>
      <c r="AI382" s="16"/>
    </row>
    <row r="383" spans="1:35" ht="16.75" customHeight="1" x14ac:dyDescent="0.25">
      <c r="A383" s="99">
        <v>33</v>
      </c>
      <c r="B383" s="100" t="s">
        <v>361</v>
      </c>
      <c r="C383" s="101" t="s">
        <v>11947</v>
      </c>
      <c r="D383" s="190"/>
      <c r="E383" s="211"/>
      <c r="F383" s="211"/>
      <c r="G383" s="211"/>
      <c r="H383" s="211"/>
      <c r="I383" s="211"/>
      <c r="J383" s="210"/>
      <c r="K383" s="185"/>
      <c r="L383" s="2"/>
      <c r="M383" s="2"/>
      <c r="N383" s="2"/>
      <c r="O383" s="56"/>
      <c r="P383" s="2"/>
      <c r="Q383" s="2"/>
      <c r="R383" s="2"/>
      <c r="S383" s="2"/>
      <c r="T383" s="2"/>
      <c r="U383" s="2"/>
      <c r="V383" s="71"/>
      <c r="W383" s="182"/>
      <c r="X383" s="182"/>
      <c r="Y383" s="178"/>
      <c r="Z383" s="179"/>
      <c r="AA383" s="226" t="s">
        <v>7393</v>
      </c>
      <c r="AB383" s="225" t="s">
        <v>7358</v>
      </c>
      <c r="AC383" s="103" t="s">
        <v>7390</v>
      </c>
      <c r="AD383" s="162">
        <v>0.7</v>
      </c>
      <c r="AE383" s="221"/>
      <c r="AF383" s="136"/>
      <c r="AG383" s="75"/>
      <c r="AH383" s="105">
        <f>ROUND(ROUND(ROUND(K373*U380,0)*Y$299,0)*AD383-AF382,0)</f>
        <v>147</v>
      </c>
      <c r="AI383" s="16"/>
    </row>
    <row r="384" spans="1:35" ht="16.75" customHeight="1" x14ac:dyDescent="0.25">
      <c r="A384" s="99">
        <v>33</v>
      </c>
      <c r="B384" s="100" t="s">
        <v>362</v>
      </c>
      <c r="C384" s="101" t="s">
        <v>11946</v>
      </c>
      <c r="D384" s="190"/>
      <c r="E384" s="211"/>
      <c r="F384" s="211"/>
      <c r="G384" s="211"/>
      <c r="H384" s="211"/>
      <c r="I384" s="211"/>
      <c r="J384" s="210"/>
      <c r="K384" s="185"/>
      <c r="L384" s="2"/>
      <c r="M384" s="2"/>
      <c r="N384" s="2"/>
      <c r="O384" s="203"/>
      <c r="P384" s="8"/>
      <c r="Q384" s="8"/>
      <c r="R384" s="8"/>
      <c r="S384" s="8"/>
      <c r="T384" s="8"/>
      <c r="U384" s="8"/>
      <c r="V384" s="73"/>
      <c r="W384" s="182"/>
      <c r="X384" s="182"/>
      <c r="Y384" s="178"/>
      <c r="Z384" s="179"/>
      <c r="AA384" s="206"/>
      <c r="AB384" s="225" t="s">
        <v>7391</v>
      </c>
      <c r="AC384" s="103" t="s">
        <v>7390</v>
      </c>
      <c r="AD384" s="162">
        <v>0.5</v>
      </c>
      <c r="AE384" s="196"/>
      <c r="AF384" s="144"/>
      <c r="AG384" s="150"/>
      <c r="AH384" s="105">
        <f>ROUND(ROUND(ROUND(K373*U380,0)*Y$299,0)*AD384-AF382,0)</f>
        <v>104</v>
      </c>
      <c r="AI384" s="16"/>
    </row>
    <row r="385" spans="1:35" ht="16.75" customHeight="1" x14ac:dyDescent="0.25">
      <c r="A385" s="11">
        <v>33</v>
      </c>
      <c r="B385" s="14" t="s">
        <v>363</v>
      </c>
      <c r="C385" s="52" t="s">
        <v>11945</v>
      </c>
      <c r="D385" s="190"/>
      <c r="E385" s="211"/>
      <c r="F385" s="211"/>
      <c r="G385" s="211"/>
      <c r="H385" s="211"/>
      <c r="I385" s="211"/>
      <c r="J385" s="210"/>
      <c r="K385" s="185"/>
      <c r="L385" s="2"/>
      <c r="M385" s="2"/>
      <c r="N385" s="44"/>
      <c r="O385" s="222" t="s">
        <v>7373</v>
      </c>
      <c r="P385" s="2"/>
      <c r="Q385" s="2"/>
      <c r="R385" s="2"/>
      <c r="S385" s="2"/>
      <c r="T385" s="2"/>
      <c r="U385" s="2"/>
      <c r="V385" s="71"/>
      <c r="W385" s="182"/>
      <c r="X385" s="182"/>
      <c r="Y385" s="178"/>
      <c r="Z385" s="179"/>
      <c r="AA385" s="83"/>
      <c r="AB385" s="80"/>
      <c r="AC385" s="7"/>
      <c r="AD385" s="7"/>
      <c r="AE385" s="7"/>
      <c r="AF385" s="7"/>
      <c r="AG385" s="37"/>
      <c r="AH385" s="98">
        <f>ROUND(ROUND(K373*U386,0)*Y$299,0)</f>
        <v>221</v>
      </c>
      <c r="AI385" s="66"/>
    </row>
    <row r="386" spans="1:35" ht="16.75" customHeight="1" x14ac:dyDescent="0.25">
      <c r="A386" s="99">
        <v>33</v>
      </c>
      <c r="B386" s="100" t="s">
        <v>364</v>
      </c>
      <c r="C386" s="101" t="s">
        <v>11944</v>
      </c>
      <c r="D386" s="190"/>
      <c r="E386" s="211"/>
      <c r="F386" s="211"/>
      <c r="G386" s="211"/>
      <c r="H386" s="211"/>
      <c r="I386" s="211"/>
      <c r="J386" s="210"/>
      <c r="K386" s="185"/>
      <c r="L386" s="2"/>
      <c r="M386" s="2"/>
      <c r="N386" s="44"/>
      <c r="O386" s="222" t="s">
        <v>7405</v>
      </c>
      <c r="P386" s="135"/>
      <c r="Q386" s="135"/>
      <c r="R386" s="135"/>
      <c r="S386" s="135"/>
      <c r="T386" s="136" t="s">
        <v>7404</v>
      </c>
      <c r="U386" s="273">
        <v>0.95</v>
      </c>
      <c r="V386" s="274"/>
      <c r="W386" s="182"/>
      <c r="X386" s="182"/>
      <c r="Y386" s="178"/>
      <c r="Z386" s="179"/>
      <c r="AA386" s="226" t="s">
        <v>7393</v>
      </c>
      <c r="AB386" s="225" t="s">
        <v>7358</v>
      </c>
      <c r="AC386" s="103" t="s">
        <v>7390</v>
      </c>
      <c r="AD386" s="162">
        <v>0.7</v>
      </c>
      <c r="AE386" s="162"/>
      <c r="AF386" s="162"/>
      <c r="AG386" s="163"/>
      <c r="AH386" s="105">
        <f>ROUND(ROUND(ROUND(K373*U386,0)*Y$299,0)*AD386,0)</f>
        <v>155</v>
      </c>
      <c r="AI386" s="66"/>
    </row>
    <row r="387" spans="1:35" ht="16.75" customHeight="1" x14ac:dyDescent="0.25">
      <c r="A387" s="99">
        <v>33</v>
      </c>
      <c r="B387" s="100" t="s">
        <v>365</v>
      </c>
      <c r="C387" s="101" t="s">
        <v>11943</v>
      </c>
      <c r="D387" s="190"/>
      <c r="E387" s="211"/>
      <c r="F387" s="211"/>
      <c r="G387" s="211"/>
      <c r="H387" s="211"/>
      <c r="I387" s="211"/>
      <c r="J387" s="210"/>
      <c r="K387" s="185"/>
      <c r="L387" s="2"/>
      <c r="M387" s="2"/>
      <c r="N387" s="2"/>
      <c r="O387" s="56"/>
      <c r="P387" s="2"/>
      <c r="Q387" s="2"/>
      <c r="R387" s="2"/>
      <c r="S387" s="2"/>
      <c r="T387" s="2"/>
      <c r="U387" s="2"/>
      <c r="V387" s="71"/>
      <c r="W387" s="182"/>
      <c r="X387" s="182"/>
      <c r="Y387" s="178"/>
      <c r="Z387" s="179"/>
      <c r="AA387" s="206"/>
      <c r="AB387" s="225" t="s">
        <v>7391</v>
      </c>
      <c r="AC387" s="103" t="s">
        <v>7390</v>
      </c>
      <c r="AD387" s="162">
        <v>0.5</v>
      </c>
      <c r="AE387" s="162"/>
      <c r="AF387" s="162"/>
      <c r="AG387" s="163"/>
      <c r="AH387" s="105">
        <f>ROUND(ROUND(ROUND(K373*U386,0)*Y$299,0)*AD387,0)</f>
        <v>111</v>
      </c>
      <c r="AI387" s="16"/>
    </row>
    <row r="388" spans="1:35" ht="16.75" customHeight="1" x14ac:dyDescent="0.25">
      <c r="A388" s="11">
        <v>33</v>
      </c>
      <c r="B388" s="14" t="s">
        <v>366</v>
      </c>
      <c r="C388" s="52" t="s">
        <v>11942</v>
      </c>
      <c r="D388" s="190"/>
      <c r="E388" s="211"/>
      <c r="F388" s="211"/>
      <c r="G388" s="211"/>
      <c r="H388" s="211"/>
      <c r="I388" s="211"/>
      <c r="J388" s="210"/>
      <c r="K388" s="185"/>
      <c r="L388" s="2"/>
      <c r="M388" s="2"/>
      <c r="N388" s="2"/>
      <c r="O388" s="56"/>
      <c r="P388" s="2"/>
      <c r="Q388" s="2"/>
      <c r="R388" s="2"/>
      <c r="S388" s="2"/>
      <c r="T388" s="2"/>
      <c r="U388" s="2"/>
      <c r="V388" s="71"/>
      <c r="W388" s="182"/>
      <c r="X388" s="182"/>
      <c r="Y388" s="178"/>
      <c r="Z388" s="179"/>
      <c r="AA388" s="2"/>
      <c r="AB388" s="201"/>
      <c r="AC388" s="55"/>
      <c r="AD388" s="141"/>
      <c r="AE388" s="187" t="s">
        <v>7356</v>
      </c>
      <c r="AF388" s="53">
        <v>5</v>
      </c>
      <c r="AG388" s="181" t="s">
        <v>7357</v>
      </c>
      <c r="AH388" s="98">
        <f>ROUND(ROUND(K373*U386,0)*Y$299-AF388,0)</f>
        <v>216</v>
      </c>
      <c r="AI388" s="16"/>
    </row>
    <row r="389" spans="1:35" ht="16.75" customHeight="1" x14ac:dyDescent="0.25">
      <c r="A389" s="99">
        <v>33</v>
      </c>
      <c r="B389" s="100" t="s">
        <v>367</v>
      </c>
      <c r="C389" s="101" t="s">
        <v>11941</v>
      </c>
      <c r="D389" s="190"/>
      <c r="E389" s="211"/>
      <c r="F389" s="211"/>
      <c r="G389" s="211"/>
      <c r="H389" s="211"/>
      <c r="I389" s="211"/>
      <c r="J389" s="210"/>
      <c r="K389" s="185"/>
      <c r="L389" s="2"/>
      <c r="M389" s="2"/>
      <c r="N389" s="2"/>
      <c r="O389" s="56"/>
      <c r="P389" s="2"/>
      <c r="Q389" s="2"/>
      <c r="R389" s="2"/>
      <c r="S389" s="2"/>
      <c r="T389" s="2"/>
      <c r="U389" s="2"/>
      <c r="V389" s="71"/>
      <c r="W389" s="182"/>
      <c r="X389" s="182"/>
      <c r="Y389" s="178"/>
      <c r="Z389" s="179"/>
      <c r="AA389" s="226" t="s">
        <v>7393</v>
      </c>
      <c r="AB389" s="225" t="s">
        <v>7358</v>
      </c>
      <c r="AC389" s="103" t="s">
        <v>7390</v>
      </c>
      <c r="AD389" s="162">
        <v>0.7</v>
      </c>
      <c r="AE389" s="221"/>
      <c r="AF389" s="136"/>
      <c r="AG389" s="75"/>
      <c r="AH389" s="105">
        <f>ROUND(ROUND(ROUND(K373*U386,0)*Y$299,0)*AD389-AF388,0)</f>
        <v>150</v>
      </c>
      <c r="AI389" s="16"/>
    </row>
    <row r="390" spans="1:35" ht="16.75" customHeight="1" x14ac:dyDescent="0.25">
      <c r="A390" s="99">
        <v>33</v>
      </c>
      <c r="B390" s="100" t="s">
        <v>368</v>
      </c>
      <c r="C390" s="101" t="s">
        <v>11940</v>
      </c>
      <c r="D390" s="190"/>
      <c r="E390" s="211"/>
      <c r="F390" s="211"/>
      <c r="G390" s="211"/>
      <c r="H390" s="211"/>
      <c r="I390" s="211"/>
      <c r="J390" s="210"/>
      <c r="K390" s="164"/>
      <c r="L390" s="8"/>
      <c r="M390" s="8"/>
      <c r="N390" s="8"/>
      <c r="O390" s="203"/>
      <c r="P390" s="8"/>
      <c r="Q390" s="8"/>
      <c r="R390" s="8"/>
      <c r="S390" s="8"/>
      <c r="T390" s="8"/>
      <c r="U390" s="8"/>
      <c r="V390" s="73"/>
      <c r="W390" s="182"/>
      <c r="X390" s="182"/>
      <c r="Y390" s="178"/>
      <c r="Z390" s="179"/>
      <c r="AA390" s="206"/>
      <c r="AB390" s="225" t="s">
        <v>7391</v>
      </c>
      <c r="AC390" s="103" t="s">
        <v>7390</v>
      </c>
      <c r="AD390" s="162">
        <v>0.5</v>
      </c>
      <c r="AE390" s="196"/>
      <c r="AF390" s="144"/>
      <c r="AG390" s="150"/>
      <c r="AH390" s="105">
        <f>ROUND(ROUND(ROUND(K373*U386,0)*Y$299,0)*AD390-AF388,0)</f>
        <v>106</v>
      </c>
      <c r="AI390" s="16"/>
    </row>
    <row r="391" spans="1:35" ht="16.75" customHeight="1" x14ac:dyDescent="0.25">
      <c r="A391" s="11">
        <v>33</v>
      </c>
      <c r="B391" s="14" t="s">
        <v>11939</v>
      </c>
      <c r="C391" s="52" t="s">
        <v>11938</v>
      </c>
      <c r="D391" s="190"/>
      <c r="E391" s="211"/>
      <c r="F391" s="211"/>
      <c r="G391" s="211"/>
      <c r="H391" s="211"/>
      <c r="I391" s="211"/>
      <c r="J391" s="210"/>
      <c r="K391" s="167" t="s">
        <v>7705</v>
      </c>
      <c r="L391" s="36"/>
      <c r="M391" s="36"/>
      <c r="N391" s="50"/>
      <c r="O391" s="54"/>
      <c r="P391" s="36"/>
      <c r="Q391" s="36"/>
      <c r="R391" s="36"/>
      <c r="S391" s="36"/>
      <c r="T391" s="36"/>
      <c r="U391" s="36"/>
      <c r="V391" s="50"/>
      <c r="W391" s="182"/>
      <c r="X391" s="182"/>
      <c r="Y391" s="178"/>
      <c r="Z391" s="179"/>
      <c r="AA391" s="54"/>
      <c r="AB391" s="53"/>
      <c r="AC391" s="36"/>
      <c r="AD391" s="36"/>
      <c r="AE391" s="36"/>
      <c r="AF391" s="36"/>
      <c r="AG391" s="50"/>
      <c r="AH391" s="98">
        <f>ROUND(K397*Y$299,0)</f>
        <v>171</v>
      </c>
      <c r="AI391" s="16"/>
    </row>
    <row r="392" spans="1:35" ht="16.75" customHeight="1" x14ac:dyDescent="0.25">
      <c r="A392" s="99">
        <v>33</v>
      </c>
      <c r="B392" s="100" t="s">
        <v>369</v>
      </c>
      <c r="C392" s="101" t="s">
        <v>11937</v>
      </c>
      <c r="D392" s="190"/>
      <c r="E392" s="211"/>
      <c r="F392" s="211"/>
      <c r="G392" s="211"/>
      <c r="H392" s="211"/>
      <c r="I392" s="211"/>
      <c r="J392" s="210"/>
      <c r="K392" s="185"/>
      <c r="L392" s="2"/>
      <c r="M392" s="2"/>
      <c r="N392" s="44"/>
      <c r="O392" s="3"/>
      <c r="P392" s="2"/>
      <c r="Q392" s="2"/>
      <c r="R392" s="2"/>
      <c r="S392" s="2"/>
      <c r="T392" s="2"/>
      <c r="U392" s="2"/>
      <c r="V392" s="71"/>
      <c r="W392" s="72"/>
      <c r="X392" s="182"/>
      <c r="Y392" s="178"/>
      <c r="Z392" s="157"/>
      <c r="AA392" s="226" t="s">
        <v>7393</v>
      </c>
      <c r="AB392" s="225" t="s">
        <v>7358</v>
      </c>
      <c r="AC392" s="103" t="s">
        <v>7390</v>
      </c>
      <c r="AD392" s="162">
        <v>0.7</v>
      </c>
      <c r="AE392" s="162"/>
      <c r="AF392" s="162"/>
      <c r="AG392" s="163"/>
      <c r="AH392" s="105">
        <f>ROUND(ROUND(K397*Y$299,0)*AD392,0)</f>
        <v>120</v>
      </c>
      <c r="AI392" s="16"/>
    </row>
    <row r="393" spans="1:35" ht="16.75" customHeight="1" x14ac:dyDescent="0.3">
      <c r="A393" s="99">
        <v>33</v>
      </c>
      <c r="B393" s="100" t="s">
        <v>370</v>
      </c>
      <c r="C393" s="101" t="s">
        <v>11936</v>
      </c>
      <c r="D393" s="190"/>
      <c r="E393" s="211"/>
      <c r="F393" s="211"/>
      <c r="G393" s="211"/>
      <c r="H393" s="211"/>
      <c r="I393" s="211"/>
      <c r="J393" s="210"/>
      <c r="K393" s="185"/>
      <c r="L393" s="2"/>
      <c r="M393" s="2"/>
      <c r="N393" s="2"/>
      <c r="O393" s="56"/>
      <c r="P393" s="2"/>
      <c r="Q393" s="2"/>
      <c r="R393" s="2"/>
      <c r="S393" s="2"/>
      <c r="T393" s="2"/>
      <c r="U393" s="2"/>
      <c r="V393" s="71"/>
      <c r="W393" s="72"/>
      <c r="X393" s="72"/>
      <c r="Y393" s="155"/>
      <c r="Z393" s="157"/>
      <c r="AA393" s="206"/>
      <c r="AB393" s="225" t="s">
        <v>7391</v>
      </c>
      <c r="AC393" s="103" t="s">
        <v>7390</v>
      </c>
      <c r="AD393" s="162">
        <v>0.5</v>
      </c>
      <c r="AE393" s="162"/>
      <c r="AF393" s="162"/>
      <c r="AG393" s="163"/>
      <c r="AH393" s="105">
        <f>ROUND(ROUND(K397*Y$299,0)*AD393,0)</f>
        <v>86</v>
      </c>
      <c r="AI393" s="16"/>
    </row>
    <row r="394" spans="1:35" ht="16.75" customHeight="1" x14ac:dyDescent="0.3">
      <c r="A394" s="11">
        <v>33</v>
      </c>
      <c r="B394" s="14" t="s">
        <v>371</v>
      </c>
      <c r="C394" s="52" t="s">
        <v>11935</v>
      </c>
      <c r="D394" s="190"/>
      <c r="E394" s="211"/>
      <c r="F394" s="211"/>
      <c r="G394" s="211"/>
      <c r="H394" s="211"/>
      <c r="I394" s="211"/>
      <c r="J394" s="210"/>
      <c r="K394" s="185"/>
      <c r="L394" s="2"/>
      <c r="M394" s="2"/>
      <c r="N394" s="2"/>
      <c r="O394" s="56"/>
      <c r="P394" s="2"/>
      <c r="Q394" s="2"/>
      <c r="R394" s="2"/>
      <c r="S394" s="2"/>
      <c r="T394" s="2"/>
      <c r="U394" s="2"/>
      <c r="V394" s="71"/>
      <c r="W394" s="72"/>
      <c r="X394" s="72"/>
      <c r="Y394" s="155"/>
      <c r="Z394" s="157"/>
      <c r="AA394" s="2"/>
      <c r="AB394" s="201"/>
      <c r="AC394" s="55"/>
      <c r="AD394" s="141"/>
      <c r="AE394" s="187" t="s">
        <v>7356</v>
      </c>
      <c r="AF394" s="53">
        <v>5</v>
      </c>
      <c r="AG394" s="181" t="s">
        <v>7357</v>
      </c>
      <c r="AH394" s="98">
        <f>ROUND(K397*Y$299-AF394,0)</f>
        <v>166</v>
      </c>
      <c r="AI394" s="16"/>
    </row>
    <row r="395" spans="1:35" ht="16.75" customHeight="1" x14ac:dyDescent="0.3">
      <c r="A395" s="99">
        <v>33</v>
      </c>
      <c r="B395" s="100" t="s">
        <v>372</v>
      </c>
      <c r="C395" s="101" t="s">
        <v>11934</v>
      </c>
      <c r="D395" s="190"/>
      <c r="E395" s="211"/>
      <c r="F395" s="211"/>
      <c r="G395" s="211"/>
      <c r="H395" s="211"/>
      <c r="I395" s="211"/>
      <c r="J395" s="210"/>
      <c r="K395" s="185"/>
      <c r="L395" s="2"/>
      <c r="M395" s="2"/>
      <c r="N395" s="2"/>
      <c r="O395" s="56"/>
      <c r="P395" s="2"/>
      <c r="Q395" s="2"/>
      <c r="R395" s="2"/>
      <c r="S395" s="2"/>
      <c r="T395" s="2"/>
      <c r="U395" s="2"/>
      <c r="V395" s="71"/>
      <c r="W395" s="72"/>
      <c r="X395" s="72"/>
      <c r="Y395" s="155"/>
      <c r="Z395" s="157"/>
      <c r="AA395" s="226" t="s">
        <v>7393</v>
      </c>
      <c r="AB395" s="225" t="s">
        <v>7358</v>
      </c>
      <c r="AC395" s="103" t="s">
        <v>7390</v>
      </c>
      <c r="AD395" s="162">
        <v>0.7</v>
      </c>
      <c r="AE395" s="221"/>
      <c r="AF395" s="136"/>
      <c r="AG395" s="75"/>
      <c r="AH395" s="105">
        <f>ROUND(ROUND(K397*Y$299,0)*AD395-AF394,0)</f>
        <v>115</v>
      </c>
      <c r="AI395" s="16"/>
    </row>
    <row r="396" spans="1:35" ht="16.75" customHeight="1" x14ac:dyDescent="0.3">
      <c r="A396" s="99">
        <v>33</v>
      </c>
      <c r="B396" s="100" t="s">
        <v>373</v>
      </c>
      <c r="C396" s="101" t="s">
        <v>11933</v>
      </c>
      <c r="D396" s="190"/>
      <c r="E396" s="211"/>
      <c r="F396" s="211"/>
      <c r="G396" s="211"/>
      <c r="H396" s="211"/>
      <c r="I396" s="211"/>
      <c r="J396" s="210"/>
      <c r="K396" s="185"/>
      <c r="L396" s="2"/>
      <c r="M396" s="2"/>
      <c r="N396" s="2"/>
      <c r="O396" s="56"/>
      <c r="P396" s="2"/>
      <c r="Q396" s="2"/>
      <c r="R396" s="2"/>
      <c r="S396" s="2"/>
      <c r="T396" s="2"/>
      <c r="U396" s="2"/>
      <c r="V396" s="71"/>
      <c r="W396" s="72"/>
      <c r="X396" s="72"/>
      <c r="Y396" s="155"/>
      <c r="Z396" s="157"/>
      <c r="AA396" s="206"/>
      <c r="AB396" s="225" t="s">
        <v>7391</v>
      </c>
      <c r="AC396" s="103" t="s">
        <v>7390</v>
      </c>
      <c r="AD396" s="162">
        <v>0.5</v>
      </c>
      <c r="AE396" s="196"/>
      <c r="AF396" s="144"/>
      <c r="AG396" s="150"/>
      <c r="AH396" s="105">
        <f>ROUND(ROUND(K397*Y$299,0)*AD396-AF394,0)</f>
        <v>81</v>
      </c>
      <c r="AI396" s="16"/>
    </row>
    <row r="397" spans="1:35" ht="16.75" customHeight="1" x14ac:dyDescent="0.3">
      <c r="A397" s="11">
        <v>33</v>
      </c>
      <c r="B397" s="14" t="s">
        <v>374</v>
      </c>
      <c r="C397" s="52" t="s">
        <v>11932</v>
      </c>
      <c r="D397" s="190"/>
      <c r="E397" s="211"/>
      <c r="F397" s="211"/>
      <c r="G397" s="211"/>
      <c r="H397" s="211"/>
      <c r="I397" s="211"/>
      <c r="J397" s="210"/>
      <c r="K397" s="271">
        <f>'21共同生活援助（包括型・基本）'!N253</f>
        <v>244</v>
      </c>
      <c r="L397" s="272"/>
      <c r="M397" s="2" t="s">
        <v>7388</v>
      </c>
      <c r="N397" s="44"/>
      <c r="O397" s="204" t="s">
        <v>7387</v>
      </c>
      <c r="P397" s="36"/>
      <c r="Q397" s="36"/>
      <c r="R397" s="36"/>
      <c r="S397" s="36"/>
      <c r="T397" s="36"/>
      <c r="U397" s="36"/>
      <c r="V397" s="74"/>
      <c r="W397" s="72"/>
      <c r="X397" s="72"/>
      <c r="Y397" s="145"/>
      <c r="Z397" s="71"/>
      <c r="AA397" s="83"/>
      <c r="AB397" s="194"/>
      <c r="AC397" s="7"/>
      <c r="AD397" s="7"/>
      <c r="AE397" s="7"/>
      <c r="AF397" s="7"/>
      <c r="AG397" s="37"/>
      <c r="AH397" s="98">
        <f>ROUND(ROUND(K397*U398,0)*Y$299,0)</f>
        <v>162</v>
      </c>
      <c r="AI397" s="66"/>
    </row>
    <row r="398" spans="1:35" ht="16.75" customHeight="1" x14ac:dyDescent="0.3">
      <c r="A398" s="99">
        <v>33</v>
      </c>
      <c r="B398" s="100" t="s">
        <v>375</v>
      </c>
      <c r="C398" s="101" t="s">
        <v>11931</v>
      </c>
      <c r="D398" s="190"/>
      <c r="E398" s="211"/>
      <c r="F398" s="211"/>
      <c r="G398" s="211"/>
      <c r="H398" s="211"/>
      <c r="I398" s="211"/>
      <c r="J398" s="210"/>
      <c r="K398" s="72"/>
      <c r="L398" s="145"/>
      <c r="M398" s="2"/>
      <c r="N398" s="44"/>
      <c r="O398" s="45"/>
      <c r="P398" s="2"/>
      <c r="Q398" s="135"/>
      <c r="R398" s="135"/>
      <c r="S398" s="135"/>
      <c r="T398" s="136" t="s">
        <v>7744</v>
      </c>
      <c r="U398" s="273">
        <v>0.95</v>
      </c>
      <c r="V398" s="274"/>
      <c r="W398" s="72"/>
      <c r="X398" s="72"/>
      <c r="Y398" s="145"/>
      <c r="Z398" s="71"/>
      <c r="AA398" s="226" t="s">
        <v>7740</v>
      </c>
      <c r="AB398" s="225" t="s">
        <v>7739</v>
      </c>
      <c r="AC398" s="103" t="s">
        <v>7736</v>
      </c>
      <c r="AD398" s="162">
        <v>0.7</v>
      </c>
      <c r="AE398" s="162"/>
      <c r="AF398" s="162"/>
      <c r="AG398" s="163"/>
      <c r="AH398" s="105">
        <f>ROUND(ROUND(ROUND(K397*U398,0)*Y$299,0)*AD398,0)</f>
        <v>113</v>
      </c>
      <c r="AI398" s="66"/>
    </row>
    <row r="399" spans="1:35" ht="16.75" customHeight="1" x14ac:dyDescent="0.3">
      <c r="A399" s="99">
        <v>33</v>
      </c>
      <c r="B399" s="100" t="s">
        <v>376</v>
      </c>
      <c r="C399" s="101" t="s">
        <v>11930</v>
      </c>
      <c r="D399" s="190"/>
      <c r="E399" s="211"/>
      <c r="F399" s="211"/>
      <c r="G399" s="211"/>
      <c r="H399" s="211"/>
      <c r="I399" s="211"/>
      <c r="J399" s="210"/>
      <c r="K399" s="185"/>
      <c r="L399" s="2"/>
      <c r="M399" s="2"/>
      <c r="N399" s="2"/>
      <c r="O399" s="56"/>
      <c r="P399" s="2"/>
      <c r="Q399" s="2"/>
      <c r="R399" s="2"/>
      <c r="S399" s="2"/>
      <c r="T399" s="2"/>
      <c r="U399" s="2"/>
      <c r="V399" s="71"/>
      <c r="W399" s="72"/>
      <c r="X399" s="72"/>
      <c r="Y399" s="155"/>
      <c r="Z399" s="157"/>
      <c r="AA399" s="206"/>
      <c r="AB399" s="225" t="s">
        <v>7737</v>
      </c>
      <c r="AC399" s="103" t="s">
        <v>7736</v>
      </c>
      <c r="AD399" s="162">
        <v>0.5</v>
      </c>
      <c r="AE399" s="162"/>
      <c r="AF399" s="162"/>
      <c r="AG399" s="163"/>
      <c r="AH399" s="105">
        <f>ROUND(ROUND(ROUND(K397*U398,0)*Y$299,0)*AD399,0)</f>
        <v>81</v>
      </c>
      <c r="AI399" s="16"/>
    </row>
    <row r="400" spans="1:35" ht="16.75" customHeight="1" x14ac:dyDescent="0.3">
      <c r="A400" s="11">
        <v>33</v>
      </c>
      <c r="B400" s="14" t="s">
        <v>377</v>
      </c>
      <c r="C400" s="52" t="s">
        <v>11929</v>
      </c>
      <c r="D400" s="190"/>
      <c r="E400" s="211"/>
      <c r="F400" s="211"/>
      <c r="G400" s="211"/>
      <c r="H400" s="211"/>
      <c r="I400" s="211"/>
      <c r="J400" s="210"/>
      <c r="K400" s="185"/>
      <c r="L400" s="2"/>
      <c r="M400" s="2"/>
      <c r="N400" s="2"/>
      <c r="O400" s="56"/>
      <c r="P400" s="2"/>
      <c r="Q400" s="2"/>
      <c r="R400" s="2"/>
      <c r="S400" s="2"/>
      <c r="T400" s="2"/>
      <c r="U400" s="2"/>
      <c r="V400" s="71"/>
      <c r="W400" s="72"/>
      <c r="X400" s="72"/>
      <c r="Y400" s="155"/>
      <c r="Z400" s="157"/>
      <c r="AA400" s="2"/>
      <c r="AB400" s="201"/>
      <c r="AC400" s="55"/>
      <c r="AD400" s="141"/>
      <c r="AE400" s="187" t="s">
        <v>7356</v>
      </c>
      <c r="AF400" s="53">
        <v>5</v>
      </c>
      <c r="AG400" s="181" t="s">
        <v>7357</v>
      </c>
      <c r="AH400" s="98">
        <f>ROUND(ROUND(K397*U398,0)*Y$299-AF400,0)</f>
        <v>157</v>
      </c>
      <c r="AI400" s="16"/>
    </row>
    <row r="401" spans="1:35" ht="16.75" customHeight="1" x14ac:dyDescent="0.3">
      <c r="A401" s="99">
        <v>33</v>
      </c>
      <c r="B401" s="100" t="s">
        <v>378</v>
      </c>
      <c r="C401" s="101" t="s">
        <v>11928</v>
      </c>
      <c r="D401" s="190"/>
      <c r="E401" s="211"/>
      <c r="F401" s="211"/>
      <c r="G401" s="211"/>
      <c r="H401" s="211"/>
      <c r="I401" s="211"/>
      <c r="J401" s="210"/>
      <c r="K401" s="185"/>
      <c r="L401" s="2"/>
      <c r="M401" s="2"/>
      <c r="N401" s="2"/>
      <c r="O401" s="56"/>
      <c r="P401" s="2"/>
      <c r="Q401" s="2"/>
      <c r="R401" s="2"/>
      <c r="S401" s="2"/>
      <c r="T401" s="2"/>
      <c r="U401" s="2"/>
      <c r="V401" s="71"/>
      <c r="W401" s="72"/>
      <c r="X401" s="72"/>
      <c r="Y401" s="155"/>
      <c r="Z401" s="157"/>
      <c r="AA401" s="226" t="s">
        <v>7740</v>
      </c>
      <c r="AB401" s="225" t="s">
        <v>7739</v>
      </c>
      <c r="AC401" s="103" t="s">
        <v>7736</v>
      </c>
      <c r="AD401" s="162">
        <v>0.7</v>
      </c>
      <c r="AE401" s="221"/>
      <c r="AF401" s="136"/>
      <c r="AG401" s="75"/>
      <c r="AH401" s="105">
        <f>ROUND(ROUND(ROUND(K397*U398,0)*Y$299,0)*AD401-AF400,0)</f>
        <v>108</v>
      </c>
      <c r="AI401" s="16"/>
    </row>
    <row r="402" spans="1:35" ht="16.75" customHeight="1" x14ac:dyDescent="0.3">
      <c r="A402" s="99">
        <v>33</v>
      </c>
      <c r="B402" s="100" t="s">
        <v>379</v>
      </c>
      <c r="C402" s="101" t="s">
        <v>11927</v>
      </c>
      <c r="D402" s="190"/>
      <c r="E402" s="211"/>
      <c r="F402" s="211"/>
      <c r="G402" s="211"/>
      <c r="H402" s="211"/>
      <c r="I402" s="211"/>
      <c r="J402" s="210"/>
      <c r="K402" s="185"/>
      <c r="L402" s="2"/>
      <c r="M402" s="2"/>
      <c r="N402" s="2"/>
      <c r="O402" s="203"/>
      <c r="P402" s="8"/>
      <c r="Q402" s="8"/>
      <c r="R402" s="8"/>
      <c r="S402" s="8"/>
      <c r="T402" s="8"/>
      <c r="U402" s="8"/>
      <c r="V402" s="73"/>
      <c r="W402" s="72"/>
      <c r="X402" s="72"/>
      <c r="Y402" s="155"/>
      <c r="Z402" s="157"/>
      <c r="AA402" s="206"/>
      <c r="AB402" s="225" t="s">
        <v>7391</v>
      </c>
      <c r="AC402" s="103" t="s">
        <v>7390</v>
      </c>
      <c r="AD402" s="162">
        <v>0.5</v>
      </c>
      <c r="AE402" s="196"/>
      <c r="AF402" s="144"/>
      <c r="AG402" s="150"/>
      <c r="AH402" s="105">
        <f>ROUND(ROUND(ROUND(K397*U398,0)*Y$299,0)*AD402-AF400,0)</f>
        <v>76</v>
      </c>
      <c r="AI402" s="16"/>
    </row>
    <row r="403" spans="1:35" ht="16.75" customHeight="1" x14ac:dyDescent="0.3">
      <c r="A403" s="11">
        <v>33</v>
      </c>
      <c r="B403" s="14" t="s">
        <v>380</v>
      </c>
      <c r="C403" s="52" t="s">
        <v>11926</v>
      </c>
      <c r="D403" s="190"/>
      <c r="E403" s="211"/>
      <c r="F403" s="211"/>
      <c r="G403" s="211"/>
      <c r="H403" s="211"/>
      <c r="I403" s="211"/>
      <c r="J403" s="210"/>
      <c r="K403" s="185"/>
      <c r="L403" s="2"/>
      <c r="M403" s="2"/>
      <c r="N403" s="44"/>
      <c r="O403" s="204" t="s">
        <v>7380</v>
      </c>
      <c r="P403" s="36"/>
      <c r="Q403" s="36"/>
      <c r="R403" s="36"/>
      <c r="S403" s="36"/>
      <c r="T403" s="36"/>
      <c r="U403" s="36"/>
      <c r="V403" s="74"/>
      <c r="W403" s="72"/>
      <c r="X403" s="72"/>
      <c r="Y403" s="145"/>
      <c r="Z403" s="71"/>
      <c r="AA403" s="83"/>
      <c r="AB403" s="194"/>
      <c r="AC403" s="7"/>
      <c r="AD403" s="7"/>
      <c r="AE403" s="7"/>
      <c r="AF403" s="7"/>
      <c r="AG403" s="37"/>
      <c r="AH403" s="98">
        <f>ROUND(ROUND(K397*U404,0)*Y$299,0)</f>
        <v>159</v>
      </c>
      <c r="AI403" s="66"/>
    </row>
    <row r="404" spans="1:35" ht="16.75" customHeight="1" x14ac:dyDescent="0.3">
      <c r="A404" s="99">
        <v>33</v>
      </c>
      <c r="B404" s="100" t="s">
        <v>381</v>
      </c>
      <c r="C404" s="101" t="s">
        <v>11925</v>
      </c>
      <c r="D404" s="190"/>
      <c r="E404" s="211"/>
      <c r="F404" s="211"/>
      <c r="G404" s="211"/>
      <c r="H404" s="211"/>
      <c r="I404" s="211"/>
      <c r="J404" s="210"/>
      <c r="K404" s="185"/>
      <c r="L404" s="2"/>
      <c r="M404" s="2"/>
      <c r="N404" s="44"/>
      <c r="O404" s="45"/>
      <c r="P404" s="135"/>
      <c r="Q404" s="135"/>
      <c r="R404" s="135"/>
      <c r="S404" s="135"/>
      <c r="T404" s="136" t="s">
        <v>7404</v>
      </c>
      <c r="U404" s="273">
        <v>0.93</v>
      </c>
      <c r="V404" s="274"/>
      <c r="W404" s="72"/>
      <c r="X404" s="72"/>
      <c r="Y404" s="145"/>
      <c r="Z404" s="71"/>
      <c r="AA404" s="226" t="s">
        <v>7393</v>
      </c>
      <c r="AB404" s="225" t="s">
        <v>7358</v>
      </c>
      <c r="AC404" s="103" t="s">
        <v>7390</v>
      </c>
      <c r="AD404" s="162">
        <v>0.7</v>
      </c>
      <c r="AE404" s="162"/>
      <c r="AF404" s="162"/>
      <c r="AG404" s="163"/>
      <c r="AH404" s="105">
        <f>ROUND(ROUND(ROUND(K397*U404,0)*Y$299,0)*AD404,0)</f>
        <v>111</v>
      </c>
      <c r="AI404" s="66"/>
    </row>
    <row r="405" spans="1:35" ht="16.75" customHeight="1" x14ac:dyDescent="0.3">
      <c r="A405" s="99">
        <v>33</v>
      </c>
      <c r="B405" s="100" t="s">
        <v>382</v>
      </c>
      <c r="C405" s="101" t="s">
        <v>11924</v>
      </c>
      <c r="D405" s="190"/>
      <c r="E405" s="211"/>
      <c r="F405" s="211"/>
      <c r="G405" s="211"/>
      <c r="H405" s="211"/>
      <c r="I405" s="211"/>
      <c r="J405" s="210"/>
      <c r="K405" s="185"/>
      <c r="L405" s="2"/>
      <c r="M405" s="2"/>
      <c r="N405" s="2"/>
      <c r="O405" s="56"/>
      <c r="P405" s="2"/>
      <c r="Q405" s="2"/>
      <c r="R405" s="2"/>
      <c r="S405" s="2"/>
      <c r="T405" s="2"/>
      <c r="U405" s="2"/>
      <c r="V405" s="71"/>
      <c r="W405" s="72"/>
      <c r="X405" s="72"/>
      <c r="Y405" s="155"/>
      <c r="Z405" s="157"/>
      <c r="AA405" s="206"/>
      <c r="AB405" s="225" t="s">
        <v>7391</v>
      </c>
      <c r="AC405" s="103" t="s">
        <v>7390</v>
      </c>
      <c r="AD405" s="162">
        <v>0.5</v>
      </c>
      <c r="AE405" s="162"/>
      <c r="AF405" s="162"/>
      <c r="AG405" s="163"/>
      <c r="AH405" s="105">
        <f>ROUND(ROUND(ROUND(K397*U404,0)*Y$299,0)*AD405,0)</f>
        <v>80</v>
      </c>
      <c r="AI405" s="16"/>
    </row>
    <row r="406" spans="1:35" ht="16.75" customHeight="1" x14ac:dyDescent="0.3">
      <c r="A406" s="11">
        <v>33</v>
      </c>
      <c r="B406" s="14" t="s">
        <v>383</v>
      </c>
      <c r="C406" s="52" t="s">
        <v>11923</v>
      </c>
      <c r="D406" s="190"/>
      <c r="E406" s="211"/>
      <c r="F406" s="211"/>
      <c r="G406" s="211"/>
      <c r="H406" s="211"/>
      <c r="I406" s="211"/>
      <c r="J406" s="210"/>
      <c r="K406" s="185"/>
      <c r="L406" s="2"/>
      <c r="M406" s="2"/>
      <c r="N406" s="2"/>
      <c r="O406" s="56"/>
      <c r="P406" s="2"/>
      <c r="Q406" s="2"/>
      <c r="R406" s="2"/>
      <c r="S406" s="2"/>
      <c r="T406" s="2"/>
      <c r="U406" s="2"/>
      <c r="V406" s="71"/>
      <c r="W406" s="72"/>
      <c r="X406" s="72"/>
      <c r="Y406" s="155"/>
      <c r="Z406" s="157"/>
      <c r="AA406" s="2"/>
      <c r="AB406" s="201"/>
      <c r="AC406" s="55"/>
      <c r="AD406" s="141"/>
      <c r="AE406" s="187" t="s">
        <v>7356</v>
      </c>
      <c r="AF406" s="53">
        <v>5</v>
      </c>
      <c r="AG406" s="181" t="s">
        <v>7357</v>
      </c>
      <c r="AH406" s="98">
        <f>ROUND(ROUND(K397*U404,0)*Y$299-AF406,0)</f>
        <v>154</v>
      </c>
      <c r="AI406" s="16"/>
    </row>
    <row r="407" spans="1:35" ht="16.75" customHeight="1" x14ac:dyDescent="0.3">
      <c r="A407" s="99">
        <v>33</v>
      </c>
      <c r="B407" s="100" t="s">
        <v>384</v>
      </c>
      <c r="C407" s="101" t="s">
        <v>11922</v>
      </c>
      <c r="D407" s="190"/>
      <c r="E407" s="211"/>
      <c r="F407" s="211"/>
      <c r="G407" s="211"/>
      <c r="H407" s="211"/>
      <c r="I407" s="211"/>
      <c r="J407" s="210"/>
      <c r="K407" s="185"/>
      <c r="L407" s="2"/>
      <c r="M407" s="2"/>
      <c r="N407" s="2"/>
      <c r="O407" s="56"/>
      <c r="P407" s="2"/>
      <c r="Q407" s="2"/>
      <c r="R407" s="2"/>
      <c r="S407" s="2"/>
      <c r="T407" s="2"/>
      <c r="U407" s="2"/>
      <c r="V407" s="71"/>
      <c r="W407" s="72"/>
      <c r="X407" s="72"/>
      <c r="Y407" s="155"/>
      <c r="Z407" s="157"/>
      <c r="AA407" s="226" t="s">
        <v>7393</v>
      </c>
      <c r="AB407" s="225" t="s">
        <v>7358</v>
      </c>
      <c r="AC407" s="103" t="s">
        <v>7390</v>
      </c>
      <c r="AD407" s="162">
        <v>0.7</v>
      </c>
      <c r="AE407" s="221"/>
      <c r="AF407" s="136"/>
      <c r="AG407" s="75"/>
      <c r="AH407" s="105">
        <f>ROUND(ROUND(ROUND(K397*U404,0)*Y$299,0)*AD407-AF406,0)</f>
        <v>106</v>
      </c>
      <c r="AI407" s="16"/>
    </row>
    <row r="408" spans="1:35" ht="16.75" customHeight="1" x14ac:dyDescent="0.3">
      <c r="A408" s="99">
        <v>33</v>
      </c>
      <c r="B408" s="100" t="s">
        <v>385</v>
      </c>
      <c r="C408" s="101" t="s">
        <v>11921</v>
      </c>
      <c r="D408" s="190"/>
      <c r="E408" s="211"/>
      <c r="F408" s="211"/>
      <c r="G408" s="211"/>
      <c r="H408" s="211"/>
      <c r="I408" s="211"/>
      <c r="J408" s="210"/>
      <c r="K408" s="185"/>
      <c r="L408" s="2"/>
      <c r="M408" s="2"/>
      <c r="N408" s="2"/>
      <c r="O408" s="203"/>
      <c r="P408" s="8"/>
      <c r="Q408" s="8"/>
      <c r="R408" s="8"/>
      <c r="S408" s="8"/>
      <c r="T408" s="8"/>
      <c r="U408" s="8"/>
      <c r="V408" s="73"/>
      <c r="W408" s="72"/>
      <c r="X408" s="72"/>
      <c r="Y408" s="155"/>
      <c r="Z408" s="157"/>
      <c r="AA408" s="206"/>
      <c r="AB408" s="225" t="s">
        <v>7391</v>
      </c>
      <c r="AC408" s="103" t="s">
        <v>7390</v>
      </c>
      <c r="AD408" s="162">
        <v>0.5</v>
      </c>
      <c r="AE408" s="196"/>
      <c r="AF408" s="144"/>
      <c r="AG408" s="150"/>
      <c r="AH408" s="105">
        <f>ROUND(ROUND(ROUND(K397*U404,0)*Y$299,0)*AD408-AF406,0)</f>
        <v>75</v>
      </c>
      <c r="AI408" s="16"/>
    </row>
    <row r="409" spans="1:35" ht="16.75" customHeight="1" x14ac:dyDescent="0.3">
      <c r="A409" s="11">
        <v>33</v>
      </c>
      <c r="B409" s="14" t="s">
        <v>386</v>
      </c>
      <c r="C409" s="52" t="s">
        <v>11920</v>
      </c>
      <c r="D409" s="190"/>
      <c r="E409" s="211"/>
      <c r="F409" s="211"/>
      <c r="G409" s="211"/>
      <c r="H409" s="211"/>
      <c r="I409" s="211"/>
      <c r="J409" s="210"/>
      <c r="K409" s="185"/>
      <c r="L409" s="2"/>
      <c r="M409" s="2"/>
      <c r="N409" s="44"/>
      <c r="O409" s="222" t="s">
        <v>7373</v>
      </c>
      <c r="P409" s="2"/>
      <c r="Q409" s="2"/>
      <c r="R409" s="2"/>
      <c r="S409" s="2"/>
      <c r="T409" s="2"/>
      <c r="U409" s="2"/>
      <c r="V409" s="71"/>
      <c r="W409" s="72"/>
      <c r="X409" s="72"/>
      <c r="Y409" s="145"/>
      <c r="Z409" s="71"/>
      <c r="AA409" s="83"/>
      <c r="AB409" s="80"/>
      <c r="AC409" s="7"/>
      <c r="AD409" s="7"/>
      <c r="AE409" s="7"/>
      <c r="AF409" s="7"/>
      <c r="AG409" s="37"/>
      <c r="AH409" s="98">
        <f>ROUND(ROUND(K397*U410,0)*Y$299,0)</f>
        <v>162</v>
      </c>
      <c r="AI409" s="66"/>
    </row>
    <row r="410" spans="1:35" ht="16.75" customHeight="1" x14ac:dyDescent="0.3">
      <c r="A410" s="99">
        <v>33</v>
      </c>
      <c r="B410" s="100" t="s">
        <v>387</v>
      </c>
      <c r="C410" s="101" t="s">
        <v>11919</v>
      </c>
      <c r="D410" s="190"/>
      <c r="E410" s="211"/>
      <c r="F410" s="211"/>
      <c r="G410" s="211"/>
      <c r="H410" s="211"/>
      <c r="I410" s="211"/>
      <c r="J410" s="210"/>
      <c r="K410" s="185"/>
      <c r="L410" s="2"/>
      <c r="M410" s="2"/>
      <c r="N410" s="44"/>
      <c r="O410" s="222" t="s">
        <v>7405</v>
      </c>
      <c r="P410" s="135"/>
      <c r="Q410" s="135"/>
      <c r="R410" s="135"/>
      <c r="S410" s="135"/>
      <c r="T410" s="136" t="s">
        <v>7404</v>
      </c>
      <c r="U410" s="273">
        <v>0.95</v>
      </c>
      <c r="V410" s="274"/>
      <c r="W410" s="72"/>
      <c r="X410" s="72"/>
      <c r="Y410" s="145"/>
      <c r="Z410" s="71"/>
      <c r="AA410" s="226" t="s">
        <v>7393</v>
      </c>
      <c r="AB410" s="225" t="s">
        <v>7358</v>
      </c>
      <c r="AC410" s="103" t="s">
        <v>7390</v>
      </c>
      <c r="AD410" s="162">
        <v>0.7</v>
      </c>
      <c r="AE410" s="162"/>
      <c r="AF410" s="162"/>
      <c r="AG410" s="163"/>
      <c r="AH410" s="105">
        <f>ROUND(ROUND(ROUND(K397*U410,0)*Y$299,0)*AD410,0)</f>
        <v>113</v>
      </c>
      <c r="AI410" s="66"/>
    </row>
    <row r="411" spans="1:35" ht="16.75" customHeight="1" x14ac:dyDescent="0.3">
      <c r="A411" s="99">
        <v>33</v>
      </c>
      <c r="B411" s="100" t="s">
        <v>388</v>
      </c>
      <c r="C411" s="101" t="s">
        <v>11918</v>
      </c>
      <c r="D411" s="190"/>
      <c r="E411" s="211"/>
      <c r="F411" s="211"/>
      <c r="G411" s="211"/>
      <c r="H411" s="211"/>
      <c r="I411" s="211"/>
      <c r="J411" s="210"/>
      <c r="K411" s="185"/>
      <c r="L411" s="2"/>
      <c r="M411" s="2"/>
      <c r="N411" s="2"/>
      <c r="O411" s="56"/>
      <c r="P411" s="2"/>
      <c r="Q411" s="2"/>
      <c r="R411" s="2"/>
      <c r="S411" s="2"/>
      <c r="T411" s="2"/>
      <c r="U411" s="2"/>
      <c r="V411" s="71"/>
      <c r="W411" s="72"/>
      <c r="X411" s="72"/>
      <c r="Y411" s="155"/>
      <c r="Z411" s="157"/>
      <c r="AA411" s="206"/>
      <c r="AB411" s="225" t="s">
        <v>7391</v>
      </c>
      <c r="AC411" s="103" t="s">
        <v>7390</v>
      </c>
      <c r="AD411" s="162">
        <v>0.5</v>
      </c>
      <c r="AE411" s="162"/>
      <c r="AF411" s="162"/>
      <c r="AG411" s="163"/>
      <c r="AH411" s="105">
        <f>ROUND(ROUND(ROUND(K397*U410,0)*Y$299,0)*AD411,0)</f>
        <v>81</v>
      </c>
      <c r="AI411" s="16"/>
    </row>
    <row r="412" spans="1:35" ht="16.75" customHeight="1" x14ac:dyDescent="0.3">
      <c r="A412" s="11">
        <v>33</v>
      </c>
      <c r="B412" s="14" t="s">
        <v>389</v>
      </c>
      <c r="C412" s="52" t="s">
        <v>11917</v>
      </c>
      <c r="D412" s="190"/>
      <c r="E412" s="211"/>
      <c r="F412" s="211"/>
      <c r="G412" s="211"/>
      <c r="H412" s="211"/>
      <c r="I412" s="211"/>
      <c r="J412" s="210"/>
      <c r="K412" s="185"/>
      <c r="L412" s="2"/>
      <c r="M412" s="2"/>
      <c r="N412" s="2"/>
      <c r="O412" s="56"/>
      <c r="P412" s="2"/>
      <c r="Q412" s="2"/>
      <c r="R412" s="2"/>
      <c r="S412" s="2"/>
      <c r="T412" s="2"/>
      <c r="U412" s="2"/>
      <c r="V412" s="71"/>
      <c r="W412" s="72"/>
      <c r="X412" s="72"/>
      <c r="Y412" s="155"/>
      <c r="Z412" s="157"/>
      <c r="AA412" s="2"/>
      <c r="AB412" s="201"/>
      <c r="AC412" s="55"/>
      <c r="AD412" s="141"/>
      <c r="AE412" s="187" t="s">
        <v>7356</v>
      </c>
      <c r="AF412" s="53">
        <v>5</v>
      </c>
      <c r="AG412" s="181" t="s">
        <v>7357</v>
      </c>
      <c r="AH412" s="98">
        <f>ROUND(ROUND(K397*U410,0)*Y$299-AF412,0)</f>
        <v>157</v>
      </c>
      <c r="AI412" s="16"/>
    </row>
    <row r="413" spans="1:35" ht="16.75" customHeight="1" x14ac:dyDescent="0.3">
      <c r="A413" s="99">
        <v>33</v>
      </c>
      <c r="B413" s="100" t="s">
        <v>390</v>
      </c>
      <c r="C413" s="101" t="s">
        <v>11916</v>
      </c>
      <c r="D413" s="190"/>
      <c r="E413" s="211"/>
      <c r="F413" s="211"/>
      <c r="G413" s="211"/>
      <c r="H413" s="211"/>
      <c r="I413" s="211"/>
      <c r="J413" s="210"/>
      <c r="K413" s="185"/>
      <c r="L413" s="2"/>
      <c r="M413" s="2"/>
      <c r="N413" s="2"/>
      <c r="O413" s="56"/>
      <c r="P413" s="2"/>
      <c r="Q413" s="2"/>
      <c r="R413" s="2"/>
      <c r="S413" s="2"/>
      <c r="T413" s="2"/>
      <c r="U413" s="2"/>
      <c r="V413" s="71"/>
      <c r="W413" s="72"/>
      <c r="X413" s="72"/>
      <c r="Y413" s="155"/>
      <c r="Z413" s="157"/>
      <c r="AA413" s="226" t="s">
        <v>7393</v>
      </c>
      <c r="AB413" s="225" t="s">
        <v>7358</v>
      </c>
      <c r="AC413" s="103" t="s">
        <v>7390</v>
      </c>
      <c r="AD413" s="162">
        <v>0.7</v>
      </c>
      <c r="AE413" s="221"/>
      <c r="AF413" s="136"/>
      <c r="AG413" s="75"/>
      <c r="AH413" s="105">
        <f>ROUND(ROUND(ROUND(K397*U410,0)*Y$299,0)*AD413-AF412,0)</f>
        <v>108</v>
      </c>
      <c r="AI413" s="16"/>
    </row>
    <row r="414" spans="1:35" ht="16.75" customHeight="1" x14ac:dyDescent="0.3">
      <c r="A414" s="99">
        <v>33</v>
      </c>
      <c r="B414" s="100" t="s">
        <v>391</v>
      </c>
      <c r="C414" s="101" t="s">
        <v>11915</v>
      </c>
      <c r="D414" s="190"/>
      <c r="E414" s="211"/>
      <c r="F414" s="211"/>
      <c r="G414" s="211"/>
      <c r="H414" s="211"/>
      <c r="I414" s="211"/>
      <c r="J414" s="210"/>
      <c r="K414" s="164"/>
      <c r="L414" s="8"/>
      <c r="M414" s="8"/>
      <c r="N414" s="8"/>
      <c r="O414" s="203"/>
      <c r="P414" s="8"/>
      <c r="Q414" s="8"/>
      <c r="R414" s="8"/>
      <c r="S414" s="8"/>
      <c r="T414" s="8"/>
      <c r="U414" s="8"/>
      <c r="V414" s="73"/>
      <c r="W414" s="72"/>
      <c r="X414" s="72"/>
      <c r="Y414" s="155"/>
      <c r="Z414" s="157"/>
      <c r="AA414" s="206"/>
      <c r="AB414" s="225" t="s">
        <v>7391</v>
      </c>
      <c r="AC414" s="103" t="s">
        <v>7390</v>
      </c>
      <c r="AD414" s="162">
        <v>0.5</v>
      </c>
      <c r="AE414" s="196"/>
      <c r="AF414" s="144"/>
      <c r="AG414" s="150"/>
      <c r="AH414" s="105">
        <f>ROUND(ROUND(ROUND(K397*U410,0)*Y$299,0)*AD414-AF412,0)</f>
        <v>76</v>
      </c>
      <c r="AI414" s="16"/>
    </row>
    <row r="415" spans="1:35" ht="16.75" customHeight="1" x14ac:dyDescent="0.3">
      <c r="A415" s="11">
        <v>33</v>
      </c>
      <c r="B415" s="14" t="s">
        <v>11914</v>
      </c>
      <c r="C415" s="52" t="s">
        <v>11913</v>
      </c>
      <c r="D415" s="284"/>
      <c r="E415" s="288"/>
      <c r="F415" s="288"/>
      <c r="G415" s="288"/>
      <c r="H415" s="288"/>
      <c r="I415" s="288"/>
      <c r="J415" s="289"/>
      <c r="K415" s="275" t="s">
        <v>7664</v>
      </c>
      <c r="L415" s="276"/>
      <c r="M415" s="276"/>
      <c r="N415" s="277"/>
      <c r="O415" s="54"/>
      <c r="P415" s="36"/>
      <c r="Q415" s="36"/>
      <c r="R415" s="36"/>
      <c r="S415" s="36"/>
      <c r="T415" s="36"/>
      <c r="U415" s="36"/>
      <c r="V415" s="50"/>
      <c r="W415" s="45"/>
      <c r="X415" s="45"/>
      <c r="Y415" s="2"/>
      <c r="Z415" s="44"/>
      <c r="AA415" s="54"/>
      <c r="AB415" s="53"/>
      <c r="AC415" s="36"/>
      <c r="AD415" s="36"/>
      <c r="AE415" s="36"/>
      <c r="AF415" s="36"/>
      <c r="AG415" s="50"/>
      <c r="AH415" s="6">
        <f>ROUND(K421*Y$299,0)</f>
        <v>139</v>
      </c>
      <c r="AI415" s="16"/>
    </row>
    <row r="416" spans="1:35" ht="16.75" customHeight="1" x14ac:dyDescent="0.3">
      <c r="A416" s="99">
        <v>33</v>
      </c>
      <c r="B416" s="100" t="s">
        <v>392</v>
      </c>
      <c r="C416" s="101" t="s">
        <v>11912</v>
      </c>
      <c r="D416" s="290"/>
      <c r="E416" s="288"/>
      <c r="F416" s="288"/>
      <c r="G416" s="288"/>
      <c r="H416" s="288"/>
      <c r="I416" s="288"/>
      <c r="J416" s="289"/>
      <c r="K416" s="278"/>
      <c r="L416" s="279"/>
      <c r="M416" s="279"/>
      <c r="N416" s="280"/>
      <c r="O416" s="3"/>
      <c r="P416" s="2"/>
      <c r="Q416" s="2"/>
      <c r="R416" s="2"/>
      <c r="S416" s="2"/>
      <c r="T416" s="2"/>
      <c r="U416" s="2"/>
      <c r="V416" s="71"/>
      <c r="W416" s="72"/>
      <c r="X416" s="72"/>
      <c r="Y416" s="145"/>
      <c r="Z416" s="71"/>
      <c r="AA416" s="226" t="s">
        <v>7393</v>
      </c>
      <c r="AB416" s="225" t="s">
        <v>7358</v>
      </c>
      <c r="AC416" s="103" t="s">
        <v>7390</v>
      </c>
      <c r="AD416" s="162">
        <v>0.7</v>
      </c>
      <c r="AE416" s="162"/>
      <c r="AF416" s="162"/>
      <c r="AG416" s="163"/>
      <c r="AH416" s="105">
        <f>ROUND(ROUND(K421*Y$299,0)*AD416,0)</f>
        <v>97</v>
      </c>
      <c r="AI416" s="16"/>
    </row>
    <row r="417" spans="1:35" ht="16.75" customHeight="1" x14ac:dyDescent="0.3">
      <c r="A417" s="99">
        <v>33</v>
      </c>
      <c r="B417" s="100" t="s">
        <v>393</v>
      </c>
      <c r="C417" s="101" t="s">
        <v>11911</v>
      </c>
      <c r="D417" s="190"/>
      <c r="E417" s="211"/>
      <c r="F417" s="211"/>
      <c r="G417" s="211"/>
      <c r="H417" s="211"/>
      <c r="I417" s="211"/>
      <c r="J417" s="210"/>
      <c r="K417" s="185"/>
      <c r="L417" s="2"/>
      <c r="M417" s="2"/>
      <c r="N417" s="2"/>
      <c r="O417" s="56"/>
      <c r="P417" s="2"/>
      <c r="Q417" s="2"/>
      <c r="R417" s="2"/>
      <c r="S417" s="2"/>
      <c r="T417" s="2"/>
      <c r="U417" s="2"/>
      <c r="V417" s="71"/>
      <c r="W417" s="72"/>
      <c r="X417" s="72"/>
      <c r="Y417" s="155"/>
      <c r="Z417" s="157"/>
      <c r="AA417" s="206"/>
      <c r="AB417" s="225" t="s">
        <v>7391</v>
      </c>
      <c r="AC417" s="103" t="s">
        <v>7390</v>
      </c>
      <c r="AD417" s="162">
        <v>0.5</v>
      </c>
      <c r="AE417" s="162"/>
      <c r="AF417" s="162"/>
      <c r="AG417" s="163"/>
      <c r="AH417" s="105">
        <f>ROUND(ROUND(K421*Y$299,0)*AD417,0)</f>
        <v>70</v>
      </c>
      <c r="AI417" s="16"/>
    </row>
    <row r="418" spans="1:35" ht="16.75" customHeight="1" x14ac:dyDescent="0.3">
      <c r="A418" s="11">
        <v>33</v>
      </c>
      <c r="B418" s="14" t="s">
        <v>394</v>
      </c>
      <c r="C418" s="52" t="s">
        <v>11910</v>
      </c>
      <c r="D418" s="190"/>
      <c r="E418" s="211"/>
      <c r="F418" s="211"/>
      <c r="G418" s="211"/>
      <c r="H418" s="211"/>
      <c r="I418" s="211"/>
      <c r="J418" s="210"/>
      <c r="K418" s="185"/>
      <c r="L418" s="2"/>
      <c r="M418" s="2"/>
      <c r="N418" s="2"/>
      <c r="O418" s="56"/>
      <c r="P418" s="2"/>
      <c r="Q418" s="2"/>
      <c r="R418" s="2"/>
      <c r="S418" s="2"/>
      <c r="T418" s="2"/>
      <c r="U418" s="2"/>
      <c r="V418" s="71"/>
      <c r="W418" s="72"/>
      <c r="X418" s="72"/>
      <c r="Y418" s="155"/>
      <c r="Z418" s="157"/>
      <c r="AA418" s="2"/>
      <c r="AB418" s="201"/>
      <c r="AC418" s="55"/>
      <c r="AD418" s="141"/>
      <c r="AE418" s="187" t="s">
        <v>7356</v>
      </c>
      <c r="AF418" s="53">
        <v>5</v>
      </c>
      <c r="AG418" s="181" t="s">
        <v>7357</v>
      </c>
      <c r="AH418" s="6">
        <f>ROUND(K421*Y$299-AF418,0)</f>
        <v>134</v>
      </c>
      <c r="AI418" s="16"/>
    </row>
    <row r="419" spans="1:35" ht="16.75" customHeight="1" x14ac:dyDescent="0.3">
      <c r="A419" s="99">
        <v>33</v>
      </c>
      <c r="B419" s="100" t="s">
        <v>395</v>
      </c>
      <c r="C419" s="101" t="s">
        <v>11909</v>
      </c>
      <c r="D419" s="190"/>
      <c r="E419" s="211"/>
      <c r="F419" s="211"/>
      <c r="G419" s="211"/>
      <c r="H419" s="211"/>
      <c r="I419" s="211"/>
      <c r="J419" s="210"/>
      <c r="K419" s="185"/>
      <c r="L419" s="2"/>
      <c r="M419" s="2"/>
      <c r="N419" s="2"/>
      <c r="O419" s="56"/>
      <c r="P419" s="2"/>
      <c r="Q419" s="2"/>
      <c r="R419" s="2"/>
      <c r="S419" s="2"/>
      <c r="T419" s="2"/>
      <c r="U419" s="2"/>
      <c r="V419" s="71"/>
      <c r="W419" s="72"/>
      <c r="X419" s="72"/>
      <c r="Y419" s="155"/>
      <c r="Z419" s="157"/>
      <c r="AA419" s="226" t="s">
        <v>7393</v>
      </c>
      <c r="AB419" s="225" t="s">
        <v>7358</v>
      </c>
      <c r="AC419" s="103" t="s">
        <v>7390</v>
      </c>
      <c r="AD419" s="162">
        <v>0.7</v>
      </c>
      <c r="AE419" s="221"/>
      <c r="AF419" s="136"/>
      <c r="AG419" s="75"/>
      <c r="AH419" s="105">
        <f>ROUND(ROUND(K421*Y$299,0)*AD419-AF418,0)</f>
        <v>92</v>
      </c>
      <c r="AI419" s="16"/>
    </row>
    <row r="420" spans="1:35" ht="16.75" customHeight="1" x14ac:dyDescent="0.3">
      <c r="A420" s="99">
        <v>33</v>
      </c>
      <c r="B420" s="100" t="s">
        <v>396</v>
      </c>
      <c r="C420" s="101" t="s">
        <v>11908</v>
      </c>
      <c r="D420" s="190"/>
      <c r="E420" s="211"/>
      <c r="F420" s="211"/>
      <c r="G420" s="211"/>
      <c r="H420" s="211"/>
      <c r="I420" s="211"/>
      <c r="J420" s="210"/>
      <c r="K420" s="185"/>
      <c r="L420" s="2"/>
      <c r="M420" s="2"/>
      <c r="N420" s="2"/>
      <c r="O420" s="56"/>
      <c r="P420" s="2"/>
      <c r="Q420" s="2"/>
      <c r="R420" s="2"/>
      <c r="S420" s="2"/>
      <c r="T420" s="2"/>
      <c r="U420" s="2"/>
      <c r="V420" s="71"/>
      <c r="W420" s="72"/>
      <c r="X420" s="72"/>
      <c r="Y420" s="155"/>
      <c r="Z420" s="157"/>
      <c r="AA420" s="206"/>
      <c r="AB420" s="225" t="s">
        <v>7391</v>
      </c>
      <c r="AC420" s="103" t="s">
        <v>7390</v>
      </c>
      <c r="AD420" s="162">
        <v>0.5</v>
      </c>
      <c r="AE420" s="196"/>
      <c r="AF420" s="144"/>
      <c r="AG420" s="150"/>
      <c r="AH420" s="105">
        <f>ROUND(ROUND(K421*Y$299,0)*AD420-AF418,0)</f>
        <v>65</v>
      </c>
      <c r="AI420" s="16"/>
    </row>
    <row r="421" spans="1:35" ht="16.75" customHeight="1" x14ac:dyDescent="0.3">
      <c r="A421" s="11">
        <v>33</v>
      </c>
      <c r="B421" s="14" t="s">
        <v>397</v>
      </c>
      <c r="C421" s="52" t="s">
        <v>11907</v>
      </c>
      <c r="D421" s="190"/>
      <c r="E421" s="211"/>
      <c r="F421" s="211"/>
      <c r="G421" s="211"/>
      <c r="H421" s="211"/>
      <c r="I421" s="211"/>
      <c r="J421" s="210"/>
      <c r="K421" s="271">
        <f>'21共同生活援助（包括型・基本）'!N277</f>
        <v>199</v>
      </c>
      <c r="L421" s="272"/>
      <c r="M421" s="2" t="s">
        <v>7388</v>
      </c>
      <c r="N421" s="44"/>
      <c r="O421" s="204" t="s">
        <v>7387</v>
      </c>
      <c r="P421" s="36"/>
      <c r="Q421" s="36"/>
      <c r="R421" s="36"/>
      <c r="S421" s="36"/>
      <c r="T421" s="36"/>
      <c r="U421" s="36"/>
      <c r="V421" s="74"/>
      <c r="W421" s="72"/>
      <c r="X421" s="72"/>
      <c r="Y421" s="145"/>
      <c r="Z421" s="71"/>
      <c r="AA421" s="83"/>
      <c r="AB421" s="194"/>
      <c r="AC421" s="7"/>
      <c r="AD421" s="7"/>
      <c r="AE421" s="7"/>
      <c r="AF421" s="7"/>
      <c r="AG421" s="37"/>
      <c r="AH421" s="6">
        <f>ROUND(ROUND(K421*U422,0)*Y$299,0)</f>
        <v>132</v>
      </c>
      <c r="AI421" s="66"/>
    </row>
    <row r="422" spans="1:35" ht="16.75" customHeight="1" x14ac:dyDescent="0.3">
      <c r="A422" s="99">
        <v>33</v>
      </c>
      <c r="B422" s="100" t="s">
        <v>398</v>
      </c>
      <c r="C422" s="101" t="s">
        <v>11906</v>
      </c>
      <c r="D422" s="190"/>
      <c r="E422" s="211"/>
      <c r="F422" s="211"/>
      <c r="G422" s="211"/>
      <c r="H422" s="211"/>
      <c r="I422" s="211"/>
      <c r="J422" s="210"/>
      <c r="K422" s="72"/>
      <c r="L422" s="145"/>
      <c r="M422" s="2"/>
      <c r="N422" s="44"/>
      <c r="O422" s="45"/>
      <c r="P422" s="2"/>
      <c r="Q422" s="135"/>
      <c r="R422" s="135"/>
      <c r="S422" s="135"/>
      <c r="T422" s="136" t="s">
        <v>10972</v>
      </c>
      <c r="U422" s="273">
        <v>0.95</v>
      </c>
      <c r="V422" s="274"/>
      <c r="W422" s="72"/>
      <c r="X422" s="72"/>
      <c r="Y422" s="145"/>
      <c r="Z422" s="71"/>
      <c r="AA422" s="226" t="s">
        <v>10968</v>
      </c>
      <c r="AB422" s="225" t="s">
        <v>10967</v>
      </c>
      <c r="AC422" s="103" t="s">
        <v>8865</v>
      </c>
      <c r="AD422" s="162">
        <v>0.7</v>
      </c>
      <c r="AE422" s="162"/>
      <c r="AF422" s="162"/>
      <c r="AG422" s="163"/>
      <c r="AH422" s="105">
        <f>ROUND(ROUND(ROUND(K421*U422,0)*Y$299,0)*AD422,0)</f>
        <v>92</v>
      </c>
      <c r="AI422" s="66"/>
    </row>
    <row r="423" spans="1:35" ht="16.75" customHeight="1" x14ac:dyDescent="0.3">
      <c r="A423" s="99">
        <v>33</v>
      </c>
      <c r="B423" s="100" t="s">
        <v>399</v>
      </c>
      <c r="C423" s="101" t="s">
        <v>11905</v>
      </c>
      <c r="D423" s="190"/>
      <c r="E423" s="211"/>
      <c r="F423" s="211"/>
      <c r="G423" s="211"/>
      <c r="H423" s="211"/>
      <c r="I423" s="211"/>
      <c r="J423" s="210"/>
      <c r="K423" s="185"/>
      <c r="L423" s="2"/>
      <c r="M423" s="2"/>
      <c r="N423" s="2"/>
      <c r="O423" s="56"/>
      <c r="P423" s="2"/>
      <c r="Q423" s="2"/>
      <c r="R423" s="2"/>
      <c r="S423" s="2"/>
      <c r="T423" s="2"/>
      <c r="U423" s="2"/>
      <c r="V423" s="71"/>
      <c r="W423" s="72"/>
      <c r="X423" s="72"/>
      <c r="Y423" s="155"/>
      <c r="Z423" s="157"/>
      <c r="AA423" s="206"/>
      <c r="AB423" s="225" t="s">
        <v>8866</v>
      </c>
      <c r="AC423" s="103" t="s">
        <v>8865</v>
      </c>
      <c r="AD423" s="162">
        <v>0.5</v>
      </c>
      <c r="AE423" s="162"/>
      <c r="AF423" s="162"/>
      <c r="AG423" s="163"/>
      <c r="AH423" s="105">
        <f>ROUND(ROUND(ROUND(K421*U422,0)*Y$299,0)*AD423,0)</f>
        <v>66</v>
      </c>
      <c r="AI423" s="16"/>
    </row>
    <row r="424" spans="1:35" ht="16.75" customHeight="1" x14ac:dyDescent="0.3">
      <c r="A424" s="11">
        <v>33</v>
      </c>
      <c r="B424" s="14" t="s">
        <v>400</v>
      </c>
      <c r="C424" s="52" t="s">
        <v>11904</v>
      </c>
      <c r="D424" s="190"/>
      <c r="E424" s="211"/>
      <c r="F424" s="211"/>
      <c r="G424" s="211"/>
      <c r="H424" s="211"/>
      <c r="I424" s="211"/>
      <c r="J424" s="210"/>
      <c r="K424" s="185"/>
      <c r="L424" s="2"/>
      <c r="M424" s="2"/>
      <c r="N424" s="2"/>
      <c r="O424" s="56"/>
      <c r="P424" s="2"/>
      <c r="Q424" s="2"/>
      <c r="R424" s="2"/>
      <c r="S424" s="2"/>
      <c r="T424" s="2"/>
      <c r="U424" s="2"/>
      <c r="V424" s="71"/>
      <c r="W424" s="72"/>
      <c r="X424" s="72"/>
      <c r="Y424" s="155"/>
      <c r="Z424" s="157"/>
      <c r="AA424" s="2"/>
      <c r="AB424" s="201"/>
      <c r="AC424" s="55"/>
      <c r="AD424" s="141"/>
      <c r="AE424" s="187" t="s">
        <v>7356</v>
      </c>
      <c r="AF424" s="53">
        <v>5</v>
      </c>
      <c r="AG424" s="181" t="s">
        <v>7357</v>
      </c>
      <c r="AH424" s="6">
        <f>ROUND(ROUND(K421*U422,0)*Y$299-AF424,0)</f>
        <v>127</v>
      </c>
      <c r="AI424" s="16"/>
    </row>
    <row r="425" spans="1:35" ht="16.75" customHeight="1" x14ac:dyDescent="0.3">
      <c r="A425" s="99">
        <v>33</v>
      </c>
      <c r="B425" s="100" t="s">
        <v>401</v>
      </c>
      <c r="C425" s="101" t="s">
        <v>11903</v>
      </c>
      <c r="D425" s="190"/>
      <c r="E425" s="211"/>
      <c r="F425" s="211"/>
      <c r="G425" s="211"/>
      <c r="H425" s="211"/>
      <c r="I425" s="211"/>
      <c r="J425" s="210"/>
      <c r="K425" s="185"/>
      <c r="L425" s="2"/>
      <c r="M425" s="2"/>
      <c r="N425" s="2"/>
      <c r="O425" s="56"/>
      <c r="P425" s="2"/>
      <c r="Q425" s="2"/>
      <c r="R425" s="2"/>
      <c r="S425" s="2"/>
      <c r="T425" s="2"/>
      <c r="U425" s="2"/>
      <c r="V425" s="71"/>
      <c r="W425" s="72"/>
      <c r="X425" s="72"/>
      <c r="Y425" s="155"/>
      <c r="Z425" s="157"/>
      <c r="AA425" s="226" t="s">
        <v>10968</v>
      </c>
      <c r="AB425" s="225" t="s">
        <v>10967</v>
      </c>
      <c r="AC425" s="103" t="s">
        <v>8865</v>
      </c>
      <c r="AD425" s="162">
        <v>0.7</v>
      </c>
      <c r="AE425" s="221"/>
      <c r="AF425" s="136"/>
      <c r="AG425" s="75"/>
      <c r="AH425" s="105">
        <f>ROUND(ROUND(ROUND(K421*U422,0)*Y$299,0)*AD425-AF424,0)</f>
        <v>87</v>
      </c>
      <c r="AI425" s="16"/>
    </row>
    <row r="426" spans="1:35" ht="16.75" customHeight="1" x14ac:dyDescent="0.3">
      <c r="A426" s="99">
        <v>33</v>
      </c>
      <c r="B426" s="100" t="s">
        <v>402</v>
      </c>
      <c r="C426" s="101" t="s">
        <v>11902</v>
      </c>
      <c r="D426" s="190"/>
      <c r="E426" s="211"/>
      <c r="F426" s="211"/>
      <c r="G426" s="211"/>
      <c r="H426" s="211"/>
      <c r="I426" s="211"/>
      <c r="J426" s="210"/>
      <c r="K426" s="185"/>
      <c r="L426" s="2"/>
      <c r="M426" s="2"/>
      <c r="N426" s="2"/>
      <c r="O426" s="203"/>
      <c r="P426" s="8"/>
      <c r="Q426" s="8"/>
      <c r="R426" s="8"/>
      <c r="S426" s="8"/>
      <c r="T426" s="8"/>
      <c r="U426" s="8"/>
      <c r="V426" s="73"/>
      <c r="W426" s="72"/>
      <c r="X426" s="72"/>
      <c r="Y426" s="155"/>
      <c r="Z426" s="157"/>
      <c r="AA426" s="206"/>
      <c r="AB426" s="225" t="s">
        <v>8866</v>
      </c>
      <c r="AC426" s="103" t="s">
        <v>8865</v>
      </c>
      <c r="AD426" s="162">
        <v>0.5</v>
      </c>
      <c r="AE426" s="196"/>
      <c r="AF426" s="144"/>
      <c r="AG426" s="150"/>
      <c r="AH426" s="105">
        <f>ROUND(ROUND(ROUND(K421*U422,0)*Y$299,0)*AD426-AF424,0)</f>
        <v>61</v>
      </c>
      <c r="AI426" s="16"/>
    </row>
    <row r="427" spans="1:35" ht="16.75" customHeight="1" x14ac:dyDescent="0.3">
      <c r="A427" s="11">
        <v>33</v>
      </c>
      <c r="B427" s="14" t="s">
        <v>403</v>
      </c>
      <c r="C427" s="52" t="s">
        <v>11901</v>
      </c>
      <c r="D427" s="190"/>
      <c r="E427" s="211"/>
      <c r="F427" s="211"/>
      <c r="G427" s="211"/>
      <c r="H427" s="211"/>
      <c r="I427" s="211"/>
      <c r="J427" s="210"/>
      <c r="K427" s="185"/>
      <c r="L427" s="2"/>
      <c r="M427" s="2"/>
      <c r="N427" s="44"/>
      <c r="O427" s="204" t="s">
        <v>7380</v>
      </c>
      <c r="P427" s="36"/>
      <c r="Q427" s="36"/>
      <c r="R427" s="36"/>
      <c r="S427" s="36"/>
      <c r="T427" s="36"/>
      <c r="U427" s="36"/>
      <c r="V427" s="74"/>
      <c r="W427" s="72"/>
      <c r="X427" s="72"/>
      <c r="Y427" s="145"/>
      <c r="Z427" s="71"/>
      <c r="AA427" s="83"/>
      <c r="AB427" s="194"/>
      <c r="AC427" s="7"/>
      <c r="AD427" s="7"/>
      <c r="AE427" s="7"/>
      <c r="AF427" s="7"/>
      <c r="AG427" s="37"/>
      <c r="AH427" s="98">
        <f>ROUND(ROUND(K421*U428,0)*Y$299,0)</f>
        <v>130</v>
      </c>
      <c r="AI427" s="66"/>
    </row>
    <row r="428" spans="1:35" ht="16.75" customHeight="1" x14ac:dyDescent="0.3">
      <c r="A428" s="99">
        <v>33</v>
      </c>
      <c r="B428" s="100" t="s">
        <v>404</v>
      </c>
      <c r="C428" s="101" t="s">
        <v>11900</v>
      </c>
      <c r="D428" s="190"/>
      <c r="E428" s="211"/>
      <c r="F428" s="211"/>
      <c r="G428" s="211"/>
      <c r="H428" s="211"/>
      <c r="I428" s="211"/>
      <c r="J428" s="210"/>
      <c r="K428" s="185"/>
      <c r="L428" s="2"/>
      <c r="M428" s="2"/>
      <c r="N428" s="44"/>
      <c r="O428" s="45"/>
      <c r="P428" s="135"/>
      <c r="Q428" s="135"/>
      <c r="R428" s="135"/>
      <c r="S428" s="135"/>
      <c r="T428" s="136" t="s">
        <v>8402</v>
      </c>
      <c r="U428" s="273">
        <v>0.93</v>
      </c>
      <c r="V428" s="274"/>
      <c r="W428" s="72"/>
      <c r="X428" s="72"/>
      <c r="Y428" s="145"/>
      <c r="Z428" s="71"/>
      <c r="AA428" s="226" t="s">
        <v>8395</v>
      </c>
      <c r="AB428" s="225" t="s">
        <v>8394</v>
      </c>
      <c r="AC428" s="103" t="s">
        <v>8390</v>
      </c>
      <c r="AD428" s="162">
        <v>0.7</v>
      </c>
      <c r="AE428" s="162"/>
      <c r="AF428" s="162"/>
      <c r="AG428" s="163"/>
      <c r="AH428" s="105">
        <f>ROUND(ROUND(ROUND(K421*U428,0)*Y$299,0)*AD428,0)</f>
        <v>91</v>
      </c>
      <c r="AI428" s="66"/>
    </row>
    <row r="429" spans="1:35" ht="16.75" customHeight="1" x14ac:dyDescent="0.3">
      <c r="A429" s="99">
        <v>33</v>
      </c>
      <c r="B429" s="100" t="s">
        <v>405</v>
      </c>
      <c r="C429" s="101" t="s">
        <v>11899</v>
      </c>
      <c r="D429" s="190"/>
      <c r="E429" s="211"/>
      <c r="F429" s="211"/>
      <c r="G429" s="211"/>
      <c r="H429" s="211"/>
      <c r="I429" s="211"/>
      <c r="J429" s="210"/>
      <c r="K429" s="185"/>
      <c r="L429" s="2"/>
      <c r="M429" s="2"/>
      <c r="N429" s="2"/>
      <c r="O429" s="56"/>
      <c r="P429" s="2"/>
      <c r="Q429" s="2"/>
      <c r="R429" s="2"/>
      <c r="S429" s="2"/>
      <c r="T429" s="2"/>
      <c r="U429" s="2"/>
      <c r="V429" s="71"/>
      <c r="W429" s="72"/>
      <c r="X429" s="72"/>
      <c r="Y429" s="155"/>
      <c r="Z429" s="157"/>
      <c r="AA429" s="206"/>
      <c r="AB429" s="225" t="s">
        <v>8391</v>
      </c>
      <c r="AC429" s="103" t="s">
        <v>8390</v>
      </c>
      <c r="AD429" s="162">
        <v>0.5</v>
      </c>
      <c r="AE429" s="162"/>
      <c r="AF429" s="162"/>
      <c r="AG429" s="163"/>
      <c r="AH429" s="105">
        <f>ROUND(ROUND(ROUND(K421*U428,0)*Y$299,0)*AD429,0)</f>
        <v>65</v>
      </c>
      <c r="AI429" s="16"/>
    </row>
    <row r="430" spans="1:35" ht="16.75" customHeight="1" x14ac:dyDescent="0.3">
      <c r="A430" s="11">
        <v>33</v>
      </c>
      <c r="B430" s="14" t="s">
        <v>406</v>
      </c>
      <c r="C430" s="52" t="s">
        <v>11898</v>
      </c>
      <c r="D430" s="190"/>
      <c r="E430" s="211"/>
      <c r="F430" s="211"/>
      <c r="G430" s="211"/>
      <c r="H430" s="211"/>
      <c r="I430" s="211"/>
      <c r="J430" s="210"/>
      <c r="K430" s="185"/>
      <c r="L430" s="2"/>
      <c r="M430" s="2"/>
      <c r="N430" s="2"/>
      <c r="O430" s="56"/>
      <c r="P430" s="2"/>
      <c r="Q430" s="2"/>
      <c r="R430" s="2"/>
      <c r="S430" s="2"/>
      <c r="T430" s="2"/>
      <c r="U430" s="2"/>
      <c r="V430" s="71"/>
      <c r="W430" s="72"/>
      <c r="X430" s="72"/>
      <c r="Y430" s="155"/>
      <c r="Z430" s="157"/>
      <c r="AA430" s="2"/>
      <c r="AB430" s="201"/>
      <c r="AC430" s="55"/>
      <c r="AD430" s="141"/>
      <c r="AE430" s="187" t="s">
        <v>7356</v>
      </c>
      <c r="AF430" s="53">
        <v>5</v>
      </c>
      <c r="AG430" s="181" t="s">
        <v>7357</v>
      </c>
      <c r="AH430" s="98">
        <f>ROUND(ROUND(K421*U428,0)*Y$299-AF430,0)</f>
        <v>125</v>
      </c>
      <c r="AI430" s="16"/>
    </row>
    <row r="431" spans="1:35" ht="16.75" customHeight="1" x14ac:dyDescent="0.3">
      <c r="A431" s="99">
        <v>33</v>
      </c>
      <c r="B431" s="100" t="s">
        <v>407</v>
      </c>
      <c r="C431" s="101" t="s">
        <v>11897</v>
      </c>
      <c r="D431" s="190"/>
      <c r="E431" s="211"/>
      <c r="F431" s="211"/>
      <c r="G431" s="211"/>
      <c r="H431" s="211"/>
      <c r="I431" s="211"/>
      <c r="J431" s="210"/>
      <c r="K431" s="185"/>
      <c r="L431" s="2"/>
      <c r="M431" s="2"/>
      <c r="N431" s="2"/>
      <c r="O431" s="56"/>
      <c r="P431" s="2"/>
      <c r="Q431" s="2"/>
      <c r="R431" s="2"/>
      <c r="S431" s="2"/>
      <c r="T431" s="2"/>
      <c r="U431" s="2"/>
      <c r="V431" s="71"/>
      <c r="W431" s="72"/>
      <c r="X431" s="72"/>
      <c r="Y431" s="155"/>
      <c r="Z431" s="157"/>
      <c r="AA431" s="226" t="s">
        <v>8395</v>
      </c>
      <c r="AB431" s="225" t="s">
        <v>8394</v>
      </c>
      <c r="AC431" s="103" t="s">
        <v>8390</v>
      </c>
      <c r="AD431" s="162">
        <v>0.7</v>
      </c>
      <c r="AE431" s="221"/>
      <c r="AF431" s="136"/>
      <c r="AG431" s="75"/>
      <c r="AH431" s="105">
        <f>ROUND(ROUND(ROUND(K421*U428,0)*Y$299,0)*AD431-AF430,0)</f>
        <v>86</v>
      </c>
      <c r="AI431" s="16"/>
    </row>
    <row r="432" spans="1:35" ht="16.75" customHeight="1" x14ac:dyDescent="0.3">
      <c r="A432" s="99">
        <v>33</v>
      </c>
      <c r="B432" s="100" t="s">
        <v>408</v>
      </c>
      <c r="C432" s="101" t="s">
        <v>11896</v>
      </c>
      <c r="D432" s="190"/>
      <c r="E432" s="211"/>
      <c r="F432" s="211"/>
      <c r="G432" s="211"/>
      <c r="H432" s="211"/>
      <c r="I432" s="211"/>
      <c r="J432" s="210"/>
      <c r="K432" s="185"/>
      <c r="L432" s="2"/>
      <c r="M432" s="2"/>
      <c r="N432" s="2"/>
      <c r="O432" s="203"/>
      <c r="P432" s="8"/>
      <c r="Q432" s="8"/>
      <c r="R432" s="8"/>
      <c r="S432" s="8"/>
      <c r="T432" s="8"/>
      <c r="U432" s="8"/>
      <c r="V432" s="73"/>
      <c r="W432" s="72"/>
      <c r="X432" s="72"/>
      <c r="Y432" s="155"/>
      <c r="Z432" s="157"/>
      <c r="AA432" s="206"/>
      <c r="AB432" s="225" t="s">
        <v>8391</v>
      </c>
      <c r="AC432" s="103" t="s">
        <v>8390</v>
      </c>
      <c r="AD432" s="162">
        <v>0.5</v>
      </c>
      <c r="AE432" s="196"/>
      <c r="AF432" s="144"/>
      <c r="AG432" s="150"/>
      <c r="AH432" s="105">
        <f>ROUND(ROUND(ROUND(K421*U428,0)*Y$299,0)*AD432-AF430,0)</f>
        <v>60</v>
      </c>
      <c r="AI432" s="16"/>
    </row>
    <row r="433" spans="1:35" ht="16.75" customHeight="1" x14ac:dyDescent="0.3">
      <c r="A433" s="11">
        <v>33</v>
      </c>
      <c r="B433" s="14" t="s">
        <v>409</v>
      </c>
      <c r="C433" s="52" t="s">
        <v>11895</v>
      </c>
      <c r="D433" s="190"/>
      <c r="E433" s="211"/>
      <c r="F433" s="211"/>
      <c r="G433" s="211"/>
      <c r="H433" s="211"/>
      <c r="I433" s="211"/>
      <c r="J433" s="210"/>
      <c r="K433" s="185"/>
      <c r="L433" s="2"/>
      <c r="M433" s="2"/>
      <c r="N433" s="44"/>
      <c r="O433" s="222" t="s">
        <v>7373</v>
      </c>
      <c r="P433" s="2"/>
      <c r="Q433" s="2"/>
      <c r="R433" s="2"/>
      <c r="S433" s="2"/>
      <c r="T433" s="2"/>
      <c r="U433" s="2"/>
      <c r="V433" s="71"/>
      <c r="W433" s="72"/>
      <c r="X433" s="72"/>
      <c r="Y433" s="145"/>
      <c r="Z433" s="71"/>
      <c r="AA433" s="83"/>
      <c r="AB433" s="80"/>
      <c r="AC433" s="7"/>
      <c r="AD433" s="7"/>
      <c r="AE433" s="7"/>
      <c r="AF433" s="7"/>
      <c r="AG433" s="37"/>
      <c r="AH433" s="6">
        <f>ROUND(ROUND(K421*U434,0)*Y$299,0)</f>
        <v>132</v>
      </c>
      <c r="AI433" s="66"/>
    </row>
    <row r="434" spans="1:35" ht="16.75" customHeight="1" x14ac:dyDescent="0.3">
      <c r="A434" s="99">
        <v>33</v>
      </c>
      <c r="B434" s="100" t="s">
        <v>410</v>
      </c>
      <c r="C434" s="101" t="s">
        <v>11894</v>
      </c>
      <c r="D434" s="190"/>
      <c r="E434" s="211"/>
      <c r="F434" s="211"/>
      <c r="G434" s="211"/>
      <c r="H434" s="211"/>
      <c r="I434" s="211"/>
      <c r="J434" s="210"/>
      <c r="K434" s="185"/>
      <c r="L434" s="2"/>
      <c r="M434" s="2"/>
      <c r="N434" s="44"/>
      <c r="O434" s="222" t="s">
        <v>11893</v>
      </c>
      <c r="P434" s="135"/>
      <c r="Q434" s="135"/>
      <c r="R434" s="135"/>
      <c r="S434" s="135"/>
      <c r="T434" s="136" t="s">
        <v>8402</v>
      </c>
      <c r="U434" s="273">
        <v>0.95</v>
      </c>
      <c r="V434" s="274"/>
      <c r="W434" s="72"/>
      <c r="X434" s="72"/>
      <c r="Y434" s="145"/>
      <c r="Z434" s="71"/>
      <c r="AA434" s="226" t="s">
        <v>8395</v>
      </c>
      <c r="AB434" s="225" t="s">
        <v>8394</v>
      </c>
      <c r="AC434" s="103" t="s">
        <v>8390</v>
      </c>
      <c r="AD434" s="162">
        <v>0.7</v>
      </c>
      <c r="AE434" s="162"/>
      <c r="AF434" s="162"/>
      <c r="AG434" s="163"/>
      <c r="AH434" s="105">
        <f>ROUND(ROUND(ROUND(K421*U434,0)*Y$299,0)*AD434,0)</f>
        <v>92</v>
      </c>
      <c r="AI434" s="66"/>
    </row>
    <row r="435" spans="1:35" ht="16.75" customHeight="1" x14ac:dyDescent="0.3">
      <c r="A435" s="99">
        <v>33</v>
      </c>
      <c r="B435" s="100" t="s">
        <v>411</v>
      </c>
      <c r="C435" s="101" t="s">
        <v>11892</v>
      </c>
      <c r="D435" s="190"/>
      <c r="E435" s="211"/>
      <c r="F435" s="211"/>
      <c r="G435" s="211"/>
      <c r="H435" s="211"/>
      <c r="I435" s="211"/>
      <c r="J435" s="210"/>
      <c r="K435" s="185"/>
      <c r="L435" s="2"/>
      <c r="M435" s="2"/>
      <c r="N435" s="2"/>
      <c r="O435" s="56"/>
      <c r="P435" s="2"/>
      <c r="Q435" s="2"/>
      <c r="R435" s="2"/>
      <c r="S435" s="2"/>
      <c r="T435" s="2"/>
      <c r="U435" s="2"/>
      <c r="V435" s="71"/>
      <c r="W435" s="72"/>
      <c r="X435" s="72"/>
      <c r="Y435" s="155"/>
      <c r="Z435" s="157"/>
      <c r="AA435" s="206"/>
      <c r="AB435" s="225" t="s">
        <v>8391</v>
      </c>
      <c r="AC435" s="103" t="s">
        <v>8390</v>
      </c>
      <c r="AD435" s="162">
        <v>0.5</v>
      </c>
      <c r="AE435" s="162"/>
      <c r="AF435" s="162"/>
      <c r="AG435" s="163"/>
      <c r="AH435" s="105">
        <f>ROUND(ROUND(ROUND(K421*U434,0)*Y$299,0)*AD435,0)</f>
        <v>66</v>
      </c>
      <c r="AI435" s="16"/>
    </row>
    <row r="436" spans="1:35" ht="16.75" customHeight="1" x14ac:dyDescent="0.3">
      <c r="A436" s="11">
        <v>33</v>
      </c>
      <c r="B436" s="14" t="s">
        <v>412</v>
      </c>
      <c r="C436" s="52" t="s">
        <v>11891</v>
      </c>
      <c r="D436" s="190"/>
      <c r="E436" s="211"/>
      <c r="F436" s="211"/>
      <c r="G436" s="211"/>
      <c r="H436" s="211"/>
      <c r="I436" s="211"/>
      <c r="J436" s="210"/>
      <c r="K436" s="185"/>
      <c r="L436" s="2"/>
      <c r="M436" s="2"/>
      <c r="N436" s="2"/>
      <c r="O436" s="56"/>
      <c r="P436" s="2"/>
      <c r="Q436" s="2"/>
      <c r="R436" s="2"/>
      <c r="S436" s="2"/>
      <c r="T436" s="2"/>
      <c r="U436" s="2"/>
      <c r="V436" s="71"/>
      <c r="W436" s="72"/>
      <c r="X436" s="72"/>
      <c r="Y436" s="155"/>
      <c r="Z436" s="157"/>
      <c r="AA436" s="2"/>
      <c r="AB436" s="201"/>
      <c r="AC436" s="55"/>
      <c r="AD436" s="141"/>
      <c r="AE436" s="187" t="s">
        <v>7356</v>
      </c>
      <c r="AF436" s="53">
        <v>5</v>
      </c>
      <c r="AG436" s="181" t="s">
        <v>7357</v>
      </c>
      <c r="AH436" s="6">
        <f>ROUND(ROUND(K421*U434,0)*Y$299-AF436,0)</f>
        <v>127</v>
      </c>
      <c r="AI436" s="16"/>
    </row>
    <row r="437" spans="1:35" ht="16.75" customHeight="1" x14ac:dyDescent="0.3">
      <c r="A437" s="99">
        <v>33</v>
      </c>
      <c r="B437" s="100" t="s">
        <v>413</v>
      </c>
      <c r="C437" s="101" t="s">
        <v>11890</v>
      </c>
      <c r="D437" s="190"/>
      <c r="E437" s="211"/>
      <c r="F437" s="211"/>
      <c r="G437" s="211"/>
      <c r="H437" s="211"/>
      <c r="I437" s="211"/>
      <c r="J437" s="210"/>
      <c r="K437" s="185"/>
      <c r="L437" s="2"/>
      <c r="M437" s="2"/>
      <c r="N437" s="2"/>
      <c r="O437" s="56"/>
      <c r="P437" s="2"/>
      <c r="Q437" s="2"/>
      <c r="R437" s="2"/>
      <c r="S437" s="2"/>
      <c r="T437" s="2"/>
      <c r="U437" s="2"/>
      <c r="V437" s="71"/>
      <c r="W437" s="72"/>
      <c r="X437" s="72"/>
      <c r="Y437" s="155"/>
      <c r="Z437" s="157"/>
      <c r="AA437" s="226" t="s">
        <v>8395</v>
      </c>
      <c r="AB437" s="225" t="s">
        <v>8394</v>
      </c>
      <c r="AC437" s="103" t="s">
        <v>8390</v>
      </c>
      <c r="AD437" s="162">
        <v>0.7</v>
      </c>
      <c r="AE437" s="221"/>
      <c r="AF437" s="136"/>
      <c r="AG437" s="75"/>
      <c r="AH437" s="105">
        <f>ROUND(ROUND(ROUND(K421*U434,0)*Y$299,0)*AD437-AF436,0)</f>
        <v>87</v>
      </c>
      <c r="AI437" s="16"/>
    </row>
    <row r="438" spans="1:35" ht="16.75" customHeight="1" x14ac:dyDescent="0.3">
      <c r="A438" s="99">
        <v>33</v>
      </c>
      <c r="B438" s="100" t="s">
        <v>414</v>
      </c>
      <c r="C438" s="101" t="s">
        <v>11889</v>
      </c>
      <c r="D438" s="173"/>
      <c r="E438" s="172"/>
      <c r="F438" s="172"/>
      <c r="G438" s="172"/>
      <c r="H438" s="172"/>
      <c r="I438" s="172"/>
      <c r="J438" s="171"/>
      <c r="K438" s="164"/>
      <c r="L438" s="8"/>
      <c r="M438" s="8"/>
      <c r="N438" s="8"/>
      <c r="O438" s="203"/>
      <c r="P438" s="8"/>
      <c r="Q438" s="8"/>
      <c r="R438" s="8"/>
      <c r="S438" s="8"/>
      <c r="T438" s="8"/>
      <c r="U438" s="8"/>
      <c r="V438" s="73"/>
      <c r="W438" s="72"/>
      <c r="X438" s="216"/>
      <c r="Y438" s="144"/>
      <c r="Z438" s="150"/>
      <c r="AA438" s="206"/>
      <c r="AB438" s="225" t="s">
        <v>8391</v>
      </c>
      <c r="AC438" s="103" t="s">
        <v>8390</v>
      </c>
      <c r="AD438" s="162">
        <v>0.5</v>
      </c>
      <c r="AE438" s="196"/>
      <c r="AF438" s="144"/>
      <c r="AG438" s="150"/>
      <c r="AH438" s="105">
        <f>ROUND(ROUND(ROUND(K421*U434,0)*Y$299,0)*AD438-AF436,0)</f>
        <v>61</v>
      </c>
      <c r="AI438" s="16"/>
    </row>
    <row r="439" spans="1:35" ht="16.75" customHeight="1" x14ac:dyDescent="0.3">
      <c r="A439" s="11">
        <v>33</v>
      </c>
      <c r="B439" s="14" t="s">
        <v>11888</v>
      </c>
      <c r="C439" s="52" t="s">
        <v>11887</v>
      </c>
      <c r="D439" s="281" t="s">
        <v>10135</v>
      </c>
      <c r="E439" s="282"/>
      <c r="F439" s="282"/>
      <c r="G439" s="282"/>
      <c r="H439" s="282"/>
      <c r="I439" s="282"/>
      <c r="J439" s="283"/>
      <c r="K439" s="167" t="s">
        <v>7461</v>
      </c>
      <c r="L439" s="36"/>
      <c r="M439" s="36"/>
      <c r="N439" s="50"/>
      <c r="O439" s="54"/>
      <c r="P439" s="36"/>
      <c r="Q439" s="36"/>
      <c r="R439" s="36"/>
      <c r="S439" s="36"/>
      <c r="T439" s="36"/>
      <c r="U439" s="36"/>
      <c r="V439" s="50"/>
      <c r="W439" s="45"/>
      <c r="X439" s="259" t="s">
        <v>7359</v>
      </c>
      <c r="Y439" s="36"/>
      <c r="Z439" s="50"/>
      <c r="AA439" s="54"/>
      <c r="AB439" s="53"/>
      <c r="AC439" s="36"/>
      <c r="AD439" s="36"/>
      <c r="AE439" s="36"/>
      <c r="AF439" s="36"/>
      <c r="AG439" s="50"/>
      <c r="AH439" s="98">
        <f>ROUND(K445*Y$443,0)</f>
        <v>308</v>
      </c>
      <c r="AI439" s="16"/>
    </row>
    <row r="440" spans="1:35" ht="16.75" customHeight="1" x14ac:dyDescent="0.3">
      <c r="A440" s="99">
        <v>33</v>
      </c>
      <c r="B440" s="100" t="s">
        <v>415</v>
      </c>
      <c r="C440" s="101" t="s">
        <v>11886</v>
      </c>
      <c r="D440" s="284"/>
      <c r="E440" s="285"/>
      <c r="F440" s="285"/>
      <c r="G440" s="285"/>
      <c r="H440" s="285"/>
      <c r="I440" s="285"/>
      <c r="J440" s="286"/>
      <c r="K440" s="185"/>
      <c r="L440" s="2"/>
      <c r="M440" s="2"/>
      <c r="N440" s="44"/>
      <c r="O440" s="3"/>
      <c r="P440" s="2"/>
      <c r="Q440" s="2"/>
      <c r="R440" s="2"/>
      <c r="S440" s="2"/>
      <c r="T440" s="2"/>
      <c r="U440" s="2"/>
      <c r="V440" s="71"/>
      <c r="W440" s="72"/>
      <c r="X440" s="287"/>
      <c r="Y440" s="145"/>
      <c r="Z440" s="71"/>
      <c r="AA440" s="226" t="s">
        <v>8395</v>
      </c>
      <c r="AB440" s="225" t="s">
        <v>8394</v>
      </c>
      <c r="AC440" s="103" t="s">
        <v>8390</v>
      </c>
      <c r="AD440" s="162">
        <v>0.7</v>
      </c>
      <c r="AE440" s="162"/>
      <c r="AF440" s="162"/>
      <c r="AG440" s="163"/>
      <c r="AH440" s="105">
        <f>ROUND(ROUND(K445*Y$443,0)*AD440,0)</f>
        <v>216</v>
      </c>
      <c r="AI440" s="16"/>
    </row>
    <row r="441" spans="1:35" ht="16.75" customHeight="1" x14ac:dyDescent="0.3">
      <c r="A441" s="99">
        <v>33</v>
      </c>
      <c r="B441" s="100" t="s">
        <v>416</v>
      </c>
      <c r="C441" s="101" t="s">
        <v>11885</v>
      </c>
      <c r="D441" s="284"/>
      <c r="E441" s="285"/>
      <c r="F441" s="285"/>
      <c r="G441" s="285"/>
      <c r="H441" s="285"/>
      <c r="I441" s="285"/>
      <c r="J441" s="286"/>
      <c r="K441" s="185"/>
      <c r="L441" s="2"/>
      <c r="M441" s="2"/>
      <c r="N441" s="2"/>
      <c r="O441" s="56"/>
      <c r="P441" s="2"/>
      <c r="Q441" s="2"/>
      <c r="R441" s="2"/>
      <c r="S441" s="2"/>
      <c r="T441" s="2"/>
      <c r="U441" s="2"/>
      <c r="V441" s="71"/>
      <c r="W441" s="72"/>
      <c r="X441" s="287"/>
      <c r="Y441" s="155"/>
      <c r="Z441" s="157"/>
      <c r="AA441" s="206"/>
      <c r="AB441" s="225" t="s">
        <v>8391</v>
      </c>
      <c r="AC441" s="103" t="s">
        <v>8390</v>
      </c>
      <c r="AD441" s="162">
        <v>0.5</v>
      </c>
      <c r="AE441" s="162"/>
      <c r="AF441" s="162"/>
      <c r="AG441" s="163"/>
      <c r="AH441" s="105">
        <f>ROUND(ROUND(K445*Y$443,0)*AD441,0)</f>
        <v>154</v>
      </c>
      <c r="AI441" s="16"/>
    </row>
    <row r="442" spans="1:35" ht="16.75" customHeight="1" x14ac:dyDescent="0.3">
      <c r="A442" s="11">
        <v>33</v>
      </c>
      <c r="B442" s="14" t="s">
        <v>417</v>
      </c>
      <c r="C442" s="52" t="s">
        <v>11884</v>
      </c>
      <c r="D442" s="128"/>
      <c r="E442" s="195"/>
      <c r="F442" s="195"/>
      <c r="G442" s="195"/>
      <c r="H442" s="195"/>
      <c r="I442" s="195"/>
      <c r="J442" s="197"/>
      <c r="K442" s="185"/>
      <c r="L442" s="2"/>
      <c r="M442" s="2"/>
      <c r="N442" s="2"/>
      <c r="O442" s="56"/>
      <c r="P442" s="2"/>
      <c r="Q442" s="2"/>
      <c r="R442" s="2"/>
      <c r="S442" s="2"/>
      <c r="T442" s="2"/>
      <c r="U442" s="2"/>
      <c r="V442" s="71"/>
      <c r="W442" s="72"/>
      <c r="X442" s="72"/>
      <c r="Y442" s="155"/>
      <c r="Z442" s="157"/>
      <c r="AA442" s="2"/>
      <c r="AB442" s="201"/>
      <c r="AC442" s="55"/>
      <c r="AD442" s="141"/>
      <c r="AE442" s="187" t="s">
        <v>7356</v>
      </c>
      <c r="AF442" s="53">
        <v>5</v>
      </c>
      <c r="AG442" s="181" t="s">
        <v>7357</v>
      </c>
      <c r="AH442" s="98">
        <f>ROUND(K445*Y$443-AF442,0)</f>
        <v>303</v>
      </c>
      <c r="AI442" s="16"/>
    </row>
    <row r="443" spans="1:35" ht="16.75" customHeight="1" x14ac:dyDescent="0.3">
      <c r="A443" s="99">
        <v>33</v>
      </c>
      <c r="B443" s="100" t="s">
        <v>418</v>
      </c>
      <c r="C443" s="101" t="s">
        <v>11883</v>
      </c>
      <c r="D443" s="128"/>
      <c r="E443" s="195"/>
      <c r="F443" s="195"/>
      <c r="G443" s="195"/>
      <c r="H443" s="195"/>
      <c r="I443" s="195"/>
      <c r="J443" s="197"/>
      <c r="K443" s="185"/>
      <c r="L443" s="2"/>
      <c r="M443" s="2"/>
      <c r="N443" s="2"/>
      <c r="O443" s="56"/>
      <c r="P443" s="2"/>
      <c r="Q443" s="2"/>
      <c r="R443" s="2"/>
      <c r="S443" s="2"/>
      <c r="T443" s="2"/>
      <c r="U443" s="2"/>
      <c r="V443" s="71"/>
      <c r="W443" s="72"/>
      <c r="X443" s="72" t="s">
        <v>1</v>
      </c>
      <c r="Y443" s="155">
        <v>0.5</v>
      </c>
      <c r="Z443" s="157"/>
      <c r="AA443" s="226" t="s">
        <v>7393</v>
      </c>
      <c r="AB443" s="225" t="s">
        <v>7358</v>
      </c>
      <c r="AC443" s="103" t="s">
        <v>7390</v>
      </c>
      <c r="AD443" s="162">
        <v>0.7</v>
      </c>
      <c r="AE443" s="221"/>
      <c r="AF443" s="136"/>
      <c r="AG443" s="75"/>
      <c r="AH443" s="105">
        <f>ROUND(ROUND(K445*Y$443,0)*AD443-AF442,0)</f>
        <v>211</v>
      </c>
      <c r="AI443" s="16"/>
    </row>
    <row r="444" spans="1:35" ht="16.75" customHeight="1" x14ac:dyDescent="0.3">
      <c r="A444" s="99">
        <v>33</v>
      </c>
      <c r="B444" s="100" t="s">
        <v>419</v>
      </c>
      <c r="C444" s="101" t="s">
        <v>11882</v>
      </c>
      <c r="D444" s="128"/>
      <c r="E444" s="195"/>
      <c r="F444" s="195"/>
      <c r="G444" s="195"/>
      <c r="H444" s="195"/>
      <c r="I444" s="195"/>
      <c r="J444" s="197"/>
      <c r="K444" s="185"/>
      <c r="L444" s="2"/>
      <c r="M444" s="2"/>
      <c r="N444" s="2"/>
      <c r="O444" s="56"/>
      <c r="P444" s="2"/>
      <c r="Q444" s="2"/>
      <c r="R444" s="2"/>
      <c r="S444" s="2"/>
      <c r="T444" s="2"/>
      <c r="U444" s="2"/>
      <c r="V444" s="71"/>
      <c r="W444" s="72"/>
      <c r="X444" s="72"/>
      <c r="Y444" s="155"/>
      <c r="Z444" s="157"/>
      <c r="AA444" s="206"/>
      <c r="AB444" s="225" t="s">
        <v>7391</v>
      </c>
      <c r="AC444" s="103" t="s">
        <v>7390</v>
      </c>
      <c r="AD444" s="162">
        <v>0.5</v>
      </c>
      <c r="AE444" s="196"/>
      <c r="AF444" s="144"/>
      <c r="AG444" s="150"/>
      <c r="AH444" s="105">
        <f>ROUND(ROUND(K445*Y$443,0)*AD444-AF442,0)</f>
        <v>149</v>
      </c>
      <c r="AI444" s="16"/>
    </row>
    <row r="445" spans="1:35" ht="16.75" customHeight="1" x14ac:dyDescent="0.3">
      <c r="A445" s="11">
        <v>33</v>
      </c>
      <c r="B445" s="14" t="s">
        <v>420</v>
      </c>
      <c r="C445" s="52" t="s">
        <v>11881</v>
      </c>
      <c r="D445" s="198"/>
      <c r="E445" s="195"/>
      <c r="F445" s="195"/>
      <c r="G445" s="195"/>
      <c r="H445" s="195"/>
      <c r="I445" s="195"/>
      <c r="J445" s="197"/>
      <c r="K445" s="271">
        <f>'21共同生活援助（包括型・基本）'!N157</f>
        <v>615</v>
      </c>
      <c r="L445" s="272"/>
      <c r="M445" s="2" t="s">
        <v>7388</v>
      </c>
      <c r="N445" s="44"/>
      <c r="O445" s="204" t="s">
        <v>7387</v>
      </c>
      <c r="P445" s="36"/>
      <c r="Q445" s="36"/>
      <c r="R445" s="36"/>
      <c r="S445" s="36"/>
      <c r="T445" s="36"/>
      <c r="U445" s="36"/>
      <c r="V445" s="74"/>
      <c r="W445" s="124"/>
      <c r="X445" s="124"/>
      <c r="Y445" s="145"/>
      <c r="Z445" s="71"/>
      <c r="AA445" s="3"/>
      <c r="AB445" s="135"/>
      <c r="AC445" s="7"/>
      <c r="AD445" s="7"/>
      <c r="AE445" s="7"/>
      <c r="AF445" s="7"/>
      <c r="AG445" s="37"/>
      <c r="AH445" s="98">
        <f>ROUND(ROUND(K445*U446,0)*Y$443,0)</f>
        <v>292</v>
      </c>
      <c r="AI445" s="66"/>
    </row>
    <row r="446" spans="1:35" ht="16.75" customHeight="1" x14ac:dyDescent="0.3">
      <c r="A446" s="99">
        <v>33</v>
      </c>
      <c r="B446" s="100" t="s">
        <v>421</v>
      </c>
      <c r="C446" s="101" t="s">
        <v>11880</v>
      </c>
      <c r="D446" s="190"/>
      <c r="E446" s="211"/>
      <c r="F446" s="211"/>
      <c r="G446" s="211"/>
      <c r="H446" s="211"/>
      <c r="I446" s="211"/>
      <c r="J446" s="210"/>
      <c r="K446" s="72"/>
      <c r="L446" s="145"/>
      <c r="M446" s="2"/>
      <c r="N446" s="44"/>
      <c r="O446" s="45"/>
      <c r="P446" s="2"/>
      <c r="Q446" s="135"/>
      <c r="R446" s="135"/>
      <c r="S446" s="135"/>
      <c r="T446" s="136" t="s">
        <v>11731</v>
      </c>
      <c r="U446" s="273">
        <v>0.95</v>
      </c>
      <c r="V446" s="274"/>
      <c r="W446" s="72"/>
      <c r="X446" s="72"/>
      <c r="Y446" s="145"/>
      <c r="Z446" s="71"/>
      <c r="AA446" s="226" t="s">
        <v>11726</v>
      </c>
      <c r="AB446" s="225" t="s">
        <v>11725</v>
      </c>
      <c r="AC446" s="103" t="s">
        <v>11724</v>
      </c>
      <c r="AD446" s="162">
        <v>0.7</v>
      </c>
      <c r="AE446" s="162"/>
      <c r="AF446" s="162"/>
      <c r="AG446" s="163"/>
      <c r="AH446" s="105">
        <f>ROUND(ROUND(ROUND(K445*U446,0)*Y$443,0)*AD446,0)</f>
        <v>204</v>
      </c>
      <c r="AI446" s="66"/>
    </row>
    <row r="447" spans="1:35" ht="16.75" customHeight="1" x14ac:dyDescent="0.3">
      <c r="A447" s="99">
        <v>33</v>
      </c>
      <c r="B447" s="100" t="s">
        <v>422</v>
      </c>
      <c r="C447" s="101" t="s">
        <v>11879</v>
      </c>
      <c r="D447" s="190"/>
      <c r="E447" s="211"/>
      <c r="F447" s="211"/>
      <c r="G447" s="211"/>
      <c r="H447" s="211"/>
      <c r="I447" s="211"/>
      <c r="J447" s="210"/>
      <c r="K447" s="185"/>
      <c r="L447" s="2"/>
      <c r="M447" s="2"/>
      <c r="N447" s="2"/>
      <c r="O447" s="56"/>
      <c r="P447" s="2"/>
      <c r="Q447" s="2"/>
      <c r="R447" s="2"/>
      <c r="S447" s="2"/>
      <c r="T447" s="2"/>
      <c r="U447" s="2"/>
      <c r="V447" s="71"/>
      <c r="W447" s="72"/>
      <c r="X447" s="72"/>
      <c r="Y447" s="155"/>
      <c r="Z447" s="157"/>
      <c r="AA447" s="206"/>
      <c r="AB447" s="225" t="s">
        <v>11729</v>
      </c>
      <c r="AC447" s="103" t="s">
        <v>11724</v>
      </c>
      <c r="AD447" s="162">
        <v>0.5</v>
      </c>
      <c r="AE447" s="162"/>
      <c r="AF447" s="162"/>
      <c r="AG447" s="163"/>
      <c r="AH447" s="105">
        <f>ROUND(ROUND(ROUND(K445*U446,0)*Y$443,0)*AD447,0)</f>
        <v>146</v>
      </c>
      <c r="AI447" s="16"/>
    </row>
    <row r="448" spans="1:35" ht="16.75" customHeight="1" x14ac:dyDescent="0.3">
      <c r="A448" s="11">
        <v>33</v>
      </c>
      <c r="B448" s="14" t="s">
        <v>423</v>
      </c>
      <c r="C448" s="52" t="s">
        <v>11878</v>
      </c>
      <c r="D448" s="190"/>
      <c r="E448" s="211"/>
      <c r="F448" s="211"/>
      <c r="G448" s="211"/>
      <c r="H448" s="211"/>
      <c r="I448" s="211"/>
      <c r="J448" s="210"/>
      <c r="K448" s="185"/>
      <c r="L448" s="2"/>
      <c r="M448" s="2"/>
      <c r="N448" s="2"/>
      <c r="O448" s="56"/>
      <c r="P448" s="2"/>
      <c r="Q448" s="2"/>
      <c r="R448" s="2"/>
      <c r="S448" s="2"/>
      <c r="T448" s="2"/>
      <c r="U448" s="2"/>
      <c r="V448" s="71"/>
      <c r="W448" s="72"/>
      <c r="X448" s="72"/>
      <c r="Y448" s="155"/>
      <c r="Z448" s="157"/>
      <c r="AA448" s="2"/>
      <c r="AB448" s="201"/>
      <c r="AC448" s="55"/>
      <c r="AD448" s="141"/>
      <c r="AE448" s="187" t="s">
        <v>7356</v>
      </c>
      <c r="AF448" s="53">
        <v>5</v>
      </c>
      <c r="AG448" s="181" t="s">
        <v>7357</v>
      </c>
      <c r="AH448" s="98">
        <f>ROUND(ROUND(K445*U446,0)*Y$443-AF448,0)</f>
        <v>287</v>
      </c>
      <c r="AI448" s="16"/>
    </row>
    <row r="449" spans="1:35" ht="16.75" customHeight="1" x14ac:dyDescent="0.3">
      <c r="A449" s="99">
        <v>33</v>
      </c>
      <c r="B449" s="100" t="s">
        <v>424</v>
      </c>
      <c r="C449" s="101" t="s">
        <v>11877</v>
      </c>
      <c r="D449" s="190"/>
      <c r="E449" s="211"/>
      <c r="F449" s="211"/>
      <c r="G449" s="211"/>
      <c r="H449" s="211"/>
      <c r="I449" s="211"/>
      <c r="J449" s="210"/>
      <c r="K449" s="185"/>
      <c r="L449" s="2"/>
      <c r="M449" s="2"/>
      <c r="N449" s="2"/>
      <c r="O449" s="56"/>
      <c r="P449" s="2"/>
      <c r="Q449" s="2"/>
      <c r="R449" s="2"/>
      <c r="S449" s="2"/>
      <c r="T449" s="2"/>
      <c r="U449" s="2"/>
      <c r="V449" s="71"/>
      <c r="W449" s="72"/>
      <c r="X449" s="72"/>
      <c r="Y449" s="155"/>
      <c r="Z449" s="157"/>
      <c r="AA449" s="226" t="s">
        <v>11726</v>
      </c>
      <c r="AB449" s="225" t="s">
        <v>11725</v>
      </c>
      <c r="AC449" s="103" t="s">
        <v>11724</v>
      </c>
      <c r="AD449" s="162">
        <v>0.7</v>
      </c>
      <c r="AE449" s="221"/>
      <c r="AF449" s="136"/>
      <c r="AG449" s="75"/>
      <c r="AH449" s="105">
        <f>ROUND(ROUND(ROUND(K445*U446,0)*Y$443,0)*AD449-AF448,0)</f>
        <v>199</v>
      </c>
      <c r="AI449" s="16"/>
    </row>
    <row r="450" spans="1:35" ht="16.75" customHeight="1" x14ac:dyDescent="0.3">
      <c r="A450" s="99">
        <v>33</v>
      </c>
      <c r="B450" s="100" t="s">
        <v>425</v>
      </c>
      <c r="C450" s="101" t="s">
        <v>11876</v>
      </c>
      <c r="D450" s="190"/>
      <c r="E450" s="211"/>
      <c r="F450" s="211"/>
      <c r="G450" s="211"/>
      <c r="H450" s="211"/>
      <c r="I450" s="211"/>
      <c r="J450" s="210"/>
      <c r="K450" s="185"/>
      <c r="L450" s="2"/>
      <c r="M450" s="2"/>
      <c r="N450" s="2"/>
      <c r="O450" s="203"/>
      <c r="P450" s="8"/>
      <c r="Q450" s="8"/>
      <c r="R450" s="8"/>
      <c r="S450" s="8"/>
      <c r="T450" s="8"/>
      <c r="U450" s="8"/>
      <c r="V450" s="73"/>
      <c r="W450" s="72"/>
      <c r="X450" s="72"/>
      <c r="Y450" s="155"/>
      <c r="Z450" s="157"/>
      <c r="AA450" s="206"/>
      <c r="AB450" s="225" t="s">
        <v>11127</v>
      </c>
      <c r="AC450" s="103" t="s">
        <v>11126</v>
      </c>
      <c r="AD450" s="162">
        <v>0.5</v>
      </c>
      <c r="AE450" s="196"/>
      <c r="AF450" s="144"/>
      <c r="AG450" s="150"/>
      <c r="AH450" s="105">
        <f>ROUND(ROUND(ROUND(K445*U446,0)*Y$443,0)*AD450-AF448,0)</f>
        <v>141</v>
      </c>
      <c r="AI450" s="16"/>
    </row>
    <row r="451" spans="1:35" ht="16.75" customHeight="1" x14ac:dyDescent="0.3">
      <c r="A451" s="11">
        <v>33</v>
      </c>
      <c r="B451" s="14" t="s">
        <v>426</v>
      </c>
      <c r="C451" s="52" t="s">
        <v>11875</v>
      </c>
      <c r="D451" s="190"/>
      <c r="E451" s="211"/>
      <c r="F451" s="211"/>
      <c r="G451" s="211"/>
      <c r="H451" s="211"/>
      <c r="I451" s="211"/>
      <c r="J451" s="210"/>
      <c r="K451" s="185"/>
      <c r="L451" s="2"/>
      <c r="M451" s="2"/>
      <c r="N451" s="44"/>
      <c r="O451" s="204" t="s">
        <v>7380</v>
      </c>
      <c r="P451" s="36"/>
      <c r="Q451" s="36"/>
      <c r="R451" s="36"/>
      <c r="S451" s="36"/>
      <c r="T451" s="36"/>
      <c r="U451" s="36"/>
      <c r="V451" s="74"/>
      <c r="W451" s="72"/>
      <c r="X451" s="72"/>
      <c r="Y451" s="145"/>
      <c r="Z451" s="71"/>
      <c r="AA451" s="3"/>
      <c r="AB451" s="135"/>
      <c r="AC451" s="7"/>
      <c r="AD451" s="7"/>
      <c r="AE451" s="7"/>
      <c r="AF451" s="7"/>
      <c r="AG451" s="37"/>
      <c r="AH451" s="98">
        <f>ROUND(ROUND(K445*U452,0)*Y$443,0)</f>
        <v>286</v>
      </c>
      <c r="AI451" s="66"/>
    </row>
    <row r="452" spans="1:35" ht="16.75" customHeight="1" x14ac:dyDescent="0.3">
      <c r="A452" s="99">
        <v>33</v>
      </c>
      <c r="B452" s="100" t="s">
        <v>427</v>
      </c>
      <c r="C452" s="101" t="s">
        <v>11874</v>
      </c>
      <c r="D452" s="190"/>
      <c r="E452" s="211"/>
      <c r="F452" s="211"/>
      <c r="G452" s="211"/>
      <c r="H452" s="211"/>
      <c r="I452" s="211"/>
      <c r="J452" s="210"/>
      <c r="K452" s="185"/>
      <c r="L452" s="2"/>
      <c r="M452" s="2"/>
      <c r="N452" s="44"/>
      <c r="O452" s="45"/>
      <c r="P452" s="135"/>
      <c r="Q452" s="135"/>
      <c r="R452" s="135"/>
      <c r="S452" s="135"/>
      <c r="T452" s="136" t="s">
        <v>7404</v>
      </c>
      <c r="U452" s="273">
        <v>0.93</v>
      </c>
      <c r="V452" s="274"/>
      <c r="W452" s="72"/>
      <c r="X452" s="72"/>
      <c r="Y452" s="145"/>
      <c r="Z452" s="71"/>
      <c r="AA452" s="226" t="s">
        <v>7393</v>
      </c>
      <c r="AB452" s="225" t="s">
        <v>7358</v>
      </c>
      <c r="AC452" s="103" t="s">
        <v>7390</v>
      </c>
      <c r="AD452" s="162">
        <v>0.7</v>
      </c>
      <c r="AE452" s="162"/>
      <c r="AF452" s="162"/>
      <c r="AG452" s="163"/>
      <c r="AH452" s="105">
        <f>ROUND(ROUND(ROUND(K445*U452,0)*Y$443,0)*AD452,0)</f>
        <v>200</v>
      </c>
      <c r="AI452" s="66"/>
    </row>
    <row r="453" spans="1:35" ht="16.75" customHeight="1" x14ac:dyDescent="0.3">
      <c r="A453" s="99">
        <v>33</v>
      </c>
      <c r="B453" s="100" t="s">
        <v>428</v>
      </c>
      <c r="C453" s="101" t="s">
        <v>11873</v>
      </c>
      <c r="D453" s="190"/>
      <c r="E453" s="211"/>
      <c r="F453" s="211"/>
      <c r="G453" s="211"/>
      <c r="H453" s="211"/>
      <c r="I453" s="211"/>
      <c r="J453" s="210"/>
      <c r="K453" s="185"/>
      <c r="L453" s="2"/>
      <c r="M453" s="2"/>
      <c r="N453" s="2"/>
      <c r="O453" s="56"/>
      <c r="P453" s="2"/>
      <c r="Q453" s="2"/>
      <c r="R453" s="2"/>
      <c r="S453" s="2"/>
      <c r="T453" s="2"/>
      <c r="U453" s="2"/>
      <c r="V453" s="71"/>
      <c r="W453" s="72"/>
      <c r="X453" s="72"/>
      <c r="Y453" s="155"/>
      <c r="Z453" s="157"/>
      <c r="AA453" s="206"/>
      <c r="AB453" s="225" t="s">
        <v>7391</v>
      </c>
      <c r="AC453" s="103" t="s">
        <v>7390</v>
      </c>
      <c r="AD453" s="162">
        <v>0.5</v>
      </c>
      <c r="AE453" s="162"/>
      <c r="AF453" s="162"/>
      <c r="AG453" s="163"/>
      <c r="AH453" s="105">
        <f>ROUND(ROUND(ROUND(K445*U452,0)*Y$443,0)*AD453,0)</f>
        <v>143</v>
      </c>
      <c r="AI453" s="16"/>
    </row>
    <row r="454" spans="1:35" ht="16.75" customHeight="1" x14ac:dyDescent="0.3">
      <c r="A454" s="11">
        <v>33</v>
      </c>
      <c r="B454" s="14" t="s">
        <v>429</v>
      </c>
      <c r="C454" s="52" t="s">
        <v>11872</v>
      </c>
      <c r="D454" s="190"/>
      <c r="E454" s="211"/>
      <c r="F454" s="211"/>
      <c r="G454" s="211"/>
      <c r="H454" s="211"/>
      <c r="I454" s="211"/>
      <c r="J454" s="210"/>
      <c r="K454" s="185"/>
      <c r="L454" s="2"/>
      <c r="M454" s="2"/>
      <c r="N454" s="2"/>
      <c r="O454" s="56"/>
      <c r="P454" s="2"/>
      <c r="Q454" s="2"/>
      <c r="R454" s="2"/>
      <c r="S454" s="2"/>
      <c r="T454" s="2"/>
      <c r="U454" s="2"/>
      <c r="V454" s="71"/>
      <c r="W454" s="72"/>
      <c r="X454" s="72"/>
      <c r="Y454" s="155"/>
      <c r="Z454" s="157"/>
      <c r="AA454" s="2"/>
      <c r="AB454" s="201"/>
      <c r="AC454" s="55"/>
      <c r="AD454" s="141"/>
      <c r="AE454" s="187" t="s">
        <v>7356</v>
      </c>
      <c r="AF454" s="53">
        <v>5</v>
      </c>
      <c r="AG454" s="181" t="s">
        <v>7357</v>
      </c>
      <c r="AH454" s="98">
        <f>ROUND(ROUND(K445*U452,0)*Y$443-AF454,0)</f>
        <v>281</v>
      </c>
      <c r="AI454" s="16"/>
    </row>
    <row r="455" spans="1:35" ht="16.75" customHeight="1" x14ac:dyDescent="0.3">
      <c r="A455" s="99">
        <v>33</v>
      </c>
      <c r="B455" s="100" t="s">
        <v>430</v>
      </c>
      <c r="C455" s="101" t="s">
        <v>11871</v>
      </c>
      <c r="D455" s="190"/>
      <c r="E455" s="211"/>
      <c r="F455" s="211"/>
      <c r="G455" s="211"/>
      <c r="H455" s="211"/>
      <c r="I455" s="211"/>
      <c r="J455" s="210"/>
      <c r="K455" s="185"/>
      <c r="L455" s="2"/>
      <c r="M455" s="2"/>
      <c r="N455" s="2"/>
      <c r="O455" s="56"/>
      <c r="P455" s="2"/>
      <c r="Q455" s="2"/>
      <c r="R455" s="2"/>
      <c r="S455" s="2"/>
      <c r="T455" s="2"/>
      <c r="U455" s="2"/>
      <c r="V455" s="71"/>
      <c r="W455" s="72"/>
      <c r="X455" s="72"/>
      <c r="Y455" s="155"/>
      <c r="Z455" s="157"/>
      <c r="AA455" s="226" t="s">
        <v>7393</v>
      </c>
      <c r="AB455" s="225" t="s">
        <v>7358</v>
      </c>
      <c r="AC455" s="103" t="s">
        <v>7390</v>
      </c>
      <c r="AD455" s="162">
        <v>0.7</v>
      </c>
      <c r="AE455" s="221"/>
      <c r="AF455" s="136"/>
      <c r="AG455" s="75"/>
      <c r="AH455" s="105">
        <f>ROUND(ROUND(ROUND(K445*U452,0)*Y$443,0)*AD455-AF454,0)</f>
        <v>195</v>
      </c>
      <c r="AI455" s="16"/>
    </row>
    <row r="456" spans="1:35" ht="16.75" customHeight="1" x14ac:dyDescent="0.3">
      <c r="A456" s="99">
        <v>33</v>
      </c>
      <c r="B456" s="100" t="s">
        <v>431</v>
      </c>
      <c r="C456" s="101" t="s">
        <v>11870</v>
      </c>
      <c r="D456" s="190"/>
      <c r="E456" s="211"/>
      <c r="F456" s="211"/>
      <c r="G456" s="211"/>
      <c r="H456" s="211"/>
      <c r="I456" s="211"/>
      <c r="J456" s="210"/>
      <c r="K456" s="185"/>
      <c r="L456" s="2"/>
      <c r="M456" s="2"/>
      <c r="N456" s="2"/>
      <c r="O456" s="203"/>
      <c r="P456" s="8"/>
      <c r="Q456" s="8"/>
      <c r="R456" s="8"/>
      <c r="S456" s="8"/>
      <c r="T456" s="8"/>
      <c r="U456" s="8"/>
      <c r="V456" s="73"/>
      <c r="W456" s="72"/>
      <c r="X456" s="72"/>
      <c r="Y456" s="155"/>
      <c r="Z456" s="157"/>
      <c r="AA456" s="206"/>
      <c r="AB456" s="225" t="s">
        <v>7391</v>
      </c>
      <c r="AC456" s="103" t="s">
        <v>7390</v>
      </c>
      <c r="AD456" s="162">
        <v>0.5</v>
      </c>
      <c r="AE456" s="196"/>
      <c r="AF456" s="144"/>
      <c r="AG456" s="150"/>
      <c r="AH456" s="105">
        <f>ROUND(ROUND(ROUND(K445*U452,0)*Y$443,0)*AD456-AF454,0)</f>
        <v>138</v>
      </c>
      <c r="AI456" s="16"/>
    </row>
    <row r="457" spans="1:35" ht="16.75" customHeight="1" x14ac:dyDescent="0.3">
      <c r="A457" s="11">
        <v>33</v>
      </c>
      <c r="B457" s="14" t="s">
        <v>432</v>
      </c>
      <c r="C457" s="52" t="s">
        <v>11869</v>
      </c>
      <c r="D457" s="190"/>
      <c r="E457" s="211"/>
      <c r="F457" s="211"/>
      <c r="G457" s="211"/>
      <c r="H457" s="211"/>
      <c r="I457" s="211"/>
      <c r="J457" s="210"/>
      <c r="K457" s="185"/>
      <c r="L457" s="2"/>
      <c r="M457" s="2"/>
      <c r="N457" s="44"/>
      <c r="O457" s="222" t="s">
        <v>7373</v>
      </c>
      <c r="P457" s="2"/>
      <c r="Q457" s="2"/>
      <c r="R457" s="2"/>
      <c r="S457" s="2"/>
      <c r="T457" s="2"/>
      <c r="U457" s="2"/>
      <c r="V457" s="71"/>
      <c r="W457" s="72"/>
      <c r="X457" s="72"/>
      <c r="Y457" s="145"/>
      <c r="Z457" s="71"/>
      <c r="AA457" s="3"/>
      <c r="AB457" s="80"/>
      <c r="AC457" s="7"/>
      <c r="AD457" s="7"/>
      <c r="AE457" s="7"/>
      <c r="AF457" s="7"/>
      <c r="AG457" s="37"/>
      <c r="AH457" s="98">
        <f>ROUND(ROUND(K445*U458,0)*Y$443,0)</f>
        <v>292</v>
      </c>
      <c r="AI457" s="66"/>
    </row>
    <row r="458" spans="1:35" ht="16.75" customHeight="1" x14ac:dyDescent="0.3">
      <c r="A458" s="99">
        <v>33</v>
      </c>
      <c r="B458" s="100" t="s">
        <v>433</v>
      </c>
      <c r="C458" s="101" t="s">
        <v>11868</v>
      </c>
      <c r="D458" s="190"/>
      <c r="E458" s="211"/>
      <c r="F458" s="211"/>
      <c r="G458" s="211"/>
      <c r="H458" s="211"/>
      <c r="I458" s="211"/>
      <c r="J458" s="210"/>
      <c r="K458" s="185"/>
      <c r="L458" s="2"/>
      <c r="M458" s="2"/>
      <c r="N458" s="44"/>
      <c r="O458" s="222" t="s">
        <v>7405</v>
      </c>
      <c r="P458" s="135"/>
      <c r="Q458" s="135"/>
      <c r="R458" s="135"/>
      <c r="S458" s="135"/>
      <c r="T458" s="136" t="s">
        <v>7404</v>
      </c>
      <c r="U458" s="273">
        <v>0.95</v>
      </c>
      <c r="V458" s="274"/>
      <c r="W458" s="72"/>
      <c r="X458" s="72"/>
      <c r="Y458" s="145"/>
      <c r="Z458" s="71"/>
      <c r="AA458" s="226" t="s">
        <v>7393</v>
      </c>
      <c r="AB458" s="225" t="s">
        <v>7358</v>
      </c>
      <c r="AC458" s="103" t="s">
        <v>7390</v>
      </c>
      <c r="AD458" s="162">
        <v>0.7</v>
      </c>
      <c r="AE458" s="162"/>
      <c r="AF458" s="162"/>
      <c r="AG458" s="163"/>
      <c r="AH458" s="105">
        <f>ROUND(ROUND(ROUND(K445*U458,0)*Y$443,0)*AD458,0)</f>
        <v>204</v>
      </c>
      <c r="AI458" s="66"/>
    </row>
    <row r="459" spans="1:35" ht="16.75" customHeight="1" x14ac:dyDescent="0.3">
      <c r="A459" s="99">
        <v>33</v>
      </c>
      <c r="B459" s="100" t="s">
        <v>434</v>
      </c>
      <c r="C459" s="101" t="s">
        <v>11867</v>
      </c>
      <c r="D459" s="190"/>
      <c r="E459" s="211"/>
      <c r="F459" s="211"/>
      <c r="G459" s="211"/>
      <c r="H459" s="211"/>
      <c r="I459" s="211"/>
      <c r="J459" s="210"/>
      <c r="K459" s="185"/>
      <c r="L459" s="2"/>
      <c r="M459" s="2"/>
      <c r="N459" s="2"/>
      <c r="O459" s="56"/>
      <c r="P459" s="2"/>
      <c r="Q459" s="2"/>
      <c r="R459" s="2"/>
      <c r="S459" s="2"/>
      <c r="T459" s="2"/>
      <c r="U459" s="2"/>
      <c r="V459" s="71"/>
      <c r="W459" s="72"/>
      <c r="X459" s="72"/>
      <c r="Y459" s="155"/>
      <c r="Z459" s="157"/>
      <c r="AA459" s="206"/>
      <c r="AB459" s="225" t="s">
        <v>7391</v>
      </c>
      <c r="AC459" s="103" t="s">
        <v>7390</v>
      </c>
      <c r="AD459" s="162">
        <v>0.5</v>
      </c>
      <c r="AE459" s="162"/>
      <c r="AF459" s="162"/>
      <c r="AG459" s="163"/>
      <c r="AH459" s="105">
        <f>ROUND(ROUND(ROUND(K445*U458,0)*Y$443,0)*AD459,0)</f>
        <v>146</v>
      </c>
      <c r="AI459" s="16"/>
    </row>
    <row r="460" spans="1:35" ht="16.75" customHeight="1" x14ac:dyDescent="0.3">
      <c r="A460" s="11">
        <v>33</v>
      </c>
      <c r="B460" s="14" t="s">
        <v>435</v>
      </c>
      <c r="C460" s="52" t="s">
        <v>11866</v>
      </c>
      <c r="D460" s="190"/>
      <c r="E460" s="211"/>
      <c r="F460" s="211"/>
      <c r="G460" s="211"/>
      <c r="H460" s="211"/>
      <c r="I460" s="211"/>
      <c r="J460" s="210"/>
      <c r="K460" s="185"/>
      <c r="L460" s="2"/>
      <c r="M460" s="2"/>
      <c r="N460" s="2"/>
      <c r="O460" s="56"/>
      <c r="P460" s="2"/>
      <c r="Q460" s="2"/>
      <c r="R460" s="2"/>
      <c r="S460" s="2"/>
      <c r="T460" s="2"/>
      <c r="U460" s="2"/>
      <c r="V460" s="71"/>
      <c r="W460" s="72"/>
      <c r="X460" s="72"/>
      <c r="Y460" s="155"/>
      <c r="Z460" s="157"/>
      <c r="AA460" s="2"/>
      <c r="AB460" s="201"/>
      <c r="AC460" s="55"/>
      <c r="AD460" s="141"/>
      <c r="AE460" s="187" t="s">
        <v>7356</v>
      </c>
      <c r="AF460" s="53">
        <v>5</v>
      </c>
      <c r="AG460" s="181" t="s">
        <v>7357</v>
      </c>
      <c r="AH460" s="98">
        <f>ROUND(ROUND(K445*U458,0)*Y$443-AF460,0)</f>
        <v>287</v>
      </c>
      <c r="AI460" s="16"/>
    </row>
    <row r="461" spans="1:35" ht="16.75" customHeight="1" x14ac:dyDescent="0.3">
      <c r="A461" s="99">
        <v>33</v>
      </c>
      <c r="B461" s="100" t="s">
        <v>436</v>
      </c>
      <c r="C461" s="101" t="s">
        <v>11865</v>
      </c>
      <c r="D461" s="190"/>
      <c r="E461" s="211"/>
      <c r="F461" s="211"/>
      <c r="G461" s="211"/>
      <c r="H461" s="211"/>
      <c r="I461" s="211"/>
      <c r="J461" s="210"/>
      <c r="K461" s="185"/>
      <c r="L461" s="2"/>
      <c r="M461" s="2"/>
      <c r="N461" s="2"/>
      <c r="O461" s="56"/>
      <c r="P461" s="2"/>
      <c r="Q461" s="2"/>
      <c r="R461" s="2"/>
      <c r="S461" s="2"/>
      <c r="T461" s="2"/>
      <c r="U461" s="2"/>
      <c r="V461" s="71"/>
      <c r="W461" s="72"/>
      <c r="X461" s="72"/>
      <c r="Y461" s="155"/>
      <c r="Z461" s="157"/>
      <c r="AA461" s="226" t="s">
        <v>7393</v>
      </c>
      <c r="AB461" s="225" t="s">
        <v>7358</v>
      </c>
      <c r="AC461" s="103" t="s">
        <v>7390</v>
      </c>
      <c r="AD461" s="162">
        <v>0.7</v>
      </c>
      <c r="AE461" s="221"/>
      <c r="AF461" s="136"/>
      <c r="AG461" s="75"/>
      <c r="AH461" s="105">
        <f>ROUND(ROUND(ROUND(K445*U458,0)*Y$443,0)*AD461-AF460,0)</f>
        <v>199</v>
      </c>
      <c r="AI461" s="16"/>
    </row>
    <row r="462" spans="1:35" ht="16.75" customHeight="1" x14ac:dyDescent="0.3">
      <c r="A462" s="99">
        <v>33</v>
      </c>
      <c r="B462" s="100" t="s">
        <v>437</v>
      </c>
      <c r="C462" s="101" t="s">
        <v>11864</v>
      </c>
      <c r="D462" s="190"/>
      <c r="E462" s="211"/>
      <c r="F462" s="211"/>
      <c r="G462" s="211"/>
      <c r="H462" s="211"/>
      <c r="I462" s="211"/>
      <c r="J462" s="210"/>
      <c r="K462" s="164"/>
      <c r="L462" s="8"/>
      <c r="M462" s="8"/>
      <c r="N462" s="8"/>
      <c r="O462" s="203"/>
      <c r="P462" s="8"/>
      <c r="Q462" s="8"/>
      <c r="R462" s="8"/>
      <c r="S462" s="8"/>
      <c r="T462" s="8"/>
      <c r="U462" s="8"/>
      <c r="V462" s="73"/>
      <c r="W462" s="72"/>
      <c r="X462" s="72"/>
      <c r="Y462" s="155"/>
      <c r="Z462" s="157"/>
      <c r="AA462" s="206"/>
      <c r="AB462" s="225" t="s">
        <v>7391</v>
      </c>
      <c r="AC462" s="103" t="s">
        <v>7390</v>
      </c>
      <c r="AD462" s="162">
        <v>0.5</v>
      </c>
      <c r="AE462" s="196"/>
      <c r="AF462" s="144"/>
      <c r="AG462" s="150"/>
      <c r="AH462" s="105">
        <f>ROUND(ROUND(ROUND(K445*U458,0)*Y$443,0)*AD462-AF460,0)</f>
        <v>141</v>
      </c>
      <c r="AI462" s="16"/>
    </row>
    <row r="463" spans="1:35" ht="16.75" customHeight="1" x14ac:dyDescent="0.3">
      <c r="A463" s="11">
        <v>33</v>
      </c>
      <c r="B463" s="14" t="s">
        <v>11863</v>
      </c>
      <c r="C463" s="52" t="s">
        <v>11862</v>
      </c>
      <c r="D463" s="190"/>
      <c r="E463" s="211"/>
      <c r="F463" s="211"/>
      <c r="G463" s="211"/>
      <c r="H463" s="211"/>
      <c r="I463" s="211"/>
      <c r="J463" s="210"/>
      <c r="K463" s="167" t="s">
        <v>7425</v>
      </c>
      <c r="L463" s="36"/>
      <c r="M463" s="36"/>
      <c r="N463" s="50"/>
      <c r="O463" s="54"/>
      <c r="P463" s="36"/>
      <c r="Q463" s="36"/>
      <c r="R463" s="36"/>
      <c r="S463" s="36"/>
      <c r="T463" s="36"/>
      <c r="U463" s="36"/>
      <c r="V463" s="50"/>
      <c r="W463" s="45"/>
      <c r="X463" s="45"/>
      <c r="Y463" s="2"/>
      <c r="Z463" s="44"/>
      <c r="AA463" s="54"/>
      <c r="AB463" s="53"/>
      <c r="AC463" s="36"/>
      <c r="AD463" s="36"/>
      <c r="AE463" s="36"/>
      <c r="AF463" s="36"/>
      <c r="AG463" s="50"/>
      <c r="AH463" s="98">
        <f>ROUND(K469*Y$443,0)</f>
        <v>250</v>
      </c>
      <c r="AI463" s="16"/>
    </row>
    <row r="464" spans="1:35" ht="16.75" customHeight="1" x14ac:dyDescent="0.3">
      <c r="A464" s="99">
        <v>33</v>
      </c>
      <c r="B464" s="100" t="s">
        <v>438</v>
      </c>
      <c r="C464" s="101" t="s">
        <v>11861</v>
      </c>
      <c r="D464" s="190"/>
      <c r="E464" s="211"/>
      <c r="F464" s="211"/>
      <c r="G464" s="211"/>
      <c r="H464" s="211"/>
      <c r="I464" s="211"/>
      <c r="J464" s="210"/>
      <c r="K464" s="185"/>
      <c r="L464" s="2"/>
      <c r="M464" s="2"/>
      <c r="N464" s="44"/>
      <c r="O464" s="3"/>
      <c r="P464" s="2"/>
      <c r="Q464" s="2"/>
      <c r="R464" s="2"/>
      <c r="S464" s="2"/>
      <c r="T464" s="2"/>
      <c r="U464" s="2"/>
      <c r="V464" s="71"/>
      <c r="W464" s="72"/>
      <c r="X464" s="72"/>
      <c r="Y464" s="145"/>
      <c r="Z464" s="71"/>
      <c r="AA464" s="226" t="s">
        <v>7393</v>
      </c>
      <c r="AB464" s="225" t="s">
        <v>7358</v>
      </c>
      <c r="AC464" s="103" t="s">
        <v>7390</v>
      </c>
      <c r="AD464" s="162">
        <v>0.7</v>
      </c>
      <c r="AE464" s="162"/>
      <c r="AF464" s="162"/>
      <c r="AG464" s="163"/>
      <c r="AH464" s="105">
        <f>ROUND(ROUND(K469*Y$443,0)*AD464,0)</f>
        <v>175</v>
      </c>
      <c r="AI464" s="16"/>
    </row>
    <row r="465" spans="1:35" ht="16.75" customHeight="1" x14ac:dyDescent="0.3">
      <c r="A465" s="99">
        <v>33</v>
      </c>
      <c r="B465" s="100" t="s">
        <v>439</v>
      </c>
      <c r="C465" s="101" t="s">
        <v>11860</v>
      </c>
      <c r="D465" s="190"/>
      <c r="E465" s="211"/>
      <c r="F465" s="211"/>
      <c r="G465" s="211"/>
      <c r="H465" s="211"/>
      <c r="I465" s="211"/>
      <c r="J465" s="210"/>
      <c r="K465" s="185"/>
      <c r="L465" s="2"/>
      <c r="M465" s="2"/>
      <c r="N465" s="2"/>
      <c r="O465" s="56"/>
      <c r="P465" s="2"/>
      <c r="Q465" s="2"/>
      <c r="R465" s="2"/>
      <c r="S465" s="2"/>
      <c r="T465" s="2"/>
      <c r="U465" s="2"/>
      <c r="V465" s="71"/>
      <c r="W465" s="72"/>
      <c r="X465" s="72"/>
      <c r="Y465" s="155"/>
      <c r="Z465" s="157"/>
      <c r="AA465" s="206"/>
      <c r="AB465" s="225" t="s">
        <v>7391</v>
      </c>
      <c r="AC465" s="103" t="s">
        <v>7390</v>
      </c>
      <c r="AD465" s="162">
        <v>0.5</v>
      </c>
      <c r="AE465" s="162"/>
      <c r="AF465" s="162"/>
      <c r="AG465" s="163"/>
      <c r="AH465" s="105">
        <f>ROUND(ROUND(K469*Y$443,0)*AD465,0)</f>
        <v>125</v>
      </c>
      <c r="AI465" s="16"/>
    </row>
    <row r="466" spans="1:35" ht="16.75" customHeight="1" x14ac:dyDescent="0.3">
      <c r="A466" s="11">
        <v>33</v>
      </c>
      <c r="B466" s="14" t="s">
        <v>440</v>
      </c>
      <c r="C466" s="52" t="s">
        <v>11859</v>
      </c>
      <c r="D466" s="190"/>
      <c r="E466" s="211"/>
      <c r="F466" s="211"/>
      <c r="G466" s="211"/>
      <c r="H466" s="211"/>
      <c r="I466" s="211"/>
      <c r="J466" s="210"/>
      <c r="K466" s="185"/>
      <c r="L466" s="2"/>
      <c r="M466" s="2"/>
      <c r="N466" s="2"/>
      <c r="O466" s="56"/>
      <c r="P466" s="2"/>
      <c r="Q466" s="2"/>
      <c r="R466" s="2"/>
      <c r="S466" s="2"/>
      <c r="T466" s="2"/>
      <c r="U466" s="2"/>
      <c r="V466" s="71"/>
      <c r="W466" s="72"/>
      <c r="X466" s="72"/>
      <c r="Y466" s="155"/>
      <c r="Z466" s="157"/>
      <c r="AA466" s="2"/>
      <c r="AB466" s="201"/>
      <c r="AC466" s="55"/>
      <c r="AD466" s="141"/>
      <c r="AE466" s="187" t="s">
        <v>7356</v>
      </c>
      <c r="AF466" s="53">
        <v>5</v>
      </c>
      <c r="AG466" s="181" t="s">
        <v>7357</v>
      </c>
      <c r="AH466" s="98">
        <f>ROUND(K469*Y$443-AF466,0)</f>
        <v>245</v>
      </c>
      <c r="AI466" s="16"/>
    </row>
    <row r="467" spans="1:35" ht="16.75" customHeight="1" x14ac:dyDescent="0.3">
      <c r="A467" s="99">
        <v>33</v>
      </c>
      <c r="B467" s="100" t="s">
        <v>441</v>
      </c>
      <c r="C467" s="101" t="s">
        <v>11858</v>
      </c>
      <c r="D467" s="190"/>
      <c r="E467" s="211"/>
      <c r="F467" s="211"/>
      <c r="G467" s="211"/>
      <c r="H467" s="211"/>
      <c r="I467" s="211"/>
      <c r="J467" s="210"/>
      <c r="K467" s="185"/>
      <c r="L467" s="2"/>
      <c r="M467" s="2"/>
      <c r="N467" s="2"/>
      <c r="O467" s="56"/>
      <c r="P467" s="2"/>
      <c r="Q467" s="2"/>
      <c r="R467" s="2"/>
      <c r="S467" s="2"/>
      <c r="T467" s="2"/>
      <c r="U467" s="2"/>
      <c r="V467" s="71"/>
      <c r="W467" s="72"/>
      <c r="X467" s="72"/>
      <c r="Y467" s="155"/>
      <c r="Z467" s="157"/>
      <c r="AA467" s="226" t="s">
        <v>7393</v>
      </c>
      <c r="AB467" s="225" t="s">
        <v>7358</v>
      </c>
      <c r="AC467" s="103" t="s">
        <v>7390</v>
      </c>
      <c r="AD467" s="162">
        <v>0.7</v>
      </c>
      <c r="AE467" s="221"/>
      <c r="AF467" s="136"/>
      <c r="AG467" s="75"/>
      <c r="AH467" s="105">
        <f>ROUND(ROUND(K469*Y$443,0)*AD467-AF466,0)</f>
        <v>170</v>
      </c>
      <c r="AI467" s="16"/>
    </row>
    <row r="468" spans="1:35" ht="16.75" customHeight="1" x14ac:dyDescent="0.3">
      <c r="A468" s="99">
        <v>33</v>
      </c>
      <c r="B468" s="100" t="s">
        <v>442</v>
      </c>
      <c r="C468" s="101" t="s">
        <v>11857</v>
      </c>
      <c r="D468" s="190"/>
      <c r="E468" s="211"/>
      <c r="F468" s="211"/>
      <c r="G468" s="211"/>
      <c r="H468" s="211"/>
      <c r="I468" s="211"/>
      <c r="J468" s="210"/>
      <c r="K468" s="185"/>
      <c r="L468" s="2"/>
      <c r="M468" s="2"/>
      <c r="N468" s="2"/>
      <c r="O468" s="56"/>
      <c r="P468" s="2"/>
      <c r="Q468" s="2"/>
      <c r="R468" s="2"/>
      <c r="S468" s="2"/>
      <c r="T468" s="2"/>
      <c r="U468" s="2"/>
      <c r="V468" s="71"/>
      <c r="W468" s="72"/>
      <c r="X468" s="72"/>
      <c r="Y468" s="155"/>
      <c r="Z468" s="157"/>
      <c r="AA468" s="206"/>
      <c r="AB468" s="225" t="s">
        <v>7391</v>
      </c>
      <c r="AC468" s="103" t="s">
        <v>7390</v>
      </c>
      <c r="AD468" s="162">
        <v>0.5</v>
      </c>
      <c r="AE468" s="196"/>
      <c r="AF468" s="144"/>
      <c r="AG468" s="150"/>
      <c r="AH468" s="105">
        <f>ROUND(ROUND(K469*Y$443,0)*AD468-AF466,0)</f>
        <v>120</v>
      </c>
      <c r="AI468" s="16"/>
    </row>
    <row r="469" spans="1:35" ht="16.75" customHeight="1" x14ac:dyDescent="0.3">
      <c r="A469" s="11">
        <v>33</v>
      </c>
      <c r="B469" s="14" t="s">
        <v>443</v>
      </c>
      <c r="C469" s="52" t="s">
        <v>11856</v>
      </c>
      <c r="D469" s="190"/>
      <c r="E469" s="211"/>
      <c r="F469" s="211"/>
      <c r="G469" s="211"/>
      <c r="H469" s="211"/>
      <c r="I469" s="211"/>
      <c r="J469" s="210"/>
      <c r="K469" s="271">
        <f>'21共同生活援助（包括型・基本）'!N181</f>
        <v>499</v>
      </c>
      <c r="L469" s="272"/>
      <c r="M469" s="2" t="s">
        <v>7388</v>
      </c>
      <c r="N469" s="44"/>
      <c r="O469" s="204" t="s">
        <v>7387</v>
      </c>
      <c r="P469" s="36"/>
      <c r="Q469" s="36"/>
      <c r="R469" s="36"/>
      <c r="S469" s="36"/>
      <c r="T469" s="36"/>
      <c r="U469" s="36"/>
      <c r="V469" s="74"/>
      <c r="W469" s="72"/>
      <c r="X469" s="72"/>
      <c r="Y469" s="145"/>
      <c r="Z469" s="71"/>
      <c r="AA469" s="3"/>
      <c r="AB469" s="135"/>
      <c r="AC469" s="7"/>
      <c r="AD469" s="7"/>
      <c r="AE469" s="7"/>
      <c r="AF469" s="7"/>
      <c r="AG469" s="37"/>
      <c r="AH469" s="98">
        <f>ROUND(ROUND(K469*U470,0)*Y$443,0)</f>
        <v>237</v>
      </c>
      <c r="AI469" s="66"/>
    </row>
    <row r="470" spans="1:35" ht="16.75" customHeight="1" x14ac:dyDescent="0.3">
      <c r="A470" s="99">
        <v>33</v>
      </c>
      <c r="B470" s="100" t="s">
        <v>444</v>
      </c>
      <c r="C470" s="101" t="s">
        <v>11855</v>
      </c>
      <c r="D470" s="190"/>
      <c r="E470" s="211"/>
      <c r="F470" s="211"/>
      <c r="G470" s="211"/>
      <c r="H470" s="211"/>
      <c r="I470" s="211"/>
      <c r="J470" s="210"/>
      <c r="K470" s="72"/>
      <c r="L470" s="145"/>
      <c r="M470" s="2"/>
      <c r="N470" s="44"/>
      <c r="O470" s="45"/>
      <c r="P470" s="2"/>
      <c r="Q470" s="135"/>
      <c r="R470" s="135"/>
      <c r="S470" s="135"/>
      <c r="T470" s="136" t="s">
        <v>11854</v>
      </c>
      <c r="U470" s="273">
        <v>0.95</v>
      </c>
      <c r="V470" s="274"/>
      <c r="W470" s="72"/>
      <c r="X470" s="72"/>
      <c r="Y470" s="145"/>
      <c r="Z470" s="71"/>
      <c r="AA470" s="226" t="s">
        <v>11853</v>
      </c>
      <c r="AB470" s="225" t="s">
        <v>11852</v>
      </c>
      <c r="AC470" s="103" t="s">
        <v>11518</v>
      </c>
      <c r="AD470" s="162">
        <v>0.7</v>
      </c>
      <c r="AE470" s="162"/>
      <c r="AF470" s="162"/>
      <c r="AG470" s="163"/>
      <c r="AH470" s="105">
        <f>ROUND(ROUND(ROUND(K469*U470,0)*Y$443,0)*AD470,0)</f>
        <v>166</v>
      </c>
      <c r="AI470" s="66"/>
    </row>
    <row r="471" spans="1:35" ht="16.75" customHeight="1" x14ac:dyDescent="0.3">
      <c r="A471" s="99">
        <v>33</v>
      </c>
      <c r="B471" s="100" t="s">
        <v>445</v>
      </c>
      <c r="C471" s="101" t="s">
        <v>11851</v>
      </c>
      <c r="D471" s="190"/>
      <c r="E471" s="211"/>
      <c r="F471" s="211"/>
      <c r="G471" s="211"/>
      <c r="H471" s="211"/>
      <c r="I471" s="211"/>
      <c r="J471" s="210"/>
      <c r="K471" s="185"/>
      <c r="L471" s="2"/>
      <c r="M471" s="2"/>
      <c r="N471" s="2"/>
      <c r="O471" s="56"/>
      <c r="P471" s="2"/>
      <c r="Q471" s="2"/>
      <c r="R471" s="2"/>
      <c r="S471" s="2"/>
      <c r="T471" s="2"/>
      <c r="U471" s="2"/>
      <c r="V471" s="71"/>
      <c r="W471" s="72"/>
      <c r="X471" s="72"/>
      <c r="Y471" s="155"/>
      <c r="Z471" s="157"/>
      <c r="AA471" s="206"/>
      <c r="AB471" s="225" t="s">
        <v>11519</v>
      </c>
      <c r="AC471" s="103" t="s">
        <v>11518</v>
      </c>
      <c r="AD471" s="162">
        <v>0.5</v>
      </c>
      <c r="AE471" s="162"/>
      <c r="AF471" s="162"/>
      <c r="AG471" s="163"/>
      <c r="AH471" s="105">
        <f>ROUND(ROUND(ROUND(K469*U470,0)*Y$443,0)*AD471,0)</f>
        <v>119</v>
      </c>
      <c r="AI471" s="16"/>
    </row>
    <row r="472" spans="1:35" ht="16.75" customHeight="1" x14ac:dyDescent="0.3">
      <c r="A472" s="11">
        <v>33</v>
      </c>
      <c r="B472" s="14" t="s">
        <v>446</v>
      </c>
      <c r="C472" s="52" t="s">
        <v>11850</v>
      </c>
      <c r="D472" s="190"/>
      <c r="E472" s="211"/>
      <c r="F472" s="211"/>
      <c r="G472" s="211"/>
      <c r="H472" s="211"/>
      <c r="I472" s="211"/>
      <c r="J472" s="210"/>
      <c r="K472" s="185"/>
      <c r="L472" s="2"/>
      <c r="M472" s="2"/>
      <c r="N472" s="2"/>
      <c r="O472" s="56"/>
      <c r="P472" s="2"/>
      <c r="Q472" s="2"/>
      <c r="R472" s="2"/>
      <c r="S472" s="2"/>
      <c r="T472" s="2"/>
      <c r="U472" s="2"/>
      <c r="V472" s="71"/>
      <c r="W472" s="72"/>
      <c r="X472" s="72"/>
      <c r="Y472" s="155"/>
      <c r="Z472" s="157"/>
      <c r="AA472" s="2"/>
      <c r="AB472" s="201"/>
      <c r="AC472" s="55"/>
      <c r="AD472" s="141"/>
      <c r="AE472" s="187" t="s">
        <v>7356</v>
      </c>
      <c r="AF472" s="53">
        <v>5</v>
      </c>
      <c r="AG472" s="181" t="s">
        <v>7357</v>
      </c>
      <c r="AH472" s="98">
        <f>ROUND(ROUND(K469*U470,0)*Y$443-AF472,0)</f>
        <v>232</v>
      </c>
      <c r="AI472" s="16"/>
    </row>
    <row r="473" spans="1:35" ht="16.75" customHeight="1" x14ac:dyDescent="0.3">
      <c r="A473" s="99">
        <v>33</v>
      </c>
      <c r="B473" s="100" t="s">
        <v>447</v>
      </c>
      <c r="C473" s="101" t="s">
        <v>11849</v>
      </c>
      <c r="D473" s="190"/>
      <c r="E473" s="211"/>
      <c r="F473" s="211"/>
      <c r="G473" s="211"/>
      <c r="H473" s="211"/>
      <c r="I473" s="211"/>
      <c r="J473" s="210"/>
      <c r="K473" s="185"/>
      <c r="L473" s="2"/>
      <c r="M473" s="2"/>
      <c r="N473" s="2"/>
      <c r="O473" s="56"/>
      <c r="P473" s="2"/>
      <c r="Q473" s="2"/>
      <c r="R473" s="2"/>
      <c r="S473" s="2"/>
      <c r="T473" s="2"/>
      <c r="U473" s="2"/>
      <c r="V473" s="71"/>
      <c r="W473" s="72"/>
      <c r="X473" s="72"/>
      <c r="Y473" s="155"/>
      <c r="Z473" s="157"/>
      <c r="AA473" s="226" t="s">
        <v>11335</v>
      </c>
      <c r="AB473" s="225" t="s">
        <v>11334</v>
      </c>
      <c r="AC473" s="103" t="s">
        <v>11333</v>
      </c>
      <c r="AD473" s="162">
        <v>0.7</v>
      </c>
      <c r="AE473" s="221"/>
      <c r="AF473" s="136"/>
      <c r="AG473" s="75"/>
      <c r="AH473" s="105">
        <f>ROUND(ROUND(ROUND(K469*U470,0)*Y$443,0)*AD473-AF472,0)</f>
        <v>161</v>
      </c>
      <c r="AI473" s="16"/>
    </row>
    <row r="474" spans="1:35" ht="16.75" customHeight="1" x14ac:dyDescent="0.3">
      <c r="A474" s="99">
        <v>33</v>
      </c>
      <c r="B474" s="100" t="s">
        <v>448</v>
      </c>
      <c r="C474" s="101" t="s">
        <v>11848</v>
      </c>
      <c r="D474" s="190"/>
      <c r="E474" s="211"/>
      <c r="F474" s="211"/>
      <c r="G474" s="211"/>
      <c r="H474" s="211"/>
      <c r="I474" s="211"/>
      <c r="J474" s="210"/>
      <c r="K474" s="185"/>
      <c r="L474" s="2"/>
      <c r="M474" s="2"/>
      <c r="N474" s="2"/>
      <c r="O474" s="203"/>
      <c r="P474" s="8"/>
      <c r="Q474" s="8"/>
      <c r="R474" s="8"/>
      <c r="S474" s="8"/>
      <c r="T474" s="8"/>
      <c r="U474" s="8"/>
      <c r="V474" s="73"/>
      <c r="W474" s="72"/>
      <c r="X474" s="72"/>
      <c r="Y474" s="155"/>
      <c r="Z474" s="157"/>
      <c r="AA474" s="206"/>
      <c r="AB474" s="225" t="s">
        <v>11829</v>
      </c>
      <c r="AC474" s="103" t="s">
        <v>11333</v>
      </c>
      <c r="AD474" s="162">
        <v>0.5</v>
      </c>
      <c r="AE474" s="196"/>
      <c r="AF474" s="144"/>
      <c r="AG474" s="150"/>
      <c r="AH474" s="105">
        <f>ROUND(ROUND(ROUND(K469*U470,0)*Y$443,0)*AD474-AF472,0)</f>
        <v>114</v>
      </c>
      <c r="AI474" s="16"/>
    </row>
    <row r="475" spans="1:35" ht="16.75" customHeight="1" x14ac:dyDescent="0.3">
      <c r="A475" s="11">
        <v>33</v>
      </c>
      <c r="B475" s="14" t="s">
        <v>449</v>
      </c>
      <c r="C475" s="52" t="s">
        <v>11847</v>
      </c>
      <c r="D475" s="190"/>
      <c r="E475" s="211"/>
      <c r="F475" s="211"/>
      <c r="G475" s="211"/>
      <c r="H475" s="211"/>
      <c r="I475" s="211"/>
      <c r="J475" s="210"/>
      <c r="K475" s="185"/>
      <c r="L475" s="2"/>
      <c r="M475" s="2"/>
      <c r="N475" s="44"/>
      <c r="O475" s="204" t="s">
        <v>7380</v>
      </c>
      <c r="P475" s="36"/>
      <c r="Q475" s="36"/>
      <c r="R475" s="36"/>
      <c r="S475" s="36"/>
      <c r="T475" s="36"/>
      <c r="U475" s="36"/>
      <c r="V475" s="74"/>
      <c r="W475" s="72"/>
      <c r="X475" s="72"/>
      <c r="Y475" s="145"/>
      <c r="Z475" s="71"/>
      <c r="AA475" s="3"/>
      <c r="AB475" s="135"/>
      <c r="AC475" s="7"/>
      <c r="AD475" s="7"/>
      <c r="AE475" s="7"/>
      <c r="AF475" s="7"/>
      <c r="AG475" s="37"/>
      <c r="AH475" s="98">
        <f>ROUND(ROUND(K469*U476,0)*Y$443,0)</f>
        <v>232</v>
      </c>
      <c r="AI475" s="66"/>
    </row>
    <row r="476" spans="1:35" ht="16.75" customHeight="1" x14ac:dyDescent="0.3">
      <c r="A476" s="99">
        <v>33</v>
      </c>
      <c r="B476" s="100" t="s">
        <v>450</v>
      </c>
      <c r="C476" s="101" t="s">
        <v>11846</v>
      </c>
      <c r="D476" s="190"/>
      <c r="E476" s="211"/>
      <c r="F476" s="211"/>
      <c r="G476" s="211"/>
      <c r="H476" s="211"/>
      <c r="I476" s="211"/>
      <c r="J476" s="210"/>
      <c r="K476" s="185"/>
      <c r="L476" s="2"/>
      <c r="M476" s="2"/>
      <c r="N476" s="44"/>
      <c r="O476" s="45"/>
      <c r="P476" s="135"/>
      <c r="Q476" s="135"/>
      <c r="R476" s="135"/>
      <c r="S476" s="135"/>
      <c r="T476" s="136" t="s">
        <v>11838</v>
      </c>
      <c r="U476" s="273">
        <v>0.93</v>
      </c>
      <c r="V476" s="274"/>
      <c r="W476" s="72"/>
      <c r="X476" s="72"/>
      <c r="Y476" s="145"/>
      <c r="Z476" s="71"/>
      <c r="AA476" s="226" t="s">
        <v>11335</v>
      </c>
      <c r="AB476" s="225" t="s">
        <v>11334</v>
      </c>
      <c r="AC476" s="103" t="s">
        <v>11333</v>
      </c>
      <c r="AD476" s="162">
        <v>0.7</v>
      </c>
      <c r="AE476" s="162"/>
      <c r="AF476" s="162"/>
      <c r="AG476" s="163"/>
      <c r="AH476" s="105">
        <f>ROUND(ROUND(ROUND(K469*U476,0)*Y$443,0)*AD476,0)</f>
        <v>162</v>
      </c>
      <c r="AI476" s="66"/>
    </row>
    <row r="477" spans="1:35" ht="16.75" customHeight="1" x14ac:dyDescent="0.3">
      <c r="A477" s="99">
        <v>33</v>
      </c>
      <c r="B477" s="100" t="s">
        <v>451</v>
      </c>
      <c r="C477" s="101" t="s">
        <v>11845</v>
      </c>
      <c r="D477" s="190"/>
      <c r="E477" s="211"/>
      <c r="F477" s="211"/>
      <c r="G477" s="211"/>
      <c r="H477" s="211"/>
      <c r="I477" s="211"/>
      <c r="J477" s="210"/>
      <c r="K477" s="185"/>
      <c r="L477" s="2"/>
      <c r="M477" s="2"/>
      <c r="N477" s="2"/>
      <c r="O477" s="56"/>
      <c r="P477" s="2"/>
      <c r="Q477" s="2"/>
      <c r="R477" s="2"/>
      <c r="S477" s="2"/>
      <c r="T477" s="2"/>
      <c r="U477" s="2"/>
      <c r="V477" s="71"/>
      <c r="W477" s="72"/>
      <c r="X477" s="72"/>
      <c r="Y477" s="155"/>
      <c r="Z477" s="157"/>
      <c r="AA477" s="206"/>
      <c r="AB477" s="225" t="s">
        <v>11829</v>
      </c>
      <c r="AC477" s="103" t="s">
        <v>11333</v>
      </c>
      <c r="AD477" s="162">
        <v>0.5</v>
      </c>
      <c r="AE477" s="162"/>
      <c r="AF477" s="162"/>
      <c r="AG477" s="163"/>
      <c r="AH477" s="105">
        <f>ROUND(ROUND(ROUND(K469*U476,0)*Y$443,0)*AD477,0)</f>
        <v>116</v>
      </c>
      <c r="AI477" s="16"/>
    </row>
    <row r="478" spans="1:35" ht="16.75" customHeight="1" x14ac:dyDescent="0.3">
      <c r="A478" s="11">
        <v>33</v>
      </c>
      <c r="B478" s="14" t="s">
        <v>452</v>
      </c>
      <c r="C478" s="52" t="s">
        <v>11844</v>
      </c>
      <c r="D478" s="190"/>
      <c r="E478" s="211"/>
      <c r="F478" s="211"/>
      <c r="G478" s="211"/>
      <c r="H478" s="211"/>
      <c r="I478" s="211"/>
      <c r="J478" s="210"/>
      <c r="K478" s="185"/>
      <c r="L478" s="2"/>
      <c r="M478" s="2"/>
      <c r="N478" s="2"/>
      <c r="O478" s="56"/>
      <c r="P478" s="2"/>
      <c r="Q478" s="2"/>
      <c r="R478" s="2"/>
      <c r="S478" s="2"/>
      <c r="T478" s="2"/>
      <c r="U478" s="2"/>
      <c r="V478" s="71"/>
      <c r="W478" s="72"/>
      <c r="X478" s="72"/>
      <c r="Y478" s="155"/>
      <c r="Z478" s="157"/>
      <c r="AA478" s="2"/>
      <c r="AB478" s="201"/>
      <c r="AC478" s="55"/>
      <c r="AD478" s="141"/>
      <c r="AE478" s="187" t="s">
        <v>7356</v>
      </c>
      <c r="AF478" s="53">
        <v>5</v>
      </c>
      <c r="AG478" s="181" t="s">
        <v>7357</v>
      </c>
      <c r="AH478" s="98">
        <f>ROUND(ROUND(K469*U476,0)*Y$443-AF478,0)</f>
        <v>227</v>
      </c>
      <c r="AI478" s="16"/>
    </row>
    <row r="479" spans="1:35" ht="16.75" customHeight="1" x14ac:dyDescent="0.3">
      <c r="A479" s="99">
        <v>33</v>
      </c>
      <c r="B479" s="100" t="s">
        <v>453</v>
      </c>
      <c r="C479" s="101" t="s">
        <v>11843</v>
      </c>
      <c r="D479" s="190"/>
      <c r="E479" s="211"/>
      <c r="F479" s="211"/>
      <c r="G479" s="211"/>
      <c r="H479" s="211"/>
      <c r="I479" s="211"/>
      <c r="J479" s="210"/>
      <c r="K479" s="185"/>
      <c r="L479" s="2"/>
      <c r="M479" s="2"/>
      <c r="N479" s="2"/>
      <c r="O479" s="56"/>
      <c r="P479" s="2"/>
      <c r="Q479" s="2"/>
      <c r="R479" s="2"/>
      <c r="S479" s="2"/>
      <c r="T479" s="2"/>
      <c r="U479" s="2"/>
      <c r="V479" s="71"/>
      <c r="W479" s="72"/>
      <c r="X479" s="72"/>
      <c r="Y479" s="155"/>
      <c r="Z479" s="157"/>
      <c r="AA479" s="226" t="s">
        <v>11335</v>
      </c>
      <c r="AB479" s="225" t="s">
        <v>11334</v>
      </c>
      <c r="AC479" s="103" t="s">
        <v>11333</v>
      </c>
      <c r="AD479" s="162">
        <v>0.7</v>
      </c>
      <c r="AE479" s="221"/>
      <c r="AF479" s="136"/>
      <c r="AG479" s="75"/>
      <c r="AH479" s="105">
        <f>ROUND(ROUND(ROUND(K469*U476,0)*Y$443,0)*AD479-AF478,0)</f>
        <v>157</v>
      </c>
      <c r="AI479" s="16"/>
    </row>
    <row r="480" spans="1:35" ht="16.75" customHeight="1" x14ac:dyDescent="0.3">
      <c r="A480" s="99">
        <v>33</v>
      </c>
      <c r="B480" s="100" t="s">
        <v>454</v>
      </c>
      <c r="C480" s="101" t="s">
        <v>11842</v>
      </c>
      <c r="D480" s="190"/>
      <c r="E480" s="211"/>
      <c r="F480" s="211"/>
      <c r="G480" s="211"/>
      <c r="H480" s="211"/>
      <c r="I480" s="211"/>
      <c r="J480" s="210"/>
      <c r="K480" s="185"/>
      <c r="L480" s="2"/>
      <c r="M480" s="2"/>
      <c r="N480" s="2"/>
      <c r="O480" s="203"/>
      <c r="P480" s="8"/>
      <c r="Q480" s="8"/>
      <c r="R480" s="8"/>
      <c r="S480" s="8"/>
      <c r="T480" s="8"/>
      <c r="U480" s="8"/>
      <c r="V480" s="73"/>
      <c r="W480" s="72"/>
      <c r="X480" s="72"/>
      <c r="Y480" s="155"/>
      <c r="Z480" s="157"/>
      <c r="AA480" s="206"/>
      <c r="AB480" s="225" t="s">
        <v>11829</v>
      </c>
      <c r="AC480" s="103" t="s">
        <v>11333</v>
      </c>
      <c r="AD480" s="162">
        <v>0.5</v>
      </c>
      <c r="AE480" s="196"/>
      <c r="AF480" s="144"/>
      <c r="AG480" s="150"/>
      <c r="AH480" s="105">
        <f>ROUND(ROUND(ROUND(K469*U476,0)*Y$443,0)*AD480-AF478,0)</f>
        <v>111</v>
      </c>
      <c r="AI480" s="16"/>
    </row>
    <row r="481" spans="1:35" ht="16.75" customHeight="1" x14ac:dyDescent="0.3">
      <c r="A481" s="11">
        <v>33</v>
      </c>
      <c r="B481" s="14" t="s">
        <v>455</v>
      </c>
      <c r="C481" s="52" t="s">
        <v>11841</v>
      </c>
      <c r="D481" s="190"/>
      <c r="E481" s="211"/>
      <c r="F481" s="211"/>
      <c r="G481" s="211"/>
      <c r="H481" s="211"/>
      <c r="I481" s="211"/>
      <c r="J481" s="210"/>
      <c r="K481" s="185"/>
      <c r="L481" s="2"/>
      <c r="M481" s="2"/>
      <c r="N481" s="44"/>
      <c r="O481" s="222" t="s">
        <v>7373</v>
      </c>
      <c r="P481" s="2"/>
      <c r="Q481" s="2"/>
      <c r="R481" s="2"/>
      <c r="S481" s="2"/>
      <c r="T481" s="2"/>
      <c r="U481" s="2"/>
      <c r="V481" s="71"/>
      <c r="W481" s="72"/>
      <c r="X481" s="72"/>
      <c r="Y481" s="145"/>
      <c r="Z481" s="71"/>
      <c r="AA481" s="3"/>
      <c r="AB481" s="80"/>
      <c r="AC481" s="7"/>
      <c r="AD481" s="7"/>
      <c r="AE481" s="7"/>
      <c r="AF481" s="7"/>
      <c r="AG481" s="37"/>
      <c r="AH481" s="98">
        <f>ROUND(ROUND(K469*U482,0)*Y$443,0)</f>
        <v>237</v>
      </c>
      <c r="AI481" s="66"/>
    </row>
    <row r="482" spans="1:35" ht="16.75" customHeight="1" x14ac:dyDescent="0.3">
      <c r="A482" s="99">
        <v>33</v>
      </c>
      <c r="B482" s="100" t="s">
        <v>456</v>
      </c>
      <c r="C482" s="101" t="s">
        <v>11840</v>
      </c>
      <c r="D482" s="190"/>
      <c r="E482" s="211"/>
      <c r="F482" s="211"/>
      <c r="G482" s="211"/>
      <c r="H482" s="211"/>
      <c r="I482" s="211"/>
      <c r="J482" s="210"/>
      <c r="K482" s="185"/>
      <c r="L482" s="2"/>
      <c r="M482" s="2"/>
      <c r="N482" s="44"/>
      <c r="O482" s="222" t="s">
        <v>11839</v>
      </c>
      <c r="P482" s="135"/>
      <c r="Q482" s="135"/>
      <c r="R482" s="135"/>
      <c r="S482" s="135"/>
      <c r="T482" s="136" t="s">
        <v>11838</v>
      </c>
      <c r="U482" s="273">
        <v>0.95</v>
      </c>
      <c r="V482" s="274"/>
      <c r="W482" s="72"/>
      <c r="X482" s="72"/>
      <c r="Y482" s="145"/>
      <c r="Z482" s="71"/>
      <c r="AA482" s="226" t="s">
        <v>11335</v>
      </c>
      <c r="AB482" s="225" t="s">
        <v>11334</v>
      </c>
      <c r="AC482" s="103" t="s">
        <v>11333</v>
      </c>
      <c r="AD482" s="162">
        <v>0.7</v>
      </c>
      <c r="AE482" s="162"/>
      <c r="AF482" s="162"/>
      <c r="AG482" s="163"/>
      <c r="AH482" s="105">
        <f>ROUND(ROUND(ROUND(K469*U482,0)*Y$443,0)*AD482,0)</f>
        <v>166</v>
      </c>
      <c r="AI482" s="66"/>
    </row>
    <row r="483" spans="1:35" ht="16.75" customHeight="1" x14ac:dyDescent="0.3">
      <c r="A483" s="99">
        <v>33</v>
      </c>
      <c r="B483" s="100" t="s">
        <v>457</v>
      </c>
      <c r="C483" s="101" t="s">
        <v>11837</v>
      </c>
      <c r="D483" s="190"/>
      <c r="E483" s="211"/>
      <c r="F483" s="211"/>
      <c r="G483" s="211"/>
      <c r="H483" s="211"/>
      <c r="I483" s="211"/>
      <c r="J483" s="210"/>
      <c r="K483" s="185"/>
      <c r="L483" s="2"/>
      <c r="M483" s="2"/>
      <c r="N483" s="2"/>
      <c r="O483" s="56"/>
      <c r="P483" s="2"/>
      <c r="Q483" s="2"/>
      <c r="R483" s="2"/>
      <c r="S483" s="2"/>
      <c r="T483" s="2"/>
      <c r="U483" s="2"/>
      <c r="V483" s="71"/>
      <c r="W483" s="72"/>
      <c r="X483" s="72"/>
      <c r="Y483" s="155"/>
      <c r="Z483" s="157"/>
      <c r="AA483" s="206"/>
      <c r="AB483" s="225" t="s">
        <v>11829</v>
      </c>
      <c r="AC483" s="103" t="s">
        <v>11333</v>
      </c>
      <c r="AD483" s="162">
        <v>0.5</v>
      </c>
      <c r="AE483" s="162"/>
      <c r="AF483" s="162"/>
      <c r="AG483" s="163"/>
      <c r="AH483" s="105">
        <f>ROUND(ROUND(ROUND(K469*U482,0)*Y$443,0)*AD483,0)</f>
        <v>119</v>
      </c>
      <c r="AI483" s="16"/>
    </row>
    <row r="484" spans="1:35" ht="16.75" customHeight="1" x14ac:dyDescent="0.3">
      <c r="A484" s="11">
        <v>33</v>
      </c>
      <c r="B484" s="14" t="s">
        <v>458</v>
      </c>
      <c r="C484" s="52" t="s">
        <v>11836</v>
      </c>
      <c r="D484" s="190"/>
      <c r="E484" s="211"/>
      <c r="F484" s="211"/>
      <c r="G484" s="211"/>
      <c r="H484" s="211"/>
      <c r="I484" s="211"/>
      <c r="J484" s="210"/>
      <c r="K484" s="185"/>
      <c r="L484" s="2"/>
      <c r="M484" s="2"/>
      <c r="N484" s="2"/>
      <c r="O484" s="56"/>
      <c r="P484" s="2"/>
      <c r="Q484" s="2"/>
      <c r="R484" s="2"/>
      <c r="S484" s="2"/>
      <c r="T484" s="2"/>
      <c r="U484" s="2"/>
      <c r="V484" s="71"/>
      <c r="W484" s="72"/>
      <c r="X484" s="72"/>
      <c r="Y484" s="155"/>
      <c r="Z484" s="157"/>
      <c r="AA484" s="2"/>
      <c r="AB484" s="201"/>
      <c r="AC484" s="55"/>
      <c r="AD484" s="141"/>
      <c r="AE484" s="187" t="s">
        <v>7356</v>
      </c>
      <c r="AF484" s="53">
        <v>5</v>
      </c>
      <c r="AG484" s="181" t="s">
        <v>7357</v>
      </c>
      <c r="AH484" s="98">
        <f>ROUND(ROUND(K469*U482,0)*Y$443-AF484,0)</f>
        <v>232</v>
      </c>
      <c r="AI484" s="16"/>
    </row>
    <row r="485" spans="1:35" ht="16.75" customHeight="1" x14ac:dyDescent="0.3">
      <c r="A485" s="99">
        <v>33</v>
      </c>
      <c r="B485" s="100" t="s">
        <v>459</v>
      </c>
      <c r="C485" s="101" t="s">
        <v>11835</v>
      </c>
      <c r="D485" s="190"/>
      <c r="E485" s="211"/>
      <c r="F485" s="211"/>
      <c r="G485" s="211"/>
      <c r="H485" s="211"/>
      <c r="I485" s="211"/>
      <c r="J485" s="210"/>
      <c r="K485" s="185"/>
      <c r="L485" s="2"/>
      <c r="M485" s="2"/>
      <c r="N485" s="2"/>
      <c r="O485" s="56"/>
      <c r="P485" s="2"/>
      <c r="Q485" s="2"/>
      <c r="R485" s="2"/>
      <c r="S485" s="2"/>
      <c r="T485" s="2"/>
      <c r="U485" s="2"/>
      <c r="V485" s="71"/>
      <c r="W485" s="72"/>
      <c r="X485" s="72"/>
      <c r="Y485" s="155"/>
      <c r="Z485" s="157"/>
      <c r="AA485" s="226" t="s">
        <v>11335</v>
      </c>
      <c r="AB485" s="225" t="s">
        <v>11334</v>
      </c>
      <c r="AC485" s="103" t="s">
        <v>11333</v>
      </c>
      <c r="AD485" s="162">
        <v>0.7</v>
      </c>
      <c r="AE485" s="221"/>
      <c r="AF485" s="136"/>
      <c r="AG485" s="75"/>
      <c r="AH485" s="105">
        <f>ROUND(ROUND(ROUND(K469*U482,0)*Y$443,0)*AD485-AF484,0)</f>
        <v>161</v>
      </c>
      <c r="AI485" s="16"/>
    </row>
    <row r="486" spans="1:35" ht="16.75" customHeight="1" x14ac:dyDescent="0.3">
      <c r="A486" s="99">
        <v>33</v>
      </c>
      <c r="B486" s="100" t="s">
        <v>460</v>
      </c>
      <c r="C486" s="101" t="s">
        <v>11834</v>
      </c>
      <c r="D486" s="190"/>
      <c r="E486" s="211"/>
      <c r="F486" s="211"/>
      <c r="G486" s="211"/>
      <c r="H486" s="211"/>
      <c r="I486" s="211"/>
      <c r="J486" s="210"/>
      <c r="K486" s="164"/>
      <c r="L486" s="8"/>
      <c r="M486" s="8"/>
      <c r="N486" s="8"/>
      <c r="O486" s="203"/>
      <c r="P486" s="8"/>
      <c r="Q486" s="8"/>
      <c r="R486" s="8"/>
      <c r="S486" s="8"/>
      <c r="T486" s="8"/>
      <c r="U486" s="8"/>
      <c r="V486" s="73"/>
      <c r="W486" s="72"/>
      <c r="X486" s="72"/>
      <c r="Y486" s="155"/>
      <c r="Z486" s="157"/>
      <c r="AA486" s="206"/>
      <c r="AB486" s="225" t="s">
        <v>11829</v>
      </c>
      <c r="AC486" s="103" t="s">
        <v>11333</v>
      </c>
      <c r="AD486" s="162">
        <v>0.5</v>
      </c>
      <c r="AE486" s="196"/>
      <c r="AF486" s="144"/>
      <c r="AG486" s="150"/>
      <c r="AH486" s="105">
        <f>ROUND(ROUND(ROUND(K469*U482,0)*Y$443,0)*AD486-AF484,0)</f>
        <v>114</v>
      </c>
      <c r="AI486" s="16"/>
    </row>
    <row r="487" spans="1:35" ht="16.75" customHeight="1" x14ac:dyDescent="0.3">
      <c r="A487" s="11">
        <v>33</v>
      </c>
      <c r="B487" s="14" t="s">
        <v>11833</v>
      </c>
      <c r="C487" s="52" t="s">
        <v>11832</v>
      </c>
      <c r="D487" s="190"/>
      <c r="E487" s="211"/>
      <c r="F487" s="211"/>
      <c r="G487" s="211"/>
      <c r="H487" s="211"/>
      <c r="I487" s="211"/>
      <c r="J487" s="210"/>
      <c r="K487" s="167" t="s">
        <v>7398</v>
      </c>
      <c r="L487" s="36"/>
      <c r="M487" s="36"/>
      <c r="N487" s="50"/>
      <c r="O487" s="54"/>
      <c r="P487" s="36"/>
      <c r="Q487" s="36"/>
      <c r="R487" s="36"/>
      <c r="S487" s="36"/>
      <c r="T487" s="36"/>
      <c r="U487" s="36"/>
      <c r="V487" s="50"/>
      <c r="W487" s="45"/>
      <c r="X487" s="45"/>
      <c r="Y487" s="2"/>
      <c r="Z487" s="44"/>
      <c r="AA487" s="54"/>
      <c r="AB487" s="53"/>
      <c r="AC487" s="36"/>
      <c r="AD487" s="36"/>
      <c r="AE487" s="36"/>
      <c r="AF487" s="36"/>
      <c r="AG487" s="50"/>
      <c r="AH487" s="98">
        <f>ROUND(K493*Y$443,0)</f>
        <v>210</v>
      </c>
      <c r="AI487" s="16"/>
    </row>
    <row r="488" spans="1:35" ht="16.75" customHeight="1" x14ac:dyDescent="0.3">
      <c r="A488" s="99">
        <v>33</v>
      </c>
      <c r="B488" s="100" t="s">
        <v>461</v>
      </c>
      <c r="C488" s="101" t="s">
        <v>11831</v>
      </c>
      <c r="D488" s="190"/>
      <c r="E488" s="211"/>
      <c r="F488" s="211"/>
      <c r="G488" s="211"/>
      <c r="H488" s="211"/>
      <c r="I488" s="211"/>
      <c r="J488" s="210"/>
      <c r="K488" s="185"/>
      <c r="L488" s="2"/>
      <c r="M488" s="2"/>
      <c r="N488" s="44"/>
      <c r="O488" s="3"/>
      <c r="P488" s="2"/>
      <c r="Q488" s="2"/>
      <c r="R488" s="2"/>
      <c r="S488" s="2"/>
      <c r="T488" s="2"/>
      <c r="U488" s="2"/>
      <c r="V488" s="71"/>
      <c r="W488" s="72"/>
      <c r="X488" s="72"/>
      <c r="Y488" s="145"/>
      <c r="Z488" s="71"/>
      <c r="AA488" s="226" t="s">
        <v>11335</v>
      </c>
      <c r="AB488" s="225" t="s">
        <v>11334</v>
      </c>
      <c r="AC488" s="103" t="s">
        <v>11333</v>
      </c>
      <c r="AD488" s="162">
        <v>0.7</v>
      </c>
      <c r="AE488" s="162"/>
      <c r="AF488" s="162"/>
      <c r="AG488" s="163"/>
      <c r="AH488" s="105">
        <f>ROUND(ROUND(K493*Y$443,0)*AD488,0)</f>
        <v>147</v>
      </c>
      <c r="AI488" s="16"/>
    </row>
    <row r="489" spans="1:35" ht="16.75" customHeight="1" x14ac:dyDescent="0.3">
      <c r="A489" s="99">
        <v>33</v>
      </c>
      <c r="B489" s="100" t="s">
        <v>462</v>
      </c>
      <c r="C489" s="101" t="s">
        <v>11830</v>
      </c>
      <c r="D489" s="190"/>
      <c r="E489" s="211"/>
      <c r="F489" s="211"/>
      <c r="G489" s="211"/>
      <c r="H489" s="211"/>
      <c r="I489" s="211"/>
      <c r="J489" s="210"/>
      <c r="K489" s="185"/>
      <c r="L489" s="2"/>
      <c r="M489" s="2"/>
      <c r="N489" s="2"/>
      <c r="O489" s="56"/>
      <c r="P489" s="2"/>
      <c r="Q489" s="2"/>
      <c r="R489" s="2"/>
      <c r="S489" s="2"/>
      <c r="T489" s="2"/>
      <c r="U489" s="2"/>
      <c r="V489" s="71"/>
      <c r="W489" s="72"/>
      <c r="X489" s="72"/>
      <c r="Y489" s="155"/>
      <c r="Z489" s="157"/>
      <c r="AA489" s="206"/>
      <c r="AB489" s="225" t="s">
        <v>11829</v>
      </c>
      <c r="AC489" s="103" t="s">
        <v>11333</v>
      </c>
      <c r="AD489" s="162">
        <v>0.5</v>
      </c>
      <c r="AE489" s="162"/>
      <c r="AF489" s="162"/>
      <c r="AG489" s="163"/>
      <c r="AH489" s="105">
        <f>ROUND(ROUND(K493*Y$443,0)*AD489,0)</f>
        <v>105</v>
      </c>
      <c r="AI489" s="16"/>
    </row>
    <row r="490" spans="1:35" ht="16.75" customHeight="1" x14ac:dyDescent="0.3">
      <c r="A490" s="11">
        <v>33</v>
      </c>
      <c r="B490" s="14" t="s">
        <v>463</v>
      </c>
      <c r="C490" s="52" t="s">
        <v>11828</v>
      </c>
      <c r="D490" s="190"/>
      <c r="E490" s="211"/>
      <c r="F490" s="211"/>
      <c r="G490" s="211"/>
      <c r="H490" s="211"/>
      <c r="I490" s="211"/>
      <c r="J490" s="210"/>
      <c r="K490" s="185"/>
      <c r="L490" s="2"/>
      <c r="M490" s="2"/>
      <c r="N490" s="2"/>
      <c r="O490" s="56"/>
      <c r="P490" s="2"/>
      <c r="Q490" s="2"/>
      <c r="R490" s="2"/>
      <c r="S490" s="2"/>
      <c r="T490" s="2"/>
      <c r="U490" s="2"/>
      <c r="V490" s="71"/>
      <c r="W490" s="72"/>
      <c r="X490" s="72"/>
      <c r="Y490" s="155"/>
      <c r="Z490" s="157"/>
      <c r="AA490" s="2"/>
      <c r="AB490" s="201"/>
      <c r="AC490" s="55"/>
      <c r="AD490" s="141"/>
      <c r="AE490" s="187" t="s">
        <v>7356</v>
      </c>
      <c r="AF490" s="53">
        <v>5</v>
      </c>
      <c r="AG490" s="181" t="s">
        <v>7357</v>
      </c>
      <c r="AH490" s="98">
        <f>ROUND(K493*Y$443-AF490,0)</f>
        <v>205</v>
      </c>
      <c r="AI490" s="16"/>
    </row>
    <row r="491" spans="1:35" ht="16.75" customHeight="1" x14ac:dyDescent="0.3">
      <c r="A491" s="99">
        <v>33</v>
      </c>
      <c r="B491" s="100" t="s">
        <v>464</v>
      </c>
      <c r="C491" s="101" t="s">
        <v>11827</v>
      </c>
      <c r="D491" s="190"/>
      <c r="E491" s="211"/>
      <c r="F491" s="211"/>
      <c r="G491" s="211"/>
      <c r="H491" s="211"/>
      <c r="I491" s="211"/>
      <c r="J491" s="210"/>
      <c r="K491" s="185"/>
      <c r="L491" s="2"/>
      <c r="M491" s="2"/>
      <c r="N491" s="2"/>
      <c r="O491" s="56"/>
      <c r="P491" s="2"/>
      <c r="Q491" s="2"/>
      <c r="R491" s="2"/>
      <c r="S491" s="2"/>
      <c r="T491" s="2"/>
      <c r="U491" s="2"/>
      <c r="V491" s="71"/>
      <c r="W491" s="72"/>
      <c r="X491" s="72"/>
      <c r="Y491" s="155"/>
      <c r="Z491" s="157"/>
      <c r="AA491" s="226" t="s">
        <v>7393</v>
      </c>
      <c r="AB491" s="225" t="s">
        <v>7358</v>
      </c>
      <c r="AC491" s="103" t="s">
        <v>7390</v>
      </c>
      <c r="AD491" s="162">
        <v>0.7</v>
      </c>
      <c r="AE491" s="221"/>
      <c r="AF491" s="136"/>
      <c r="AG491" s="75"/>
      <c r="AH491" s="105">
        <f>ROUND(ROUND(K493*Y$443,0)*AD491-AF490,0)</f>
        <v>142</v>
      </c>
      <c r="AI491" s="16"/>
    </row>
    <row r="492" spans="1:35" ht="16.75" customHeight="1" x14ac:dyDescent="0.3">
      <c r="A492" s="99">
        <v>33</v>
      </c>
      <c r="B492" s="100" t="s">
        <v>465</v>
      </c>
      <c r="C492" s="101" t="s">
        <v>11826</v>
      </c>
      <c r="D492" s="190"/>
      <c r="E492" s="211"/>
      <c r="F492" s="211"/>
      <c r="G492" s="211"/>
      <c r="H492" s="211"/>
      <c r="I492" s="211"/>
      <c r="J492" s="210"/>
      <c r="K492" s="185"/>
      <c r="L492" s="2"/>
      <c r="M492" s="2"/>
      <c r="N492" s="2"/>
      <c r="O492" s="56"/>
      <c r="P492" s="2"/>
      <c r="Q492" s="2"/>
      <c r="R492" s="2"/>
      <c r="S492" s="2"/>
      <c r="T492" s="2"/>
      <c r="U492" s="2"/>
      <c r="V492" s="71"/>
      <c r="W492" s="72"/>
      <c r="X492" s="72"/>
      <c r="Y492" s="155"/>
      <c r="Z492" s="157"/>
      <c r="AA492" s="206"/>
      <c r="AB492" s="225" t="s">
        <v>7391</v>
      </c>
      <c r="AC492" s="103" t="s">
        <v>7390</v>
      </c>
      <c r="AD492" s="162">
        <v>0.5</v>
      </c>
      <c r="AE492" s="196"/>
      <c r="AF492" s="144"/>
      <c r="AG492" s="150"/>
      <c r="AH492" s="105">
        <f>ROUND(ROUND(K493*Y$443,0)*AD492-AF490,0)</f>
        <v>100</v>
      </c>
      <c r="AI492" s="16"/>
    </row>
    <row r="493" spans="1:35" ht="16.75" customHeight="1" x14ac:dyDescent="0.3">
      <c r="A493" s="11">
        <v>33</v>
      </c>
      <c r="B493" s="14" t="s">
        <v>466</v>
      </c>
      <c r="C493" s="52" t="s">
        <v>11825</v>
      </c>
      <c r="D493" s="190"/>
      <c r="E493" s="211"/>
      <c r="F493" s="211"/>
      <c r="G493" s="211"/>
      <c r="H493" s="211"/>
      <c r="I493" s="211"/>
      <c r="J493" s="210"/>
      <c r="K493" s="271">
        <f>'21共同生活援助（包括型・基本）'!N205</f>
        <v>420</v>
      </c>
      <c r="L493" s="272"/>
      <c r="M493" s="2" t="s">
        <v>7388</v>
      </c>
      <c r="N493" s="44"/>
      <c r="O493" s="204" t="s">
        <v>7387</v>
      </c>
      <c r="P493" s="36"/>
      <c r="Q493" s="36"/>
      <c r="R493" s="36"/>
      <c r="S493" s="36"/>
      <c r="T493" s="36"/>
      <c r="U493" s="36"/>
      <c r="V493" s="74"/>
      <c r="W493" s="72"/>
      <c r="X493" s="72"/>
      <c r="Y493" s="145"/>
      <c r="Z493" s="71"/>
      <c r="AA493" s="3"/>
      <c r="AB493" s="135"/>
      <c r="AC493" s="7"/>
      <c r="AD493" s="7"/>
      <c r="AE493" s="7"/>
      <c r="AF493" s="7"/>
      <c r="AG493" s="37"/>
      <c r="AH493" s="98">
        <f>ROUND(ROUND(K493*U494,0)*Y$443,0)</f>
        <v>200</v>
      </c>
      <c r="AI493" s="66"/>
    </row>
    <row r="494" spans="1:35" ht="16.75" customHeight="1" x14ac:dyDescent="0.3">
      <c r="A494" s="99">
        <v>33</v>
      </c>
      <c r="B494" s="100" t="s">
        <v>467</v>
      </c>
      <c r="C494" s="101" t="s">
        <v>11824</v>
      </c>
      <c r="D494" s="190"/>
      <c r="E494" s="211"/>
      <c r="F494" s="211"/>
      <c r="G494" s="211"/>
      <c r="H494" s="211"/>
      <c r="I494" s="211"/>
      <c r="J494" s="210"/>
      <c r="K494" s="72"/>
      <c r="L494" s="145"/>
      <c r="M494" s="2"/>
      <c r="N494" s="44"/>
      <c r="O494" s="45"/>
      <c r="P494" s="2"/>
      <c r="Q494" s="135"/>
      <c r="R494" s="135"/>
      <c r="S494" s="135"/>
      <c r="T494" s="136" t="s">
        <v>8993</v>
      </c>
      <c r="U494" s="273">
        <v>0.95</v>
      </c>
      <c r="V494" s="274"/>
      <c r="W494" s="72"/>
      <c r="X494" s="72"/>
      <c r="Y494" s="145"/>
      <c r="Z494" s="71"/>
      <c r="AA494" s="226" t="s">
        <v>8992</v>
      </c>
      <c r="AB494" s="225" t="s">
        <v>8991</v>
      </c>
      <c r="AC494" s="103" t="s">
        <v>8990</v>
      </c>
      <c r="AD494" s="162">
        <v>0.7</v>
      </c>
      <c r="AE494" s="162"/>
      <c r="AF494" s="162"/>
      <c r="AG494" s="163"/>
      <c r="AH494" s="105">
        <f>ROUND(ROUND(ROUND(K493*U494,0)*Y$443,0)*AD494,0)</f>
        <v>140</v>
      </c>
      <c r="AI494" s="66"/>
    </row>
    <row r="495" spans="1:35" ht="16.75" customHeight="1" x14ac:dyDescent="0.3">
      <c r="A495" s="99">
        <v>33</v>
      </c>
      <c r="B495" s="100" t="s">
        <v>468</v>
      </c>
      <c r="C495" s="101" t="s">
        <v>11823</v>
      </c>
      <c r="D495" s="190"/>
      <c r="E495" s="211"/>
      <c r="F495" s="211"/>
      <c r="G495" s="211"/>
      <c r="H495" s="211"/>
      <c r="I495" s="211"/>
      <c r="J495" s="210"/>
      <c r="K495" s="185"/>
      <c r="L495" s="2"/>
      <c r="M495" s="2"/>
      <c r="N495" s="2"/>
      <c r="O495" s="56"/>
      <c r="P495" s="2"/>
      <c r="Q495" s="2"/>
      <c r="R495" s="2"/>
      <c r="S495" s="2"/>
      <c r="T495" s="2"/>
      <c r="U495" s="2"/>
      <c r="V495" s="71"/>
      <c r="W495" s="72"/>
      <c r="X495" s="72"/>
      <c r="Y495" s="155"/>
      <c r="Z495" s="157"/>
      <c r="AA495" s="206"/>
      <c r="AB495" s="225" t="s">
        <v>11806</v>
      </c>
      <c r="AC495" s="103" t="s">
        <v>8990</v>
      </c>
      <c r="AD495" s="162">
        <v>0.5</v>
      </c>
      <c r="AE495" s="162"/>
      <c r="AF495" s="162"/>
      <c r="AG495" s="163"/>
      <c r="AH495" s="105">
        <f>ROUND(ROUND(ROUND(K493*U494,0)*Y$443,0)*AD495,0)</f>
        <v>100</v>
      </c>
      <c r="AI495" s="16"/>
    </row>
    <row r="496" spans="1:35" ht="16.75" customHeight="1" x14ac:dyDescent="0.3">
      <c r="A496" s="11">
        <v>33</v>
      </c>
      <c r="B496" s="14" t="s">
        <v>469</v>
      </c>
      <c r="C496" s="52" t="s">
        <v>11822</v>
      </c>
      <c r="D496" s="190"/>
      <c r="E496" s="211"/>
      <c r="F496" s="211"/>
      <c r="G496" s="211"/>
      <c r="H496" s="211"/>
      <c r="I496" s="211"/>
      <c r="J496" s="210"/>
      <c r="K496" s="185"/>
      <c r="L496" s="2"/>
      <c r="M496" s="2"/>
      <c r="N496" s="2"/>
      <c r="O496" s="56"/>
      <c r="P496" s="2"/>
      <c r="Q496" s="2"/>
      <c r="R496" s="2"/>
      <c r="S496" s="2"/>
      <c r="T496" s="2"/>
      <c r="U496" s="2"/>
      <c r="V496" s="71"/>
      <c r="W496" s="72"/>
      <c r="X496" s="72"/>
      <c r="Y496" s="155"/>
      <c r="Z496" s="157"/>
      <c r="AA496" s="2"/>
      <c r="AB496" s="201"/>
      <c r="AC496" s="55"/>
      <c r="AD496" s="141"/>
      <c r="AE496" s="187" t="s">
        <v>7356</v>
      </c>
      <c r="AF496" s="53">
        <v>5</v>
      </c>
      <c r="AG496" s="181" t="s">
        <v>7357</v>
      </c>
      <c r="AH496" s="98">
        <f>ROUND(ROUND(K493*U494,0)*Y$443-AF496,0)</f>
        <v>195</v>
      </c>
      <c r="AI496" s="16"/>
    </row>
    <row r="497" spans="1:35" ht="16.75" customHeight="1" x14ac:dyDescent="0.3">
      <c r="A497" s="99">
        <v>33</v>
      </c>
      <c r="B497" s="100" t="s">
        <v>470</v>
      </c>
      <c r="C497" s="101" t="s">
        <v>11821</v>
      </c>
      <c r="D497" s="190"/>
      <c r="E497" s="211"/>
      <c r="F497" s="211"/>
      <c r="G497" s="211"/>
      <c r="H497" s="211"/>
      <c r="I497" s="211"/>
      <c r="J497" s="210"/>
      <c r="K497" s="185"/>
      <c r="L497" s="2"/>
      <c r="M497" s="2"/>
      <c r="N497" s="2"/>
      <c r="O497" s="56"/>
      <c r="P497" s="2"/>
      <c r="Q497" s="2"/>
      <c r="R497" s="2"/>
      <c r="S497" s="2"/>
      <c r="T497" s="2"/>
      <c r="U497" s="2"/>
      <c r="V497" s="71"/>
      <c r="W497" s="72"/>
      <c r="X497" s="72"/>
      <c r="Y497" s="155"/>
      <c r="Z497" s="157"/>
      <c r="AA497" s="226" t="s">
        <v>8992</v>
      </c>
      <c r="AB497" s="225" t="s">
        <v>8991</v>
      </c>
      <c r="AC497" s="103" t="s">
        <v>8990</v>
      </c>
      <c r="AD497" s="162">
        <v>0.7</v>
      </c>
      <c r="AE497" s="221"/>
      <c r="AF497" s="136"/>
      <c r="AG497" s="75"/>
      <c r="AH497" s="105">
        <f>ROUND(ROUND(ROUND(K493*U494,0)*Y$443,0)*AD497-AF496,0)</f>
        <v>135</v>
      </c>
      <c r="AI497" s="16"/>
    </row>
    <row r="498" spans="1:35" ht="16.75" customHeight="1" x14ac:dyDescent="0.3">
      <c r="A498" s="99">
        <v>33</v>
      </c>
      <c r="B498" s="100" t="s">
        <v>471</v>
      </c>
      <c r="C498" s="101" t="s">
        <v>11820</v>
      </c>
      <c r="D498" s="190"/>
      <c r="E498" s="211"/>
      <c r="F498" s="211"/>
      <c r="G498" s="211"/>
      <c r="H498" s="211"/>
      <c r="I498" s="211"/>
      <c r="J498" s="210"/>
      <c r="K498" s="185"/>
      <c r="L498" s="2"/>
      <c r="M498" s="2"/>
      <c r="N498" s="2"/>
      <c r="O498" s="203"/>
      <c r="P498" s="8"/>
      <c r="Q498" s="8"/>
      <c r="R498" s="8"/>
      <c r="S498" s="8"/>
      <c r="T498" s="8"/>
      <c r="U498" s="8"/>
      <c r="V498" s="73"/>
      <c r="W498" s="72"/>
      <c r="X498" s="72"/>
      <c r="Y498" s="155"/>
      <c r="Z498" s="157"/>
      <c r="AA498" s="206"/>
      <c r="AB498" s="225" t="s">
        <v>11806</v>
      </c>
      <c r="AC498" s="103" t="s">
        <v>8990</v>
      </c>
      <c r="AD498" s="162">
        <v>0.5</v>
      </c>
      <c r="AE498" s="196"/>
      <c r="AF498" s="144"/>
      <c r="AG498" s="150"/>
      <c r="AH498" s="105">
        <f>ROUND(ROUND(ROUND(K493*U494,0)*Y$443,0)*AD498-AF496,0)</f>
        <v>95</v>
      </c>
      <c r="AI498" s="16"/>
    </row>
    <row r="499" spans="1:35" ht="16.75" customHeight="1" x14ac:dyDescent="0.3">
      <c r="A499" s="11">
        <v>33</v>
      </c>
      <c r="B499" s="14" t="s">
        <v>472</v>
      </c>
      <c r="C499" s="52" t="s">
        <v>11819</v>
      </c>
      <c r="D499" s="190"/>
      <c r="E499" s="211"/>
      <c r="F499" s="211"/>
      <c r="G499" s="211"/>
      <c r="H499" s="211"/>
      <c r="I499" s="211"/>
      <c r="J499" s="210"/>
      <c r="K499" s="185"/>
      <c r="L499" s="2"/>
      <c r="M499" s="2"/>
      <c r="N499" s="44"/>
      <c r="O499" s="204" t="s">
        <v>7380</v>
      </c>
      <c r="P499" s="36"/>
      <c r="Q499" s="36"/>
      <c r="R499" s="36"/>
      <c r="S499" s="36"/>
      <c r="T499" s="36"/>
      <c r="U499" s="36"/>
      <c r="V499" s="74"/>
      <c r="W499" s="72"/>
      <c r="X499" s="72"/>
      <c r="Y499" s="145"/>
      <c r="Z499" s="71"/>
      <c r="AA499" s="3"/>
      <c r="AB499" s="135"/>
      <c r="AC499" s="7"/>
      <c r="AD499" s="7"/>
      <c r="AE499" s="7"/>
      <c r="AF499" s="7"/>
      <c r="AG499" s="37"/>
      <c r="AH499" s="98">
        <f>ROUND(ROUND(K493*U500,0)*Y$443,0)</f>
        <v>196</v>
      </c>
      <c r="AI499" s="66"/>
    </row>
    <row r="500" spans="1:35" ht="16.75" customHeight="1" x14ac:dyDescent="0.3">
      <c r="A500" s="99">
        <v>33</v>
      </c>
      <c r="B500" s="100" t="s">
        <v>473</v>
      </c>
      <c r="C500" s="101" t="s">
        <v>11818</v>
      </c>
      <c r="D500" s="190"/>
      <c r="E500" s="211"/>
      <c r="F500" s="211"/>
      <c r="G500" s="211"/>
      <c r="H500" s="211"/>
      <c r="I500" s="211"/>
      <c r="J500" s="210"/>
      <c r="K500" s="185"/>
      <c r="L500" s="2"/>
      <c r="M500" s="2"/>
      <c r="N500" s="44"/>
      <c r="O500" s="45"/>
      <c r="P500" s="135"/>
      <c r="Q500" s="135"/>
      <c r="R500" s="135"/>
      <c r="S500" s="135"/>
      <c r="T500" s="136" t="s">
        <v>8993</v>
      </c>
      <c r="U500" s="273">
        <v>0.93</v>
      </c>
      <c r="V500" s="274"/>
      <c r="W500" s="72"/>
      <c r="X500" s="72"/>
      <c r="Y500" s="145"/>
      <c r="Z500" s="71"/>
      <c r="AA500" s="226" t="s">
        <v>8992</v>
      </c>
      <c r="AB500" s="225" t="s">
        <v>8991</v>
      </c>
      <c r="AC500" s="103" t="s">
        <v>8990</v>
      </c>
      <c r="AD500" s="162">
        <v>0.7</v>
      </c>
      <c r="AE500" s="162"/>
      <c r="AF500" s="162"/>
      <c r="AG500" s="163"/>
      <c r="AH500" s="105">
        <f>ROUND(ROUND(ROUND(K493*U500,0)*Y$443,0)*AD500,0)</f>
        <v>137</v>
      </c>
      <c r="AI500" s="66"/>
    </row>
    <row r="501" spans="1:35" ht="16.75" customHeight="1" x14ac:dyDescent="0.3">
      <c r="A501" s="99">
        <v>33</v>
      </c>
      <c r="B501" s="100" t="s">
        <v>474</v>
      </c>
      <c r="C501" s="101" t="s">
        <v>11817</v>
      </c>
      <c r="D501" s="190"/>
      <c r="E501" s="211"/>
      <c r="F501" s="211"/>
      <c r="G501" s="211"/>
      <c r="H501" s="211"/>
      <c r="I501" s="211"/>
      <c r="J501" s="210"/>
      <c r="K501" s="185"/>
      <c r="L501" s="2"/>
      <c r="M501" s="2"/>
      <c r="N501" s="2"/>
      <c r="O501" s="56"/>
      <c r="P501" s="2"/>
      <c r="Q501" s="2"/>
      <c r="R501" s="2"/>
      <c r="S501" s="2"/>
      <c r="T501" s="2"/>
      <c r="U501" s="2"/>
      <c r="V501" s="71"/>
      <c r="W501" s="72"/>
      <c r="X501" s="72"/>
      <c r="Y501" s="155"/>
      <c r="Z501" s="157"/>
      <c r="AA501" s="206"/>
      <c r="AB501" s="225" t="s">
        <v>11806</v>
      </c>
      <c r="AC501" s="103" t="s">
        <v>8990</v>
      </c>
      <c r="AD501" s="162">
        <v>0.5</v>
      </c>
      <c r="AE501" s="162"/>
      <c r="AF501" s="162"/>
      <c r="AG501" s="163"/>
      <c r="AH501" s="105">
        <f>ROUND(ROUND(ROUND(K493*U500,0)*Y$443,0)*AD501,0)</f>
        <v>98</v>
      </c>
      <c r="AI501" s="16"/>
    </row>
    <row r="502" spans="1:35" ht="16.75" customHeight="1" x14ac:dyDescent="0.3">
      <c r="A502" s="11">
        <v>33</v>
      </c>
      <c r="B502" s="14" t="s">
        <v>475</v>
      </c>
      <c r="C502" s="52" t="s">
        <v>11816</v>
      </c>
      <c r="D502" s="190"/>
      <c r="E502" s="211"/>
      <c r="F502" s="211"/>
      <c r="G502" s="211"/>
      <c r="H502" s="211"/>
      <c r="I502" s="211"/>
      <c r="J502" s="210"/>
      <c r="K502" s="185"/>
      <c r="L502" s="2"/>
      <c r="M502" s="2"/>
      <c r="N502" s="2"/>
      <c r="O502" s="56"/>
      <c r="P502" s="2"/>
      <c r="Q502" s="2"/>
      <c r="R502" s="2"/>
      <c r="S502" s="2"/>
      <c r="T502" s="2"/>
      <c r="U502" s="2"/>
      <c r="V502" s="71"/>
      <c r="W502" s="72"/>
      <c r="X502" s="72"/>
      <c r="Y502" s="155"/>
      <c r="Z502" s="157"/>
      <c r="AA502" s="2"/>
      <c r="AB502" s="201"/>
      <c r="AC502" s="55"/>
      <c r="AD502" s="141"/>
      <c r="AE502" s="187" t="s">
        <v>7356</v>
      </c>
      <c r="AF502" s="53">
        <v>5</v>
      </c>
      <c r="AG502" s="181" t="s">
        <v>7357</v>
      </c>
      <c r="AH502" s="98">
        <f>ROUND(ROUND(K493*U500,0)*Y$443-AF502,0)</f>
        <v>191</v>
      </c>
      <c r="AI502" s="16"/>
    </row>
    <row r="503" spans="1:35" ht="16.75" customHeight="1" x14ac:dyDescent="0.3">
      <c r="A503" s="99">
        <v>33</v>
      </c>
      <c r="B503" s="100" t="s">
        <v>476</v>
      </c>
      <c r="C503" s="101" t="s">
        <v>11815</v>
      </c>
      <c r="D503" s="190"/>
      <c r="E503" s="211"/>
      <c r="F503" s="211"/>
      <c r="G503" s="211"/>
      <c r="H503" s="211"/>
      <c r="I503" s="211"/>
      <c r="J503" s="210"/>
      <c r="K503" s="185"/>
      <c r="L503" s="2"/>
      <c r="M503" s="2"/>
      <c r="N503" s="2"/>
      <c r="O503" s="56"/>
      <c r="P503" s="2"/>
      <c r="Q503" s="2"/>
      <c r="R503" s="2"/>
      <c r="S503" s="2"/>
      <c r="T503" s="2"/>
      <c r="U503" s="2"/>
      <c r="V503" s="71"/>
      <c r="W503" s="72"/>
      <c r="X503" s="72"/>
      <c r="Y503" s="155"/>
      <c r="Z503" s="157"/>
      <c r="AA503" s="226" t="s">
        <v>8992</v>
      </c>
      <c r="AB503" s="225" t="s">
        <v>8991</v>
      </c>
      <c r="AC503" s="103" t="s">
        <v>8990</v>
      </c>
      <c r="AD503" s="162">
        <v>0.7</v>
      </c>
      <c r="AE503" s="221"/>
      <c r="AF503" s="136"/>
      <c r="AG503" s="75"/>
      <c r="AH503" s="105">
        <f>ROUND(ROUND(ROUND(K493*U500,0)*Y$443,0)*AD503-AF502,0)</f>
        <v>132</v>
      </c>
      <c r="AI503" s="16"/>
    </row>
    <row r="504" spans="1:35" ht="16.75" customHeight="1" x14ac:dyDescent="0.3">
      <c r="A504" s="99">
        <v>33</v>
      </c>
      <c r="B504" s="100" t="s">
        <v>477</v>
      </c>
      <c r="C504" s="101" t="s">
        <v>11814</v>
      </c>
      <c r="D504" s="190"/>
      <c r="E504" s="211"/>
      <c r="F504" s="211"/>
      <c r="G504" s="211"/>
      <c r="H504" s="211"/>
      <c r="I504" s="211"/>
      <c r="J504" s="210"/>
      <c r="K504" s="185"/>
      <c r="L504" s="2"/>
      <c r="M504" s="2"/>
      <c r="N504" s="2"/>
      <c r="O504" s="203"/>
      <c r="P504" s="8"/>
      <c r="Q504" s="8"/>
      <c r="R504" s="8"/>
      <c r="S504" s="8"/>
      <c r="T504" s="8"/>
      <c r="U504" s="8"/>
      <c r="V504" s="73"/>
      <c r="W504" s="72"/>
      <c r="X504" s="72"/>
      <c r="Y504" s="155"/>
      <c r="Z504" s="157"/>
      <c r="AA504" s="206"/>
      <c r="AB504" s="225" t="s">
        <v>11806</v>
      </c>
      <c r="AC504" s="103" t="s">
        <v>8990</v>
      </c>
      <c r="AD504" s="162">
        <v>0.5</v>
      </c>
      <c r="AE504" s="196"/>
      <c r="AF504" s="144"/>
      <c r="AG504" s="150"/>
      <c r="AH504" s="105">
        <f>ROUND(ROUND(ROUND(K493*U500,0)*Y$443,0)*AD504-AF502,0)</f>
        <v>93</v>
      </c>
      <c r="AI504" s="16"/>
    </row>
    <row r="505" spans="1:35" ht="16.75" customHeight="1" x14ac:dyDescent="0.3">
      <c r="A505" s="11">
        <v>33</v>
      </c>
      <c r="B505" s="14" t="s">
        <v>478</v>
      </c>
      <c r="C505" s="52" t="s">
        <v>11813</v>
      </c>
      <c r="D505" s="190"/>
      <c r="E505" s="211"/>
      <c r="F505" s="211"/>
      <c r="G505" s="211"/>
      <c r="H505" s="211"/>
      <c r="I505" s="211"/>
      <c r="J505" s="210"/>
      <c r="K505" s="185"/>
      <c r="L505" s="2"/>
      <c r="M505" s="2"/>
      <c r="N505" s="44"/>
      <c r="O505" s="222" t="s">
        <v>7373</v>
      </c>
      <c r="P505" s="2"/>
      <c r="Q505" s="2"/>
      <c r="R505" s="2"/>
      <c r="S505" s="2"/>
      <c r="T505" s="2"/>
      <c r="U505" s="2"/>
      <c r="V505" s="71"/>
      <c r="W505" s="72"/>
      <c r="X505" s="72"/>
      <c r="Y505" s="145"/>
      <c r="Z505" s="71"/>
      <c r="AA505" s="3"/>
      <c r="AB505" s="80"/>
      <c r="AC505" s="7"/>
      <c r="AD505" s="7"/>
      <c r="AE505" s="7"/>
      <c r="AF505" s="7"/>
      <c r="AG505" s="37"/>
      <c r="AH505" s="98">
        <f>ROUND(ROUND(K493*U506,0)*Y$443,0)</f>
        <v>200</v>
      </c>
      <c r="AI505" s="66"/>
    </row>
    <row r="506" spans="1:35" ht="16.75" customHeight="1" x14ac:dyDescent="0.3">
      <c r="A506" s="99">
        <v>33</v>
      </c>
      <c r="B506" s="100" t="s">
        <v>479</v>
      </c>
      <c r="C506" s="101" t="s">
        <v>11812</v>
      </c>
      <c r="D506" s="190"/>
      <c r="E506" s="211"/>
      <c r="F506" s="211"/>
      <c r="G506" s="211"/>
      <c r="H506" s="211"/>
      <c r="I506" s="211"/>
      <c r="J506" s="210"/>
      <c r="K506" s="185"/>
      <c r="L506" s="2"/>
      <c r="M506" s="2"/>
      <c r="N506" s="44"/>
      <c r="O506" s="222" t="s">
        <v>11811</v>
      </c>
      <c r="P506" s="135"/>
      <c r="Q506" s="135"/>
      <c r="R506" s="135"/>
      <c r="S506" s="135"/>
      <c r="T506" s="136" t="s">
        <v>8993</v>
      </c>
      <c r="U506" s="273">
        <v>0.95</v>
      </c>
      <c r="V506" s="274"/>
      <c r="W506" s="72"/>
      <c r="X506" s="72"/>
      <c r="Y506" s="145"/>
      <c r="Z506" s="71"/>
      <c r="AA506" s="226" t="s">
        <v>8992</v>
      </c>
      <c r="AB506" s="225" t="s">
        <v>8991</v>
      </c>
      <c r="AC506" s="103" t="s">
        <v>8990</v>
      </c>
      <c r="AD506" s="162">
        <v>0.7</v>
      </c>
      <c r="AE506" s="162"/>
      <c r="AF506" s="162"/>
      <c r="AG506" s="163"/>
      <c r="AH506" s="105">
        <f>ROUND(ROUND(ROUND(K493*U506,0)*Y$443,0)*AD506,0)</f>
        <v>140</v>
      </c>
      <c r="AI506" s="66"/>
    </row>
    <row r="507" spans="1:35" ht="16.75" customHeight="1" x14ac:dyDescent="0.3">
      <c r="A507" s="99">
        <v>33</v>
      </c>
      <c r="B507" s="100" t="s">
        <v>480</v>
      </c>
      <c r="C507" s="101" t="s">
        <v>11810</v>
      </c>
      <c r="D507" s="190"/>
      <c r="E507" s="211"/>
      <c r="F507" s="211"/>
      <c r="G507" s="211"/>
      <c r="H507" s="211"/>
      <c r="I507" s="211"/>
      <c r="J507" s="210"/>
      <c r="K507" s="185"/>
      <c r="L507" s="2"/>
      <c r="M507" s="2"/>
      <c r="N507" s="2"/>
      <c r="O507" s="56"/>
      <c r="P507" s="2"/>
      <c r="Q507" s="2"/>
      <c r="R507" s="2"/>
      <c r="S507" s="2"/>
      <c r="T507" s="2"/>
      <c r="U507" s="2"/>
      <c r="V507" s="71"/>
      <c r="W507" s="72"/>
      <c r="X507" s="72"/>
      <c r="Y507" s="155"/>
      <c r="Z507" s="157"/>
      <c r="AA507" s="206"/>
      <c r="AB507" s="225" t="s">
        <v>11806</v>
      </c>
      <c r="AC507" s="103" t="s">
        <v>8990</v>
      </c>
      <c r="AD507" s="162">
        <v>0.5</v>
      </c>
      <c r="AE507" s="162"/>
      <c r="AF507" s="162"/>
      <c r="AG507" s="163"/>
      <c r="AH507" s="105">
        <f>ROUND(ROUND(ROUND(K493*U506,0)*Y$443,0)*AD507,0)</f>
        <v>100</v>
      </c>
      <c r="AI507" s="16"/>
    </row>
    <row r="508" spans="1:35" ht="16.75" customHeight="1" x14ac:dyDescent="0.3">
      <c r="A508" s="11">
        <v>33</v>
      </c>
      <c r="B508" s="14" t="s">
        <v>481</v>
      </c>
      <c r="C508" s="52" t="s">
        <v>11809</v>
      </c>
      <c r="D508" s="190"/>
      <c r="E508" s="211"/>
      <c r="F508" s="211"/>
      <c r="G508" s="211"/>
      <c r="H508" s="211"/>
      <c r="I508" s="211"/>
      <c r="J508" s="210"/>
      <c r="K508" s="185"/>
      <c r="L508" s="2"/>
      <c r="M508" s="2"/>
      <c r="N508" s="2"/>
      <c r="O508" s="56"/>
      <c r="P508" s="2"/>
      <c r="Q508" s="2"/>
      <c r="R508" s="2"/>
      <c r="S508" s="2"/>
      <c r="T508" s="2"/>
      <c r="U508" s="2"/>
      <c r="V508" s="71"/>
      <c r="W508" s="72"/>
      <c r="X508" s="72"/>
      <c r="Y508" s="155"/>
      <c r="Z508" s="157"/>
      <c r="AA508" s="2"/>
      <c r="AB508" s="201"/>
      <c r="AC508" s="55"/>
      <c r="AD508" s="141"/>
      <c r="AE508" s="187" t="s">
        <v>7356</v>
      </c>
      <c r="AF508" s="53">
        <v>5</v>
      </c>
      <c r="AG508" s="181" t="s">
        <v>7357</v>
      </c>
      <c r="AH508" s="98">
        <f>ROUND(ROUND(K493*U506,0)*Y$443-AF508,0)</f>
        <v>195</v>
      </c>
      <c r="AI508" s="16"/>
    </row>
    <row r="509" spans="1:35" ht="16.75" customHeight="1" x14ac:dyDescent="0.3">
      <c r="A509" s="99">
        <v>33</v>
      </c>
      <c r="B509" s="100" t="s">
        <v>482</v>
      </c>
      <c r="C509" s="101" t="s">
        <v>11808</v>
      </c>
      <c r="D509" s="190"/>
      <c r="E509" s="211"/>
      <c r="F509" s="211"/>
      <c r="G509" s="211"/>
      <c r="H509" s="211"/>
      <c r="I509" s="211"/>
      <c r="J509" s="210"/>
      <c r="K509" s="185"/>
      <c r="L509" s="2"/>
      <c r="M509" s="2"/>
      <c r="N509" s="2"/>
      <c r="O509" s="56"/>
      <c r="P509" s="2"/>
      <c r="Q509" s="2"/>
      <c r="R509" s="2"/>
      <c r="S509" s="2"/>
      <c r="T509" s="2"/>
      <c r="U509" s="2"/>
      <c r="V509" s="71"/>
      <c r="W509" s="72"/>
      <c r="X509" s="72"/>
      <c r="Y509" s="155"/>
      <c r="Z509" s="157"/>
      <c r="AA509" s="226" t="s">
        <v>8992</v>
      </c>
      <c r="AB509" s="225" t="s">
        <v>8991</v>
      </c>
      <c r="AC509" s="103" t="s">
        <v>8990</v>
      </c>
      <c r="AD509" s="162">
        <v>0.7</v>
      </c>
      <c r="AE509" s="221"/>
      <c r="AF509" s="136"/>
      <c r="AG509" s="75"/>
      <c r="AH509" s="105">
        <f>ROUND(ROUND(ROUND(K493*U506,0)*Y$443,0)*AD509-AF508,0)</f>
        <v>135</v>
      </c>
      <c r="AI509" s="16"/>
    </row>
    <row r="510" spans="1:35" ht="16.75" customHeight="1" x14ac:dyDescent="0.3">
      <c r="A510" s="99">
        <v>33</v>
      </c>
      <c r="B510" s="100" t="s">
        <v>483</v>
      </c>
      <c r="C510" s="101" t="s">
        <v>11807</v>
      </c>
      <c r="D510" s="190"/>
      <c r="E510" s="211"/>
      <c r="F510" s="211"/>
      <c r="G510" s="211"/>
      <c r="H510" s="211"/>
      <c r="I510" s="211"/>
      <c r="J510" s="210"/>
      <c r="K510" s="164"/>
      <c r="L510" s="8"/>
      <c r="M510" s="8"/>
      <c r="N510" s="8"/>
      <c r="O510" s="203"/>
      <c r="P510" s="8"/>
      <c r="Q510" s="8"/>
      <c r="R510" s="8"/>
      <c r="S510" s="8"/>
      <c r="T510" s="8"/>
      <c r="U510" s="8"/>
      <c r="V510" s="73"/>
      <c r="W510" s="72"/>
      <c r="X510" s="72"/>
      <c r="Y510" s="155"/>
      <c r="Z510" s="157"/>
      <c r="AA510" s="206"/>
      <c r="AB510" s="225" t="s">
        <v>11806</v>
      </c>
      <c r="AC510" s="103" t="s">
        <v>8990</v>
      </c>
      <c r="AD510" s="162">
        <v>0.5</v>
      </c>
      <c r="AE510" s="196"/>
      <c r="AF510" s="144"/>
      <c r="AG510" s="150"/>
      <c r="AH510" s="105">
        <f>ROUND(ROUND(ROUND(K493*U506,0)*Y$443,0)*AD510-AF508,0)</f>
        <v>95</v>
      </c>
      <c r="AI510" s="16"/>
    </row>
    <row r="511" spans="1:35" ht="16.75" customHeight="1" x14ac:dyDescent="0.3">
      <c r="A511" s="11">
        <v>33</v>
      </c>
      <c r="B511" s="14" t="s">
        <v>11805</v>
      </c>
      <c r="C511" s="52" t="s">
        <v>11804</v>
      </c>
      <c r="D511" s="190"/>
      <c r="E511" s="211"/>
      <c r="F511" s="211"/>
      <c r="G511" s="211"/>
      <c r="H511" s="211"/>
      <c r="I511" s="211"/>
      <c r="J511" s="210"/>
      <c r="K511" s="70" t="s">
        <v>7734</v>
      </c>
      <c r="L511" s="2"/>
      <c r="M511" s="2"/>
      <c r="N511" s="44"/>
      <c r="O511" s="3"/>
      <c r="P511" s="2"/>
      <c r="Q511" s="2"/>
      <c r="R511" s="2"/>
      <c r="S511" s="2"/>
      <c r="T511" s="2"/>
      <c r="U511" s="2"/>
      <c r="V511" s="44"/>
      <c r="W511" s="45"/>
      <c r="X511" s="45"/>
      <c r="Y511" s="2"/>
      <c r="Z511" s="44"/>
      <c r="AA511" s="54"/>
      <c r="AB511" s="53"/>
      <c r="AC511" s="36"/>
      <c r="AD511" s="36"/>
      <c r="AE511" s="36"/>
      <c r="AF511" s="36"/>
      <c r="AG511" s="50"/>
      <c r="AH511" s="98">
        <f>ROUND(K517*Y$443,0)</f>
        <v>167</v>
      </c>
      <c r="AI511" s="16"/>
    </row>
    <row r="512" spans="1:35" ht="16.75" customHeight="1" x14ac:dyDescent="0.3">
      <c r="A512" s="99">
        <v>33</v>
      </c>
      <c r="B512" s="100" t="s">
        <v>484</v>
      </c>
      <c r="C512" s="101" t="s">
        <v>11803</v>
      </c>
      <c r="D512" s="284"/>
      <c r="E512" s="288"/>
      <c r="F512" s="288"/>
      <c r="G512" s="288"/>
      <c r="H512" s="288"/>
      <c r="I512" s="288"/>
      <c r="J512" s="289"/>
      <c r="K512" s="185"/>
      <c r="L512" s="2"/>
      <c r="M512" s="2"/>
      <c r="N512" s="44"/>
      <c r="O512" s="3"/>
      <c r="P512" s="2"/>
      <c r="Q512" s="2"/>
      <c r="R512" s="2"/>
      <c r="S512" s="2"/>
      <c r="T512" s="2"/>
      <c r="U512" s="2"/>
      <c r="V512" s="71"/>
      <c r="W512" s="72"/>
      <c r="X512" s="72"/>
      <c r="Y512" s="145"/>
      <c r="Z512" s="71"/>
      <c r="AA512" s="226" t="s">
        <v>8992</v>
      </c>
      <c r="AB512" s="225" t="s">
        <v>8991</v>
      </c>
      <c r="AC512" s="103" t="s">
        <v>8990</v>
      </c>
      <c r="AD512" s="162">
        <v>0.7</v>
      </c>
      <c r="AE512" s="162"/>
      <c r="AF512" s="162"/>
      <c r="AG512" s="163"/>
      <c r="AH512" s="105">
        <f>ROUND(ROUND(K517*Y$443,0)*AD512,0)</f>
        <v>117</v>
      </c>
      <c r="AI512" s="16"/>
    </row>
    <row r="513" spans="1:35" ht="16.75" customHeight="1" x14ac:dyDescent="0.3">
      <c r="A513" s="99">
        <v>33</v>
      </c>
      <c r="B513" s="100" t="s">
        <v>485</v>
      </c>
      <c r="C513" s="101" t="s">
        <v>11802</v>
      </c>
      <c r="D513" s="284"/>
      <c r="E513" s="288"/>
      <c r="F513" s="288"/>
      <c r="G513" s="288"/>
      <c r="H513" s="288"/>
      <c r="I513" s="288"/>
      <c r="J513" s="289"/>
      <c r="K513" s="185"/>
      <c r="L513" s="2"/>
      <c r="M513" s="2"/>
      <c r="N513" s="2"/>
      <c r="O513" s="56"/>
      <c r="P513" s="2"/>
      <c r="Q513" s="2"/>
      <c r="R513" s="2"/>
      <c r="S513" s="2"/>
      <c r="T513" s="2"/>
      <c r="U513" s="2"/>
      <c r="V513" s="71"/>
      <c r="W513" s="72"/>
      <c r="X513" s="72"/>
      <c r="Y513" s="155"/>
      <c r="Z513" s="157"/>
      <c r="AA513" s="206"/>
      <c r="AB513" s="225" t="s">
        <v>7391</v>
      </c>
      <c r="AC513" s="103" t="s">
        <v>7390</v>
      </c>
      <c r="AD513" s="162">
        <v>0.5</v>
      </c>
      <c r="AE513" s="162"/>
      <c r="AF513" s="162"/>
      <c r="AG513" s="163"/>
      <c r="AH513" s="105">
        <f>ROUND(ROUND(K517*Y$443,0)*AD513,0)</f>
        <v>84</v>
      </c>
      <c r="AI513" s="16"/>
    </row>
    <row r="514" spans="1:35" ht="16.75" customHeight="1" x14ac:dyDescent="0.3">
      <c r="A514" s="11">
        <v>33</v>
      </c>
      <c r="B514" s="14" t="s">
        <v>486</v>
      </c>
      <c r="C514" s="52" t="s">
        <v>11801</v>
      </c>
      <c r="D514" s="284"/>
      <c r="E514" s="288"/>
      <c r="F514" s="288"/>
      <c r="G514" s="288"/>
      <c r="H514" s="288"/>
      <c r="I514" s="288"/>
      <c r="J514" s="289"/>
      <c r="K514" s="185"/>
      <c r="L514" s="2"/>
      <c r="M514" s="2"/>
      <c r="N514" s="2"/>
      <c r="O514" s="56"/>
      <c r="P514" s="2"/>
      <c r="Q514" s="2"/>
      <c r="R514" s="2"/>
      <c r="S514" s="2"/>
      <c r="T514" s="2"/>
      <c r="U514" s="2"/>
      <c r="V514" s="71"/>
      <c r="W514" s="72"/>
      <c r="X514" s="72"/>
      <c r="Y514" s="155"/>
      <c r="Z514" s="157"/>
      <c r="AA514" s="2"/>
      <c r="AB514" s="201"/>
      <c r="AC514" s="55"/>
      <c r="AD514" s="141"/>
      <c r="AE514" s="187" t="s">
        <v>7356</v>
      </c>
      <c r="AF514" s="53">
        <v>5</v>
      </c>
      <c r="AG514" s="181" t="s">
        <v>7357</v>
      </c>
      <c r="AH514" s="98">
        <f>ROUND(K517*Y$443-AF514,0)</f>
        <v>162</v>
      </c>
      <c r="AI514" s="16"/>
    </row>
    <row r="515" spans="1:35" ht="16.75" customHeight="1" x14ac:dyDescent="0.3">
      <c r="A515" s="99">
        <v>33</v>
      </c>
      <c r="B515" s="100" t="s">
        <v>487</v>
      </c>
      <c r="C515" s="101" t="s">
        <v>11800</v>
      </c>
      <c r="D515" s="284"/>
      <c r="E515" s="288"/>
      <c r="F515" s="288"/>
      <c r="G515" s="288"/>
      <c r="H515" s="288"/>
      <c r="I515" s="288"/>
      <c r="J515" s="289"/>
      <c r="K515" s="185"/>
      <c r="L515" s="2"/>
      <c r="M515" s="2"/>
      <c r="N515" s="2"/>
      <c r="O515" s="56"/>
      <c r="P515" s="2"/>
      <c r="Q515" s="2"/>
      <c r="R515" s="2"/>
      <c r="S515" s="2"/>
      <c r="T515" s="2"/>
      <c r="U515" s="2"/>
      <c r="V515" s="71"/>
      <c r="W515" s="72"/>
      <c r="X515" s="72"/>
      <c r="Y515" s="155"/>
      <c r="Z515" s="157"/>
      <c r="AA515" s="226" t="s">
        <v>7393</v>
      </c>
      <c r="AB515" s="225" t="s">
        <v>7358</v>
      </c>
      <c r="AC515" s="103" t="s">
        <v>7390</v>
      </c>
      <c r="AD515" s="162">
        <v>0.7</v>
      </c>
      <c r="AE515" s="221"/>
      <c r="AF515" s="136"/>
      <c r="AG515" s="75"/>
      <c r="AH515" s="105">
        <f>ROUND(ROUND(K517*Y$443,0)*AD515-AF514,0)</f>
        <v>112</v>
      </c>
      <c r="AI515" s="16"/>
    </row>
    <row r="516" spans="1:35" ht="16.75" customHeight="1" x14ac:dyDescent="0.3">
      <c r="A516" s="99">
        <v>33</v>
      </c>
      <c r="B516" s="100" t="s">
        <v>488</v>
      </c>
      <c r="C516" s="101" t="s">
        <v>11799</v>
      </c>
      <c r="D516" s="284"/>
      <c r="E516" s="288"/>
      <c r="F516" s="288"/>
      <c r="G516" s="288"/>
      <c r="H516" s="288"/>
      <c r="I516" s="288"/>
      <c r="J516" s="289"/>
      <c r="K516" s="185"/>
      <c r="L516" s="2"/>
      <c r="M516" s="2"/>
      <c r="N516" s="2"/>
      <c r="O516" s="56"/>
      <c r="P516" s="2"/>
      <c r="Q516" s="2"/>
      <c r="R516" s="2"/>
      <c r="S516" s="2"/>
      <c r="T516" s="2"/>
      <c r="U516" s="2"/>
      <c r="V516" s="71"/>
      <c r="W516" s="72"/>
      <c r="X516" s="72"/>
      <c r="Y516" s="155"/>
      <c r="Z516" s="157"/>
      <c r="AA516" s="206"/>
      <c r="AB516" s="225" t="s">
        <v>7391</v>
      </c>
      <c r="AC516" s="103" t="s">
        <v>7390</v>
      </c>
      <c r="AD516" s="162">
        <v>0.5</v>
      </c>
      <c r="AE516" s="196"/>
      <c r="AF516" s="144"/>
      <c r="AG516" s="150"/>
      <c r="AH516" s="105">
        <f>ROUND(ROUND(K517*Y$443,0)*AD516-AF514,0)</f>
        <v>79</v>
      </c>
      <c r="AI516" s="16"/>
    </row>
    <row r="517" spans="1:35" ht="16.75" customHeight="1" x14ac:dyDescent="0.25">
      <c r="A517" s="11">
        <v>33</v>
      </c>
      <c r="B517" s="14" t="s">
        <v>489</v>
      </c>
      <c r="C517" s="52" t="s">
        <v>11798</v>
      </c>
      <c r="D517" s="290"/>
      <c r="E517" s="288"/>
      <c r="F517" s="288"/>
      <c r="G517" s="288"/>
      <c r="H517" s="288"/>
      <c r="I517" s="288"/>
      <c r="J517" s="289"/>
      <c r="K517" s="271">
        <f>'21共同生活援助（包括型・基本）'!N229</f>
        <v>333</v>
      </c>
      <c r="L517" s="272"/>
      <c r="M517" s="2" t="s">
        <v>7388</v>
      </c>
      <c r="N517" s="44"/>
      <c r="O517" s="204" t="s">
        <v>7387</v>
      </c>
      <c r="P517" s="36"/>
      <c r="Q517" s="36"/>
      <c r="R517" s="36"/>
      <c r="S517" s="36"/>
      <c r="T517" s="36"/>
      <c r="U517" s="36"/>
      <c r="V517" s="74"/>
      <c r="W517" s="124"/>
      <c r="X517" s="124"/>
      <c r="Y517" s="178"/>
      <c r="Z517" s="179"/>
      <c r="AA517" s="3"/>
      <c r="AB517" s="135"/>
      <c r="AC517" s="7"/>
      <c r="AD517" s="7"/>
      <c r="AE517" s="7"/>
      <c r="AF517" s="7"/>
      <c r="AG517" s="37"/>
      <c r="AH517" s="98">
        <f>ROUND(ROUND(K517*U518,0)*Y$443,0)</f>
        <v>158</v>
      </c>
      <c r="AI517" s="66"/>
    </row>
    <row r="518" spans="1:35" ht="16.75" customHeight="1" x14ac:dyDescent="0.25">
      <c r="A518" s="99">
        <v>33</v>
      </c>
      <c r="B518" s="100" t="s">
        <v>490</v>
      </c>
      <c r="C518" s="101" t="s">
        <v>11797</v>
      </c>
      <c r="D518" s="190"/>
      <c r="E518" s="211"/>
      <c r="F518" s="211"/>
      <c r="G518" s="211"/>
      <c r="H518" s="211"/>
      <c r="I518" s="211"/>
      <c r="J518" s="210"/>
      <c r="K518" s="72"/>
      <c r="L518" s="145"/>
      <c r="M518" s="2"/>
      <c r="N518" s="44"/>
      <c r="O518" s="45"/>
      <c r="P518" s="2"/>
      <c r="Q518" s="135"/>
      <c r="R518" s="135"/>
      <c r="S518" s="135"/>
      <c r="T518" s="136" t="s">
        <v>11783</v>
      </c>
      <c r="U518" s="273">
        <v>0.95</v>
      </c>
      <c r="V518" s="274"/>
      <c r="W518" s="182"/>
      <c r="X518" s="182"/>
      <c r="Y518" s="178"/>
      <c r="Z518" s="179"/>
      <c r="AA518" s="226" t="s">
        <v>8851</v>
      </c>
      <c r="AB518" s="225" t="s">
        <v>8850</v>
      </c>
      <c r="AC518" s="103" t="s">
        <v>8849</v>
      </c>
      <c r="AD518" s="162">
        <v>0.7</v>
      </c>
      <c r="AE518" s="162"/>
      <c r="AF518" s="162"/>
      <c r="AG518" s="163"/>
      <c r="AH518" s="105">
        <f>ROUND(ROUND(ROUND(K517*U518,0)*Y$443,0)*AD518,0)</f>
        <v>111</v>
      </c>
      <c r="AI518" s="66"/>
    </row>
    <row r="519" spans="1:35" ht="16.75" customHeight="1" x14ac:dyDescent="0.25">
      <c r="A519" s="99">
        <v>33</v>
      </c>
      <c r="B519" s="100" t="s">
        <v>491</v>
      </c>
      <c r="C519" s="101" t="s">
        <v>11796</v>
      </c>
      <c r="D519" s="190"/>
      <c r="E519" s="211"/>
      <c r="F519" s="211"/>
      <c r="G519" s="211"/>
      <c r="H519" s="211"/>
      <c r="I519" s="211"/>
      <c r="J519" s="210"/>
      <c r="K519" s="185"/>
      <c r="L519" s="2"/>
      <c r="M519" s="2"/>
      <c r="N519" s="2"/>
      <c r="O519" s="56"/>
      <c r="P519" s="2"/>
      <c r="Q519" s="2"/>
      <c r="R519" s="2"/>
      <c r="S519" s="2"/>
      <c r="T519" s="2"/>
      <c r="U519" s="2"/>
      <c r="V519" s="71"/>
      <c r="W519" s="182"/>
      <c r="X519" s="182"/>
      <c r="Y519" s="178"/>
      <c r="Z519" s="179"/>
      <c r="AA519" s="206"/>
      <c r="AB519" s="225" t="s">
        <v>8854</v>
      </c>
      <c r="AC519" s="103" t="s">
        <v>8849</v>
      </c>
      <c r="AD519" s="162">
        <v>0.5</v>
      </c>
      <c r="AE519" s="162"/>
      <c r="AF519" s="162"/>
      <c r="AG519" s="163"/>
      <c r="AH519" s="105">
        <f>ROUND(ROUND(ROUND(K517*U518,0)*Y$443,0)*AD519,0)</f>
        <v>79</v>
      </c>
      <c r="AI519" s="16"/>
    </row>
    <row r="520" spans="1:35" ht="16.75" customHeight="1" x14ac:dyDescent="0.25">
      <c r="A520" s="11">
        <v>33</v>
      </c>
      <c r="B520" s="14" t="s">
        <v>492</v>
      </c>
      <c r="C520" s="52" t="s">
        <v>11795</v>
      </c>
      <c r="D520" s="190"/>
      <c r="E520" s="211"/>
      <c r="F520" s="211"/>
      <c r="G520" s="211"/>
      <c r="H520" s="211"/>
      <c r="I520" s="211"/>
      <c r="J520" s="210"/>
      <c r="K520" s="185"/>
      <c r="L520" s="2"/>
      <c r="M520" s="2"/>
      <c r="N520" s="2"/>
      <c r="O520" s="56"/>
      <c r="P520" s="2"/>
      <c r="Q520" s="2"/>
      <c r="R520" s="2"/>
      <c r="S520" s="2"/>
      <c r="T520" s="2"/>
      <c r="U520" s="2"/>
      <c r="V520" s="71"/>
      <c r="W520" s="182"/>
      <c r="X520" s="182"/>
      <c r="Y520" s="178"/>
      <c r="Z520" s="179"/>
      <c r="AA520" s="2"/>
      <c r="AB520" s="201"/>
      <c r="AC520" s="55"/>
      <c r="AD520" s="141"/>
      <c r="AE520" s="187" t="s">
        <v>7356</v>
      </c>
      <c r="AF520" s="53">
        <v>5</v>
      </c>
      <c r="AG520" s="181" t="s">
        <v>7357</v>
      </c>
      <c r="AH520" s="98">
        <f>ROUND(ROUND(K517*U518,0)*Y$443-AF520,0)</f>
        <v>153</v>
      </c>
      <c r="AI520" s="16"/>
    </row>
    <row r="521" spans="1:35" ht="16.75" customHeight="1" x14ac:dyDescent="0.25">
      <c r="A521" s="99">
        <v>33</v>
      </c>
      <c r="B521" s="100" t="s">
        <v>493</v>
      </c>
      <c r="C521" s="101" t="s">
        <v>11794</v>
      </c>
      <c r="D521" s="190"/>
      <c r="E521" s="211"/>
      <c r="F521" s="211"/>
      <c r="G521" s="211"/>
      <c r="H521" s="211"/>
      <c r="I521" s="211"/>
      <c r="J521" s="210"/>
      <c r="K521" s="185"/>
      <c r="L521" s="2"/>
      <c r="M521" s="2"/>
      <c r="N521" s="2"/>
      <c r="O521" s="56"/>
      <c r="P521" s="2"/>
      <c r="Q521" s="2"/>
      <c r="R521" s="2"/>
      <c r="S521" s="2"/>
      <c r="T521" s="2"/>
      <c r="U521" s="2"/>
      <c r="V521" s="71"/>
      <c r="W521" s="182"/>
      <c r="X521" s="182"/>
      <c r="Y521" s="178"/>
      <c r="Z521" s="179"/>
      <c r="AA521" s="226" t="s">
        <v>8851</v>
      </c>
      <c r="AB521" s="225" t="s">
        <v>8850</v>
      </c>
      <c r="AC521" s="103" t="s">
        <v>8849</v>
      </c>
      <c r="AD521" s="162">
        <v>0.7</v>
      </c>
      <c r="AE521" s="221"/>
      <c r="AF521" s="136"/>
      <c r="AG521" s="75"/>
      <c r="AH521" s="105">
        <f>ROUND(ROUND(ROUND(K517*U518,0)*Y$443,0)*AD521-AF520,0)</f>
        <v>106</v>
      </c>
      <c r="AI521" s="16"/>
    </row>
    <row r="522" spans="1:35" ht="16.75" customHeight="1" x14ac:dyDescent="0.25">
      <c r="A522" s="99">
        <v>33</v>
      </c>
      <c r="B522" s="100" t="s">
        <v>494</v>
      </c>
      <c r="C522" s="101" t="s">
        <v>11793</v>
      </c>
      <c r="D522" s="190"/>
      <c r="E522" s="211"/>
      <c r="F522" s="211"/>
      <c r="G522" s="211"/>
      <c r="H522" s="211"/>
      <c r="I522" s="211"/>
      <c r="J522" s="210"/>
      <c r="K522" s="185"/>
      <c r="L522" s="2"/>
      <c r="M522" s="2"/>
      <c r="N522" s="2"/>
      <c r="O522" s="203"/>
      <c r="P522" s="8"/>
      <c r="Q522" s="8"/>
      <c r="R522" s="8"/>
      <c r="S522" s="8"/>
      <c r="T522" s="8"/>
      <c r="U522" s="8"/>
      <c r="V522" s="73"/>
      <c r="W522" s="182"/>
      <c r="X522" s="182"/>
      <c r="Y522" s="178"/>
      <c r="Z522" s="179"/>
      <c r="AA522" s="206"/>
      <c r="AB522" s="225" t="s">
        <v>8854</v>
      </c>
      <c r="AC522" s="103" t="s">
        <v>8849</v>
      </c>
      <c r="AD522" s="162">
        <v>0.5</v>
      </c>
      <c r="AE522" s="196"/>
      <c r="AF522" s="144"/>
      <c r="AG522" s="150"/>
      <c r="AH522" s="105">
        <f>ROUND(ROUND(ROUND(K517*U518,0)*Y$443,0)*AD522-AF520,0)</f>
        <v>74</v>
      </c>
      <c r="AI522" s="16"/>
    </row>
    <row r="523" spans="1:35" ht="16.75" customHeight="1" x14ac:dyDescent="0.25">
      <c r="A523" s="11">
        <v>33</v>
      </c>
      <c r="B523" s="14" t="s">
        <v>495</v>
      </c>
      <c r="C523" s="52" t="s">
        <v>11792</v>
      </c>
      <c r="D523" s="190"/>
      <c r="E523" s="211"/>
      <c r="F523" s="211"/>
      <c r="G523" s="211"/>
      <c r="H523" s="211"/>
      <c r="I523" s="211"/>
      <c r="J523" s="210"/>
      <c r="K523" s="185"/>
      <c r="L523" s="2"/>
      <c r="M523" s="2"/>
      <c r="N523" s="44"/>
      <c r="O523" s="204" t="s">
        <v>7380</v>
      </c>
      <c r="P523" s="36"/>
      <c r="Q523" s="36"/>
      <c r="R523" s="36"/>
      <c r="S523" s="36"/>
      <c r="T523" s="36"/>
      <c r="U523" s="36"/>
      <c r="V523" s="74"/>
      <c r="W523" s="182"/>
      <c r="X523" s="182"/>
      <c r="Y523" s="178"/>
      <c r="Z523" s="179"/>
      <c r="AA523" s="3"/>
      <c r="AB523" s="135"/>
      <c r="AC523" s="7"/>
      <c r="AD523" s="7"/>
      <c r="AE523" s="7"/>
      <c r="AF523" s="7"/>
      <c r="AG523" s="37"/>
      <c r="AH523" s="98">
        <f>ROUND(ROUND(K517*U524,0)*Y$443,0)</f>
        <v>155</v>
      </c>
      <c r="AI523" s="66"/>
    </row>
    <row r="524" spans="1:35" ht="16.75" customHeight="1" x14ac:dyDescent="0.25">
      <c r="A524" s="99">
        <v>33</v>
      </c>
      <c r="B524" s="100" t="s">
        <v>496</v>
      </c>
      <c r="C524" s="101" t="s">
        <v>11791</v>
      </c>
      <c r="D524" s="190"/>
      <c r="E524" s="211"/>
      <c r="F524" s="211"/>
      <c r="G524" s="211"/>
      <c r="H524" s="211"/>
      <c r="I524" s="211"/>
      <c r="J524" s="210"/>
      <c r="K524" s="185"/>
      <c r="L524" s="2"/>
      <c r="M524" s="2"/>
      <c r="N524" s="44"/>
      <c r="O524" s="45"/>
      <c r="P524" s="135"/>
      <c r="Q524" s="135"/>
      <c r="R524" s="135"/>
      <c r="S524" s="135"/>
      <c r="T524" s="136" t="s">
        <v>11783</v>
      </c>
      <c r="U524" s="273">
        <v>0.93</v>
      </c>
      <c r="V524" s="274"/>
      <c r="W524" s="182"/>
      <c r="X524" s="182"/>
      <c r="Y524" s="178"/>
      <c r="Z524" s="179"/>
      <c r="AA524" s="226" t="s">
        <v>8851</v>
      </c>
      <c r="AB524" s="225" t="s">
        <v>8850</v>
      </c>
      <c r="AC524" s="103" t="s">
        <v>8849</v>
      </c>
      <c r="AD524" s="162">
        <v>0.7</v>
      </c>
      <c r="AE524" s="162"/>
      <c r="AF524" s="162"/>
      <c r="AG524" s="163"/>
      <c r="AH524" s="105">
        <f>ROUND(ROUND(ROUND(K517*U524,0)*Y$443,0)*AD524,0)</f>
        <v>109</v>
      </c>
      <c r="AI524" s="66"/>
    </row>
    <row r="525" spans="1:35" ht="16.75" customHeight="1" x14ac:dyDescent="0.25">
      <c r="A525" s="99">
        <v>33</v>
      </c>
      <c r="B525" s="100" t="s">
        <v>497</v>
      </c>
      <c r="C525" s="101" t="s">
        <v>11790</v>
      </c>
      <c r="D525" s="190"/>
      <c r="E525" s="211"/>
      <c r="F525" s="211"/>
      <c r="G525" s="211"/>
      <c r="H525" s="211"/>
      <c r="I525" s="211"/>
      <c r="J525" s="210"/>
      <c r="K525" s="185"/>
      <c r="L525" s="2"/>
      <c r="M525" s="2"/>
      <c r="N525" s="2"/>
      <c r="O525" s="56"/>
      <c r="P525" s="2"/>
      <c r="Q525" s="2"/>
      <c r="R525" s="2"/>
      <c r="S525" s="2"/>
      <c r="T525" s="2"/>
      <c r="U525" s="2"/>
      <c r="V525" s="71"/>
      <c r="W525" s="182"/>
      <c r="X525" s="182"/>
      <c r="Y525" s="178"/>
      <c r="Z525" s="179"/>
      <c r="AA525" s="206"/>
      <c r="AB525" s="225" t="s">
        <v>8854</v>
      </c>
      <c r="AC525" s="103" t="s">
        <v>8849</v>
      </c>
      <c r="AD525" s="162">
        <v>0.5</v>
      </c>
      <c r="AE525" s="162"/>
      <c r="AF525" s="162"/>
      <c r="AG525" s="163"/>
      <c r="AH525" s="105">
        <f>ROUND(ROUND(ROUND(K517*U524,0)*Y$443,0)*AD525,0)</f>
        <v>78</v>
      </c>
      <c r="AI525" s="16"/>
    </row>
    <row r="526" spans="1:35" ht="16.75" customHeight="1" x14ac:dyDescent="0.25">
      <c r="A526" s="11">
        <v>33</v>
      </c>
      <c r="B526" s="14" t="s">
        <v>498</v>
      </c>
      <c r="C526" s="52" t="s">
        <v>11789</v>
      </c>
      <c r="D526" s="190"/>
      <c r="E526" s="211"/>
      <c r="F526" s="211"/>
      <c r="G526" s="211"/>
      <c r="H526" s="211"/>
      <c r="I526" s="211"/>
      <c r="J526" s="210"/>
      <c r="K526" s="185"/>
      <c r="L526" s="2"/>
      <c r="M526" s="2"/>
      <c r="N526" s="2"/>
      <c r="O526" s="56"/>
      <c r="P526" s="2"/>
      <c r="Q526" s="2"/>
      <c r="R526" s="2"/>
      <c r="S526" s="2"/>
      <c r="T526" s="2"/>
      <c r="U526" s="2"/>
      <c r="V526" s="71"/>
      <c r="W526" s="182"/>
      <c r="X526" s="182"/>
      <c r="Y526" s="178"/>
      <c r="Z526" s="179"/>
      <c r="AA526" s="2"/>
      <c r="AB526" s="201"/>
      <c r="AC526" s="55"/>
      <c r="AD526" s="141"/>
      <c r="AE526" s="187" t="s">
        <v>7356</v>
      </c>
      <c r="AF526" s="53">
        <v>5</v>
      </c>
      <c r="AG526" s="181" t="s">
        <v>7357</v>
      </c>
      <c r="AH526" s="98">
        <f>ROUND(ROUND(K517*U524,0)*Y$443-AF526,0)</f>
        <v>150</v>
      </c>
      <c r="AI526" s="16"/>
    </row>
    <row r="527" spans="1:35" ht="16.75" customHeight="1" x14ac:dyDescent="0.25">
      <c r="A527" s="99">
        <v>33</v>
      </c>
      <c r="B527" s="100" t="s">
        <v>499</v>
      </c>
      <c r="C527" s="101" t="s">
        <v>11788</v>
      </c>
      <c r="D527" s="190"/>
      <c r="E527" s="211"/>
      <c r="F527" s="211"/>
      <c r="G527" s="211"/>
      <c r="H527" s="211"/>
      <c r="I527" s="211"/>
      <c r="J527" s="210"/>
      <c r="K527" s="185"/>
      <c r="L527" s="2"/>
      <c r="M527" s="2"/>
      <c r="N527" s="2"/>
      <c r="O527" s="56"/>
      <c r="P527" s="2"/>
      <c r="Q527" s="2"/>
      <c r="R527" s="2"/>
      <c r="S527" s="2"/>
      <c r="T527" s="2"/>
      <c r="U527" s="2"/>
      <c r="V527" s="71"/>
      <c r="W527" s="182"/>
      <c r="X527" s="182"/>
      <c r="Y527" s="178"/>
      <c r="Z527" s="179"/>
      <c r="AA527" s="226" t="s">
        <v>8851</v>
      </c>
      <c r="AB527" s="225" t="s">
        <v>8850</v>
      </c>
      <c r="AC527" s="103" t="s">
        <v>8849</v>
      </c>
      <c r="AD527" s="162">
        <v>0.7</v>
      </c>
      <c r="AE527" s="221"/>
      <c r="AF527" s="136"/>
      <c r="AG527" s="75"/>
      <c r="AH527" s="105">
        <f>ROUND(ROUND(ROUND(K517*U524,0)*Y$443,0)*AD527-AF526,0)</f>
        <v>104</v>
      </c>
      <c r="AI527" s="16"/>
    </row>
    <row r="528" spans="1:35" ht="16.75" customHeight="1" x14ac:dyDescent="0.25">
      <c r="A528" s="99">
        <v>33</v>
      </c>
      <c r="B528" s="100" t="s">
        <v>500</v>
      </c>
      <c r="C528" s="101" t="s">
        <v>11787</v>
      </c>
      <c r="D528" s="190"/>
      <c r="E528" s="211"/>
      <c r="F528" s="211"/>
      <c r="G528" s="211"/>
      <c r="H528" s="211"/>
      <c r="I528" s="211"/>
      <c r="J528" s="210"/>
      <c r="K528" s="185"/>
      <c r="L528" s="2"/>
      <c r="M528" s="2"/>
      <c r="N528" s="2"/>
      <c r="O528" s="203"/>
      <c r="P528" s="8"/>
      <c r="Q528" s="8"/>
      <c r="R528" s="8"/>
      <c r="S528" s="8"/>
      <c r="T528" s="8"/>
      <c r="U528" s="8"/>
      <c r="V528" s="73"/>
      <c r="W528" s="182"/>
      <c r="X528" s="182"/>
      <c r="Y528" s="178"/>
      <c r="Z528" s="179"/>
      <c r="AA528" s="206"/>
      <c r="AB528" s="225" t="s">
        <v>8854</v>
      </c>
      <c r="AC528" s="103" t="s">
        <v>8849</v>
      </c>
      <c r="AD528" s="162">
        <v>0.5</v>
      </c>
      <c r="AE528" s="196"/>
      <c r="AF528" s="144"/>
      <c r="AG528" s="150"/>
      <c r="AH528" s="105">
        <f>ROUND(ROUND(ROUND(K517*U524,0)*Y$443,0)*AD528-AF526,0)</f>
        <v>73</v>
      </c>
      <c r="AI528" s="16"/>
    </row>
    <row r="529" spans="1:35" ht="16.75" customHeight="1" x14ac:dyDescent="0.25">
      <c r="A529" s="11">
        <v>33</v>
      </c>
      <c r="B529" s="14" t="s">
        <v>501</v>
      </c>
      <c r="C529" s="52" t="s">
        <v>11786</v>
      </c>
      <c r="D529" s="190"/>
      <c r="E529" s="211"/>
      <c r="F529" s="211"/>
      <c r="G529" s="211"/>
      <c r="H529" s="211"/>
      <c r="I529" s="211"/>
      <c r="J529" s="210"/>
      <c r="K529" s="185"/>
      <c r="L529" s="2"/>
      <c r="M529" s="2"/>
      <c r="N529" s="44"/>
      <c r="O529" s="222" t="s">
        <v>7373</v>
      </c>
      <c r="P529" s="2"/>
      <c r="Q529" s="2"/>
      <c r="R529" s="2"/>
      <c r="S529" s="2"/>
      <c r="T529" s="2"/>
      <c r="U529" s="2"/>
      <c r="V529" s="71"/>
      <c r="W529" s="182"/>
      <c r="X529" s="182"/>
      <c r="Y529" s="178"/>
      <c r="Z529" s="179"/>
      <c r="AA529" s="3"/>
      <c r="AB529" s="80"/>
      <c r="AC529" s="7"/>
      <c r="AD529" s="7"/>
      <c r="AE529" s="7"/>
      <c r="AF529" s="7"/>
      <c r="AG529" s="37"/>
      <c r="AH529" s="98">
        <f>ROUND(ROUND(K517*U530,0)*Y$443,0)</f>
        <v>158</v>
      </c>
      <c r="AI529" s="66"/>
    </row>
    <row r="530" spans="1:35" ht="16.75" customHeight="1" x14ac:dyDescent="0.25">
      <c r="A530" s="99">
        <v>33</v>
      </c>
      <c r="B530" s="100" t="s">
        <v>502</v>
      </c>
      <c r="C530" s="101" t="s">
        <v>11785</v>
      </c>
      <c r="D530" s="190"/>
      <c r="E530" s="211"/>
      <c r="F530" s="211"/>
      <c r="G530" s="211"/>
      <c r="H530" s="211"/>
      <c r="I530" s="211"/>
      <c r="J530" s="210"/>
      <c r="K530" s="185"/>
      <c r="L530" s="2"/>
      <c r="M530" s="2"/>
      <c r="N530" s="44"/>
      <c r="O530" s="222" t="s">
        <v>11784</v>
      </c>
      <c r="P530" s="135"/>
      <c r="Q530" s="135"/>
      <c r="R530" s="135"/>
      <c r="S530" s="135"/>
      <c r="T530" s="136" t="s">
        <v>11783</v>
      </c>
      <c r="U530" s="273">
        <v>0.95</v>
      </c>
      <c r="V530" s="274"/>
      <c r="W530" s="182"/>
      <c r="X530" s="182"/>
      <c r="Y530" s="178"/>
      <c r="Z530" s="179"/>
      <c r="AA530" s="226" t="s">
        <v>8851</v>
      </c>
      <c r="AB530" s="225" t="s">
        <v>8850</v>
      </c>
      <c r="AC530" s="103" t="s">
        <v>8849</v>
      </c>
      <c r="AD530" s="162">
        <v>0.7</v>
      </c>
      <c r="AE530" s="162"/>
      <c r="AF530" s="162"/>
      <c r="AG530" s="163"/>
      <c r="AH530" s="105">
        <f>ROUND(ROUND(ROUND(K517*U530,0)*Y$443,0)*AD530,0)</f>
        <v>111</v>
      </c>
      <c r="AI530" s="66"/>
    </row>
    <row r="531" spans="1:35" ht="16.75" customHeight="1" x14ac:dyDescent="0.25">
      <c r="A531" s="99">
        <v>33</v>
      </c>
      <c r="B531" s="100" t="s">
        <v>503</v>
      </c>
      <c r="C531" s="101" t="s">
        <v>11782</v>
      </c>
      <c r="D531" s="190"/>
      <c r="E531" s="211"/>
      <c r="F531" s="211"/>
      <c r="G531" s="211"/>
      <c r="H531" s="211"/>
      <c r="I531" s="211"/>
      <c r="J531" s="210"/>
      <c r="K531" s="185"/>
      <c r="L531" s="2"/>
      <c r="M531" s="2"/>
      <c r="N531" s="2"/>
      <c r="O531" s="56"/>
      <c r="P531" s="2"/>
      <c r="Q531" s="2"/>
      <c r="R531" s="2"/>
      <c r="S531" s="2"/>
      <c r="T531" s="2"/>
      <c r="U531" s="2"/>
      <c r="V531" s="71"/>
      <c r="W531" s="182"/>
      <c r="X531" s="182"/>
      <c r="Y531" s="178"/>
      <c r="Z531" s="179"/>
      <c r="AA531" s="206"/>
      <c r="AB531" s="225" t="s">
        <v>8854</v>
      </c>
      <c r="AC531" s="103" t="s">
        <v>8849</v>
      </c>
      <c r="AD531" s="162">
        <v>0.5</v>
      </c>
      <c r="AE531" s="162"/>
      <c r="AF531" s="162"/>
      <c r="AG531" s="163"/>
      <c r="AH531" s="105">
        <f>ROUND(ROUND(ROUND(K517*U530,0)*Y$443,0)*AD531,0)</f>
        <v>79</v>
      </c>
      <c r="AI531" s="16"/>
    </row>
    <row r="532" spans="1:35" ht="16.75" customHeight="1" x14ac:dyDescent="0.25">
      <c r="A532" s="11">
        <v>33</v>
      </c>
      <c r="B532" s="14" t="s">
        <v>504</v>
      </c>
      <c r="C532" s="52" t="s">
        <v>11781</v>
      </c>
      <c r="D532" s="190"/>
      <c r="E532" s="211"/>
      <c r="F532" s="211"/>
      <c r="G532" s="211"/>
      <c r="H532" s="211"/>
      <c r="I532" s="211"/>
      <c r="J532" s="210"/>
      <c r="K532" s="185"/>
      <c r="L532" s="2"/>
      <c r="M532" s="2"/>
      <c r="N532" s="2"/>
      <c r="O532" s="56"/>
      <c r="P532" s="2"/>
      <c r="Q532" s="2"/>
      <c r="R532" s="2"/>
      <c r="S532" s="2"/>
      <c r="T532" s="2"/>
      <c r="U532" s="2"/>
      <c r="V532" s="71"/>
      <c r="W532" s="182"/>
      <c r="X532" s="182"/>
      <c r="Y532" s="178"/>
      <c r="Z532" s="179"/>
      <c r="AA532" s="2"/>
      <c r="AB532" s="201"/>
      <c r="AC532" s="55"/>
      <c r="AD532" s="141"/>
      <c r="AE532" s="187" t="s">
        <v>7356</v>
      </c>
      <c r="AF532" s="53">
        <v>5</v>
      </c>
      <c r="AG532" s="181" t="s">
        <v>7357</v>
      </c>
      <c r="AH532" s="98">
        <f>ROUND(ROUND(K517*U530,0)*Y$443-AF532,0)</f>
        <v>153</v>
      </c>
      <c r="AI532" s="16"/>
    </row>
    <row r="533" spans="1:35" ht="16.75" customHeight="1" x14ac:dyDescent="0.25">
      <c r="A533" s="99">
        <v>33</v>
      </c>
      <c r="B533" s="100" t="s">
        <v>505</v>
      </c>
      <c r="C533" s="101" t="s">
        <v>11780</v>
      </c>
      <c r="D533" s="190"/>
      <c r="E533" s="211"/>
      <c r="F533" s="211"/>
      <c r="G533" s="211"/>
      <c r="H533" s="211"/>
      <c r="I533" s="211"/>
      <c r="J533" s="210"/>
      <c r="K533" s="185"/>
      <c r="L533" s="2"/>
      <c r="M533" s="2"/>
      <c r="N533" s="2"/>
      <c r="O533" s="56"/>
      <c r="P533" s="2"/>
      <c r="Q533" s="2"/>
      <c r="R533" s="2"/>
      <c r="S533" s="2"/>
      <c r="T533" s="2"/>
      <c r="U533" s="2"/>
      <c r="V533" s="71"/>
      <c r="W533" s="182"/>
      <c r="X533" s="182"/>
      <c r="Y533" s="178"/>
      <c r="Z533" s="179"/>
      <c r="AA533" s="226" t="s">
        <v>7393</v>
      </c>
      <c r="AB533" s="225" t="s">
        <v>7358</v>
      </c>
      <c r="AC533" s="103" t="s">
        <v>7390</v>
      </c>
      <c r="AD533" s="162">
        <v>0.7</v>
      </c>
      <c r="AE533" s="221"/>
      <c r="AF533" s="136"/>
      <c r="AG533" s="75"/>
      <c r="AH533" s="105">
        <f>ROUND(ROUND(ROUND(K517*U530,0)*Y$443,0)*AD533-AF532,0)</f>
        <v>106</v>
      </c>
      <c r="AI533" s="16"/>
    </row>
    <row r="534" spans="1:35" ht="16.75" customHeight="1" x14ac:dyDescent="0.25">
      <c r="A534" s="99">
        <v>33</v>
      </c>
      <c r="B534" s="100" t="s">
        <v>506</v>
      </c>
      <c r="C534" s="101" t="s">
        <v>11779</v>
      </c>
      <c r="D534" s="190"/>
      <c r="E534" s="211"/>
      <c r="F534" s="211"/>
      <c r="G534" s="211"/>
      <c r="H534" s="211"/>
      <c r="I534" s="211"/>
      <c r="J534" s="210"/>
      <c r="K534" s="164"/>
      <c r="L534" s="8"/>
      <c r="M534" s="8"/>
      <c r="N534" s="8"/>
      <c r="O534" s="203"/>
      <c r="P534" s="8"/>
      <c r="Q534" s="8"/>
      <c r="R534" s="8"/>
      <c r="S534" s="8"/>
      <c r="T534" s="8"/>
      <c r="U534" s="8"/>
      <c r="V534" s="73"/>
      <c r="W534" s="182"/>
      <c r="X534" s="182"/>
      <c r="Y534" s="178"/>
      <c r="Z534" s="179"/>
      <c r="AA534" s="206"/>
      <c r="AB534" s="225" t="s">
        <v>7391</v>
      </c>
      <c r="AC534" s="103" t="s">
        <v>7390</v>
      </c>
      <c r="AD534" s="162">
        <v>0.5</v>
      </c>
      <c r="AE534" s="196"/>
      <c r="AF534" s="144"/>
      <c r="AG534" s="150"/>
      <c r="AH534" s="105">
        <f>ROUND(ROUND(ROUND(K517*U530,0)*Y$443,0)*AD534-AF532,0)</f>
        <v>74</v>
      </c>
      <c r="AI534" s="16"/>
    </row>
    <row r="535" spans="1:35" ht="16.75" customHeight="1" x14ac:dyDescent="0.25">
      <c r="A535" s="11">
        <v>33</v>
      </c>
      <c r="B535" s="14" t="s">
        <v>11778</v>
      </c>
      <c r="C535" s="52" t="s">
        <v>11777</v>
      </c>
      <c r="D535" s="190"/>
      <c r="E535" s="211"/>
      <c r="F535" s="211"/>
      <c r="G535" s="211"/>
      <c r="H535" s="211"/>
      <c r="I535" s="211"/>
      <c r="J535" s="210"/>
      <c r="K535" s="167" t="s">
        <v>7705</v>
      </c>
      <c r="L535" s="36"/>
      <c r="M535" s="36"/>
      <c r="N535" s="50"/>
      <c r="O535" s="54"/>
      <c r="P535" s="36"/>
      <c r="Q535" s="36"/>
      <c r="R535" s="36"/>
      <c r="S535" s="36"/>
      <c r="T535" s="36"/>
      <c r="U535" s="36"/>
      <c r="V535" s="50"/>
      <c r="W535" s="182"/>
      <c r="X535" s="182"/>
      <c r="Y535" s="178"/>
      <c r="Z535" s="179"/>
      <c r="AA535" s="54"/>
      <c r="AB535" s="53"/>
      <c r="AC535" s="36"/>
      <c r="AD535" s="36"/>
      <c r="AE535" s="36"/>
      <c r="AF535" s="36"/>
      <c r="AG535" s="50"/>
      <c r="AH535" s="98">
        <f>ROUND(K541*Y$443,0)</f>
        <v>122</v>
      </c>
      <c r="AI535" s="16"/>
    </row>
    <row r="536" spans="1:35" ht="16.75" customHeight="1" x14ac:dyDescent="0.3">
      <c r="A536" s="99">
        <v>33</v>
      </c>
      <c r="B536" s="100" t="s">
        <v>507</v>
      </c>
      <c r="C536" s="101" t="s">
        <v>11776</v>
      </c>
      <c r="D536" s="190"/>
      <c r="E536" s="211"/>
      <c r="F536" s="211"/>
      <c r="G536" s="211"/>
      <c r="H536" s="211"/>
      <c r="I536" s="211"/>
      <c r="J536" s="210"/>
      <c r="K536" s="185"/>
      <c r="L536" s="2"/>
      <c r="M536" s="2"/>
      <c r="N536" s="44"/>
      <c r="O536" s="3"/>
      <c r="P536" s="2"/>
      <c r="Q536" s="2"/>
      <c r="R536" s="2"/>
      <c r="S536" s="2"/>
      <c r="T536" s="2"/>
      <c r="U536" s="2"/>
      <c r="V536" s="71"/>
      <c r="W536" s="72"/>
      <c r="X536" s="72"/>
      <c r="Y536" s="155"/>
      <c r="Z536" s="157"/>
      <c r="AA536" s="226" t="s">
        <v>7393</v>
      </c>
      <c r="AB536" s="225" t="s">
        <v>7358</v>
      </c>
      <c r="AC536" s="103" t="s">
        <v>7390</v>
      </c>
      <c r="AD536" s="162">
        <v>0.7</v>
      </c>
      <c r="AE536" s="162"/>
      <c r="AF536" s="162"/>
      <c r="AG536" s="163"/>
      <c r="AH536" s="105">
        <f>ROUND(ROUND(K541*Y$443,0)*AD536,0)</f>
        <v>85</v>
      </c>
      <c r="AI536" s="16"/>
    </row>
    <row r="537" spans="1:35" ht="16.75" customHeight="1" x14ac:dyDescent="0.3">
      <c r="A537" s="99">
        <v>33</v>
      </c>
      <c r="B537" s="100" t="s">
        <v>508</v>
      </c>
      <c r="C537" s="101" t="s">
        <v>11775</v>
      </c>
      <c r="D537" s="190"/>
      <c r="E537" s="211"/>
      <c r="F537" s="211"/>
      <c r="G537" s="211"/>
      <c r="H537" s="211"/>
      <c r="I537" s="211"/>
      <c r="J537" s="210"/>
      <c r="K537" s="185"/>
      <c r="L537" s="2"/>
      <c r="M537" s="2"/>
      <c r="N537" s="2"/>
      <c r="O537" s="56"/>
      <c r="P537" s="2"/>
      <c r="Q537" s="2"/>
      <c r="R537" s="2"/>
      <c r="S537" s="2"/>
      <c r="T537" s="2"/>
      <c r="U537" s="2"/>
      <c r="V537" s="71"/>
      <c r="W537" s="72"/>
      <c r="X537" s="72"/>
      <c r="Y537" s="155"/>
      <c r="Z537" s="157"/>
      <c r="AA537" s="206"/>
      <c r="AB537" s="225" t="s">
        <v>7391</v>
      </c>
      <c r="AC537" s="103" t="s">
        <v>7390</v>
      </c>
      <c r="AD537" s="162">
        <v>0.5</v>
      </c>
      <c r="AE537" s="162"/>
      <c r="AF537" s="162"/>
      <c r="AG537" s="163"/>
      <c r="AH537" s="105">
        <f>ROUND(ROUND(K541*Y$443,0)*AD537,0)</f>
        <v>61</v>
      </c>
      <c r="AI537" s="16"/>
    </row>
    <row r="538" spans="1:35" ht="16.75" customHeight="1" x14ac:dyDescent="0.3">
      <c r="A538" s="11">
        <v>33</v>
      </c>
      <c r="B538" s="14" t="s">
        <v>509</v>
      </c>
      <c r="C538" s="52" t="s">
        <v>11774</v>
      </c>
      <c r="D538" s="190"/>
      <c r="E538" s="211"/>
      <c r="F538" s="211"/>
      <c r="G538" s="211"/>
      <c r="H538" s="211"/>
      <c r="I538" s="211"/>
      <c r="J538" s="210"/>
      <c r="K538" s="185"/>
      <c r="L538" s="2"/>
      <c r="M538" s="2"/>
      <c r="N538" s="2"/>
      <c r="O538" s="56"/>
      <c r="P538" s="2"/>
      <c r="Q538" s="2"/>
      <c r="R538" s="2"/>
      <c r="S538" s="2"/>
      <c r="T538" s="2"/>
      <c r="U538" s="2"/>
      <c r="V538" s="71"/>
      <c r="W538" s="72"/>
      <c r="X538" s="72"/>
      <c r="Y538" s="155"/>
      <c r="Z538" s="157"/>
      <c r="AA538" s="2"/>
      <c r="AB538" s="201"/>
      <c r="AC538" s="55"/>
      <c r="AD538" s="141"/>
      <c r="AE538" s="187" t="s">
        <v>7356</v>
      </c>
      <c r="AF538" s="53">
        <v>5</v>
      </c>
      <c r="AG538" s="181" t="s">
        <v>7357</v>
      </c>
      <c r="AH538" s="98">
        <f>ROUND(K541*Y$443-AF538,0)</f>
        <v>117</v>
      </c>
      <c r="AI538" s="16"/>
    </row>
    <row r="539" spans="1:35" ht="16.75" customHeight="1" x14ac:dyDescent="0.3">
      <c r="A539" s="99">
        <v>33</v>
      </c>
      <c r="B539" s="100" t="s">
        <v>510</v>
      </c>
      <c r="C539" s="101" t="s">
        <v>11773</v>
      </c>
      <c r="D539" s="190"/>
      <c r="E539" s="211"/>
      <c r="F539" s="211"/>
      <c r="G539" s="211"/>
      <c r="H539" s="211"/>
      <c r="I539" s="211"/>
      <c r="J539" s="210"/>
      <c r="K539" s="185"/>
      <c r="L539" s="2"/>
      <c r="M539" s="2"/>
      <c r="N539" s="2"/>
      <c r="O539" s="56"/>
      <c r="P539" s="2"/>
      <c r="Q539" s="2"/>
      <c r="R539" s="2"/>
      <c r="S539" s="2"/>
      <c r="T539" s="2"/>
      <c r="U539" s="2"/>
      <c r="V539" s="71"/>
      <c r="W539" s="72"/>
      <c r="X539" s="72"/>
      <c r="Y539" s="155"/>
      <c r="Z539" s="157"/>
      <c r="AA539" s="226" t="s">
        <v>7393</v>
      </c>
      <c r="AB539" s="225" t="s">
        <v>7358</v>
      </c>
      <c r="AC539" s="103" t="s">
        <v>7390</v>
      </c>
      <c r="AD539" s="162">
        <v>0.7</v>
      </c>
      <c r="AE539" s="221"/>
      <c r="AF539" s="136"/>
      <c r="AG539" s="75"/>
      <c r="AH539" s="105">
        <f>ROUND(ROUND(K541*Y$443,0)*AD539-AF538,0)</f>
        <v>80</v>
      </c>
      <c r="AI539" s="16"/>
    </row>
    <row r="540" spans="1:35" ht="16.75" customHeight="1" x14ac:dyDescent="0.3">
      <c r="A540" s="99">
        <v>33</v>
      </c>
      <c r="B540" s="100" t="s">
        <v>511</v>
      </c>
      <c r="C540" s="101" t="s">
        <v>11772</v>
      </c>
      <c r="D540" s="190"/>
      <c r="E540" s="211"/>
      <c r="F540" s="211"/>
      <c r="G540" s="211"/>
      <c r="H540" s="211"/>
      <c r="I540" s="211"/>
      <c r="J540" s="210"/>
      <c r="K540" s="185"/>
      <c r="L540" s="2"/>
      <c r="M540" s="2"/>
      <c r="N540" s="2"/>
      <c r="O540" s="56"/>
      <c r="P540" s="2"/>
      <c r="Q540" s="2"/>
      <c r="R540" s="2"/>
      <c r="S540" s="2"/>
      <c r="T540" s="2"/>
      <c r="U540" s="2"/>
      <c r="V540" s="71"/>
      <c r="W540" s="72"/>
      <c r="X540" s="72"/>
      <c r="Y540" s="155"/>
      <c r="Z540" s="157"/>
      <c r="AA540" s="206"/>
      <c r="AB540" s="225" t="s">
        <v>7391</v>
      </c>
      <c r="AC540" s="103" t="s">
        <v>7390</v>
      </c>
      <c r="AD540" s="162">
        <v>0.5</v>
      </c>
      <c r="AE540" s="196"/>
      <c r="AF540" s="144"/>
      <c r="AG540" s="150"/>
      <c r="AH540" s="105">
        <f>ROUND(ROUND(K541*Y$443,0)*AD540-AF538,0)</f>
        <v>56</v>
      </c>
      <c r="AI540" s="16"/>
    </row>
    <row r="541" spans="1:35" ht="16.75" customHeight="1" x14ac:dyDescent="0.3">
      <c r="A541" s="11">
        <v>33</v>
      </c>
      <c r="B541" s="14" t="s">
        <v>512</v>
      </c>
      <c r="C541" s="52" t="s">
        <v>11771</v>
      </c>
      <c r="D541" s="190"/>
      <c r="E541" s="211"/>
      <c r="F541" s="211"/>
      <c r="G541" s="211"/>
      <c r="H541" s="211"/>
      <c r="I541" s="211"/>
      <c r="J541" s="210"/>
      <c r="K541" s="271">
        <f>'21共同生活援助（包括型・基本）'!N253</f>
        <v>244</v>
      </c>
      <c r="L541" s="272"/>
      <c r="M541" s="2" t="s">
        <v>7388</v>
      </c>
      <c r="N541" s="44"/>
      <c r="O541" s="204" t="s">
        <v>7387</v>
      </c>
      <c r="P541" s="36"/>
      <c r="Q541" s="36"/>
      <c r="R541" s="36"/>
      <c r="S541" s="36"/>
      <c r="T541" s="36"/>
      <c r="U541" s="36"/>
      <c r="V541" s="74"/>
      <c r="W541" s="72"/>
      <c r="X541" s="72"/>
      <c r="Y541" s="145"/>
      <c r="Z541" s="71"/>
      <c r="AA541" s="3"/>
      <c r="AB541" s="135"/>
      <c r="AC541" s="7"/>
      <c r="AD541" s="7"/>
      <c r="AE541" s="7"/>
      <c r="AF541" s="7"/>
      <c r="AG541" s="37"/>
      <c r="AH541" s="98">
        <f>ROUND(ROUND(K541*U542,0)*Y$443,0)</f>
        <v>116</v>
      </c>
      <c r="AI541" s="66"/>
    </row>
    <row r="542" spans="1:35" ht="16.75" customHeight="1" x14ac:dyDescent="0.3">
      <c r="A542" s="99">
        <v>33</v>
      </c>
      <c r="B542" s="100" t="s">
        <v>513</v>
      </c>
      <c r="C542" s="101" t="s">
        <v>11770</v>
      </c>
      <c r="D542" s="190"/>
      <c r="E542" s="211"/>
      <c r="F542" s="211"/>
      <c r="G542" s="211"/>
      <c r="H542" s="211"/>
      <c r="I542" s="211"/>
      <c r="J542" s="210"/>
      <c r="K542" s="72"/>
      <c r="L542" s="145"/>
      <c r="M542" s="2"/>
      <c r="N542" s="44"/>
      <c r="O542" s="45"/>
      <c r="P542" s="2"/>
      <c r="Q542" s="135"/>
      <c r="R542" s="135"/>
      <c r="S542" s="135"/>
      <c r="T542" s="136" t="s">
        <v>7404</v>
      </c>
      <c r="U542" s="273">
        <v>0.95</v>
      </c>
      <c r="V542" s="274"/>
      <c r="W542" s="72"/>
      <c r="X542" s="72"/>
      <c r="Y542" s="145"/>
      <c r="Z542" s="71"/>
      <c r="AA542" s="226" t="s">
        <v>7393</v>
      </c>
      <c r="AB542" s="225" t="s">
        <v>7358</v>
      </c>
      <c r="AC542" s="103" t="s">
        <v>7390</v>
      </c>
      <c r="AD542" s="162">
        <v>0.7</v>
      </c>
      <c r="AE542" s="162"/>
      <c r="AF542" s="162"/>
      <c r="AG542" s="163"/>
      <c r="AH542" s="105">
        <f>ROUND(ROUND(ROUND(K541*U542,0)*Y$443,0)*AD542,0)</f>
        <v>81</v>
      </c>
      <c r="AI542" s="66"/>
    </row>
    <row r="543" spans="1:35" ht="16.75" customHeight="1" x14ac:dyDescent="0.3">
      <c r="A543" s="99">
        <v>33</v>
      </c>
      <c r="B543" s="100" t="s">
        <v>514</v>
      </c>
      <c r="C543" s="101" t="s">
        <v>11769</v>
      </c>
      <c r="D543" s="190"/>
      <c r="E543" s="211"/>
      <c r="F543" s="211"/>
      <c r="G543" s="211"/>
      <c r="H543" s="211"/>
      <c r="I543" s="211"/>
      <c r="J543" s="210"/>
      <c r="K543" s="185"/>
      <c r="L543" s="2"/>
      <c r="M543" s="2"/>
      <c r="N543" s="2"/>
      <c r="O543" s="56"/>
      <c r="P543" s="2"/>
      <c r="Q543" s="2"/>
      <c r="R543" s="2"/>
      <c r="S543" s="2"/>
      <c r="T543" s="2"/>
      <c r="U543" s="2"/>
      <c r="V543" s="71"/>
      <c r="W543" s="72"/>
      <c r="X543" s="72"/>
      <c r="Y543" s="155"/>
      <c r="Z543" s="157"/>
      <c r="AA543" s="206"/>
      <c r="AB543" s="225" t="s">
        <v>7391</v>
      </c>
      <c r="AC543" s="103" t="s">
        <v>7390</v>
      </c>
      <c r="AD543" s="162">
        <v>0.5</v>
      </c>
      <c r="AE543" s="162"/>
      <c r="AF543" s="162"/>
      <c r="AG543" s="163"/>
      <c r="AH543" s="105">
        <f>ROUND(ROUND(ROUND(K541*U542,0)*Y$443,0)*AD543,0)</f>
        <v>58</v>
      </c>
      <c r="AI543" s="16"/>
    </row>
    <row r="544" spans="1:35" ht="16.75" customHeight="1" x14ac:dyDescent="0.3">
      <c r="A544" s="11">
        <v>33</v>
      </c>
      <c r="B544" s="14" t="s">
        <v>515</v>
      </c>
      <c r="C544" s="52" t="s">
        <v>11768</v>
      </c>
      <c r="D544" s="190"/>
      <c r="E544" s="211"/>
      <c r="F544" s="211"/>
      <c r="G544" s="211"/>
      <c r="H544" s="211"/>
      <c r="I544" s="211"/>
      <c r="J544" s="210"/>
      <c r="K544" s="185"/>
      <c r="L544" s="2"/>
      <c r="M544" s="2"/>
      <c r="N544" s="2"/>
      <c r="O544" s="56"/>
      <c r="P544" s="2"/>
      <c r="Q544" s="2"/>
      <c r="R544" s="2"/>
      <c r="S544" s="2"/>
      <c r="T544" s="2"/>
      <c r="U544" s="2"/>
      <c r="V544" s="71"/>
      <c r="W544" s="72"/>
      <c r="X544" s="72"/>
      <c r="Y544" s="155"/>
      <c r="Z544" s="157"/>
      <c r="AA544" s="2"/>
      <c r="AB544" s="201"/>
      <c r="AC544" s="55"/>
      <c r="AD544" s="141"/>
      <c r="AE544" s="187" t="s">
        <v>7356</v>
      </c>
      <c r="AF544" s="53">
        <v>5</v>
      </c>
      <c r="AG544" s="181" t="s">
        <v>7357</v>
      </c>
      <c r="AH544" s="98">
        <f>ROUND(ROUND(K541*U542,0)*Y$443-AF544,0)</f>
        <v>111</v>
      </c>
      <c r="AI544" s="16"/>
    </row>
    <row r="545" spans="1:35" ht="16.75" customHeight="1" x14ac:dyDescent="0.3">
      <c r="A545" s="99">
        <v>33</v>
      </c>
      <c r="B545" s="100" t="s">
        <v>516</v>
      </c>
      <c r="C545" s="101" t="s">
        <v>11767</v>
      </c>
      <c r="D545" s="190"/>
      <c r="E545" s="211"/>
      <c r="F545" s="211"/>
      <c r="G545" s="211"/>
      <c r="H545" s="211"/>
      <c r="I545" s="211"/>
      <c r="J545" s="210"/>
      <c r="K545" s="185"/>
      <c r="L545" s="2"/>
      <c r="M545" s="2"/>
      <c r="N545" s="2"/>
      <c r="O545" s="56"/>
      <c r="P545" s="2"/>
      <c r="Q545" s="2"/>
      <c r="R545" s="2"/>
      <c r="S545" s="2"/>
      <c r="T545" s="2"/>
      <c r="U545" s="2"/>
      <c r="V545" s="71"/>
      <c r="W545" s="72"/>
      <c r="X545" s="72"/>
      <c r="Y545" s="155"/>
      <c r="Z545" s="157"/>
      <c r="AA545" s="226" t="s">
        <v>7393</v>
      </c>
      <c r="AB545" s="225" t="s">
        <v>7358</v>
      </c>
      <c r="AC545" s="103" t="s">
        <v>7390</v>
      </c>
      <c r="AD545" s="162">
        <v>0.7</v>
      </c>
      <c r="AE545" s="221"/>
      <c r="AF545" s="136"/>
      <c r="AG545" s="75"/>
      <c r="AH545" s="105">
        <f>ROUND(ROUND(ROUND(K541*U542,0)*Y$443,0)*AD545-AF544,0)</f>
        <v>76</v>
      </c>
      <c r="AI545" s="16"/>
    </row>
    <row r="546" spans="1:35" ht="16.75" customHeight="1" x14ac:dyDescent="0.3">
      <c r="A546" s="99">
        <v>33</v>
      </c>
      <c r="B546" s="100" t="s">
        <v>517</v>
      </c>
      <c r="C546" s="101" t="s">
        <v>11766</v>
      </c>
      <c r="D546" s="190"/>
      <c r="E546" s="211"/>
      <c r="F546" s="211"/>
      <c r="G546" s="211"/>
      <c r="H546" s="211"/>
      <c r="I546" s="211"/>
      <c r="J546" s="210"/>
      <c r="K546" s="185"/>
      <c r="L546" s="2"/>
      <c r="M546" s="2"/>
      <c r="N546" s="2"/>
      <c r="O546" s="203"/>
      <c r="P546" s="8"/>
      <c r="Q546" s="8"/>
      <c r="R546" s="8"/>
      <c r="S546" s="8"/>
      <c r="T546" s="8"/>
      <c r="U546" s="8"/>
      <c r="V546" s="73"/>
      <c r="W546" s="72"/>
      <c r="X546" s="72"/>
      <c r="Y546" s="155"/>
      <c r="Z546" s="157"/>
      <c r="AA546" s="206"/>
      <c r="AB546" s="225" t="s">
        <v>7391</v>
      </c>
      <c r="AC546" s="103" t="s">
        <v>7390</v>
      </c>
      <c r="AD546" s="162">
        <v>0.5</v>
      </c>
      <c r="AE546" s="196"/>
      <c r="AF546" s="144"/>
      <c r="AG546" s="150"/>
      <c r="AH546" s="105">
        <f>ROUND(ROUND(ROUND(K541*U542,0)*Y$443,0)*AD546-AF544,0)</f>
        <v>53</v>
      </c>
      <c r="AI546" s="16"/>
    </row>
    <row r="547" spans="1:35" ht="16.75" customHeight="1" x14ac:dyDescent="0.3">
      <c r="A547" s="11">
        <v>33</v>
      </c>
      <c r="B547" s="14" t="s">
        <v>518</v>
      </c>
      <c r="C547" s="52" t="s">
        <v>11765</v>
      </c>
      <c r="D547" s="190"/>
      <c r="E547" s="211"/>
      <c r="F547" s="211"/>
      <c r="G547" s="211"/>
      <c r="H547" s="211"/>
      <c r="I547" s="211"/>
      <c r="J547" s="210"/>
      <c r="K547" s="185"/>
      <c r="L547" s="2"/>
      <c r="M547" s="2"/>
      <c r="N547" s="44"/>
      <c r="O547" s="204" t="s">
        <v>7380</v>
      </c>
      <c r="P547" s="36"/>
      <c r="Q547" s="36"/>
      <c r="R547" s="36"/>
      <c r="S547" s="36"/>
      <c r="T547" s="36"/>
      <c r="U547" s="36"/>
      <c r="V547" s="74"/>
      <c r="W547" s="72"/>
      <c r="X547" s="72"/>
      <c r="Y547" s="145"/>
      <c r="Z547" s="71"/>
      <c r="AA547" s="3"/>
      <c r="AB547" s="135"/>
      <c r="AC547" s="7"/>
      <c r="AD547" s="7"/>
      <c r="AE547" s="7"/>
      <c r="AF547" s="7"/>
      <c r="AG547" s="37"/>
      <c r="AH547" s="98">
        <f>ROUND(ROUND(K541*U548,0)*Y$443,0)</f>
        <v>114</v>
      </c>
      <c r="AI547" s="66"/>
    </row>
    <row r="548" spans="1:35" ht="16.75" customHeight="1" x14ac:dyDescent="0.3">
      <c r="A548" s="99">
        <v>33</v>
      </c>
      <c r="B548" s="100" t="s">
        <v>519</v>
      </c>
      <c r="C548" s="101" t="s">
        <v>11764</v>
      </c>
      <c r="D548" s="190"/>
      <c r="E548" s="211"/>
      <c r="F548" s="211"/>
      <c r="G548" s="211"/>
      <c r="H548" s="211"/>
      <c r="I548" s="211"/>
      <c r="J548" s="210"/>
      <c r="K548" s="185"/>
      <c r="L548" s="2"/>
      <c r="M548" s="2"/>
      <c r="N548" s="44"/>
      <c r="O548" s="45"/>
      <c r="P548" s="135"/>
      <c r="Q548" s="135"/>
      <c r="R548" s="135"/>
      <c r="S548" s="135"/>
      <c r="T548" s="136" t="s">
        <v>7404</v>
      </c>
      <c r="U548" s="273">
        <v>0.93</v>
      </c>
      <c r="V548" s="274"/>
      <c r="W548" s="72"/>
      <c r="X548" s="72"/>
      <c r="Y548" s="145"/>
      <c r="Z548" s="71"/>
      <c r="AA548" s="226" t="s">
        <v>7393</v>
      </c>
      <c r="AB548" s="225" t="s">
        <v>7358</v>
      </c>
      <c r="AC548" s="103" t="s">
        <v>7390</v>
      </c>
      <c r="AD548" s="162">
        <v>0.7</v>
      </c>
      <c r="AE548" s="162"/>
      <c r="AF548" s="162"/>
      <c r="AG548" s="163"/>
      <c r="AH548" s="105">
        <f>ROUND(ROUND(ROUND(K541*U548,0)*Y$443,0)*AD548,0)</f>
        <v>80</v>
      </c>
      <c r="AI548" s="66"/>
    </row>
    <row r="549" spans="1:35" ht="16.75" customHeight="1" x14ac:dyDescent="0.3">
      <c r="A549" s="99">
        <v>33</v>
      </c>
      <c r="B549" s="100" t="s">
        <v>520</v>
      </c>
      <c r="C549" s="101" t="s">
        <v>11763</v>
      </c>
      <c r="D549" s="190"/>
      <c r="E549" s="211"/>
      <c r="F549" s="211"/>
      <c r="G549" s="211"/>
      <c r="H549" s="211"/>
      <c r="I549" s="211"/>
      <c r="J549" s="210"/>
      <c r="K549" s="185"/>
      <c r="L549" s="2"/>
      <c r="M549" s="2"/>
      <c r="N549" s="2"/>
      <c r="O549" s="56"/>
      <c r="P549" s="2"/>
      <c r="Q549" s="2"/>
      <c r="R549" s="2"/>
      <c r="S549" s="2"/>
      <c r="T549" s="2"/>
      <c r="U549" s="2"/>
      <c r="V549" s="71"/>
      <c r="W549" s="72"/>
      <c r="X549" s="72"/>
      <c r="Y549" s="155"/>
      <c r="Z549" s="157"/>
      <c r="AA549" s="206"/>
      <c r="AB549" s="225" t="s">
        <v>7391</v>
      </c>
      <c r="AC549" s="103" t="s">
        <v>7390</v>
      </c>
      <c r="AD549" s="162">
        <v>0.5</v>
      </c>
      <c r="AE549" s="162"/>
      <c r="AF549" s="162"/>
      <c r="AG549" s="163"/>
      <c r="AH549" s="105">
        <f>ROUND(ROUND(ROUND(K541*U548,0)*Y$443,0)*AD549,0)</f>
        <v>57</v>
      </c>
      <c r="AI549" s="16"/>
    </row>
    <row r="550" spans="1:35" ht="16.75" customHeight="1" x14ac:dyDescent="0.3">
      <c r="A550" s="11">
        <v>33</v>
      </c>
      <c r="B550" s="14" t="s">
        <v>521</v>
      </c>
      <c r="C550" s="52" t="s">
        <v>11762</v>
      </c>
      <c r="D550" s="190"/>
      <c r="E550" s="211"/>
      <c r="F550" s="211"/>
      <c r="G550" s="211"/>
      <c r="H550" s="211"/>
      <c r="I550" s="211"/>
      <c r="J550" s="210"/>
      <c r="K550" s="185"/>
      <c r="L550" s="2"/>
      <c r="M550" s="2"/>
      <c r="N550" s="2"/>
      <c r="O550" s="56"/>
      <c r="P550" s="2"/>
      <c r="Q550" s="2"/>
      <c r="R550" s="2"/>
      <c r="S550" s="2"/>
      <c r="T550" s="2"/>
      <c r="U550" s="2"/>
      <c r="V550" s="71"/>
      <c r="W550" s="72"/>
      <c r="X550" s="72"/>
      <c r="Y550" s="155"/>
      <c r="Z550" s="157"/>
      <c r="AA550" s="2"/>
      <c r="AB550" s="201"/>
      <c r="AC550" s="55"/>
      <c r="AD550" s="141"/>
      <c r="AE550" s="187" t="s">
        <v>7356</v>
      </c>
      <c r="AF550" s="53">
        <v>5</v>
      </c>
      <c r="AG550" s="181" t="s">
        <v>7357</v>
      </c>
      <c r="AH550" s="98">
        <f>ROUND(ROUND(K541*U548,0)*Y$443-AF550,0)</f>
        <v>109</v>
      </c>
      <c r="AI550" s="16"/>
    </row>
    <row r="551" spans="1:35" ht="16.75" customHeight="1" x14ac:dyDescent="0.3">
      <c r="A551" s="99">
        <v>33</v>
      </c>
      <c r="B551" s="100" t="s">
        <v>522</v>
      </c>
      <c r="C551" s="101" t="s">
        <v>11761</v>
      </c>
      <c r="D551" s="190"/>
      <c r="E551" s="211"/>
      <c r="F551" s="211"/>
      <c r="G551" s="211"/>
      <c r="H551" s="211"/>
      <c r="I551" s="211"/>
      <c r="J551" s="210"/>
      <c r="K551" s="185"/>
      <c r="L551" s="2"/>
      <c r="M551" s="2"/>
      <c r="N551" s="2"/>
      <c r="O551" s="56"/>
      <c r="P551" s="2"/>
      <c r="Q551" s="2"/>
      <c r="R551" s="2"/>
      <c r="S551" s="2"/>
      <c r="T551" s="2"/>
      <c r="U551" s="2"/>
      <c r="V551" s="71"/>
      <c r="W551" s="72"/>
      <c r="X551" s="72"/>
      <c r="Y551" s="155"/>
      <c r="Z551" s="157"/>
      <c r="AA551" s="226" t="s">
        <v>7393</v>
      </c>
      <c r="AB551" s="225" t="s">
        <v>7358</v>
      </c>
      <c r="AC551" s="103" t="s">
        <v>7390</v>
      </c>
      <c r="AD551" s="162">
        <v>0.7</v>
      </c>
      <c r="AE551" s="221"/>
      <c r="AF551" s="136"/>
      <c r="AG551" s="75"/>
      <c r="AH551" s="105">
        <f>ROUND(ROUND(ROUND(K541*U548,0)*Y$443,0)*AD551-AF550,0)</f>
        <v>75</v>
      </c>
      <c r="AI551" s="16"/>
    </row>
    <row r="552" spans="1:35" ht="16.75" customHeight="1" x14ac:dyDescent="0.3">
      <c r="A552" s="99">
        <v>33</v>
      </c>
      <c r="B552" s="100" t="s">
        <v>523</v>
      </c>
      <c r="C552" s="101" t="s">
        <v>11760</v>
      </c>
      <c r="D552" s="190"/>
      <c r="E552" s="211"/>
      <c r="F552" s="211"/>
      <c r="G552" s="211"/>
      <c r="H552" s="211"/>
      <c r="I552" s="211"/>
      <c r="J552" s="210"/>
      <c r="K552" s="185"/>
      <c r="L552" s="2"/>
      <c r="M552" s="2"/>
      <c r="N552" s="2"/>
      <c r="O552" s="203"/>
      <c r="P552" s="8"/>
      <c r="Q552" s="8"/>
      <c r="R552" s="8"/>
      <c r="S552" s="8"/>
      <c r="T552" s="8"/>
      <c r="U552" s="8"/>
      <c r="V552" s="73"/>
      <c r="W552" s="72"/>
      <c r="X552" s="72"/>
      <c r="Y552" s="155"/>
      <c r="Z552" s="157"/>
      <c r="AA552" s="206"/>
      <c r="AB552" s="225" t="s">
        <v>7391</v>
      </c>
      <c r="AC552" s="103" t="s">
        <v>7390</v>
      </c>
      <c r="AD552" s="162">
        <v>0.5</v>
      </c>
      <c r="AE552" s="196"/>
      <c r="AF552" s="144"/>
      <c r="AG552" s="150"/>
      <c r="AH552" s="105">
        <f>ROUND(ROUND(ROUND(K541*U548,0)*Y$443,0)*AD552-AF550,0)</f>
        <v>52</v>
      </c>
      <c r="AI552" s="16"/>
    </row>
    <row r="553" spans="1:35" ht="16.75" customHeight="1" x14ac:dyDescent="0.3">
      <c r="A553" s="11">
        <v>33</v>
      </c>
      <c r="B553" s="14" t="s">
        <v>524</v>
      </c>
      <c r="C553" s="52" t="s">
        <v>11759</v>
      </c>
      <c r="D553" s="190"/>
      <c r="E553" s="211"/>
      <c r="F553" s="211"/>
      <c r="G553" s="211"/>
      <c r="H553" s="211"/>
      <c r="I553" s="211"/>
      <c r="J553" s="210"/>
      <c r="K553" s="185"/>
      <c r="L553" s="2"/>
      <c r="M553" s="2"/>
      <c r="N553" s="44"/>
      <c r="O553" s="222" t="s">
        <v>7373</v>
      </c>
      <c r="P553" s="2"/>
      <c r="Q553" s="2"/>
      <c r="R553" s="2"/>
      <c r="S553" s="2"/>
      <c r="T553" s="2"/>
      <c r="U553" s="2"/>
      <c r="V553" s="71"/>
      <c r="W553" s="72"/>
      <c r="X553" s="72"/>
      <c r="Y553" s="145"/>
      <c r="Z553" s="71"/>
      <c r="AA553" s="3"/>
      <c r="AB553" s="80"/>
      <c r="AC553" s="7"/>
      <c r="AD553" s="7"/>
      <c r="AE553" s="7"/>
      <c r="AF553" s="7"/>
      <c r="AG553" s="37"/>
      <c r="AH553" s="98">
        <f>ROUND(ROUND(K541*U554,0)*Y$443,0)</f>
        <v>116</v>
      </c>
      <c r="AI553" s="66"/>
    </row>
    <row r="554" spans="1:35" ht="16.75" customHeight="1" x14ac:dyDescent="0.3">
      <c r="A554" s="99">
        <v>33</v>
      </c>
      <c r="B554" s="100" t="s">
        <v>525</v>
      </c>
      <c r="C554" s="101" t="s">
        <v>11758</v>
      </c>
      <c r="D554" s="190"/>
      <c r="E554" s="211"/>
      <c r="F554" s="211"/>
      <c r="G554" s="211"/>
      <c r="H554" s="211"/>
      <c r="I554" s="211"/>
      <c r="J554" s="210"/>
      <c r="K554" s="185"/>
      <c r="L554" s="2"/>
      <c r="M554" s="2"/>
      <c r="N554" s="44"/>
      <c r="O554" s="222" t="s">
        <v>7405</v>
      </c>
      <c r="P554" s="135"/>
      <c r="Q554" s="135"/>
      <c r="R554" s="135"/>
      <c r="S554" s="135"/>
      <c r="T554" s="136" t="s">
        <v>7404</v>
      </c>
      <c r="U554" s="273">
        <v>0.95</v>
      </c>
      <c r="V554" s="274"/>
      <c r="W554" s="72"/>
      <c r="X554" s="72"/>
      <c r="Y554" s="145"/>
      <c r="Z554" s="71"/>
      <c r="AA554" s="226" t="s">
        <v>7393</v>
      </c>
      <c r="AB554" s="225" t="s">
        <v>7358</v>
      </c>
      <c r="AC554" s="103" t="s">
        <v>7390</v>
      </c>
      <c r="AD554" s="162">
        <v>0.7</v>
      </c>
      <c r="AE554" s="162"/>
      <c r="AF554" s="162"/>
      <c r="AG554" s="163"/>
      <c r="AH554" s="105">
        <f>ROUND(ROUND(ROUND(K541*U554,0)*Y$443,0)*AD554,0)</f>
        <v>81</v>
      </c>
      <c r="AI554" s="66"/>
    </row>
    <row r="555" spans="1:35" ht="16.75" customHeight="1" x14ac:dyDescent="0.3">
      <c r="A555" s="99">
        <v>33</v>
      </c>
      <c r="B555" s="100" t="s">
        <v>526</v>
      </c>
      <c r="C555" s="101" t="s">
        <v>11757</v>
      </c>
      <c r="D555" s="190"/>
      <c r="E555" s="211"/>
      <c r="F555" s="211"/>
      <c r="G555" s="211"/>
      <c r="H555" s="211"/>
      <c r="I555" s="211"/>
      <c r="J555" s="210"/>
      <c r="K555" s="185"/>
      <c r="L555" s="2"/>
      <c r="M555" s="2"/>
      <c r="N555" s="2"/>
      <c r="O555" s="56"/>
      <c r="P555" s="2"/>
      <c r="Q555" s="2"/>
      <c r="R555" s="2"/>
      <c r="S555" s="2"/>
      <c r="T555" s="2"/>
      <c r="U555" s="2"/>
      <c r="V555" s="71"/>
      <c r="W555" s="72"/>
      <c r="X555" s="72"/>
      <c r="Y555" s="155"/>
      <c r="Z555" s="157"/>
      <c r="AA555" s="206"/>
      <c r="AB555" s="225" t="s">
        <v>7391</v>
      </c>
      <c r="AC555" s="103" t="s">
        <v>7390</v>
      </c>
      <c r="AD555" s="162">
        <v>0.5</v>
      </c>
      <c r="AE555" s="162"/>
      <c r="AF555" s="162"/>
      <c r="AG555" s="163"/>
      <c r="AH555" s="105">
        <f>ROUND(ROUND(ROUND(K541*U554,0)*Y$443,0)*AD555,0)</f>
        <v>58</v>
      </c>
      <c r="AI555" s="16"/>
    </row>
    <row r="556" spans="1:35" ht="16.75" customHeight="1" x14ac:dyDescent="0.3">
      <c r="A556" s="11">
        <v>33</v>
      </c>
      <c r="B556" s="14" t="s">
        <v>527</v>
      </c>
      <c r="C556" s="52" t="s">
        <v>11756</v>
      </c>
      <c r="D556" s="190"/>
      <c r="E556" s="211"/>
      <c r="F556" s="211"/>
      <c r="G556" s="211"/>
      <c r="H556" s="211"/>
      <c r="I556" s="211"/>
      <c r="J556" s="210"/>
      <c r="K556" s="185"/>
      <c r="L556" s="2"/>
      <c r="M556" s="2"/>
      <c r="N556" s="2"/>
      <c r="O556" s="56"/>
      <c r="P556" s="2"/>
      <c r="Q556" s="2"/>
      <c r="R556" s="2"/>
      <c r="S556" s="2"/>
      <c r="T556" s="2"/>
      <c r="U556" s="2"/>
      <c r="V556" s="71"/>
      <c r="W556" s="72"/>
      <c r="X556" s="72"/>
      <c r="Y556" s="155"/>
      <c r="Z556" s="157"/>
      <c r="AA556" s="2"/>
      <c r="AB556" s="201"/>
      <c r="AC556" s="55"/>
      <c r="AD556" s="141"/>
      <c r="AE556" s="187" t="s">
        <v>7356</v>
      </c>
      <c r="AF556" s="53">
        <v>5</v>
      </c>
      <c r="AG556" s="181" t="s">
        <v>7357</v>
      </c>
      <c r="AH556" s="98">
        <f>ROUND(ROUND(K541*U554,0)*Y$443-AF556,0)</f>
        <v>111</v>
      </c>
      <c r="AI556" s="16"/>
    </row>
    <row r="557" spans="1:35" ht="16.75" customHeight="1" x14ac:dyDescent="0.3">
      <c r="A557" s="99">
        <v>33</v>
      </c>
      <c r="B557" s="100" t="s">
        <v>528</v>
      </c>
      <c r="C557" s="101" t="s">
        <v>11755</v>
      </c>
      <c r="D557" s="190"/>
      <c r="E557" s="211"/>
      <c r="F557" s="211"/>
      <c r="G557" s="211"/>
      <c r="H557" s="211"/>
      <c r="I557" s="211"/>
      <c r="J557" s="210"/>
      <c r="K557" s="185"/>
      <c r="L557" s="2"/>
      <c r="M557" s="2"/>
      <c r="N557" s="2"/>
      <c r="O557" s="56"/>
      <c r="P557" s="2"/>
      <c r="Q557" s="2"/>
      <c r="R557" s="2"/>
      <c r="S557" s="2"/>
      <c r="T557" s="2"/>
      <c r="U557" s="2"/>
      <c r="V557" s="71"/>
      <c r="W557" s="72"/>
      <c r="X557" s="72"/>
      <c r="Y557" s="155"/>
      <c r="Z557" s="157"/>
      <c r="AA557" s="226" t="s">
        <v>7393</v>
      </c>
      <c r="AB557" s="225" t="s">
        <v>7358</v>
      </c>
      <c r="AC557" s="103" t="s">
        <v>7390</v>
      </c>
      <c r="AD557" s="162">
        <v>0.7</v>
      </c>
      <c r="AE557" s="221"/>
      <c r="AF557" s="136"/>
      <c r="AG557" s="75"/>
      <c r="AH557" s="105">
        <f>ROUND(ROUND(ROUND(K541*U554,0)*Y$443,0)*AD557-AF556,0)</f>
        <v>76</v>
      </c>
      <c r="AI557" s="16"/>
    </row>
    <row r="558" spans="1:35" ht="16.75" customHeight="1" x14ac:dyDescent="0.3">
      <c r="A558" s="99">
        <v>33</v>
      </c>
      <c r="B558" s="100" t="s">
        <v>529</v>
      </c>
      <c r="C558" s="101" t="s">
        <v>11754</v>
      </c>
      <c r="D558" s="190"/>
      <c r="E558" s="211"/>
      <c r="F558" s="211"/>
      <c r="G558" s="211"/>
      <c r="H558" s="211"/>
      <c r="I558" s="211"/>
      <c r="J558" s="210"/>
      <c r="K558" s="164"/>
      <c r="L558" s="8"/>
      <c r="M558" s="8"/>
      <c r="N558" s="8"/>
      <c r="O558" s="203"/>
      <c r="P558" s="8"/>
      <c r="Q558" s="8"/>
      <c r="R558" s="8"/>
      <c r="S558" s="8"/>
      <c r="T558" s="8"/>
      <c r="U558" s="8"/>
      <c r="V558" s="73"/>
      <c r="W558" s="72"/>
      <c r="X558" s="72"/>
      <c r="Y558" s="155"/>
      <c r="Z558" s="157"/>
      <c r="AA558" s="206"/>
      <c r="AB558" s="225" t="s">
        <v>7391</v>
      </c>
      <c r="AC558" s="103" t="s">
        <v>7390</v>
      </c>
      <c r="AD558" s="162">
        <v>0.5</v>
      </c>
      <c r="AE558" s="196"/>
      <c r="AF558" s="144"/>
      <c r="AG558" s="150"/>
      <c r="AH558" s="105">
        <f>ROUND(ROUND(ROUND(K541*U554,0)*Y$443,0)*AD558-AF556,0)</f>
        <v>53</v>
      </c>
      <c r="AI558" s="16"/>
    </row>
    <row r="559" spans="1:35" ht="16.75" customHeight="1" x14ac:dyDescent="0.3">
      <c r="A559" s="11">
        <v>33</v>
      </c>
      <c r="B559" s="14" t="s">
        <v>11753</v>
      </c>
      <c r="C559" s="52" t="s">
        <v>11752</v>
      </c>
      <c r="D559" s="284"/>
      <c r="E559" s="288"/>
      <c r="F559" s="288"/>
      <c r="G559" s="288"/>
      <c r="H559" s="288"/>
      <c r="I559" s="288"/>
      <c r="J559" s="289"/>
      <c r="K559" s="275" t="s">
        <v>7664</v>
      </c>
      <c r="L559" s="276"/>
      <c r="M559" s="276"/>
      <c r="N559" s="277"/>
      <c r="O559" s="54"/>
      <c r="P559" s="36"/>
      <c r="Q559" s="36"/>
      <c r="R559" s="36"/>
      <c r="S559" s="36"/>
      <c r="T559" s="36"/>
      <c r="U559" s="36"/>
      <c r="V559" s="50"/>
      <c r="W559" s="45"/>
      <c r="X559" s="45"/>
      <c r="Y559" s="2"/>
      <c r="Z559" s="44"/>
      <c r="AA559" s="54"/>
      <c r="AB559" s="53"/>
      <c r="AC559" s="36"/>
      <c r="AD559" s="36"/>
      <c r="AE559" s="36"/>
      <c r="AF559" s="36"/>
      <c r="AG559" s="50"/>
      <c r="AH559" s="98">
        <f>ROUND(K565*Y$443,0)</f>
        <v>100</v>
      </c>
      <c r="AI559" s="16"/>
    </row>
    <row r="560" spans="1:35" ht="16.75" customHeight="1" x14ac:dyDescent="0.3">
      <c r="A560" s="99">
        <v>33</v>
      </c>
      <c r="B560" s="100" t="s">
        <v>530</v>
      </c>
      <c r="C560" s="101" t="s">
        <v>11751</v>
      </c>
      <c r="D560" s="290"/>
      <c r="E560" s="288"/>
      <c r="F560" s="288"/>
      <c r="G560" s="288"/>
      <c r="H560" s="288"/>
      <c r="I560" s="288"/>
      <c r="J560" s="289"/>
      <c r="K560" s="278"/>
      <c r="L560" s="279"/>
      <c r="M560" s="279"/>
      <c r="N560" s="280"/>
      <c r="O560" s="3"/>
      <c r="P560" s="2"/>
      <c r="Q560" s="2"/>
      <c r="R560" s="2"/>
      <c r="S560" s="2"/>
      <c r="T560" s="2"/>
      <c r="U560" s="2"/>
      <c r="V560" s="71"/>
      <c r="W560" s="72"/>
      <c r="X560" s="72"/>
      <c r="Y560" s="145"/>
      <c r="Z560" s="71"/>
      <c r="AA560" s="226" t="s">
        <v>7393</v>
      </c>
      <c r="AB560" s="225" t="s">
        <v>7358</v>
      </c>
      <c r="AC560" s="103" t="s">
        <v>7390</v>
      </c>
      <c r="AD560" s="162">
        <v>0.7</v>
      </c>
      <c r="AE560" s="162"/>
      <c r="AF560" s="162"/>
      <c r="AG560" s="163"/>
      <c r="AH560" s="105">
        <f>ROUND(ROUND(K565*Y$443,0)*AD560,0)</f>
        <v>70</v>
      </c>
      <c r="AI560" s="16"/>
    </row>
    <row r="561" spans="1:35" ht="16.75" customHeight="1" x14ac:dyDescent="0.3">
      <c r="A561" s="99">
        <v>33</v>
      </c>
      <c r="B561" s="100" t="s">
        <v>531</v>
      </c>
      <c r="C561" s="101" t="s">
        <v>11750</v>
      </c>
      <c r="D561" s="190"/>
      <c r="E561" s="211"/>
      <c r="F561" s="211"/>
      <c r="G561" s="211"/>
      <c r="H561" s="211"/>
      <c r="I561" s="211"/>
      <c r="J561" s="210"/>
      <c r="K561" s="185"/>
      <c r="L561" s="2"/>
      <c r="M561" s="2"/>
      <c r="N561" s="2"/>
      <c r="O561" s="56"/>
      <c r="P561" s="2"/>
      <c r="Q561" s="2"/>
      <c r="R561" s="2"/>
      <c r="S561" s="2"/>
      <c r="T561" s="2"/>
      <c r="U561" s="2"/>
      <c r="V561" s="71"/>
      <c r="W561" s="72"/>
      <c r="X561" s="72"/>
      <c r="Y561" s="155"/>
      <c r="Z561" s="157"/>
      <c r="AA561" s="206"/>
      <c r="AB561" s="225" t="s">
        <v>7391</v>
      </c>
      <c r="AC561" s="103" t="s">
        <v>7390</v>
      </c>
      <c r="AD561" s="162">
        <v>0.5</v>
      </c>
      <c r="AE561" s="162"/>
      <c r="AF561" s="162"/>
      <c r="AG561" s="163"/>
      <c r="AH561" s="105">
        <f>ROUND(ROUND(K565*Y$443,0)*AD561,0)</f>
        <v>50</v>
      </c>
      <c r="AI561" s="16"/>
    </row>
    <row r="562" spans="1:35" ht="16.75" customHeight="1" x14ac:dyDescent="0.3">
      <c r="A562" s="11">
        <v>33</v>
      </c>
      <c r="B562" s="14" t="s">
        <v>532</v>
      </c>
      <c r="C562" s="52" t="s">
        <v>11749</v>
      </c>
      <c r="D562" s="190"/>
      <c r="E562" s="211"/>
      <c r="F562" s="211"/>
      <c r="G562" s="211"/>
      <c r="H562" s="211"/>
      <c r="I562" s="211"/>
      <c r="J562" s="210"/>
      <c r="K562" s="185"/>
      <c r="L562" s="2"/>
      <c r="M562" s="2"/>
      <c r="N562" s="2"/>
      <c r="O562" s="56"/>
      <c r="P562" s="2"/>
      <c r="Q562" s="2"/>
      <c r="R562" s="2"/>
      <c r="S562" s="2"/>
      <c r="T562" s="2"/>
      <c r="U562" s="2"/>
      <c r="V562" s="71"/>
      <c r="W562" s="72"/>
      <c r="X562" s="72"/>
      <c r="Y562" s="155"/>
      <c r="Z562" s="157"/>
      <c r="AA562" s="2"/>
      <c r="AB562" s="201"/>
      <c r="AC562" s="55"/>
      <c r="AD562" s="141"/>
      <c r="AE562" s="187" t="s">
        <v>7356</v>
      </c>
      <c r="AF562" s="53">
        <v>5</v>
      </c>
      <c r="AG562" s="181" t="s">
        <v>7357</v>
      </c>
      <c r="AH562" s="98">
        <f>ROUND(K565*Y$443-AF562,0)</f>
        <v>95</v>
      </c>
      <c r="AI562" s="16"/>
    </row>
    <row r="563" spans="1:35" ht="16.75" customHeight="1" x14ac:dyDescent="0.3">
      <c r="A563" s="99">
        <v>33</v>
      </c>
      <c r="B563" s="100" t="s">
        <v>533</v>
      </c>
      <c r="C563" s="101" t="s">
        <v>11748</v>
      </c>
      <c r="D563" s="190"/>
      <c r="E563" s="211"/>
      <c r="F563" s="211"/>
      <c r="G563" s="211"/>
      <c r="H563" s="211"/>
      <c r="I563" s="211"/>
      <c r="J563" s="210"/>
      <c r="K563" s="185"/>
      <c r="L563" s="2"/>
      <c r="M563" s="2"/>
      <c r="N563" s="2"/>
      <c r="O563" s="56"/>
      <c r="P563" s="2"/>
      <c r="Q563" s="2"/>
      <c r="R563" s="2"/>
      <c r="S563" s="2"/>
      <c r="T563" s="2"/>
      <c r="U563" s="2"/>
      <c r="V563" s="71"/>
      <c r="W563" s="72"/>
      <c r="X563" s="72"/>
      <c r="Y563" s="155"/>
      <c r="Z563" s="157"/>
      <c r="AA563" s="226" t="s">
        <v>7393</v>
      </c>
      <c r="AB563" s="225" t="s">
        <v>7358</v>
      </c>
      <c r="AC563" s="103" t="s">
        <v>7390</v>
      </c>
      <c r="AD563" s="162">
        <v>0.7</v>
      </c>
      <c r="AE563" s="221"/>
      <c r="AF563" s="136"/>
      <c r="AG563" s="75"/>
      <c r="AH563" s="105">
        <f>ROUND(ROUND(K565*Y$443,0)*AD563-AF562,0)</f>
        <v>65</v>
      </c>
      <c r="AI563" s="16"/>
    </row>
    <row r="564" spans="1:35" ht="16.75" customHeight="1" x14ac:dyDescent="0.3">
      <c r="A564" s="99">
        <v>33</v>
      </c>
      <c r="B564" s="100" t="s">
        <v>534</v>
      </c>
      <c r="C564" s="101" t="s">
        <v>11747</v>
      </c>
      <c r="D564" s="190"/>
      <c r="E564" s="211"/>
      <c r="F564" s="211"/>
      <c r="G564" s="211"/>
      <c r="H564" s="211"/>
      <c r="I564" s="211"/>
      <c r="J564" s="210"/>
      <c r="K564" s="185"/>
      <c r="L564" s="2"/>
      <c r="M564" s="2"/>
      <c r="N564" s="2"/>
      <c r="O564" s="56"/>
      <c r="P564" s="2"/>
      <c r="Q564" s="2"/>
      <c r="R564" s="2"/>
      <c r="S564" s="2"/>
      <c r="T564" s="2"/>
      <c r="U564" s="2"/>
      <c r="V564" s="71"/>
      <c r="W564" s="72"/>
      <c r="X564" s="72"/>
      <c r="Y564" s="155"/>
      <c r="Z564" s="157"/>
      <c r="AA564" s="206"/>
      <c r="AB564" s="225" t="s">
        <v>7391</v>
      </c>
      <c r="AC564" s="103" t="s">
        <v>7390</v>
      </c>
      <c r="AD564" s="162">
        <v>0.5</v>
      </c>
      <c r="AE564" s="196"/>
      <c r="AF564" s="144"/>
      <c r="AG564" s="150"/>
      <c r="AH564" s="105">
        <f>ROUND(ROUND(K565*Y$443,0)*AD564-AF562,0)</f>
        <v>45</v>
      </c>
      <c r="AI564" s="16"/>
    </row>
    <row r="565" spans="1:35" ht="16.75" customHeight="1" x14ac:dyDescent="0.3">
      <c r="A565" s="11">
        <v>33</v>
      </c>
      <c r="B565" s="14" t="s">
        <v>535</v>
      </c>
      <c r="C565" s="52" t="s">
        <v>11746</v>
      </c>
      <c r="D565" s="190"/>
      <c r="E565" s="211"/>
      <c r="F565" s="211"/>
      <c r="G565" s="211"/>
      <c r="H565" s="211"/>
      <c r="I565" s="211"/>
      <c r="J565" s="210"/>
      <c r="K565" s="271">
        <f>'21共同生活援助（包括型・基本）'!N277</f>
        <v>199</v>
      </c>
      <c r="L565" s="272"/>
      <c r="M565" s="2" t="s">
        <v>7388</v>
      </c>
      <c r="N565" s="44"/>
      <c r="O565" s="204" t="s">
        <v>7387</v>
      </c>
      <c r="P565" s="36"/>
      <c r="Q565" s="36"/>
      <c r="R565" s="36"/>
      <c r="S565" s="36"/>
      <c r="T565" s="36"/>
      <c r="U565" s="36"/>
      <c r="V565" s="74"/>
      <c r="W565" s="72"/>
      <c r="X565" s="72"/>
      <c r="Y565" s="145"/>
      <c r="Z565" s="71"/>
      <c r="AA565" s="3"/>
      <c r="AB565" s="135"/>
      <c r="AC565" s="7"/>
      <c r="AD565" s="7"/>
      <c r="AE565" s="7"/>
      <c r="AF565" s="7"/>
      <c r="AG565" s="37"/>
      <c r="AH565" s="98">
        <f>ROUND(ROUND(K565*U566,0)*Y$443,0)</f>
        <v>95</v>
      </c>
      <c r="AI565" s="66"/>
    </row>
    <row r="566" spans="1:35" ht="16.75" customHeight="1" x14ac:dyDescent="0.3">
      <c r="A566" s="99">
        <v>33</v>
      </c>
      <c r="B566" s="100" t="s">
        <v>536</v>
      </c>
      <c r="C566" s="101" t="s">
        <v>11745</v>
      </c>
      <c r="D566" s="190"/>
      <c r="E566" s="211"/>
      <c r="F566" s="211"/>
      <c r="G566" s="211"/>
      <c r="H566" s="211"/>
      <c r="I566" s="211"/>
      <c r="J566" s="210"/>
      <c r="K566" s="72"/>
      <c r="L566" s="145"/>
      <c r="M566" s="2"/>
      <c r="N566" s="44"/>
      <c r="O566" s="45"/>
      <c r="P566" s="2"/>
      <c r="Q566" s="135"/>
      <c r="R566" s="135"/>
      <c r="S566" s="135"/>
      <c r="T566" s="136" t="s">
        <v>8650</v>
      </c>
      <c r="U566" s="273">
        <v>0.95</v>
      </c>
      <c r="V566" s="274"/>
      <c r="W566" s="72"/>
      <c r="X566" s="72"/>
      <c r="Y566" s="145"/>
      <c r="Z566" s="71"/>
      <c r="AA566" s="226" t="s">
        <v>8649</v>
      </c>
      <c r="AB566" s="225" t="s">
        <v>8648</v>
      </c>
      <c r="AC566" s="103" t="s">
        <v>8644</v>
      </c>
      <c r="AD566" s="162">
        <v>0.7</v>
      </c>
      <c r="AE566" s="162"/>
      <c r="AF566" s="162"/>
      <c r="AG566" s="163"/>
      <c r="AH566" s="105">
        <f>ROUND(ROUND(ROUND(K565*U566,0)*Y$443,0)*AD566,0)</f>
        <v>67</v>
      </c>
      <c r="AI566" s="66"/>
    </row>
    <row r="567" spans="1:35" ht="16.75" customHeight="1" x14ac:dyDescent="0.3">
      <c r="A567" s="99">
        <v>33</v>
      </c>
      <c r="B567" s="100" t="s">
        <v>537</v>
      </c>
      <c r="C567" s="101" t="s">
        <v>11744</v>
      </c>
      <c r="D567" s="190"/>
      <c r="E567" s="211"/>
      <c r="F567" s="211"/>
      <c r="G567" s="211"/>
      <c r="H567" s="211"/>
      <c r="I567" s="211"/>
      <c r="J567" s="210"/>
      <c r="K567" s="185"/>
      <c r="L567" s="2"/>
      <c r="M567" s="2"/>
      <c r="N567" s="2"/>
      <c r="O567" s="56"/>
      <c r="P567" s="2"/>
      <c r="Q567" s="2"/>
      <c r="R567" s="2"/>
      <c r="S567" s="2"/>
      <c r="T567" s="2"/>
      <c r="U567" s="2"/>
      <c r="V567" s="71"/>
      <c r="W567" s="72"/>
      <c r="X567" s="72"/>
      <c r="Y567" s="155"/>
      <c r="Z567" s="157"/>
      <c r="AA567" s="206"/>
      <c r="AB567" s="225" t="s">
        <v>8645</v>
      </c>
      <c r="AC567" s="103" t="s">
        <v>8644</v>
      </c>
      <c r="AD567" s="162">
        <v>0.5</v>
      </c>
      <c r="AE567" s="162"/>
      <c r="AF567" s="162"/>
      <c r="AG567" s="163"/>
      <c r="AH567" s="105">
        <f>ROUND(ROUND(ROUND(K565*U566,0)*Y$443,0)*AD567,0)</f>
        <v>48</v>
      </c>
      <c r="AI567" s="16"/>
    </row>
    <row r="568" spans="1:35" ht="16.75" customHeight="1" x14ac:dyDescent="0.3">
      <c r="A568" s="11">
        <v>33</v>
      </c>
      <c r="B568" s="14" t="s">
        <v>538</v>
      </c>
      <c r="C568" s="52" t="s">
        <v>11743</v>
      </c>
      <c r="D568" s="190"/>
      <c r="E568" s="211"/>
      <c r="F568" s="211"/>
      <c r="G568" s="211"/>
      <c r="H568" s="211"/>
      <c r="I568" s="211"/>
      <c r="J568" s="210"/>
      <c r="K568" s="185"/>
      <c r="L568" s="2"/>
      <c r="M568" s="2"/>
      <c r="N568" s="2"/>
      <c r="O568" s="56"/>
      <c r="P568" s="2"/>
      <c r="Q568" s="2"/>
      <c r="R568" s="2"/>
      <c r="S568" s="2"/>
      <c r="T568" s="2"/>
      <c r="U568" s="2"/>
      <c r="V568" s="71"/>
      <c r="W568" s="72"/>
      <c r="X568" s="72"/>
      <c r="Y568" s="155"/>
      <c r="Z568" s="157"/>
      <c r="AA568" s="2"/>
      <c r="AB568" s="201"/>
      <c r="AC568" s="55"/>
      <c r="AD568" s="141"/>
      <c r="AE568" s="187" t="s">
        <v>7356</v>
      </c>
      <c r="AF568" s="53">
        <v>5</v>
      </c>
      <c r="AG568" s="181" t="s">
        <v>7357</v>
      </c>
      <c r="AH568" s="98">
        <f>ROUND(ROUND(K565*U566,0)*Y$443-AF568,0)</f>
        <v>90</v>
      </c>
      <c r="AI568" s="16"/>
    </row>
    <row r="569" spans="1:35" ht="16.75" customHeight="1" x14ac:dyDescent="0.3">
      <c r="A569" s="99">
        <v>33</v>
      </c>
      <c r="B569" s="100" t="s">
        <v>539</v>
      </c>
      <c r="C569" s="101" t="s">
        <v>11742</v>
      </c>
      <c r="D569" s="190"/>
      <c r="E569" s="211"/>
      <c r="F569" s="211"/>
      <c r="G569" s="211"/>
      <c r="H569" s="211"/>
      <c r="I569" s="211"/>
      <c r="J569" s="210"/>
      <c r="K569" s="185"/>
      <c r="L569" s="2"/>
      <c r="M569" s="2"/>
      <c r="N569" s="2"/>
      <c r="O569" s="56"/>
      <c r="P569" s="2"/>
      <c r="Q569" s="2"/>
      <c r="R569" s="2"/>
      <c r="S569" s="2"/>
      <c r="T569" s="2"/>
      <c r="U569" s="2"/>
      <c r="V569" s="71"/>
      <c r="W569" s="72"/>
      <c r="X569" s="72"/>
      <c r="Y569" s="155"/>
      <c r="Z569" s="157"/>
      <c r="AA569" s="226" t="s">
        <v>8649</v>
      </c>
      <c r="AB569" s="225" t="s">
        <v>8648</v>
      </c>
      <c r="AC569" s="103" t="s">
        <v>8644</v>
      </c>
      <c r="AD569" s="162">
        <v>0.7</v>
      </c>
      <c r="AE569" s="221"/>
      <c r="AF569" s="136"/>
      <c r="AG569" s="75"/>
      <c r="AH569" s="105">
        <f>ROUND(ROUND(ROUND(K565*U566,0)*Y$443,0)*AD569-AF568,0)</f>
        <v>62</v>
      </c>
      <c r="AI569" s="16"/>
    </row>
    <row r="570" spans="1:35" ht="16.75" customHeight="1" x14ac:dyDescent="0.3">
      <c r="A570" s="99">
        <v>33</v>
      </c>
      <c r="B570" s="100" t="s">
        <v>540</v>
      </c>
      <c r="C570" s="101" t="s">
        <v>11741</v>
      </c>
      <c r="D570" s="190"/>
      <c r="E570" s="211"/>
      <c r="F570" s="211"/>
      <c r="G570" s="211"/>
      <c r="H570" s="211"/>
      <c r="I570" s="211"/>
      <c r="J570" s="210"/>
      <c r="K570" s="185"/>
      <c r="L570" s="2"/>
      <c r="M570" s="2"/>
      <c r="N570" s="2"/>
      <c r="O570" s="203"/>
      <c r="P570" s="8"/>
      <c r="Q570" s="8"/>
      <c r="R570" s="8"/>
      <c r="S570" s="8"/>
      <c r="T570" s="8"/>
      <c r="U570" s="8"/>
      <c r="V570" s="73"/>
      <c r="W570" s="72"/>
      <c r="X570" s="72"/>
      <c r="Y570" s="155"/>
      <c r="Z570" s="157"/>
      <c r="AA570" s="206"/>
      <c r="AB570" s="225" t="s">
        <v>8645</v>
      </c>
      <c r="AC570" s="103" t="s">
        <v>8644</v>
      </c>
      <c r="AD570" s="162">
        <v>0.5</v>
      </c>
      <c r="AE570" s="196"/>
      <c r="AF570" s="144"/>
      <c r="AG570" s="150"/>
      <c r="AH570" s="105">
        <f>ROUND(ROUND(ROUND(K565*U566,0)*Y$443,0)*AD570-AF568,0)</f>
        <v>43</v>
      </c>
      <c r="AI570" s="16"/>
    </row>
    <row r="571" spans="1:35" ht="16.75" customHeight="1" x14ac:dyDescent="0.3">
      <c r="A571" s="11">
        <v>33</v>
      </c>
      <c r="B571" s="14" t="s">
        <v>541</v>
      </c>
      <c r="C571" s="52" t="s">
        <v>11740</v>
      </c>
      <c r="D571" s="190"/>
      <c r="E571" s="211"/>
      <c r="F571" s="211"/>
      <c r="G571" s="211"/>
      <c r="H571" s="211"/>
      <c r="I571" s="211"/>
      <c r="J571" s="210"/>
      <c r="K571" s="185"/>
      <c r="L571" s="2"/>
      <c r="M571" s="2"/>
      <c r="N571" s="44"/>
      <c r="O571" s="204" t="s">
        <v>7380</v>
      </c>
      <c r="P571" s="36"/>
      <c r="Q571" s="36"/>
      <c r="R571" s="36"/>
      <c r="S571" s="36"/>
      <c r="T571" s="36"/>
      <c r="U571" s="36"/>
      <c r="V571" s="74"/>
      <c r="W571" s="72"/>
      <c r="X571" s="72"/>
      <c r="Y571" s="145"/>
      <c r="Z571" s="71"/>
      <c r="AA571" s="3"/>
      <c r="AB571" s="135"/>
      <c r="AC571" s="7"/>
      <c r="AD571" s="7"/>
      <c r="AE571" s="7"/>
      <c r="AF571" s="7"/>
      <c r="AG571" s="37"/>
      <c r="AH571" s="98">
        <f>ROUND(ROUND(K565*U572,0)*Y$443,0)</f>
        <v>93</v>
      </c>
      <c r="AI571" s="66"/>
    </row>
    <row r="572" spans="1:35" ht="16.75" customHeight="1" x14ac:dyDescent="0.3">
      <c r="A572" s="99">
        <v>33</v>
      </c>
      <c r="B572" s="100" t="s">
        <v>542</v>
      </c>
      <c r="C572" s="101" t="s">
        <v>11739</v>
      </c>
      <c r="D572" s="190"/>
      <c r="E572" s="211"/>
      <c r="F572" s="211"/>
      <c r="G572" s="211"/>
      <c r="H572" s="211"/>
      <c r="I572" s="211"/>
      <c r="J572" s="210"/>
      <c r="K572" s="185"/>
      <c r="L572" s="2"/>
      <c r="M572" s="2"/>
      <c r="N572" s="44"/>
      <c r="O572" s="45"/>
      <c r="P572" s="135"/>
      <c r="Q572" s="135"/>
      <c r="R572" s="135"/>
      <c r="S572" s="135"/>
      <c r="T572" s="136" t="s">
        <v>8650</v>
      </c>
      <c r="U572" s="273">
        <v>0.93</v>
      </c>
      <c r="V572" s="274"/>
      <c r="W572" s="72"/>
      <c r="X572" s="72"/>
      <c r="Y572" s="145"/>
      <c r="Z572" s="71"/>
      <c r="AA572" s="226" t="s">
        <v>8649</v>
      </c>
      <c r="AB572" s="225" t="s">
        <v>8648</v>
      </c>
      <c r="AC572" s="103" t="s">
        <v>8644</v>
      </c>
      <c r="AD572" s="162">
        <v>0.7</v>
      </c>
      <c r="AE572" s="162"/>
      <c r="AF572" s="162"/>
      <c r="AG572" s="163"/>
      <c r="AH572" s="105">
        <f>ROUND(ROUND(ROUND(K565*U572,0)*Y$443,0)*AD572,0)</f>
        <v>65</v>
      </c>
      <c r="AI572" s="66"/>
    </row>
    <row r="573" spans="1:35" ht="16.75" customHeight="1" x14ac:dyDescent="0.3">
      <c r="A573" s="99">
        <v>33</v>
      </c>
      <c r="B573" s="100" t="s">
        <v>543</v>
      </c>
      <c r="C573" s="101" t="s">
        <v>11738</v>
      </c>
      <c r="D573" s="190"/>
      <c r="E573" s="211"/>
      <c r="F573" s="211"/>
      <c r="G573" s="211"/>
      <c r="H573" s="211"/>
      <c r="I573" s="211"/>
      <c r="J573" s="210"/>
      <c r="K573" s="185"/>
      <c r="L573" s="2"/>
      <c r="M573" s="2"/>
      <c r="N573" s="2"/>
      <c r="O573" s="56"/>
      <c r="P573" s="2"/>
      <c r="Q573" s="2"/>
      <c r="R573" s="2"/>
      <c r="S573" s="2"/>
      <c r="T573" s="2"/>
      <c r="U573" s="2"/>
      <c r="V573" s="71"/>
      <c r="W573" s="72"/>
      <c r="X573" s="72"/>
      <c r="Y573" s="155"/>
      <c r="Z573" s="157"/>
      <c r="AA573" s="206"/>
      <c r="AB573" s="225" t="s">
        <v>11055</v>
      </c>
      <c r="AC573" s="103" t="s">
        <v>11054</v>
      </c>
      <c r="AD573" s="162">
        <v>0.5</v>
      </c>
      <c r="AE573" s="162"/>
      <c r="AF573" s="162"/>
      <c r="AG573" s="163"/>
      <c r="AH573" s="105">
        <f>ROUND(ROUND(ROUND(K565*U572,0)*Y$443,0)*AD573,0)</f>
        <v>47</v>
      </c>
      <c r="AI573" s="16"/>
    </row>
    <row r="574" spans="1:35" ht="16.75" customHeight="1" x14ac:dyDescent="0.3">
      <c r="A574" s="11">
        <v>33</v>
      </c>
      <c r="B574" s="14" t="s">
        <v>544</v>
      </c>
      <c r="C574" s="52" t="s">
        <v>11737</v>
      </c>
      <c r="D574" s="190"/>
      <c r="E574" s="211"/>
      <c r="F574" s="211"/>
      <c r="G574" s="211"/>
      <c r="H574" s="211"/>
      <c r="I574" s="211"/>
      <c r="J574" s="210"/>
      <c r="K574" s="185"/>
      <c r="L574" s="2"/>
      <c r="M574" s="2"/>
      <c r="N574" s="2"/>
      <c r="O574" s="56"/>
      <c r="P574" s="2"/>
      <c r="Q574" s="2"/>
      <c r="R574" s="2"/>
      <c r="S574" s="2"/>
      <c r="T574" s="2"/>
      <c r="U574" s="2"/>
      <c r="V574" s="71"/>
      <c r="W574" s="72"/>
      <c r="X574" s="72"/>
      <c r="Y574" s="155"/>
      <c r="Z574" s="157"/>
      <c r="AA574" s="2"/>
      <c r="AB574" s="201"/>
      <c r="AC574" s="55"/>
      <c r="AD574" s="141"/>
      <c r="AE574" s="187" t="s">
        <v>7356</v>
      </c>
      <c r="AF574" s="53">
        <v>5</v>
      </c>
      <c r="AG574" s="181" t="s">
        <v>7357</v>
      </c>
      <c r="AH574" s="98">
        <f>ROUND(ROUND(K565*U572,0)*Y$443-AF574,0)</f>
        <v>88</v>
      </c>
      <c r="AI574" s="16"/>
    </row>
    <row r="575" spans="1:35" ht="16.75" customHeight="1" x14ac:dyDescent="0.3">
      <c r="A575" s="99">
        <v>33</v>
      </c>
      <c r="B575" s="100" t="s">
        <v>545</v>
      </c>
      <c r="C575" s="101" t="s">
        <v>11736</v>
      </c>
      <c r="D575" s="190"/>
      <c r="E575" s="211"/>
      <c r="F575" s="211"/>
      <c r="G575" s="211"/>
      <c r="H575" s="211"/>
      <c r="I575" s="211"/>
      <c r="J575" s="210"/>
      <c r="K575" s="185"/>
      <c r="L575" s="2"/>
      <c r="M575" s="2"/>
      <c r="N575" s="2"/>
      <c r="O575" s="56"/>
      <c r="P575" s="2"/>
      <c r="Q575" s="2"/>
      <c r="R575" s="2"/>
      <c r="S575" s="2"/>
      <c r="T575" s="2"/>
      <c r="U575" s="2"/>
      <c r="V575" s="71"/>
      <c r="W575" s="72"/>
      <c r="X575" s="72"/>
      <c r="Y575" s="155"/>
      <c r="Z575" s="157"/>
      <c r="AA575" s="226" t="s">
        <v>11058</v>
      </c>
      <c r="AB575" s="225" t="s">
        <v>11057</v>
      </c>
      <c r="AC575" s="103" t="s">
        <v>11054</v>
      </c>
      <c r="AD575" s="162">
        <v>0.7</v>
      </c>
      <c r="AE575" s="221"/>
      <c r="AF575" s="136"/>
      <c r="AG575" s="75"/>
      <c r="AH575" s="105">
        <f>ROUND(ROUND(ROUND(K565*U572,0)*Y$443,0)*AD575-AF574,0)</f>
        <v>60</v>
      </c>
      <c r="AI575" s="16"/>
    </row>
    <row r="576" spans="1:35" ht="16.75" customHeight="1" x14ac:dyDescent="0.3">
      <c r="A576" s="99">
        <v>33</v>
      </c>
      <c r="B576" s="100" t="s">
        <v>546</v>
      </c>
      <c r="C576" s="101" t="s">
        <v>11735</v>
      </c>
      <c r="D576" s="190"/>
      <c r="E576" s="211"/>
      <c r="F576" s="211"/>
      <c r="G576" s="211"/>
      <c r="H576" s="211"/>
      <c r="I576" s="211"/>
      <c r="J576" s="210"/>
      <c r="K576" s="185"/>
      <c r="L576" s="2"/>
      <c r="M576" s="2"/>
      <c r="N576" s="2"/>
      <c r="O576" s="203"/>
      <c r="P576" s="8"/>
      <c r="Q576" s="8"/>
      <c r="R576" s="8"/>
      <c r="S576" s="8"/>
      <c r="T576" s="8"/>
      <c r="U576" s="8"/>
      <c r="V576" s="73"/>
      <c r="W576" s="72"/>
      <c r="X576" s="72"/>
      <c r="Y576" s="155"/>
      <c r="Z576" s="157"/>
      <c r="AA576" s="206"/>
      <c r="AB576" s="225" t="s">
        <v>11055</v>
      </c>
      <c r="AC576" s="103" t="s">
        <v>11054</v>
      </c>
      <c r="AD576" s="162">
        <v>0.5</v>
      </c>
      <c r="AE576" s="196"/>
      <c r="AF576" s="144"/>
      <c r="AG576" s="150"/>
      <c r="AH576" s="105">
        <f>ROUND(ROUND(ROUND(K565*U572,0)*Y$443,0)*AD576-AF574,0)</f>
        <v>42</v>
      </c>
      <c r="AI576" s="16"/>
    </row>
    <row r="577" spans="1:35" ht="16.75" customHeight="1" x14ac:dyDescent="0.3">
      <c r="A577" s="11">
        <v>33</v>
      </c>
      <c r="B577" s="14" t="s">
        <v>547</v>
      </c>
      <c r="C577" s="52" t="s">
        <v>11734</v>
      </c>
      <c r="D577" s="190"/>
      <c r="E577" s="211"/>
      <c r="F577" s="211"/>
      <c r="G577" s="211"/>
      <c r="H577" s="211"/>
      <c r="I577" s="211"/>
      <c r="J577" s="210"/>
      <c r="K577" s="185"/>
      <c r="L577" s="2"/>
      <c r="M577" s="2"/>
      <c r="N577" s="44"/>
      <c r="O577" s="222" t="s">
        <v>7373</v>
      </c>
      <c r="P577" s="2"/>
      <c r="Q577" s="2"/>
      <c r="R577" s="2"/>
      <c r="S577" s="2"/>
      <c r="T577" s="2"/>
      <c r="U577" s="2"/>
      <c r="V577" s="71"/>
      <c r="W577" s="72"/>
      <c r="X577" s="72"/>
      <c r="Y577" s="145"/>
      <c r="Z577" s="71"/>
      <c r="AA577" s="3"/>
      <c r="AB577" s="80"/>
      <c r="AC577" s="7"/>
      <c r="AD577" s="7"/>
      <c r="AE577" s="7"/>
      <c r="AF577" s="7"/>
      <c r="AG577" s="37"/>
      <c r="AH577" s="98">
        <f>ROUND(ROUND(K565*U578,0)*Y$443,0)</f>
        <v>95</v>
      </c>
      <c r="AI577" s="66"/>
    </row>
    <row r="578" spans="1:35" ht="16.75" customHeight="1" x14ac:dyDescent="0.3">
      <c r="A578" s="99">
        <v>33</v>
      </c>
      <c r="B578" s="100" t="s">
        <v>548</v>
      </c>
      <c r="C578" s="101" t="s">
        <v>11733</v>
      </c>
      <c r="D578" s="190"/>
      <c r="E578" s="211"/>
      <c r="F578" s="211"/>
      <c r="G578" s="211"/>
      <c r="H578" s="211"/>
      <c r="I578" s="211"/>
      <c r="J578" s="210"/>
      <c r="K578" s="185"/>
      <c r="L578" s="2"/>
      <c r="M578" s="2"/>
      <c r="N578" s="44"/>
      <c r="O578" s="222" t="s">
        <v>11732</v>
      </c>
      <c r="P578" s="135"/>
      <c r="Q578" s="135"/>
      <c r="R578" s="135"/>
      <c r="S578" s="135"/>
      <c r="T578" s="136" t="s">
        <v>11731</v>
      </c>
      <c r="U578" s="273">
        <v>0.95</v>
      </c>
      <c r="V578" s="274"/>
      <c r="W578" s="72"/>
      <c r="X578" s="72"/>
      <c r="Y578" s="145"/>
      <c r="Z578" s="71"/>
      <c r="AA578" s="226" t="s">
        <v>11726</v>
      </c>
      <c r="AB578" s="225" t="s">
        <v>11725</v>
      </c>
      <c r="AC578" s="103" t="s">
        <v>11724</v>
      </c>
      <c r="AD578" s="162">
        <v>0.7</v>
      </c>
      <c r="AE578" s="162"/>
      <c r="AF578" s="162"/>
      <c r="AG578" s="163"/>
      <c r="AH578" s="105">
        <f>ROUND(ROUND(ROUND(K565*U578,0)*Y$443,0)*AD578,0)</f>
        <v>67</v>
      </c>
      <c r="AI578" s="66"/>
    </row>
    <row r="579" spans="1:35" ht="16.75" customHeight="1" x14ac:dyDescent="0.3">
      <c r="A579" s="99">
        <v>33</v>
      </c>
      <c r="B579" s="100" t="s">
        <v>549</v>
      </c>
      <c r="C579" s="101" t="s">
        <v>11730</v>
      </c>
      <c r="D579" s="190"/>
      <c r="E579" s="211"/>
      <c r="F579" s="211"/>
      <c r="G579" s="211"/>
      <c r="H579" s="211"/>
      <c r="I579" s="211"/>
      <c r="J579" s="210"/>
      <c r="K579" s="185"/>
      <c r="L579" s="2"/>
      <c r="M579" s="2"/>
      <c r="N579" s="2"/>
      <c r="O579" s="56"/>
      <c r="P579" s="2"/>
      <c r="Q579" s="2"/>
      <c r="R579" s="2"/>
      <c r="S579" s="2"/>
      <c r="T579" s="2"/>
      <c r="U579" s="2"/>
      <c r="V579" s="71"/>
      <c r="W579" s="72"/>
      <c r="X579" s="72"/>
      <c r="Y579" s="155"/>
      <c r="Z579" s="157"/>
      <c r="AA579" s="206"/>
      <c r="AB579" s="225" t="s">
        <v>11729</v>
      </c>
      <c r="AC579" s="103" t="s">
        <v>11724</v>
      </c>
      <c r="AD579" s="162">
        <v>0.5</v>
      </c>
      <c r="AE579" s="162"/>
      <c r="AF579" s="162"/>
      <c r="AG579" s="163"/>
      <c r="AH579" s="105">
        <f>ROUND(ROUND(ROUND(K565*U578,0)*Y$443,0)*AD579,0)</f>
        <v>48</v>
      </c>
      <c r="AI579" s="16"/>
    </row>
    <row r="580" spans="1:35" ht="16.75" customHeight="1" x14ac:dyDescent="0.3">
      <c r="A580" s="11">
        <v>33</v>
      </c>
      <c r="B580" s="14" t="s">
        <v>550</v>
      </c>
      <c r="C580" s="52" t="s">
        <v>11728</v>
      </c>
      <c r="D580" s="190"/>
      <c r="E580" s="211"/>
      <c r="F580" s="211"/>
      <c r="G580" s="211"/>
      <c r="H580" s="211"/>
      <c r="I580" s="211"/>
      <c r="J580" s="210"/>
      <c r="K580" s="185"/>
      <c r="L580" s="2"/>
      <c r="M580" s="2"/>
      <c r="N580" s="2"/>
      <c r="O580" s="56"/>
      <c r="P580" s="2"/>
      <c r="Q580" s="2"/>
      <c r="R580" s="2"/>
      <c r="S580" s="2"/>
      <c r="T580" s="2"/>
      <c r="U580" s="2"/>
      <c r="V580" s="71"/>
      <c r="W580" s="72"/>
      <c r="X580" s="72"/>
      <c r="Y580" s="155"/>
      <c r="Z580" s="157"/>
      <c r="AA580" s="2"/>
      <c r="AB580" s="201"/>
      <c r="AC580" s="55"/>
      <c r="AD580" s="141"/>
      <c r="AE580" s="187" t="s">
        <v>7356</v>
      </c>
      <c r="AF580" s="53">
        <v>5</v>
      </c>
      <c r="AG580" s="181" t="s">
        <v>7357</v>
      </c>
      <c r="AH580" s="98">
        <f>ROUND(ROUND(K565*U578,0)*Y$443-AF580,0)</f>
        <v>90</v>
      </c>
      <c r="AI580" s="16"/>
    </row>
    <row r="581" spans="1:35" ht="16.75" customHeight="1" x14ac:dyDescent="0.3">
      <c r="A581" s="99">
        <v>33</v>
      </c>
      <c r="B581" s="100" t="s">
        <v>551</v>
      </c>
      <c r="C581" s="101" t="s">
        <v>11727</v>
      </c>
      <c r="D581" s="190"/>
      <c r="E581" s="211"/>
      <c r="F581" s="211"/>
      <c r="G581" s="211"/>
      <c r="H581" s="211"/>
      <c r="I581" s="211"/>
      <c r="J581" s="210"/>
      <c r="K581" s="185"/>
      <c r="L581" s="2"/>
      <c r="M581" s="2"/>
      <c r="N581" s="2"/>
      <c r="O581" s="56"/>
      <c r="P581" s="2"/>
      <c r="Q581" s="2"/>
      <c r="R581" s="2"/>
      <c r="S581" s="2"/>
      <c r="T581" s="2"/>
      <c r="U581" s="2"/>
      <c r="V581" s="71"/>
      <c r="W581" s="72"/>
      <c r="X581" s="72"/>
      <c r="Y581" s="155"/>
      <c r="Z581" s="157"/>
      <c r="AA581" s="226" t="s">
        <v>11726</v>
      </c>
      <c r="AB581" s="225" t="s">
        <v>11725</v>
      </c>
      <c r="AC581" s="103" t="s">
        <v>11724</v>
      </c>
      <c r="AD581" s="162">
        <v>0.7</v>
      </c>
      <c r="AE581" s="221"/>
      <c r="AF581" s="136"/>
      <c r="AG581" s="75"/>
      <c r="AH581" s="105">
        <f>ROUND(ROUND(ROUND(K565*U578,0)*Y$443,0)*AD581-AF580,0)</f>
        <v>62</v>
      </c>
      <c r="AI581" s="16"/>
    </row>
    <row r="582" spans="1:35" ht="16.75" customHeight="1" x14ac:dyDescent="0.3">
      <c r="A582" s="99">
        <v>33</v>
      </c>
      <c r="B582" s="100" t="s">
        <v>552</v>
      </c>
      <c r="C582" s="101" t="s">
        <v>11723</v>
      </c>
      <c r="D582" s="173"/>
      <c r="E582" s="172"/>
      <c r="F582" s="172"/>
      <c r="G582" s="172"/>
      <c r="H582" s="172"/>
      <c r="I582" s="172"/>
      <c r="J582" s="171"/>
      <c r="K582" s="164"/>
      <c r="L582" s="8"/>
      <c r="M582" s="8"/>
      <c r="N582" s="8"/>
      <c r="O582" s="203"/>
      <c r="P582" s="8"/>
      <c r="Q582" s="8"/>
      <c r="R582" s="8"/>
      <c r="S582" s="8"/>
      <c r="T582" s="8"/>
      <c r="U582" s="8"/>
      <c r="V582" s="73"/>
      <c r="W582" s="216"/>
      <c r="X582" s="216"/>
      <c r="Y582" s="144"/>
      <c r="Z582" s="150"/>
      <c r="AA582" s="206"/>
      <c r="AB582" s="225" t="s">
        <v>7391</v>
      </c>
      <c r="AC582" s="103" t="s">
        <v>7390</v>
      </c>
      <c r="AD582" s="162">
        <v>0.5</v>
      </c>
      <c r="AE582" s="196"/>
      <c r="AF582" s="144"/>
      <c r="AG582" s="150"/>
      <c r="AH582" s="105">
        <f>ROUND(ROUND(ROUND(K565*U578,0)*Y$443,0)*AD582-AF580,0)</f>
        <v>43</v>
      </c>
      <c r="AI582" s="20"/>
    </row>
    <row r="583" spans="1:35" ht="16.75" customHeight="1" x14ac:dyDescent="0.3">
      <c r="A583" s="11">
        <v>33</v>
      </c>
      <c r="B583" s="14" t="s">
        <v>11722</v>
      </c>
      <c r="C583" s="5" t="s">
        <v>11721</v>
      </c>
      <c r="D583" s="281" t="s">
        <v>9990</v>
      </c>
      <c r="E583" s="282"/>
      <c r="F583" s="282"/>
      <c r="G583" s="282"/>
      <c r="H583" s="282"/>
      <c r="I583" s="282"/>
      <c r="J583" s="283"/>
      <c r="K583" s="70" t="s">
        <v>7461</v>
      </c>
      <c r="L583" s="2"/>
      <c r="M583" s="2"/>
      <c r="N583" s="44"/>
      <c r="O583" s="3"/>
      <c r="P583" s="2"/>
      <c r="Q583" s="2"/>
      <c r="R583" s="2"/>
      <c r="S583" s="2"/>
      <c r="T583" s="2"/>
      <c r="U583" s="2"/>
      <c r="V583" s="44"/>
      <c r="W583" s="257" t="s">
        <v>11077</v>
      </c>
      <c r="X583" s="259" t="s">
        <v>7360</v>
      </c>
      <c r="Y583" s="36"/>
      <c r="Z583" s="50"/>
      <c r="AA583" s="3"/>
      <c r="AB583" s="136"/>
      <c r="AC583" s="2"/>
      <c r="AD583" s="2"/>
      <c r="AE583" s="2"/>
      <c r="AF583" s="2"/>
      <c r="AG583" s="44"/>
      <c r="AH583" s="98">
        <f>ROUND(K589*Y$587,0)</f>
        <v>407</v>
      </c>
      <c r="AI583" s="16" t="s">
        <v>7631</v>
      </c>
    </row>
    <row r="584" spans="1:35" ht="16.75" customHeight="1" x14ac:dyDescent="0.3">
      <c r="A584" s="99">
        <v>33</v>
      </c>
      <c r="B584" s="100" t="s">
        <v>553</v>
      </c>
      <c r="C584" s="101" t="s">
        <v>11720</v>
      </c>
      <c r="D584" s="284"/>
      <c r="E584" s="285"/>
      <c r="F584" s="285"/>
      <c r="G584" s="285"/>
      <c r="H584" s="285"/>
      <c r="I584" s="285"/>
      <c r="J584" s="286"/>
      <c r="K584" s="185"/>
      <c r="L584" s="2"/>
      <c r="M584" s="2"/>
      <c r="N584" s="44"/>
      <c r="O584" s="3"/>
      <c r="P584" s="2"/>
      <c r="Q584" s="2"/>
      <c r="R584" s="2"/>
      <c r="S584" s="2"/>
      <c r="T584" s="2"/>
      <c r="U584" s="2"/>
      <c r="V584" s="71"/>
      <c r="W584" s="258"/>
      <c r="X584" s="287"/>
      <c r="Y584" s="145"/>
      <c r="Z584" s="71"/>
      <c r="AA584" s="226" t="s">
        <v>7393</v>
      </c>
      <c r="AB584" s="225" t="s">
        <v>7358</v>
      </c>
      <c r="AC584" s="103" t="s">
        <v>7390</v>
      </c>
      <c r="AD584" s="162">
        <v>0.7</v>
      </c>
      <c r="AE584" s="162"/>
      <c r="AF584" s="162"/>
      <c r="AG584" s="163"/>
      <c r="AH584" s="105">
        <f>ROUND(ROUND(K589*Y$587,0)*AD584,0)</f>
        <v>285</v>
      </c>
      <c r="AI584" s="16"/>
    </row>
    <row r="585" spans="1:35" ht="16.75" customHeight="1" x14ac:dyDescent="0.3">
      <c r="A585" s="99">
        <v>33</v>
      </c>
      <c r="B585" s="100" t="s">
        <v>554</v>
      </c>
      <c r="C585" s="101" t="s">
        <v>11719</v>
      </c>
      <c r="D585" s="284"/>
      <c r="E585" s="285"/>
      <c r="F585" s="285"/>
      <c r="G585" s="285"/>
      <c r="H585" s="285"/>
      <c r="I585" s="285"/>
      <c r="J585" s="286"/>
      <c r="K585" s="185"/>
      <c r="L585" s="2"/>
      <c r="M585" s="2"/>
      <c r="N585" s="2"/>
      <c r="O585" s="56"/>
      <c r="P585" s="2"/>
      <c r="Q585" s="2"/>
      <c r="R585" s="2"/>
      <c r="S585" s="2"/>
      <c r="T585" s="2"/>
      <c r="U585" s="2"/>
      <c r="V585" s="71"/>
      <c r="W585" s="258"/>
      <c r="X585" s="287"/>
      <c r="Y585" s="155"/>
      <c r="Z585" s="157"/>
      <c r="AA585" s="206"/>
      <c r="AB585" s="225" t="s">
        <v>7391</v>
      </c>
      <c r="AC585" s="103" t="s">
        <v>7390</v>
      </c>
      <c r="AD585" s="162">
        <v>0.5</v>
      </c>
      <c r="AE585" s="162"/>
      <c r="AF585" s="162"/>
      <c r="AG585" s="163"/>
      <c r="AH585" s="105">
        <f>ROUND(ROUND(K589*Y$587,0)*AD585,0)</f>
        <v>204</v>
      </c>
      <c r="AI585" s="16"/>
    </row>
    <row r="586" spans="1:35" ht="16.75" customHeight="1" x14ac:dyDescent="0.3">
      <c r="A586" s="11">
        <v>33</v>
      </c>
      <c r="B586" s="14" t="s">
        <v>555</v>
      </c>
      <c r="C586" s="52" t="s">
        <v>11718</v>
      </c>
      <c r="D586" s="128"/>
      <c r="E586" s="195"/>
      <c r="F586" s="195"/>
      <c r="G586" s="195"/>
      <c r="H586" s="195"/>
      <c r="I586" s="195"/>
      <c r="J586" s="197"/>
      <c r="K586" s="185"/>
      <c r="L586" s="2"/>
      <c r="M586" s="2"/>
      <c r="N586" s="2"/>
      <c r="O586" s="56"/>
      <c r="P586" s="2"/>
      <c r="Q586" s="2"/>
      <c r="R586" s="2"/>
      <c r="S586" s="2"/>
      <c r="T586" s="2"/>
      <c r="U586" s="2"/>
      <c r="V586" s="71"/>
      <c r="W586" s="258"/>
      <c r="X586" s="72"/>
      <c r="Y586" s="155"/>
      <c r="Z586" s="157"/>
      <c r="AA586" s="2"/>
      <c r="AB586" s="201"/>
      <c r="AC586" s="55"/>
      <c r="AD586" s="141"/>
      <c r="AE586" s="187" t="s">
        <v>7356</v>
      </c>
      <c r="AF586" s="53">
        <v>5</v>
      </c>
      <c r="AG586" s="181" t="s">
        <v>7357</v>
      </c>
      <c r="AH586" s="98">
        <f>ROUND(K589*Y$587-AF586,0)</f>
        <v>402</v>
      </c>
      <c r="AI586" s="16"/>
    </row>
    <row r="587" spans="1:35" ht="16.75" customHeight="1" x14ac:dyDescent="0.3">
      <c r="A587" s="99">
        <v>33</v>
      </c>
      <c r="B587" s="100" t="s">
        <v>556</v>
      </c>
      <c r="C587" s="101" t="s">
        <v>11717</v>
      </c>
      <c r="D587" s="128"/>
      <c r="E587" s="195"/>
      <c r="F587" s="195"/>
      <c r="G587" s="195"/>
      <c r="H587" s="195"/>
      <c r="I587" s="195"/>
      <c r="J587" s="197"/>
      <c r="K587" s="185"/>
      <c r="L587" s="2"/>
      <c r="M587" s="2"/>
      <c r="N587" s="2"/>
      <c r="O587" s="56"/>
      <c r="P587" s="2"/>
      <c r="Q587" s="2"/>
      <c r="R587" s="2"/>
      <c r="S587" s="2"/>
      <c r="T587" s="2"/>
      <c r="U587" s="2"/>
      <c r="V587" s="71"/>
      <c r="W587" s="72"/>
      <c r="X587" s="72" t="s">
        <v>1</v>
      </c>
      <c r="Y587" s="155">
        <v>0.7</v>
      </c>
      <c r="Z587" s="157"/>
      <c r="AA587" s="226" t="s">
        <v>7393</v>
      </c>
      <c r="AB587" s="225" t="s">
        <v>7358</v>
      </c>
      <c r="AC587" s="103" t="s">
        <v>7390</v>
      </c>
      <c r="AD587" s="162">
        <v>0.7</v>
      </c>
      <c r="AE587" s="221"/>
      <c r="AF587" s="136"/>
      <c r="AG587" s="75"/>
      <c r="AH587" s="105">
        <f>ROUND(ROUND(K589*Y$587,0)*AD587-AF586,0)</f>
        <v>280</v>
      </c>
      <c r="AI587" s="16"/>
    </row>
    <row r="588" spans="1:35" ht="16.75" customHeight="1" x14ac:dyDescent="0.3">
      <c r="A588" s="99">
        <v>33</v>
      </c>
      <c r="B588" s="100" t="s">
        <v>557</v>
      </c>
      <c r="C588" s="101" t="s">
        <v>11716</v>
      </c>
      <c r="D588" s="128"/>
      <c r="E588" s="195"/>
      <c r="F588" s="195"/>
      <c r="G588" s="195"/>
      <c r="H588" s="195"/>
      <c r="I588" s="195"/>
      <c r="J588" s="197"/>
      <c r="K588" s="185"/>
      <c r="L588" s="2"/>
      <c r="M588" s="2"/>
      <c r="N588" s="2"/>
      <c r="O588" s="56"/>
      <c r="P588" s="2"/>
      <c r="Q588" s="2"/>
      <c r="R588" s="2"/>
      <c r="S588" s="2"/>
      <c r="T588" s="2"/>
      <c r="U588" s="2"/>
      <c r="V588" s="71"/>
      <c r="W588" s="72"/>
      <c r="X588" s="72"/>
      <c r="Y588" s="155"/>
      <c r="Z588" s="157"/>
      <c r="AA588" s="206"/>
      <c r="AB588" s="225" t="s">
        <v>7391</v>
      </c>
      <c r="AC588" s="103" t="s">
        <v>7390</v>
      </c>
      <c r="AD588" s="162">
        <v>0.5</v>
      </c>
      <c r="AE588" s="196"/>
      <c r="AF588" s="144"/>
      <c r="AG588" s="150"/>
      <c r="AH588" s="105">
        <f>ROUND(ROUND(K589*Y$587,0)*AD588-AF586,0)</f>
        <v>199</v>
      </c>
      <c r="AI588" s="16"/>
    </row>
    <row r="589" spans="1:35" ht="16.75" customHeight="1" x14ac:dyDescent="0.25">
      <c r="A589" s="11">
        <v>33</v>
      </c>
      <c r="B589" s="14" t="s">
        <v>558</v>
      </c>
      <c r="C589" s="52" t="s">
        <v>11715</v>
      </c>
      <c r="D589" s="198"/>
      <c r="E589" s="195"/>
      <c r="F589" s="195"/>
      <c r="G589" s="195"/>
      <c r="H589" s="195"/>
      <c r="I589" s="195"/>
      <c r="J589" s="197"/>
      <c r="K589" s="271">
        <f>'21共同生活援助（包括型・基本）'!N301</f>
        <v>582</v>
      </c>
      <c r="L589" s="272"/>
      <c r="M589" s="2" t="s">
        <v>7388</v>
      </c>
      <c r="N589" s="44"/>
      <c r="O589" s="204" t="s">
        <v>7387</v>
      </c>
      <c r="P589" s="36"/>
      <c r="Q589" s="36"/>
      <c r="R589" s="36"/>
      <c r="S589" s="36"/>
      <c r="T589" s="36"/>
      <c r="U589" s="36"/>
      <c r="V589" s="74"/>
      <c r="W589" s="124"/>
      <c r="X589" s="124"/>
      <c r="Y589" s="178"/>
      <c r="Z589" s="179"/>
      <c r="AA589" s="83"/>
      <c r="AB589" s="194"/>
      <c r="AC589" s="7"/>
      <c r="AD589" s="7"/>
      <c r="AE589" s="7"/>
      <c r="AF589" s="7"/>
      <c r="AG589" s="37"/>
      <c r="AH589" s="98">
        <f>ROUND(ROUND(K589*U590,0)*Y$587,0)</f>
        <v>387</v>
      </c>
      <c r="AI589" s="66"/>
    </row>
    <row r="590" spans="1:35" ht="16.75" customHeight="1" x14ac:dyDescent="0.25">
      <c r="A590" s="99">
        <v>33</v>
      </c>
      <c r="B590" s="100" t="s">
        <v>559</v>
      </c>
      <c r="C590" s="101" t="s">
        <v>11714</v>
      </c>
      <c r="D590" s="190"/>
      <c r="E590" s="211"/>
      <c r="F590" s="211"/>
      <c r="G590" s="211"/>
      <c r="H590" s="211"/>
      <c r="I590" s="211"/>
      <c r="J590" s="210"/>
      <c r="K590" s="72"/>
      <c r="L590" s="145"/>
      <c r="M590" s="2"/>
      <c r="N590" s="44"/>
      <c r="O590" s="45"/>
      <c r="P590" s="2"/>
      <c r="Q590" s="135"/>
      <c r="R590" s="135"/>
      <c r="S590" s="135"/>
      <c r="T590" s="136" t="s">
        <v>7404</v>
      </c>
      <c r="U590" s="273">
        <v>0.95</v>
      </c>
      <c r="V590" s="274"/>
      <c r="W590" s="182"/>
      <c r="X590" s="182"/>
      <c r="Y590" s="178"/>
      <c r="Z590" s="179"/>
      <c r="AA590" s="226" t="s">
        <v>7393</v>
      </c>
      <c r="AB590" s="225" t="s">
        <v>7358</v>
      </c>
      <c r="AC590" s="103" t="s">
        <v>7390</v>
      </c>
      <c r="AD590" s="162">
        <v>0.7</v>
      </c>
      <c r="AE590" s="162"/>
      <c r="AF590" s="162"/>
      <c r="AG590" s="163"/>
      <c r="AH590" s="105">
        <f>ROUND(ROUND(ROUND(K589*U590,0)*Y$587,0)*AD590,0)</f>
        <v>271</v>
      </c>
      <c r="AI590" s="66"/>
    </row>
    <row r="591" spans="1:35" ht="16.75" customHeight="1" x14ac:dyDescent="0.25">
      <c r="A591" s="99">
        <v>33</v>
      </c>
      <c r="B591" s="100" t="s">
        <v>560</v>
      </c>
      <c r="C591" s="101" t="s">
        <v>11713</v>
      </c>
      <c r="D591" s="190"/>
      <c r="E591" s="211"/>
      <c r="F591" s="211"/>
      <c r="G591" s="211"/>
      <c r="H591" s="211"/>
      <c r="I591" s="211"/>
      <c r="J591" s="210"/>
      <c r="K591" s="185"/>
      <c r="L591" s="2"/>
      <c r="M591" s="2"/>
      <c r="N591" s="2"/>
      <c r="O591" s="56"/>
      <c r="P591" s="2"/>
      <c r="Q591" s="2"/>
      <c r="R591" s="2"/>
      <c r="S591" s="2"/>
      <c r="T591" s="2"/>
      <c r="U591" s="2"/>
      <c r="V591" s="71"/>
      <c r="W591" s="182"/>
      <c r="X591" s="182"/>
      <c r="Y591" s="178"/>
      <c r="Z591" s="179"/>
      <c r="AA591" s="206"/>
      <c r="AB591" s="225" t="s">
        <v>7391</v>
      </c>
      <c r="AC591" s="103" t="s">
        <v>7390</v>
      </c>
      <c r="AD591" s="162">
        <v>0.5</v>
      </c>
      <c r="AE591" s="162"/>
      <c r="AF591" s="162"/>
      <c r="AG591" s="163"/>
      <c r="AH591" s="105">
        <f>ROUND(ROUND(ROUND(K589*U590,0)*Y$587,0)*AD591,0)</f>
        <v>194</v>
      </c>
      <c r="AI591" s="16"/>
    </row>
    <row r="592" spans="1:35" ht="16.75" customHeight="1" x14ac:dyDescent="0.25">
      <c r="A592" s="11">
        <v>33</v>
      </c>
      <c r="B592" s="14" t="s">
        <v>561</v>
      </c>
      <c r="C592" s="52" t="s">
        <v>11712</v>
      </c>
      <c r="D592" s="190"/>
      <c r="E592" s="211"/>
      <c r="F592" s="211"/>
      <c r="G592" s="211"/>
      <c r="H592" s="211"/>
      <c r="I592" s="211"/>
      <c r="J592" s="210"/>
      <c r="K592" s="185"/>
      <c r="L592" s="2"/>
      <c r="M592" s="2"/>
      <c r="N592" s="2"/>
      <c r="O592" s="56"/>
      <c r="P592" s="2"/>
      <c r="Q592" s="2"/>
      <c r="R592" s="2"/>
      <c r="S592" s="2"/>
      <c r="T592" s="2"/>
      <c r="U592" s="2"/>
      <c r="V592" s="71"/>
      <c r="W592" s="182"/>
      <c r="X592" s="182"/>
      <c r="Y592" s="178"/>
      <c r="Z592" s="179"/>
      <c r="AA592" s="2"/>
      <c r="AB592" s="201"/>
      <c r="AC592" s="55"/>
      <c r="AD592" s="141"/>
      <c r="AE592" s="187" t="s">
        <v>7356</v>
      </c>
      <c r="AF592" s="53">
        <v>5</v>
      </c>
      <c r="AG592" s="181" t="s">
        <v>7357</v>
      </c>
      <c r="AH592" s="98">
        <f>ROUND(ROUND(K589*U590,0)*Y$587-AF592,0)</f>
        <v>382</v>
      </c>
      <c r="AI592" s="16"/>
    </row>
    <row r="593" spans="1:35" ht="16.75" customHeight="1" x14ac:dyDescent="0.25">
      <c r="A593" s="99">
        <v>33</v>
      </c>
      <c r="B593" s="100" t="s">
        <v>562</v>
      </c>
      <c r="C593" s="101" t="s">
        <v>11711</v>
      </c>
      <c r="D593" s="190"/>
      <c r="E593" s="211"/>
      <c r="F593" s="211"/>
      <c r="G593" s="211"/>
      <c r="H593" s="211"/>
      <c r="I593" s="211"/>
      <c r="J593" s="210"/>
      <c r="K593" s="185"/>
      <c r="L593" s="2"/>
      <c r="M593" s="2"/>
      <c r="N593" s="2"/>
      <c r="O593" s="56"/>
      <c r="P593" s="2"/>
      <c r="Q593" s="2"/>
      <c r="R593" s="2"/>
      <c r="S593" s="2"/>
      <c r="T593" s="2"/>
      <c r="U593" s="2"/>
      <c r="V593" s="71"/>
      <c r="W593" s="182"/>
      <c r="X593" s="182"/>
      <c r="Y593" s="178"/>
      <c r="Z593" s="179"/>
      <c r="AA593" s="226" t="s">
        <v>7393</v>
      </c>
      <c r="AB593" s="225" t="s">
        <v>7358</v>
      </c>
      <c r="AC593" s="103" t="s">
        <v>7390</v>
      </c>
      <c r="AD593" s="162">
        <v>0.7</v>
      </c>
      <c r="AE593" s="221"/>
      <c r="AF593" s="136"/>
      <c r="AG593" s="75"/>
      <c r="AH593" s="105">
        <f>ROUND(ROUND(ROUND(K589*U590,0)*Y$587,0)*AD593-AF592,0)</f>
        <v>266</v>
      </c>
      <c r="AI593" s="16"/>
    </row>
    <row r="594" spans="1:35" ht="16.75" customHeight="1" x14ac:dyDescent="0.25">
      <c r="A594" s="99">
        <v>33</v>
      </c>
      <c r="B594" s="100" t="s">
        <v>563</v>
      </c>
      <c r="C594" s="101" t="s">
        <v>11710</v>
      </c>
      <c r="D594" s="190"/>
      <c r="E594" s="211"/>
      <c r="F594" s="211"/>
      <c r="G594" s="211"/>
      <c r="H594" s="211"/>
      <c r="I594" s="211"/>
      <c r="J594" s="210"/>
      <c r="K594" s="185"/>
      <c r="L594" s="2"/>
      <c r="M594" s="2"/>
      <c r="N594" s="2"/>
      <c r="O594" s="203"/>
      <c r="P594" s="8"/>
      <c r="Q594" s="8"/>
      <c r="R594" s="8"/>
      <c r="S594" s="8"/>
      <c r="T594" s="8"/>
      <c r="U594" s="8"/>
      <c r="V594" s="73"/>
      <c r="W594" s="182"/>
      <c r="X594" s="182"/>
      <c r="Y594" s="178"/>
      <c r="Z594" s="179"/>
      <c r="AA594" s="206"/>
      <c r="AB594" s="225" t="s">
        <v>7391</v>
      </c>
      <c r="AC594" s="103" t="s">
        <v>7390</v>
      </c>
      <c r="AD594" s="162">
        <v>0.5</v>
      </c>
      <c r="AE594" s="196"/>
      <c r="AF594" s="144"/>
      <c r="AG594" s="150"/>
      <c r="AH594" s="105">
        <f>ROUND(ROUND(ROUND(K589*U590,0)*Y$587,0)*AD594-AF592,0)</f>
        <v>189</v>
      </c>
      <c r="AI594" s="16"/>
    </row>
    <row r="595" spans="1:35" ht="16.75" customHeight="1" x14ac:dyDescent="0.25">
      <c r="A595" s="11">
        <v>33</v>
      </c>
      <c r="B595" s="14" t="s">
        <v>564</v>
      </c>
      <c r="C595" s="52" t="s">
        <v>11709</v>
      </c>
      <c r="D595" s="45"/>
      <c r="E595" s="2"/>
      <c r="F595" s="2"/>
      <c r="G595" s="2"/>
      <c r="H595" s="2"/>
      <c r="I595" s="58"/>
      <c r="J595" s="81"/>
      <c r="K595" s="185"/>
      <c r="L595" s="2"/>
      <c r="M595" s="2"/>
      <c r="N595" s="44"/>
      <c r="O595" s="204" t="s">
        <v>7380</v>
      </c>
      <c r="P595" s="36"/>
      <c r="Q595" s="36"/>
      <c r="R595" s="36"/>
      <c r="S595" s="36"/>
      <c r="T595" s="36"/>
      <c r="U595" s="36"/>
      <c r="V595" s="74"/>
      <c r="W595" s="182"/>
      <c r="X595" s="182"/>
      <c r="Y595" s="178"/>
      <c r="Z595" s="179"/>
      <c r="AA595" s="83"/>
      <c r="AB595" s="194"/>
      <c r="AC595" s="7"/>
      <c r="AD595" s="7"/>
      <c r="AE595" s="7"/>
      <c r="AF595" s="7"/>
      <c r="AG595" s="37"/>
      <c r="AH595" s="98">
        <f>ROUND(ROUND(K589*U596,0)*Y$587,0)</f>
        <v>379</v>
      </c>
      <c r="AI595" s="66"/>
    </row>
    <row r="596" spans="1:35" ht="16.75" customHeight="1" x14ac:dyDescent="0.25">
      <c r="A596" s="99">
        <v>33</v>
      </c>
      <c r="B596" s="100" t="s">
        <v>565</v>
      </c>
      <c r="C596" s="101" t="s">
        <v>11708</v>
      </c>
      <c r="D596" s="45"/>
      <c r="E596" s="2"/>
      <c r="F596" s="2"/>
      <c r="G596" s="2"/>
      <c r="H596" s="2"/>
      <c r="I596" s="58"/>
      <c r="J596" s="81"/>
      <c r="K596" s="185"/>
      <c r="L596" s="2"/>
      <c r="M596" s="2"/>
      <c r="N596" s="44"/>
      <c r="O596" s="45"/>
      <c r="P596" s="135"/>
      <c r="Q596" s="135"/>
      <c r="R596" s="135"/>
      <c r="S596" s="135"/>
      <c r="T596" s="136" t="s">
        <v>7404</v>
      </c>
      <c r="U596" s="273">
        <v>0.93</v>
      </c>
      <c r="V596" s="274"/>
      <c r="W596" s="182"/>
      <c r="X596" s="182"/>
      <c r="Y596" s="178"/>
      <c r="Z596" s="179"/>
      <c r="AA596" s="226" t="s">
        <v>7393</v>
      </c>
      <c r="AB596" s="225" t="s">
        <v>7358</v>
      </c>
      <c r="AC596" s="103" t="s">
        <v>7390</v>
      </c>
      <c r="AD596" s="162">
        <v>0.7</v>
      </c>
      <c r="AE596" s="162"/>
      <c r="AF596" s="162"/>
      <c r="AG596" s="163"/>
      <c r="AH596" s="105">
        <f>ROUND(ROUND(ROUND(K589*U596,0)*Y$587,0)*AD596,0)</f>
        <v>265</v>
      </c>
      <c r="AI596" s="66"/>
    </row>
    <row r="597" spans="1:35" ht="16.75" customHeight="1" x14ac:dyDescent="0.25">
      <c r="A597" s="99">
        <v>33</v>
      </c>
      <c r="B597" s="100" t="s">
        <v>566</v>
      </c>
      <c r="C597" s="101" t="s">
        <v>11707</v>
      </c>
      <c r="D597" s="190"/>
      <c r="E597" s="211"/>
      <c r="F597" s="211"/>
      <c r="G597" s="211"/>
      <c r="H597" s="211"/>
      <c r="I597" s="211"/>
      <c r="J597" s="210"/>
      <c r="K597" s="185"/>
      <c r="L597" s="2"/>
      <c r="M597" s="2"/>
      <c r="N597" s="2"/>
      <c r="O597" s="56"/>
      <c r="P597" s="2"/>
      <c r="Q597" s="2"/>
      <c r="R597" s="2"/>
      <c r="S597" s="2"/>
      <c r="T597" s="2"/>
      <c r="U597" s="2"/>
      <c r="V597" s="71"/>
      <c r="W597" s="182"/>
      <c r="X597" s="182"/>
      <c r="Y597" s="178"/>
      <c r="Z597" s="179"/>
      <c r="AA597" s="206"/>
      <c r="AB597" s="225" t="s">
        <v>7391</v>
      </c>
      <c r="AC597" s="103" t="s">
        <v>7390</v>
      </c>
      <c r="AD597" s="162">
        <v>0.5</v>
      </c>
      <c r="AE597" s="162"/>
      <c r="AF597" s="162"/>
      <c r="AG597" s="163"/>
      <c r="AH597" s="105">
        <f>ROUND(ROUND(ROUND(K589*U596,0)*Y$587,0)*AD597,0)</f>
        <v>190</v>
      </c>
      <c r="AI597" s="16"/>
    </row>
    <row r="598" spans="1:35" ht="16.75" customHeight="1" x14ac:dyDescent="0.25">
      <c r="A598" s="11">
        <v>33</v>
      </c>
      <c r="B598" s="14" t="s">
        <v>567</v>
      </c>
      <c r="C598" s="52" t="s">
        <v>11706</v>
      </c>
      <c r="D598" s="190"/>
      <c r="E598" s="211"/>
      <c r="F598" s="211"/>
      <c r="G598" s="211"/>
      <c r="H598" s="211"/>
      <c r="I598" s="211"/>
      <c r="J598" s="210"/>
      <c r="K598" s="185"/>
      <c r="L598" s="2"/>
      <c r="M598" s="2"/>
      <c r="N598" s="2"/>
      <c r="O598" s="56"/>
      <c r="P598" s="2"/>
      <c r="Q598" s="2"/>
      <c r="R598" s="2"/>
      <c r="S598" s="2"/>
      <c r="T598" s="2"/>
      <c r="U598" s="2"/>
      <c r="V598" s="71"/>
      <c r="W598" s="182"/>
      <c r="X598" s="182"/>
      <c r="Y598" s="178"/>
      <c r="Z598" s="179"/>
      <c r="AA598" s="2"/>
      <c r="AB598" s="201"/>
      <c r="AC598" s="55"/>
      <c r="AD598" s="141"/>
      <c r="AE598" s="187" t="s">
        <v>7356</v>
      </c>
      <c r="AF598" s="53">
        <v>5</v>
      </c>
      <c r="AG598" s="181" t="s">
        <v>7357</v>
      </c>
      <c r="AH598" s="98">
        <f>ROUND(ROUND(K589*U596,0)*Y$587-AF598,0)</f>
        <v>374</v>
      </c>
      <c r="AI598" s="16"/>
    </row>
    <row r="599" spans="1:35" ht="16.75" customHeight="1" x14ac:dyDescent="0.25">
      <c r="A599" s="99">
        <v>33</v>
      </c>
      <c r="B599" s="100" t="s">
        <v>568</v>
      </c>
      <c r="C599" s="101" t="s">
        <v>11705</v>
      </c>
      <c r="D599" s="190"/>
      <c r="E599" s="211"/>
      <c r="F599" s="211"/>
      <c r="G599" s="211"/>
      <c r="H599" s="211"/>
      <c r="I599" s="211"/>
      <c r="J599" s="210"/>
      <c r="K599" s="185"/>
      <c r="L599" s="2"/>
      <c r="M599" s="2"/>
      <c r="N599" s="2"/>
      <c r="O599" s="56"/>
      <c r="P599" s="2"/>
      <c r="Q599" s="2"/>
      <c r="R599" s="2"/>
      <c r="S599" s="2"/>
      <c r="T599" s="2"/>
      <c r="U599" s="2"/>
      <c r="V599" s="71"/>
      <c r="W599" s="182"/>
      <c r="X599" s="182"/>
      <c r="Y599" s="178"/>
      <c r="Z599" s="179"/>
      <c r="AA599" s="226" t="s">
        <v>7393</v>
      </c>
      <c r="AB599" s="225" t="s">
        <v>7358</v>
      </c>
      <c r="AC599" s="103" t="s">
        <v>7390</v>
      </c>
      <c r="AD599" s="162">
        <v>0.7</v>
      </c>
      <c r="AE599" s="221"/>
      <c r="AF599" s="136"/>
      <c r="AG599" s="75"/>
      <c r="AH599" s="105">
        <f>ROUND(ROUND(ROUND(K589*U596,0)*Y$587,0)*AD599-AF598,0)</f>
        <v>260</v>
      </c>
      <c r="AI599" s="16"/>
    </row>
    <row r="600" spans="1:35" ht="16.75" customHeight="1" x14ac:dyDescent="0.25">
      <c r="A600" s="99">
        <v>33</v>
      </c>
      <c r="B600" s="100" t="s">
        <v>569</v>
      </c>
      <c r="C600" s="101" t="s">
        <v>11704</v>
      </c>
      <c r="D600" s="190"/>
      <c r="E600" s="211"/>
      <c r="F600" s="211"/>
      <c r="G600" s="211"/>
      <c r="H600" s="211"/>
      <c r="I600" s="211"/>
      <c r="J600" s="210"/>
      <c r="K600" s="185"/>
      <c r="L600" s="2"/>
      <c r="M600" s="2"/>
      <c r="N600" s="2"/>
      <c r="O600" s="203"/>
      <c r="P600" s="8"/>
      <c r="Q600" s="8"/>
      <c r="R600" s="8"/>
      <c r="S600" s="8"/>
      <c r="T600" s="8"/>
      <c r="U600" s="8"/>
      <c r="V600" s="73"/>
      <c r="W600" s="182"/>
      <c r="X600" s="182"/>
      <c r="Y600" s="178"/>
      <c r="Z600" s="179"/>
      <c r="AA600" s="206"/>
      <c r="AB600" s="225" t="s">
        <v>7391</v>
      </c>
      <c r="AC600" s="103" t="s">
        <v>7390</v>
      </c>
      <c r="AD600" s="162">
        <v>0.5</v>
      </c>
      <c r="AE600" s="196"/>
      <c r="AF600" s="144"/>
      <c r="AG600" s="150"/>
      <c r="AH600" s="105">
        <f>ROUND(ROUND(ROUND(K589*U596,0)*Y$587,0)*AD600-AF598,0)</f>
        <v>185</v>
      </c>
      <c r="AI600" s="16"/>
    </row>
    <row r="601" spans="1:35" ht="16.75" customHeight="1" x14ac:dyDescent="0.25">
      <c r="A601" s="11">
        <v>33</v>
      </c>
      <c r="B601" s="14" t="s">
        <v>570</v>
      </c>
      <c r="C601" s="52" t="s">
        <v>11703</v>
      </c>
      <c r="D601" s="190"/>
      <c r="E601" s="211"/>
      <c r="F601" s="211"/>
      <c r="G601" s="211"/>
      <c r="H601" s="211"/>
      <c r="I601" s="211"/>
      <c r="J601" s="210"/>
      <c r="K601" s="185"/>
      <c r="L601" s="2"/>
      <c r="M601" s="2"/>
      <c r="N601" s="44"/>
      <c r="O601" s="222" t="s">
        <v>7373</v>
      </c>
      <c r="P601" s="2"/>
      <c r="Q601" s="2"/>
      <c r="R601" s="2"/>
      <c r="S601" s="2"/>
      <c r="T601" s="2"/>
      <c r="U601" s="2"/>
      <c r="V601" s="71"/>
      <c r="W601" s="182"/>
      <c r="X601" s="182"/>
      <c r="Y601" s="178"/>
      <c r="Z601" s="179"/>
      <c r="AA601" s="83"/>
      <c r="AB601" s="80"/>
      <c r="AC601" s="7"/>
      <c r="AD601" s="7"/>
      <c r="AE601" s="7"/>
      <c r="AF601" s="7"/>
      <c r="AG601" s="37"/>
      <c r="AH601" s="98">
        <f>ROUND(ROUND(K589*U602,0)*Y$587,0)</f>
        <v>387</v>
      </c>
      <c r="AI601" s="66"/>
    </row>
    <row r="602" spans="1:35" ht="16.75" customHeight="1" x14ac:dyDescent="0.25">
      <c r="A602" s="99">
        <v>33</v>
      </c>
      <c r="B602" s="100" t="s">
        <v>571</v>
      </c>
      <c r="C602" s="101" t="s">
        <v>11702</v>
      </c>
      <c r="D602" s="190"/>
      <c r="E602" s="211"/>
      <c r="F602" s="211"/>
      <c r="G602" s="211"/>
      <c r="H602" s="211"/>
      <c r="I602" s="211"/>
      <c r="J602" s="210"/>
      <c r="K602" s="185"/>
      <c r="L602" s="2"/>
      <c r="M602" s="2"/>
      <c r="N602" s="44"/>
      <c r="O602" s="222" t="s">
        <v>7405</v>
      </c>
      <c r="P602" s="135"/>
      <c r="Q602" s="135"/>
      <c r="R602" s="135"/>
      <c r="S602" s="135"/>
      <c r="T602" s="136" t="s">
        <v>7404</v>
      </c>
      <c r="U602" s="273">
        <v>0.95</v>
      </c>
      <c r="V602" s="274"/>
      <c r="W602" s="182"/>
      <c r="X602" s="182"/>
      <c r="Y602" s="178"/>
      <c r="Z602" s="179"/>
      <c r="AA602" s="226" t="s">
        <v>7393</v>
      </c>
      <c r="AB602" s="225" t="s">
        <v>7358</v>
      </c>
      <c r="AC602" s="103" t="s">
        <v>7390</v>
      </c>
      <c r="AD602" s="162">
        <v>0.7</v>
      </c>
      <c r="AE602" s="162"/>
      <c r="AF602" s="162"/>
      <c r="AG602" s="163"/>
      <c r="AH602" s="105">
        <f>ROUND(ROUND(ROUND(K589*U602,0)*Y$587,0)*AD602,0)</f>
        <v>271</v>
      </c>
      <c r="AI602" s="66"/>
    </row>
    <row r="603" spans="1:35" ht="16.75" customHeight="1" x14ac:dyDescent="0.25">
      <c r="A603" s="99">
        <v>33</v>
      </c>
      <c r="B603" s="100" t="s">
        <v>572</v>
      </c>
      <c r="C603" s="101" t="s">
        <v>11701</v>
      </c>
      <c r="D603" s="190"/>
      <c r="E603" s="211"/>
      <c r="F603" s="211"/>
      <c r="G603" s="211"/>
      <c r="H603" s="211"/>
      <c r="I603" s="211"/>
      <c r="J603" s="210"/>
      <c r="K603" s="185"/>
      <c r="L603" s="2"/>
      <c r="M603" s="2"/>
      <c r="N603" s="2"/>
      <c r="O603" s="56"/>
      <c r="P603" s="2"/>
      <c r="Q603" s="2"/>
      <c r="R603" s="2"/>
      <c r="S603" s="2"/>
      <c r="T603" s="2"/>
      <c r="U603" s="2"/>
      <c r="V603" s="71"/>
      <c r="W603" s="182"/>
      <c r="X603" s="182"/>
      <c r="Y603" s="178"/>
      <c r="Z603" s="179"/>
      <c r="AA603" s="206"/>
      <c r="AB603" s="225" t="s">
        <v>7391</v>
      </c>
      <c r="AC603" s="103" t="s">
        <v>7390</v>
      </c>
      <c r="AD603" s="162">
        <v>0.5</v>
      </c>
      <c r="AE603" s="162"/>
      <c r="AF603" s="162"/>
      <c r="AG603" s="163"/>
      <c r="AH603" s="105">
        <f>ROUND(ROUND(ROUND(K589*U602,0)*Y$587,0)*AD603,0)</f>
        <v>194</v>
      </c>
      <c r="AI603" s="16"/>
    </row>
    <row r="604" spans="1:35" ht="16.75" customHeight="1" x14ac:dyDescent="0.25">
      <c r="A604" s="11">
        <v>33</v>
      </c>
      <c r="B604" s="14" t="s">
        <v>573</v>
      </c>
      <c r="C604" s="52" t="s">
        <v>11700</v>
      </c>
      <c r="D604" s="190"/>
      <c r="E604" s="211"/>
      <c r="F604" s="211"/>
      <c r="G604" s="211"/>
      <c r="H604" s="211"/>
      <c r="I604" s="211"/>
      <c r="J604" s="210"/>
      <c r="K604" s="185"/>
      <c r="L604" s="2"/>
      <c r="M604" s="2"/>
      <c r="N604" s="2"/>
      <c r="O604" s="56"/>
      <c r="P604" s="2"/>
      <c r="Q604" s="2"/>
      <c r="R604" s="2"/>
      <c r="S604" s="2"/>
      <c r="T604" s="2"/>
      <c r="U604" s="2"/>
      <c r="V604" s="71"/>
      <c r="W604" s="182"/>
      <c r="X604" s="182"/>
      <c r="Y604" s="178"/>
      <c r="Z604" s="179"/>
      <c r="AA604" s="2"/>
      <c r="AB604" s="201"/>
      <c r="AC604" s="55"/>
      <c r="AD604" s="141"/>
      <c r="AE604" s="187" t="s">
        <v>7356</v>
      </c>
      <c r="AF604" s="53">
        <v>5</v>
      </c>
      <c r="AG604" s="181" t="s">
        <v>7357</v>
      </c>
      <c r="AH604" s="98">
        <f>ROUND(ROUND(K589*U602,0)*Y$587-AF604,0)</f>
        <v>382</v>
      </c>
      <c r="AI604" s="16"/>
    </row>
    <row r="605" spans="1:35" ht="16.75" customHeight="1" x14ac:dyDescent="0.25">
      <c r="A605" s="99">
        <v>33</v>
      </c>
      <c r="B605" s="100" t="s">
        <v>574</v>
      </c>
      <c r="C605" s="101" t="s">
        <v>11699</v>
      </c>
      <c r="D605" s="190"/>
      <c r="E605" s="211"/>
      <c r="F605" s="211"/>
      <c r="G605" s="211"/>
      <c r="H605" s="211"/>
      <c r="I605" s="211"/>
      <c r="J605" s="210"/>
      <c r="K605" s="185"/>
      <c r="L605" s="2"/>
      <c r="M605" s="2"/>
      <c r="N605" s="2"/>
      <c r="O605" s="56"/>
      <c r="P605" s="2"/>
      <c r="Q605" s="2"/>
      <c r="R605" s="2"/>
      <c r="S605" s="2"/>
      <c r="T605" s="2"/>
      <c r="U605" s="2"/>
      <c r="V605" s="71"/>
      <c r="W605" s="182"/>
      <c r="X605" s="182"/>
      <c r="Y605" s="178"/>
      <c r="Z605" s="179"/>
      <c r="AA605" s="226" t="s">
        <v>7393</v>
      </c>
      <c r="AB605" s="225" t="s">
        <v>7358</v>
      </c>
      <c r="AC605" s="103" t="s">
        <v>7390</v>
      </c>
      <c r="AD605" s="162">
        <v>0.7</v>
      </c>
      <c r="AE605" s="221"/>
      <c r="AF605" s="136"/>
      <c r="AG605" s="75"/>
      <c r="AH605" s="105">
        <f>ROUND(ROUND(ROUND(K589*U602,0)*Y$587,0)*AD605-AF604,0)</f>
        <v>266</v>
      </c>
      <c r="AI605" s="16"/>
    </row>
    <row r="606" spans="1:35" ht="16.75" customHeight="1" x14ac:dyDescent="0.25">
      <c r="A606" s="99">
        <v>33</v>
      </c>
      <c r="B606" s="100" t="s">
        <v>575</v>
      </c>
      <c r="C606" s="101" t="s">
        <v>11698</v>
      </c>
      <c r="D606" s="190"/>
      <c r="E606" s="211"/>
      <c r="F606" s="211"/>
      <c r="G606" s="211"/>
      <c r="H606" s="211"/>
      <c r="I606" s="211"/>
      <c r="J606" s="210"/>
      <c r="K606" s="164"/>
      <c r="L606" s="8"/>
      <c r="M606" s="8"/>
      <c r="N606" s="8"/>
      <c r="O606" s="203"/>
      <c r="P606" s="8"/>
      <c r="Q606" s="8"/>
      <c r="R606" s="8"/>
      <c r="S606" s="8"/>
      <c r="T606" s="8"/>
      <c r="U606" s="8"/>
      <c r="V606" s="73"/>
      <c r="W606" s="182"/>
      <c r="X606" s="182"/>
      <c r="Y606" s="178"/>
      <c r="Z606" s="179"/>
      <c r="AA606" s="206"/>
      <c r="AB606" s="225" t="s">
        <v>7391</v>
      </c>
      <c r="AC606" s="103" t="s">
        <v>7390</v>
      </c>
      <c r="AD606" s="162">
        <v>0.5</v>
      </c>
      <c r="AE606" s="196"/>
      <c r="AF606" s="144"/>
      <c r="AG606" s="150"/>
      <c r="AH606" s="105">
        <f>ROUND(ROUND(ROUND(K589*U602,0)*Y$587,0)*AD606-AF604,0)</f>
        <v>189</v>
      </c>
      <c r="AI606" s="16"/>
    </row>
    <row r="607" spans="1:35" ht="16.75" customHeight="1" x14ac:dyDescent="0.25">
      <c r="A607" s="11">
        <v>33</v>
      </c>
      <c r="B607" s="14" t="s">
        <v>11697</v>
      </c>
      <c r="C607" s="52" t="s">
        <v>11696</v>
      </c>
      <c r="D607" s="45"/>
      <c r="E607" s="2"/>
      <c r="F607" s="2"/>
      <c r="G607" s="2"/>
      <c r="H607" s="2"/>
      <c r="I607" s="58"/>
      <c r="J607" s="81"/>
      <c r="K607" s="167" t="s">
        <v>7425</v>
      </c>
      <c r="L607" s="36"/>
      <c r="M607" s="36"/>
      <c r="N607" s="50"/>
      <c r="O607" s="54"/>
      <c r="P607" s="36"/>
      <c r="Q607" s="36"/>
      <c r="R607" s="36"/>
      <c r="S607" s="36"/>
      <c r="T607" s="36"/>
      <c r="U607" s="36"/>
      <c r="V607" s="50"/>
      <c r="W607" s="182"/>
      <c r="X607" s="182"/>
      <c r="Y607" s="178"/>
      <c r="Z607" s="179"/>
      <c r="AA607" s="54"/>
      <c r="AB607" s="53"/>
      <c r="AC607" s="36"/>
      <c r="AD607" s="36"/>
      <c r="AE607" s="36"/>
      <c r="AF607" s="36"/>
      <c r="AG607" s="50"/>
      <c r="AH607" s="98">
        <f>ROUND(K613*Y$587,0)</f>
        <v>326</v>
      </c>
      <c r="AI607" s="16"/>
    </row>
    <row r="608" spans="1:35" ht="16.75" customHeight="1" x14ac:dyDescent="0.25">
      <c r="A608" s="99">
        <v>33</v>
      </c>
      <c r="B608" s="100" t="s">
        <v>576</v>
      </c>
      <c r="C608" s="101" t="s">
        <v>11695</v>
      </c>
      <c r="D608" s="45"/>
      <c r="E608" s="2"/>
      <c r="F608" s="2"/>
      <c r="G608" s="2"/>
      <c r="H608" s="2"/>
      <c r="I608" s="58"/>
      <c r="J608" s="81"/>
      <c r="K608" s="185"/>
      <c r="L608" s="2"/>
      <c r="M608" s="2"/>
      <c r="N608" s="44"/>
      <c r="O608" s="3"/>
      <c r="P608" s="2"/>
      <c r="Q608" s="2"/>
      <c r="R608" s="2"/>
      <c r="S608" s="2"/>
      <c r="T608" s="2"/>
      <c r="U608" s="2"/>
      <c r="V608" s="71"/>
      <c r="W608" s="72"/>
      <c r="X608" s="182"/>
      <c r="Y608" s="178"/>
      <c r="Z608" s="157"/>
      <c r="AA608" s="226" t="s">
        <v>7393</v>
      </c>
      <c r="AB608" s="225" t="s">
        <v>7358</v>
      </c>
      <c r="AC608" s="103" t="s">
        <v>7390</v>
      </c>
      <c r="AD608" s="162">
        <v>0.7</v>
      </c>
      <c r="AE608" s="162"/>
      <c r="AF608" s="162"/>
      <c r="AG608" s="163"/>
      <c r="AH608" s="105">
        <f>ROUND(ROUND(K613*Y$587,0)*AD608,0)</f>
        <v>228</v>
      </c>
      <c r="AI608" s="16"/>
    </row>
    <row r="609" spans="1:35" ht="16.75" customHeight="1" x14ac:dyDescent="0.25">
      <c r="A609" s="99">
        <v>33</v>
      </c>
      <c r="B609" s="100" t="s">
        <v>577</v>
      </c>
      <c r="C609" s="101" t="s">
        <v>11694</v>
      </c>
      <c r="D609" s="190"/>
      <c r="E609" s="211"/>
      <c r="F609" s="211"/>
      <c r="G609" s="211"/>
      <c r="H609" s="211"/>
      <c r="I609" s="211"/>
      <c r="J609" s="210"/>
      <c r="K609" s="185"/>
      <c r="L609" s="2"/>
      <c r="M609" s="2"/>
      <c r="N609" s="2"/>
      <c r="O609" s="56"/>
      <c r="P609" s="2"/>
      <c r="Q609" s="2"/>
      <c r="R609" s="2"/>
      <c r="S609" s="2"/>
      <c r="T609" s="2"/>
      <c r="U609" s="2"/>
      <c r="V609" s="71"/>
      <c r="W609" s="72"/>
      <c r="X609" s="182"/>
      <c r="Y609" s="178"/>
      <c r="Z609" s="157"/>
      <c r="AA609" s="206"/>
      <c r="AB609" s="225" t="s">
        <v>7391</v>
      </c>
      <c r="AC609" s="103" t="s">
        <v>7390</v>
      </c>
      <c r="AD609" s="162">
        <v>0.5</v>
      </c>
      <c r="AE609" s="162"/>
      <c r="AF609" s="162"/>
      <c r="AG609" s="163"/>
      <c r="AH609" s="105">
        <f>ROUND(ROUND(K613*Y$587,0)*AD609,0)</f>
        <v>163</v>
      </c>
      <c r="AI609" s="16"/>
    </row>
    <row r="610" spans="1:35" ht="16.75" customHeight="1" x14ac:dyDescent="0.3">
      <c r="A610" s="11">
        <v>33</v>
      </c>
      <c r="B610" s="14" t="s">
        <v>578</v>
      </c>
      <c r="C610" s="52" t="s">
        <v>11693</v>
      </c>
      <c r="D610" s="190"/>
      <c r="E610" s="211"/>
      <c r="F610" s="211"/>
      <c r="G610" s="211"/>
      <c r="H610" s="211"/>
      <c r="I610" s="211"/>
      <c r="J610" s="210"/>
      <c r="K610" s="185"/>
      <c r="L610" s="2"/>
      <c r="M610" s="2"/>
      <c r="N610" s="2"/>
      <c r="O610" s="56"/>
      <c r="P610" s="2"/>
      <c r="Q610" s="2"/>
      <c r="R610" s="2"/>
      <c r="S610" s="2"/>
      <c r="T610" s="2"/>
      <c r="U610" s="2"/>
      <c r="V610" s="71"/>
      <c r="W610" s="72"/>
      <c r="X610" s="72"/>
      <c r="Y610" s="155"/>
      <c r="Z610" s="157"/>
      <c r="AA610" s="2"/>
      <c r="AB610" s="201"/>
      <c r="AC610" s="55"/>
      <c r="AD610" s="141"/>
      <c r="AE610" s="187" t="s">
        <v>7356</v>
      </c>
      <c r="AF610" s="53">
        <v>5</v>
      </c>
      <c r="AG610" s="181" t="s">
        <v>7357</v>
      </c>
      <c r="AH610" s="98">
        <f>ROUND(K613*Y$587-AF610,0)</f>
        <v>321</v>
      </c>
      <c r="AI610" s="16"/>
    </row>
    <row r="611" spans="1:35" ht="16.75" customHeight="1" x14ac:dyDescent="0.3">
      <c r="A611" s="99">
        <v>33</v>
      </c>
      <c r="B611" s="100" t="s">
        <v>579</v>
      </c>
      <c r="C611" s="101" t="s">
        <v>11692</v>
      </c>
      <c r="D611" s="190"/>
      <c r="E611" s="211"/>
      <c r="F611" s="211"/>
      <c r="G611" s="211"/>
      <c r="H611" s="211"/>
      <c r="I611" s="211"/>
      <c r="J611" s="210"/>
      <c r="K611" s="185"/>
      <c r="L611" s="2"/>
      <c r="M611" s="2"/>
      <c r="N611" s="2"/>
      <c r="O611" s="56"/>
      <c r="P611" s="2"/>
      <c r="Q611" s="2"/>
      <c r="R611" s="2"/>
      <c r="S611" s="2"/>
      <c r="T611" s="2"/>
      <c r="U611" s="2"/>
      <c r="V611" s="71"/>
      <c r="W611" s="72"/>
      <c r="X611" s="72"/>
      <c r="Y611" s="155"/>
      <c r="Z611" s="157"/>
      <c r="AA611" s="226" t="s">
        <v>7393</v>
      </c>
      <c r="AB611" s="225" t="s">
        <v>7358</v>
      </c>
      <c r="AC611" s="103" t="s">
        <v>7390</v>
      </c>
      <c r="AD611" s="162">
        <v>0.7</v>
      </c>
      <c r="AE611" s="221"/>
      <c r="AF611" s="136"/>
      <c r="AG611" s="75"/>
      <c r="AH611" s="105">
        <f>ROUND(ROUND(K613*Y$587,0)*AD611-AF610,0)</f>
        <v>223</v>
      </c>
      <c r="AI611" s="16"/>
    </row>
    <row r="612" spans="1:35" ht="16.75" customHeight="1" x14ac:dyDescent="0.3">
      <c r="A612" s="99">
        <v>33</v>
      </c>
      <c r="B612" s="100" t="s">
        <v>580</v>
      </c>
      <c r="C612" s="101" t="s">
        <v>11691</v>
      </c>
      <c r="D612" s="190"/>
      <c r="E612" s="211"/>
      <c r="F612" s="211"/>
      <c r="G612" s="211"/>
      <c r="H612" s="211"/>
      <c r="I612" s="211"/>
      <c r="J612" s="210"/>
      <c r="K612" s="185"/>
      <c r="L612" s="2"/>
      <c r="M612" s="2"/>
      <c r="N612" s="2"/>
      <c r="O612" s="56"/>
      <c r="P612" s="2"/>
      <c r="Q612" s="2"/>
      <c r="R612" s="2"/>
      <c r="S612" s="2"/>
      <c r="T612" s="2"/>
      <c r="U612" s="2"/>
      <c r="V612" s="71"/>
      <c r="W612" s="72"/>
      <c r="X612" s="72"/>
      <c r="Y612" s="155"/>
      <c r="Z612" s="157"/>
      <c r="AA612" s="206"/>
      <c r="AB612" s="225" t="s">
        <v>7391</v>
      </c>
      <c r="AC612" s="103" t="s">
        <v>7390</v>
      </c>
      <c r="AD612" s="162">
        <v>0.5</v>
      </c>
      <c r="AE612" s="196"/>
      <c r="AF612" s="144"/>
      <c r="AG612" s="150"/>
      <c r="AH612" s="105">
        <f>ROUND(ROUND(K613*Y$587,0)*AD612-AF610,0)</f>
        <v>158</v>
      </c>
      <c r="AI612" s="16"/>
    </row>
    <row r="613" spans="1:35" ht="16.75" customHeight="1" x14ac:dyDescent="0.3">
      <c r="A613" s="11">
        <v>33</v>
      </c>
      <c r="B613" s="14" t="s">
        <v>581</v>
      </c>
      <c r="C613" s="52" t="s">
        <v>11690</v>
      </c>
      <c r="D613" s="45"/>
      <c r="E613" s="2"/>
      <c r="F613" s="2"/>
      <c r="G613" s="2"/>
      <c r="H613" s="2"/>
      <c r="I613" s="58"/>
      <c r="J613" s="81"/>
      <c r="K613" s="271">
        <f>'21共同生活援助（包括型・基本）'!N325</f>
        <v>466</v>
      </c>
      <c r="L613" s="272"/>
      <c r="M613" s="2" t="s">
        <v>7388</v>
      </c>
      <c r="N613" s="44"/>
      <c r="O613" s="204" t="s">
        <v>7387</v>
      </c>
      <c r="P613" s="36"/>
      <c r="Q613" s="36"/>
      <c r="R613" s="36"/>
      <c r="S613" s="36"/>
      <c r="T613" s="36"/>
      <c r="U613" s="36"/>
      <c r="V613" s="74"/>
      <c r="W613" s="72"/>
      <c r="X613" s="72"/>
      <c r="Y613" s="145"/>
      <c r="Z613" s="71"/>
      <c r="AA613" s="83"/>
      <c r="AB613" s="194"/>
      <c r="AC613" s="7"/>
      <c r="AD613" s="7"/>
      <c r="AE613" s="7"/>
      <c r="AF613" s="7"/>
      <c r="AG613" s="37"/>
      <c r="AH613" s="98">
        <f>ROUND(ROUND(K613*U614,0)*Y$587,0)</f>
        <v>310</v>
      </c>
      <c r="AI613" s="66"/>
    </row>
    <row r="614" spans="1:35" ht="16.75" customHeight="1" x14ac:dyDescent="0.3">
      <c r="A614" s="99">
        <v>33</v>
      </c>
      <c r="B614" s="100" t="s">
        <v>582</v>
      </c>
      <c r="C614" s="101" t="s">
        <v>11689</v>
      </c>
      <c r="D614" s="45"/>
      <c r="E614" s="2"/>
      <c r="F614" s="2"/>
      <c r="G614" s="2"/>
      <c r="H614" s="2"/>
      <c r="I614" s="58"/>
      <c r="J614" s="81"/>
      <c r="K614" s="72"/>
      <c r="L614" s="145"/>
      <c r="M614" s="2"/>
      <c r="N614" s="44"/>
      <c r="O614" s="45"/>
      <c r="P614" s="2"/>
      <c r="Q614" s="135"/>
      <c r="R614" s="135"/>
      <c r="S614" s="135"/>
      <c r="T614" s="136" t="s">
        <v>7404</v>
      </c>
      <c r="U614" s="273">
        <v>0.95</v>
      </c>
      <c r="V614" s="274"/>
      <c r="W614" s="72"/>
      <c r="X614" s="72"/>
      <c r="Y614" s="145"/>
      <c r="Z614" s="71"/>
      <c r="AA614" s="226" t="s">
        <v>7393</v>
      </c>
      <c r="AB614" s="225" t="s">
        <v>7358</v>
      </c>
      <c r="AC614" s="103" t="s">
        <v>7390</v>
      </c>
      <c r="AD614" s="162">
        <v>0.7</v>
      </c>
      <c r="AE614" s="162"/>
      <c r="AF614" s="162"/>
      <c r="AG614" s="163"/>
      <c r="AH614" s="105">
        <f>ROUND(ROUND(ROUND(K613*U614,0)*Y$587,0)*AD614,0)</f>
        <v>217</v>
      </c>
      <c r="AI614" s="66"/>
    </row>
    <row r="615" spans="1:35" ht="16.75" customHeight="1" x14ac:dyDescent="0.3">
      <c r="A615" s="99">
        <v>33</v>
      </c>
      <c r="B615" s="100" t="s">
        <v>583</v>
      </c>
      <c r="C615" s="101" t="s">
        <v>11688</v>
      </c>
      <c r="D615" s="190"/>
      <c r="E615" s="211"/>
      <c r="F615" s="211"/>
      <c r="G615" s="211"/>
      <c r="H615" s="211"/>
      <c r="I615" s="211"/>
      <c r="J615" s="210"/>
      <c r="K615" s="185"/>
      <c r="L615" s="2"/>
      <c r="M615" s="2"/>
      <c r="N615" s="2"/>
      <c r="O615" s="56"/>
      <c r="P615" s="2"/>
      <c r="Q615" s="2"/>
      <c r="R615" s="2"/>
      <c r="S615" s="2"/>
      <c r="T615" s="2"/>
      <c r="U615" s="2"/>
      <c r="V615" s="71"/>
      <c r="W615" s="72"/>
      <c r="X615" s="72"/>
      <c r="Y615" s="155"/>
      <c r="Z615" s="157"/>
      <c r="AA615" s="206"/>
      <c r="AB615" s="225" t="s">
        <v>7391</v>
      </c>
      <c r="AC615" s="103" t="s">
        <v>7390</v>
      </c>
      <c r="AD615" s="162">
        <v>0.5</v>
      </c>
      <c r="AE615" s="162"/>
      <c r="AF615" s="162"/>
      <c r="AG615" s="163"/>
      <c r="AH615" s="105">
        <f>ROUND(ROUND(ROUND(K613*U614,0)*Y$587,0)*AD615,0)</f>
        <v>155</v>
      </c>
      <c r="AI615" s="16"/>
    </row>
    <row r="616" spans="1:35" ht="16.75" customHeight="1" x14ac:dyDescent="0.3">
      <c r="A616" s="11">
        <v>33</v>
      </c>
      <c r="B616" s="14" t="s">
        <v>584</v>
      </c>
      <c r="C616" s="52" t="s">
        <v>11687</v>
      </c>
      <c r="D616" s="190"/>
      <c r="E616" s="211"/>
      <c r="F616" s="211"/>
      <c r="G616" s="211"/>
      <c r="H616" s="211"/>
      <c r="I616" s="211"/>
      <c r="J616" s="210"/>
      <c r="K616" s="185"/>
      <c r="L616" s="2"/>
      <c r="M616" s="2"/>
      <c r="N616" s="2"/>
      <c r="O616" s="56"/>
      <c r="P616" s="2"/>
      <c r="Q616" s="2"/>
      <c r="R616" s="2"/>
      <c r="S616" s="2"/>
      <c r="T616" s="2"/>
      <c r="U616" s="2"/>
      <c r="V616" s="71"/>
      <c r="W616" s="72"/>
      <c r="X616" s="72"/>
      <c r="Y616" s="155"/>
      <c r="Z616" s="157"/>
      <c r="AA616" s="2"/>
      <c r="AB616" s="201"/>
      <c r="AC616" s="55"/>
      <c r="AD616" s="141"/>
      <c r="AE616" s="187" t="s">
        <v>7356</v>
      </c>
      <c r="AF616" s="53">
        <v>5</v>
      </c>
      <c r="AG616" s="181" t="s">
        <v>7357</v>
      </c>
      <c r="AH616" s="98">
        <f>ROUND(ROUND(K613*U614,0)*Y$587-AF616,0)</f>
        <v>305</v>
      </c>
      <c r="AI616" s="16"/>
    </row>
    <row r="617" spans="1:35" ht="16.75" customHeight="1" x14ac:dyDescent="0.3">
      <c r="A617" s="99">
        <v>33</v>
      </c>
      <c r="B617" s="100" t="s">
        <v>585</v>
      </c>
      <c r="C617" s="101" t="s">
        <v>11686</v>
      </c>
      <c r="D617" s="190"/>
      <c r="E617" s="211"/>
      <c r="F617" s="211"/>
      <c r="G617" s="211"/>
      <c r="H617" s="211"/>
      <c r="I617" s="211"/>
      <c r="J617" s="210"/>
      <c r="K617" s="185"/>
      <c r="L617" s="2"/>
      <c r="M617" s="2"/>
      <c r="N617" s="2"/>
      <c r="O617" s="56"/>
      <c r="P617" s="2"/>
      <c r="Q617" s="2"/>
      <c r="R617" s="2"/>
      <c r="S617" s="2"/>
      <c r="T617" s="2"/>
      <c r="U617" s="2"/>
      <c r="V617" s="71"/>
      <c r="W617" s="72"/>
      <c r="X617" s="72"/>
      <c r="Y617" s="155"/>
      <c r="Z617" s="157"/>
      <c r="AA617" s="226" t="s">
        <v>7393</v>
      </c>
      <c r="AB617" s="225" t="s">
        <v>7358</v>
      </c>
      <c r="AC617" s="103" t="s">
        <v>7390</v>
      </c>
      <c r="AD617" s="162">
        <v>0.7</v>
      </c>
      <c r="AE617" s="221"/>
      <c r="AF617" s="136"/>
      <c r="AG617" s="75"/>
      <c r="AH617" s="105">
        <f>ROUND(ROUND(ROUND(K613*U614,0)*Y$587,0)*AD617-AF616,0)</f>
        <v>212</v>
      </c>
      <c r="AI617" s="16"/>
    </row>
    <row r="618" spans="1:35" ht="16.75" customHeight="1" x14ac:dyDescent="0.3">
      <c r="A618" s="99">
        <v>33</v>
      </c>
      <c r="B618" s="100" t="s">
        <v>586</v>
      </c>
      <c r="C618" s="101" t="s">
        <v>11685</v>
      </c>
      <c r="D618" s="190"/>
      <c r="E618" s="211"/>
      <c r="F618" s="211"/>
      <c r="G618" s="211"/>
      <c r="H618" s="211"/>
      <c r="I618" s="211"/>
      <c r="J618" s="210"/>
      <c r="K618" s="185"/>
      <c r="L618" s="2"/>
      <c r="M618" s="2"/>
      <c r="N618" s="2"/>
      <c r="O618" s="203"/>
      <c r="P618" s="8"/>
      <c r="Q618" s="8"/>
      <c r="R618" s="8"/>
      <c r="S618" s="8"/>
      <c r="T618" s="8"/>
      <c r="U618" s="8"/>
      <c r="V618" s="73"/>
      <c r="W618" s="72"/>
      <c r="X618" s="72"/>
      <c r="Y618" s="155"/>
      <c r="Z618" s="157"/>
      <c r="AA618" s="206"/>
      <c r="AB618" s="225" t="s">
        <v>7391</v>
      </c>
      <c r="AC618" s="103" t="s">
        <v>7390</v>
      </c>
      <c r="AD618" s="162">
        <v>0.5</v>
      </c>
      <c r="AE618" s="196"/>
      <c r="AF618" s="144"/>
      <c r="AG618" s="150"/>
      <c r="AH618" s="105">
        <f>ROUND(ROUND(ROUND(K613*U614,0)*Y$587,0)*AD618-AF616,0)</f>
        <v>150</v>
      </c>
      <c r="AI618" s="16"/>
    </row>
    <row r="619" spans="1:35" ht="16.75" customHeight="1" x14ac:dyDescent="0.3">
      <c r="A619" s="11">
        <v>33</v>
      </c>
      <c r="B619" s="14" t="s">
        <v>587</v>
      </c>
      <c r="C619" s="52" t="s">
        <v>11684</v>
      </c>
      <c r="D619" s="45"/>
      <c r="E619" s="2"/>
      <c r="F619" s="2"/>
      <c r="G619" s="2"/>
      <c r="H619" s="2"/>
      <c r="I619" s="58"/>
      <c r="J619" s="81"/>
      <c r="K619" s="185"/>
      <c r="L619" s="2"/>
      <c r="M619" s="2"/>
      <c r="N619" s="44"/>
      <c r="O619" s="204" t="s">
        <v>7380</v>
      </c>
      <c r="P619" s="36"/>
      <c r="Q619" s="36"/>
      <c r="R619" s="36"/>
      <c r="S619" s="36"/>
      <c r="T619" s="36"/>
      <c r="U619" s="36"/>
      <c r="V619" s="74"/>
      <c r="W619" s="72"/>
      <c r="X619" s="72"/>
      <c r="Y619" s="145"/>
      <c r="Z619" s="71"/>
      <c r="AA619" s="83"/>
      <c r="AB619" s="194"/>
      <c r="AC619" s="7"/>
      <c r="AD619" s="7"/>
      <c r="AE619" s="7"/>
      <c r="AF619" s="7"/>
      <c r="AG619" s="37"/>
      <c r="AH619" s="98">
        <f>ROUND(ROUND(K613*U620,0)*Y$587,0)</f>
        <v>303</v>
      </c>
      <c r="AI619" s="66"/>
    </row>
    <row r="620" spans="1:35" ht="16.75" customHeight="1" x14ac:dyDescent="0.3">
      <c r="A620" s="99">
        <v>33</v>
      </c>
      <c r="B620" s="100" t="s">
        <v>588</v>
      </c>
      <c r="C620" s="101" t="s">
        <v>11683</v>
      </c>
      <c r="D620" s="45"/>
      <c r="E620" s="2"/>
      <c r="F620" s="2"/>
      <c r="G620" s="2"/>
      <c r="H620" s="2"/>
      <c r="I620" s="58"/>
      <c r="J620" s="81"/>
      <c r="K620" s="185"/>
      <c r="L620" s="2"/>
      <c r="M620" s="2"/>
      <c r="N620" s="44"/>
      <c r="O620" s="45"/>
      <c r="P620" s="135"/>
      <c r="Q620" s="135"/>
      <c r="R620" s="135"/>
      <c r="S620" s="135"/>
      <c r="T620" s="136" t="s">
        <v>7404</v>
      </c>
      <c r="U620" s="273">
        <v>0.93</v>
      </c>
      <c r="V620" s="274"/>
      <c r="W620" s="72"/>
      <c r="X620" s="72"/>
      <c r="Y620" s="145"/>
      <c r="Z620" s="71"/>
      <c r="AA620" s="226" t="s">
        <v>7393</v>
      </c>
      <c r="AB620" s="225" t="s">
        <v>7358</v>
      </c>
      <c r="AC620" s="103" t="s">
        <v>7390</v>
      </c>
      <c r="AD620" s="162">
        <v>0.7</v>
      </c>
      <c r="AE620" s="162"/>
      <c r="AF620" s="162"/>
      <c r="AG620" s="163"/>
      <c r="AH620" s="105">
        <f>ROUND(ROUND(ROUND(K613*U620,0)*Y$587,0)*AD620,0)</f>
        <v>212</v>
      </c>
      <c r="AI620" s="66"/>
    </row>
    <row r="621" spans="1:35" ht="16.75" customHeight="1" x14ac:dyDescent="0.3">
      <c r="A621" s="99">
        <v>33</v>
      </c>
      <c r="B621" s="100" t="s">
        <v>589</v>
      </c>
      <c r="C621" s="101" t="s">
        <v>11682</v>
      </c>
      <c r="D621" s="190"/>
      <c r="E621" s="211"/>
      <c r="F621" s="211"/>
      <c r="G621" s="211"/>
      <c r="H621" s="211"/>
      <c r="I621" s="211"/>
      <c r="J621" s="210"/>
      <c r="K621" s="185"/>
      <c r="L621" s="2"/>
      <c r="M621" s="2"/>
      <c r="N621" s="2"/>
      <c r="O621" s="56"/>
      <c r="P621" s="2"/>
      <c r="Q621" s="2"/>
      <c r="R621" s="2"/>
      <c r="S621" s="2"/>
      <c r="T621" s="2"/>
      <c r="U621" s="2"/>
      <c r="V621" s="71"/>
      <c r="W621" s="72"/>
      <c r="X621" s="72"/>
      <c r="Y621" s="155"/>
      <c r="Z621" s="157"/>
      <c r="AA621" s="206"/>
      <c r="AB621" s="225" t="s">
        <v>7391</v>
      </c>
      <c r="AC621" s="103" t="s">
        <v>7390</v>
      </c>
      <c r="AD621" s="162">
        <v>0.5</v>
      </c>
      <c r="AE621" s="162"/>
      <c r="AF621" s="162"/>
      <c r="AG621" s="163"/>
      <c r="AH621" s="105">
        <f>ROUND(ROUND(ROUND(K613*U620,0)*Y$587,0)*AD621,0)</f>
        <v>152</v>
      </c>
      <c r="AI621" s="16"/>
    </row>
    <row r="622" spans="1:35" ht="16.75" customHeight="1" x14ac:dyDescent="0.3">
      <c r="A622" s="11">
        <v>33</v>
      </c>
      <c r="B622" s="14" t="s">
        <v>590</v>
      </c>
      <c r="C622" s="52" t="s">
        <v>11681</v>
      </c>
      <c r="D622" s="190"/>
      <c r="E622" s="211"/>
      <c r="F622" s="211"/>
      <c r="G622" s="211"/>
      <c r="H622" s="211"/>
      <c r="I622" s="211"/>
      <c r="J622" s="210"/>
      <c r="K622" s="185"/>
      <c r="L622" s="2"/>
      <c r="M622" s="2"/>
      <c r="N622" s="2"/>
      <c r="O622" s="56"/>
      <c r="P622" s="2"/>
      <c r="Q622" s="2"/>
      <c r="R622" s="2"/>
      <c r="S622" s="2"/>
      <c r="T622" s="2"/>
      <c r="U622" s="2"/>
      <c r="V622" s="71"/>
      <c r="W622" s="72"/>
      <c r="X622" s="72"/>
      <c r="Y622" s="155"/>
      <c r="Z622" s="157"/>
      <c r="AA622" s="2"/>
      <c r="AB622" s="201"/>
      <c r="AC622" s="55"/>
      <c r="AD622" s="141"/>
      <c r="AE622" s="187" t="s">
        <v>7356</v>
      </c>
      <c r="AF622" s="53">
        <v>5</v>
      </c>
      <c r="AG622" s="181" t="s">
        <v>7357</v>
      </c>
      <c r="AH622" s="98">
        <f>ROUND(ROUND(K613*U620,0)*Y$587-AF622,0)</f>
        <v>298</v>
      </c>
      <c r="AI622" s="16"/>
    </row>
    <row r="623" spans="1:35" ht="16.75" customHeight="1" x14ac:dyDescent="0.3">
      <c r="A623" s="99">
        <v>33</v>
      </c>
      <c r="B623" s="100" t="s">
        <v>591</v>
      </c>
      <c r="C623" s="101" t="s">
        <v>11680</v>
      </c>
      <c r="D623" s="190"/>
      <c r="E623" s="211"/>
      <c r="F623" s="211"/>
      <c r="G623" s="211"/>
      <c r="H623" s="211"/>
      <c r="I623" s="211"/>
      <c r="J623" s="210"/>
      <c r="K623" s="185"/>
      <c r="L623" s="2"/>
      <c r="M623" s="2"/>
      <c r="N623" s="2"/>
      <c r="O623" s="56"/>
      <c r="P623" s="2"/>
      <c r="Q623" s="2"/>
      <c r="R623" s="2"/>
      <c r="S623" s="2"/>
      <c r="T623" s="2"/>
      <c r="U623" s="2"/>
      <c r="V623" s="71"/>
      <c r="W623" s="72"/>
      <c r="X623" s="72"/>
      <c r="Y623" s="155"/>
      <c r="Z623" s="157"/>
      <c r="AA623" s="226" t="s">
        <v>7393</v>
      </c>
      <c r="AB623" s="225" t="s">
        <v>7358</v>
      </c>
      <c r="AC623" s="103" t="s">
        <v>7390</v>
      </c>
      <c r="AD623" s="162">
        <v>0.7</v>
      </c>
      <c r="AE623" s="221"/>
      <c r="AF623" s="136"/>
      <c r="AG623" s="75"/>
      <c r="AH623" s="105">
        <f>ROUND(ROUND(ROUND(K613*U620,0)*Y$587,0)*AD623-AF622,0)</f>
        <v>207</v>
      </c>
      <c r="AI623" s="16"/>
    </row>
    <row r="624" spans="1:35" ht="16.75" customHeight="1" x14ac:dyDescent="0.3">
      <c r="A624" s="99">
        <v>33</v>
      </c>
      <c r="B624" s="100" t="s">
        <v>592</v>
      </c>
      <c r="C624" s="101" t="s">
        <v>11679</v>
      </c>
      <c r="D624" s="190"/>
      <c r="E624" s="211"/>
      <c r="F624" s="211"/>
      <c r="G624" s="211"/>
      <c r="H624" s="211"/>
      <c r="I624" s="211"/>
      <c r="J624" s="210"/>
      <c r="K624" s="185"/>
      <c r="L624" s="2"/>
      <c r="M624" s="2"/>
      <c r="N624" s="2"/>
      <c r="O624" s="203"/>
      <c r="P624" s="8"/>
      <c r="Q624" s="8"/>
      <c r="R624" s="8"/>
      <c r="S624" s="8"/>
      <c r="T624" s="8"/>
      <c r="U624" s="8"/>
      <c r="V624" s="73"/>
      <c r="W624" s="72"/>
      <c r="X624" s="72"/>
      <c r="Y624" s="155"/>
      <c r="Z624" s="157"/>
      <c r="AA624" s="206"/>
      <c r="AB624" s="225" t="s">
        <v>7391</v>
      </c>
      <c r="AC624" s="103" t="s">
        <v>7390</v>
      </c>
      <c r="AD624" s="162">
        <v>0.5</v>
      </c>
      <c r="AE624" s="196"/>
      <c r="AF624" s="144"/>
      <c r="AG624" s="150"/>
      <c r="AH624" s="105">
        <f>ROUND(ROUND(ROUND(K613*U620,0)*Y$587,0)*AD624-AF622,0)</f>
        <v>147</v>
      </c>
      <c r="AI624" s="16"/>
    </row>
    <row r="625" spans="1:35" ht="16.75" customHeight="1" x14ac:dyDescent="0.3">
      <c r="A625" s="11">
        <v>33</v>
      </c>
      <c r="B625" s="14" t="s">
        <v>593</v>
      </c>
      <c r="C625" s="52" t="s">
        <v>11678</v>
      </c>
      <c r="D625" s="190"/>
      <c r="E625" s="211"/>
      <c r="F625" s="211"/>
      <c r="G625" s="211"/>
      <c r="H625" s="211"/>
      <c r="I625" s="211"/>
      <c r="J625" s="210"/>
      <c r="K625" s="185"/>
      <c r="L625" s="2"/>
      <c r="M625" s="2"/>
      <c r="N625" s="44"/>
      <c r="O625" s="222" t="s">
        <v>7373</v>
      </c>
      <c r="P625" s="2"/>
      <c r="Q625" s="2"/>
      <c r="R625" s="2"/>
      <c r="S625" s="2"/>
      <c r="T625" s="2"/>
      <c r="U625" s="2"/>
      <c r="V625" s="71"/>
      <c r="W625" s="72"/>
      <c r="X625" s="72"/>
      <c r="Y625" s="145"/>
      <c r="Z625" s="71"/>
      <c r="AA625" s="83"/>
      <c r="AB625" s="80"/>
      <c r="AC625" s="7"/>
      <c r="AD625" s="7"/>
      <c r="AE625" s="7"/>
      <c r="AF625" s="7"/>
      <c r="AG625" s="37"/>
      <c r="AH625" s="98">
        <f>ROUND(ROUND(K613*U626,0)*Y$587,0)</f>
        <v>310</v>
      </c>
      <c r="AI625" s="66"/>
    </row>
    <row r="626" spans="1:35" ht="16.75" customHeight="1" x14ac:dyDescent="0.3">
      <c r="A626" s="99">
        <v>33</v>
      </c>
      <c r="B626" s="100" t="s">
        <v>594</v>
      </c>
      <c r="C626" s="101" t="s">
        <v>11677</v>
      </c>
      <c r="D626" s="190"/>
      <c r="E626" s="211"/>
      <c r="F626" s="211"/>
      <c r="G626" s="211"/>
      <c r="H626" s="211"/>
      <c r="I626" s="211"/>
      <c r="J626" s="210"/>
      <c r="K626" s="185"/>
      <c r="L626" s="2"/>
      <c r="M626" s="2"/>
      <c r="N626" s="44"/>
      <c r="O626" s="222" t="s">
        <v>7405</v>
      </c>
      <c r="P626" s="135"/>
      <c r="Q626" s="135"/>
      <c r="R626" s="135"/>
      <c r="S626" s="135"/>
      <c r="T626" s="136" t="s">
        <v>7404</v>
      </c>
      <c r="U626" s="273">
        <v>0.95</v>
      </c>
      <c r="V626" s="274"/>
      <c r="W626" s="72"/>
      <c r="X626" s="72"/>
      <c r="Y626" s="145"/>
      <c r="Z626" s="71"/>
      <c r="AA626" s="226" t="s">
        <v>7393</v>
      </c>
      <c r="AB626" s="225" t="s">
        <v>7358</v>
      </c>
      <c r="AC626" s="103" t="s">
        <v>7390</v>
      </c>
      <c r="AD626" s="162">
        <v>0.7</v>
      </c>
      <c r="AE626" s="162"/>
      <c r="AF626" s="162"/>
      <c r="AG626" s="163"/>
      <c r="AH626" s="105">
        <f>ROUND(ROUND(ROUND(K613*U626,0)*Y$587,0)*AD626,0)</f>
        <v>217</v>
      </c>
      <c r="AI626" s="66"/>
    </row>
    <row r="627" spans="1:35" ht="16.75" customHeight="1" x14ac:dyDescent="0.3">
      <c r="A627" s="99">
        <v>33</v>
      </c>
      <c r="B627" s="100" t="s">
        <v>595</v>
      </c>
      <c r="C627" s="101" t="s">
        <v>11676</v>
      </c>
      <c r="D627" s="190"/>
      <c r="E627" s="211"/>
      <c r="F627" s="211"/>
      <c r="G627" s="211"/>
      <c r="H627" s="211"/>
      <c r="I627" s="211"/>
      <c r="J627" s="210"/>
      <c r="K627" s="185"/>
      <c r="L627" s="2"/>
      <c r="M627" s="2"/>
      <c r="N627" s="2"/>
      <c r="O627" s="56"/>
      <c r="P627" s="2"/>
      <c r="Q627" s="2"/>
      <c r="R627" s="2"/>
      <c r="S627" s="2"/>
      <c r="T627" s="2"/>
      <c r="U627" s="2"/>
      <c r="V627" s="71"/>
      <c r="W627" s="72"/>
      <c r="X627" s="72"/>
      <c r="Y627" s="155"/>
      <c r="Z627" s="157"/>
      <c r="AA627" s="206"/>
      <c r="AB627" s="225" t="s">
        <v>7391</v>
      </c>
      <c r="AC627" s="103" t="s">
        <v>7390</v>
      </c>
      <c r="AD627" s="162">
        <v>0.5</v>
      </c>
      <c r="AE627" s="162"/>
      <c r="AF627" s="162"/>
      <c r="AG627" s="163"/>
      <c r="AH627" s="105">
        <f>ROUND(ROUND(ROUND(K613*U626,0)*Y$587,0)*AD627,0)</f>
        <v>155</v>
      </c>
      <c r="AI627" s="16"/>
    </row>
    <row r="628" spans="1:35" ht="16.75" customHeight="1" x14ac:dyDescent="0.3">
      <c r="A628" s="11">
        <v>33</v>
      </c>
      <c r="B628" s="14" t="s">
        <v>596</v>
      </c>
      <c r="C628" s="52" t="s">
        <v>11675</v>
      </c>
      <c r="D628" s="190"/>
      <c r="E628" s="211"/>
      <c r="F628" s="211"/>
      <c r="G628" s="211"/>
      <c r="H628" s="211"/>
      <c r="I628" s="211"/>
      <c r="J628" s="210"/>
      <c r="K628" s="185"/>
      <c r="L628" s="2"/>
      <c r="M628" s="2"/>
      <c r="N628" s="2"/>
      <c r="O628" s="56"/>
      <c r="P628" s="2"/>
      <c r="Q628" s="2"/>
      <c r="R628" s="2"/>
      <c r="S628" s="2"/>
      <c r="T628" s="2"/>
      <c r="U628" s="2"/>
      <c r="V628" s="71"/>
      <c r="W628" s="72"/>
      <c r="X628" s="72"/>
      <c r="Y628" s="155"/>
      <c r="Z628" s="157"/>
      <c r="AA628" s="2"/>
      <c r="AB628" s="201"/>
      <c r="AC628" s="55"/>
      <c r="AD628" s="141"/>
      <c r="AE628" s="187" t="s">
        <v>7356</v>
      </c>
      <c r="AF628" s="53">
        <v>5</v>
      </c>
      <c r="AG628" s="181" t="s">
        <v>7357</v>
      </c>
      <c r="AH628" s="98">
        <f>ROUND(ROUND(K613*U626,0)*Y$587-AF628,0)</f>
        <v>305</v>
      </c>
      <c r="AI628" s="16"/>
    </row>
    <row r="629" spans="1:35" ht="16.75" customHeight="1" x14ac:dyDescent="0.3">
      <c r="A629" s="99">
        <v>33</v>
      </c>
      <c r="B629" s="100" t="s">
        <v>597</v>
      </c>
      <c r="C629" s="101" t="s">
        <v>11674</v>
      </c>
      <c r="D629" s="190"/>
      <c r="E629" s="211"/>
      <c r="F629" s="211"/>
      <c r="G629" s="211"/>
      <c r="H629" s="211"/>
      <c r="I629" s="211"/>
      <c r="J629" s="210"/>
      <c r="K629" s="185"/>
      <c r="L629" s="2"/>
      <c r="M629" s="2"/>
      <c r="N629" s="2"/>
      <c r="O629" s="56"/>
      <c r="P629" s="2"/>
      <c r="Q629" s="2"/>
      <c r="R629" s="2"/>
      <c r="S629" s="2"/>
      <c r="T629" s="2"/>
      <c r="U629" s="2"/>
      <c r="V629" s="71"/>
      <c r="W629" s="72"/>
      <c r="X629" s="72"/>
      <c r="Y629" s="155"/>
      <c r="Z629" s="157"/>
      <c r="AA629" s="226" t="s">
        <v>7393</v>
      </c>
      <c r="AB629" s="225" t="s">
        <v>7358</v>
      </c>
      <c r="AC629" s="103" t="s">
        <v>7390</v>
      </c>
      <c r="AD629" s="162">
        <v>0.7</v>
      </c>
      <c r="AE629" s="221"/>
      <c r="AF629" s="136"/>
      <c r="AG629" s="75"/>
      <c r="AH629" s="105">
        <f>ROUND(ROUND(ROUND(K613*U626,0)*Y$587,0)*AD629-AF628,0)</f>
        <v>212</v>
      </c>
      <c r="AI629" s="16"/>
    </row>
    <row r="630" spans="1:35" ht="16.75" customHeight="1" x14ac:dyDescent="0.3">
      <c r="A630" s="99">
        <v>33</v>
      </c>
      <c r="B630" s="100" t="s">
        <v>598</v>
      </c>
      <c r="C630" s="101" t="s">
        <v>11673</v>
      </c>
      <c r="D630" s="190"/>
      <c r="E630" s="211"/>
      <c r="F630" s="211"/>
      <c r="G630" s="211"/>
      <c r="H630" s="211"/>
      <c r="I630" s="211"/>
      <c r="J630" s="210"/>
      <c r="K630" s="164"/>
      <c r="L630" s="8"/>
      <c r="M630" s="8"/>
      <c r="N630" s="8"/>
      <c r="O630" s="203"/>
      <c r="P630" s="8"/>
      <c r="Q630" s="8"/>
      <c r="R630" s="8"/>
      <c r="S630" s="8"/>
      <c r="T630" s="8"/>
      <c r="U630" s="8"/>
      <c r="V630" s="73"/>
      <c r="W630" s="72"/>
      <c r="X630" s="72"/>
      <c r="Y630" s="155"/>
      <c r="Z630" s="157"/>
      <c r="AA630" s="206"/>
      <c r="AB630" s="225" t="s">
        <v>7391</v>
      </c>
      <c r="AC630" s="103" t="s">
        <v>7390</v>
      </c>
      <c r="AD630" s="162">
        <v>0.5</v>
      </c>
      <c r="AE630" s="196"/>
      <c r="AF630" s="144"/>
      <c r="AG630" s="150"/>
      <c r="AH630" s="105">
        <f>ROUND(ROUND(ROUND(K613*U626,0)*Y$587,0)*AD630-AF628,0)</f>
        <v>150</v>
      </c>
      <c r="AI630" s="16"/>
    </row>
    <row r="631" spans="1:35" ht="16.75" customHeight="1" x14ac:dyDescent="0.3">
      <c r="A631" s="11">
        <v>33</v>
      </c>
      <c r="B631" s="14" t="s">
        <v>11672</v>
      </c>
      <c r="C631" s="52" t="s">
        <v>11671</v>
      </c>
      <c r="D631" s="45"/>
      <c r="E631" s="2"/>
      <c r="F631" s="2"/>
      <c r="G631" s="2"/>
      <c r="H631" s="2"/>
      <c r="I631" s="58"/>
      <c r="J631" s="81"/>
      <c r="K631" s="167" t="s">
        <v>7398</v>
      </c>
      <c r="L631" s="36"/>
      <c r="M631" s="36"/>
      <c r="N631" s="50"/>
      <c r="O631" s="54"/>
      <c r="P631" s="36"/>
      <c r="Q631" s="36"/>
      <c r="R631" s="36"/>
      <c r="S631" s="36"/>
      <c r="T631" s="36"/>
      <c r="U631" s="36"/>
      <c r="V631" s="50"/>
      <c r="W631" s="45"/>
      <c r="X631" s="45"/>
      <c r="Y631" s="2"/>
      <c r="Z631" s="44"/>
      <c r="AA631" s="54"/>
      <c r="AB631" s="53"/>
      <c r="AC631" s="36"/>
      <c r="AD631" s="36"/>
      <c r="AE631" s="36"/>
      <c r="AF631" s="36"/>
      <c r="AG631" s="50"/>
      <c r="AH631" s="98">
        <f>ROUND(K637*Y$587,0)</f>
        <v>270</v>
      </c>
      <c r="AI631" s="16"/>
    </row>
    <row r="632" spans="1:35" ht="16.75" customHeight="1" x14ac:dyDescent="0.3">
      <c r="A632" s="99">
        <v>33</v>
      </c>
      <c r="B632" s="100" t="s">
        <v>599</v>
      </c>
      <c r="C632" s="101" t="s">
        <v>11670</v>
      </c>
      <c r="D632" s="45"/>
      <c r="E632" s="2"/>
      <c r="F632" s="2"/>
      <c r="G632" s="2"/>
      <c r="H632" s="2"/>
      <c r="I632" s="58"/>
      <c r="J632" s="81"/>
      <c r="K632" s="185"/>
      <c r="L632" s="2"/>
      <c r="M632" s="2"/>
      <c r="N632" s="44"/>
      <c r="O632" s="3"/>
      <c r="P632" s="2"/>
      <c r="Q632" s="2"/>
      <c r="R632" s="2"/>
      <c r="S632" s="2"/>
      <c r="T632" s="2"/>
      <c r="U632" s="2"/>
      <c r="V632" s="71"/>
      <c r="W632" s="72"/>
      <c r="X632" s="72"/>
      <c r="Y632" s="145"/>
      <c r="Z632" s="71"/>
      <c r="AA632" s="226" t="s">
        <v>7393</v>
      </c>
      <c r="AB632" s="225" t="s">
        <v>7358</v>
      </c>
      <c r="AC632" s="103" t="s">
        <v>7390</v>
      </c>
      <c r="AD632" s="162">
        <v>0.7</v>
      </c>
      <c r="AE632" s="162"/>
      <c r="AF632" s="162"/>
      <c r="AG632" s="163"/>
      <c r="AH632" s="105">
        <f>ROUND(ROUND(K637*Y$587,0)*AD632,0)</f>
        <v>189</v>
      </c>
      <c r="AI632" s="16"/>
    </row>
    <row r="633" spans="1:35" ht="16.75" customHeight="1" x14ac:dyDescent="0.3">
      <c r="A633" s="99">
        <v>33</v>
      </c>
      <c r="B633" s="100" t="s">
        <v>600</v>
      </c>
      <c r="C633" s="101" t="s">
        <v>11669</v>
      </c>
      <c r="D633" s="190"/>
      <c r="E633" s="211"/>
      <c r="F633" s="211"/>
      <c r="G633" s="211"/>
      <c r="H633" s="211"/>
      <c r="I633" s="211"/>
      <c r="J633" s="210"/>
      <c r="K633" s="185"/>
      <c r="L633" s="2"/>
      <c r="M633" s="2"/>
      <c r="N633" s="2"/>
      <c r="O633" s="56"/>
      <c r="P633" s="2"/>
      <c r="Q633" s="2"/>
      <c r="R633" s="2"/>
      <c r="S633" s="2"/>
      <c r="T633" s="2"/>
      <c r="U633" s="2"/>
      <c r="V633" s="71"/>
      <c r="W633" s="72"/>
      <c r="X633" s="72"/>
      <c r="Y633" s="155"/>
      <c r="Z633" s="157"/>
      <c r="AA633" s="206"/>
      <c r="AB633" s="225" t="s">
        <v>7391</v>
      </c>
      <c r="AC633" s="103" t="s">
        <v>7390</v>
      </c>
      <c r="AD633" s="162">
        <v>0.5</v>
      </c>
      <c r="AE633" s="162"/>
      <c r="AF633" s="162"/>
      <c r="AG633" s="163"/>
      <c r="AH633" s="105">
        <f>ROUND(ROUND(K637*Y$587,0)*AD633,0)</f>
        <v>135</v>
      </c>
      <c r="AI633" s="16"/>
    </row>
    <row r="634" spans="1:35" ht="16.75" customHeight="1" x14ac:dyDescent="0.3">
      <c r="A634" s="11">
        <v>33</v>
      </c>
      <c r="B634" s="14" t="s">
        <v>601</v>
      </c>
      <c r="C634" s="52" t="s">
        <v>11668</v>
      </c>
      <c r="D634" s="190"/>
      <c r="E634" s="211"/>
      <c r="F634" s="211"/>
      <c r="G634" s="211"/>
      <c r="H634" s="211"/>
      <c r="I634" s="211"/>
      <c r="J634" s="210"/>
      <c r="K634" s="185"/>
      <c r="L634" s="2"/>
      <c r="M634" s="2"/>
      <c r="N634" s="2"/>
      <c r="O634" s="56"/>
      <c r="P634" s="2"/>
      <c r="Q634" s="2"/>
      <c r="R634" s="2"/>
      <c r="S634" s="2"/>
      <c r="T634" s="2"/>
      <c r="U634" s="2"/>
      <c r="V634" s="71"/>
      <c r="W634" s="72"/>
      <c r="X634" s="72"/>
      <c r="Y634" s="155"/>
      <c r="Z634" s="157"/>
      <c r="AA634" s="2"/>
      <c r="AB634" s="201"/>
      <c r="AC634" s="55"/>
      <c r="AD634" s="141"/>
      <c r="AE634" s="187" t="s">
        <v>7356</v>
      </c>
      <c r="AF634" s="53">
        <v>5</v>
      </c>
      <c r="AG634" s="181" t="s">
        <v>7357</v>
      </c>
      <c r="AH634" s="98">
        <f>ROUND(K637*Y$587-AF634,0)</f>
        <v>265</v>
      </c>
      <c r="AI634" s="16"/>
    </row>
    <row r="635" spans="1:35" ht="16.75" customHeight="1" x14ac:dyDescent="0.3">
      <c r="A635" s="99">
        <v>33</v>
      </c>
      <c r="B635" s="100" t="s">
        <v>602</v>
      </c>
      <c r="C635" s="101" t="s">
        <v>11667</v>
      </c>
      <c r="D635" s="190"/>
      <c r="E635" s="211"/>
      <c r="F635" s="211"/>
      <c r="G635" s="211"/>
      <c r="H635" s="211"/>
      <c r="I635" s="211"/>
      <c r="J635" s="210"/>
      <c r="K635" s="185"/>
      <c r="L635" s="2"/>
      <c r="M635" s="2"/>
      <c r="N635" s="2"/>
      <c r="O635" s="56"/>
      <c r="P635" s="2"/>
      <c r="Q635" s="2"/>
      <c r="R635" s="2"/>
      <c r="S635" s="2"/>
      <c r="T635" s="2"/>
      <c r="U635" s="2"/>
      <c r="V635" s="71"/>
      <c r="W635" s="72"/>
      <c r="X635" s="72"/>
      <c r="Y635" s="155"/>
      <c r="Z635" s="157"/>
      <c r="AA635" s="226" t="s">
        <v>7393</v>
      </c>
      <c r="AB635" s="225" t="s">
        <v>7358</v>
      </c>
      <c r="AC635" s="103" t="s">
        <v>7390</v>
      </c>
      <c r="AD635" s="162">
        <v>0.7</v>
      </c>
      <c r="AE635" s="221"/>
      <c r="AF635" s="136"/>
      <c r="AG635" s="75"/>
      <c r="AH635" s="105">
        <f>ROUND(ROUND(K637*Y$587,0)*AD635-AF634,0)</f>
        <v>184</v>
      </c>
      <c r="AI635" s="16"/>
    </row>
    <row r="636" spans="1:35" ht="16.75" customHeight="1" x14ac:dyDescent="0.3">
      <c r="A636" s="99">
        <v>33</v>
      </c>
      <c r="B636" s="100" t="s">
        <v>603</v>
      </c>
      <c r="C636" s="101" t="s">
        <v>11666</v>
      </c>
      <c r="D636" s="190"/>
      <c r="E636" s="211"/>
      <c r="F636" s="211"/>
      <c r="G636" s="211"/>
      <c r="H636" s="211"/>
      <c r="I636" s="211"/>
      <c r="J636" s="210"/>
      <c r="K636" s="185"/>
      <c r="L636" s="2"/>
      <c r="M636" s="2"/>
      <c r="N636" s="2"/>
      <c r="O636" s="56"/>
      <c r="P636" s="2"/>
      <c r="Q636" s="2"/>
      <c r="R636" s="2"/>
      <c r="S636" s="2"/>
      <c r="T636" s="2"/>
      <c r="U636" s="2"/>
      <c r="V636" s="71"/>
      <c r="W636" s="72"/>
      <c r="X636" s="72"/>
      <c r="Y636" s="155"/>
      <c r="Z636" s="157"/>
      <c r="AA636" s="206"/>
      <c r="AB636" s="225" t="s">
        <v>7391</v>
      </c>
      <c r="AC636" s="103" t="s">
        <v>7390</v>
      </c>
      <c r="AD636" s="162">
        <v>0.5</v>
      </c>
      <c r="AE636" s="196"/>
      <c r="AF636" s="144"/>
      <c r="AG636" s="150"/>
      <c r="AH636" s="105">
        <f>ROUND(ROUND(K637*Y$587,0)*AD636-AF634,0)</f>
        <v>130</v>
      </c>
      <c r="AI636" s="16"/>
    </row>
    <row r="637" spans="1:35" ht="16.75" customHeight="1" x14ac:dyDescent="0.3">
      <c r="A637" s="11">
        <v>33</v>
      </c>
      <c r="B637" s="14" t="s">
        <v>604</v>
      </c>
      <c r="C637" s="52" t="s">
        <v>11665</v>
      </c>
      <c r="D637" s="45"/>
      <c r="E637" s="2"/>
      <c r="F637" s="2"/>
      <c r="G637" s="2"/>
      <c r="H637" s="2"/>
      <c r="I637" s="58"/>
      <c r="J637" s="81"/>
      <c r="K637" s="271">
        <f>'21共同生活援助（包括型・基本）'!N349</f>
        <v>386</v>
      </c>
      <c r="L637" s="272"/>
      <c r="M637" s="2" t="s">
        <v>7388</v>
      </c>
      <c r="N637" s="44"/>
      <c r="O637" s="204" t="s">
        <v>7387</v>
      </c>
      <c r="P637" s="36"/>
      <c r="Q637" s="36"/>
      <c r="R637" s="36"/>
      <c r="S637" s="36"/>
      <c r="T637" s="36"/>
      <c r="U637" s="36"/>
      <c r="V637" s="74"/>
      <c r="W637" s="72"/>
      <c r="X637" s="72"/>
      <c r="Y637" s="145"/>
      <c r="Z637" s="71"/>
      <c r="AA637" s="83"/>
      <c r="AB637" s="194"/>
      <c r="AC637" s="7"/>
      <c r="AD637" s="7"/>
      <c r="AE637" s="7"/>
      <c r="AF637" s="7"/>
      <c r="AG637" s="37"/>
      <c r="AH637" s="98">
        <f>ROUND(ROUND(K637*U638,0)*Y$587,0)</f>
        <v>257</v>
      </c>
      <c r="AI637" s="66"/>
    </row>
    <row r="638" spans="1:35" ht="16.75" customHeight="1" x14ac:dyDescent="0.3">
      <c r="A638" s="99">
        <v>33</v>
      </c>
      <c r="B638" s="100" t="s">
        <v>605</v>
      </c>
      <c r="C638" s="101" t="s">
        <v>11664</v>
      </c>
      <c r="D638" s="45"/>
      <c r="E638" s="2"/>
      <c r="F638" s="2"/>
      <c r="G638" s="2"/>
      <c r="H638" s="2"/>
      <c r="I638" s="58"/>
      <c r="J638" s="81"/>
      <c r="K638" s="72"/>
      <c r="L638" s="145"/>
      <c r="M638" s="2"/>
      <c r="N638" s="44"/>
      <c r="O638" s="45"/>
      <c r="P638" s="2"/>
      <c r="Q638" s="135"/>
      <c r="R638" s="135"/>
      <c r="S638" s="135"/>
      <c r="T638" s="136" t="s">
        <v>7404</v>
      </c>
      <c r="U638" s="273">
        <v>0.95</v>
      </c>
      <c r="V638" s="274"/>
      <c r="W638" s="72"/>
      <c r="X638" s="72"/>
      <c r="Y638" s="145"/>
      <c r="Z638" s="71"/>
      <c r="AA638" s="226" t="s">
        <v>7393</v>
      </c>
      <c r="AB638" s="225" t="s">
        <v>7358</v>
      </c>
      <c r="AC638" s="103" t="s">
        <v>7390</v>
      </c>
      <c r="AD638" s="162">
        <v>0.7</v>
      </c>
      <c r="AE638" s="162"/>
      <c r="AF638" s="162"/>
      <c r="AG638" s="163"/>
      <c r="AH638" s="105">
        <f>ROUND(ROUND(ROUND(K637*U638,0)*Y$587,0)*AD638,0)</f>
        <v>180</v>
      </c>
      <c r="AI638" s="66"/>
    </row>
    <row r="639" spans="1:35" ht="16.75" customHeight="1" x14ac:dyDescent="0.3">
      <c r="A639" s="99">
        <v>33</v>
      </c>
      <c r="B639" s="100" t="s">
        <v>606</v>
      </c>
      <c r="C639" s="101" t="s">
        <v>11663</v>
      </c>
      <c r="D639" s="190"/>
      <c r="E639" s="211"/>
      <c r="F639" s="211"/>
      <c r="G639" s="211"/>
      <c r="H639" s="211"/>
      <c r="I639" s="211"/>
      <c r="J639" s="210"/>
      <c r="K639" s="185"/>
      <c r="L639" s="2"/>
      <c r="M639" s="2"/>
      <c r="N639" s="2"/>
      <c r="O639" s="56"/>
      <c r="P639" s="2"/>
      <c r="Q639" s="2"/>
      <c r="R639" s="2"/>
      <c r="S639" s="2"/>
      <c r="T639" s="2"/>
      <c r="U639" s="2"/>
      <c r="V639" s="71"/>
      <c r="W639" s="72"/>
      <c r="X639" s="72"/>
      <c r="Y639" s="155"/>
      <c r="Z639" s="157"/>
      <c r="AA639" s="206"/>
      <c r="AB639" s="225" t="s">
        <v>7391</v>
      </c>
      <c r="AC639" s="103" t="s">
        <v>7390</v>
      </c>
      <c r="AD639" s="162">
        <v>0.5</v>
      </c>
      <c r="AE639" s="162"/>
      <c r="AF639" s="162"/>
      <c r="AG639" s="163"/>
      <c r="AH639" s="105">
        <f>ROUND(ROUND(ROUND(K637*U638,0)*Y$587,0)*AD639,0)</f>
        <v>129</v>
      </c>
      <c r="AI639" s="16"/>
    </row>
    <row r="640" spans="1:35" ht="16.75" customHeight="1" x14ac:dyDescent="0.3">
      <c r="A640" s="11">
        <v>33</v>
      </c>
      <c r="B640" s="14" t="s">
        <v>607</v>
      </c>
      <c r="C640" s="52" t="s">
        <v>11662</v>
      </c>
      <c r="D640" s="190"/>
      <c r="E640" s="211"/>
      <c r="F640" s="211"/>
      <c r="G640" s="211"/>
      <c r="H640" s="211"/>
      <c r="I640" s="211"/>
      <c r="J640" s="210"/>
      <c r="K640" s="185"/>
      <c r="L640" s="2"/>
      <c r="M640" s="2"/>
      <c r="N640" s="2"/>
      <c r="O640" s="56"/>
      <c r="P640" s="2"/>
      <c r="Q640" s="2"/>
      <c r="R640" s="2"/>
      <c r="S640" s="2"/>
      <c r="T640" s="2"/>
      <c r="U640" s="2"/>
      <c r="V640" s="71"/>
      <c r="W640" s="72"/>
      <c r="X640" s="72"/>
      <c r="Y640" s="155"/>
      <c r="Z640" s="157"/>
      <c r="AA640" s="2"/>
      <c r="AB640" s="201"/>
      <c r="AC640" s="55"/>
      <c r="AD640" s="141"/>
      <c r="AE640" s="187" t="s">
        <v>7356</v>
      </c>
      <c r="AF640" s="53">
        <v>5</v>
      </c>
      <c r="AG640" s="181" t="s">
        <v>7357</v>
      </c>
      <c r="AH640" s="98">
        <f>ROUND(ROUND(K637*U638,0)*Y$587-AF640,0)</f>
        <v>252</v>
      </c>
      <c r="AI640" s="16"/>
    </row>
    <row r="641" spans="1:35" ht="16.75" customHeight="1" x14ac:dyDescent="0.3">
      <c r="A641" s="99">
        <v>33</v>
      </c>
      <c r="B641" s="100" t="s">
        <v>608</v>
      </c>
      <c r="C641" s="101" t="s">
        <v>11661</v>
      </c>
      <c r="D641" s="190"/>
      <c r="E641" s="211"/>
      <c r="F641" s="211"/>
      <c r="G641" s="211"/>
      <c r="H641" s="211"/>
      <c r="I641" s="211"/>
      <c r="J641" s="210"/>
      <c r="K641" s="185"/>
      <c r="L641" s="2"/>
      <c r="M641" s="2"/>
      <c r="N641" s="2"/>
      <c r="O641" s="56"/>
      <c r="P641" s="2"/>
      <c r="Q641" s="2"/>
      <c r="R641" s="2"/>
      <c r="S641" s="2"/>
      <c r="T641" s="2"/>
      <c r="U641" s="2"/>
      <c r="V641" s="71"/>
      <c r="W641" s="72"/>
      <c r="X641" s="72"/>
      <c r="Y641" s="155"/>
      <c r="Z641" s="157"/>
      <c r="AA641" s="226" t="s">
        <v>7393</v>
      </c>
      <c r="AB641" s="225" t="s">
        <v>7358</v>
      </c>
      <c r="AC641" s="103" t="s">
        <v>7390</v>
      </c>
      <c r="AD641" s="162">
        <v>0.7</v>
      </c>
      <c r="AE641" s="221"/>
      <c r="AF641" s="136"/>
      <c r="AG641" s="75"/>
      <c r="AH641" s="105">
        <f>ROUND(ROUND(ROUND(K637*U638,0)*Y$587,0)*AD641-AF640,0)</f>
        <v>175</v>
      </c>
      <c r="AI641" s="16"/>
    </row>
    <row r="642" spans="1:35" ht="16.75" customHeight="1" x14ac:dyDescent="0.3">
      <c r="A642" s="99">
        <v>33</v>
      </c>
      <c r="B642" s="100" t="s">
        <v>609</v>
      </c>
      <c r="C642" s="101" t="s">
        <v>11660</v>
      </c>
      <c r="D642" s="190"/>
      <c r="E642" s="211"/>
      <c r="F642" s="211"/>
      <c r="G642" s="211"/>
      <c r="H642" s="211"/>
      <c r="I642" s="211"/>
      <c r="J642" s="210"/>
      <c r="K642" s="185"/>
      <c r="L642" s="2"/>
      <c r="M642" s="2"/>
      <c r="N642" s="2"/>
      <c r="O642" s="203"/>
      <c r="P642" s="8"/>
      <c r="Q642" s="8"/>
      <c r="R642" s="8"/>
      <c r="S642" s="8"/>
      <c r="T642" s="8"/>
      <c r="U642" s="8"/>
      <c r="V642" s="73"/>
      <c r="W642" s="72"/>
      <c r="X642" s="72"/>
      <c r="Y642" s="155"/>
      <c r="Z642" s="157"/>
      <c r="AA642" s="206"/>
      <c r="AB642" s="225" t="s">
        <v>7391</v>
      </c>
      <c r="AC642" s="103" t="s">
        <v>7390</v>
      </c>
      <c r="AD642" s="162">
        <v>0.5</v>
      </c>
      <c r="AE642" s="196"/>
      <c r="AF642" s="144"/>
      <c r="AG642" s="150"/>
      <c r="AH642" s="105">
        <f>ROUND(ROUND(ROUND(K637*U638,0)*Y$587,0)*AD642-AF640,0)</f>
        <v>124</v>
      </c>
      <c r="AI642" s="16"/>
    </row>
    <row r="643" spans="1:35" ht="16.75" customHeight="1" x14ac:dyDescent="0.3">
      <c r="A643" s="11">
        <v>33</v>
      </c>
      <c r="B643" s="14" t="s">
        <v>610</v>
      </c>
      <c r="C643" s="52" t="s">
        <v>11659</v>
      </c>
      <c r="D643" s="45"/>
      <c r="E643" s="2"/>
      <c r="F643" s="2"/>
      <c r="G643" s="2"/>
      <c r="H643" s="2"/>
      <c r="I643" s="58"/>
      <c r="J643" s="81"/>
      <c r="K643" s="185"/>
      <c r="L643" s="2"/>
      <c r="M643" s="2"/>
      <c r="N643" s="44"/>
      <c r="O643" s="204" t="s">
        <v>7380</v>
      </c>
      <c r="P643" s="36"/>
      <c r="Q643" s="36"/>
      <c r="R643" s="36"/>
      <c r="S643" s="36"/>
      <c r="T643" s="36"/>
      <c r="U643" s="36"/>
      <c r="V643" s="74"/>
      <c r="W643" s="72"/>
      <c r="X643" s="72"/>
      <c r="Y643" s="145"/>
      <c r="Z643" s="71"/>
      <c r="AA643" s="83"/>
      <c r="AB643" s="194"/>
      <c r="AC643" s="7"/>
      <c r="AD643" s="7"/>
      <c r="AE643" s="7"/>
      <c r="AF643" s="7"/>
      <c r="AG643" s="37"/>
      <c r="AH643" s="98">
        <f>ROUND(ROUND(K637*U644,0)*Y$587,0)</f>
        <v>251</v>
      </c>
      <c r="AI643" s="66"/>
    </row>
    <row r="644" spans="1:35" ht="16.75" customHeight="1" x14ac:dyDescent="0.3">
      <c r="A644" s="99">
        <v>33</v>
      </c>
      <c r="B644" s="100" t="s">
        <v>611</v>
      </c>
      <c r="C644" s="101" t="s">
        <v>11658</v>
      </c>
      <c r="D644" s="45"/>
      <c r="E644" s="2"/>
      <c r="F644" s="2"/>
      <c r="G644" s="2"/>
      <c r="H644" s="2"/>
      <c r="I644" s="58"/>
      <c r="J644" s="81"/>
      <c r="K644" s="185"/>
      <c r="L644" s="2"/>
      <c r="M644" s="2"/>
      <c r="N644" s="44"/>
      <c r="O644" s="45"/>
      <c r="P644" s="135"/>
      <c r="Q644" s="135"/>
      <c r="R644" s="135"/>
      <c r="S644" s="135"/>
      <c r="T644" s="136" t="s">
        <v>7404</v>
      </c>
      <c r="U644" s="273">
        <v>0.93</v>
      </c>
      <c r="V644" s="274"/>
      <c r="W644" s="72"/>
      <c r="X644" s="72"/>
      <c r="Y644" s="145"/>
      <c r="Z644" s="71"/>
      <c r="AA644" s="226" t="s">
        <v>7393</v>
      </c>
      <c r="AB644" s="225" t="s">
        <v>7358</v>
      </c>
      <c r="AC644" s="103" t="s">
        <v>7390</v>
      </c>
      <c r="AD644" s="162">
        <v>0.7</v>
      </c>
      <c r="AE644" s="162"/>
      <c r="AF644" s="162"/>
      <c r="AG644" s="163"/>
      <c r="AH644" s="105">
        <f>ROUND(ROUND(ROUND(K637*U644,0)*Y$587,0)*AD644,0)</f>
        <v>176</v>
      </c>
      <c r="AI644" s="66"/>
    </row>
    <row r="645" spans="1:35" ht="16.75" customHeight="1" x14ac:dyDescent="0.3">
      <c r="A645" s="99">
        <v>33</v>
      </c>
      <c r="B645" s="100" t="s">
        <v>612</v>
      </c>
      <c r="C645" s="101" t="s">
        <v>11657</v>
      </c>
      <c r="D645" s="190"/>
      <c r="E645" s="211"/>
      <c r="F645" s="211"/>
      <c r="G645" s="211"/>
      <c r="H645" s="211"/>
      <c r="I645" s="211"/>
      <c r="J645" s="210"/>
      <c r="K645" s="185"/>
      <c r="L645" s="2"/>
      <c r="M645" s="2"/>
      <c r="N645" s="2"/>
      <c r="O645" s="56"/>
      <c r="P645" s="2"/>
      <c r="Q645" s="2"/>
      <c r="R645" s="2"/>
      <c r="S645" s="2"/>
      <c r="T645" s="2"/>
      <c r="U645" s="2"/>
      <c r="V645" s="71"/>
      <c r="W645" s="72"/>
      <c r="X645" s="72"/>
      <c r="Y645" s="155"/>
      <c r="Z645" s="157"/>
      <c r="AA645" s="206"/>
      <c r="AB645" s="225" t="s">
        <v>7391</v>
      </c>
      <c r="AC645" s="103" t="s">
        <v>7390</v>
      </c>
      <c r="AD645" s="162">
        <v>0.5</v>
      </c>
      <c r="AE645" s="162"/>
      <c r="AF645" s="162"/>
      <c r="AG645" s="163"/>
      <c r="AH645" s="105">
        <f>ROUND(ROUND(ROUND(K637*U644,0)*Y$587,0)*AD645,0)</f>
        <v>126</v>
      </c>
      <c r="AI645" s="16"/>
    </row>
    <row r="646" spans="1:35" ht="16.75" customHeight="1" x14ac:dyDescent="0.3">
      <c r="A646" s="11">
        <v>33</v>
      </c>
      <c r="B646" s="14" t="s">
        <v>613</v>
      </c>
      <c r="C646" s="52" t="s">
        <v>11656</v>
      </c>
      <c r="D646" s="190"/>
      <c r="E646" s="211"/>
      <c r="F646" s="211"/>
      <c r="G646" s="211"/>
      <c r="H646" s="211"/>
      <c r="I646" s="211"/>
      <c r="J646" s="210"/>
      <c r="K646" s="185"/>
      <c r="L646" s="2"/>
      <c r="M646" s="2"/>
      <c r="N646" s="2"/>
      <c r="O646" s="56"/>
      <c r="P646" s="2"/>
      <c r="Q646" s="2"/>
      <c r="R646" s="2"/>
      <c r="S646" s="2"/>
      <c r="T646" s="2"/>
      <c r="U646" s="2"/>
      <c r="V646" s="71"/>
      <c r="W646" s="72"/>
      <c r="X646" s="72"/>
      <c r="Y646" s="155"/>
      <c r="Z646" s="157"/>
      <c r="AA646" s="2"/>
      <c r="AB646" s="201"/>
      <c r="AC646" s="55"/>
      <c r="AD646" s="141"/>
      <c r="AE646" s="187" t="s">
        <v>7356</v>
      </c>
      <c r="AF646" s="53">
        <v>5</v>
      </c>
      <c r="AG646" s="181" t="s">
        <v>7357</v>
      </c>
      <c r="AH646" s="98">
        <f>ROUND(ROUND(K637*U644,0)*Y$587-AF646,0)</f>
        <v>246</v>
      </c>
      <c r="AI646" s="16"/>
    </row>
    <row r="647" spans="1:35" ht="16.75" customHeight="1" x14ac:dyDescent="0.3">
      <c r="A647" s="99">
        <v>33</v>
      </c>
      <c r="B647" s="100" t="s">
        <v>614</v>
      </c>
      <c r="C647" s="101" t="s">
        <v>11655</v>
      </c>
      <c r="D647" s="190"/>
      <c r="E647" s="211"/>
      <c r="F647" s="211"/>
      <c r="G647" s="211"/>
      <c r="H647" s="211"/>
      <c r="I647" s="211"/>
      <c r="J647" s="210"/>
      <c r="K647" s="185"/>
      <c r="L647" s="2"/>
      <c r="M647" s="2"/>
      <c r="N647" s="2"/>
      <c r="O647" s="56"/>
      <c r="P647" s="2"/>
      <c r="Q647" s="2"/>
      <c r="R647" s="2"/>
      <c r="S647" s="2"/>
      <c r="T647" s="2"/>
      <c r="U647" s="2"/>
      <c r="V647" s="71"/>
      <c r="W647" s="72"/>
      <c r="X647" s="72"/>
      <c r="Y647" s="155"/>
      <c r="Z647" s="157"/>
      <c r="AA647" s="226" t="s">
        <v>7393</v>
      </c>
      <c r="AB647" s="225" t="s">
        <v>7358</v>
      </c>
      <c r="AC647" s="103" t="s">
        <v>7390</v>
      </c>
      <c r="AD647" s="162">
        <v>0.7</v>
      </c>
      <c r="AE647" s="221"/>
      <c r="AF647" s="136"/>
      <c r="AG647" s="75"/>
      <c r="AH647" s="105">
        <f>ROUND(ROUND(ROUND(K637*U644,0)*Y$587,0)*AD647-AF646,0)</f>
        <v>171</v>
      </c>
      <c r="AI647" s="16"/>
    </row>
    <row r="648" spans="1:35" ht="16.75" customHeight="1" x14ac:dyDescent="0.3">
      <c r="A648" s="99">
        <v>33</v>
      </c>
      <c r="B648" s="100" t="s">
        <v>615</v>
      </c>
      <c r="C648" s="101" t="s">
        <v>11654</v>
      </c>
      <c r="D648" s="190"/>
      <c r="E648" s="211"/>
      <c r="F648" s="211"/>
      <c r="G648" s="211"/>
      <c r="H648" s="211"/>
      <c r="I648" s="211"/>
      <c r="J648" s="210"/>
      <c r="K648" s="185"/>
      <c r="L648" s="2"/>
      <c r="M648" s="2"/>
      <c r="N648" s="2"/>
      <c r="O648" s="203"/>
      <c r="P648" s="8"/>
      <c r="Q648" s="8"/>
      <c r="R648" s="8"/>
      <c r="S648" s="8"/>
      <c r="T648" s="8"/>
      <c r="U648" s="8"/>
      <c r="V648" s="73"/>
      <c r="W648" s="72"/>
      <c r="X648" s="72"/>
      <c r="Y648" s="155"/>
      <c r="Z648" s="157"/>
      <c r="AA648" s="206"/>
      <c r="AB648" s="225" t="s">
        <v>7391</v>
      </c>
      <c r="AC648" s="103" t="s">
        <v>7390</v>
      </c>
      <c r="AD648" s="162">
        <v>0.5</v>
      </c>
      <c r="AE648" s="196"/>
      <c r="AF648" s="144"/>
      <c r="AG648" s="150"/>
      <c r="AH648" s="105">
        <f>ROUND(ROUND(ROUND(K637*U644,0)*Y$587,0)*AD648-AF646,0)</f>
        <v>121</v>
      </c>
      <c r="AI648" s="16"/>
    </row>
    <row r="649" spans="1:35" ht="16.75" customHeight="1" x14ac:dyDescent="0.3">
      <c r="A649" s="11">
        <v>33</v>
      </c>
      <c r="B649" s="14" t="s">
        <v>616</v>
      </c>
      <c r="C649" s="52" t="s">
        <v>11653</v>
      </c>
      <c r="D649" s="190"/>
      <c r="E649" s="211"/>
      <c r="F649" s="211"/>
      <c r="G649" s="211"/>
      <c r="H649" s="211"/>
      <c r="I649" s="211"/>
      <c r="J649" s="210"/>
      <c r="K649" s="185"/>
      <c r="L649" s="2"/>
      <c r="M649" s="2"/>
      <c r="N649" s="44"/>
      <c r="O649" s="222" t="s">
        <v>7373</v>
      </c>
      <c r="P649" s="2"/>
      <c r="Q649" s="2"/>
      <c r="R649" s="2"/>
      <c r="S649" s="2"/>
      <c r="T649" s="2"/>
      <c r="U649" s="2"/>
      <c r="V649" s="71"/>
      <c r="W649" s="72"/>
      <c r="X649" s="72"/>
      <c r="Y649" s="145"/>
      <c r="Z649" s="71"/>
      <c r="AA649" s="83"/>
      <c r="AB649" s="80"/>
      <c r="AC649" s="7"/>
      <c r="AD649" s="7"/>
      <c r="AE649" s="7"/>
      <c r="AF649" s="7"/>
      <c r="AG649" s="37"/>
      <c r="AH649" s="98">
        <f>ROUND(ROUND(K637*U650,0)*Y$587,0)</f>
        <v>257</v>
      </c>
      <c r="AI649" s="66"/>
    </row>
    <row r="650" spans="1:35" ht="16.75" customHeight="1" x14ac:dyDescent="0.3">
      <c r="A650" s="99">
        <v>33</v>
      </c>
      <c r="B650" s="100" t="s">
        <v>617</v>
      </c>
      <c r="C650" s="101" t="s">
        <v>11652</v>
      </c>
      <c r="D650" s="190"/>
      <c r="E650" s="211"/>
      <c r="F650" s="211"/>
      <c r="G650" s="211"/>
      <c r="H650" s="211"/>
      <c r="I650" s="211"/>
      <c r="J650" s="210"/>
      <c r="K650" s="185"/>
      <c r="L650" s="2"/>
      <c r="M650" s="2"/>
      <c r="N650" s="44"/>
      <c r="O650" s="222" t="s">
        <v>7405</v>
      </c>
      <c r="P650" s="135"/>
      <c r="Q650" s="135"/>
      <c r="R650" s="135"/>
      <c r="S650" s="135"/>
      <c r="T650" s="136" t="s">
        <v>7404</v>
      </c>
      <c r="U650" s="273">
        <v>0.95</v>
      </c>
      <c r="V650" s="274"/>
      <c r="W650" s="72"/>
      <c r="X650" s="72"/>
      <c r="Y650" s="145"/>
      <c r="Z650" s="71"/>
      <c r="AA650" s="226" t="s">
        <v>7393</v>
      </c>
      <c r="AB650" s="225" t="s">
        <v>7358</v>
      </c>
      <c r="AC650" s="103" t="s">
        <v>7390</v>
      </c>
      <c r="AD650" s="162">
        <v>0.7</v>
      </c>
      <c r="AE650" s="162"/>
      <c r="AF650" s="162"/>
      <c r="AG650" s="163"/>
      <c r="AH650" s="105">
        <f>ROUND(ROUND(ROUND(K637*U650,0)*Y$587,0)*AD650,0)</f>
        <v>180</v>
      </c>
      <c r="AI650" s="66"/>
    </row>
    <row r="651" spans="1:35" ht="16.75" customHeight="1" x14ac:dyDescent="0.3">
      <c r="A651" s="99">
        <v>33</v>
      </c>
      <c r="B651" s="100" t="s">
        <v>618</v>
      </c>
      <c r="C651" s="101" t="s">
        <v>11651</v>
      </c>
      <c r="D651" s="190"/>
      <c r="E651" s="211"/>
      <c r="F651" s="211"/>
      <c r="G651" s="211"/>
      <c r="H651" s="211"/>
      <c r="I651" s="211"/>
      <c r="J651" s="210"/>
      <c r="K651" s="185"/>
      <c r="L651" s="2"/>
      <c r="M651" s="2"/>
      <c r="N651" s="2"/>
      <c r="O651" s="56"/>
      <c r="P651" s="2"/>
      <c r="Q651" s="2"/>
      <c r="R651" s="2"/>
      <c r="S651" s="2"/>
      <c r="T651" s="2"/>
      <c r="U651" s="2"/>
      <c r="V651" s="71"/>
      <c r="W651" s="72"/>
      <c r="X651" s="72"/>
      <c r="Y651" s="155"/>
      <c r="Z651" s="157"/>
      <c r="AA651" s="206"/>
      <c r="AB651" s="225" t="s">
        <v>7391</v>
      </c>
      <c r="AC651" s="103" t="s">
        <v>7390</v>
      </c>
      <c r="AD651" s="162">
        <v>0.5</v>
      </c>
      <c r="AE651" s="162"/>
      <c r="AF651" s="162"/>
      <c r="AG651" s="163"/>
      <c r="AH651" s="105">
        <f>ROUND(ROUND(ROUND(K637*U650,0)*Y$587,0)*AD651,0)</f>
        <v>129</v>
      </c>
      <c r="AI651" s="16"/>
    </row>
    <row r="652" spans="1:35" ht="16.75" customHeight="1" x14ac:dyDescent="0.3">
      <c r="A652" s="11">
        <v>33</v>
      </c>
      <c r="B652" s="14" t="s">
        <v>619</v>
      </c>
      <c r="C652" s="52" t="s">
        <v>11650</v>
      </c>
      <c r="D652" s="190"/>
      <c r="E652" s="211"/>
      <c r="F652" s="211"/>
      <c r="G652" s="211"/>
      <c r="H652" s="211"/>
      <c r="I652" s="211"/>
      <c r="J652" s="210"/>
      <c r="K652" s="185"/>
      <c r="L652" s="2"/>
      <c r="M652" s="2"/>
      <c r="N652" s="2"/>
      <c r="O652" s="56"/>
      <c r="P652" s="2"/>
      <c r="Q652" s="2"/>
      <c r="R652" s="2"/>
      <c r="S652" s="2"/>
      <c r="T652" s="2"/>
      <c r="U652" s="2"/>
      <c r="V652" s="71"/>
      <c r="W652" s="72"/>
      <c r="X652" s="72"/>
      <c r="Y652" s="155"/>
      <c r="Z652" s="157"/>
      <c r="AA652" s="2"/>
      <c r="AB652" s="201"/>
      <c r="AC652" s="55"/>
      <c r="AD652" s="141"/>
      <c r="AE652" s="187" t="s">
        <v>7356</v>
      </c>
      <c r="AF652" s="53">
        <v>5</v>
      </c>
      <c r="AG652" s="181" t="s">
        <v>7357</v>
      </c>
      <c r="AH652" s="98">
        <f>ROUND(ROUND(K637*U650,0)*Y$587-AF652,0)</f>
        <v>252</v>
      </c>
      <c r="AI652" s="16"/>
    </row>
    <row r="653" spans="1:35" ht="16.75" customHeight="1" x14ac:dyDescent="0.3">
      <c r="A653" s="99">
        <v>33</v>
      </c>
      <c r="B653" s="100" t="s">
        <v>620</v>
      </c>
      <c r="C653" s="101" t="s">
        <v>11649</v>
      </c>
      <c r="D653" s="190"/>
      <c r="E653" s="211"/>
      <c r="F653" s="211"/>
      <c r="G653" s="211"/>
      <c r="H653" s="211"/>
      <c r="I653" s="211"/>
      <c r="J653" s="210"/>
      <c r="K653" s="185"/>
      <c r="L653" s="2"/>
      <c r="M653" s="2"/>
      <c r="N653" s="2"/>
      <c r="O653" s="56"/>
      <c r="P653" s="2"/>
      <c r="Q653" s="2"/>
      <c r="R653" s="2"/>
      <c r="S653" s="2"/>
      <c r="T653" s="2"/>
      <c r="U653" s="2"/>
      <c r="V653" s="71"/>
      <c r="W653" s="72"/>
      <c r="X653" s="72"/>
      <c r="Y653" s="155"/>
      <c r="Z653" s="157"/>
      <c r="AA653" s="226" t="s">
        <v>7393</v>
      </c>
      <c r="AB653" s="225" t="s">
        <v>7358</v>
      </c>
      <c r="AC653" s="103" t="s">
        <v>7390</v>
      </c>
      <c r="AD653" s="162">
        <v>0.7</v>
      </c>
      <c r="AE653" s="221"/>
      <c r="AF653" s="136"/>
      <c r="AG653" s="75"/>
      <c r="AH653" s="105">
        <f>ROUND(ROUND(ROUND(K637*U650,0)*Y$587,0)*AD653-AF652,0)</f>
        <v>175</v>
      </c>
      <c r="AI653" s="16"/>
    </row>
    <row r="654" spans="1:35" ht="16.75" customHeight="1" x14ac:dyDescent="0.3">
      <c r="A654" s="99">
        <v>33</v>
      </c>
      <c r="B654" s="100" t="s">
        <v>621</v>
      </c>
      <c r="C654" s="101" t="s">
        <v>11648</v>
      </c>
      <c r="D654" s="190"/>
      <c r="E654" s="211"/>
      <c r="F654" s="211"/>
      <c r="G654" s="211"/>
      <c r="H654" s="211"/>
      <c r="I654" s="211"/>
      <c r="J654" s="210"/>
      <c r="K654" s="164"/>
      <c r="L654" s="8"/>
      <c r="M654" s="8"/>
      <c r="N654" s="8"/>
      <c r="O654" s="203"/>
      <c r="P654" s="8"/>
      <c r="Q654" s="8"/>
      <c r="R654" s="8"/>
      <c r="S654" s="8"/>
      <c r="T654" s="8"/>
      <c r="U654" s="8"/>
      <c r="V654" s="73"/>
      <c r="W654" s="72"/>
      <c r="X654" s="72"/>
      <c r="Y654" s="155"/>
      <c r="Z654" s="157"/>
      <c r="AA654" s="206"/>
      <c r="AB654" s="225" t="s">
        <v>7391</v>
      </c>
      <c r="AC654" s="103" t="s">
        <v>7390</v>
      </c>
      <c r="AD654" s="162">
        <v>0.5</v>
      </c>
      <c r="AE654" s="196"/>
      <c r="AF654" s="144"/>
      <c r="AG654" s="150"/>
      <c r="AH654" s="105">
        <f>ROUND(ROUND(ROUND(K637*U650,0)*Y$587,0)*AD654-AF652,0)</f>
        <v>124</v>
      </c>
      <c r="AI654" s="16"/>
    </row>
    <row r="655" spans="1:35" ht="16.75" customHeight="1" x14ac:dyDescent="0.3">
      <c r="A655" s="11">
        <v>33</v>
      </c>
      <c r="B655" s="14" t="s">
        <v>11647</v>
      </c>
      <c r="C655" s="52" t="s">
        <v>11646</v>
      </c>
      <c r="D655" s="45"/>
      <c r="E655" s="2"/>
      <c r="F655" s="2"/>
      <c r="G655" s="2"/>
      <c r="H655" s="2"/>
      <c r="I655" s="58"/>
      <c r="J655" s="81"/>
      <c r="K655" s="167" t="s">
        <v>7734</v>
      </c>
      <c r="L655" s="36"/>
      <c r="M655" s="36"/>
      <c r="N655" s="50"/>
      <c r="O655" s="54"/>
      <c r="P655" s="36"/>
      <c r="Q655" s="36"/>
      <c r="R655" s="36"/>
      <c r="S655" s="36"/>
      <c r="T655" s="36"/>
      <c r="U655" s="36"/>
      <c r="V655" s="50"/>
      <c r="W655" s="45"/>
      <c r="X655" s="45"/>
      <c r="Y655" s="2"/>
      <c r="Z655" s="44"/>
      <c r="AA655" s="54"/>
      <c r="AB655" s="53"/>
      <c r="AC655" s="36"/>
      <c r="AD655" s="36"/>
      <c r="AE655" s="36"/>
      <c r="AF655" s="36"/>
      <c r="AG655" s="50"/>
      <c r="AH655" s="98">
        <f>ROUND(K661*Y$587,0)</f>
        <v>210</v>
      </c>
      <c r="AI655" s="16"/>
    </row>
    <row r="656" spans="1:35" ht="16.75" customHeight="1" x14ac:dyDescent="0.3">
      <c r="A656" s="99">
        <v>33</v>
      </c>
      <c r="B656" s="100" t="s">
        <v>622</v>
      </c>
      <c r="C656" s="101" t="s">
        <v>11645</v>
      </c>
      <c r="D656" s="45"/>
      <c r="E656" s="2"/>
      <c r="F656" s="2"/>
      <c r="G656" s="2"/>
      <c r="H656" s="2"/>
      <c r="I656" s="58"/>
      <c r="J656" s="81"/>
      <c r="K656" s="185"/>
      <c r="L656" s="2"/>
      <c r="M656" s="2"/>
      <c r="N656" s="44"/>
      <c r="O656" s="3"/>
      <c r="P656" s="2"/>
      <c r="Q656" s="2"/>
      <c r="R656" s="2"/>
      <c r="S656" s="2"/>
      <c r="T656" s="2"/>
      <c r="U656" s="2"/>
      <c r="V656" s="71"/>
      <c r="W656" s="72"/>
      <c r="X656" s="72"/>
      <c r="Y656" s="145"/>
      <c r="Z656" s="71"/>
      <c r="AA656" s="226" t="s">
        <v>7393</v>
      </c>
      <c r="AB656" s="225" t="s">
        <v>7358</v>
      </c>
      <c r="AC656" s="103" t="s">
        <v>7390</v>
      </c>
      <c r="AD656" s="162">
        <v>0.7</v>
      </c>
      <c r="AE656" s="162"/>
      <c r="AF656" s="162"/>
      <c r="AG656" s="163"/>
      <c r="AH656" s="105">
        <f>ROUND(ROUND(K661*Y$587,0)*AD656,0)</f>
        <v>147</v>
      </c>
      <c r="AI656" s="16"/>
    </row>
    <row r="657" spans="1:35" ht="16.75" customHeight="1" x14ac:dyDescent="0.3">
      <c r="A657" s="99">
        <v>33</v>
      </c>
      <c r="B657" s="100" t="s">
        <v>623</v>
      </c>
      <c r="C657" s="101" t="s">
        <v>11644</v>
      </c>
      <c r="D657" s="190"/>
      <c r="E657" s="211"/>
      <c r="F657" s="211"/>
      <c r="G657" s="211"/>
      <c r="H657" s="211"/>
      <c r="I657" s="211"/>
      <c r="J657" s="210"/>
      <c r="K657" s="185"/>
      <c r="L657" s="2"/>
      <c r="M657" s="2"/>
      <c r="N657" s="2"/>
      <c r="O657" s="56"/>
      <c r="P657" s="2"/>
      <c r="Q657" s="2"/>
      <c r="R657" s="2"/>
      <c r="S657" s="2"/>
      <c r="T657" s="2"/>
      <c r="U657" s="2"/>
      <c r="V657" s="71"/>
      <c r="W657" s="72"/>
      <c r="X657" s="72"/>
      <c r="Y657" s="155"/>
      <c r="Z657" s="157"/>
      <c r="AA657" s="206"/>
      <c r="AB657" s="225" t="s">
        <v>7391</v>
      </c>
      <c r="AC657" s="103" t="s">
        <v>7390</v>
      </c>
      <c r="AD657" s="162">
        <v>0.5</v>
      </c>
      <c r="AE657" s="162"/>
      <c r="AF657" s="162"/>
      <c r="AG657" s="163"/>
      <c r="AH657" s="105">
        <f>ROUND(ROUND(K661*Y$587,0)*AD657,0)</f>
        <v>105</v>
      </c>
      <c r="AI657" s="16"/>
    </row>
    <row r="658" spans="1:35" ht="16.75" customHeight="1" x14ac:dyDescent="0.3">
      <c r="A658" s="11">
        <v>33</v>
      </c>
      <c r="B658" s="14" t="s">
        <v>624</v>
      </c>
      <c r="C658" s="52" t="s">
        <v>11643</v>
      </c>
      <c r="D658" s="190"/>
      <c r="E658" s="211"/>
      <c r="F658" s="211"/>
      <c r="G658" s="211"/>
      <c r="H658" s="211"/>
      <c r="I658" s="211"/>
      <c r="J658" s="210"/>
      <c r="K658" s="185"/>
      <c r="L658" s="2"/>
      <c r="M658" s="2"/>
      <c r="N658" s="2"/>
      <c r="O658" s="56"/>
      <c r="P658" s="2"/>
      <c r="Q658" s="2"/>
      <c r="R658" s="2"/>
      <c r="S658" s="2"/>
      <c r="T658" s="2"/>
      <c r="U658" s="2"/>
      <c r="V658" s="71"/>
      <c r="W658" s="72"/>
      <c r="X658" s="72"/>
      <c r="Y658" s="155"/>
      <c r="Z658" s="157"/>
      <c r="AA658" s="2"/>
      <c r="AB658" s="201"/>
      <c r="AC658" s="55"/>
      <c r="AD658" s="141"/>
      <c r="AE658" s="187" t="s">
        <v>7356</v>
      </c>
      <c r="AF658" s="53">
        <v>5</v>
      </c>
      <c r="AG658" s="181" t="s">
        <v>7357</v>
      </c>
      <c r="AH658" s="98">
        <f>ROUND(K661*Y$587-AF658,0)</f>
        <v>205</v>
      </c>
      <c r="AI658" s="16"/>
    </row>
    <row r="659" spans="1:35" ht="16.75" customHeight="1" x14ac:dyDescent="0.3">
      <c r="A659" s="99">
        <v>33</v>
      </c>
      <c r="B659" s="100" t="s">
        <v>625</v>
      </c>
      <c r="C659" s="101" t="s">
        <v>11642</v>
      </c>
      <c r="D659" s="190"/>
      <c r="E659" s="211"/>
      <c r="F659" s="211"/>
      <c r="G659" s="211"/>
      <c r="H659" s="211"/>
      <c r="I659" s="211"/>
      <c r="J659" s="210"/>
      <c r="K659" s="185"/>
      <c r="L659" s="2"/>
      <c r="M659" s="2"/>
      <c r="N659" s="2"/>
      <c r="O659" s="56"/>
      <c r="P659" s="2"/>
      <c r="Q659" s="2"/>
      <c r="R659" s="2"/>
      <c r="S659" s="2"/>
      <c r="T659" s="2"/>
      <c r="U659" s="2"/>
      <c r="V659" s="71"/>
      <c r="W659" s="72"/>
      <c r="X659" s="72"/>
      <c r="Y659" s="155"/>
      <c r="Z659" s="157"/>
      <c r="AA659" s="226" t="s">
        <v>7393</v>
      </c>
      <c r="AB659" s="225" t="s">
        <v>7358</v>
      </c>
      <c r="AC659" s="103" t="s">
        <v>7390</v>
      </c>
      <c r="AD659" s="162">
        <v>0.7</v>
      </c>
      <c r="AE659" s="221"/>
      <c r="AF659" s="136"/>
      <c r="AG659" s="75"/>
      <c r="AH659" s="105">
        <f>ROUND(ROUND(K661*Y$587,0)*AD659-AF658,0)</f>
        <v>142</v>
      </c>
      <c r="AI659" s="16"/>
    </row>
    <row r="660" spans="1:35" ht="16.75" customHeight="1" x14ac:dyDescent="0.3">
      <c r="A660" s="99">
        <v>33</v>
      </c>
      <c r="B660" s="100" t="s">
        <v>626</v>
      </c>
      <c r="C660" s="101" t="s">
        <v>11641</v>
      </c>
      <c r="D660" s="190"/>
      <c r="E660" s="211"/>
      <c r="F660" s="211"/>
      <c r="G660" s="211"/>
      <c r="H660" s="211"/>
      <c r="I660" s="211"/>
      <c r="J660" s="210"/>
      <c r="K660" s="185"/>
      <c r="L660" s="2"/>
      <c r="M660" s="2"/>
      <c r="N660" s="2"/>
      <c r="O660" s="56"/>
      <c r="P660" s="2"/>
      <c r="Q660" s="2"/>
      <c r="R660" s="2"/>
      <c r="S660" s="2"/>
      <c r="T660" s="2"/>
      <c r="U660" s="2"/>
      <c r="V660" s="71"/>
      <c r="W660" s="72"/>
      <c r="X660" s="72"/>
      <c r="Y660" s="155"/>
      <c r="Z660" s="157"/>
      <c r="AA660" s="206"/>
      <c r="AB660" s="225" t="s">
        <v>7391</v>
      </c>
      <c r="AC660" s="103" t="s">
        <v>7390</v>
      </c>
      <c r="AD660" s="162">
        <v>0.5</v>
      </c>
      <c r="AE660" s="196"/>
      <c r="AF660" s="144"/>
      <c r="AG660" s="150"/>
      <c r="AH660" s="105">
        <f>ROUND(ROUND(K661*Y$587,0)*AD660-AF658,0)</f>
        <v>100</v>
      </c>
      <c r="AI660" s="16"/>
    </row>
    <row r="661" spans="1:35" ht="16.75" customHeight="1" x14ac:dyDescent="0.3">
      <c r="A661" s="11">
        <v>33</v>
      </c>
      <c r="B661" s="14" t="s">
        <v>627</v>
      </c>
      <c r="C661" s="52" t="s">
        <v>11640</v>
      </c>
      <c r="D661" s="45"/>
      <c r="E661" s="2"/>
      <c r="F661" s="2"/>
      <c r="G661" s="2"/>
      <c r="H661" s="2"/>
      <c r="I661" s="58"/>
      <c r="J661" s="81"/>
      <c r="K661" s="271">
        <f>'21共同生活援助（包括型・基本）'!N373</f>
        <v>300</v>
      </c>
      <c r="L661" s="272"/>
      <c r="M661" s="2" t="s">
        <v>7388</v>
      </c>
      <c r="N661" s="44"/>
      <c r="O661" s="204" t="s">
        <v>7387</v>
      </c>
      <c r="P661" s="36"/>
      <c r="Q661" s="36"/>
      <c r="R661" s="36"/>
      <c r="S661" s="36"/>
      <c r="T661" s="36"/>
      <c r="U661" s="36"/>
      <c r="V661" s="74"/>
      <c r="W661" s="72"/>
      <c r="X661" s="72"/>
      <c r="Y661" s="145"/>
      <c r="Z661" s="71"/>
      <c r="AA661" s="83"/>
      <c r="AB661" s="194"/>
      <c r="AC661" s="7"/>
      <c r="AD661" s="7"/>
      <c r="AE661" s="7"/>
      <c r="AF661" s="7"/>
      <c r="AG661" s="37"/>
      <c r="AH661" s="98">
        <f>ROUND(ROUND(K661*U662,0)*Y$587,0)</f>
        <v>200</v>
      </c>
      <c r="AI661" s="66"/>
    </row>
    <row r="662" spans="1:35" ht="16.75" customHeight="1" x14ac:dyDescent="0.3">
      <c r="A662" s="99">
        <v>33</v>
      </c>
      <c r="B662" s="100" t="s">
        <v>628</v>
      </c>
      <c r="C662" s="101" t="s">
        <v>11639</v>
      </c>
      <c r="D662" s="45"/>
      <c r="E662" s="2"/>
      <c r="F662" s="2"/>
      <c r="G662" s="2"/>
      <c r="H662" s="2"/>
      <c r="I662" s="58"/>
      <c r="J662" s="81"/>
      <c r="K662" s="72"/>
      <c r="L662" s="145"/>
      <c r="M662" s="2"/>
      <c r="N662" s="44"/>
      <c r="O662" s="45"/>
      <c r="P662" s="2"/>
      <c r="Q662" s="135"/>
      <c r="R662" s="135"/>
      <c r="S662" s="135"/>
      <c r="T662" s="136" t="s">
        <v>8201</v>
      </c>
      <c r="U662" s="273">
        <v>0.95</v>
      </c>
      <c r="V662" s="274"/>
      <c r="W662" s="72"/>
      <c r="X662" s="72"/>
      <c r="Y662" s="145"/>
      <c r="Z662" s="71"/>
      <c r="AA662" s="226" t="s">
        <v>7949</v>
      </c>
      <c r="AB662" s="225" t="s">
        <v>7948</v>
      </c>
      <c r="AC662" s="103" t="s">
        <v>7945</v>
      </c>
      <c r="AD662" s="162">
        <v>0.7</v>
      </c>
      <c r="AE662" s="162"/>
      <c r="AF662" s="162"/>
      <c r="AG662" s="163"/>
      <c r="AH662" s="105">
        <f>ROUND(ROUND(ROUND(K661*U662,0)*Y$587,0)*AD662,0)</f>
        <v>140</v>
      </c>
      <c r="AI662" s="66"/>
    </row>
    <row r="663" spans="1:35" ht="16.75" customHeight="1" x14ac:dyDescent="0.3">
      <c r="A663" s="99">
        <v>33</v>
      </c>
      <c r="B663" s="100" t="s">
        <v>629</v>
      </c>
      <c r="C663" s="101" t="s">
        <v>11638</v>
      </c>
      <c r="D663" s="190"/>
      <c r="E663" s="211"/>
      <c r="F663" s="211"/>
      <c r="G663" s="211"/>
      <c r="H663" s="211"/>
      <c r="I663" s="211"/>
      <c r="J663" s="210"/>
      <c r="K663" s="185"/>
      <c r="L663" s="2"/>
      <c r="M663" s="2"/>
      <c r="N663" s="2"/>
      <c r="O663" s="56"/>
      <c r="P663" s="2"/>
      <c r="Q663" s="2"/>
      <c r="R663" s="2"/>
      <c r="S663" s="2"/>
      <c r="T663" s="2"/>
      <c r="U663" s="2"/>
      <c r="V663" s="71"/>
      <c r="W663" s="72"/>
      <c r="X663" s="72"/>
      <c r="Y663" s="155"/>
      <c r="Z663" s="157"/>
      <c r="AA663" s="206"/>
      <c r="AB663" s="225" t="s">
        <v>7946</v>
      </c>
      <c r="AC663" s="103" t="s">
        <v>7945</v>
      </c>
      <c r="AD663" s="162">
        <v>0.5</v>
      </c>
      <c r="AE663" s="162"/>
      <c r="AF663" s="162"/>
      <c r="AG663" s="163"/>
      <c r="AH663" s="105">
        <f>ROUND(ROUND(ROUND(K661*U662,0)*Y$587,0)*AD663,0)</f>
        <v>100</v>
      </c>
      <c r="AI663" s="16"/>
    </row>
    <row r="664" spans="1:35" ht="16.75" customHeight="1" x14ac:dyDescent="0.3">
      <c r="A664" s="11">
        <v>33</v>
      </c>
      <c r="B664" s="14" t="s">
        <v>630</v>
      </c>
      <c r="C664" s="52" t="s">
        <v>11637</v>
      </c>
      <c r="D664" s="190"/>
      <c r="E664" s="211"/>
      <c r="F664" s="211"/>
      <c r="G664" s="211"/>
      <c r="H664" s="211"/>
      <c r="I664" s="211"/>
      <c r="J664" s="210"/>
      <c r="K664" s="185"/>
      <c r="L664" s="2"/>
      <c r="M664" s="2"/>
      <c r="N664" s="2"/>
      <c r="O664" s="56"/>
      <c r="P664" s="2"/>
      <c r="Q664" s="2"/>
      <c r="R664" s="2"/>
      <c r="S664" s="2"/>
      <c r="T664" s="2"/>
      <c r="U664" s="2"/>
      <c r="V664" s="71"/>
      <c r="W664" s="72"/>
      <c r="X664" s="72"/>
      <c r="Y664" s="155"/>
      <c r="Z664" s="157"/>
      <c r="AA664" s="2"/>
      <c r="AB664" s="201"/>
      <c r="AC664" s="55"/>
      <c r="AD664" s="141"/>
      <c r="AE664" s="187" t="s">
        <v>7356</v>
      </c>
      <c r="AF664" s="53">
        <v>5</v>
      </c>
      <c r="AG664" s="181" t="s">
        <v>7357</v>
      </c>
      <c r="AH664" s="98">
        <f>ROUND(ROUND(K661*U662,0)*Y$587-AF664,0)</f>
        <v>195</v>
      </c>
      <c r="AI664" s="16"/>
    </row>
    <row r="665" spans="1:35" ht="16.75" customHeight="1" x14ac:dyDescent="0.3">
      <c r="A665" s="99">
        <v>33</v>
      </c>
      <c r="B665" s="100" t="s">
        <v>631</v>
      </c>
      <c r="C665" s="101" t="s">
        <v>11636</v>
      </c>
      <c r="D665" s="190"/>
      <c r="E665" s="211"/>
      <c r="F665" s="211"/>
      <c r="G665" s="211"/>
      <c r="H665" s="211"/>
      <c r="I665" s="211"/>
      <c r="J665" s="210"/>
      <c r="K665" s="185"/>
      <c r="L665" s="2"/>
      <c r="M665" s="2"/>
      <c r="N665" s="2"/>
      <c r="O665" s="56"/>
      <c r="P665" s="2"/>
      <c r="Q665" s="2"/>
      <c r="R665" s="2"/>
      <c r="S665" s="2"/>
      <c r="T665" s="2"/>
      <c r="U665" s="2"/>
      <c r="V665" s="71"/>
      <c r="W665" s="72"/>
      <c r="X665" s="72"/>
      <c r="Y665" s="155"/>
      <c r="Z665" s="157"/>
      <c r="AA665" s="226" t="s">
        <v>7949</v>
      </c>
      <c r="AB665" s="225" t="s">
        <v>7948</v>
      </c>
      <c r="AC665" s="103" t="s">
        <v>7945</v>
      </c>
      <c r="AD665" s="162">
        <v>0.7</v>
      </c>
      <c r="AE665" s="221"/>
      <c r="AF665" s="136"/>
      <c r="AG665" s="75"/>
      <c r="AH665" s="105">
        <f>ROUND(ROUND(ROUND(K661*U662,0)*Y$587,0)*AD665-AF664,0)</f>
        <v>135</v>
      </c>
      <c r="AI665" s="16"/>
    </row>
    <row r="666" spans="1:35" ht="16.75" customHeight="1" x14ac:dyDescent="0.3">
      <c r="A666" s="99">
        <v>33</v>
      </c>
      <c r="B666" s="100" t="s">
        <v>632</v>
      </c>
      <c r="C666" s="101" t="s">
        <v>11635</v>
      </c>
      <c r="D666" s="190"/>
      <c r="E666" s="211"/>
      <c r="F666" s="211"/>
      <c r="G666" s="211"/>
      <c r="H666" s="211"/>
      <c r="I666" s="211"/>
      <c r="J666" s="210"/>
      <c r="K666" s="185"/>
      <c r="L666" s="2"/>
      <c r="M666" s="2"/>
      <c r="N666" s="2"/>
      <c r="O666" s="203"/>
      <c r="P666" s="8"/>
      <c r="Q666" s="8"/>
      <c r="R666" s="8"/>
      <c r="S666" s="8"/>
      <c r="T666" s="8"/>
      <c r="U666" s="8"/>
      <c r="V666" s="73"/>
      <c r="W666" s="72"/>
      <c r="X666" s="72"/>
      <c r="Y666" s="155"/>
      <c r="Z666" s="157"/>
      <c r="AA666" s="206"/>
      <c r="AB666" s="225" t="s">
        <v>7946</v>
      </c>
      <c r="AC666" s="103" t="s">
        <v>7945</v>
      </c>
      <c r="AD666" s="162">
        <v>0.5</v>
      </c>
      <c r="AE666" s="196"/>
      <c r="AF666" s="144"/>
      <c r="AG666" s="150"/>
      <c r="AH666" s="105">
        <f>ROUND(ROUND(ROUND(K661*U662,0)*Y$587,0)*AD666-AF664,0)</f>
        <v>95</v>
      </c>
      <c r="AI666" s="16"/>
    </row>
    <row r="667" spans="1:35" ht="16.75" customHeight="1" x14ac:dyDescent="0.3">
      <c r="A667" s="11">
        <v>33</v>
      </c>
      <c r="B667" s="14" t="s">
        <v>633</v>
      </c>
      <c r="C667" s="52" t="s">
        <v>11634</v>
      </c>
      <c r="D667" s="45"/>
      <c r="E667" s="2"/>
      <c r="F667" s="2"/>
      <c r="G667" s="2"/>
      <c r="H667" s="2"/>
      <c r="I667" s="58"/>
      <c r="J667" s="81"/>
      <c r="K667" s="185"/>
      <c r="L667" s="2"/>
      <c r="M667" s="2"/>
      <c r="N667" s="44"/>
      <c r="O667" s="204" t="s">
        <v>7380</v>
      </c>
      <c r="P667" s="36"/>
      <c r="Q667" s="36"/>
      <c r="R667" s="36"/>
      <c r="S667" s="36"/>
      <c r="T667" s="36"/>
      <c r="U667" s="36"/>
      <c r="V667" s="74"/>
      <c r="W667" s="72"/>
      <c r="X667" s="72"/>
      <c r="Y667" s="145"/>
      <c r="Z667" s="71"/>
      <c r="AA667" s="83"/>
      <c r="AB667" s="194"/>
      <c r="AC667" s="7"/>
      <c r="AD667" s="7"/>
      <c r="AE667" s="7"/>
      <c r="AF667" s="7"/>
      <c r="AG667" s="37"/>
      <c r="AH667" s="98">
        <f>ROUND(ROUND(K661*U668,0)*Y$587,0)</f>
        <v>195</v>
      </c>
      <c r="AI667" s="66"/>
    </row>
    <row r="668" spans="1:35" ht="16.75" customHeight="1" x14ac:dyDescent="0.3">
      <c r="A668" s="99">
        <v>33</v>
      </c>
      <c r="B668" s="100" t="s">
        <v>634</v>
      </c>
      <c r="C668" s="101" t="s">
        <v>11633</v>
      </c>
      <c r="D668" s="45"/>
      <c r="E668" s="2"/>
      <c r="F668" s="2"/>
      <c r="G668" s="2"/>
      <c r="H668" s="2"/>
      <c r="I668" s="58"/>
      <c r="J668" s="81"/>
      <c r="K668" s="185"/>
      <c r="L668" s="2"/>
      <c r="M668" s="2"/>
      <c r="N668" s="44"/>
      <c r="O668" s="45"/>
      <c r="P668" s="135"/>
      <c r="Q668" s="135"/>
      <c r="R668" s="135"/>
      <c r="S668" s="135"/>
      <c r="T668" s="136" t="s">
        <v>8201</v>
      </c>
      <c r="U668" s="273">
        <v>0.93</v>
      </c>
      <c r="V668" s="274"/>
      <c r="W668" s="72"/>
      <c r="X668" s="72"/>
      <c r="Y668" s="145"/>
      <c r="Z668" s="71"/>
      <c r="AA668" s="226" t="s">
        <v>7949</v>
      </c>
      <c r="AB668" s="225" t="s">
        <v>7948</v>
      </c>
      <c r="AC668" s="103" t="s">
        <v>7945</v>
      </c>
      <c r="AD668" s="162">
        <v>0.7</v>
      </c>
      <c r="AE668" s="162"/>
      <c r="AF668" s="162"/>
      <c r="AG668" s="163"/>
      <c r="AH668" s="105">
        <f>ROUND(ROUND(ROUND(K661*U668,0)*Y$587,0)*AD668,0)</f>
        <v>137</v>
      </c>
      <c r="AI668" s="66"/>
    </row>
    <row r="669" spans="1:35" ht="16.75" customHeight="1" x14ac:dyDescent="0.3">
      <c r="A669" s="99">
        <v>33</v>
      </c>
      <c r="B669" s="100" t="s">
        <v>635</v>
      </c>
      <c r="C669" s="101" t="s">
        <v>11632</v>
      </c>
      <c r="D669" s="190"/>
      <c r="E669" s="211"/>
      <c r="F669" s="211"/>
      <c r="G669" s="211"/>
      <c r="H669" s="211"/>
      <c r="I669" s="211"/>
      <c r="J669" s="210"/>
      <c r="K669" s="185"/>
      <c r="L669" s="2"/>
      <c r="M669" s="2"/>
      <c r="N669" s="2"/>
      <c r="O669" s="56"/>
      <c r="P669" s="2"/>
      <c r="Q669" s="2"/>
      <c r="R669" s="2"/>
      <c r="S669" s="2"/>
      <c r="T669" s="2"/>
      <c r="U669" s="2"/>
      <c r="V669" s="71"/>
      <c r="W669" s="72"/>
      <c r="X669" s="72"/>
      <c r="Y669" s="155"/>
      <c r="Z669" s="157"/>
      <c r="AA669" s="206"/>
      <c r="AB669" s="225" t="s">
        <v>7946</v>
      </c>
      <c r="AC669" s="103" t="s">
        <v>7945</v>
      </c>
      <c r="AD669" s="162">
        <v>0.5</v>
      </c>
      <c r="AE669" s="162"/>
      <c r="AF669" s="162"/>
      <c r="AG669" s="163"/>
      <c r="AH669" s="105">
        <f>ROUND(ROUND(ROUND(K661*U668,0)*Y$587,0)*AD669,0)</f>
        <v>98</v>
      </c>
      <c r="AI669" s="16"/>
    </row>
    <row r="670" spans="1:35" ht="16.75" customHeight="1" x14ac:dyDescent="0.3">
      <c r="A670" s="11">
        <v>33</v>
      </c>
      <c r="B670" s="14" t="s">
        <v>636</v>
      </c>
      <c r="C670" s="52" t="s">
        <v>11631</v>
      </c>
      <c r="D670" s="190"/>
      <c r="E670" s="211"/>
      <c r="F670" s="211"/>
      <c r="G670" s="211"/>
      <c r="H670" s="211"/>
      <c r="I670" s="211"/>
      <c r="J670" s="210"/>
      <c r="K670" s="185"/>
      <c r="L670" s="2"/>
      <c r="M670" s="2"/>
      <c r="N670" s="2"/>
      <c r="O670" s="56"/>
      <c r="P670" s="2"/>
      <c r="Q670" s="2"/>
      <c r="R670" s="2"/>
      <c r="S670" s="2"/>
      <c r="T670" s="2"/>
      <c r="U670" s="2"/>
      <c r="V670" s="71"/>
      <c r="W670" s="72"/>
      <c r="X670" s="72"/>
      <c r="Y670" s="155"/>
      <c r="Z670" s="157"/>
      <c r="AA670" s="2"/>
      <c r="AB670" s="201"/>
      <c r="AC670" s="55"/>
      <c r="AD670" s="141"/>
      <c r="AE670" s="187" t="s">
        <v>7356</v>
      </c>
      <c r="AF670" s="53">
        <v>5</v>
      </c>
      <c r="AG670" s="181" t="s">
        <v>7357</v>
      </c>
      <c r="AH670" s="98">
        <f>ROUND(ROUND(K661*U668,0)*Y$587-AF670,0)</f>
        <v>190</v>
      </c>
      <c r="AI670" s="16"/>
    </row>
    <row r="671" spans="1:35" ht="16.75" customHeight="1" x14ac:dyDescent="0.3">
      <c r="A671" s="99">
        <v>33</v>
      </c>
      <c r="B671" s="100" t="s">
        <v>637</v>
      </c>
      <c r="C671" s="101" t="s">
        <v>11630</v>
      </c>
      <c r="D671" s="190"/>
      <c r="E671" s="211"/>
      <c r="F671" s="211"/>
      <c r="G671" s="211"/>
      <c r="H671" s="211"/>
      <c r="I671" s="211"/>
      <c r="J671" s="210"/>
      <c r="K671" s="185"/>
      <c r="L671" s="2"/>
      <c r="M671" s="2"/>
      <c r="N671" s="2"/>
      <c r="O671" s="56"/>
      <c r="P671" s="2"/>
      <c r="Q671" s="2"/>
      <c r="R671" s="2"/>
      <c r="S671" s="2"/>
      <c r="T671" s="2"/>
      <c r="U671" s="2"/>
      <c r="V671" s="71"/>
      <c r="W671" s="72"/>
      <c r="X671" s="72"/>
      <c r="Y671" s="155"/>
      <c r="Z671" s="157"/>
      <c r="AA671" s="226" t="s">
        <v>7949</v>
      </c>
      <c r="AB671" s="225" t="s">
        <v>7948</v>
      </c>
      <c r="AC671" s="103" t="s">
        <v>7945</v>
      </c>
      <c r="AD671" s="162">
        <v>0.7</v>
      </c>
      <c r="AE671" s="221"/>
      <c r="AF671" s="136"/>
      <c r="AG671" s="75"/>
      <c r="AH671" s="105">
        <f>ROUND(ROUND(ROUND(K661*U668,0)*Y$587,0)*AD671-AF670,0)</f>
        <v>132</v>
      </c>
      <c r="AI671" s="16"/>
    </row>
    <row r="672" spans="1:35" ht="16.75" customHeight="1" x14ac:dyDescent="0.3">
      <c r="A672" s="99">
        <v>33</v>
      </c>
      <c r="B672" s="100" t="s">
        <v>638</v>
      </c>
      <c r="C672" s="101" t="s">
        <v>11629</v>
      </c>
      <c r="D672" s="190"/>
      <c r="E672" s="211"/>
      <c r="F672" s="211"/>
      <c r="G672" s="211"/>
      <c r="H672" s="211"/>
      <c r="I672" s="211"/>
      <c r="J672" s="210"/>
      <c r="K672" s="185"/>
      <c r="L672" s="2"/>
      <c r="M672" s="2"/>
      <c r="N672" s="2"/>
      <c r="O672" s="203"/>
      <c r="P672" s="8"/>
      <c r="Q672" s="8"/>
      <c r="R672" s="8"/>
      <c r="S672" s="8"/>
      <c r="T672" s="8"/>
      <c r="U672" s="8"/>
      <c r="V672" s="73"/>
      <c r="W672" s="72"/>
      <c r="X672" s="72"/>
      <c r="Y672" s="155"/>
      <c r="Z672" s="157"/>
      <c r="AA672" s="206"/>
      <c r="AB672" s="225" t="s">
        <v>7946</v>
      </c>
      <c r="AC672" s="103" t="s">
        <v>7945</v>
      </c>
      <c r="AD672" s="162">
        <v>0.5</v>
      </c>
      <c r="AE672" s="196"/>
      <c r="AF672" s="144"/>
      <c r="AG672" s="150"/>
      <c r="AH672" s="105">
        <f>ROUND(ROUND(ROUND(K661*U668,0)*Y$587,0)*AD672-AF670,0)</f>
        <v>93</v>
      </c>
      <c r="AI672" s="16"/>
    </row>
    <row r="673" spans="1:35" ht="16.75" customHeight="1" x14ac:dyDescent="0.3">
      <c r="A673" s="11">
        <v>33</v>
      </c>
      <c r="B673" s="14" t="s">
        <v>639</v>
      </c>
      <c r="C673" s="52" t="s">
        <v>11628</v>
      </c>
      <c r="D673" s="190"/>
      <c r="E673" s="211"/>
      <c r="F673" s="211"/>
      <c r="G673" s="211"/>
      <c r="H673" s="211"/>
      <c r="I673" s="211"/>
      <c r="J673" s="210"/>
      <c r="K673" s="185"/>
      <c r="L673" s="2"/>
      <c r="M673" s="2"/>
      <c r="N673" s="44"/>
      <c r="O673" s="222" t="s">
        <v>7373</v>
      </c>
      <c r="P673" s="2"/>
      <c r="Q673" s="2"/>
      <c r="R673" s="2"/>
      <c r="S673" s="2"/>
      <c r="T673" s="2"/>
      <c r="U673" s="2"/>
      <c r="V673" s="71"/>
      <c r="W673" s="72"/>
      <c r="X673" s="72"/>
      <c r="Y673" s="145"/>
      <c r="Z673" s="71"/>
      <c r="AA673" s="83"/>
      <c r="AB673" s="80"/>
      <c r="AC673" s="7"/>
      <c r="AD673" s="7"/>
      <c r="AE673" s="7"/>
      <c r="AF673" s="7"/>
      <c r="AG673" s="37"/>
      <c r="AH673" s="98">
        <f>ROUND(ROUND(K661*U674,0)*Y$587,0)</f>
        <v>200</v>
      </c>
      <c r="AI673" s="66"/>
    </row>
    <row r="674" spans="1:35" ht="16.75" customHeight="1" x14ac:dyDescent="0.3">
      <c r="A674" s="99">
        <v>33</v>
      </c>
      <c r="B674" s="100" t="s">
        <v>640</v>
      </c>
      <c r="C674" s="101" t="s">
        <v>11627</v>
      </c>
      <c r="D674" s="190"/>
      <c r="E674" s="211"/>
      <c r="F674" s="211"/>
      <c r="G674" s="211"/>
      <c r="H674" s="211"/>
      <c r="I674" s="211"/>
      <c r="J674" s="210"/>
      <c r="K674" s="185"/>
      <c r="L674" s="2"/>
      <c r="M674" s="2"/>
      <c r="N674" s="44"/>
      <c r="O674" s="222" t="s">
        <v>10504</v>
      </c>
      <c r="P674" s="135"/>
      <c r="Q674" s="135"/>
      <c r="R674" s="135"/>
      <c r="S674" s="135"/>
      <c r="T674" s="136" t="s">
        <v>8201</v>
      </c>
      <c r="U674" s="273">
        <v>0.95</v>
      </c>
      <c r="V674" s="274"/>
      <c r="W674" s="72"/>
      <c r="X674" s="72"/>
      <c r="Y674" s="145"/>
      <c r="Z674" s="71"/>
      <c r="AA674" s="226" t="s">
        <v>7949</v>
      </c>
      <c r="AB674" s="225" t="s">
        <v>7948</v>
      </c>
      <c r="AC674" s="103" t="s">
        <v>7945</v>
      </c>
      <c r="AD674" s="162">
        <v>0.7</v>
      </c>
      <c r="AE674" s="162"/>
      <c r="AF674" s="162"/>
      <c r="AG674" s="163"/>
      <c r="AH674" s="105">
        <f>ROUND(ROUND(ROUND(K661*U674,0)*Y$587,0)*AD674,0)</f>
        <v>140</v>
      </c>
      <c r="AI674" s="66"/>
    </row>
    <row r="675" spans="1:35" ht="16.75" customHeight="1" x14ac:dyDescent="0.3">
      <c r="A675" s="99">
        <v>33</v>
      </c>
      <c r="B675" s="100" t="s">
        <v>641</v>
      </c>
      <c r="C675" s="101" t="s">
        <v>11626</v>
      </c>
      <c r="D675" s="190"/>
      <c r="E675" s="211"/>
      <c r="F675" s="211"/>
      <c r="G675" s="211"/>
      <c r="H675" s="211"/>
      <c r="I675" s="211"/>
      <c r="J675" s="210"/>
      <c r="K675" s="185"/>
      <c r="L675" s="2"/>
      <c r="M675" s="2"/>
      <c r="N675" s="2"/>
      <c r="O675" s="56"/>
      <c r="P675" s="2"/>
      <c r="Q675" s="2"/>
      <c r="R675" s="2"/>
      <c r="S675" s="2"/>
      <c r="T675" s="2"/>
      <c r="U675" s="2"/>
      <c r="V675" s="71"/>
      <c r="W675" s="72"/>
      <c r="X675" s="72"/>
      <c r="Y675" s="155"/>
      <c r="Z675" s="157"/>
      <c r="AA675" s="206"/>
      <c r="AB675" s="225" t="s">
        <v>7946</v>
      </c>
      <c r="AC675" s="103" t="s">
        <v>7945</v>
      </c>
      <c r="AD675" s="162">
        <v>0.5</v>
      </c>
      <c r="AE675" s="162"/>
      <c r="AF675" s="162"/>
      <c r="AG675" s="163"/>
      <c r="AH675" s="105">
        <f>ROUND(ROUND(ROUND(K661*U674,0)*Y$587,0)*AD675,0)</f>
        <v>100</v>
      </c>
      <c r="AI675" s="16"/>
    </row>
    <row r="676" spans="1:35" ht="16.75" customHeight="1" x14ac:dyDescent="0.3">
      <c r="A676" s="11">
        <v>33</v>
      </c>
      <c r="B676" s="14" t="s">
        <v>642</v>
      </c>
      <c r="C676" s="52" t="s">
        <v>11625</v>
      </c>
      <c r="D676" s="190"/>
      <c r="E676" s="211"/>
      <c r="F676" s="211"/>
      <c r="G676" s="211"/>
      <c r="H676" s="211"/>
      <c r="I676" s="211"/>
      <c r="J676" s="210"/>
      <c r="K676" s="185"/>
      <c r="L676" s="2"/>
      <c r="M676" s="2"/>
      <c r="N676" s="2"/>
      <c r="O676" s="56"/>
      <c r="P676" s="2"/>
      <c r="Q676" s="2"/>
      <c r="R676" s="2"/>
      <c r="S676" s="2"/>
      <c r="T676" s="2"/>
      <c r="U676" s="2"/>
      <c r="V676" s="71"/>
      <c r="W676" s="72"/>
      <c r="X676" s="72"/>
      <c r="Y676" s="155"/>
      <c r="Z676" s="157"/>
      <c r="AA676" s="2"/>
      <c r="AB676" s="201"/>
      <c r="AC676" s="55"/>
      <c r="AD676" s="141"/>
      <c r="AE676" s="187" t="s">
        <v>7356</v>
      </c>
      <c r="AF676" s="53">
        <v>5</v>
      </c>
      <c r="AG676" s="181" t="s">
        <v>7357</v>
      </c>
      <c r="AH676" s="98">
        <f>ROUND(ROUND(K661*U674,0)*Y$587-AF676,0)</f>
        <v>195</v>
      </c>
      <c r="AI676" s="16"/>
    </row>
    <row r="677" spans="1:35" ht="16.75" customHeight="1" x14ac:dyDescent="0.3">
      <c r="A677" s="99">
        <v>33</v>
      </c>
      <c r="B677" s="100" t="s">
        <v>643</v>
      </c>
      <c r="C677" s="101" t="s">
        <v>11624</v>
      </c>
      <c r="D677" s="190"/>
      <c r="E677" s="211"/>
      <c r="F677" s="211"/>
      <c r="G677" s="211"/>
      <c r="H677" s="211"/>
      <c r="I677" s="211"/>
      <c r="J677" s="210"/>
      <c r="K677" s="185"/>
      <c r="L677" s="2"/>
      <c r="M677" s="2"/>
      <c r="N677" s="2"/>
      <c r="O677" s="56"/>
      <c r="P677" s="2"/>
      <c r="Q677" s="2"/>
      <c r="R677" s="2"/>
      <c r="S677" s="2"/>
      <c r="T677" s="2"/>
      <c r="U677" s="2"/>
      <c r="V677" s="71"/>
      <c r="W677" s="72"/>
      <c r="X677" s="72"/>
      <c r="Y677" s="155"/>
      <c r="Z677" s="157"/>
      <c r="AA677" s="226" t="s">
        <v>7949</v>
      </c>
      <c r="AB677" s="225" t="s">
        <v>7948</v>
      </c>
      <c r="AC677" s="103" t="s">
        <v>7945</v>
      </c>
      <c r="AD677" s="162">
        <v>0.7</v>
      </c>
      <c r="AE677" s="221"/>
      <c r="AF677" s="136"/>
      <c r="AG677" s="75"/>
      <c r="AH677" s="105">
        <f>ROUND(ROUND(ROUND(K661*U674,0)*Y$587,0)*AD677-AF676,0)</f>
        <v>135</v>
      </c>
      <c r="AI677" s="16"/>
    </row>
    <row r="678" spans="1:35" ht="16.75" customHeight="1" x14ac:dyDescent="0.3">
      <c r="A678" s="99">
        <v>33</v>
      </c>
      <c r="B678" s="100" t="s">
        <v>644</v>
      </c>
      <c r="C678" s="101" t="s">
        <v>11623</v>
      </c>
      <c r="D678" s="190"/>
      <c r="E678" s="211"/>
      <c r="F678" s="211"/>
      <c r="G678" s="211"/>
      <c r="H678" s="211"/>
      <c r="I678" s="211"/>
      <c r="J678" s="210"/>
      <c r="K678" s="164"/>
      <c r="L678" s="8"/>
      <c r="M678" s="8"/>
      <c r="N678" s="8"/>
      <c r="O678" s="203"/>
      <c r="P678" s="8"/>
      <c r="Q678" s="8"/>
      <c r="R678" s="8"/>
      <c r="S678" s="8"/>
      <c r="T678" s="8"/>
      <c r="U678" s="8"/>
      <c r="V678" s="73"/>
      <c r="W678" s="72"/>
      <c r="X678" s="72"/>
      <c r="Y678" s="155"/>
      <c r="Z678" s="157"/>
      <c r="AA678" s="206"/>
      <c r="AB678" s="225" t="s">
        <v>7946</v>
      </c>
      <c r="AC678" s="103" t="s">
        <v>7945</v>
      </c>
      <c r="AD678" s="162">
        <v>0.5</v>
      </c>
      <c r="AE678" s="196"/>
      <c r="AF678" s="144"/>
      <c r="AG678" s="150"/>
      <c r="AH678" s="105">
        <f>ROUND(ROUND(ROUND(K661*U674,0)*Y$587,0)*AD678-AF676,0)</f>
        <v>95</v>
      </c>
      <c r="AI678" s="16"/>
    </row>
    <row r="679" spans="1:35" ht="16.75" customHeight="1" x14ac:dyDescent="0.3">
      <c r="A679" s="11">
        <v>33</v>
      </c>
      <c r="B679" s="14" t="s">
        <v>11622</v>
      </c>
      <c r="C679" s="52" t="s">
        <v>11621</v>
      </c>
      <c r="D679" s="45"/>
      <c r="E679" s="2"/>
      <c r="F679" s="2"/>
      <c r="G679" s="2"/>
      <c r="H679" s="2"/>
      <c r="I679" s="58"/>
      <c r="J679" s="81"/>
      <c r="K679" s="167" t="s">
        <v>7705</v>
      </c>
      <c r="L679" s="36"/>
      <c r="M679" s="36"/>
      <c r="N679" s="50"/>
      <c r="O679" s="54"/>
      <c r="P679" s="36"/>
      <c r="Q679" s="36"/>
      <c r="R679" s="36"/>
      <c r="S679" s="36"/>
      <c r="T679" s="36"/>
      <c r="U679" s="36"/>
      <c r="V679" s="50"/>
      <c r="W679" s="45"/>
      <c r="X679" s="45"/>
      <c r="Y679" s="2"/>
      <c r="Z679" s="44"/>
      <c r="AA679" s="54"/>
      <c r="AB679" s="53"/>
      <c r="AC679" s="36"/>
      <c r="AD679" s="36"/>
      <c r="AE679" s="36"/>
      <c r="AF679" s="36"/>
      <c r="AG679" s="50"/>
      <c r="AH679" s="98">
        <f>ROUND(K685*Y$587,0)</f>
        <v>147</v>
      </c>
      <c r="AI679" s="16"/>
    </row>
    <row r="680" spans="1:35" ht="16.75" customHeight="1" x14ac:dyDescent="0.3">
      <c r="A680" s="99">
        <v>33</v>
      </c>
      <c r="B680" s="100" t="s">
        <v>645</v>
      </c>
      <c r="C680" s="101" t="s">
        <v>11620</v>
      </c>
      <c r="D680" s="45"/>
      <c r="E680" s="2"/>
      <c r="F680" s="2"/>
      <c r="G680" s="2"/>
      <c r="H680" s="2"/>
      <c r="I680" s="58"/>
      <c r="J680" s="81"/>
      <c r="K680" s="185"/>
      <c r="L680" s="2"/>
      <c r="M680" s="2"/>
      <c r="N680" s="44"/>
      <c r="O680" s="3"/>
      <c r="P680" s="2"/>
      <c r="Q680" s="2"/>
      <c r="R680" s="2"/>
      <c r="S680" s="2"/>
      <c r="T680" s="2"/>
      <c r="U680" s="2"/>
      <c r="V680" s="71"/>
      <c r="W680" s="72"/>
      <c r="X680" s="72"/>
      <c r="Y680" s="145"/>
      <c r="Z680" s="71"/>
      <c r="AA680" s="226" t="s">
        <v>7393</v>
      </c>
      <c r="AB680" s="225" t="s">
        <v>7358</v>
      </c>
      <c r="AC680" s="103" t="s">
        <v>7390</v>
      </c>
      <c r="AD680" s="162">
        <v>0.7</v>
      </c>
      <c r="AE680" s="162"/>
      <c r="AF680" s="162"/>
      <c r="AG680" s="163"/>
      <c r="AH680" s="105">
        <f>ROUND(ROUND(K685*Y$587,0)*AD680,0)</f>
        <v>103</v>
      </c>
      <c r="AI680" s="16"/>
    </row>
    <row r="681" spans="1:35" ht="16.75" customHeight="1" x14ac:dyDescent="0.3">
      <c r="A681" s="99">
        <v>33</v>
      </c>
      <c r="B681" s="100" t="s">
        <v>646</v>
      </c>
      <c r="C681" s="101" t="s">
        <v>11619</v>
      </c>
      <c r="D681" s="190"/>
      <c r="E681" s="211"/>
      <c r="F681" s="211"/>
      <c r="G681" s="211"/>
      <c r="H681" s="211"/>
      <c r="I681" s="211"/>
      <c r="J681" s="210"/>
      <c r="K681" s="185"/>
      <c r="L681" s="2"/>
      <c r="M681" s="2"/>
      <c r="N681" s="2"/>
      <c r="O681" s="56"/>
      <c r="P681" s="2"/>
      <c r="Q681" s="2"/>
      <c r="R681" s="2"/>
      <c r="S681" s="2"/>
      <c r="T681" s="2"/>
      <c r="U681" s="2"/>
      <c r="V681" s="71"/>
      <c r="W681" s="72"/>
      <c r="X681" s="72"/>
      <c r="Y681" s="155"/>
      <c r="Z681" s="157"/>
      <c r="AA681" s="206"/>
      <c r="AB681" s="225" t="s">
        <v>7391</v>
      </c>
      <c r="AC681" s="103" t="s">
        <v>7390</v>
      </c>
      <c r="AD681" s="162">
        <v>0.5</v>
      </c>
      <c r="AE681" s="162"/>
      <c r="AF681" s="162"/>
      <c r="AG681" s="163"/>
      <c r="AH681" s="105">
        <f>ROUND(ROUND(K685*Y$587,0)*AD681,0)</f>
        <v>74</v>
      </c>
      <c r="AI681" s="16"/>
    </row>
    <row r="682" spans="1:35" ht="16.75" customHeight="1" x14ac:dyDescent="0.3">
      <c r="A682" s="11">
        <v>33</v>
      </c>
      <c r="B682" s="14" t="s">
        <v>647</v>
      </c>
      <c r="C682" s="52" t="s">
        <v>11618</v>
      </c>
      <c r="D682" s="190"/>
      <c r="E682" s="211"/>
      <c r="F682" s="211"/>
      <c r="G682" s="211"/>
      <c r="H682" s="211"/>
      <c r="I682" s="211"/>
      <c r="J682" s="210"/>
      <c r="K682" s="185"/>
      <c r="L682" s="2"/>
      <c r="M682" s="2"/>
      <c r="N682" s="2"/>
      <c r="O682" s="56"/>
      <c r="P682" s="2"/>
      <c r="Q682" s="2"/>
      <c r="R682" s="2"/>
      <c r="S682" s="2"/>
      <c r="T682" s="2"/>
      <c r="U682" s="2"/>
      <c r="V682" s="71"/>
      <c r="W682" s="72"/>
      <c r="X682" s="72"/>
      <c r="Y682" s="155"/>
      <c r="Z682" s="157"/>
      <c r="AA682" s="2"/>
      <c r="AB682" s="201"/>
      <c r="AC682" s="55"/>
      <c r="AD682" s="141"/>
      <c r="AE682" s="187" t="s">
        <v>7356</v>
      </c>
      <c r="AF682" s="53">
        <v>5</v>
      </c>
      <c r="AG682" s="181" t="s">
        <v>7357</v>
      </c>
      <c r="AH682" s="98">
        <f>ROUND(K685*Y$587-AF682,0)</f>
        <v>142</v>
      </c>
      <c r="AI682" s="16"/>
    </row>
    <row r="683" spans="1:35" ht="16.75" customHeight="1" x14ac:dyDescent="0.3">
      <c r="A683" s="99">
        <v>33</v>
      </c>
      <c r="B683" s="100" t="s">
        <v>648</v>
      </c>
      <c r="C683" s="101" t="s">
        <v>11617</v>
      </c>
      <c r="D683" s="190"/>
      <c r="E683" s="211"/>
      <c r="F683" s="211"/>
      <c r="G683" s="211"/>
      <c r="H683" s="211"/>
      <c r="I683" s="211"/>
      <c r="J683" s="210"/>
      <c r="K683" s="185"/>
      <c r="L683" s="2"/>
      <c r="M683" s="2"/>
      <c r="N683" s="2"/>
      <c r="O683" s="56"/>
      <c r="P683" s="2"/>
      <c r="Q683" s="2"/>
      <c r="R683" s="2"/>
      <c r="S683" s="2"/>
      <c r="T683" s="2"/>
      <c r="U683" s="2"/>
      <c r="V683" s="71"/>
      <c r="W683" s="72"/>
      <c r="X683" s="72"/>
      <c r="Y683" s="155"/>
      <c r="Z683" s="157"/>
      <c r="AA683" s="226" t="s">
        <v>7393</v>
      </c>
      <c r="AB683" s="225" t="s">
        <v>7358</v>
      </c>
      <c r="AC683" s="103" t="s">
        <v>7390</v>
      </c>
      <c r="AD683" s="162">
        <v>0.7</v>
      </c>
      <c r="AE683" s="221"/>
      <c r="AF683" s="136"/>
      <c r="AG683" s="75"/>
      <c r="AH683" s="105">
        <f>ROUND(ROUND(K685*Y$587,0)*AD683-AF682,0)</f>
        <v>98</v>
      </c>
      <c r="AI683" s="16"/>
    </row>
    <row r="684" spans="1:35" ht="16.75" customHeight="1" x14ac:dyDescent="0.3">
      <c r="A684" s="99">
        <v>33</v>
      </c>
      <c r="B684" s="100" t="s">
        <v>649</v>
      </c>
      <c r="C684" s="101" t="s">
        <v>11616</v>
      </c>
      <c r="D684" s="190"/>
      <c r="E684" s="211"/>
      <c r="F684" s="211"/>
      <c r="G684" s="211"/>
      <c r="H684" s="211"/>
      <c r="I684" s="211"/>
      <c r="J684" s="210"/>
      <c r="K684" s="185"/>
      <c r="L684" s="2"/>
      <c r="M684" s="2"/>
      <c r="N684" s="2"/>
      <c r="O684" s="56"/>
      <c r="P684" s="2"/>
      <c r="Q684" s="2"/>
      <c r="R684" s="2"/>
      <c r="S684" s="2"/>
      <c r="T684" s="2"/>
      <c r="U684" s="2"/>
      <c r="V684" s="71"/>
      <c r="W684" s="72"/>
      <c r="X684" s="72"/>
      <c r="Y684" s="155"/>
      <c r="Z684" s="157"/>
      <c r="AA684" s="206"/>
      <c r="AB684" s="225" t="s">
        <v>7391</v>
      </c>
      <c r="AC684" s="103" t="s">
        <v>7390</v>
      </c>
      <c r="AD684" s="162">
        <v>0.5</v>
      </c>
      <c r="AE684" s="196"/>
      <c r="AF684" s="144"/>
      <c r="AG684" s="150"/>
      <c r="AH684" s="105">
        <f>ROUND(ROUND(K685*Y$587,0)*AD684-AF682,0)</f>
        <v>69</v>
      </c>
      <c r="AI684" s="16"/>
    </row>
    <row r="685" spans="1:35" ht="16.75" customHeight="1" x14ac:dyDescent="0.3">
      <c r="A685" s="11">
        <v>33</v>
      </c>
      <c r="B685" s="14" t="s">
        <v>650</v>
      </c>
      <c r="C685" s="52" t="s">
        <v>11615</v>
      </c>
      <c r="D685" s="45"/>
      <c r="E685" s="2"/>
      <c r="F685" s="2"/>
      <c r="G685" s="2"/>
      <c r="H685" s="2"/>
      <c r="I685" s="58"/>
      <c r="J685" s="81"/>
      <c r="K685" s="271">
        <f>'21共同生活援助（包括型・基本）'!N397</f>
        <v>210</v>
      </c>
      <c r="L685" s="272"/>
      <c r="M685" s="2" t="s">
        <v>7388</v>
      </c>
      <c r="N685" s="44"/>
      <c r="O685" s="204" t="s">
        <v>7387</v>
      </c>
      <c r="P685" s="36"/>
      <c r="Q685" s="36"/>
      <c r="R685" s="36"/>
      <c r="S685" s="36"/>
      <c r="T685" s="36"/>
      <c r="U685" s="36"/>
      <c r="V685" s="74"/>
      <c r="W685" s="72"/>
      <c r="X685" s="72"/>
      <c r="Y685" s="145"/>
      <c r="Z685" s="71"/>
      <c r="AA685" s="83"/>
      <c r="AB685" s="194"/>
      <c r="AC685" s="7"/>
      <c r="AD685" s="7"/>
      <c r="AE685" s="7"/>
      <c r="AF685" s="7"/>
      <c r="AG685" s="37"/>
      <c r="AH685" s="98">
        <f>ROUND(ROUND(K685*U686,0)*Y$587,0)</f>
        <v>140</v>
      </c>
      <c r="AI685" s="66"/>
    </row>
    <row r="686" spans="1:35" ht="16.75" customHeight="1" x14ac:dyDescent="0.3">
      <c r="A686" s="99">
        <v>33</v>
      </c>
      <c r="B686" s="100" t="s">
        <v>651</v>
      </c>
      <c r="C686" s="101" t="s">
        <v>11614</v>
      </c>
      <c r="D686" s="45"/>
      <c r="E686" s="2"/>
      <c r="F686" s="2"/>
      <c r="G686" s="2"/>
      <c r="H686" s="2"/>
      <c r="I686" s="58"/>
      <c r="J686" s="81"/>
      <c r="K686" s="72"/>
      <c r="L686" s="145"/>
      <c r="M686" s="2"/>
      <c r="N686" s="44"/>
      <c r="O686" s="45"/>
      <c r="P686" s="2"/>
      <c r="Q686" s="135"/>
      <c r="R686" s="135"/>
      <c r="S686" s="135"/>
      <c r="T686" s="136" t="s">
        <v>8346</v>
      </c>
      <c r="U686" s="273">
        <v>0.95</v>
      </c>
      <c r="V686" s="274"/>
      <c r="W686" s="72"/>
      <c r="X686" s="72"/>
      <c r="Y686" s="145"/>
      <c r="Z686" s="71"/>
      <c r="AA686" s="226" t="s">
        <v>8345</v>
      </c>
      <c r="AB686" s="225" t="s">
        <v>8344</v>
      </c>
      <c r="AC686" s="103" t="s">
        <v>8343</v>
      </c>
      <c r="AD686" s="162">
        <v>0.7</v>
      </c>
      <c r="AE686" s="162"/>
      <c r="AF686" s="162"/>
      <c r="AG686" s="163"/>
      <c r="AH686" s="105">
        <f>ROUND(ROUND(ROUND(K685*U686,0)*Y$587,0)*AD686,0)</f>
        <v>98</v>
      </c>
      <c r="AI686" s="66"/>
    </row>
    <row r="687" spans="1:35" ht="16.75" customHeight="1" x14ac:dyDescent="0.3">
      <c r="A687" s="99">
        <v>33</v>
      </c>
      <c r="B687" s="100" t="s">
        <v>652</v>
      </c>
      <c r="C687" s="101" t="s">
        <v>11613</v>
      </c>
      <c r="D687" s="190"/>
      <c r="E687" s="211"/>
      <c r="F687" s="211"/>
      <c r="G687" s="211"/>
      <c r="H687" s="211"/>
      <c r="I687" s="211"/>
      <c r="J687" s="210"/>
      <c r="K687" s="185"/>
      <c r="L687" s="2"/>
      <c r="M687" s="2"/>
      <c r="N687" s="2"/>
      <c r="O687" s="56"/>
      <c r="P687" s="2"/>
      <c r="Q687" s="2"/>
      <c r="R687" s="2"/>
      <c r="S687" s="2"/>
      <c r="T687" s="2"/>
      <c r="U687" s="2"/>
      <c r="V687" s="71"/>
      <c r="W687" s="72"/>
      <c r="X687" s="72"/>
      <c r="Y687" s="155"/>
      <c r="Z687" s="157"/>
      <c r="AA687" s="206"/>
      <c r="AB687" s="225" t="s">
        <v>11523</v>
      </c>
      <c r="AC687" s="103" t="s">
        <v>8343</v>
      </c>
      <c r="AD687" s="162">
        <v>0.5</v>
      </c>
      <c r="AE687" s="162"/>
      <c r="AF687" s="162"/>
      <c r="AG687" s="163"/>
      <c r="AH687" s="105">
        <f>ROUND(ROUND(ROUND(K685*U686,0)*Y$587,0)*AD687,0)</f>
        <v>70</v>
      </c>
      <c r="AI687" s="16"/>
    </row>
    <row r="688" spans="1:35" ht="16.75" customHeight="1" x14ac:dyDescent="0.3">
      <c r="A688" s="11">
        <v>33</v>
      </c>
      <c r="B688" s="14" t="s">
        <v>653</v>
      </c>
      <c r="C688" s="52" t="s">
        <v>11612</v>
      </c>
      <c r="D688" s="190"/>
      <c r="E688" s="211"/>
      <c r="F688" s="211"/>
      <c r="G688" s="211"/>
      <c r="H688" s="211"/>
      <c r="I688" s="211"/>
      <c r="J688" s="210"/>
      <c r="K688" s="185"/>
      <c r="L688" s="2"/>
      <c r="M688" s="2"/>
      <c r="N688" s="2"/>
      <c r="O688" s="56"/>
      <c r="P688" s="2"/>
      <c r="Q688" s="2"/>
      <c r="R688" s="2"/>
      <c r="S688" s="2"/>
      <c r="T688" s="2"/>
      <c r="U688" s="2"/>
      <c r="V688" s="71"/>
      <c r="W688" s="72"/>
      <c r="X688" s="72"/>
      <c r="Y688" s="155"/>
      <c r="Z688" s="157"/>
      <c r="AA688" s="2"/>
      <c r="AB688" s="201"/>
      <c r="AC688" s="55"/>
      <c r="AD688" s="141"/>
      <c r="AE688" s="187" t="s">
        <v>7356</v>
      </c>
      <c r="AF688" s="53">
        <v>5</v>
      </c>
      <c r="AG688" s="181" t="s">
        <v>7357</v>
      </c>
      <c r="AH688" s="98">
        <f>ROUND(ROUND(K685*U686,0)*Y$587-AF688,0)</f>
        <v>135</v>
      </c>
      <c r="AI688" s="16"/>
    </row>
    <row r="689" spans="1:35" ht="16.75" customHeight="1" x14ac:dyDescent="0.3">
      <c r="A689" s="99">
        <v>33</v>
      </c>
      <c r="B689" s="100" t="s">
        <v>654</v>
      </c>
      <c r="C689" s="101" t="s">
        <v>11611</v>
      </c>
      <c r="D689" s="190"/>
      <c r="E689" s="211"/>
      <c r="F689" s="211"/>
      <c r="G689" s="211"/>
      <c r="H689" s="211"/>
      <c r="I689" s="211"/>
      <c r="J689" s="210"/>
      <c r="K689" s="185"/>
      <c r="L689" s="2"/>
      <c r="M689" s="2"/>
      <c r="N689" s="2"/>
      <c r="O689" s="56"/>
      <c r="P689" s="2"/>
      <c r="Q689" s="2"/>
      <c r="R689" s="2"/>
      <c r="S689" s="2"/>
      <c r="T689" s="2"/>
      <c r="U689" s="2"/>
      <c r="V689" s="71"/>
      <c r="W689" s="72"/>
      <c r="X689" s="72"/>
      <c r="Y689" s="155"/>
      <c r="Z689" s="157"/>
      <c r="AA689" s="226" t="s">
        <v>8345</v>
      </c>
      <c r="AB689" s="225" t="s">
        <v>8344</v>
      </c>
      <c r="AC689" s="103" t="s">
        <v>8343</v>
      </c>
      <c r="AD689" s="162">
        <v>0.7</v>
      </c>
      <c r="AE689" s="221"/>
      <c r="AF689" s="136"/>
      <c r="AG689" s="75"/>
      <c r="AH689" s="105">
        <f>ROUND(ROUND(ROUND(K685*U686,0)*Y$587,0)*AD689-AF688,0)</f>
        <v>93</v>
      </c>
      <c r="AI689" s="16"/>
    </row>
    <row r="690" spans="1:35" ht="16.75" customHeight="1" x14ac:dyDescent="0.3">
      <c r="A690" s="99">
        <v>33</v>
      </c>
      <c r="B690" s="100" t="s">
        <v>655</v>
      </c>
      <c r="C690" s="101" t="s">
        <v>11610</v>
      </c>
      <c r="D690" s="190"/>
      <c r="E690" s="211"/>
      <c r="F690" s="211"/>
      <c r="G690" s="211"/>
      <c r="H690" s="211"/>
      <c r="I690" s="211"/>
      <c r="J690" s="210"/>
      <c r="K690" s="185"/>
      <c r="L690" s="2"/>
      <c r="M690" s="2"/>
      <c r="N690" s="2"/>
      <c r="O690" s="203"/>
      <c r="P690" s="8"/>
      <c r="Q690" s="8"/>
      <c r="R690" s="8"/>
      <c r="S690" s="8"/>
      <c r="T690" s="8"/>
      <c r="U690" s="8"/>
      <c r="V690" s="73"/>
      <c r="W690" s="72"/>
      <c r="X690" s="72"/>
      <c r="Y690" s="155"/>
      <c r="Z690" s="157"/>
      <c r="AA690" s="206"/>
      <c r="AB690" s="225" t="s">
        <v>11523</v>
      </c>
      <c r="AC690" s="103" t="s">
        <v>8343</v>
      </c>
      <c r="AD690" s="162">
        <v>0.5</v>
      </c>
      <c r="AE690" s="196"/>
      <c r="AF690" s="144"/>
      <c r="AG690" s="150"/>
      <c r="AH690" s="105">
        <f>ROUND(ROUND(ROUND(K685*U686,0)*Y$587,0)*AD690-AF688,0)</f>
        <v>65</v>
      </c>
      <c r="AI690" s="16"/>
    </row>
    <row r="691" spans="1:35" ht="16.75" customHeight="1" x14ac:dyDescent="0.3">
      <c r="A691" s="11">
        <v>33</v>
      </c>
      <c r="B691" s="14" t="s">
        <v>656</v>
      </c>
      <c r="C691" s="52" t="s">
        <v>11609</v>
      </c>
      <c r="D691" s="45"/>
      <c r="E691" s="2"/>
      <c r="F691" s="2"/>
      <c r="G691" s="2"/>
      <c r="H691" s="2"/>
      <c r="I691" s="58"/>
      <c r="J691" s="81"/>
      <c r="K691" s="185"/>
      <c r="L691" s="2"/>
      <c r="M691" s="2"/>
      <c r="N691" s="44"/>
      <c r="O691" s="204" t="s">
        <v>7380</v>
      </c>
      <c r="P691" s="36"/>
      <c r="Q691" s="36"/>
      <c r="R691" s="36"/>
      <c r="S691" s="36"/>
      <c r="T691" s="36"/>
      <c r="U691" s="36"/>
      <c r="V691" s="74"/>
      <c r="W691" s="72"/>
      <c r="X691" s="72"/>
      <c r="Y691" s="145"/>
      <c r="Z691" s="71"/>
      <c r="AA691" s="83"/>
      <c r="AB691" s="194"/>
      <c r="AC691" s="7"/>
      <c r="AD691" s="7"/>
      <c r="AE691" s="7"/>
      <c r="AF691" s="7"/>
      <c r="AG691" s="37"/>
      <c r="AH691" s="98">
        <f>ROUND(ROUND(K685*U692,0)*Y$587,0)</f>
        <v>137</v>
      </c>
      <c r="AI691" s="66"/>
    </row>
    <row r="692" spans="1:35" ht="16.75" customHeight="1" x14ac:dyDescent="0.3">
      <c r="A692" s="99">
        <v>33</v>
      </c>
      <c r="B692" s="100" t="s">
        <v>657</v>
      </c>
      <c r="C692" s="101" t="s">
        <v>11608</v>
      </c>
      <c r="D692" s="45"/>
      <c r="E692" s="2"/>
      <c r="F692" s="2"/>
      <c r="G692" s="2"/>
      <c r="H692" s="2"/>
      <c r="I692" s="58"/>
      <c r="J692" s="81"/>
      <c r="K692" s="185"/>
      <c r="L692" s="2"/>
      <c r="M692" s="2"/>
      <c r="N692" s="44"/>
      <c r="O692" s="45"/>
      <c r="P692" s="135"/>
      <c r="Q692" s="135"/>
      <c r="R692" s="135"/>
      <c r="S692" s="135"/>
      <c r="T692" s="136" t="s">
        <v>8346</v>
      </c>
      <c r="U692" s="273">
        <v>0.93</v>
      </c>
      <c r="V692" s="274"/>
      <c r="W692" s="72"/>
      <c r="X692" s="72"/>
      <c r="Y692" s="145"/>
      <c r="Z692" s="71"/>
      <c r="AA692" s="226" t="s">
        <v>8345</v>
      </c>
      <c r="AB692" s="225" t="s">
        <v>8344</v>
      </c>
      <c r="AC692" s="103" t="s">
        <v>8343</v>
      </c>
      <c r="AD692" s="162">
        <v>0.7</v>
      </c>
      <c r="AE692" s="162"/>
      <c r="AF692" s="162"/>
      <c r="AG692" s="163"/>
      <c r="AH692" s="105">
        <f>ROUND(ROUND(ROUND(K685*U692,0)*Y$587,0)*AD692,0)</f>
        <v>96</v>
      </c>
      <c r="AI692" s="66"/>
    </row>
    <row r="693" spans="1:35" ht="16.75" customHeight="1" x14ac:dyDescent="0.3">
      <c r="A693" s="99">
        <v>33</v>
      </c>
      <c r="B693" s="100" t="s">
        <v>658</v>
      </c>
      <c r="C693" s="101" t="s">
        <v>11607</v>
      </c>
      <c r="D693" s="190"/>
      <c r="E693" s="211"/>
      <c r="F693" s="211"/>
      <c r="G693" s="211"/>
      <c r="H693" s="211"/>
      <c r="I693" s="211"/>
      <c r="J693" s="210"/>
      <c r="K693" s="185"/>
      <c r="L693" s="2"/>
      <c r="M693" s="2"/>
      <c r="N693" s="2"/>
      <c r="O693" s="56"/>
      <c r="P693" s="2"/>
      <c r="Q693" s="2"/>
      <c r="R693" s="2"/>
      <c r="S693" s="2"/>
      <c r="T693" s="2"/>
      <c r="U693" s="2"/>
      <c r="V693" s="71"/>
      <c r="W693" s="72"/>
      <c r="X693" s="72"/>
      <c r="Y693" s="155"/>
      <c r="Z693" s="157"/>
      <c r="AA693" s="206"/>
      <c r="AB693" s="225" t="s">
        <v>11523</v>
      </c>
      <c r="AC693" s="103" t="s">
        <v>8343</v>
      </c>
      <c r="AD693" s="162">
        <v>0.5</v>
      </c>
      <c r="AE693" s="162"/>
      <c r="AF693" s="162"/>
      <c r="AG693" s="163"/>
      <c r="AH693" s="105">
        <f>ROUND(ROUND(ROUND(K685*U692,0)*Y$587,0)*AD693,0)</f>
        <v>69</v>
      </c>
      <c r="AI693" s="16"/>
    </row>
    <row r="694" spans="1:35" ht="16.75" customHeight="1" x14ac:dyDescent="0.3">
      <c r="A694" s="11">
        <v>33</v>
      </c>
      <c r="B694" s="14" t="s">
        <v>659</v>
      </c>
      <c r="C694" s="52" t="s">
        <v>11606</v>
      </c>
      <c r="D694" s="190"/>
      <c r="E694" s="211"/>
      <c r="F694" s="211"/>
      <c r="G694" s="211"/>
      <c r="H694" s="211"/>
      <c r="I694" s="211"/>
      <c r="J694" s="210"/>
      <c r="K694" s="185"/>
      <c r="L694" s="2"/>
      <c r="M694" s="2"/>
      <c r="N694" s="2"/>
      <c r="O694" s="56"/>
      <c r="P694" s="2"/>
      <c r="Q694" s="2"/>
      <c r="R694" s="2"/>
      <c r="S694" s="2"/>
      <c r="T694" s="2"/>
      <c r="U694" s="2"/>
      <c r="V694" s="71"/>
      <c r="W694" s="72"/>
      <c r="X694" s="72"/>
      <c r="Y694" s="155"/>
      <c r="Z694" s="157"/>
      <c r="AA694" s="2"/>
      <c r="AB694" s="201"/>
      <c r="AC694" s="55"/>
      <c r="AD694" s="141"/>
      <c r="AE694" s="187" t="s">
        <v>7356</v>
      </c>
      <c r="AF694" s="53">
        <v>5</v>
      </c>
      <c r="AG694" s="181" t="s">
        <v>7357</v>
      </c>
      <c r="AH694" s="98">
        <f>ROUND(ROUND(K685*U692,0)*Y$587-AF694,0)</f>
        <v>132</v>
      </c>
      <c r="AI694" s="16"/>
    </row>
    <row r="695" spans="1:35" ht="16.75" customHeight="1" x14ac:dyDescent="0.3">
      <c r="A695" s="99">
        <v>33</v>
      </c>
      <c r="B695" s="100" t="s">
        <v>660</v>
      </c>
      <c r="C695" s="101" t="s">
        <v>11605</v>
      </c>
      <c r="D695" s="190"/>
      <c r="E695" s="211"/>
      <c r="F695" s="211"/>
      <c r="G695" s="211"/>
      <c r="H695" s="211"/>
      <c r="I695" s="211"/>
      <c r="J695" s="210"/>
      <c r="K695" s="185"/>
      <c r="L695" s="2"/>
      <c r="M695" s="2"/>
      <c r="N695" s="2"/>
      <c r="O695" s="56"/>
      <c r="P695" s="2"/>
      <c r="Q695" s="2"/>
      <c r="R695" s="2"/>
      <c r="S695" s="2"/>
      <c r="T695" s="2"/>
      <c r="U695" s="2"/>
      <c r="V695" s="71"/>
      <c r="W695" s="72"/>
      <c r="X695" s="72"/>
      <c r="Y695" s="155"/>
      <c r="Z695" s="157"/>
      <c r="AA695" s="226" t="s">
        <v>8345</v>
      </c>
      <c r="AB695" s="225" t="s">
        <v>8344</v>
      </c>
      <c r="AC695" s="103" t="s">
        <v>8343</v>
      </c>
      <c r="AD695" s="162">
        <v>0.7</v>
      </c>
      <c r="AE695" s="221"/>
      <c r="AF695" s="136"/>
      <c r="AG695" s="75"/>
      <c r="AH695" s="105">
        <f>ROUND(ROUND(ROUND(K685*U692,0)*Y$587,0)*AD695-AF694,0)</f>
        <v>91</v>
      </c>
      <c r="AI695" s="16"/>
    </row>
    <row r="696" spans="1:35" ht="16.75" customHeight="1" x14ac:dyDescent="0.3">
      <c r="A696" s="99">
        <v>33</v>
      </c>
      <c r="B696" s="100" t="s">
        <v>661</v>
      </c>
      <c r="C696" s="101" t="s">
        <v>11604</v>
      </c>
      <c r="D696" s="190"/>
      <c r="E696" s="211"/>
      <c r="F696" s="211"/>
      <c r="G696" s="211"/>
      <c r="H696" s="211"/>
      <c r="I696" s="211"/>
      <c r="J696" s="210"/>
      <c r="K696" s="185"/>
      <c r="L696" s="2"/>
      <c r="M696" s="2"/>
      <c r="N696" s="2"/>
      <c r="O696" s="203"/>
      <c r="P696" s="8"/>
      <c r="Q696" s="8"/>
      <c r="R696" s="8"/>
      <c r="S696" s="8"/>
      <c r="T696" s="8"/>
      <c r="U696" s="8"/>
      <c r="V696" s="73"/>
      <c r="W696" s="72"/>
      <c r="X696" s="72"/>
      <c r="Y696" s="155"/>
      <c r="Z696" s="157"/>
      <c r="AA696" s="206"/>
      <c r="AB696" s="225" t="s">
        <v>11523</v>
      </c>
      <c r="AC696" s="103" t="s">
        <v>8343</v>
      </c>
      <c r="AD696" s="162">
        <v>0.5</v>
      </c>
      <c r="AE696" s="196"/>
      <c r="AF696" s="144"/>
      <c r="AG696" s="150"/>
      <c r="AH696" s="105">
        <f>ROUND(ROUND(ROUND(K685*U692,0)*Y$587,0)*AD696-AF694,0)</f>
        <v>64</v>
      </c>
      <c r="AI696" s="16"/>
    </row>
    <row r="697" spans="1:35" ht="16.75" customHeight="1" x14ac:dyDescent="0.3">
      <c r="A697" s="11">
        <v>33</v>
      </c>
      <c r="B697" s="14" t="s">
        <v>662</v>
      </c>
      <c r="C697" s="52" t="s">
        <v>11603</v>
      </c>
      <c r="D697" s="190"/>
      <c r="E697" s="211"/>
      <c r="F697" s="211"/>
      <c r="G697" s="211"/>
      <c r="H697" s="211"/>
      <c r="I697" s="211"/>
      <c r="J697" s="210"/>
      <c r="K697" s="185"/>
      <c r="L697" s="2"/>
      <c r="M697" s="2"/>
      <c r="N697" s="44"/>
      <c r="O697" s="222" t="s">
        <v>7373</v>
      </c>
      <c r="P697" s="2"/>
      <c r="Q697" s="2"/>
      <c r="R697" s="2"/>
      <c r="S697" s="2"/>
      <c r="T697" s="2"/>
      <c r="U697" s="2"/>
      <c r="V697" s="71"/>
      <c r="W697" s="72"/>
      <c r="X697" s="72"/>
      <c r="Y697" s="145"/>
      <c r="Z697" s="71"/>
      <c r="AA697" s="83"/>
      <c r="AB697" s="80"/>
      <c r="AC697" s="7"/>
      <c r="AD697" s="7"/>
      <c r="AE697" s="7"/>
      <c r="AF697" s="7"/>
      <c r="AG697" s="37"/>
      <c r="AH697" s="98">
        <f>ROUND(ROUND(K685*U698,0)*Y$587,0)</f>
        <v>140</v>
      </c>
      <c r="AI697" s="66"/>
    </row>
    <row r="698" spans="1:35" ht="16.75" customHeight="1" x14ac:dyDescent="0.3">
      <c r="A698" s="99">
        <v>33</v>
      </c>
      <c r="B698" s="100" t="s">
        <v>663</v>
      </c>
      <c r="C698" s="101" t="s">
        <v>11602</v>
      </c>
      <c r="D698" s="190"/>
      <c r="E698" s="211"/>
      <c r="F698" s="211"/>
      <c r="G698" s="211"/>
      <c r="H698" s="211"/>
      <c r="I698" s="211"/>
      <c r="J698" s="210"/>
      <c r="K698" s="185"/>
      <c r="L698" s="2"/>
      <c r="M698" s="2"/>
      <c r="N698" s="44"/>
      <c r="O698" s="222" t="s">
        <v>11525</v>
      </c>
      <c r="P698" s="135"/>
      <c r="Q698" s="135"/>
      <c r="R698" s="135"/>
      <c r="S698" s="135"/>
      <c r="T698" s="136" t="s">
        <v>8346</v>
      </c>
      <c r="U698" s="273">
        <v>0.95</v>
      </c>
      <c r="V698" s="274"/>
      <c r="W698" s="72"/>
      <c r="X698" s="72"/>
      <c r="Y698" s="145"/>
      <c r="Z698" s="71"/>
      <c r="AA698" s="226" t="s">
        <v>8345</v>
      </c>
      <c r="AB698" s="225" t="s">
        <v>8344</v>
      </c>
      <c r="AC698" s="103" t="s">
        <v>8343</v>
      </c>
      <c r="AD698" s="162">
        <v>0.7</v>
      </c>
      <c r="AE698" s="162"/>
      <c r="AF698" s="162"/>
      <c r="AG698" s="163"/>
      <c r="AH698" s="105">
        <f>ROUND(ROUND(ROUND(K685*U698,0)*Y$587,0)*AD698,0)</f>
        <v>98</v>
      </c>
      <c r="AI698" s="66"/>
    </row>
    <row r="699" spans="1:35" ht="16.75" customHeight="1" x14ac:dyDescent="0.3">
      <c r="A699" s="99">
        <v>33</v>
      </c>
      <c r="B699" s="100" t="s">
        <v>664</v>
      </c>
      <c r="C699" s="101" t="s">
        <v>11601</v>
      </c>
      <c r="D699" s="190"/>
      <c r="E699" s="211"/>
      <c r="F699" s="211"/>
      <c r="G699" s="211"/>
      <c r="H699" s="211"/>
      <c r="I699" s="211"/>
      <c r="J699" s="210"/>
      <c r="K699" s="185"/>
      <c r="L699" s="2"/>
      <c r="M699" s="2"/>
      <c r="N699" s="2"/>
      <c r="O699" s="56"/>
      <c r="P699" s="2"/>
      <c r="Q699" s="2"/>
      <c r="R699" s="2"/>
      <c r="S699" s="2"/>
      <c r="T699" s="2"/>
      <c r="U699" s="2"/>
      <c r="V699" s="71"/>
      <c r="W699" s="72"/>
      <c r="X699" s="72"/>
      <c r="Y699" s="155"/>
      <c r="Z699" s="157"/>
      <c r="AA699" s="206"/>
      <c r="AB699" s="225" t="s">
        <v>11523</v>
      </c>
      <c r="AC699" s="103" t="s">
        <v>8343</v>
      </c>
      <c r="AD699" s="162">
        <v>0.5</v>
      </c>
      <c r="AE699" s="162"/>
      <c r="AF699" s="162"/>
      <c r="AG699" s="163"/>
      <c r="AH699" s="105">
        <f>ROUND(ROUND(ROUND(K685*U698,0)*Y$587,0)*AD699,0)</f>
        <v>70</v>
      </c>
      <c r="AI699" s="16"/>
    </row>
    <row r="700" spans="1:35" ht="16.75" customHeight="1" x14ac:dyDescent="0.3">
      <c r="A700" s="11">
        <v>33</v>
      </c>
      <c r="B700" s="14" t="s">
        <v>665</v>
      </c>
      <c r="C700" s="52" t="s">
        <v>11600</v>
      </c>
      <c r="D700" s="190"/>
      <c r="E700" s="211"/>
      <c r="F700" s="211"/>
      <c r="G700" s="211"/>
      <c r="H700" s="211"/>
      <c r="I700" s="211"/>
      <c r="J700" s="210"/>
      <c r="K700" s="185"/>
      <c r="L700" s="2"/>
      <c r="M700" s="2"/>
      <c r="N700" s="2"/>
      <c r="O700" s="56"/>
      <c r="P700" s="2"/>
      <c r="Q700" s="2"/>
      <c r="R700" s="2"/>
      <c r="S700" s="2"/>
      <c r="T700" s="2"/>
      <c r="U700" s="2"/>
      <c r="V700" s="71"/>
      <c r="W700" s="72"/>
      <c r="X700" s="72"/>
      <c r="Y700" s="155"/>
      <c r="Z700" s="157"/>
      <c r="AA700" s="2"/>
      <c r="AB700" s="201"/>
      <c r="AC700" s="55"/>
      <c r="AD700" s="141"/>
      <c r="AE700" s="187" t="s">
        <v>7356</v>
      </c>
      <c r="AF700" s="53">
        <v>5</v>
      </c>
      <c r="AG700" s="181" t="s">
        <v>7357</v>
      </c>
      <c r="AH700" s="98">
        <f>ROUND(ROUND(K685*U698,0)*Y$587-AF700,0)</f>
        <v>135</v>
      </c>
      <c r="AI700" s="16"/>
    </row>
    <row r="701" spans="1:35" ht="16.75" customHeight="1" x14ac:dyDescent="0.3">
      <c r="A701" s="99">
        <v>33</v>
      </c>
      <c r="B701" s="100" t="s">
        <v>666</v>
      </c>
      <c r="C701" s="101" t="s">
        <v>11599</v>
      </c>
      <c r="D701" s="190"/>
      <c r="E701" s="211"/>
      <c r="F701" s="211"/>
      <c r="G701" s="211"/>
      <c r="H701" s="211"/>
      <c r="I701" s="211"/>
      <c r="J701" s="210"/>
      <c r="K701" s="185"/>
      <c r="L701" s="2"/>
      <c r="M701" s="2"/>
      <c r="N701" s="2"/>
      <c r="O701" s="56"/>
      <c r="P701" s="2"/>
      <c r="Q701" s="2"/>
      <c r="R701" s="2"/>
      <c r="S701" s="2"/>
      <c r="T701" s="2"/>
      <c r="U701" s="2"/>
      <c r="V701" s="71"/>
      <c r="W701" s="72"/>
      <c r="X701" s="72"/>
      <c r="Y701" s="155"/>
      <c r="Z701" s="157"/>
      <c r="AA701" s="226" t="s">
        <v>8345</v>
      </c>
      <c r="AB701" s="225" t="s">
        <v>8344</v>
      </c>
      <c r="AC701" s="103" t="s">
        <v>8343</v>
      </c>
      <c r="AD701" s="162">
        <v>0.7</v>
      </c>
      <c r="AE701" s="221"/>
      <c r="AF701" s="136"/>
      <c r="AG701" s="75"/>
      <c r="AH701" s="105">
        <f>ROUND(ROUND(ROUND(K685*U698,0)*Y$587,0)*AD701-AF700,0)</f>
        <v>93</v>
      </c>
      <c r="AI701" s="16"/>
    </row>
    <row r="702" spans="1:35" ht="16.75" customHeight="1" x14ac:dyDescent="0.3">
      <c r="A702" s="99">
        <v>33</v>
      </c>
      <c r="B702" s="100" t="s">
        <v>667</v>
      </c>
      <c r="C702" s="101" t="s">
        <v>11598</v>
      </c>
      <c r="D702" s="190"/>
      <c r="E702" s="211"/>
      <c r="F702" s="211"/>
      <c r="G702" s="211"/>
      <c r="H702" s="211"/>
      <c r="I702" s="211"/>
      <c r="J702" s="210"/>
      <c r="K702" s="164"/>
      <c r="L702" s="8"/>
      <c r="M702" s="8"/>
      <c r="N702" s="8"/>
      <c r="O702" s="203"/>
      <c r="P702" s="8"/>
      <c r="Q702" s="8"/>
      <c r="R702" s="8"/>
      <c r="S702" s="8"/>
      <c r="T702" s="8"/>
      <c r="U702" s="8"/>
      <c r="V702" s="73"/>
      <c r="W702" s="72"/>
      <c r="X702" s="72"/>
      <c r="Y702" s="155"/>
      <c r="Z702" s="157"/>
      <c r="AA702" s="206"/>
      <c r="AB702" s="225" t="s">
        <v>11523</v>
      </c>
      <c r="AC702" s="103" t="s">
        <v>8343</v>
      </c>
      <c r="AD702" s="162">
        <v>0.5</v>
      </c>
      <c r="AE702" s="196"/>
      <c r="AF702" s="144"/>
      <c r="AG702" s="150"/>
      <c r="AH702" s="105">
        <f>ROUND(ROUND(ROUND(K685*U698,0)*Y$587,0)*AD702-AF700,0)</f>
        <v>65</v>
      </c>
      <c r="AI702" s="16"/>
    </row>
    <row r="703" spans="1:35" ht="16.75" customHeight="1" x14ac:dyDescent="0.3">
      <c r="A703" s="11">
        <v>33</v>
      </c>
      <c r="B703" s="14" t="s">
        <v>11597</v>
      </c>
      <c r="C703" s="52" t="s">
        <v>11596</v>
      </c>
      <c r="D703" s="45"/>
      <c r="E703" s="2"/>
      <c r="F703" s="2"/>
      <c r="G703" s="2"/>
      <c r="H703" s="2"/>
      <c r="I703" s="58"/>
      <c r="J703" s="81"/>
      <c r="K703" s="275" t="s">
        <v>7664</v>
      </c>
      <c r="L703" s="276"/>
      <c r="M703" s="276"/>
      <c r="N703" s="277"/>
      <c r="O703" s="54"/>
      <c r="P703" s="36"/>
      <c r="Q703" s="36"/>
      <c r="R703" s="36"/>
      <c r="S703" s="36"/>
      <c r="T703" s="36"/>
      <c r="U703" s="36"/>
      <c r="V703" s="50"/>
      <c r="W703" s="45"/>
      <c r="X703" s="45"/>
      <c r="Y703" s="2"/>
      <c r="Z703" s="44"/>
      <c r="AA703" s="54"/>
      <c r="AB703" s="53"/>
      <c r="AC703" s="36"/>
      <c r="AD703" s="36"/>
      <c r="AE703" s="36"/>
      <c r="AF703" s="36"/>
      <c r="AG703" s="50"/>
      <c r="AH703" s="98">
        <f>ROUND(K709*Y$587,0)</f>
        <v>120</v>
      </c>
      <c r="AI703" s="16"/>
    </row>
    <row r="704" spans="1:35" ht="16.75" customHeight="1" x14ac:dyDescent="0.3">
      <c r="A704" s="99">
        <v>33</v>
      </c>
      <c r="B704" s="100" t="s">
        <v>668</v>
      </c>
      <c r="C704" s="101" t="s">
        <v>11595</v>
      </c>
      <c r="D704" s="45"/>
      <c r="E704" s="2"/>
      <c r="F704" s="2"/>
      <c r="G704" s="2"/>
      <c r="H704" s="2"/>
      <c r="I704" s="58"/>
      <c r="J704" s="81"/>
      <c r="K704" s="278"/>
      <c r="L704" s="279"/>
      <c r="M704" s="279"/>
      <c r="N704" s="280"/>
      <c r="O704" s="3"/>
      <c r="P704" s="2"/>
      <c r="Q704" s="2"/>
      <c r="R704" s="2"/>
      <c r="S704" s="2"/>
      <c r="T704" s="2"/>
      <c r="U704" s="2"/>
      <c r="V704" s="71"/>
      <c r="W704" s="72"/>
      <c r="X704" s="72"/>
      <c r="Y704" s="145"/>
      <c r="Z704" s="71"/>
      <c r="AA704" s="226" t="s">
        <v>7393</v>
      </c>
      <c r="AB704" s="225" t="s">
        <v>7358</v>
      </c>
      <c r="AC704" s="103" t="s">
        <v>7390</v>
      </c>
      <c r="AD704" s="162">
        <v>0.7</v>
      </c>
      <c r="AE704" s="162"/>
      <c r="AF704" s="162"/>
      <c r="AG704" s="163"/>
      <c r="AH704" s="105">
        <f>ROUND(ROUND(K709*Y$587,0)*AD704,0)</f>
        <v>84</v>
      </c>
      <c r="AI704" s="16"/>
    </row>
    <row r="705" spans="1:35" ht="16.75" customHeight="1" x14ac:dyDescent="0.3">
      <c r="A705" s="99">
        <v>33</v>
      </c>
      <c r="B705" s="100" t="s">
        <v>669</v>
      </c>
      <c r="C705" s="101" t="s">
        <v>11594</v>
      </c>
      <c r="D705" s="190"/>
      <c r="E705" s="211"/>
      <c r="F705" s="211"/>
      <c r="G705" s="211"/>
      <c r="H705" s="211"/>
      <c r="I705" s="211"/>
      <c r="J705" s="210"/>
      <c r="K705" s="185"/>
      <c r="L705" s="2"/>
      <c r="M705" s="2"/>
      <c r="N705" s="2"/>
      <c r="O705" s="56"/>
      <c r="P705" s="2"/>
      <c r="Q705" s="2"/>
      <c r="R705" s="2"/>
      <c r="S705" s="2"/>
      <c r="T705" s="2"/>
      <c r="U705" s="2"/>
      <c r="V705" s="71"/>
      <c r="W705" s="72"/>
      <c r="X705" s="72"/>
      <c r="Y705" s="155"/>
      <c r="Z705" s="157"/>
      <c r="AA705" s="206"/>
      <c r="AB705" s="225" t="s">
        <v>7391</v>
      </c>
      <c r="AC705" s="103" t="s">
        <v>7390</v>
      </c>
      <c r="AD705" s="162">
        <v>0.5</v>
      </c>
      <c r="AE705" s="162"/>
      <c r="AF705" s="162"/>
      <c r="AG705" s="163"/>
      <c r="AH705" s="105">
        <f>ROUND(ROUND(K709*Y$587,0)*AD705,0)</f>
        <v>60</v>
      </c>
      <c r="AI705" s="16"/>
    </row>
    <row r="706" spans="1:35" ht="16.75" customHeight="1" x14ac:dyDescent="0.3">
      <c r="A706" s="11">
        <v>33</v>
      </c>
      <c r="B706" s="14" t="s">
        <v>670</v>
      </c>
      <c r="C706" s="52" t="s">
        <v>11593</v>
      </c>
      <c r="D706" s="190"/>
      <c r="E706" s="211"/>
      <c r="F706" s="211"/>
      <c r="G706" s="211"/>
      <c r="H706" s="211"/>
      <c r="I706" s="211"/>
      <c r="J706" s="210"/>
      <c r="K706" s="185"/>
      <c r="L706" s="2"/>
      <c r="M706" s="2"/>
      <c r="N706" s="2"/>
      <c r="O706" s="56"/>
      <c r="P706" s="2"/>
      <c r="Q706" s="2"/>
      <c r="R706" s="2"/>
      <c r="S706" s="2"/>
      <c r="T706" s="2"/>
      <c r="U706" s="2"/>
      <c r="V706" s="71"/>
      <c r="W706" s="72"/>
      <c r="X706" s="72"/>
      <c r="Y706" s="155"/>
      <c r="Z706" s="157"/>
      <c r="AA706" s="2"/>
      <c r="AB706" s="201"/>
      <c r="AC706" s="55"/>
      <c r="AD706" s="141"/>
      <c r="AE706" s="187" t="s">
        <v>7356</v>
      </c>
      <c r="AF706" s="53">
        <v>5</v>
      </c>
      <c r="AG706" s="181" t="s">
        <v>7357</v>
      </c>
      <c r="AH706" s="98">
        <f>ROUND(K709*Y$587-AF706,0)</f>
        <v>115</v>
      </c>
      <c r="AI706" s="16"/>
    </row>
    <row r="707" spans="1:35" ht="16.75" customHeight="1" x14ac:dyDescent="0.3">
      <c r="A707" s="99">
        <v>33</v>
      </c>
      <c r="B707" s="100" t="s">
        <v>671</v>
      </c>
      <c r="C707" s="101" t="s">
        <v>11592</v>
      </c>
      <c r="D707" s="190"/>
      <c r="E707" s="211"/>
      <c r="F707" s="211"/>
      <c r="G707" s="211"/>
      <c r="H707" s="211"/>
      <c r="I707" s="211"/>
      <c r="J707" s="210"/>
      <c r="K707" s="185"/>
      <c r="L707" s="2"/>
      <c r="M707" s="2"/>
      <c r="N707" s="2"/>
      <c r="O707" s="56"/>
      <c r="P707" s="2"/>
      <c r="Q707" s="2"/>
      <c r="R707" s="2"/>
      <c r="S707" s="2"/>
      <c r="T707" s="2"/>
      <c r="U707" s="2"/>
      <c r="V707" s="71"/>
      <c r="W707" s="72"/>
      <c r="X707" s="72"/>
      <c r="Y707" s="155"/>
      <c r="Z707" s="157"/>
      <c r="AA707" s="226" t="s">
        <v>7393</v>
      </c>
      <c r="AB707" s="225" t="s">
        <v>7358</v>
      </c>
      <c r="AC707" s="103" t="s">
        <v>7390</v>
      </c>
      <c r="AD707" s="162">
        <v>0.7</v>
      </c>
      <c r="AE707" s="221"/>
      <c r="AF707" s="136"/>
      <c r="AG707" s="75"/>
      <c r="AH707" s="105">
        <f>ROUND(ROUND(K709*Y$587,0)*AD707-AF706,0)</f>
        <v>79</v>
      </c>
      <c r="AI707" s="16"/>
    </row>
    <row r="708" spans="1:35" ht="16.75" customHeight="1" x14ac:dyDescent="0.3">
      <c r="A708" s="99">
        <v>33</v>
      </c>
      <c r="B708" s="100" t="s">
        <v>672</v>
      </c>
      <c r="C708" s="101" t="s">
        <v>11591</v>
      </c>
      <c r="D708" s="190"/>
      <c r="E708" s="211"/>
      <c r="F708" s="211"/>
      <c r="G708" s="211"/>
      <c r="H708" s="211"/>
      <c r="I708" s="211"/>
      <c r="J708" s="210"/>
      <c r="K708" s="185"/>
      <c r="L708" s="2"/>
      <c r="M708" s="2"/>
      <c r="N708" s="2"/>
      <c r="O708" s="56"/>
      <c r="P708" s="2"/>
      <c r="Q708" s="2"/>
      <c r="R708" s="2"/>
      <c r="S708" s="2"/>
      <c r="T708" s="2"/>
      <c r="U708" s="2"/>
      <c r="V708" s="71"/>
      <c r="W708" s="72"/>
      <c r="X708" s="72"/>
      <c r="Y708" s="155"/>
      <c r="Z708" s="157"/>
      <c r="AA708" s="206"/>
      <c r="AB708" s="225" t="s">
        <v>7391</v>
      </c>
      <c r="AC708" s="103" t="s">
        <v>7390</v>
      </c>
      <c r="AD708" s="162">
        <v>0.5</v>
      </c>
      <c r="AE708" s="196"/>
      <c r="AF708" s="144"/>
      <c r="AG708" s="150"/>
      <c r="AH708" s="105">
        <f>ROUND(ROUND(K709*Y$587,0)*AD708-AF706,0)</f>
        <v>55</v>
      </c>
      <c r="AI708" s="16"/>
    </row>
    <row r="709" spans="1:35" ht="16.75" customHeight="1" x14ac:dyDescent="0.3">
      <c r="A709" s="11">
        <v>33</v>
      </c>
      <c r="B709" s="14" t="s">
        <v>673</v>
      </c>
      <c r="C709" s="52" t="s">
        <v>11590</v>
      </c>
      <c r="D709" s="45"/>
      <c r="E709" s="2"/>
      <c r="F709" s="2"/>
      <c r="G709" s="2"/>
      <c r="H709" s="2"/>
      <c r="I709" s="58"/>
      <c r="J709" s="81"/>
      <c r="K709" s="271">
        <f>'21共同生活援助（包括型・基本）'!N421</f>
        <v>171</v>
      </c>
      <c r="L709" s="272"/>
      <c r="M709" s="2" t="s">
        <v>7388</v>
      </c>
      <c r="N709" s="44"/>
      <c r="O709" s="204" t="s">
        <v>7387</v>
      </c>
      <c r="P709" s="36"/>
      <c r="Q709" s="36"/>
      <c r="R709" s="36"/>
      <c r="S709" s="36"/>
      <c r="T709" s="36"/>
      <c r="U709" s="36"/>
      <c r="V709" s="74"/>
      <c r="W709" s="72"/>
      <c r="X709" s="72"/>
      <c r="Y709" s="145"/>
      <c r="Z709" s="71"/>
      <c r="AA709" s="83"/>
      <c r="AB709" s="194"/>
      <c r="AC709" s="7"/>
      <c r="AD709" s="7"/>
      <c r="AE709" s="7"/>
      <c r="AF709" s="7"/>
      <c r="AG709" s="37"/>
      <c r="AH709" s="6">
        <f>ROUND(ROUND(K709*U710,0)*Y$587,0)</f>
        <v>113</v>
      </c>
      <c r="AI709" s="66"/>
    </row>
    <row r="710" spans="1:35" ht="16.75" customHeight="1" x14ac:dyDescent="0.3">
      <c r="A710" s="99">
        <v>33</v>
      </c>
      <c r="B710" s="100" t="s">
        <v>674</v>
      </c>
      <c r="C710" s="101" t="s">
        <v>11589</v>
      </c>
      <c r="D710" s="45"/>
      <c r="E710" s="2"/>
      <c r="F710" s="2"/>
      <c r="G710" s="2"/>
      <c r="H710" s="2"/>
      <c r="I710" s="58"/>
      <c r="J710" s="81"/>
      <c r="K710" s="72"/>
      <c r="L710" s="145"/>
      <c r="M710" s="2"/>
      <c r="N710" s="44"/>
      <c r="O710" s="45"/>
      <c r="P710" s="2"/>
      <c r="Q710" s="135"/>
      <c r="R710" s="135"/>
      <c r="S710" s="135"/>
      <c r="T710" s="136" t="s">
        <v>7404</v>
      </c>
      <c r="U710" s="273">
        <v>0.95</v>
      </c>
      <c r="V710" s="274"/>
      <c r="W710" s="72"/>
      <c r="X710" s="72"/>
      <c r="Y710" s="145"/>
      <c r="Z710" s="71"/>
      <c r="AA710" s="226" t="s">
        <v>7393</v>
      </c>
      <c r="AB710" s="225" t="s">
        <v>7358</v>
      </c>
      <c r="AC710" s="103" t="s">
        <v>7390</v>
      </c>
      <c r="AD710" s="162">
        <v>0.7</v>
      </c>
      <c r="AE710" s="162"/>
      <c r="AF710" s="162"/>
      <c r="AG710" s="163"/>
      <c r="AH710" s="105">
        <f>ROUND(ROUND(ROUND(K709*U710,0)*Y$587,0)*AD710,0)</f>
        <v>79</v>
      </c>
      <c r="AI710" s="66"/>
    </row>
    <row r="711" spans="1:35" ht="16.75" customHeight="1" x14ac:dyDescent="0.3">
      <c r="A711" s="99">
        <v>33</v>
      </c>
      <c r="B711" s="100" t="s">
        <v>675</v>
      </c>
      <c r="C711" s="101" t="s">
        <v>11588</v>
      </c>
      <c r="D711" s="190"/>
      <c r="E711" s="211"/>
      <c r="F711" s="211"/>
      <c r="G711" s="211"/>
      <c r="H711" s="211"/>
      <c r="I711" s="211"/>
      <c r="J711" s="210"/>
      <c r="K711" s="185"/>
      <c r="L711" s="2"/>
      <c r="M711" s="2"/>
      <c r="N711" s="2"/>
      <c r="O711" s="56"/>
      <c r="P711" s="2"/>
      <c r="Q711" s="2"/>
      <c r="R711" s="2"/>
      <c r="S711" s="2"/>
      <c r="T711" s="2"/>
      <c r="U711" s="2"/>
      <c r="V711" s="71"/>
      <c r="W711" s="72"/>
      <c r="X711" s="72"/>
      <c r="Y711" s="155"/>
      <c r="Z711" s="157"/>
      <c r="AA711" s="206"/>
      <c r="AB711" s="225" t="s">
        <v>7391</v>
      </c>
      <c r="AC711" s="103" t="s">
        <v>7390</v>
      </c>
      <c r="AD711" s="162">
        <v>0.5</v>
      </c>
      <c r="AE711" s="162"/>
      <c r="AF711" s="162"/>
      <c r="AG711" s="163"/>
      <c r="AH711" s="105">
        <f>ROUND(ROUND(ROUND(K709*U710,0)*Y$587,0)*AD711,0)</f>
        <v>57</v>
      </c>
      <c r="AI711" s="16"/>
    </row>
    <row r="712" spans="1:35" ht="16.75" customHeight="1" x14ac:dyDescent="0.3">
      <c r="A712" s="11">
        <v>33</v>
      </c>
      <c r="B712" s="14" t="s">
        <v>676</v>
      </c>
      <c r="C712" s="52" t="s">
        <v>11587</v>
      </c>
      <c r="D712" s="190"/>
      <c r="E712" s="211"/>
      <c r="F712" s="211"/>
      <c r="G712" s="211"/>
      <c r="H712" s="211"/>
      <c r="I712" s="211"/>
      <c r="J712" s="210"/>
      <c r="K712" s="185"/>
      <c r="L712" s="2"/>
      <c r="M712" s="2"/>
      <c r="N712" s="2"/>
      <c r="O712" s="56"/>
      <c r="P712" s="2"/>
      <c r="Q712" s="2"/>
      <c r="R712" s="2"/>
      <c r="S712" s="2"/>
      <c r="T712" s="2"/>
      <c r="U712" s="2"/>
      <c r="V712" s="71"/>
      <c r="W712" s="72"/>
      <c r="X712" s="72"/>
      <c r="Y712" s="155"/>
      <c r="Z712" s="157"/>
      <c r="AA712" s="2"/>
      <c r="AB712" s="201"/>
      <c r="AC712" s="55"/>
      <c r="AD712" s="141"/>
      <c r="AE712" s="187" t="s">
        <v>7356</v>
      </c>
      <c r="AF712" s="53">
        <v>5</v>
      </c>
      <c r="AG712" s="181" t="s">
        <v>7357</v>
      </c>
      <c r="AH712" s="6">
        <f>ROUND(ROUND(K709*U710,0)*Y$587-AF712,0)</f>
        <v>108</v>
      </c>
      <c r="AI712" s="16"/>
    </row>
    <row r="713" spans="1:35" ht="16.75" customHeight="1" x14ac:dyDescent="0.3">
      <c r="A713" s="99">
        <v>33</v>
      </c>
      <c r="B713" s="100" t="s">
        <v>677</v>
      </c>
      <c r="C713" s="101" t="s">
        <v>11586</v>
      </c>
      <c r="D713" s="190"/>
      <c r="E713" s="211"/>
      <c r="F713" s="211"/>
      <c r="G713" s="211"/>
      <c r="H713" s="211"/>
      <c r="I713" s="211"/>
      <c r="J713" s="210"/>
      <c r="K713" s="185"/>
      <c r="L713" s="2"/>
      <c r="M713" s="2"/>
      <c r="N713" s="2"/>
      <c r="O713" s="56"/>
      <c r="P713" s="2"/>
      <c r="Q713" s="2"/>
      <c r="R713" s="2"/>
      <c r="S713" s="2"/>
      <c r="T713" s="2"/>
      <c r="U713" s="2"/>
      <c r="V713" s="71"/>
      <c r="W713" s="72"/>
      <c r="X713" s="72"/>
      <c r="Y713" s="155"/>
      <c r="Z713" s="157"/>
      <c r="AA713" s="226" t="s">
        <v>7393</v>
      </c>
      <c r="AB713" s="225" t="s">
        <v>7358</v>
      </c>
      <c r="AC713" s="103" t="s">
        <v>7390</v>
      </c>
      <c r="AD713" s="162">
        <v>0.7</v>
      </c>
      <c r="AE713" s="221"/>
      <c r="AF713" s="136"/>
      <c r="AG713" s="75"/>
      <c r="AH713" s="105">
        <f>ROUND(ROUND(ROUND(K709*U710,0)*Y$587,0)*AD713-AF712,0)</f>
        <v>74</v>
      </c>
      <c r="AI713" s="16"/>
    </row>
    <row r="714" spans="1:35" ht="16.75" customHeight="1" x14ac:dyDescent="0.3">
      <c r="A714" s="99">
        <v>33</v>
      </c>
      <c r="B714" s="100" t="s">
        <v>678</v>
      </c>
      <c r="C714" s="101" t="s">
        <v>11585</v>
      </c>
      <c r="D714" s="190"/>
      <c r="E714" s="211"/>
      <c r="F714" s="211"/>
      <c r="G714" s="211"/>
      <c r="H714" s="211"/>
      <c r="I714" s="211"/>
      <c r="J714" s="210"/>
      <c r="K714" s="185"/>
      <c r="L714" s="2"/>
      <c r="M714" s="2"/>
      <c r="N714" s="2"/>
      <c r="O714" s="203"/>
      <c r="P714" s="8"/>
      <c r="Q714" s="8"/>
      <c r="R714" s="8"/>
      <c r="S714" s="8"/>
      <c r="T714" s="8"/>
      <c r="U714" s="8"/>
      <c r="V714" s="73"/>
      <c r="W714" s="72"/>
      <c r="X714" s="72"/>
      <c r="Y714" s="155"/>
      <c r="Z714" s="157"/>
      <c r="AA714" s="206"/>
      <c r="AB714" s="225" t="s">
        <v>7391</v>
      </c>
      <c r="AC714" s="103" t="s">
        <v>7390</v>
      </c>
      <c r="AD714" s="162">
        <v>0.5</v>
      </c>
      <c r="AE714" s="196"/>
      <c r="AF714" s="144"/>
      <c r="AG714" s="150"/>
      <c r="AH714" s="105">
        <f>ROUND(ROUND(ROUND(K709*U710,0)*Y$587,0)*AD714-AF712,0)</f>
        <v>52</v>
      </c>
      <c r="AI714" s="16"/>
    </row>
    <row r="715" spans="1:35" ht="16.75" customHeight="1" x14ac:dyDescent="0.3">
      <c r="A715" s="11">
        <v>33</v>
      </c>
      <c r="B715" s="14" t="s">
        <v>679</v>
      </c>
      <c r="C715" s="52" t="s">
        <v>11584</v>
      </c>
      <c r="D715" s="45"/>
      <c r="E715" s="2"/>
      <c r="F715" s="2"/>
      <c r="G715" s="2"/>
      <c r="H715" s="2"/>
      <c r="I715" s="58"/>
      <c r="J715" s="81"/>
      <c r="K715" s="185"/>
      <c r="L715" s="2"/>
      <c r="M715" s="2"/>
      <c r="N715" s="44"/>
      <c r="O715" s="204" t="s">
        <v>7380</v>
      </c>
      <c r="P715" s="36"/>
      <c r="Q715" s="36"/>
      <c r="R715" s="36"/>
      <c r="S715" s="36"/>
      <c r="T715" s="36"/>
      <c r="U715" s="36"/>
      <c r="V715" s="74"/>
      <c r="W715" s="72"/>
      <c r="X715" s="72"/>
      <c r="Y715" s="145"/>
      <c r="Z715" s="71"/>
      <c r="AA715" s="83"/>
      <c r="AB715" s="194"/>
      <c r="AC715" s="7"/>
      <c r="AD715" s="7"/>
      <c r="AE715" s="7"/>
      <c r="AF715" s="7"/>
      <c r="AG715" s="37"/>
      <c r="AH715" s="6">
        <f>ROUND(ROUND(K709*U716,0)*Y$587,0)</f>
        <v>111</v>
      </c>
      <c r="AI715" s="66"/>
    </row>
    <row r="716" spans="1:35" ht="16.75" customHeight="1" x14ac:dyDescent="0.3">
      <c r="A716" s="99">
        <v>33</v>
      </c>
      <c r="B716" s="100" t="s">
        <v>680</v>
      </c>
      <c r="C716" s="101" t="s">
        <v>11583</v>
      </c>
      <c r="D716" s="45"/>
      <c r="E716" s="2"/>
      <c r="F716" s="2"/>
      <c r="G716" s="2"/>
      <c r="H716" s="2"/>
      <c r="I716" s="58"/>
      <c r="J716" s="81"/>
      <c r="K716" s="185"/>
      <c r="L716" s="2"/>
      <c r="M716" s="2"/>
      <c r="N716" s="44"/>
      <c r="O716" s="45"/>
      <c r="P716" s="135"/>
      <c r="Q716" s="135"/>
      <c r="R716" s="135"/>
      <c r="S716" s="135"/>
      <c r="T716" s="136" t="s">
        <v>7404</v>
      </c>
      <c r="U716" s="273">
        <v>0.93</v>
      </c>
      <c r="V716" s="274"/>
      <c r="W716" s="72"/>
      <c r="X716" s="72"/>
      <c r="Y716" s="145"/>
      <c r="Z716" s="71"/>
      <c r="AA716" s="226" t="s">
        <v>7393</v>
      </c>
      <c r="AB716" s="225" t="s">
        <v>7358</v>
      </c>
      <c r="AC716" s="103" t="s">
        <v>7390</v>
      </c>
      <c r="AD716" s="162">
        <v>0.7</v>
      </c>
      <c r="AE716" s="162"/>
      <c r="AF716" s="162"/>
      <c r="AG716" s="163"/>
      <c r="AH716" s="105">
        <f>ROUND(ROUND(ROUND(K709*U716,0)*Y$587,0)*AD716,0)</f>
        <v>78</v>
      </c>
      <c r="AI716" s="66"/>
    </row>
    <row r="717" spans="1:35" ht="16.75" customHeight="1" x14ac:dyDescent="0.3">
      <c r="A717" s="99">
        <v>33</v>
      </c>
      <c r="B717" s="100" t="s">
        <v>681</v>
      </c>
      <c r="C717" s="101" t="s">
        <v>11582</v>
      </c>
      <c r="D717" s="190"/>
      <c r="E717" s="211"/>
      <c r="F717" s="211"/>
      <c r="G717" s="211"/>
      <c r="H717" s="211"/>
      <c r="I717" s="211"/>
      <c r="J717" s="210"/>
      <c r="K717" s="185"/>
      <c r="L717" s="2"/>
      <c r="M717" s="2"/>
      <c r="N717" s="2"/>
      <c r="O717" s="56"/>
      <c r="P717" s="2"/>
      <c r="Q717" s="2"/>
      <c r="R717" s="2"/>
      <c r="S717" s="2"/>
      <c r="T717" s="2"/>
      <c r="U717" s="2"/>
      <c r="V717" s="71"/>
      <c r="W717" s="72"/>
      <c r="X717" s="72"/>
      <c r="Y717" s="155"/>
      <c r="Z717" s="157"/>
      <c r="AA717" s="206"/>
      <c r="AB717" s="225" t="s">
        <v>7391</v>
      </c>
      <c r="AC717" s="103" t="s">
        <v>7390</v>
      </c>
      <c r="AD717" s="162">
        <v>0.5</v>
      </c>
      <c r="AE717" s="162"/>
      <c r="AF717" s="162"/>
      <c r="AG717" s="163"/>
      <c r="AH717" s="105">
        <f>ROUND(ROUND(ROUND(K709*U716,0)*Y$587,0)*AD717,0)</f>
        <v>56</v>
      </c>
      <c r="AI717" s="16"/>
    </row>
    <row r="718" spans="1:35" ht="16.75" customHeight="1" x14ac:dyDescent="0.3">
      <c r="A718" s="11">
        <v>33</v>
      </c>
      <c r="B718" s="14" t="s">
        <v>682</v>
      </c>
      <c r="C718" s="52" t="s">
        <v>11581</v>
      </c>
      <c r="D718" s="190"/>
      <c r="E718" s="211"/>
      <c r="F718" s="211"/>
      <c r="G718" s="211"/>
      <c r="H718" s="211"/>
      <c r="I718" s="211"/>
      <c r="J718" s="210"/>
      <c r="K718" s="185"/>
      <c r="L718" s="2"/>
      <c r="M718" s="2"/>
      <c r="N718" s="2"/>
      <c r="O718" s="56"/>
      <c r="P718" s="2"/>
      <c r="Q718" s="2"/>
      <c r="R718" s="2"/>
      <c r="S718" s="2"/>
      <c r="T718" s="2"/>
      <c r="U718" s="2"/>
      <c r="V718" s="71"/>
      <c r="W718" s="72"/>
      <c r="X718" s="72"/>
      <c r="Y718" s="155"/>
      <c r="Z718" s="157"/>
      <c r="AA718" s="2"/>
      <c r="AB718" s="201"/>
      <c r="AC718" s="55"/>
      <c r="AD718" s="141"/>
      <c r="AE718" s="187" t="s">
        <v>7356</v>
      </c>
      <c r="AF718" s="53">
        <v>5</v>
      </c>
      <c r="AG718" s="181" t="s">
        <v>7357</v>
      </c>
      <c r="AH718" s="6">
        <f>ROUND(ROUND(K709*U716,0)*Y$587-AF718,0)</f>
        <v>106</v>
      </c>
      <c r="AI718" s="16"/>
    </row>
    <row r="719" spans="1:35" ht="16.75" customHeight="1" x14ac:dyDescent="0.3">
      <c r="A719" s="99">
        <v>33</v>
      </c>
      <c r="B719" s="100" t="s">
        <v>683</v>
      </c>
      <c r="C719" s="101" t="s">
        <v>11580</v>
      </c>
      <c r="D719" s="190"/>
      <c r="E719" s="211"/>
      <c r="F719" s="211"/>
      <c r="G719" s="211"/>
      <c r="H719" s="211"/>
      <c r="I719" s="211"/>
      <c r="J719" s="210"/>
      <c r="K719" s="185"/>
      <c r="L719" s="2"/>
      <c r="M719" s="2"/>
      <c r="N719" s="2"/>
      <c r="O719" s="56"/>
      <c r="P719" s="2"/>
      <c r="Q719" s="2"/>
      <c r="R719" s="2"/>
      <c r="S719" s="2"/>
      <c r="T719" s="2"/>
      <c r="U719" s="2"/>
      <c r="V719" s="71"/>
      <c r="W719" s="72"/>
      <c r="X719" s="72"/>
      <c r="Y719" s="155"/>
      <c r="Z719" s="157"/>
      <c r="AA719" s="226" t="s">
        <v>7393</v>
      </c>
      <c r="AB719" s="225" t="s">
        <v>7358</v>
      </c>
      <c r="AC719" s="103" t="s">
        <v>7390</v>
      </c>
      <c r="AD719" s="162">
        <v>0.7</v>
      </c>
      <c r="AE719" s="221"/>
      <c r="AF719" s="136"/>
      <c r="AG719" s="75"/>
      <c r="AH719" s="105">
        <f>ROUND(ROUND(ROUND(K709*U716,0)*Y$587,0)*AD719-AF718,0)</f>
        <v>73</v>
      </c>
      <c r="AI719" s="16"/>
    </row>
    <row r="720" spans="1:35" ht="16.75" customHeight="1" x14ac:dyDescent="0.3">
      <c r="A720" s="99">
        <v>33</v>
      </c>
      <c r="B720" s="100" t="s">
        <v>684</v>
      </c>
      <c r="C720" s="101" t="s">
        <v>11579</v>
      </c>
      <c r="D720" s="190"/>
      <c r="E720" s="211"/>
      <c r="F720" s="211"/>
      <c r="G720" s="211"/>
      <c r="H720" s="211"/>
      <c r="I720" s="211"/>
      <c r="J720" s="210"/>
      <c r="K720" s="185"/>
      <c r="L720" s="2"/>
      <c r="M720" s="2"/>
      <c r="N720" s="2"/>
      <c r="O720" s="203"/>
      <c r="P720" s="8"/>
      <c r="Q720" s="8"/>
      <c r="R720" s="8"/>
      <c r="S720" s="8"/>
      <c r="T720" s="8"/>
      <c r="U720" s="8"/>
      <c r="V720" s="73"/>
      <c r="W720" s="72"/>
      <c r="X720" s="72"/>
      <c r="Y720" s="155"/>
      <c r="Z720" s="157"/>
      <c r="AA720" s="206"/>
      <c r="AB720" s="225" t="s">
        <v>7391</v>
      </c>
      <c r="AC720" s="103" t="s">
        <v>7390</v>
      </c>
      <c r="AD720" s="162">
        <v>0.5</v>
      </c>
      <c r="AE720" s="196"/>
      <c r="AF720" s="144"/>
      <c r="AG720" s="150"/>
      <c r="AH720" s="105">
        <f>ROUND(ROUND(ROUND(K709*U716,0)*Y$587,0)*AD720-AF718,0)</f>
        <v>51</v>
      </c>
      <c r="AI720" s="16"/>
    </row>
    <row r="721" spans="1:35" ht="16.75" customHeight="1" x14ac:dyDescent="0.3">
      <c r="A721" s="11">
        <v>33</v>
      </c>
      <c r="B721" s="14" t="s">
        <v>685</v>
      </c>
      <c r="C721" s="52" t="s">
        <v>11578</v>
      </c>
      <c r="D721" s="190"/>
      <c r="E721" s="211"/>
      <c r="F721" s="211"/>
      <c r="G721" s="211"/>
      <c r="H721" s="211"/>
      <c r="I721" s="211"/>
      <c r="J721" s="210"/>
      <c r="K721" s="185"/>
      <c r="L721" s="2"/>
      <c r="M721" s="2"/>
      <c r="N721" s="44"/>
      <c r="O721" s="222" t="s">
        <v>7373</v>
      </c>
      <c r="P721" s="2"/>
      <c r="Q721" s="2"/>
      <c r="R721" s="2"/>
      <c r="S721" s="2"/>
      <c r="T721" s="2"/>
      <c r="U721" s="2"/>
      <c r="V721" s="71"/>
      <c r="W721" s="72"/>
      <c r="X721" s="72"/>
      <c r="Y721" s="145"/>
      <c r="Z721" s="71"/>
      <c r="AA721" s="83"/>
      <c r="AB721" s="80"/>
      <c r="AC721" s="7"/>
      <c r="AD721" s="7"/>
      <c r="AE721" s="7"/>
      <c r="AF721" s="7"/>
      <c r="AG721" s="37"/>
      <c r="AH721" s="6">
        <f>ROUND(ROUND(K709*U722,0)*Y$587,0)</f>
        <v>113</v>
      </c>
      <c r="AI721" s="66"/>
    </row>
    <row r="722" spans="1:35" ht="16.75" customHeight="1" x14ac:dyDescent="0.3">
      <c r="A722" s="99">
        <v>33</v>
      </c>
      <c r="B722" s="100" t="s">
        <v>686</v>
      </c>
      <c r="C722" s="101" t="s">
        <v>11577</v>
      </c>
      <c r="D722" s="190"/>
      <c r="E722" s="211"/>
      <c r="F722" s="211"/>
      <c r="G722" s="211"/>
      <c r="H722" s="211"/>
      <c r="I722" s="211"/>
      <c r="J722" s="210"/>
      <c r="K722" s="185"/>
      <c r="L722" s="2"/>
      <c r="M722" s="2"/>
      <c r="N722" s="44"/>
      <c r="O722" s="222" t="s">
        <v>7405</v>
      </c>
      <c r="P722" s="135"/>
      <c r="Q722" s="135"/>
      <c r="R722" s="135"/>
      <c r="S722" s="135"/>
      <c r="T722" s="136" t="s">
        <v>7404</v>
      </c>
      <c r="U722" s="273">
        <v>0.95</v>
      </c>
      <c r="V722" s="274"/>
      <c r="W722" s="72"/>
      <c r="X722" s="72"/>
      <c r="Y722" s="145"/>
      <c r="Z722" s="71"/>
      <c r="AA722" s="226" t="s">
        <v>7393</v>
      </c>
      <c r="AB722" s="225" t="s">
        <v>7358</v>
      </c>
      <c r="AC722" s="103" t="s">
        <v>7390</v>
      </c>
      <c r="AD722" s="162">
        <v>0.7</v>
      </c>
      <c r="AE722" s="162"/>
      <c r="AF722" s="162"/>
      <c r="AG722" s="163"/>
      <c r="AH722" s="105">
        <f>ROUND(ROUND(ROUND(K709*U722,0)*Y$587,0)*AD722,0)</f>
        <v>79</v>
      </c>
      <c r="AI722" s="66"/>
    </row>
    <row r="723" spans="1:35" ht="16.75" customHeight="1" x14ac:dyDescent="0.3">
      <c r="A723" s="99">
        <v>33</v>
      </c>
      <c r="B723" s="100" t="s">
        <v>687</v>
      </c>
      <c r="C723" s="101" t="s">
        <v>11576</v>
      </c>
      <c r="D723" s="190"/>
      <c r="E723" s="211"/>
      <c r="F723" s="211"/>
      <c r="G723" s="211"/>
      <c r="H723" s="211"/>
      <c r="I723" s="211"/>
      <c r="J723" s="210"/>
      <c r="K723" s="185"/>
      <c r="L723" s="2"/>
      <c r="M723" s="2"/>
      <c r="N723" s="2"/>
      <c r="O723" s="56"/>
      <c r="P723" s="2"/>
      <c r="Q723" s="2"/>
      <c r="R723" s="2"/>
      <c r="S723" s="2"/>
      <c r="T723" s="2"/>
      <c r="U723" s="2"/>
      <c r="V723" s="71"/>
      <c r="W723" s="72"/>
      <c r="X723" s="72"/>
      <c r="Y723" s="155"/>
      <c r="Z723" s="157"/>
      <c r="AA723" s="206"/>
      <c r="AB723" s="225" t="s">
        <v>7391</v>
      </c>
      <c r="AC723" s="103" t="s">
        <v>7390</v>
      </c>
      <c r="AD723" s="162">
        <v>0.5</v>
      </c>
      <c r="AE723" s="162"/>
      <c r="AF723" s="162"/>
      <c r="AG723" s="163"/>
      <c r="AH723" s="105">
        <f>ROUND(ROUND(ROUND(K709*U722,0)*Y$587,0)*AD723,0)</f>
        <v>57</v>
      </c>
      <c r="AI723" s="16"/>
    </row>
    <row r="724" spans="1:35" ht="16.75" customHeight="1" x14ac:dyDescent="0.3">
      <c r="A724" s="11">
        <v>33</v>
      </c>
      <c r="B724" s="14" t="s">
        <v>688</v>
      </c>
      <c r="C724" s="52" t="s">
        <v>11575</v>
      </c>
      <c r="D724" s="190"/>
      <c r="E724" s="211"/>
      <c r="F724" s="211"/>
      <c r="G724" s="211"/>
      <c r="H724" s="211"/>
      <c r="I724" s="211"/>
      <c r="J724" s="210"/>
      <c r="K724" s="185"/>
      <c r="L724" s="2"/>
      <c r="M724" s="2"/>
      <c r="N724" s="2"/>
      <c r="O724" s="56"/>
      <c r="P724" s="2"/>
      <c r="Q724" s="2"/>
      <c r="R724" s="2"/>
      <c r="S724" s="2"/>
      <c r="T724" s="2"/>
      <c r="U724" s="2"/>
      <c r="V724" s="71"/>
      <c r="W724" s="72"/>
      <c r="X724" s="72"/>
      <c r="Y724" s="155"/>
      <c r="Z724" s="157"/>
      <c r="AA724" s="2"/>
      <c r="AB724" s="201"/>
      <c r="AC724" s="55"/>
      <c r="AD724" s="141"/>
      <c r="AE724" s="187" t="s">
        <v>7356</v>
      </c>
      <c r="AF724" s="53">
        <v>5</v>
      </c>
      <c r="AG724" s="181" t="s">
        <v>7357</v>
      </c>
      <c r="AH724" s="6">
        <f>ROUND(ROUND(K709*U722,0)*Y$587-AF724,0)</f>
        <v>108</v>
      </c>
      <c r="AI724" s="16"/>
    </row>
    <row r="725" spans="1:35" ht="16.75" customHeight="1" x14ac:dyDescent="0.3">
      <c r="A725" s="99">
        <v>33</v>
      </c>
      <c r="B725" s="100" t="s">
        <v>689</v>
      </c>
      <c r="C725" s="101" t="s">
        <v>11574</v>
      </c>
      <c r="D725" s="190"/>
      <c r="E725" s="211"/>
      <c r="F725" s="211"/>
      <c r="G725" s="211"/>
      <c r="H725" s="211"/>
      <c r="I725" s="211"/>
      <c r="J725" s="210"/>
      <c r="K725" s="185"/>
      <c r="L725" s="2"/>
      <c r="M725" s="2"/>
      <c r="N725" s="2"/>
      <c r="O725" s="56"/>
      <c r="P725" s="2"/>
      <c r="Q725" s="2"/>
      <c r="R725" s="2"/>
      <c r="S725" s="2"/>
      <c r="T725" s="2"/>
      <c r="U725" s="2"/>
      <c r="V725" s="71"/>
      <c r="W725" s="72"/>
      <c r="X725" s="72"/>
      <c r="Y725" s="155"/>
      <c r="Z725" s="157"/>
      <c r="AA725" s="226" t="s">
        <v>7393</v>
      </c>
      <c r="AB725" s="225" t="s">
        <v>7358</v>
      </c>
      <c r="AC725" s="103" t="s">
        <v>7390</v>
      </c>
      <c r="AD725" s="162">
        <v>0.7</v>
      </c>
      <c r="AE725" s="221"/>
      <c r="AF725" s="136"/>
      <c r="AG725" s="75"/>
      <c r="AH725" s="105">
        <f>ROUND(ROUND(ROUND(K709*U722,0)*Y$587,0)*AD725-AF724,0)</f>
        <v>74</v>
      </c>
      <c r="AI725" s="16"/>
    </row>
    <row r="726" spans="1:35" ht="16.75" customHeight="1" x14ac:dyDescent="0.3">
      <c r="A726" s="99">
        <v>33</v>
      </c>
      <c r="B726" s="100" t="s">
        <v>690</v>
      </c>
      <c r="C726" s="101" t="s">
        <v>11573</v>
      </c>
      <c r="D726" s="190"/>
      <c r="E726" s="211"/>
      <c r="F726" s="211"/>
      <c r="G726" s="211"/>
      <c r="H726" s="211"/>
      <c r="I726" s="211"/>
      <c r="J726" s="210"/>
      <c r="K726" s="164"/>
      <c r="L726" s="8"/>
      <c r="M726" s="8"/>
      <c r="N726" s="8"/>
      <c r="O726" s="203"/>
      <c r="P726" s="8"/>
      <c r="Q726" s="8"/>
      <c r="R726" s="8"/>
      <c r="S726" s="8"/>
      <c r="T726" s="8"/>
      <c r="U726" s="8"/>
      <c r="V726" s="73"/>
      <c r="W726" s="72"/>
      <c r="X726" s="216"/>
      <c r="Y726" s="144"/>
      <c r="Z726" s="150"/>
      <c r="AA726" s="207"/>
      <c r="AB726" s="230" t="s">
        <v>7391</v>
      </c>
      <c r="AC726" s="102" t="s">
        <v>7390</v>
      </c>
      <c r="AD726" s="161">
        <v>0.5</v>
      </c>
      <c r="AE726" s="156"/>
      <c r="AF726" s="155"/>
      <c r="AG726" s="157"/>
      <c r="AH726" s="105">
        <f>ROUND(ROUND(ROUND(K709*U722,0)*Y$587,0)*AD726-AF724,0)</f>
        <v>52</v>
      </c>
      <c r="AI726" s="16"/>
    </row>
    <row r="727" spans="1:35" ht="16.75" customHeight="1" x14ac:dyDescent="0.3">
      <c r="A727" s="11">
        <v>33</v>
      </c>
      <c r="B727" s="14" t="s">
        <v>11572</v>
      </c>
      <c r="C727" s="5" t="s">
        <v>11571</v>
      </c>
      <c r="D727" s="190"/>
      <c r="E727" s="211"/>
      <c r="F727" s="211"/>
      <c r="G727" s="211"/>
      <c r="H727" s="211"/>
      <c r="I727" s="211"/>
      <c r="J727" s="210"/>
      <c r="K727" s="70" t="s">
        <v>7461</v>
      </c>
      <c r="L727" s="2"/>
      <c r="M727" s="2"/>
      <c r="N727" s="44"/>
      <c r="O727" s="3"/>
      <c r="P727" s="2"/>
      <c r="Q727" s="2"/>
      <c r="R727" s="2"/>
      <c r="S727" s="2"/>
      <c r="T727" s="2"/>
      <c r="U727" s="2"/>
      <c r="V727" s="44"/>
      <c r="W727" s="45"/>
      <c r="X727" s="259" t="s">
        <v>7359</v>
      </c>
      <c r="Y727" s="36"/>
      <c r="Z727" s="50"/>
      <c r="AA727" s="202"/>
      <c r="AB727" s="53"/>
      <c r="AC727" s="36"/>
      <c r="AD727" s="36"/>
      <c r="AE727" s="36"/>
      <c r="AF727" s="36"/>
      <c r="AG727" s="50"/>
      <c r="AH727" s="98">
        <f>ROUND(K733*Y$731,0)</f>
        <v>291</v>
      </c>
      <c r="AI727" s="16"/>
    </row>
    <row r="728" spans="1:35" ht="16.75" customHeight="1" x14ac:dyDescent="0.3">
      <c r="A728" s="99">
        <v>33</v>
      </c>
      <c r="B728" s="100" t="s">
        <v>691</v>
      </c>
      <c r="C728" s="101" t="s">
        <v>11570</v>
      </c>
      <c r="D728" s="284"/>
      <c r="E728" s="288"/>
      <c r="F728" s="288"/>
      <c r="G728" s="288"/>
      <c r="H728" s="288"/>
      <c r="I728" s="288"/>
      <c r="J728" s="289"/>
      <c r="K728" s="185"/>
      <c r="L728" s="2"/>
      <c r="M728" s="2"/>
      <c r="N728" s="44"/>
      <c r="O728" s="3"/>
      <c r="P728" s="2"/>
      <c r="Q728" s="2"/>
      <c r="R728" s="2"/>
      <c r="S728" s="2"/>
      <c r="T728" s="2"/>
      <c r="U728" s="2"/>
      <c r="V728" s="71"/>
      <c r="W728" s="72"/>
      <c r="X728" s="287"/>
      <c r="Y728" s="145"/>
      <c r="Z728" s="71"/>
      <c r="AA728" s="226" t="s">
        <v>7393</v>
      </c>
      <c r="AB728" s="225" t="s">
        <v>7358</v>
      </c>
      <c r="AC728" s="103" t="s">
        <v>7390</v>
      </c>
      <c r="AD728" s="162">
        <v>0.7</v>
      </c>
      <c r="AE728" s="162"/>
      <c r="AF728" s="162"/>
      <c r="AG728" s="163"/>
      <c r="AH728" s="105">
        <f>ROUND(ROUND(K733*Y$731,0)*AD728,0)</f>
        <v>204</v>
      </c>
      <c r="AI728" s="16"/>
    </row>
    <row r="729" spans="1:35" ht="16.75" customHeight="1" x14ac:dyDescent="0.3">
      <c r="A729" s="99">
        <v>33</v>
      </c>
      <c r="B729" s="100" t="s">
        <v>692</v>
      </c>
      <c r="C729" s="101" t="s">
        <v>11569</v>
      </c>
      <c r="D729" s="284"/>
      <c r="E729" s="288"/>
      <c r="F729" s="288"/>
      <c r="G729" s="288"/>
      <c r="H729" s="288"/>
      <c r="I729" s="288"/>
      <c r="J729" s="289"/>
      <c r="K729" s="185"/>
      <c r="L729" s="2"/>
      <c r="M729" s="2"/>
      <c r="N729" s="2"/>
      <c r="O729" s="56"/>
      <c r="P729" s="2"/>
      <c r="Q729" s="2"/>
      <c r="R729" s="2"/>
      <c r="S729" s="2"/>
      <c r="T729" s="2"/>
      <c r="U729" s="2"/>
      <c r="V729" s="71"/>
      <c r="W729" s="72"/>
      <c r="X729" s="287"/>
      <c r="Y729" s="155"/>
      <c r="Z729" s="157"/>
      <c r="AA729" s="206"/>
      <c r="AB729" s="225" t="s">
        <v>7391</v>
      </c>
      <c r="AC729" s="103" t="s">
        <v>7390</v>
      </c>
      <c r="AD729" s="162">
        <v>0.5</v>
      </c>
      <c r="AE729" s="162"/>
      <c r="AF729" s="162"/>
      <c r="AG729" s="163"/>
      <c r="AH729" s="105">
        <f>ROUND(ROUND(K733*Y$731,0)*AD729,0)</f>
        <v>146</v>
      </c>
      <c r="AI729" s="16"/>
    </row>
    <row r="730" spans="1:35" ht="16.75" customHeight="1" x14ac:dyDescent="0.3">
      <c r="A730" s="11">
        <v>33</v>
      </c>
      <c r="B730" s="14" t="s">
        <v>693</v>
      </c>
      <c r="C730" s="52" t="s">
        <v>11568</v>
      </c>
      <c r="D730" s="284"/>
      <c r="E730" s="288"/>
      <c r="F730" s="288"/>
      <c r="G730" s="288"/>
      <c r="H730" s="288"/>
      <c r="I730" s="288"/>
      <c r="J730" s="289"/>
      <c r="K730" s="185"/>
      <c r="L730" s="2"/>
      <c r="M730" s="2"/>
      <c r="N730" s="2"/>
      <c r="O730" s="56"/>
      <c r="P730" s="2"/>
      <c r="Q730" s="2"/>
      <c r="R730" s="2"/>
      <c r="S730" s="2"/>
      <c r="T730" s="2"/>
      <c r="U730" s="2"/>
      <c r="V730" s="71"/>
      <c r="W730" s="72"/>
      <c r="X730" s="72"/>
      <c r="Y730" s="155"/>
      <c r="Z730" s="157"/>
      <c r="AA730" s="45"/>
      <c r="AB730" s="201"/>
      <c r="AC730" s="55"/>
      <c r="AD730" s="141"/>
      <c r="AE730" s="187" t="s">
        <v>7356</v>
      </c>
      <c r="AF730" s="53">
        <v>5</v>
      </c>
      <c r="AG730" s="181" t="s">
        <v>7357</v>
      </c>
      <c r="AH730" s="98">
        <f>ROUND(K733*Y$731-AF730,0)</f>
        <v>286</v>
      </c>
      <c r="AI730" s="16"/>
    </row>
    <row r="731" spans="1:35" ht="16.75" customHeight="1" x14ac:dyDescent="0.3">
      <c r="A731" s="99">
        <v>33</v>
      </c>
      <c r="B731" s="100" t="s">
        <v>694</v>
      </c>
      <c r="C731" s="101" t="s">
        <v>11567</v>
      </c>
      <c r="D731" s="284"/>
      <c r="E731" s="288"/>
      <c r="F731" s="288"/>
      <c r="G731" s="288"/>
      <c r="H731" s="288"/>
      <c r="I731" s="288"/>
      <c r="J731" s="289"/>
      <c r="K731" s="185"/>
      <c r="L731" s="2"/>
      <c r="M731" s="2"/>
      <c r="N731" s="2"/>
      <c r="O731" s="56"/>
      <c r="P731" s="2"/>
      <c r="Q731" s="2"/>
      <c r="R731" s="2"/>
      <c r="S731" s="2"/>
      <c r="T731" s="2"/>
      <c r="U731" s="2"/>
      <c r="V731" s="71"/>
      <c r="W731" s="72"/>
      <c r="X731" s="72" t="s">
        <v>1</v>
      </c>
      <c r="Y731" s="155">
        <v>0.5</v>
      </c>
      <c r="Z731" s="157"/>
      <c r="AA731" s="226" t="s">
        <v>7393</v>
      </c>
      <c r="AB731" s="225" t="s">
        <v>7358</v>
      </c>
      <c r="AC731" s="103" t="s">
        <v>7390</v>
      </c>
      <c r="AD731" s="162">
        <v>0.7</v>
      </c>
      <c r="AE731" s="221"/>
      <c r="AF731" s="136"/>
      <c r="AG731" s="75"/>
      <c r="AH731" s="105">
        <f>ROUND(ROUND(K733*Y$731,0)*AD731-AF730,0)</f>
        <v>199</v>
      </c>
      <c r="AI731" s="16"/>
    </row>
    <row r="732" spans="1:35" ht="16.75" customHeight="1" x14ac:dyDescent="0.3">
      <c r="A732" s="99">
        <v>33</v>
      </c>
      <c r="B732" s="100" t="s">
        <v>695</v>
      </c>
      <c r="C732" s="101" t="s">
        <v>11566</v>
      </c>
      <c r="D732" s="284"/>
      <c r="E732" s="288"/>
      <c r="F732" s="288"/>
      <c r="G732" s="288"/>
      <c r="H732" s="288"/>
      <c r="I732" s="288"/>
      <c r="J732" s="289"/>
      <c r="K732" s="185"/>
      <c r="L732" s="2"/>
      <c r="M732" s="2"/>
      <c r="N732" s="2"/>
      <c r="O732" s="56"/>
      <c r="P732" s="2"/>
      <c r="Q732" s="2"/>
      <c r="R732" s="2"/>
      <c r="S732" s="2"/>
      <c r="T732" s="2"/>
      <c r="U732" s="2"/>
      <c r="V732" s="71"/>
      <c r="W732" s="72"/>
      <c r="X732" s="72"/>
      <c r="Y732" s="155"/>
      <c r="Z732" s="157"/>
      <c r="AA732" s="206"/>
      <c r="AB732" s="225" t="s">
        <v>7391</v>
      </c>
      <c r="AC732" s="103" t="s">
        <v>7390</v>
      </c>
      <c r="AD732" s="162">
        <v>0.5</v>
      </c>
      <c r="AE732" s="196"/>
      <c r="AF732" s="144"/>
      <c r="AG732" s="150"/>
      <c r="AH732" s="105">
        <f>ROUND(ROUND(K733*Y$731,0)*AD732-AF730,0)</f>
        <v>141</v>
      </c>
      <c r="AI732" s="16"/>
    </row>
    <row r="733" spans="1:35" ht="16.75" customHeight="1" x14ac:dyDescent="0.25">
      <c r="A733" s="11">
        <v>33</v>
      </c>
      <c r="B733" s="14" t="s">
        <v>696</v>
      </c>
      <c r="C733" s="52" t="s">
        <v>11565</v>
      </c>
      <c r="D733" s="290"/>
      <c r="E733" s="288"/>
      <c r="F733" s="288"/>
      <c r="G733" s="288"/>
      <c r="H733" s="288"/>
      <c r="I733" s="288"/>
      <c r="J733" s="289"/>
      <c r="K733" s="271">
        <f>'21共同生活援助（包括型・基本）'!N301</f>
        <v>582</v>
      </c>
      <c r="L733" s="272"/>
      <c r="M733" s="2" t="s">
        <v>7388</v>
      </c>
      <c r="N733" s="44"/>
      <c r="O733" s="204" t="s">
        <v>7387</v>
      </c>
      <c r="P733" s="36"/>
      <c r="Q733" s="36"/>
      <c r="R733" s="36"/>
      <c r="S733" s="36"/>
      <c r="T733" s="36"/>
      <c r="U733" s="36"/>
      <c r="V733" s="74"/>
      <c r="W733" s="124"/>
      <c r="X733" s="124"/>
      <c r="Y733" s="145"/>
      <c r="Z733" s="179"/>
      <c r="AA733" s="56"/>
      <c r="AB733" s="135"/>
      <c r="AC733" s="7"/>
      <c r="AD733" s="7"/>
      <c r="AE733" s="7"/>
      <c r="AF733" s="7"/>
      <c r="AG733" s="37"/>
      <c r="AH733" s="98">
        <f>ROUND(ROUND(K733*U734,0)*Y$731,0)</f>
        <v>277</v>
      </c>
      <c r="AI733" s="66"/>
    </row>
    <row r="734" spans="1:35" ht="16.75" customHeight="1" x14ac:dyDescent="0.25">
      <c r="A734" s="99">
        <v>33</v>
      </c>
      <c r="B734" s="100" t="s">
        <v>697</v>
      </c>
      <c r="C734" s="101" t="s">
        <v>11564</v>
      </c>
      <c r="D734" s="190"/>
      <c r="E734" s="211"/>
      <c r="F734" s="211"/>
      <c r="G734" s="211"/>
      <c r="H734" s="211"/>
      <c r="I734" s="211"/>
      <c r="J734" s="210"/>
      <c r="K734" s="72"/>
      <c r="L734" s="145"/>
      <c r="M734" s="2"/>
      <c r="N734" s="44"/>
      <c r="O734" s="45"/>
      <c r="P734" s="2"/>
      <c r="Q734" s="135"/>
      <c r="R734" s="135"/>
      <c r="S734" s="135"/>
      <c r="T734" s="136" t="s">
        <v>8030</v>
      </c>
      <c r="U734" s="273">
        <v>0.95</v>
      </c>
      <c r="V734" s="274"/>
      <c r="W734" s="182"/>
      <c r="X734" s="72"/>
      <c r="Y734" s="145"/>
      <c r="Z734" s="179"/>
      <c r="AA734" s="226" t="s">
        <v>8026</v>
      </c>
      <c r="AB734" s="225" t="s">
        <v>8025</v>
      </c>
      <c r="AC734" s="103" t="s">
        <v>8022</v>
      </c>
      <c r="AD734" s="162">
        <v>0.7</v>
      </c>
      <c r="AE734" s="162"/>
      <c r="AF734" s="162"/>
      <c r="AG734" s="163"/>
      <c r="AH734" s="105">
        <f>ROUND(ROUND(ROUND(K733*U734,0)*Y$731,0)*AD734,0)</f>
        <v>194</v>
      </c>
      <c r="AI734" s="66"/>
    </row>
    <row r="735" spans="1:35" ht="16.75" customHeight="1" x14ac:dyDescent="0.25">
      <c r="A735" s="99">
        <v>33</v>
      </c>
      <c r="B735" s="100" t="s">
        <v>698</v>
      </c>
      <c r="C735" s="101" t="s">
        <v>11563</v>
      </c>
      <c r="D735" s="190"/>
      <c r="E735" s="211"/>
      <c r="F735" s="211"/>
      <c r="G735" s="211"/>
      <c r="H735" s="211"/>
      <c r="I735" s="211"/>
      <c r="J735" s="210"/>
      <c r="K735" s="185"/>
      <c r="L735" s="2"/>
      <c r="M735" s="2"/>
      <c r="N735" s="2"/>
      <c r="O735" s="56"/>
      <c r="P735" s="2"/>
      <c r="Q735" s="2"/>
      <c r="R735" s="2"/>
      <c r="S735" s="2"/>
      <c r="T735" s="2"/>
      <c r="U735" s="2"/>
      <c r="V735" s="71"/>
      <c r="W735" s="182"/>
      <c r="X735" s="72"/>
      <c r="Y735" s="155"/>
      <c r="Z735" s="179"/>
      <c r="AA735" s="206"/>
      <c r="AB735" s="225" t="s">
        <v>8023</v>
      </c>
      <c r="AC735" s="103" t="s">
        <v>8022</v>
      </c>
      <c r="AD735" s="162">
        <v>0.5</v>
      </c>
      <c r="AE735" s="162"/>
      <c r="AF735" s="162"/>
      <c r="AG735" s="163"/>
      <c r="AH735" s="105">
        <f>ROUND(ROUND(ROUND(K733*U734,0)*Y$731,0)*AD735,0)</f>
        <v>139</v>
      </c>
      <c r="AI735" s="16"/>
    </row>
    <row r="736" spans="1:35" ht="16.75" customHeight="1" x14ac:dyDescent="0.25">
      <c r="A736" s="11">
        <v>33</v>
      </c>
      <c r="B736" s="14" t="s">
        <v>699</v>
      </c>
      <c r="C736" s="52" t="s">
        <v>11562</v>
      </c>
      <c r="D736" s="190"/>
      <c r="E736" s="211"/>
      <c r="F736" s="211"/>
      <c r="G736" s="211"/>
      <c r="H736" s="211"/>
      <c r="I736" s="211"/>
      <c r="J736" s="210"/>
      <c r="K736" s="185"/>
      <c r="L736" s="2"/>
      <c r="M736" s="2"/>
      <c r="N736" s="2"/>
      <c r="O736" s="56"/>
      <c r="P736" s="2"/>
      <c r="Q736" s="2"/>
      <c r="R736" s="2"/>
      <c r="S736" s="2"/>
      <c r="T736" s="2"/>
      <c r="U736" s="2"/>
      <c r="V736" s="71"/>
      <c r="W736" s="182"/>
      <c r="X736" s="72"/>
      <c r="Y736" s="155"/>
      <c r="Z736" s="179"/>
      <c r="AA736" s="45"/>
      <c r="AB736" s="201"/>
      <c r="AC736" s="55"/>
      <c r="AD736" s="141"/>
      <c r="AE736" s="187" t="s">
        <v>7356</v>
      </c>
      <c r="AF736" s="53">
        <v>5</v>
      </c>
      <c r="AG736" s="181" t="s">
        <v>7357</v>
      </c>
      <c r="AH736" s="98">
        <f>ROUND(ROUND(K733*U734,0)*Y$731-AF736,0)</f>
        <v>272</v>
      </c>
      <c r="AI736" s="16"/>
    </row>
    <row r="737" spans="1:35" ht="16.75" customHeight="1" x14ac:dyDescent="0.25">
      <c r="A737" s="99">
        <v>33</v>
      </c>
      <c r="B737" s="100" t="s">
        <v>700</v>
      </c>
      <c r="C737" s="101" t="s">
        <v>11561</v>
      </c>
      <c r="D737" s="190"/>
      <c r="E737" s="211"/>
      <c r="F737" s="211"/>
      <c r="G737" s="211"/>
      <c r="H737" s="211"/>
      <c r="I737" s="211"/>
      <c r="J737" s="210"/>
      <c r="K737" s="185"/>
      <c r="L737" s="2"/>
      <c r="M737" s="2"/>
      <c r="N737" s="2"/>
      <c r="O737" s="56"/>
      <c r="P737" s="2"/>
      <c r="Q737" s="2"/>
      <c r="R737" s="2"/>
      <c r="S737" s="2"/>
      <c r="T737" s="2"/>
      <c r="U737" s="2"/>
      <c r="V737" s="71"/>
      <c r="W737" s="182"/>
      <c r="X737" s="72"/>
      <c r="Y737" s="155"/>
      <c r="Z737" s="179"/>
      <c r="AA737" s="226" t="s">
        <v>8026</v>
      </c>
      <c r="AB737" s="225" t="s">
        <v>8025</v>
      </c>
      <c r="AC737" s="103" t="s">
        <v>8022</v>
      </c>
      <c r="AD737" s="162">
        <v>0.7</v>
      </c>
      <c r="AE737" s="221"/>
      <c r="AF737" s="136"/>
      <c r="AG737" s="75"/>
      <c r="AH737" s="105">
        <f>ROUND(ROUND(ROUND(K733*U734,0)*Y$731,0)*AD737-AF736,0)</f>
        <v>189</v>
      </c>
      <c r="AI737" s="16"/>
    </row>
    <row r="738" spans="1:35" ht="16.75" customHeight="1" x14ac:dyDescent="0.25">
      <c r="A738" s="99">
        <v>33</v>
      </c>
      <c r="B738" s="100" t="s">
        <v>701</v>
      </c>
      <c r="C738" s="101" t="s">
        <v>11560</v>
      </c>
      <c r="D738" s="190"/>
      <c r="E738" s="211"/>
      <c r="F738" s="211"/>
      <c r="G738" s="211"/>
      <c r="H738" s="211"/>
      <c r="I738" s="211"/>
      <c r="J738" s="210"/>
      <c r="K738" s="185"/>
      <c r="L738" s="2"/>
      <c r="M738" s="2"/>
      <c r="N738" s="2"/>
      <c r="O738" s="203"/>
      <c r="P738" s="8"/>
      <c r="Q738" s="8"/>
      <c r="R738" s="8"/>
      <c r="S738" s="8"/>
      <c r="T738" s="8"/>
      <c r="U738" s="8"/>
      <c r="V738" s="73"/>
      <c r="W738" s="182"/>
      <c r="X738" s="72"/>
      <c r="Y738" s="155"/>
      <c r="Z738" s="179"/>
      <c r="AA738" s="206"/>
      <c r="AB738" s="225" t="s">
        <v>8023</v>
      </c>
      <c r="AC738" s="103" t="s">
        <v>8022</v>
      </c>
      <c r="AD738" s="162">
        <v>0.5</v>
      </c>
      <c r="AE738" s="196"/>
      <c r="AF738" s="144"/>
      <c r="AG738" s="150"/>
      <c r="AH738" s="105">
        <f>ROUND(ROUND(ROUND(K733*U734,0)*Y$731,0)*AD738-AF736,0)</f>
        <v>134</v>
      </c>
      <c r="AI738" s="16"/>
    </row>
    <row r="739" spans="1:35" ht="16.75" customHeight="1" x14ac:dyDescent="0.25">
      <c r="A739" s="11">
        <v>33</v>
      </c>
      <c r="B739" s="14" t="s">
        <v>702</v>
      </c>
      <c r="C739" s="52" t="s">
        <v>11559</v>
      </c>
      <c r="D739" s="45"/>
      <c r="E739" s="2"/>
      <c r="F739" s="2"/>
      <c r="G739" s="2"/>
      <c r="H739" s="2"/>
      <c r="I739" s="58"/>
      <c r="J739" s="81"/>
      <c r="K739" s="185"/>
      <c r="L739" s="2"/>
      <c r="M739" s="2"/>
      <c r="N739" s="44"/>
      <c r="O739" s="204" t="s">
        <v>7380</v>
      </c>
      <c r="P739" s="36"/>
      <c r="Q739" s="36"/>
      <c r="R739" s="36"/>
      <c r="S739" s="36"/>
      <c r="T739" s="36"/>
      <c r="U739" s="36"/>
      <c r="V739" s="74"/>
      <c r="W739" s="182"/>
      <c r="X739" s="124"/>
      <c r="Y739" s="145"/>
      <c r="Z739" s="179"/>
      <c r="AA739" s="56"/>
      <c r="AB739" s="135"/>
      <c r="AC739" s="7"/>
      <c r="AD739" s="7"/>
      <c r="AE739" s="7"/>
      <c r="AF739" s="7"/>
      <c r="AG739" s="37"/>
      <c r="AH739" s="98">
        <f>ROUND(ROUND(K733*U740,0)*Y$731,0)</f>
        <v>271</v>
      </c>
      <c r="AI739" s="66"/>
    </row>
    <row r="740" spans="1:35" ht="16.75" customHeight="1" x14ac:dyDescent="0.25">
      <c r="A740" s="99">
        <v>33</v>
      </c>
      <c r="B740" s="100" t="s">
        <v>703</v>
      </c>
      <c r="C740" s="101" t="s">
        <v>11558</v>
      </c>
      <c r="D740" s="45"/>
      <c r="E740" s="2"/>
      <c r="F740" s="2"/>
      <c r="G740" s="2"/>
      <c r="H740" s="2"/>
      <c r="I740" s="58"/>
      <c r="J740" s="81"/>
      <c r="K740" s="185"/>
      <c r="L740" s="2"/>
      <c r="M740" s="2"/>
      <c r="N740" s="44"/>
      <c r="O740" s="45"/>
      <c r="P740" s="135"/>
      <c r="Q740" s="135"/>
      <c r="R740" s="135"/>
      <c r="S740" s="135"/>
      <c r="T740" s="136" t="s">
        <v>8030</v>
      </c>
      <c r="U740" s="273">
        <v>0.93</v>
      </c>
      <c r="V740" s="274"/>
      <c r="W740" s="182"/>
      <c r="X740" s="182"/>
      <c r="Y740" s="178"/>
      <c r="Z740" s="179"/>
      <c r="AA740" s="226" t="s">
        <v>8026</v>
      </c>
      <c r="AB740" s="225" t="s">
        <v>8025</v>
      </c>
      <c r="AC740" s="103" t="s">
        <v>8022</v>
      </c>
      <c r="AD740" s="162">
        <v>0.7</v>
      </c>
      <c r="AE740" s="162"/>
      <c r="AF740" s="162"/>
      <c r="AG740" s="163"/>
      <c r="AH740" s="105">
        <f>ROUND(ROUND(ROUND(K733*U740,0)*Y$731,0)*AD740,0)</f>
        <v>190</v>
      </c>
      <c r="AI740" s="66"/>
    </row>
    <row r="741" spans="1:35" ht="16.75" customHeight="1" x14ac:dyDescent="0.25">
      <c r="A741" s="99">
        <v>33</v>
      </c>
      <c r="B741" s="100" t="s">
        <v>704</v>
      </c>
      <c r="C741" s="101" t="s">
        <v>11557</v>
      </c>
      <c r="D741" s="190"/>
      <c r="E741" s="211"/>
      <c r="F741" s="211"/>
      <c r="G741" s="211"/>
      <c r="H741" s="211"/>
      <c r="I741" s="211"/>
      <c r="J741" s="210"/>
      <c r="K741" s="185"/>
      <c r="L741" s="2"/>
      <c r="M741" s="2"/>
      <c r="N741" s="2"/>
      <c r="O741" s="56"/>
      <c r="P741" s="2"/>
      <c r="Q741" s="2"/>
      <c r="R741" s="2"/>
      <c r="S741" s="2"/>
      <c r="T741" s="2"/>
      <c r="U741" s="2"/>
      <c r="V741" s="71"/>
      <c r="W741" s="182"/>
      <c r="X741" s="182"/>
      <c r="Y741" s="178"/>
      <c r="Z741" s="179"/>
      <c r="AA741" s="206"/>
      <c r="AB741" s="225" t="s">
        <v>7391</v>
      </c>
      <c r="AC741" s="103" t="s">
        <v>7390</v>
      </c>
      <c r="AD741" s="162">
        <v>0.5</v>
      </c>
      <c r="AE741" s="162"/>
      <c r="AF741" s="162"/>
      <c r="AG741" s="163"/>
      <c r="AH741" s="105">
        <f>ROUND(ROUND(ROUND(K733*U740,0)*Y$731,0)*AD741,0)</f>
        <v>136</v>
      </c>
      <c r="AI741" s="16"/>
    </row>
    <row r="742" spans="1:35" ht="16.75" customHeight="1" x14ac:dyDescent="0.25">
      <c r="A742" s="11">
        <v>33</v>
      </c>
      <c r="B742" s="14" t="s">
        <v>705</v>
      </c>
      <c r="C742" s="52" t="s">
        <v>11556</v>
      </c>
      <c r="D742" s="190"/>
      <c r="E742" s="211"/>
      <c r="F742" s="211"/>
      <c r="G742" s="211"/>
      <c r="H742" s="211"/>
      <c r="I742" s="211"/>
      <c r="J742" s="210"/>
      <c r="K742" s="185"/>
      <c r="L742" s="2"/>
      <c r="M742" s="2"/>
      <c r="N742" s="2"/>
      <c r="O742" s="56"/>
      <c r="P742" s="2"/>
      <c r="Q742" s="2"/>
      <c r="R742" s="2"/>
      <c r="S742" s="2"/>
      <c r="T742" s="2"/>
      <c r="U742" s="2"/>
      <c r="V742" s="71"/>
      <c r="W742" s="182"/>
      <c r="X742" s="182"/>
      <c r="Y742" s="178"/>
      <c r="Z742" s="179"/>
      <c r="AA742" s="45"/>
      <c r="AB742" s="201"/>
      <c r="AC742" s="55"/>
      <c r="AD742" s="141"/>
      <c r="AE742" s="187" t="s">
        <v>7356</v>
      </c>
      <c r="AF742" s="53">
        <v>5</v>
      </c>
      <c r="AG742" s="181" t="s">
        <v>7357</v>
      </c>
      <c r="AH742" s="98">
        <f>ROUND(ROUND(K733*U740,0)*Y$731-AF742,0)</f>
        <v>266</v>
      </c>
      <c r="AI742" s="16"/>
    </row>
    <row r="743" spans="1:35" ht="16.75" customHeight="1" x14ac:dyDescent="0.25">
      <c r="A743" s="99">
        <v>33</v>
      </c>
      <c r="B743" s="100" t="s">
        <v>706</v>
      </c>
      <c r="C743" s="101" t="s">
        <v>11555</v>
      </c>
      <c r="D743" s="190"/>
      <c r="E743" s="211"/>
      <c r="F743" s="211"/>
      <c r="G743" s="211"/>
      <c r="H743" s="211"/>
      <c r="I743" s="211"/>
      <c r="J743" s="210"/>
      <c r="K743" s="185"/>
      <c r="L743" s="2"/>
      <c r="M743" s="2"/>
      <c r="N743" s="2"/>
      <c r="O743" s="56"/>
      <c r="P743" s="2"/>
      <c r="Q743" s="2"/>
      <c r="R743" s="2"/>
      <c r="S743" s="2"/>
      <c r="T743" s="2"/>
      <c r="U743" s="2"/>
      <c r="V743" s="71"/>
      <c r="W743" s="182"/>
      <c r="X743" s="182"/>
      <c r="Y743" s="178"/>
      <c r="Z743" s="179"/>
      <c r="AA743" s="226" t="s">
        <v>7393</v>
      </c>
      <c r="AB743" s="225" t="s">
        <v>7358</v>
      </c>
      <c r="AC743" s="103" t="s">
        <v>7390</v>
      </c>
      <c r="AD743" s="162">
        <v>0.7</v>
      </c>
      <c r="AE743" s="221"/>
      <c r="AF743" s="136"/>
      <c r="AG743" s="75"/>
      <c r="AH743" s="105">
        <f>ROUND(ROUND(ROUND(K733*U740,0)*Y$731,0)*AD743-AF742,0)</f>
        <v>185</v>
      </c>
      <c r="AI743" s="16"/>
    </row>
    <row r="744" spans="1:35" ht="16.75" customHeight="1" x14ac:dyDescent="0.25">
      <c r="A744" s="99">
        <v>33</v>
      </c>
      <c r="B744" s="100" t="s">
        <v>707</v>
      </c>
      <c r="C744" s="101" t="s">
        <v>11554</v>
      </c>
      <c r="D744" s="190"/>
      <c r="E744" s="211"/>
      <c r="F744" s="211"/>
      <c r="G744" s="211"/>
      <c r="H744" s="211"/>
      <c r="I744" s="211"/>
      <c r="J744" s="210"/>
      <c r="K744" s="185"/>
      <c r="L744" s="2"/>
      <c r="M744" s="2"/>
      <c r="N744" s="2"/>
      <c r="O744" s="203"/>
      <c r="P744" s="8"/>
      <c r="Q744" s="8"/>
      <c r="R744" s="8"/>
      <c r="S744" s="8"/>
      <c r="T744" s="8"/>
      <c r="U744" s="8"/>
      <c r="V744" s="73"/>
      <c r="W744" s="182"/>
      <c r="X744" s="182"/>
      <c r="Y744" s="178"/>
      <c r="Z744" s="179"/>
      <c r="AA744" s="206"/>
      <c r="AB744" s="225" t="s">
        <v>7391</v>
      </c>
      <c r="AC744" s="103" t="s">
        <v>7390</v>
      </c>
      <c r="AD744" s="162">
        <v>0.5</v>
      </c>
      <c r="AE744" s="196"/>
      <c r="AF744" s="144"/>
      <c r="AG744" s="150"/>
      <c r="AH744" s="105">
        <f>ROUND(ROUND(ROUND(K733*U740,0)*Y$731,0)*AD744-AF742,0)</f>
        <v>131</v>
      </c>
      <c r="AI744" s="16"/>
    </row>
    <row r="745" spans="1:35" ht="16.75" customHeight="1" x14ac:dyDescent="0.25">
      <c r="A745" s="11">
        <v>33</v>
      </c>
      <c r="B745" s="14" t="s">
        <v>708</v>
      </c>
      <c r="C745" s="52" t="s">
        <v>11553</v>
      </c>
      <c r="D745" s="190"/>
      <c r="E745" s="211"/>
      <c r="F745" s="211"/>
      <c r="G745" s="211"/>
      <c r="H745" s="211"/>
      <c r="I745" s="211"/>
      <c r="J745" s="210"/>
      <c r="K745" s="185"/>
      <c r="L745" s="2"/>
      <c r="M745" s="2"/>
      <c r="N745" s="44"/>
      <c r="O745" s="222" t="s">
        <v>7373</v>
      </c>
      <c r="P745" s="2"/>
      <c r="Q745" s="2"/>
      <c r="R745" s="2"/>
      <c r="S745" s="2"/>
      <c r="T745" s="2"/>
      <c r="U745" s="2"/>
      <c r="V745" s="71"/>
      <c r="W745" s="182"/>
      <c r="X745" s="182"/>
      <c r="Y745" s="178"/>
      <c r="Z745" s="179"/>
      <c r="AA745" s="56"/>
      <c r="AB745" s="80"/>
      <c r="AC745" s="7"/>
      <c r="AD745" s="7"/>
      <c r="AE745" s="7"/>
      <c r="AF745" s="7"/>
      <c r="AG745" s="37"/>
      <c r="AH745" s="98">
        <f>ROUND(ROUND(K733*U746,0)*Y$731,0)</f>
        <v>277</v>
      </c>
      <c r="AI745" s="66"/>
    </row>
    <row r="746" spans="1:35" ht="16.75" customHeight="1" x14ac:dyDescent="0.25">
      <c r="A746" s="99">
        <v>33</v>
      </c>
      <c r="B746" s="100" t="s">
        <v>709</v>
      </c>
      <c r="C746" s="101" t="s">
        <v>11552</v>
      </c>
      <c r="D746" s="190"/>
      <c r="E746" s="211"/>
      <c r="F746" s="211"/>
      <c r="G746" s="211"/>
      <c r="H746" s="211"/>
      <c r="I746" s="211"/>
      <c r="J746" s="210"/>
      <c r="K746" s="185"/>
      <c r="L746" s="2"/>
      <c r="M746" s="2"/>
      <c r="N746" s="44"/>
      <c r="O746" s="222" t="s">
        <v>7405</v>
      </c>
      <c r="P746" s="135"/>
      <c r="Q746" s="135"/>
      <c r="R746" s="135"/>
      <c r="S746" s="135"/>
      <c r="T746" s="136" t="s">
        <v>7404</v>
      </c>
      <c r="U746" s="273">
        <v>0.95</v>
      </c>
      <c r="V746" s="274"/>
      <c r="W746" s="182"/>
      <c r="X746" s="182"/>
      <c r="Y746" s="178"/>
      <c r="Z746" s="179"/>
      <c r="AA746" s="226" t="s">
        <v>7393</v>
      </c>
      <c r="AB746" s="225" t="s">
        <v>7358</v>
      </c>
      <c r="AC746" s="103" t="s">
        <v>7390</v>
      </c>
      <c r="AD746" s="162">
        <v>0.7</v>
      </c>
      <c r="AE746" s="162"/>
      <c r="AF746" s="162"/>
      <c r="AG746" s="163"/>
      <c r="AH746" s="105">
        <f>ROUND(ROUND(ROUND(K733*U746,0)*Y$731,0)*AD746,0)</f>
        <v>194</v>
      </c>
      <c r="AI746" s="66"/>
    </row>
    <row r="747" spans="1:35" ht="16.75" customHeight="1" x14ac:dyDescent="0.25">
      <c r="A747" s="99">
        <v>33</v>
      </c>
      <c r="B747" s="100" t="s">
        <v>710</v>
      </c>
      <c r="C747" s="101" t="s">
        <v>11551</v>
      </c>
      <c r="D747" s="190"/>
      <c r="E747" s="211"/>
      <c r="F747" s="211"/>
      <c r="G747" s="211"/>
      <c r="H747" s="211"/>
      <c r="I747" s="211"/>
      <c r="J747" s="210"/>
      <c r="K747" s="185"/>
      <c r="L747" s="2"/>
      <c r="M747" s="2"/>
      <c r="N747" s="2"/>
      <c r="O747" s="56"/>
      <c r="P747" s="2"/>
      <c r="Q747" s="2"/>
      <c r="R747" s="2"/>
      <c r="S747" s="2"/>
      <c r="T747" s="2"/>
      <c r="U747" s="2"/>
      <c r="V747" s="71"/>
      <c r="W747" s="182"/>
      <c r="X747" s="182"/>
      <c r="Y747" s="178"/>
      <c r="Z747" s="179"/>
      <c r="AA747" s="206"/>
      <c r="AB747" s="225" t="s">
        <v>7391</v>
      </c>
      <c r="AC747" s="103" t="s">
        <v>7390</v>
      </c>
      <c r="AD747" s="162">
        <v>0.5</v>
      </c>
      <c r="AE747" s="162"/>
      <c r="AF747" s="162"/>
      <c r="AG747" s="163"/>
      <c r="AH747" s="105">
        <f>ROUND(ROUND(ROUND(K733*U746,0)*Y$731,0)*AD747,0)</f>
        <v>139</v>
      </c>
      <c r="AI747" s="16"/>
    </row>
    <row r="748" spans="1:35" ht="16.75" customHeight="1" x14ac:dyDescent="0.25">
      <c r="A748" s="11">
        <v>33</v>
      </c>
      <c r="B748" s="14" t="s">
        <v>711</v>
      </c>
      <c r="C748" s="52" t="s">
        <v>11550</v>
      </c>
      <c r="D748" s="190"/>
      <c r="E748" s="211"/>
      <c r="F748" s="211"/>
      <c r="G748" s="211"/>
      <c r="H748" s="211"/>
      <c r="I748" s="211"/>
      <c r="J748" s="210"/>
      <c r="K748" s="185"/>
      <c r="L748" s="2"/>
      <c r="M748" s="2"/>
      <c r="N748" s="2"/>
      <c r="O748" s="56"/>
      <c r="P748" s="2"/>
      <c r="Q748" s="2"/>
      <c r="R748" s="2"/>
      <c r="S748" s="2"/>
      <c r="T748" s="2"/>
      <c r="U748" s="2"/>
      <c r="V748" s="71"/>
      <c r="W748" s="182"/>
      <c r="X748" s="182"/>
      <c r="Y748" s="178"/>
      <c r="Z748" s="179"/>
      <c r="AA748" s="45"/>
      <c r="AB748" s="201"/>
      <c r="AC748" s="55"/>
      <c r="AD748" s="141"/>
      <c r="AE748" s="187" t="s">
        <v>7356</v>
      </c>
      <c r="AF748" s="53">
        <v>5</v>
      </c>
      <c r="AG748" s="181" t="s">
        <v>7357</v>
      </c>
      <c r="AH748" s="98">
        <f>ROUND(ROUND(K733*U746,0)*Y$731-AF748,0)</f>
        <v>272</v>
      </c>
      <c r="AI748" s="16"/>
    </row>
    <row r="749" spans="1:35" ht="16.75" customHeight="1" x14ac:dyDescent="0.25">
      <c r="A749" s="99">
        <v>33</v>
      </c>
      <c r="B749" s="100" t="s">
        <v>712</v>
      </c>
      <c r="C749" s="101" t="s">
        <v>11549</v>
      </c>
      <c r="D749" s="190"/>
      <c r="E749" s="211"/>
      <c r="F749" s="211"/>
      <c r="G749" s="211"/>
      <c r="H749" s="211"/>
      <c r="I749" s="211"/>
      <c r="J749" s="210"/>
      <c r="K749" s="185"/>
      <c r="L749" s="2"/>
      <c r="M749" s="2"/>
      <c r="N749" s="2"/>
      <c r="O749" s="56"/>
      <c r="P749" s="2"/>
      <c r="Q749" s="2"/>
      <c r="R749" s="2"/>
      <c r="S749" s="2"/>
      <c r="T749" s="2"/>
      <c r="U749" s="2"/>
      <c r="V749" s="71"/>
      <c r="W749" s="182"/>
      <c r="X749" s="182"/>
      <c r="Y749" s="178"/>
      <c r="Z749" s="179"/>
      <c r="AA749" s="226" t="s">
        <v>7393</v>
      </c>
      <c r="AB749" s="225" t="s">
        <v>7358</v>
      </c>
      <c r="AC749" s="103" t="s">
        <v>7390</v>
      </c>
      <c r="AD749" s="162">
        <v>0.7</v>
      </c>
      <c r="AE749" s="221"/>
      <c r="AF749" s="136"/>
      <c r="AG749" s="75"/>
      <c r="AH749" s="105">
        <f>ROUND(ROUND(ROUND(K733*U746,0)*Y$731,0)*AD749-AF748,0)</f>
        <v>189</v>
      </c>
      <c r="AI749" s="16"/>
    </row>
    <row r="750" spans="1:35" ht="16.75" customHeight="1" x14ac:dyDescent="0.25">
      <c r="A750" s="99">
        <v>33</v>
      </c>
      <c r="B750" s="100" t="s">
        <v>713</v>
      </c>
      <c r="C750" s="101" t="s">
        <v>11548</v>
      </c>
      <c r="D750" s="190"/>
      <c r="E750" s="211"/>
      <c r="F750" s="211"/>
      <c r="G750" s="211"/>
      <c r="H750" s="211"/>
      <c r="I750" s="211"/>
      <c r="J750" s="210"/>
      <c r="K750" s="164"/>
      <c r="L750" s="8"/>
      <c r="M750" s="8"/>
      <c r="N750" s="8"/>
      <c r="O750" s="203"/>
      <c r="P750" s="8"/>
      <c r="Q750" s="8"/>
      <c r="R750" s="8"/>
      <c r="S750" s="8"/>
      <c r="T750" s="8"/>
      <c r="U750" s="8"/>
      <c r="V750" s="73"/>
      <c r="W750" s="182"/>
      <c r="X750" s="182"/>
      <c r="Y750" s="178"/>
      <c r="Z750" s="179"/>
      <c r="AA750" s="206"/>
      <c r="AB750" s="225" t="s">
        <v>7391</v>
      </c>
      <c r="AC750" s="103" t="s">
        <v>7390</v>
      </c>
      <c r="AD750" s="162">
        <v>0.5</v>
      </c>
      <c r="AE750" s="196"/>
      <c r="AF750" s="144"/>
      <c r="AG750" s="150"/>
      <c r="AH750" s="105">
        <f>ROUND(ROUND(ROUND(K733*U746,0)*Y$731,0)*AD750-AF748,0)</f>
        <v>134</v>
      </c>
      <c r="AI750" s="16"/>
    </row>
    <row r="751" spans="1:35" ht="16.75" customHeight="1" x14ac:dyDescent="0.25">
      <c r="A751" s="11">
        <v>33</v>
      </c>
      <c r="B751" s="14" t="s">
        <v>11547</v>
      </c>
      <c r="C751" s="52" t="s">
        <v>11546</v>
      </c>
      <c r="D751" s="45"/>
      <c r="E751" s="2"/>
      <c r="F751" s="2"/>
      <c r="G751" s="2"/>
      <c r="H751" s="2"/>
      <c r="I751" s="58"/>
      <c r="J751" s="81"/>
      <c r="K751" s="167" t="s">
        <v>7425</v>
      </c>
      <c r="L751" s="36"/>
      <c r="M751" s="36"/>
      <c r="N751" s="50"/>
      <c r="O751" s="54"/>
      <c r="P751" s="36"/>
      <c r="Q751" s="36"/>
      <c r="R751" s="36"/>
      <c r="S751" s="36"/>
      <c r="T751" s="36"/>
      <c r="U751" s="36"/>
      <c r="V751" s="50"/>
      <c r="W751" s="182"/>
      <c r="X751" s="182"/>
      <c r="Y751" s="178"/>
      <c r="Z751" s="179"/>
      <c r="AA751" s="202"/>
      <c r="AB751" s="53"/>
      <c r="AC751" s="36"/>
      <c r="AD751" s="36"/>
      <c r="AE751" s="36"/>
      <c r="AF751" s="36"/>
      <c r="AG751" s="50"/>
      <c r="AH751" s="98">
        <f>ROUND(K757*Y$731,0)</f>
        <v>233</v>
      </c>
      <c r="AI751" s="16"/>
    </row>
    <row r="752" spans="1:35" ht="16.75" customHeight="1" x14ac:dyDescent="0.3">
      <c r="A752" s="99">
        <v>33</v>
      </c>
      <c r="B752" s="100" t="s">
        <v>714</v>
      </c>
      <c r="C752" s="101" t="s">
        <v>11545</v>
      </c>
      <c r="D752" s="45"/>
      <c r="E752" s="2"/>
      <c r="F752" s="2"/>
      <c r="G752" s="2"/>
      <c r="H752" s="2"/>
      <c r="I752" s="58"/>
      <c r="J752" s="81"/>
      <c r="K752" s="185"/>
      <c r="L752" s="2"/>
      <c r="M752" s="2"/>
      <c r="N752" s="44"/>
      <c r="O752" s="3"/>
      <c r="P752" s="2"/>
      <c r="Q752" s="2"/>
      <c r="R752" s="2"/>
      <c r="S752" s="2"/>
      <c r="T752" s="2"/>
      <c r="U752" s="2"/>
      <c r="V752" s="71"/>
      <c r="W752" s="72"/>
      <c r="X752" s="72"/>
      <c r="Y752" s="155"/>
      <c r="Z752" s="157"/>
      <c r="AA752" s="226" t="s">
        <v>7393</v>
      </c>
      <c r="AB752" s="225" t="s">
        <v>7358</v>
      </c>
      <c r="AC752" s="103" t="s">
        <v>7390</v>
      </c>
      <c r="AD752" s="162">
        <v>0.7</v>
      </c>
      <c r="AE752" s="162"/>
      <c r="AF752" s="162"/>
      <c r="AG752" s="163"/>
      <c r="AH752" s="105">
        <f>ROUND(ROUND(K757*Y$731,0)*AD752,0)</f>
        <v>163</v>
      </c>
      <c r="AI752" s="16"/>
    </row>
    <row r="753" spans="1:35" ht="16.75" customHeight="1" x14ac:dyDescent="0.3">
      <c r="A753" s="99">
        <v>33</v>
      </c>
      <c r="B753" s="100" t="s">
        <v>715</v>
      </c>
      <c r="C753" s="101" t="s">
        <v>11544</v>
      </c>
      <c r="D753" s="190"/>
      <c r="E753" s="211"/>
      <c r="F753" s="211"/>
      <c r="G753" s="211"/>
      <c r="H753" s="211"/>
      <c r="I753" s="211"/>
      <c r="J753" s="210"/>
      <c r="K753" s="185"/>
      <c r="L753" s="2"/>
      <c r="M753" s="2"/>
      <c r="N753" s="2"/>
      <c r="O753" s="56"/>
      <c r="P753" s="2"/>
      <c r="Q753" s="2"/>
      <c r="R753" s="2"/>
      <c r="S753" s="2"/>
      <c r="T753" s="2"/>
      <c r="U753" s="2"/>
      <c r="V753" s="71"/>
      <c r="W753" s="72"/>
      <c r="X753" s="72"/>
      <c r="Y753" s="155"/>
      <c r="Z753" s="157"/>
      <c r="AA753" s="206"/>
      <c r="AB753" s="225" t="s">
        <v>7391</v>
      </c>
      <c r="AC753" s="103" t="s">
        <v>7390</v>
      </c>
      <c r="AD753" s="162">
        <v>0.5</v>
      </c>
      <c r="AE753" s="162"/>
      <c r="AF753" s="162"/>
      <c r="AG753" s="163"/>
      <c r="AH753" s="105">
        <f>ROUND(ROUND(K757*Y$731,0)*AD753,0)</f>
        <v>117</v>
      </c>
      <c r="AI753" s="16"/>
    </row>
    <row r="754" spans="1:35" ht="16.75" customHeight="1" x14ac:dyDescent="0.3">
      <c r="A754" s="11">
        <v>33</v>
      </c>
      <c r="B754" s="14" t="s">
        <v>716</v>
      </c>
      <c r="C754" s="52" t="s">
        <v>11543</v>
      </c>
      <c r="D754" s="190"/>
      <c r="E754" s="211"/>
      <c r="F754" s="211"/>
      <c r="G754" s="211"/>
      <c r="H754" s="211"/>
      <c r="I754" s="211"/>
      <c r="J754" s="210"/>
      <c r="K754" s="185"/>
      <c r="L754" s="2"/>
      <c r="M754" s="2"/>
      <c r="N754" s="2"/>
      <c r="O754" s="56"/>
      <c r="P754" s="2"/>
      <c r="Q754" s="2"/>
      <c r="R754" s="2"/>
      <c r="S754" s="2"/>
      <c r="T754" s="2"/>
      <c r="U754" s="2"/>
      <c r="V754" s="71"/>
      <c r="W754" s="72"/>
      <c r="X754" s="72"/>
      <c r="Y754" s="155"/>
      <c r="Z754" s="157"/>
      <c r="AA754" s="45"/>
      <c r="AB754" s="201"/>
      <c r="AC754" s="55"/>
      <c r="AD754" s="141"/>
      <c r="AE754" s="187" t="s">
        <v>7356</v>
      </c>
      <c r="AF754" s="53">
        <v>5</v>
      </c>
      <c r="AG754" s="181" t="s">
        <v>7357</v>
      </c>
      <c r="AH754" s="98">
        <f>ROUND(K757*Y$731-AF754,0)</f>
        <v>228</v>
      </c>
      <c r="AI754" s="16"/>
    </row>
    <row r="755" spans="1:35" ht="16.75" customHeight="1" x14ac:dyDescent="0.3">
      <c r="A755" s="99">
        <v>33</v>
      </c>
      <c r="B755" s="100" t="s">
        <v>717</v>
      </c>
      <c r="C755" s="101" t="s">
        <v>11542</v>
      </c>
      <c r="D755" s="190"/>
      <c r="E755" s="211"/>
      <c r="F755" s="211"/>
      <c r="G755" s="211"/>
      <c r="H755" s="211"/>
      <c r="I755" s="211"/>
      <c r="J755" s="210"/>
      <c r="K755" s="185"/>
      <c r="L755" s="2"/>
      <c r="M755" s="2"/>
      <c r="N755" s="2"/>
      <c r="O755" s="56"/>
      <c r="P755" s="2"/>
      <c r="Q755" s="2"/>
      <c r="R755" s="2"/>
      <c r="S755" s="2"/>
      <c r="T755" s="2"/>
      <c r="U755" s="2"/>
      <c r="V755" s="71"/>
      <c r="W755" s="72"/>
      <c r="X755" s="72"/>
      <c r="Y755" s="155"/>
      <c r="Z755" s="157"/>
      <c r="AA755" s="226" t="s">
        <v>7393</v>
      </c>
      <c r="AB755" s="225" t="s">
        <v>7358</v>
      </c>
      <c r="AC755" s="103" t="s">
        <v>7390</v>
      </c>
      <c r="AD755" s="162">
        <v>0.7</v>
      </c>
      <c r="AE755" s="221"/>
      <c r="AF755" s="136"/>
      <c r="AG755" s="75"/>
      <c r="AH755" s="105">
        <f>ROUND(ROUND(K757*Y$731,0)*AD755-AF754,0)</f>
        <v>158</v>
      </c>
      <c r="AI755" s="16"/>
    </row>
    <row r="756" spans="1:35" ht="16.75" customHeight="1" x14ac:dyDescent="0.3">
      <c r="A756" s="99">
        <v>33</v>
      </c>
      <c r="B756" s="100" t="s">
        <v>718</v>
      </c>
      <c r="C756" s="101" t="s">
        <v>11541</v>
      </c>
      <c r="D756" s="190"/>
      <c r="E756" s="211"/>
      <c r="F756" s="211"/>
      <c r="G756" s="211"/>
      <c r="H756" s="211"/>
      <c r="I756" s="211"/>
      <c r="J756" s="210"/>
      <c r="K756" s="185"/>
      <c r="L756" s="2"/>
      <c r="M756" s="2"/>
      <c r="N756" s="2"/>
      <c r="O756" s="56"/>
      <c r="P756" s="2"/>
      <c r="Q756" s="2"/>
      <c r="R756" s="2"/>
      <c r="S756" s="2"/>
      <c r="T756" s="2"/>
      <c r="U756" s="2"/>
      <c r="V756" s="71"/>
      <c r="W756" s="72"/>
      <c r="X756" s="72"/>
      <c r="Y756" s="155"/>
      <c r="Z756" s="157"/>
      <c r="AA756" s="206"/>
      <c r="AB756" s="225" t="s">
        <v>7391</v>
      </c>
      <c r="AC756" s="103" t="s">
        <v>7390</v>
      </c>
      <c r="AD756" s="162">
        <v>0.5</v>
      </c>
      <c r="AE756" s="196"/>
      <c r="AF756" s="144"/>
      <c r="AG756" s="150"/>
      <c r="AH756" s="105">
        <f>ROUND(ROUND(K757*Y$731,0)*AD756-AF754,0)</f>
        <v>112</v>
      </c>
      <c r="AI756" s="16"/>
    </row>
    <row r="757" spans="1:35" ht="16.75" customHeight="1" x14ac:dyDescent="0.3">
      <c r="A757" s="11">
        <v>33</v>
      </c>
      <c r="B757" s="14" t="s">
        <v>719</v>
      </c>
      <c r="C757" s="52" t="s">
        <v>11540</v>
      </c>
      <c r="D757" s="45"/>
      <c r="E757" s="2"/>
      <c r="F757" s="2"/>
      <c r="G757" s="2"/>
      <c r="H757" s="2"/>
      <c r="I757" s="58"/>
      <c r="J757" s="81"/>
      <c r="K757" s="271">
        <f>'21共同生活援助（包括型・基本）'!N325</f>
        <v>466</v>
      </c>
      <c r="L757" s="272"/>
      <c r="M757" s="2" t="s">
        <v>7388</v>
      </c>
      <c r="N757" s="44"/>
      <c r="O757" s="204" t="s">
        <v>7387</v>
      </c>
      <c r="P757" s="36"/>
      <c r="Q757" s="36"/>
      <c r="R757" s="36"/>
      <c r="S757" s="36"/>
      <c r="T757" s="36"/>
      <c r="U757" s="36"/>
      <c r="V757" s="74"/>
      <c r="W757" s="72"/>
      <c r="X757" s="72"/>
      <c r="Y757" s="145"/>
      <c r="Z757" s="71"/>
      <c r="AA757" s="56"/>
      <c r="AB757" s="135"/>
      <c r="AC757" s="7"/>
      <c r="AD757" s="7"/>
      <c r="AE757" s="7"/>
      <c r="AF757" s="7"/>
      <c r="AG757" s="37"/>
      <c r="AH757" s="98">
        <f>ROUND(ROUND(K757*U758,0)*Y$731,0)</f>
        <v>222</v>
      </c>
      <c r="AI757" s="66"/>
    </row>
    <row r="758" spans="1:35" ht="16.75" customHeight="1" x14ac:dyDescent="0.3">
      <c r="A758" s="99">
        <v>33</v>
      </c>
      <c r="B758" s="100" t="s">
        <v>720</v>
      </c>
      <c r="C758" s="101" t="s">
        <v>11539</v>
      </c>
      <c r="D758" s="45"/>
      <c r="E758" s="2"/>
      <c r="F758" s="2"/>
      <c r="G758" s="2"/>
      <c r="H758" s="2"/>
      <c r="I758" s="58"/>
      <c r="J758" s="81"/>
      <c r="K758" s="72"/>
      <c r="L758" s="145"/>
      <c r="M758" s="2"/>
      <c r="N758" s="44"/>
      <c r="O758" s="45"/>
      <c r="P758" s="2"/>
      <c r="Q758" s="135"/>
      <c r="R758" s="135"/>
      <c r="S758" s="135"/>
      <c r="T758" s="136" t="s">
        <v>8666</v>
      </c>
      <c r="U758" s="273">
        <v>0.95</v>
      </c>
      <c r="V758" s="274"/>
      <c r="W758" s="72"/>
      <c r="X758" s="72"/>
      <c r="Y758" s="145"/>
      <c r="Z758" s="71"/>
      <c r="AA758" s="226" t="s">
        <v>8665</v>
      </c>
      <c r="AB758" s="225" t="s">
        <v>8664</v>
      </c>
      <c r="AC758" s="103" t="s">
        <v>8663</v>
      </c>
      <c r="AD758" s="162">
        <v>0.7</v>
      </c>
      <c r="AE758" s="162"/>
      <c r="AF758" s="162"/>
      <c r="AG758" s="163"/>
      <c r="AH758" s="105">
        <f>ROUND(ROUND(ROUND(K757*U758,0)*Y$731,0)*AD758,0)</f>
        <v>155</v>
      </c>
      <c r="AI758" s="66"/>
    </row>
    <row r="759" spans="1:35" ht="16.75" customHeight="1" x14ac:dyDescent="0.3">
      <c r="A759" s="99">
        <v>33</v>
      </c>
      <c r="B759" s="100" t="s">
        <v>721</v>
      </c>
      <c r="C759" s="101" t="s">
        <v>11538</v>
      </c>
      <c r="D759" s="190"/>
      <c r="E759" s="211"/>
      <c r="F759" s="211"/>
      <c r="G759" s="211"/>
      <c r="H759" s="211"/>
      <c r="I759" s="211"/>
      <c r="J759" s="210"/>
      <c r="K759" s="185"/>
      <c r="L759" s="2"/>
      <c r="M759" s="2"/>
      <c r="N759" s="2"/>
      <c r="O759" s="56"/>
      <c r="P759" s="2"/>
      <c r="Q759" s="2"/>
      <c r="R759" s="2"/>
      <c r="S759" s="2"/>
      <c r="T759" s="2"/>
      <c r="U759" s="2"/>
      <c r="V759" s="71"/>
      <c r="W759" s="72"/>
      <c r="X759" s="72"/>
      <c r="Y759" s="155"/>
      <c r="Z759" s="157"/>
      <c r="AA759" s="206"/>
      <c r="AB759" s="225" t="s">
        <v>11528</v>
      </c>
      <c r="AC759" s="103" t="s">
        <v>8663</v>
      </c>
      <c r="AD759" s="162">
        <v>0.5</v>
      </c>
      <c r="AE759" s="162"/>
      <c r="AF759" s="162"/>
      <c r="AG759" s="163"/>
      <c r="AH759" s="105">
        <f>ROUND(ROUND(ROUND(K757*U758,0)*Y$731,0)*AD759,0)</f>
        <v>111</v>
      </c>
      <c r="AI759" s="16"/>
    </row>
    <row r="760" spans="1:35" ht="16.75" customHeight="1" x14ac:dyDescent="0.3">
      <c r="A760" s="11">
        <v>33</v>
      </c>
      <c r="B760" s="14" t="s">
        <v>722</v>
      </c>
      <c r="C760" s="52" t="s">
        <v>11537</v>
      </c>
      <c r="D760" s="190"/>
      <c r="E760" s="211"/>
      <c r="F760" s="211"/>
      <c r="G760" s="211"/>
      <c r="H760" s="211"/>
      <c r="I760" s="211"/>
      <c r="J760" s="210"/>
      <c r="K760" s="185"/>
      <c r="L760" s="2"/>
      <c r="M760" s="2"/>
      <c r="N760" s="2"/>
      <c r="O760" s="56"/>
      <c r="P760" s="2"/>
      <c r="Q760" s="2"/>
      <c r="R760" s="2"/>
      <c r="S760" s="2"/>
      <c r="T760" s="2"/>
      <c r="U760" s="2"/>
      <c r="V760" s="71"/>
      <c r="W760" s="72"/>
      <c r="X760" s="72"/>
      <c r="Y760" s="155"/>
      <c r="Z760" s="157"/>
      <c r="AA760" s="45"/>
      <c r="AB760" s="201"/>
      <c r="AC760" s="55"/>
      <c r="AD760" s="141"/>
      <c r="AE760" s="187" t="s">
        <v>7356</v>
      </c>
      <c r="AF760" s="53">
        <v>5</v>
      </c>
      <c r="AG760" s="181" t="s">
        <v>7357</v>
      </c>
      <c r="AH760" s="98">
        <f>ROUND(ROUND(K757*U758,0)*Y$731-AF760,0)</f>
        <v>217</v>
      </c>
      <c r="AI760" s="16"/>
    </row>
    <row r="761" spans="1:35" ht="16.75" customHeight="1" x14ac:dyDescent="0.3">
      <c r="A761" s="99">
        <v>33</v>
      </c>
      <c r="B761" s="100" t="s">
        <v>723</v>
      </c>
      <c r="C761" s="101" t="s">
        <v>11536</v>
      </c>
      <c r="D761" s="190"/>
      <c r="E761" s="211"/>
      <c r="F761" s="211"/>
      <c r="G761" s="211"/>
      <c r="H761" s="211"/>
      <c r="I761" s="211"/>
      <c r="J761" s="210"/>
      <c r="K761" s="185"/>
      <c r="L761" s="2"/>
      <c r="M761" s="2"/>
      <c r="N761" s="2"/>
      <c r="O761" s="56"/>
      <c r="P761" s="2"/>
      <c r="Q761" s="2"/>
      <c r="R761" s="2"/>
      <c r="S761" s="2"/>
      <c r="T761" s="2"/>
      <c r="U761" s="2"/>
      <c r="V761" s="71"/>
      <c r="W761" s="72"/>
      <c r="X761" s="72"/>
      <c r="Y761" s="155"/>
      <c r="Z761" s="157"/>
      <c r="AA761" s="226" t="s">
        <v>8665</v>
      </c>
      <c r="AB761" s="225" t="s">
        <v>8664</v>
      </c>
      <c r="AC761" s="103" t="s">
        <v>8663</v>
      </c>
      <c r="AD761" s="162">
        <v>0.7</v>
      </c>
      <c r="AE761" s="221"/>
      <c r="AF761" s="136"/>
      <c r="AG761" s="75"/>
      <c r="AH761" s="105">
        <f>ROUND(ROUND(ROUND(K757*U758,0)*Y$731,0)*AD761-AF760,0)</f>
        <v>150</v>
      </c>
      <c r="AI761" s="16"/>
    </row>
    <row r="762" spans="1:35" ht="16.75" customHeight="1" x14ac:dyDescent="0.3">
      <c r="A762" s="99">
        <v>33</v>
      </c>
      <c r="B762" s="100" t="s">
        <v>724</v>
      </c>
      <c r="C762" s="101" t="s">
        <v>11535</v>
      </c>
      <c r="D762" s="190"/>
      <c r="E762" s="211"/>
      <c r="F762" s="211"/>
      <c r="G762" s="211"/>
      <c r="H762" s="211"/>
      <c r="I762" s="211"/>
      <c r="J762" s="210"/>
      <c r="K762" s="185"/>
      <c r="L762" s="2"/>
      <c r="M762" s="2"/>
      <c r="N762" s="2"/>
      <c r="O762" s="203"/>
      <c r="P762" s="8"/>
      <c r="Q762" s="8"/>
      <c r="R762" s="8"/>
      <c r="S762" s="8"/>
      <c r="T762" s="8"/>
      <c r="U762" s="8"/>
      <c r="V762" s="73"/>
      <c r="W762" s="72"/>
      <c r="X762" s="72"/>
      <c r="Y762" s="155"/>
      <c r="Z762" s="157"/>
      <c r="AA762" s="206"/>
      <c r="AB762" s="225" t="s">
        <v>11528</v>
      </c>
      <c r="AC762" s="103" t="s">
        <v>8663</v>
      </c>
      <c r="AD762" s="162">
        <v>0.5</v>
      </c>
      <c r="AE762" s="196"/>
      <c r="AF762" s="144"/>
      <c r="AG762" s="150"/>
      <c r="AH762" s="105">
        <f>ROUND(ROUND(ROUND(K757*U758,0)*Y$731,0)*AD762-AF760,0)</f>
        <v>106</v>
      </c>
      <c r="AI762" s="16"/>
    </row>
    <row r="763" spans="1:35" ht="16.75" customHeight="1" x14ac:dyDescent="0.3">
      <c r="A763" s="11">
        <v>33</v>
      </c>
      <c r="B763" s="14" t="s">
        <v>725</v>
      </c>
      <c r="C763" s="52" t="s">
        <v>11534</v>
      </c>
      <c r="D763" s="45"/>
      <c r="E763" s="2"/>
      <c r="F763" s="2"/>
      <c r="G763" s="2"/>
      <c r="H763" s="2"/>
      <c r="I763" s="58"/>
      <c r="J763" s="81"/>
      <c r="K763" s="185"/>
      <c r="L763" s="2"/>
      <c r="M763" s="2"/>
      <c r="N763" s="44"/>
      <c r="O763" s="204" t="s">
        <v>7380</v>
      </c>
      <c r="P763" s="36"/>
      <c r="Q763" s="36"/>
      <c r="R763" s="36"/>
      <c r="S763" s="36"/>
      <c r="T763" s="36"/>
      <c r="U763" s="36"/>
      <c r="V763" s="74"/>
      <c r="W763" s="72"/>
      <c r="X763" s="72"/>
      <c r="Y763" s="145"/>
      <c r="Z763" s="71"/>
      <c r="AA763" s="56"/>
      <c r="AB763" s="135"/>
      <c r="AC763" s="7"/>
      <c r="AD763" s="7"/>
      <c r="AE763" s="7"/>
      <c r="AF763" s="7"/>
      <c r="AG763" s="37"/>
      <c r="AH763" s="98">
        <f>ROUND(ROUND(K757*U764,0)*Y$731,0)</f>
        <v>217</v>
      </c>
      <c r="AI763" s="66"/>
    </row>
    <row r="764" spans="1:35" ht="16.75" customHeight="1" x14ac:dyDescent="0.3">
      <c r="A764" s="99">
        <v>33</v>
      </c>
      <c r="B764" s="100" t="s">
        <v>726</v>
      </c>
      <c r="C764" s="101" t="s">
        <v>11533</v>
      </c>
      <c r="D764" s="45"/>
      <c r="E764" s="2"/>
      <c r="F764" s="2"/>
      <c r="G764" s="2"/>
      <c r="H764" s="2"/>
      <c r="I764" s="58"/>
      <c r="J764" s="81"/>
      <c r="K764" s="185"/>
      <c r="L764" s="2"/>
      <c r="M764" s="2"/>
      <c r="N764" s="44"/>
      <c r="O764" s="45"/>
      <c r="P764" s="135"/>
      <c r="Q764" s="135"/>
      <c r="R764" s="135"/>
      <c r="S764" s="135"/>
      <c r="T764" s="136" t="s">
        <v>8666</v>
      </c>
      <c r="U764" s="273">
        <v>0.93</v>
      </c>
      <c r="V764" s="274"/>
      <c r="W764" s="72"/>
      <c r="X764" s="72"/>
      <c r="Y764" s="145"/>
      <c r="Z764" s="71"/>
      <c r="AA764" s="226" t="s">
        <v>8665</v>
      </c>
      <c r="AB764" s="225" t="s">
        <v>8664</v>
      </c>
      <c r="AC764" s="103" t="s">
        <v>8663</v>
      </c>
      <c r="AD764" s="162">
        <v>0.7</v>
      </c>
      <c r="AE764" s="162"/>
      <c r="AF764" s="162"/>
      <c r="AG764" s="163"/>
      <c r="AH764" s="105">
        <f>ROUND(ROUND(ROUND(K757*U764,0)*Y$731,0)*AD764,0)</f>
        <v>152</v>
      </c>
      <c r="AI764" s="66"/>
    </row>
    <row r="765" spans="1:35" ht="16.75" customHeight="1" x14ac:dyDescent="0.3">
      <c r="A765" s="99">
        <v>33</v>
      </c>
      <c r="B765" s="100" t="s">
        <v>727</v>
      </c>
      <c r="C765" s="101" t="s">
        <v>11532</v>
      </c>
      <c r="D765" s="190"/>
      <c r="E765" s="211"/>
      <c r="F765" s="211"/>
      <c r="G765" s="211"/>
      <c r="H765" s="211"/>
      <c r="I765" s="211"/>
      <c r="J765" s="210"/>
      <c r="K765" s="185"/>
      <c r="L765" s="2"/>
      <c r="M765" s="2"/>
      <c r="N765" s="2"/>
      <c r="O765" s="56"/>
      <c r="P765" s="2"/>
      <c r="Q765" s="2"/>
      <c r="R765" s="2"/>
      <c r="S765" s="2"/>
      <c r="T765" s="2"/>
      <c r="U765" s="2"/>
      <c r="V765" s="71"/>
      <c r="W765" s="72"/>
      <c r="X765" s="72"/>
      <c r="Y765" s="155"/>
      <c r="Z765" s="157"/>
      <c r="AA765" s="206"/>
      <c r="AB765" s="225" t="s">
        <v>11528</v>
      </c>
      <c r="AC765" s="103" t="s">
        <v>8663</v>
      </c>
      <c r="AD765" s="162">
        <v>0.5</v>
      </c>
      <c r="AE765" s="162"/>
      <c r="AF765" s="162"/>
      <c r="AG765" s="163"/>
      <c r="AH765" s="105">
        <f>ROUND(ROUND(ROUND(K757*U764,0)*Y$731,0)*AD765,0)</f>
        <v>109</v>
      </c>
      <c r="AI765" s="16"/>
    </row>
    <row r="766" spans="1:35" ht="16.75" customHeight="1" x14ac:dyDescent="0.3">
      <c r="A766" s="11">
        <v>33</v>
      </c>
      <c r="B766" s="14" t="s">
        <v>728</v>
      </c>
      <c r="C766" s="52" t="s">
        <v>11531</v>
      </c>
      <c r="D766" s="190"/>
      <c r="E766" s="211"/>
      <c r="F766" s="211"/>
      <c r="G766" s="211"/>
      <c r="H766" s="211"/>
      <c r="I766" s="211"/>
      <c r="J766" s="210"/>
      <c r="K766" s="185"/>
      <c r="L766" s="2"/>
      <c r="M766" s="2"/>
      <c r="N766" s="2"/>
      <c r="O766" s="56"/>
      <c r="P766" s="2"/>
      <c r="Q766" s="2"/>
      <c r="R766" s="2"/>
      <c r="S766" s="2"/>
      <c r="T766" s="2"/>
      <c r="U766" s="2"/>
      <c r="V766" s="71"/>
      <c r="W766" s="72"/>
      <c r="X766" s="72"/>
      <c r="Y766" s="155"/>
      <c r="Z766" s="157"/>
      <c r="AA766" s="45"/>
      <c r="AB766" s="201"/>
      <c r="AC766" s="55"/>
      <c r="AD766" s="141"/>
      <c r="AE766" s="187" t="s">
        <v>7356</v>
      </c>
      <c r="AF766" s="53">
        <v>5</v>
      </c>
      <c r="AG766" s="181" t="s">
        <v>7357</v>
      </c>
      <c r="AH766" s="98">
        <f>ROUND(ROUND(K757*U764,0)*Y$731-AF766,0)</f>
        <v>212</v>
      </c>
      <c r="AI766" s="16"/>
    </row>
    <row r="767" spans="1:35" ht="16.75" customHeight="1" x14ac:dyDescent="0.3">
      <c r="A767" s="99">
        <v>33</v>
      </c>
      <c r="B767" s="100" t="s">
        <v>729</v>
      </c>
      <c r="C767" s="101" t="s">
        <v>11530</v>
      </c>
      <c r="D767" s="190"/>
      <c r="E767" s="211"/>
      <c r="F767" s="211"/>
      <c r="G767" s="211"/>
      <c r="H767" s="211"/>
      <c r="I767" s="211"/>
      <c r="J767" s="210"/>
      <c r="K767" s="185"/>
      <c r="L767" s="2"/>
      <c r="M767" s="2"/>
      <c r="N767" s="2"/>
      <c r="O767" s="56"/>
      <c r="P767" s="2"/>
      <c r="Q767" s="2"/>
      <c r="R767" s="2"/>
      <c r="S767" s="2"/>
      <c r="T767" s="2"/>
      <c r="U767" s="2"/>
      <c r="V767" s="71"/>
      <c r="W767" s="72"/>
      <c r="X767" s="72"/>
      <c r="Y767" s="155"/>
      <c r="Z767" s="157"/>
      <c r="AA767" s="226" t="s">
        <v>8665</v>
      </c>
      <c r="AB767" s="225" t="s">
        <v>8664</v>
      </c>
      <c r="AC767" s="103" t="s">
        <v>8663</v>
      </c>
      <c r="AD767" s="162">
        <v>0.7</v>
      </c>
      <c r="AE767" s="221"/>
      <c r="AF767" s="136"/>
      <c r="AG767" s="75"/>
      <c r="AH767" s="105">
        <f>ROUND(ROUND(ROUND(K757*U764,0)*Y$731,0)*AD767-AF766,0)</f>
        <v>147</v>
      </c>
      <c r="AI767" s="16"/>
    </row>
    <row r="768" spans="1:35" ht="16.75" customHeight="1" x14ac:dyDescent="0.3">
      <c r="A768" s="99">
        <v>33</v>
      </c>
      <c r="B768" s="100" t="s">
        <v>730</v>
      </c>
      <c r="C768" s="101" t="s">
        <v>11529</v>
      </c>
      <c r="D768" s="190"/>
      <c r="E768" s="211"/>
      <c r="F768" s="211"/>
      <c r="G768" s="211"/>
      <c r="H768" s="211"/>
      <c r="I768" s="211"/>
      <c r="J768" s="210"/>
      <c r="K768" s="185"/>
      <c r="L768" s="2"/>
      <c r="M768" s="2"/>
      <c r="N768" s="2"/>
      <c r="O768" s="203"/>
      <c r="P768" s="8"/>
      <c r="Q768" s="8"/>
      <c r="R768" s="8"/>
      <c r="S768" s="8"/>
      <c r="T768" s="8"/>
      <c r="U768" s="8"/>
      <c r="V768" s="73"/>
      <c r="W768" s="72"/>
      <c r="X768" s="72"/>
      <c r="Y768" s="155"/>
      <c r="Z768" s="157"/>
      <c r="AA768" s="206"/>
      <c r="AB768" s="225" t="s">
        <v>11528</v>
      </c>
      <c r="AC768" s="103" t="s">
        <v>8663</v>
      </c>
      <c r="AD768" s="162">
        <v>0.5</v>
      </c>
      <c r="AE768" s="196"/>
      <c r="AF768" s="144"/>
      <c r="AG768" s="150"/>
      <c r="AH768" s="105">
        <f>ROUND(ROUND(ROUND(K757*U764,0)*Y$731,0)*AD768-AF766,0)</f>
        <v>104</v>
      </c>
      <c r="AI768" s="16"/>
    </row>
    <row r="769" spans="1:35" ht="16.75" customHeight="1" x14ac:dyDescent="0.3">
      <c r="A769" s="11">
        <v>33</v>
      </c>
      <c r="B769" s="14" t="s">
        <v>731</v>
      </c>
      <c r="C769" s="52" t="s">
        <v>11527</v>
      </c>
      <c r="D769" s="190"/>
      <c r="E769" s="211"/>
      <c r="F769" s="211"/>
      <c r="G769" s="211"/>
      <c r="H769" s="211"/>
      <c r="I769" s="211"/>
      <c r="J769" s="210"/>
      <c r="K769" s="185"/>
      <c r="L769" s="2"/>
      <c r="M769" s="2"/>
      <c r="N769" s="44"/>
      <c r="O769" s="222" t="s">
        <v>7373</v>
      </c>
      <c r="P769" s="2"/>
      <c r="Q769" s="2"/>
      <c r="R769" s="2"/>
      <c r="S769" s="2"/>
      <c r="T769" s="2"/>
      <c r="U769" s="2"/>
      <c r="V769" s="71"/>
      <c r="W769" s="72"/>
      <c r="X769" s="72"/>
      <c r="Y769" s="145"/>
      <c r="Z769" s="71"/>
      <c r="AA769" s="56"/>
      <c r="AB769" s="80"/>
      <c r="AC769" s="7"/>
      <c r="AD769" s="7"/>
      <c r="AE769" s="7"/>
      <c r="AF769" s="7"/>
      <c r="AG769" s="37"/>
      <c r="AH769" s="98">
        <f>ROUND(ROUND(K757*U770,0)*Y$731,0)</f>
        <v>222</v>
      </c>
      <c r="AI769" s="66"/>
    </row>
    <row r="770" spans="1:35" ht="16.75" customHeight="1" x14ac:dyDescent="0.3">
      <c r="A770" s="99">
        <v>33</v>
      </c>
      <c r="B770" s="100" t="s">
        <v>732</v>
      </c>
      <c r="C770" s="101" t="s">
        <v>11526</v>
      </c>
      <c r="D770" s="190"/>
      <c r="E770" s="211"/>
      <c r="F770" s="211"/>
      <c r="G770" s="211"/>
      <c r="H770" s="211"/>
      <c r="I770" s="211"/>
      <c r="J770" s="210"/>
      <c r="K770" s="185"/>
      <c r="L770" s="2"/>
      <c r="M770" s="2"/>
      <c r="N770" s="44"/>
      <c r="O770" s="222" t="s">
        <v>11525</v>
      </c>
      <c r="P770" s="135"/>
      <c r="Q770" s="135"/>
      <c r="R770" s="135"/>
      <c r="S770" s="135"/>
      <c r="T770" s="136" t="s">
        <v>8346</v>
      </c>
      <c r="U770" s="273">
        <v>0.95</v>
      </c>
      <c r="V770" s="274"/>
      <c r="W770" s="72"/>
      <c r="X770" s="72"/>
      <c r="Y770" s="145"/>
      <c r="Z770" s="71"/>
      <c r="AA770" s="226" t="s">
        <v>8345</v>
      </c>
      <c r="AB770" s="225" t="s">
        <v>8344</v>
      </c>
      <c r="AC770" s="103" t="s">
        <v>8343</v>
      </c>
      <c r="AD770" s="162">
        <v>0.7</v>
      </c>
      <c r="AE770" s="162"/>
      <c r="AF770" s="162"/>
      <c r="AG770" s="163"/>
      <c r="AH770" s="105">
        <f>ROUND(ROUND(ROUND(K757*U770,0)*Y$731,0)*AD770,0)</f>
        <v>155</v>
      </c>
      <c r="AI770" s="66"/>
    </row>
    <row r="771" spans="1:35" ht="16.75" customHeight="1" x14ac:dyDescent="0.3">
      <c r="A771" s="99">
        <v>33</v>
      </c>
      <c r="B771" s="100" t="s">
        <v>733</v>
      </c>
      <c r="C771" s="101" t="s">
        <v>11524</v>
      </c>
      <c r="D771" s="190"/>
      <c r="E771" s="211"/>
      <c r="F771" s="211"/>
      <c r="G771" s="211"/>
      <c r="H771" s="211"/>
      <c r="I771" s="211"/>
      <c r="J771" s="210"/>
      <c r="K771" s="185"/>
      <c r="L771" s="2"/>
      <c r="M771" s="2"/>
      <c r="N771" s="2"/>
      <c r="O771" s="56"/>
      <c r="P771" s="2"/>
      <c r="Q771" s="2"/>
      <c r="R771" s="2"/>
      <c r="S771" s="2"/>
      <c r="T771" s="2"/>
      <c r="U771" s="2"/>
      <c r="V771" s="71"/>
      <c r="W771" s="72"/>
      <c r="X771" s="72"/>
      <c r="Y771" s="155"/>
      <c r="Z771" s="157"/>
      <c r="AA771" s="206"/>
      <c r="AB771" s="225" t="s">
        <v>11523</v>
      </c>
      <c r="AC771" s="103" t="s">
        <v>8343</v>
      </c>
      <c r="AD771" s="162">
        <v>0.5</v>
      </c>
      <c r="AE771" s="162"/>
      <c r="AF771" s="162"/>
      <c r="AG771" s="163"/>
      <c r="AH771" s="105">
        <f>ROUND(ROUND(ROUND(K757*U770,0)*Y$731,0)*AD771,0)</f>
        <v>111</v>
      </c>
      <c r="AI771" s="16"/>
    </row>
    <row r="772" spans="1:35" ht="16.75" customHeight="1" x14ac:dyDescent="0.3">
      <c r="A772" s="11">
        <v>33</v>
      </c>
      <c r="B772" s="14" t="s">
        <v>734</v>
      </c>
      <c r="C772" s="52" t="s">
        <v>11522</v>
      </c>
      <c r="D772" s="190"/>
      <c r="E772" s="211"/>
      <c r="F772" s="211"/>
      <c r="G772" s="211"/>
      <c r="H772" s="211"/>
      <c r="I772" s="211"/>
      <c r="J772" s="210"/>
      <c r="K772" s="185"/>
      <c r="L772" s="2"/>
      <c r="M772" s="2"/>
      <c r="N772" s="2"/>
      <c r="O772" s="56"/>
      <c r="P772" s="2"/>
      <c r="Q772" s="2"/>
      <c r="R772" s="2"/>
      <c r="S772" s="2"/>
      <c r="T772" s="2"/>
      <c r="U772" s="2"/>
      <c r="V772" s="71"/>
      <c r="W772" s="72"/>
      <c r="X772" s="72"/>
      <c r="Y772" s="155"/>
      <c r="Z772" s="157"/>
      <c r="AA772" s="45"/>
      <c r="AB772" s="201"/>
      <c r="AC772" s="55"/>
      <c r="AD772" s="141"/>
      <c r="AE772" s="187" t="s">
        <v>7356</v>
      </c>
      <c r="AF772" s="53">
        <v>5</v>
      </c>
      <c r="AG772" s="181" t="s">
        <v>7357</v>
      </c>
      <c r="AH772" s="98">
        <f>ROUND(ROUND(K757*U770,0)*Y$731-AF772,0)</f>
        <v>217</v>
      </c>
      <c r="AI772" s="16"/>
    </row>
    <row r="773" spans="1:35" ht="16.75" customHeight="1" x14ac:dyDescent="0.3">
      <c r="A773" s="99">
        <v>33</v>
      </c>
      <c r="B773" s="100" t="s">
        <v>735</v>
      </c>
      <c r="C773" s="101" t="s">
        <v>11521</v>
      </c>
      <c r="D773" s="190"/>
      <c r="E773" s="211"/>
      <c r="F773" s="211"/>
      <c r="G773" s="211"/>
      <c r="H773" s="211"/>
      <c r="I773" s="211"/>
      <c r="J773" s="210"/>
      <c r="K773" s="185"/>
      <c r="L773" s="2"/>
      <c r="M773" s="2"/>
      <c r="N773" s="2"/>
      <c r="O773" s="56"/>
      <c r="P773" s="2"/>
      <c r="Q773" s="2"/>
      <c r="R773" s="2"/>
      <c r="S773" s="2"/>
      <c r="T773" s="2"/>
      <c r="U773" s="2"/>
      <c r="V773" s="71"/>
      <c r="W773" s="72"/>
      <c r="X773" s="72"/>
      <c r="Y773" s="155"/>
      <c r="Z773" s="157"/>
      <c r="AA773" s="226" t="s">
        <v>8345</v>
      </c>
      <c r="AB773" s="225" t="s">
        <v>8344</v>
      </c>
      <c r="AC773" s="103" t="s">
        <v>8343</v>
      </c>
      <c r="AD773" s="162">
        <v>0.7</v>
      </c>
      <c r="AE773" s="221"/>
      <c r="AF773" s="136"/>
      <c r="AG773" s="75"/>
      <c r="AH773" s="105">
        <f>ROUND(ROUND(ROUND(K757*U770,0)*Y$731,0)*AD773-AF772,0)</f>
        <v>150</v>
      </c>
      <c r="AI773" s="16"/>
    </row>
    <row r="774" spans="1:35" ht="16.75" customHeight="1" x14ac:dyDescent="0.3">
      <c r="A774" s="99">
        <v>33</v>
      </c>
      <c r="B774" s="100" t="s">
        <v>736</v>
      </c>
      <c r="C774" s="101" t="s">
        <v>11520</v>
      </c>
      <c r="D774" s="190"/>
      <c r="E774" s="211"/>
      <c r="F774" s="211"/>
      <c r="G774" s="211"/>
      <c r="H774" s="211"/>
      <c r="I774" s="211"/>
      <c r="J774" s="210"/>
      <c r="K774" s="164"/>
      <c r="L774" s="8"/>
      <c r="M774" s="8"/>
      <c r="N774" s="8"/>
      <c r="O774" s="203"/>
      <c r="P774" s="8"/>
      <c r="Q774" s="8"/>
      <c r="R774" s="8"/>
      <c r="S774" s="8"/>
      <c r="T774" s="8"/>
      <c r="U774" s="8"/>
      <c r="V774" s="73"/>
      <c r="W774" s="72"/>
      <c r="X774" s="72"/>
      <c r="Y774" s="155"/>
      <c r="Z774" s="157"/>
      <c r="AA774" s="206"/>
      <c r="AB774" s="225" t="s">
        <v>11519</v>
      </c>
      <c r="AC774" s="103" t="s">
        <v>11518</v>
      </c>
      <c r="AD774" s="162">
        <v>0.5</v>
      </c>
      <c r="AE774" s="196"/>
      <c r="AF774" s="144"/>
      <c r="AG774" s="150"/>
      <c r="AH774" s="105">
        <f>ROUND(ROUND(ROUND(K757*U770,0)*Y$731,0)*AD774-AF772,0)</f>
        <v>106</v>
      </c>
      <c r="AI774" s="16"/>
    </row>
    <row r="775" spans="1:35" ht="16.75" customHeight="1" x14ac:dyDescent="0.3">
      <c r="A775" s="11">
        <v>33</v>
      </c>
      <c r="B775" s="14" t="s">
        <v>11517</v>
      </c>
      <c r="C775" s="52" t="s">
        <v>11516</v>
      </c>
      <c r="D775" s="45"/>
      <c r="E775" s="2"/>
      <c r="F775" s="2"/>
      <c r="G775" s="2"/>
      <c r="H775" s="2"/>
      <c r="I775" s="58"/>
      <c r="J775" s="81"/>
      <c r="K775" s="167" t="s">
        <v>7398</v>
      </c>
      <c r="L775" s="36"/>
      <c r="M775" s="36"/>
      <c r="N775" s="50"/>
      <c r="O775" s="54"/>
      <c r="P775" s="36"/>
      <c r="Q775" s="36"/>
      <c r="R775" s="36"/>
      <c r="S775" s="36"/>
      <c r="T775" s="36"/>
      <c r="U775" s="36"/>
      <c r="V775" s="50"/>
      <c r="W775" s="45"/>
      <c r="X775" s="45"/>
      <c r="Y775" s="2"/>
      <c r="Z775" s="44"/>
      <c r="AA775" s="202"/>
      <c r="AB775" s="53"/>
      <c r="AC775" s="36"/>
      <c r="AD775" s="36"/>
      <c r="AE775" s="36"/>
      <c r="AF775" s="36"/>
      <c r="AG775" s="50"/>
      <c r="AH775" s="98">
        <f>ROUND(K781*Y$731,0)</f>
        <v>193</v>
      </c>
      <c r="AI775" s="16"/>
    </row>
    <row r="776" spans="1:35" ht="16.75" customHeight="1" x14ac:dyDescent="0.3">
      <c r="A776" s="99">
        <v>33</v>
      </c>
      <c r="B776" s="100" t="s">
        <v>737</v>
      </c>
      <c r="C776" s="101" t="s">
        <v>11515</v>
      </c>
      <c r="D776" s="45"/>
      <c r="E776" s="2"/>
      <c r="F776" s="2"/>
      <c r="G776" s="2"/>
      <c r="H776" s="2"/>
      <c r="I776" s="58"/>
      <c r="J776" s="81"/>
      <c r="K776" s="185"/>
      <c r="L776" s="2"/>
      <c r="M776" s="2"/>
      <c r="N776" s="44"/>
      <c r="O776" s="3"/>
      <c r="P776" s="2"/>
      <c r="Q776" s="2"/>
      <c r="R776" s="2"/>
      <c r="S776" s="2"/>
      <c r="T776" s="2"/>
      <c r="U776" s="2"/>
      <c r="V776" s="71"/>
      <c r="W776" s="72"/>
      <c r="X776" s="72"/>
      <c r="Y776" s="145"/>
      <c r="Z776" s="71"/>
      <c r="AA776" s="226" t="s">
        <v>7393</v>
      </c>
      <c r="AB776" s="225" t="s">
        <v>7358</v>
      </c>
      <c r="AC776" s="103" t="s">
        <v>7390</v>
      </c>
      <c r="AD776" s="162">
        <v>0.7</v>
      </c>
      <c r="AE776" s="162"/>
      <c r="AF776" s="162"/>
      <c r="AG776" s="163"/>
      <c r="AH776" s="105">
        <f>ROUND(ROUND(K781*Y$731,0)*AD776,0)</f>
        <v>135</v>
      </c>
      <c r="AI776" s="16"/>
    </row>
    <row r="777" spans="1:35" ht="16.75" customHeight="1" x14ac:dyDescent="0.3">
      <c r="A777" s="99">
        <v>33</v>
      </c>
      <c r="B777" s="100" t="s">
        <v>738</v>
      </c>
      <c r="C777" s="101" t="s">
        <v>11514</v>
      </c>
      <c r="D777" s="190"/>
      <c r="E777" s="211"/>
      <c r="F777" s="211"/>
      <c r="G777" s="211"/>
      <c r="H777" s="211"/>
      <c r="I777" s="211"/>
      <c r="J777" s="210"/>
      <c r="K777" s="185"/>
      <c r="L777" s="2"/>
      <c r="M777" s="2"/>
      <c r="N777" s="2"/>
      <c r="O777" s="56"/>
      <c r="P777" s="2"/>
      <c r="Q777" s="2"/>
      <c r="R777" s="2"/>
      <c r="S777" s="2"/>
      <c r="T777" s="2"/>
      <c r="U777" s="2"/>
      <c r="V777" s="71"/>
      <c r="W777" s="72"/>
      <c r="X777" s="72"/>
      <c r="Y777" s="155"/>
      <c r="Z777" s="157"/>
      <c r="AA777" s="206"/>
      <c r="AB777" s="225" t="s">
        <v>7391</v>
      </c>
      <c r="AC777" s="103" t="s">
        <v>7390</v>
      </c>
      <c r="AD777" s="162">
        <v>0.5</v>
      </c>
      <c r="AE777" s="162"/>
      <c r="AF777" s="162"/>
      <c r="AG777" s="163"/>
      <c r="AH777" s="105">
        <f>ROUND(ROUND(K781*Y$731,0)*AD777,0)</f>
        <v>97</v>
      </c>
      <c r="AI777" s="16"/>
    </row>
    <row r="778" spans="1:35" ht="16.75" customHeight="1" x14ac:dyDescent="0.3">
      <c r="A778" s="11">
        <v>33</v>
      </c>
      <c r="B778" s="14" t="s">
        <v>739</v>
      </c>
      <c r="C778" s="52" t="s">
        <v>11513</v>
      </c>
      <c r="D778" s="190"/>
      <c r="E778" s="211"/>
      <c r="F778" s="211"/>
      <c r="G778" s="211"/>
      <c r="H778" s="211"/>
      <c r="I778" s="211"/>
      <c r="J778" s="210"/>
      <c r="K778" s="185"/>
      <c r="L778" s="2"/>
      <c r="M778" s="2"/>
      <c r="N778" s="2"/>
      <c r="O778" s="56"/>
      <c r="P778" s="2"/>
      <c r="Q778" s="2"/>
      <c r="R778" s="2"/>
      <c r="S778" s="2"/>
      <c r="T778" s="2"/>
      <c r="U778" s="2"/>
      <c r="V778" s="71"/>
      <c r="W778" s="72"/>
      <c r="X778" s="72"/>
      <c r="Y778" s="155"/>
      <c r="Z778" s="157"/>
      <c r="AA778" s="45"/>
      <c r="AB778" s="201"/>
      <c r="AC778" s="55"/>
      <c r="AD778" s="141"/>
      <c r="AE778" s="187" t="s">
        <v>7356</v>
      </c>
      <c r="AF778" s="53">
        <v>5</v>
      </c>
      <c r="AG778" s="181" t="s">
        <v>7357</v>
      </c>
      <c r="AH778" s="98">
        <f>ROUND(K781*Y$731-AF778,0)</f>
        <v>188</v>
      </c>
      <c r="AI778" s="16"/>
    </row>
    <row r="779" spans="1:35" ht="16.75" customHeight="1" x14ac:dyDescent="0.3">
      <c r="A779" s="99">
        <v>33</v>
      </c>
      <c r="B779" s="100" t="s">
        <v>740</v>
      </c>
      <c r="C779" s="101" t="s">
        <v>11512</v>
      </c>
      <c r="D779" s="190"/>
      <c r="E779" s="211"/>
      <c r="F779" s="211"/>
      <c r="G779" s="211"/>
      <c r="H779" s="211"/>
      <c r="I779" s="211"/>
      <c r="J779" s="210"/>
      <c r="K779" s="185"/>
      <c r="L779" s="2"/>
      <c r="M779" s="2"/>
      <c r="N779" s="2"/>
      <c r="O779" s="56"/>
      <c r="P779" s="2"/>
      <c r="Q779" s="2"/>
      <c r="R779" s="2"/>
      <c r="S779" s="2"/>
      <c r="T779" s="2"/>
      <c r="U779" s="2"/>
      <c r="V779" s="71"/>
      <c r="W779" s="72"/>
      <c r="X779" s="72"/>
      <c r="Y779" s="155"/>
      <c r="Z779" s="157"/>
      <c r="AA779" s="226" t="s">
        <v>7393</v>
      </c>
      <c r="AB779" s="225" t="s">
        <v>7358</v>
      </c>
      <c r="AC779" s="103" t="s">
        <v>7390</v>
      </c>
      <c r="AD779" s="162">
        <v>0.7</v>
      </c>
      <c r="AE779" s="221"/>
      <c r="AF779" s="136"/>
      <c r="AG779" s="75"/>
      <c r="AH779" s="105">
        <f>ROUND(ROUND(K781*Y$731,0)*AD779-AF778,0)</f>
        <v>130</v>
      </c>
      <c r="AI779" s="16"/>
    </row>
    <row r="780" spans="1:35" ht="16.75" customHeight="1" x14ac:dyDescent="0.3">
      <c r="A780" s="99">
        <v>33</v>
      </c>
      <c r="B780" s="100" t="s">
        <v>741</v>
      </c>
      <c r="C780" s="101" t="s">
        <v>11511</v>
      </c>
      <c r="D780" s="190"/>
      <c r="E780" s="211"/>
      <c r="F780" s="211"/>
      <c r="G780" s="211"/>
      <c r="H780" s="211"/>
      <c r="I780" s="211"/>
      <c r="J780" s="210"/>
      <c r="K780" s="185"/>
      <c r="L780" s="2"/>
      <c r="M780" s="2"/>
      <c r="N780" s="2"/>
      <c r="O780" s="56"/>
      <c r="P780" s="2"/>
      <c r="Q780" s="2"/>
      <c r="R780" s="2"/>
      <c r="S780" s="2"/>
      <c r="T780" s="2"/>
      <c r="U780" s="2"/>
      <c r="V780" s="71"/>
      <c r="W780" s="72"/>
      <c r="X780" s="72"/>
      <c r="Y780" s="155"/>
      <c r="Z780" s="157"/>
      <c r="AA780" s="206"/>
      <c r="AB780" s="225" t="s">
        <v>7391</v>
      </c>
      <c r="AC780" s="103" t="s">
        <v>7390</v>
      </c>
      <c r="AD780" s="162">
        <v>0.5</v>
      </c>
      <c r="AE780" s="196"/>
      <c r="AF780" s="144"/>
      <c r="AG780" s="150"/>
      <c r="AH780" s="105">
        <f>ROUND(ROUND(K781*Y$731,0)*AD780-AF778,0)</f>
        <v>92</v>
      </c>
      <c r="AI780" s="16"/>
    </row>
    <row r="781" spans="1:35" ht="16.75" customHeight="1" x14ac:dyDescent="0.3">
      <c r="A781" s="11">
        <v>33</v>
      </c>
      <c r="B781" s="14" t="s">
        <v>742</v>
      </c>
      <c r="C781" s="52" t="s">
        <v>11510</v>
      </c>
      <c r="D781" s="45"/>
      <c r="E781" s="2"/>
      <c r="F781" s="2"/>
      <c r="G781" s="2"/>
      <c r="H781" s="2"/>
      <c r="I781" s="58"/>
      <c r="J781" s="81"/>
      <c r="K781" s="271">
        <f>'21共同生活援助（包括型・基本）'!N349</f>
        <v>386</v>
      </c>
      <c r="L781" s="272"/>
      <c r="M781" s="2" t="s">
        <v>7388</v>
      </c>
      <c r="N781" s="44"/>
      <c r="O781" s="204" t="s">
        <v>7387</v>
      </c>
      <c r="P781" s="36"/>
      <c r="Q781" s="36"/>
      <c r="R781" s="36"/>
      <c r="S781" s="36"/>
      <c r="T781" s="36"/>
      <c r="U781" s="36"/>
      <c r="V781" s="74"/>
      <c r="W781" s="72"/>
      <c r="X781" s="72"/>
      <c r="Y781" s="145"/>
      <c r="Z781" s="71"/>
      <c r="AA781" s="56"/>
      <c r="AB781" s="135"/>
      <c r="AC781" s="7"/>
      <c r="AD781" s="7"/>
      <c r="AE781" s="7"/>
      <c r="AF781" s="7"/>
      <c r="AG781" s="37"/>
      <c r="AH781" s="98">
        <f>ROUND(ROUND(K781*U782,0)*Y$731,0)</f>
        <v>184</v>
      </c>
      <c r="AI781" s="66"/>
    </row>
    <row r="782" spans="1:35" ht="16.75" customHeight="1" x14ac:dyDescent="0.3">
      <c r="A782" s="99">
        <v>33</v>
      </c>
      <c r="B782" s="100" t="s">
        <v>743</v>
      </c>
      <c r="C782" s="101" t="s">
        <v>11509</v>
      </c>
      <c r="D782" s="45"/>
      <c r="E782" s="2"/>
      <c r="F782" s="2"/>
      <c r="G782" s="2"/>
      <c r="H782" s="2"/>
      <c r="I782" s="58"/>
      <c r="J782" s="81"/>
      <c r="K782" s="72"/>
      <c r="L782" s="145"/>
      <c r="M782" s="2"/>
      <c r="N782" s="44"/>
      <c r="O782" s="45"/>
      <c r="P782" s="2"/>
      <c r="Q782" s="135"/>
      <c r="R782" s="135"/>
      <c r="S782" s="135"/>
      <c r="T782" s="136" t="s">
        <v>7908</v>
      </c>
      <c r="U782" s="273">
        <v>0.95</v>
      </c>
      <c r="V782" s="274"/>
      <c r="W782" s="72"/>
      <c r="X782" s="72"/>
      <c r="Y782" s="145"/>
      <c r="Z782" s="71"/>
      <c r="AA782" s="226" t="s">
        <v>7907</v>
      </c>
      <c r="AB782" s="225" t="s">
        <v>7906</v>
      </c>
      <c r="AC782" s="103" t="s">
        <v>7905</v>
      </c>
      <c r="AD782" s="162">
        <v>0.7</v>
      </c>
      <c r="AE782" s="162"/>
      <c r="AF782" s="162"/>
      <c r="AG782" s="163"/>
      <c r="AH782" s="105">
        <f>ROUND(ROUND(ROUND(K781*U782,0)*Y$731,0)*AD782,0)</f>
        <v>129</v>
      </c>
      <c r="AI782" s="66"/>
    </row>
    <row r="783" spans="1:35" ht="16.75" customHeight="1" x14ac:dyDescent="0.3">
      <c r="A783" s="99">
        <v>33</v>
      </c>
      <c r="B783" s="100" t="s">
        <v>744</v>
      </c>
      <c r="C783" s="101" t="s">
        <v>11508</v>
      </c>
      <c r="D783" s="190"/>
      <c r="E783" s="211"/>
      <c r="F783" s="211"/>
      <c r="G783" s="211"/>
      <c r="H783" s="211"/>
      <c r="I783" s="211"/>
      <c r="J783" s="210"/>
      <c r="K783" s="185"/>
      <c r="L783" s="2"/>
      <c r="M783" s="2"/>
      <c r="N783" s="2"/>
      <c r="O783" s="56"/>
      <c r="P783" s="2"/>
      <c r="Q783" s="2"/>
      <c r="R783" s="2"/>
      <c r="S783" s="2"/>
      <c r="T783" s="2"/>
      <c r="U783" s="2"/>
      <c r="V783" s="71"/>
      <c r="W783" s="72"/>
      <c r="X783" s="72"/>
      <c r="Y783" s="155"/>
      <c r="Z783" s="157"/>
      <c r="AA783" s="206"/>
      <c r="AB783" s="225" t="s">
        <v>11498</v>
      </c>
      <c r="AC783" s="103" t="s">
        <v>7905</v>
      </c>
      <c r="AD783" s="162">
        <v>0.5</v>
      </c>
      <c r="AE783" s="162"/>
      <c r="AF783" s="162"/>
      <c r="AG783" s="163"/>
      <c r="AH783" s="105">
        <f>ROUND(ROUND(ROUND(K781*U782,0)*Y$731,0)*AD783,0)</f>
        <v>92</v>
      </c>
      <c r="AI783" s="16"/>
    </row>
    <row r="784" spans="1:35" ht="16.75" customHeight="1" x14ac:dyDescent="0.3">
      <c r="A784" s="11">
        <v>33</v>
      </c>
      <c r="B784" s="14" t="s">
        <v>745</v>
      </c>
      <c r="C784" s="52" t="s">
        <v>11507</v>
      </c>
      <c r="D784" s="190"/>
      <c r="E784" s="211"/>
      <c r="F784" s="211"/>
      <c r="G784" s="211"/>
      <c r="H784" s="211"/>
      <c r="I784" s="211"/>
      <c r="J784" s="210"/>
      <c r="K784" s="185"/>
      <c r="L784" s="2"/>
      <c r="M784" s="2"/>
      <c r="N784" s="2"/>
      <c r="O784" s="56"/>
      <c r="P784" s="2"/>
      <c r="Q784" s="2"/>
      <c r="R784" s="2"/>
      <c r="S784" s="2"/>
      <c r="T784" s="2"/>
      <c r="U784" s="2"/>
      <c r="V784" s="71"/>
      <c r="W784" s="72"/>
      <c r="X784" s="72"/>
      <c r="Y784" s="155"/>
      <c r="Z784" s="157"/>
      <c r="AA784" s="45"/>
      <c r="AB784" s="201"/>
      <c r="AC784" s="55"/>
      <c r="AD784" s="141"/>
      <c r="AE784" s="187" t="s">
        <v>7356</v>
      </c>
      <c r="AF784" s="53">
        <v>5</v>
      </c>
      <c r="AG784" s="181" t="s">
        <v>7357</v>
      </c>
      <c r="AH784" s="98">
        <f>ROUND(ROUND(K781*U782,0)*Y$731-AF784,0)</f>
        <v>179</v>
      </c>
      <c r="AI784" s="16"/>
    </row>
    <row r="785" spans="1:35" ht="16.75" customHeight="1" x14ac:dyDescent="0.3">
      <c r="A785" s="99">
        <v>33</v>
      </c>
      <c r="B785" s="100" t="s">
        <v>746</v>
      </c>
      <c r="C785" s="101" t="s">
        <v>11506</v>
      </c>
      <c r="D785" s="190"/>
      <c r="E785" s="211"/>
      <c r="F785" s="211"/>
      <c r="G785" s="211"/>
      <c r="H785" s="211"/>
      <c r="I785" s="211"/>
      <c r="J785" s="210"/>
      <c r="K785" s="185"/>
      <c r="L785" s="2"/>
      <c r="M785" s="2"/>
      <c r="N785" s="2"/>
      <c r="O785" s="56"/>
      <c r="P785" s="2"/>
      <c r="Q785" s="2"/>
      <c r="R785" s="2"/>
      <c r="S785" s="2"/>
      <c r="T785" s="2"/>
      <c r="U785" s="2"/>
      <c r="V785" s="71"/>
      <c r="W785" s="72"/>
      <c r="X785" s="72"/>
      <c r="Y785" s="155"/>
      <c r="Z785" s="157"/>
      <c r="AA785" s="226" t="s">
        <v>7907</v>
      </c>
      <c r="AB785" s="225" t="s">
        <v>7906</v>
      </c>
      <c r="AC785" s="103" t="s">
        <v>7905</v>
      </c>
      <c r="AD785" s="162">
        <v>0.7</v>
      </c>
      <c r="AE785" s="221"/>
      <c r="AF785" s="136"/>
      <c r="AG785" s="75"/>
      <c r="AH785" s="105">
        <f>ROUND(ROUND(ROUND(K781*U782,0)*Y$731,0)*AD785-AF784,0)</f>
        <v>124</v>
      </c>
      <c r="AI785" s="16"/>
    </row>
    <row r="786" spans="1:35" ht="16.75" customHeight="1" x14ac:dyDescent="0.3">
      <c r="A786" s="99">
        <v>33</v>
      </c>
      <c r="B786" s="100" t="s">
        <v>747</v>
      </c>
      <c r="C786" s="101" t="s">
        <v>11505</v>
      </c>
      <c r="D786" s="190"/>
      <c r="E786" s="211"/>
      <c r="F786" s="211"/>
      <c r="G786" s="211"/>
      <c r="H786" s="211"/>
      <c r="I786" s="211"/>
      <c r="J786" s="210"/>
      <c r="K786" s="185"/>
      <c r="L786" s="2"/>
      <c r="M786" s="2"/>
      <c r="N786" s="2"/>
      <c r="O786" s="203"/>
      <c r="P786" s="8"/>
      <c r="Q786" s="8"/>
      <c r="R786" s="8"/>
      <c r="S786" s="8"/>
      <c r="T786" s="8"/>
      <c r="U786" s="8"/>
      <c r="V786" s="73"/>
      <c r="W786" s="72"/>
      <c r="X786" s="72"/>
      <c r="Y786" s="155"/>
      <c r="Z786" s="157"/>
      <c r="AA786" s="206"/>
      <c r="AB786" s="225" t="s">
        <v>11498</v>
      </c>
      <c r="AC786" s="103" t="s">
        <v>7905</v>
      </c>
      <c r="AD786" s="162">
        <v>0.5</v>
      </c>
      <c r="AE786" s="196"/>
      <c r="AF786" s="144"/>
      <c r="AG786" s="150"/>
      <c r="AH786" s="105">
        <f>ROUND(ROUND(ROUND(K781*U782,0)*Y$731,0)*AD786-AF784,0)</f>
        <v>87</v>
      </c>
      <c r="AI786" s="16"/>
    </row>
    <row r="787" spans="1:35" ht="16.75" customHeight="1" x14ac:dyDescent="0.3">
      <c r="A787" s="11">
        <v>33</v>
      </c>
      <c r="B787" s="14" t="s">
        <v>748</v>
      </c>
      <c r="C787" s="52" t="s">
        <v>11504</v>
      </c>
      <c r="D787" s="45"/>
      <c r="E787" s="2"/>
      <c r="F787" s="2"/>
      <c r="G787" s="2"/>
      <c r="H787" s="2"/>
      <c r="I787" s="58"/>
      <c r="J787" s="81"/>
      <c r="K787" s="185"/>
      <c r="L787" s="2"/>
      <c r="M787" s="2"/>
      <c r="N787" s="44"/>
      <c r="O787" s="204" t="s">
        <v>7380</v>
      </c>
      <c r="P787" s="36"/>
      <c r="Q787" s="36"/>
      <c r="R787" s="36"/>
      <c r="S787" s="36"/>
      <c r="T787" s="36"/>
      <c r="U787" s="36"/>
      <c r="V787" s="74"/>
      <c r="W787" s="72"/>
      <c r="X787" s="72"/>
      <c r="Y787" s="145"/>
      <c r="Z787" s="71"/>
      <c r="AA787" s="56"/>
      <c r="AB787" s="135"/>
      <c r="AC787" s="7"/>
      <c r="AD787" s="7"/>
      <c r="AE787" s="7"/>
      <c r="AF787" s="7"/>
      <c r="AG787" s="37"/>
      <c r="AH787" s="98">
        <f>ROUND(ROUND(K781*U788,0)*Y$731,0)</f>
        <v>180</v>
      </c>
      <c r="AI787" s="66"/>
    </row>
    <row r="788" spans="1:35" ht="16.75" customHeight="1" x14ac:dyDescent="0.3">
      <c r="A788" s="99">
        <v>33</v>
      </c>
      <c r="B788" s="100" t="s">
        <v>749</v>
      </c>
      <c r="C788" s="101" t="s">
        <v>11503</v>
      </c>
      <c r="D788" s="45"/>
      <c r="E788" s="2"/>
      <c r="F788" s="2"/>
      <c r="G788" s="2"/>
      <c r="H788" s="2"/>
      <c r="I788" s="58"/>
      <c r="J788" s="81"/>
      <c r="K788" s="185"/>
      <c r="L788" s="2"/>
      <c r="M788" s="2"/>
      <c r="N788" s="44"/>
      <c r="O788" s="45"/>
      <c r="P788" s="135"/>
      <c r="Q788" s="135"/>
      <c r="R788" s="135"/>
      <c r="S788" s="135"/>
      <c r="T788" s="136" t="s">
        <v>7908</v>
      </c>
      <c r="U788" s="273">
        <v>0.93</v>
      </c>
      <c r="V788" s="274"/>
      <c r="W788" s="72"/>
      <c r="X788" s="72"/>
      <c r="Y788" s="145"/>
      <c r="Z788" s="71"/>
      <c r="AA788" s="226" t="s">
        <v>7907</v>
      </c>
      <c r="AB788" s="225" t="s">
        <v>7906</v>
      </c>
      <c r="AC788" s="103" t="s">
        <v>7905</v>
      </c>
      <c r="AD788" s="162">
        <v>0.7</v>
      </c>
      <c r="AE788" s="162"/>
      <c r="AF788" s="162"/>
      <c r="AG788" s="163"/>
      <c r="AH788" s="105">
        <f>ROUND(ROUND(ROUND(K781*U788,0)*Y$731,0)*AD788,0)</f>
        <v>126</v>
      </c>
      <c r="AI788" s="66"/>
    </row>
    <row r="789" spans="1:35" ht="16.75" customHeight="1" x14ac:dyDescent="0.3">
      <c r="A789" s="99">
        <v>33</v>
      </c>
      <c r="B789" s="100" t="s">
        <v>750</v>
      </c>
      <c r="C789" s="101" t="s">
        <v>11502</v>
      </c>
      <c r="D789" s="190"/>
      <c r="E789" s="211"/>
      <c r="F789" s="211"/>
      <c r="G789" s="211"/>
      <c r="H789" s="211"/>
      <c r="I789" s="211"/>
      <c r="J789" s="210"/>
      <c r="K789" s="185"/>
      <c r="L789" s="2"/>
      <c r="M789" s="2"/>
      <c r="N789" s="2"/>
      <c r="O789" s="56"/>
      <c r="P789" s="2"/>
      <c r="Q789" s="2"/>
      <c r="R789" s="2"/>
      <c r="S789" s="2"/>
      <c r="T789" s="2"/>
      <c r="U789" s="2"/>
      <c r="V789" s="71"/>
      <c r="W789" s="72"/>
      <c r="X789" s="72"/>
      <c r="Y789" s="155"/>
      <c r="Z789" s="157"/>
      <c r="AA789" s="206"/>
      <c r="AB789" s="225" t="s">
        <v>11498</v>
      </c>
      <c r="AC789" s="103" t="s">
        <v>7905</v>
      </c>
      <c r="AD789" s="162">
        <v>0.5</v>
      </c>
      <c r="AE789" s="162"/>
      <c r="AF789" s="162"/>
      <c r="AG789" s="163"/>
      <c r="AH789" s="105">
        <f>ROUND(ROUND(ROUND(K781*U788,0)*Y$731,0)*AD789,0)</f>
        <v>90</v>
      </c>
      <c r="AI789" s="16"/>
    </row>
    <row r="790" spans="1:35" ht="16.75" customHeight="1" x14ac:dyDescent="0.3">
      <c r="A790" s="11">
        <v>33</v>
      </c>
      <c r="B790" s="14" t="s">
        <v>751</v>
      </c>
      <c r="C790" s="52" t="s">
        <v>11501</v>
      </c>
      <c r="D790" s="190"/>
      <c r="E790" s="211"/>
      <c r="F790" s="211"/>
      <c r="G790" s="211"/>
      <c r="H790" s="211"/>
      <c r="I790" s="211"/>
      <c r="J790" s="210"/>
      <c r="K790" s="185"/>
      <c r="L790" s="2"/>
      <c r="M790" s="2"/>
      <c r="N790" s="2"/>
      <c r="O790" s="56"/>
      <c r="P790" s="2"/>
      <c r="Q790" s="2"/>
      <c r="R790" s="2"/>
      <c r="S790" s="2"/>
      <c r="T790" s="2"/>
      <c r="U790" s="2"/>
      <c r="V790" s="71"/>
      <c r="W790" s="72"/>
      <c r="X790" s="72"/>
      <c r="Y790" s="155"/>
      <c r="Z790" s="157"/>
      <c r="AA790" s="45"/>
      <c r="AB790" s="201"/>
      <c r="AC790" s="55"/>
      <c r="AD790" s="141"/>
      <c r="AE790" s="187" t="s">
        <v>7356</v>
      </c>
      <c r="AF790" s="53">
        <v>5</v>
      </c>
      <c r="AG790" s="181" t="s">
        <v>7357</v>
      </c>
      <c r="AH790" s="98">
        <f>ROUND(ROUND(K781*U788,0)*Y$731-AF790,0)</f>
        <v>175</v>
      </c>
      <c r="AI790" s="16"/>
    </row>
    <row r="791" spans="1:35" ht="16.75" customHeight="1" x14ac:dyDescent="0.3">
      <c r="A791" s="99">
        <v>33</v>
      </c>
      <c r="B791" s="100" t="s">
        <v>752</v>
      </c>
      <c r="C791" s="101" t="s">
        <v>11500</v>
      </c>
      <c r="D791" s="190"/>
      <c r="E791" s="211"/>
      <c r="F791" s="211"/>
      <c r="G791" s="211"/>
      <c r="H791" s="211"/>
      <c r="I791" s="211"/>
      <c r="J791" s="210"/>
      <c r="K791" s="185"/>
      <c r="L791" s="2"/>
      <c r="M791" s="2"/>
      <c r="N791" s="2"/>
      <c r="O791" s="56"/>
      <c r="P791" s="2"/>
      <c r="Q791" s="2"/>
      <c r="R791" s="2"/>
      <c r="S791" s="2"/>
      <c r="T791" s="2"/>
      <c r="U791" s="2"/>
      <c r="V791" s="71"/>
      <c r="W791" s="72"/>
      <c r="X791" s="72"/>
      <c r="Y791" s="155"/>
      <c r="Z791" s="157"/>
      <c r="AA791" s="226" t="s">
        <v>7907</v>
      </c>
      <c r="AB791" s="225" t="s">
        <v>7906</v>
      </c>
      <c r="AC791" s="103" t="s">
        <v>7905</v>
      </c>
      <c r="AD791" s="162">
        <v>0.7</v>
      </c>
      <c r="AE791" s="221"/>
      <c r="AF791" s="136"/>
      <c r="AG791" s="75"/>
      <c r="AH791" s="105">
        <f>ROUND(ROUND(ROUND(K781*U788,0)*Y$731,0)*AD791-AF790,0)</f>
        <v>121</v>
      </c>
      <c r="AI791" s="16"/>
    </row>
    <row r="792" spans="1:35" ht="16.75" customHeight="1" x14ac:dyDescent="0.3">
      <c r="A792" s="99">
        <v>33</v>
      </c>
      <c r="B792" s="100" t="s">
        <v>753</v>
      </c>
      <c r="C792" s="101" t="s">
        <v>11499</v>
      </c>
      <c r="D792" s="190"/>
      <c r="E792" s="211"/>
      <c r="F792" s="211"/>
      <c r="G792" s="211"/>
      <c r="H792" s="211"/>
      <c r="I792" s="211"/>
      <c r="J792" s="210"/>
      <c r="K792" s="185"/>
      <c r="L792" s="2"/>
      <c r="M792" s="2"/>
      <c r="N792" s="2"/>
      <c r="O792" s="203"/>
      <c r="P792" s="8"/>
      <c r="Q792" s="8"/>
      <c r="R792" s="8"/>
      <c r="S792" s="8"/>
      <c r="T792" s="8"/>
      <c r="U792" s="8"/>
      <c r="V792" s="73"/>
      <c r="W792" s="72"/>
      <c r="X792" s="72"/>
      <c r="Y792" s="155"/>
      <c r="Z792" s="157"/>
      <c r="AA792" s="206"/>
      <c r="AB792" s="225" t="s">
        <v>11498</v>
      </c>
      <c r="AC792" s="103" t="s">
        <v>7905</v>
      </c>
      <c r="AD792" s="162">
        <v>0.5</v>
      </c>
      <c r="AE792" s="196"/>
      <c r="AF792" s="144"/>
      <c r="AG792" s="150"/>
      <c r="AH792" s="105">
        <f>ROUND(ROUND(ROUND(K781*U788,0)*Y$731,0)*AD792-AF790,0)</f>
        <v>85</v>
      </c>
      <c r="AI792" s="16"/>
    </row>
    <row r="793" spans="1:35" ht="16.75" customHeight="1" x14ac:dyDescent="0.3">
      <c r="A793" s="11">
        <v>33</v>
      </c>
      <c r="B793" s="14" t="s">
        <v>754</v>
      </c>
      <c r="C793" s="52" t="s">
        <v>11497</v>
      </c>
      <c r="D793" s="190"/>
      <c r="E793" s="211"/>
      <c r="F793" s="211"/>
      <c r="G793" s="211"/>
      <c r="H793" s="211"/>
      <c r="I793" s="211"/>
      <c r="J793" s="210"/>
      <c r="K793" s="185"/>
      <c r="L793" s="2"/>
      <c r="M793" s="2"/>
      <c r="N793" s="44"/>
      <c r="O793" s="222" t="s">
        <v>7373</v>
      </c>
      <c r="P793" s="2"/>
      <c r="Q793" s="2"/>
      <c r="R793" s="2"/>
      <c r="S793" s="2"/>
      <c r="T793" s="2"/>
      <c r="U793" s="2"/>
      <c r="V793" s="71"/>
      <c r="W793" s="72"/>
      <c r="X793" s="72"/>
      <c r="Y793" s="145"/>
      <c r="Z793" s="71"/>
      <c r="AA793" s="56"/>
      <c r="AB793" s="80"/>
      <c r="AC793" s="7"/>
      <c r="AD793" s="7"/>
      <c r="AE793" s="7"/>
      <c r="AF793" s="7"/>
      <c r="AG793" s="37"/>
      <c r="AH793" s="98">
        <f>ROUND(ROUND(K781*U794,0)*Y$731,0)</f>
        <v>184</v>
      </c>
      <c r="AI793" s="66"/>
    </row>
    <row r="794" spans="1:35" ht="16.75" customHeight="1" x14ac:dyDescent="0.3">
      <c r="A794" s="99">
        <v>33</v>
      </c>
      <c r="B794" s="100" t="s">
        <v>755</v>
      </c>
      <c r="C794" s="101" t="s">
        <v>11496</v>
      </c>
      <c r="D794" s="190"/>
      <c r="E794" s="211"/>
      <c r="F794" s="211"/>
      <c r="G794" s="211"/>
      <c r="H794" s="211"/>
      <c r="I794" s="211"/>
      <c r="J794" s="210"/>
      <c r="K794" s="185"/>
      <c r="L794" s="2"/>
      <c r="M794" s="2"/>
      <c r="N794" s="44"/>
      <c r="O794" s="222" t="s">
        <v>11495</v>
      </c>
      <c r="P794" s="135"/>
      <c r="Q794" s="135"/>
      <c r="R794" s="135"/>
      <c r="S794" s="135"/>
      <c r="T794" s="136" t="s">
        <v>11494</v>
      </c>
      <c r="U794" s="273">
        <v>0.95</v>
      </c>
      <c r="V794" s="274"/>
      <c r="W794" s="72"/>
      <c r="X794" s="72"/>
      <c r="Y794" s="145"/>
      <c r="Z794" s="71"/>
      <c r="AA794" s="226" t="s">
        <v>11489</v>
      </c>
      <c r="AB794" s="225" t="s">
        <v>11488</v>
      </c>
      <c r="AC794" s="103" t="s">
        <v>11487</v>
      </c>
      <c r="AD794" s="162">
        <v>0.7</v>
      </c>
      <c r="AE794" s="162"/>
      <c r="AF794" s="162"/>
      <c r="AG794" s="163"/>
      <c r="AH794" s="105">
        <f>ROUND(ROUND(ROUND(K781*U794,0)*Y$731,0)*AD794,0)</f>
        <v>129</v>
      </c>
      <c r="AI794" s="66"/>
    </row>
    <row r="795" spans="1:35" ht="16.75" customHeight="1" x14ac:dyDescent="0.3">
      <c r="A795" s="99">
        <v>33</v>
      </c>
      <c r="B795" s="100" t="s">
        <v>756</v>
      </c>
      <c r="C795" s="101" t="s">
        <v>11493</v>
      </c>
      <c r="D795" s="190"/>
      <c r="E795" s="211"/>
      <c r="F795" s="211"/>
      <c r="G795" s="211"/>
      <c r="H795" s="211"/>
      <c r="I795" s="211"/>
      <c r="J795" s="210"/>
      <c r="K795" s="185"/>
      <c r="L795" s="2"/>
      <c r="M795" s="2"/>
      <c r="N795" s="2"/>
      <c r="O795" s="56"/>
      <c r="P795" s="2"/>
      <c r="Q795" s="2"/>
      <c r="R795" s="2"/>
      <c r="S795" s="2"/>
      <c r="T795" s="2"/>
      <c r="U795" s="2"/>
      <c r="V795" s="71"/>
      <c r="W795" s="72"/>
      <c r="X795" s="72"/>
      <c r="Y795" s="155"/>
      <c r="Z795" s="157"/>
      <c r="AA795" s="206"/>
      <c r="AB795" s="225" t="s">
        <v>11492</v>
      </c>
      <c r="AC795" s="103" t="s">
        <v>11487</v>
      </c>
      <c r="AD795" s="162">
        <v>0.5</v>
      </c>
      <c r="AE795" s="162"/>
      <c r="AF795" s="162"/>
      <c r="AG795" s="163"/>
      <c r="AH795" s="105">
        <f>ROUND(ROUND(ROUND(K781*U794,0)*Y$731,0)*AD795,0)</f>
        <v>92</v>
      </c>
      <c r="AI795" s="16"/>
    </row>
    <row r="796" spans="1:35" ht="16.75" customHeight="1" x14ac:dyDescent="0.3">
      <c r="A796" s="11">
        <v>33</v>
      </c>
      <c r="B796" s="14" t="s">
        <v>757</v>
      </c>
      <c r="C796" s="52" t="s">
        <v>11491</v>
      </c>
      <c r="D796" s="190"/>
      <c r="E796" s="211"/>
      <c r="F796" s="211"/>
      <c r="G796" s="211"/>
      <c r="H796" s="211"/>
      <c r="I796" s="211"/>
      <c r="J796" s="210"/>
      <c r="K796" s="185"/>
      <c r="L796" s="2"/>
      <c r="M796" s="2"/>
      <c r="N796" s="2"/>
      <c r="O796" s="56"/>
      <c r="P796" s="2"/>
      <c r="Q796" s="2"/>
      <c r="R796" s="2"/>
      <c r="S796" s="2"/>
      <c r="T796" s="2"/>
      <c r="U796" s="2"/>
      <c r="V796" s="71"/>
      <c r="W796" s="72"/>
      <c r="X796" s="72"/>
      <c r="Y796" s="155"/>
      <c r="Z796" s="157"/>
      <c r="AA796" s="45"/>
      <c r="AB796" s="201"/>
      <c r="AC796" s="55"/>
      <c r="AD796" s="141"/>
      <c r="AE796" s="187" t="s">
        <v>7356</v>
      </c>
      <c r="AF796" s="53">
        <v>5</v>
      </c>
      <c r="AG796" s="181" t="s">
        <v>7357</v>
      </c>
      <c r="AH796" s="98">
        <f>ROUND(ROUND(K781*U794,0)*Y$731-AF796,0)</f>
        <v>179</v>
      </c>
      <c r="AI796" s="16"/>
    </row>
    <row r="797" spans="1:35" ht="16.75" customHeight="1" x14ac:dyDescent="0.3">
      <c r="A797" s="99">
        <v>33</v>
      </c>
      <c r="B797" s="100" t="s">
        <v>758</v>
      </c>
      <c r="C797" s="101" t="s">
        <v>11490</v>
      </c>
      <c r="D797" s="190"/>
      <c r="E797" s="211"/>
      <c r="F797" s="211"/>
      <c r="G797" s="211"/>
      <c r="H797" s="211"/>
      <c r="I797" s="211"/>
      <c r="J797" s="210"/>
      <c r="K797" s="185"/>
      <c r="L797" s="2"/>
      <c r="M797" s="2"/>
      <c r="N797" s="2"/>
      <c r="O797" s="56"/>
      <c r="P797" s="2"/>
      <c r="Q797" s="2"/>
      <c r="R797" s="2"/>
      <c r="S797" s="2"/>
      <c r="T797" s="2"/>
      <c r="U797" s="2"/>
      <c r="V797" s="71"/>
      <c r="W797" s="72"/>
      <c r="X797" s="72"/>
      <c r="Y797" s="155"/>
      <c r="Z797" s="157"/>
      <c r="AA797" s="226" t="s">
        <v>11489</v>
      </c>
      <c r="AB797" s="225" t="s">
        <v>11488</v>
      </c>
      <c r="AC797" s="103" t="s">
        <v>11487</v>
      </c>
      <c r="AD797" s="162">
        <v>0.7</v>
      </c>
      <c r="AE797" s="221"/>
      <c r="AF797" s="136"/>
      <c r="AG797" s="75"/>
      <c r="AH797" s="105">
        <f>ROUND(ROUND(ROUND(K781*U794,0)*Y$731,0)*AD797-AF796,0)</f>
        <v>124</v>
      </c>
      <c r="AI797" s="16"/>
    </row>
    <row r="798" spans="1:35" ht="16.75" customHeight="1" x14ac:dyDescent="0.3">
      <c r="A798" s="99">
        <v>33</v>
      </c>
      <c r="B798" s="100" t="s">
        <v>759</v>
      </c>
      <c r="C798" s="101" t="s">
        <v>11486</v>
      </c>
      <c r="D798" s="190"/>
      <c r="E798" s="211"/>
      <c r="F798" s="211"/>
      <c r="G798" s="211"/>
      <c r="H798" s="211"/>
      <c r="I798" s="211"/>
      <c r="J798" s="210"/>
      <c r="K798" s="164"/>
      <c r="L798" s="8"/>
      <c r="M798" s="8"/>
      <c r="N798" s="8"/>
      <c r="O798" s="203"/>
      <c r="P798" s="8"/>
      <c r="Q798" s="8"/>
      <c r="R798" s="8"/>
      <c r="S798" s="8"/>
      <c r="T798" s="8"/>
      <c r="U798" s="8"/>
      <c r="V798" s="73"/>
      <c r="W798" s="72"/>
      <c r="X798" s="72"/>
      <c r="Y798" s="155"/>
      <c r="Z798" s="157"/>
      <c r="AA798" s="206"/>
      <c r="AB798" s="225" t="s">
        <v>7391</v>
      </c>
      <c r="AC798" s="103" t="s">
        <v>7390</v>
      </c>
      <c r="AD798" s="162">
        <v>0.5</v>
      </c>
      <c r="AE798" s="196"/>
      <c r="AF798" s="144"/>
      <c r="AG798" s="150"/>
      <c r="AH798" s="105">
        <f>ROUND(ROUND(ROUND(K781*U794,0)*Y$731,0)*AD798-AF796,0)</f>
        <v>87</v>
      </c>
      <c r="AI798" s="16"/>
    </row>
    <row r="799" spans="1:35" ht="16.75" customHeight="1" x14ac:dyDescent="0.3">
      <c r="A799" s="11">
        <v>33</v>
      </c>
      <c r="B799" s="14" t="s">
        <v>11485</v>
      </c>
      <c r="C799" s="52" t="s">
        <v>11484</v>
      </c>
      <c r="D799" s="45"/>
      <c r="E799" s="2"/>
      <c r="F799" s="2"/>
      <c r="G799" s="2"/>
      <c r="H799" s="2"/>
      <c r="I799" s="58"/>
      <c r="J799" s="81"/>
      <c r="K799" s="167" t="s">
        <v>7734</v>
      </c>
      <c r="L799" s="36"/>
      <c r="M799" s="36"/>
      <c r="N799" s="50"/>
      <c r="O799" s="54"/>
      <c r="P799" s="36"/>
      <c r="Q799" s="36"/>
      <c r="R799" s="36"/>
      <c r="S799" s="36"/>
      <c r="T799" s="36"/>
      <c r="U799" s="36"/>
      <c r="V799" s="50"/>
      <c r="W799" s="45"/>
      <c r="X799" s="45"/>
      <c r="Y799" s="2"/>
      <c r="Z799" s="44"/>
      <c r="AA799" s="202"/>
      <c r="AB799" s="53"/>
      <c r="AC799" s="36"/>
      <c r="AD799" s="36"/>
      <c r="AE799" s="36"/>
      <c r="AF799" s="36"/>
      <c r="AG799" s="50"/>
      <c r="AH799" s="98">
        <f>ROUND(K805*Y$731,0)</f>
        <v>150</v>
      </c>
      <c r="AI799" s="16"/>
    </row>
    <row r="800" spans="1:35" ht="16.75" customHeight="1" x14ac:dyDescent="0.3">
      <c r="A800" s="99">
        <v>33</v>
      </c>
      <c r="B800" s="100" t="s">
        <v>760</v>
      </c>
      <c r="C800" s="101" t="s">
        <v>11483</v>
      </c>
      <c r="D800" s="45"/>
      <c r="E800" s="2"/>
      <c r="F800" s="2"/>
      <c r="G800" s="2"/>
      <c r="H800" s="2"/>
      <c r="I800" s="58"/>
      <c r="J800" s="81"/>
      <c r="K800" s="185"/>
      <c r="L800" s="2"/>
      <c r="M800" s="2"/>
      <c r="N800" s="44"/>
      <c r="O800" s="3"/>
      <c r="P800" s="2"/>
      <c r="Q800" s="2"/>
      <c r="R800" s="2"/>
      <c r="S800" s="2"/>
      <c r="T800" s="2"/>
      <c r="U800" s="2"/>
      <c r="V800" s="71"/>
      <c r="W800" s="72"/>
      <c r="X800" s="72"/>
      <c r="Y800" s="145"/>
      <c r="Z800" s="71"/>
      <c r="AA800" s="226" t="s">
        <v>7393</v>
      </c>
      <c r="AB800" s="225" t="s">
        <v>7358</v>
      </c>
      <c r="AC800" s="103" t="s">
        <v>7390</v>
      </c>
      <c r="AD800" s="162">
        <v>0.7</v>
      </c>
      <c r="AE800" s="162"/>
      <c r="AF800" s="162"/>
      <c r="AG800" s="163"/>
      <c r="AH800" s="105">
        <f>ROUND(ROUND(K805*Y$731,0)*AD800,0)</f>
        <v>105</v>
      </c>
      <c r="AI800" s="16"/>
    </row>
    <row r="801" spans="1:35" ht="16.75" customHeight="1" x14ac:dyDescent="0.3">
      <c r="A801" s="99">
        <v>33</v>
      </c>
      <c r="B801" s="100" t="s">
        <v>761</v>
      </c>
      <c r="C801" s="101" t="s">
        <v>11482</v>
      </c>
      <c r="D801" s="190"/>
      <c r="E801" s="211"/>
      <c r="F801" s="211"/>
      <c r="G801" s="211"/>
      <c r="H801" s="211"/>
      <c r="I801" s="211"/>
      <c r="J801" s="210"/>
      <c r="K801" s="185"/>
      <c r="L801" s="2"/>
      <c r="M801" s="2"/>
      <c r="N801" s="2"/>
      <c r="O801" s="56"/>
      <c r="P801" s="2"/>
      <c r="Q801" s="2"/>
      <c r="R801" s="2"/>
      <c r="S801" s="2"/>
      <c r="T801" s="2"/>
      <c r="U801" s="2"/>
      <c r="V801" s="71"/>
      <c r="W801" s="72"/>
      <c r="X801" s="72"/>
      <c r="Y801" s="155"/>
      <c r="Z801" s="157"/>
      <c r="AA801" s="206"/>
      <c r="AB801" s="225" t="s">
        <v>7391</v>
      </c>
      <c r="AC801" s="103" t="s">
        <v>7390</v>
      </c>
      <c r="AD801" s="162">
        <v>0.5</v>
      </c>
      <c r="AE801" s="162"/>
      <c r="AF801" s="162"/>
      <c r="AG801" s="163"/>
      <c r="AH801" s="105">
        <f>ROUND(ROUND(K805*Y$731,0)*AD801,0)</f>
        <v>75</v>
      </c>
      <c r="AI801" s="16"/>
    </row>
    <row r="802" spans="1:35" ht="16.75" customHeight="1" x14ac:dyDescent="0.3">
      <c r="A802" s="11">
        <v>33</v>
      </c>
      <c r="B802" s="14" t="s">
        <v>762</v>
      </c>
      <c r="C802" s="52" t="s">
        <v>11481</v>
      </c>
      <c r="D802" s="190"/>
      <c r="E802" s="211"/>
      <c r="F802" s="211"/>
      <c r="G802" s="211"/>
      <c r="H802" s="211"/>
      <c r="I802" s="211"/>
      <c r="J802" s="210"/>
      <c r="K802" s="185"/>
      <c r="L802" s="2"/>
      <c r="M802" s="2"/>
      <c r="N802" s="2"/>
      <c r="O802" s="56"/>
      <c r="P802" s="2"/>
      <c r="Q802" s="2"/>
      <c r="R802" s="2"/>
      <c r="S802" s="2"/>
      <c r="T802" s="2"/>
      <c r="U802" s="2"/>
      <c r="V802" s="71"/>
      <c r="W802" s="72"/>
      <c r="X802" s="72"/>
      <c r="Y802" s="155"/>
      <c r="Z802" s="157"/>
      <c r="AA802" s="45"/>
      <c r="AB802" s="201"/>
      <c r="AC802" s="55"/>
      <c r="AD802" s="141"/>
      <c r="AE802" s="187" t="s">
        <v>7356</v>
      </c>
      <c r="AF802" s="53">
        <v>5</v>
      </c>
      <c r="AG802" s="181" t="s">
        <v>7357</v>
      </c>
      <c r="AH802" s="98">
        <f>ROUND(K805*Y$731-AF802,0)</f>
        <v>145</v>
      </c>
      <c r="AI802" s="16"/>
    </row>
    <row r="803" spans="1:35" ht="16.75" customHeight="1" x14ac:dyDescent="0.3">
      <c r="A803" s="99">
        <v>33</v>
      </c>
      <c r="B803" s="100" t="s">
        <v>763</v>
      </c>
      <c r="C803" s="101" t="s">
        <v>11480</v>
      </c>
      <c r="D803" s="190"/>
      <c r="E803" s="211"/>
      <c r="F803" s="211"/>
      <c r="G803" s="211"/>
      <c r="H803" s="211"/>
      <c r="I803" s="211"/>
      <c r="J803" s="210"/>
      <c r="K803" s="185"/>
      <c r="L803" s="2"/>
      <c r="M803" s="2"/>
      <c r="N803" s="2"/>
      <c r="O803" s="56"/>
      <c r="P803" s="2"/>
      <c r="Q803" s="2"/>
      <c r="R803" s="2"/>
      <c r="S803" s="2"/>
      <c r="T803" s="2"/>
      <c r="U803" s="2"/>
      <c r="V803" s="71"/>
      <c r="W803" s="72"/>
      <c r="X803" s="72"/>
      <c r="Y803" s="155"/>
      <c r="Z803" s="157"/>
      <c r="AA803" s="226" t="s">
        <v>7393</v>
      </c>
      <c r="AB803" s="225" t="s">
        <v>7358</v>
      </c>
      <c r="AC803" s="103" t="s">
        <v>7390</v>
      </c>
      <c r="AD803" s="162">
        <v>0.7</v>
      </c>
      <c r="AE803" s="221"/>
      <c r="AF803" s="136"/>
      <c r="AG803" s="75"/>
      <c r="AH803" s="105">
        <f>ROUND(ROUND(K805*Y$731,0)*AD803-AF802,0)</f>
        <v>100</v>
      </c>
      <c r="AI803" s="16"/>
    </row>
    <row r="804" spans="1:35" ht="16.75" customHeight="1" x14ac:dyDescent="0.3">
      <c r="A804" s="99">
        <v>33</v>
      </c>
      <c r="B804" s="100" t="s">
        <v>764</v>
      </c>
      <c r="C804" s="101" t="s">
        <v>11479</v>
      </c>
      <c r="D804" s="190"/>
      <c r="E804" s="211"/>
      <c r="F804" s="211"/>
      <c r="G804" s="211"/>
      <c r="H804" s="211"/>
      <c r="I804" s="211"/>
      <c r="J804" s="210"/>
      <c r="K804" s="185"/>
      <c r="L804" s="2"/>
      <c r="M804" s="2"/>
      <c r="N804" s="2"/>
      <c r="O804" s="56"/>
      <c r="P804" s="2"/>
      <c r="Q804" s="2"/>
      <c r="R804" s="2"/>
      <c r="S804" s="2"/>
      <c r="T804" s="2"/>
      <c r="U804" s="2"/>
      <c r="V804" s="71"/>
      <c r="W804" s="72"/>
      <c r="X804" s="72"/>
      <c r="Y804" s="155"/>
      <c r="Z804" s="157"/>
      <c r="AA804" s="206"/>
      <c r="AB804" s="225" t="s">
        <v>7391</v>
      </c>
      <c r="AC804" s="103" t="s">
        <v>7390</v>
      </c>
      <c r="AD804" s="162">
        <v>0.5</v>
      </c>
      <c r="AE804" s="196"/>
      <c r="AF804" s="144"/>
      <c r="AG804" s="150"/>
      <c r="AH804" s="105">
        <f>ROUND(ROUND(K805*Y$731,0)*AD804-AF802,0)</f>
        <v>70</v>
      </c>
      <c r="AI804" s="16"/>
    </row>
    <row r="805" spans="1:35" ht="16.75" customHeight="1" x14ac:dyDescent="0.3">
      <c r="A805" s="11">
        <v>33</v>
      </c>
      <c r="B805" s="14" t="s">
        <v>765</v>
      </c>
      <c r="C805" s="52" t="s">
        <v>11478</v>
      </c>
      <c r="D805" s="45"/>
      <c r="E805" s="2"/>
      <c r="F805" s="2"/>
      <c r="G805" s="2"/>
      <c r="H805" s="2"/>
      <c r="I805" s="58"/>
      <c r="J805" s="81"/>
      <c r="K805" s="271">
        <f>'21共同生活援助（包括型・基本）'!N373</f>
        <v>300</v>
      </c>
      <c r="L805" s="272"/>
      <c r="M805" s="2" t="s">
        <v>7388</v>
      </c>
      <c r="N805" s="44"/>
      <c r="O805" s="204" t="s">
        <v>7387</v>
      </c>
      <c r="P805" s="36"/>
      <c r="Q805" s="36"/>
      <c r="R805" s="36"/>
      <c r="S805" s="36"/>
      <c r="T805" s="36"/>
      <c r="U805" s="36"/>
      <c r="V805" s="74"/>
      <c r="W805" s="72"/>
      <c r="X805" s="72"/>
      <c r="Y805" s="145"/>
      <c r="Z805" s="71"/>
      <c r="AA805" s="56"/>
      <c r="AB805" s="135"/>
      <c r="AC805" s="7"/>
      <c r="AD805" s="7"/>
      <c r="AE805" s="7"/>
      <c r="AF805" s="7"/>
      <c r="AG805" s="37"/>
      <c r="AH805" s="98">
        <f>ROUND(ROUND(K805*U806,0)*Y$731,0)</f>
        <v>143</v>
      </c>
      <c r="AI805" s="66"/>
    </row>
    <row r="806" spans="1:35" ht="16.75" customHeight="1" x14ac:dyDescent="0.3">
      <c r="A806" s="99">
        <v>33</v>
      </c>
      <c r="B806" s="100" t="s">
        <v>766</v>
      </c>
      <c r="C806" s="101" t="s">
        <v>11477</v>
      </c>
      <c r="D806" s="45"/>
      <c r="E806" s="2"/>
      <c r="F806" s="2"/>
      <c r="G806" s="2"/>
      <c r="H806" s="2"/>
      <c r="I806" s="58"/>
      <c r="J806" s="81"/>
      <c r="K806" s="72"/>
      <c r="L806" s="145"/>
      <c r="M806" s="2"/>
      <c r="N806" s="44"/>
      <c r="O806" s="45"/>
      <c r="P806" s="2"/>
      <c r="Q806" s="135"/>
      <c r="R806" s="135"/>
      <c r="S806" s="135"/>
      <c r="T806" s="136" t="s">
        <v>11463</v>
      </c>
      <c r="U806" s="273">
        <v>0.95</v>
      </c>
      <c r="V806" s="274"/>
      <c r="W806" s="72"/>
      <c r="X806" s="72"/>
      <c r="Y806" s="145"/>
      <c r="Z806" s="71"/>
      <c r="AA806" s="226" t="s">
        <v>11459</v>
      </c>
      <c r="AB806" s="225" t="s">
        <v>11458</v>
      </c>
      <c r="AC806" s="103" t="s">
        <v>11455</v>
      </c>
      <c r="AD806" s="162">
        <v>0.7</v>
      </c>
      <c r="AE806" s="162"/>
      <c r="AF806" s="162"/>
      <c r="AG806" s="163"/>
      <c r="AH806" s="105">
        <f>ROUND(ROUND(ROUND(K805*U806,0)*Y$731,0)*AD806,0)</f>
        <v>100</v>
      </c>
      <c r="AI806" s="66"/>
    </row>
    <row r="807" spans="1:35" ht="16.75" customHeight="1" x14ac:dyDescent="0.3">
      <c r="A807" s="99">
        <v>33</v>
      </c>
      <c r="B807" s="100" t="s">
        <v>767</v>
      </c>
      <c r="C807" s="101" t="s">
        <v>11476</v>
      </c>
      <c r="D807" s="190"/>
      <c r="E807" s="211"/>
      <c r="F807" s="211"/>
      <c r="G807" s="211"/>
      <c r="H807" s="211"/>
      <c r="I807" s="211"/>
      <c r="J807" s="210"/>
      <c r="K807" s="185"/>
      <c r="L807" s="2"/>
      <c r="M807" s="2"/>
      <c r="N807" s="2"/>
      <c r="O807" s="56"/>
      <c r="P807" s="2"/>
      <c r="Q807" s="2"/>
      <c r="R807" s="2"/>
      <c r="S807" s="2"/>
      <c r="T807" s="2"/>
      <c r="U807" s="2"/>
      <c r="V807" s="71"/>
      <c r="W807" s="72"/>
      <c r="X807" s="72"/>
      <c r="Y807" s="155"/>
      <c r="Z807" s="157"/>
      <c r="AA807" s="206"/>
      <c r="AB807" s="225" t="s">
        <v>11456</v>
      </c>
      <c r="AC807" s="103" t="s">
        <v>11455</v>
      </c>
      <c r="AD807" s="162">
        <v>0.5</v>
      </c>
      <c r="AE807" s="162"/>
      <c r="AF807" s="162"/>
      <c r="AG807" s="163"/>
      <c r="AH807" s="105">
        <f>ROUND(ROUND(ROUND(K805*U806,0)*Y$731,0)*AD807,0)</f>
        <v>72</v>
      </c>
      <c r="AI807" s="16"/>
    </row>
    <row r="808" spans="1:35" ht="16.75" customHeight="1" x14ac:dyDescent="0.3">
      <c r="A808" s="11">
        <v>33</v>
      </c>
      <c r="B808" s="14" t="s">
        <v>768</v>
      </c>
      <c r="C808" s="52" t="s">
        <v>11475</v>
      </c>
      <c r="D808" s="190"/>
      <c r="E808" s="211"/>
      <c r="F808" s="211"/>
      <c r="G808" s="211"/>
      <c r="H808" s="211"/>
      <c r="I808" s="211"/>
      <c r="J808" s="210"/>
      <c r="K808" s="185"/>
      <c r="L808" s="2"/>
      <c r="M808" s="2"/>
      <c r="N808" s="2"/>
      <c r="O808" s="56"/>
      <c r="P808" s="2"/>
      <c r="Q808" s="2"/>
      <c r="R808" s="2"/>
      <c r="S808" s="2"/>
      <c r="T808" s="2"/>
      <c r="U808" s="2"/>
      <c r="V808" s="71"/>
      <c r="W808" s="72"/>
      <c r="X808" s="72"/>
      <c r="Y808" s="155"/>
      <c r="Z808" s="157"/>
      <c r="AA808" s="45"/>
      <c r="AB808" s="201"/>
      <c r="AC808" s="55"/>
      <c r="AD808" s="141"/>
      <c r="AE808" s="187" t="s">
        <v>7356</v>
      </c>
      <c r="AF808" s="53">
        <v>5</v>
      </c>
      <c r="AG808" s="181" t="s">
        <v>7357</v>
      </c>
      <c r="AH808" s="98">
        <f>ROUND(ROUND(K805*U806,0)*Y$731-AF808,0)</f>
        <v>138</v>
      </c>
      <c r="AI808" s="16"/>
    </row>
    <row r="809" spans="1:35" ht="16.75" customHeight="1" x14ac:dyDescent="0.3">
      <c r="A809" s="99">
        <v>33</v>
      </c>
      <c r="B809" s="100" t="s">
        <v>769</v>
      </c>
      <c r="C809" s="101" t="s">
        <v>11474</v>
      </c>
      <c r="D809" s="190"/>
      <c r="E809" s="211"/>
      <c r="F809" s="211"/>
      <c r="G809" s="211"/>
      <c r="H809" s="211"/>
      <c r="I809" s="211"/>
      <c r="J809" s="210"/>
      <c r="K809" s="185"/>
      <c r="L809" s="2"/>
      <c r="M809" s="2"/>
      <c r="N809" s="2"/>
      <c r="O809" s="56"/>
      <c r="P809" s="2"/>
      <c r="Q809" s="2"/>
      <c r="R809" s="2"/>
      <c r="S809" s="2"/>
      <c r="T809" s="2"/>
      <c r="U809" s="2"/>
      <c r="V809" s="71"/>
      <c r="W809" s="72"/>
      <c r="X809" s="72"/>
      <c r="Y809" s="155"/>
      <c r="Z809" s="157"/>
      <c r="AA809" s="226" t="s">
        <v>11459</v>
      </c>
      <c r="AB809" s="225" t="s">
        <v>11458</v>
      </c>
      <c r="AC809" s="103" t="s">
        <v>11455</v>
      </c>
      <c r="AD809" s="162">
        <v>0.7</v>
      </c>
      <c r="AE809" s="221"/>
      <c r="AF809" s="136"/>
      <c r="AG809" s="75"/>
      <c r="AH809" s="105">
        <f>ROUND(ROUND(ROUND(K805*U806,0)*Y$731,0)*AD809-AF808,0)</f>
        <v>95</v>
      </c>
      <c r="AI809" s="16"/>
    </row>
    <row r="810" spans="1:35" ht="16.75" customHeight="1" x14ac:dyDescent="0.3">
      <c r="A810" s="99">
        <v>33</v>
      </c>
      <c r="B810" s="100" t="s">
        <v>770</v>
      </c>
      <c r="C810" s="101" t="s">
        <v>11473</v>
      </c>
      <c r="D810" s="190"/>
      <c r="E810" s="211"/>
      <c r="F810" s="211"/>
      <c r="G810" s="211"/>
      <c r="H810" s="211"/>
      <c r="I810" s="211"/>
      <c r="J810" s="210"/>
      <c r="K810" s="185"/>
      <c r="L810" s="2"/>
      <c r="M810" s="2"/>
      <c r="N810" s="2"/>
      <c r="O810" s="203"/>
      <c r="P810" s="8"/>
      <c r="Q810" s="8"/>
      <c r="R810" s="8"/>
      <c r="S810" s="8"/>
      <c r="T810" s="8"/>
      <c r="U810" s="8"/>
      <c r="V810" s="73"/>
      <c r="W810" s="72"/>
      <c r="X810" s="72"/>
      <c r="Y810" s="155"/>
      <c r="Z810" s="157"/>
      <c r="AA810" s="206"/>
      <c r="AB810" s="225" t="s">
        <v>11456</v>
      </c>
      <c r="AC810" s="103" t="s">
        <v>11455</v>
      </c>
      <c r="AD810" s="162">
        <v>0.5</v>
      </c>
      <c r="AE810" s="196"/>
      <c r="AF810" s="144"/>
      <c r="AG810" s="150"/>
      <c r="AH810" s="105">
        <f>ROUND(ROUND(ROUND(K805*U806,0)*Y$731,0)*AD810-AF808,0)</f>
        <v>67</v>
      </c>
      <c r="AI810" s="16"/>
    </row>
    <row r="811" spans="1:35" ht="16.75" customHeight="1" x14ac:dyDescent="0.3">
      <c r="A811" s="11">
        <v>33</v>
      </c>
      <c r="B811" s="14" t="s">
        <v>771</v>
      </c>
      <c r="C811" s="52" t="s">
        <v>11472</v>
      </c>
      <c r="D811" s="45"/>
      <c r="E811" s="2"/>
      <c r="F811" s="2"/>
      <c r="G811" s="2"/>
      <c r="H811" s="2"/>
      <c r="I811" s="58"/>
      <c r="J811" s="81"/>
      <c r="K811" s="185"/>
      <c r="L811" s="2"/>
      <c r="M811" s="2"/>
      <c r="N811" s="44"/>
      <c r="O811" s="204" t="s">
        <v>7380</v>
      </c>
      <c r="P811" s="36"/>
      <c r="Q811" s="36"/>
      <c r="R811" s="36"/>
      <c r="S811" s="36"/>
      <c r="T811" s="36"/>
      <c r="U811" s="36"/>
      <c r="V811" s="74"/>
      <c r="W811" s="72"/>
      <c r="X811" s="72"/>
      <c r="Y811" s="145"/>
      <c r="Z811" s="71"/>
      <c r="AA811" s="56"/>
      <c r="AB811" s="135"/>
      <c r="AC811" s="7"/>
      <c r="AD811" s="7"/>
      <c r="AE811" s="7"/>
      <c r="AF811" s="7"/>
      <c r="AG811" s="37"/>
      <c r="AH811" s="98">
        <f>ROUND(ROUND(K805*U812,0)*Y$731,0)</f>
        <v>140</v>
      </c>
      <c r="AI811" s="66"/>
    </row>
    <row r="812" spans="1:35" ht="16.75" customHeight="1" x14ac:dyDescent="0.3">
      <c r="A812" s="99">
        <v>33</v>
      </c>
      <c r="B812" s="100" t="s">
        <v>772</v>
      </c>
      <c r="C812" s="101" t="s">
        <v>11471</v>
      </c>
      <c r="D812" s="45"/>
      <c r="E812" s="2"/>
      <c r="F812" s="2"/>
      <c r="G812" s="2"/>
      <c r="H812" s="2"/>
      <c r="I812" s="58"/>
      <c r="J812" s="81"/>
      <c r="K812" s="185"/>
      <c r="L812" s="2"/>
      <c r="M812" s="2"/>
      <c r="N812" s="44"/>
      <c r="O812" s="45"/>
      <c r="P812" s="135"/>
      <c r="Q812" s="135"/>
      <c r="R812" s="135"/>
      <c r="S812" s="135"/>
      <c r="T812" s="136" t="s">
        <v>11463</v>
      </c>
      <c r="U812" s="273">
        <v>0.93</v>
      </c>
      <c r="V812" s="274"/>
      <c r="W812" s="72"/>
      <c r="X812" s="72"/>
      <c r="Y812" s="145"/>
      <c r="Z812" s="71"/>
      <c r="AA812" s="226" t="s">
        <v>11459</v>
      </c>
      <c r="AB812" s="225" t="s">
        <v>11458</v>
      </c>
      <c r="AC812" s="103" t="s">
        <v>11455</v>
      </c>
      <c r="AD812" s="162">
        <v>0.7</v>
      </c>
      <c r="AE812" s="162"/>
      <c r="AF812" s="162"/>
      <c r="AG812" s="163"/>
      <c r="AH812" s="105">
        <f>ROUND(ROUND(ROUND(K805*U812,0)*Y$731,0)*AD812,0)</f>
        <v>98</v>
      </c>
      <c r="AI812" s="66"/>
    </row>
    <row r="813" spans="1:35" ht="16.75" customHeight="1" x14ac:dyDescent="0.3">
      <c r="A813" s="99">
        <v>33</v>
      </c>
      <c r="B813" s="100" t="s">
        <v>773</v>
      </c>
      <c r="C813" s="101" t="s">
        <v>11470</v>
      </c>
      <c r="D813" s="190"/>
      <c r="E813" s="211"/>
      <c r="F813" s="211"/>
      <c r="G813" s="211"/>
      <c r="H813" s="211"/>
      <c r="I813" s="211"/>
      <c r="J813" s="210"/>
      <c r="K813" s="185"/>
      <c r="L813" s="2"/>
      <c r="M813" s="2"/>
      <c r="N813" s="2"/>
      <c r="O813" s="56"/>
      <c r="P813" s="2"/>
      <c r="Q813" s="2"/>
      <c r="R813" s="2"/>
      <c r="S813" s="2"/>
      <c r="T813" s="2"/>
      <c r="U813" s="2"/>
      <c r="V813" s="71"/>
      <c r="W813" s="72"/>
      <c r="X813" s="72"/>
      <c r="Y813" s="155"/>
      <c r="Z813" s="157"/>
      <c r="AA813" s="206"/>
      <c r="AB813" s="225" t="s">
        <v>11456</v>
      </c>
      <c r="AC813" s="103" t="s">
        <v>11455</v>
      </c>
      <c r="AD813" s="162">
        <v>0.5</v>
      </c>
      <c r="AE813" s="162"/>
      <c r="AF813" s="162"/>
      <c r="AG813" s="163"/>
      <c r="AH813" s="105">
        <f>ROUND(ROUND(ROUND(K805*U812,0)*Y$731,0)*AD813,0)</f>
        <v>70</v>
      </c>
      <c r="AI813" s="16"/>
    </row>
    <row r="814" spans="1:35" ht="16.75" customHeight="1" x14ac:dyDescent="0.3">
      <c r="A814" s="11">
        <v>33</v>
      </c>
      <c r="B814" s="14" t="s">
        <v>774</v>
      </c>
      <c r="C814" s="52" t="s">
        <v>11469</v>
      </c>
      <c r="D814" s="190"/>
      <c r="E814" s="211"/>
      <c r="F814" s="211"/>
      <c r="G814" s="211"/>
      <c r="H814" s="211"/>
      <c r="I814" s="211"/>
      <c r="J814" s="210"/>
      <c r="K814" s="185"/>
      <c r="L814" s="2"/>
      <c r="M814" s="2"/>
      <c r="N814" s="2"/>
      <c r="O814" s="56"/>
      <c r="P814" s="2"/>
      <c r="Q814" s="2"/>
      <c r="R814" s="2"/>
      <c r="S814" s="2"/>
      <c r="T814" s="2"/>
      <c r="U814" s="2"/>
      <c r="V814" s="71"/>
      <c r="W814" s="72"/>
      <c r="X814" s="72"/>
      <c r="Y814" s="155"/>
      <c r="Z814" s="157"/>
      <c r="AA814" s="45"/>
      <c r="AB814" s="201"/>
      <c r="AC814" s="55"/>
      <c r="AD814" s="141"/>
      <c r="AE814" s="187" t="s">
        <v>7356</v>
      </c>
      <c r="AF814" s="53">
        <v>5</v>
      </c>
      <c r="AG814" s="181" t="s">
        <v>7357</v>
      </c>
      <c r="AH814" s="98">
        <f>ROUND(ROUND(K805*U812,0)*Y$731-AF814,0)</f>
        <v>135</v>
      </c>
      <c r="AI814" s="16"/>
    </row>
    <row r="815" spans="1:35" ht="16.75" customHeight="1" x14ac:dyDescent="0.3">
      <c r="A815" s="99">
        <v>33</v>
      </c>
      <c r="B815" s="100" t="s">
        <v>775</v>
      </c>
      <c r="C815" s="101" t="s">
        <v>11468</v>
      </c>
      <c r="D815" s="190"/>
      <c r="E815" s="211"/>
      <c r="F815" s="211"/>
      <c r="G815" s="211"/>
      <c r="H815" s="211"/>
      <c r="I815" s="211"/>
      <c r="J815" s="210"/>
      <c r="K815" s="185"/>
      <c r="L815" s="2"/>
      <c r="M815" s="2"/>
      <c r="N815" s="2"/>
      <c r="O815" s="56"/>
      <c r="P815" s="2"/>
      <c r="Q815" s="2"/>
      <c r="R815" s="2"/>
      <c r="S815" s="2"/>
      <c r="T815" s="2"/>
      <c r="U815" s="2"/>
      <c r="V815" s="71"/>
      <c r="W815" s="72"/>
      <c r="X815" s="72"/>
      <c r="Y815" s="155"/>
      <c r="Z815" s="157"/>
      <c r="AA815" s="226" t="s">
        <v>11459</v>
      </c>
      <c r="AB815" s="225" t="s">
        <v>11458</v>
      </c>
      <c r="AC815" s="103" t="s">
        <v>11455</v>
      </c>
      <c r="AD815" s="162">
        <v>0.7</v>
      </c>
      <c r="AE815" s="221"/>
      <c r="AF815" s="136"/>
      <c r="AG815" s="75"/>
      <c r="AH815" s="105">
        <f>ROUND(ROUND(ROUND(K805*U812,0)*Y$731,0)*AD815-AF814,0)</f>
        <v>93</v>
      </c>
      <c r="AI815" s="16"/>
    </row>
    <row r="816" spans="1:35" ht="16.75" customHeight="1" x14ac:dyDescent="0.3">
      <c r="A816" s="99">
        <v>33</v>
      </c>
      <c r="B816" s="100" t="s">
        <v>776</v>
      </c>
      <c r="C816" s="101" t="s">
        <v>11467</v>
      </c>
      <c r="D816" s="190"/>
      <c r="E816" s="211"/>
      <c r="F816" s="211"/>
      <c r="G816" s="211"/>
      <c r="H816" s="211"/>
      <c r="I816" s="211"/>
      <c r="J816" s="210"/>
      <c r="K816" s="185"/>
      <c r="L816" s="2"/>
      <c r="M816" s="2"/>
      <c r="N816" s="2"/>
      <c r="O816" s="203"/>
      <c r="P816" s="8"/>
      <c r="Q816" s="8"/>
      <c r="R816" s="8"/>
      <c r="S816" s="8"/>
      <c r="T816" s="8"/>
      <c r="U816" s="8"/>
      <c r="V816" s="73"/>
      <c r="W816" s="72"/>
      <c r="X816" s="72"/>
      <c r="Y816" s="155"/>
      <c r="Z816" s="157"/>
      <c r="AA816" s="206"/>
      <c r="AB816" s="225" t="s">
        <v>11456</v>
      </c>
      <c r="AC816" s="103" t="s">
        <v>11455</v>
      </c>
      <c r="AD816" s="162">
        <v>0.5</v>
      </c>
      <c r="AE816" s="196"/>
      <c r="AF816" s="144"/>
      <c r="AG816" s="150"/>
      <c r="AH816" s="105">
        <f>ROUND(ROUND(ROUND(K805*U812,0)*Y$731,0)*AD816-AF814,0)</f>
        <v>65</v>
      </c>
      <c r="AI816" s="16"/>
    </row>
    <row r="817" spans="1:35" ht="16.75" customHeight="1" x14ac:dyDescent="0.3">
      <c r="A817" s="11">
        <v>33</v>
      </c>
      <c r="B817" s="14" t="s">
        <v>777</v>
      </c>
      <c r="C817" s="52" t="s">
        <v>11466</v>
      </c>
      <c r="D817" s="190"/>
      <c r="E817" s="211"/>
      <c r="F817" s="211"/>
      <c r="G817" s="211"/>
      <c r="H817" s="211"/>
      <c r="I817" s="211"/>
      <c r="J817" s="210"/>
      <c r="K817" s="185"/>
      <c r="L817" s="2"/>
      <c r="M817" s="2"/>
      <c r="N817" s="44"/>
      <c r="O817" s="222" t="s">
        <v>7373</v>
      </c>
      <c r="P817" s="2"/>
      <c r="Q817" s="2"/>
      <c r="R817" s="2"/>
      <c r="S817" s="2"/>
      <c r="T817" s="2"/>
      <c r="U817" s="2"/>
      <c r="V817" s="71"/>
      <c r="W817" s="72"/>
      <c r="X817" s="72"/>
      <c r="Y817" s="145"/>
      <c r="Z817" s="71"/>
      <c r="AA817" s="56"/>
      <c r="AB817" s="80"/>
      <c r="AC817" s="7"/>
      <c r="AD817" s="7"/>
      <c r="AE817" s="7"/>
      <c r="AF817" s="7"/>
      <c r="AG817" s="37"/>
      <c r="AH817" s="98">
        <f>ROUND(ROUND(K805*U818,0)*Y$731,0)</f>
        <v>143</v>
      </c>
      <c r="AI817" s="66"/>
    </row>
    <row r="818" spans="1:35" ht="16.75" customHeight="1" x14ac:dyDescent="0.3">
      <c r="A818" s="99">
        <v>33</v>
      </c>
      <c r="B818" s="100" t="s">
        <v>778</v>
      </c>
      <c r="C818" s="101" t="s">
        <v>11465</v>
      </c>
      <c r="D818" s="190"/>
      <c r="E818" s="211"/>
      <c r="F818" s="211"/>
      <c r="G818" s="211"/>
      <c r="H818" s="211"/>
      <c r="I818" s="211"/>
      <c r="J818" s="210"/>
      <c r="K818" s="185"/>
      <c r="L818" s="2"/>
      <c r="M818" s="2"/>
      <c r="N818" s="44"/>
      <c r="O818" s="222" t="s">
        <v>11464</v>
      </c>
      <c r="P818" s="135"/>
      <c r="Q818" s="135"/>
      <c r="R818" s="135"/>
      <c r="S818" s="135"/>
      <c r="T818" s="136" t="s">
        <v>11463</v>
      </c>
      <c r="U818" s="273">
        <v>0.95</v>
      </c>
      <c r="V818" s="274"/>
      <c r="W818" s="72"/>
      <c r="X818" s="72"/>
      <c r="Y818" s="145"/>
      <c r="Z818" s="71"/>
      <c r="AA818" s="226" t="s">
        <v>11459</v>
      </c>
      <c r="AB818" s="225" t="s">
        <v>11458</v>
      </c>
      <c r="AC818" s="103" t="s">
        <v>11455</v>
      </c>
      <c r="AD818" s="162">
        <v>0.7</v>
      </c>
      <c r="AE818" s="162"/>
      <c r="AF818" s="162"/>
      <c r="AG818" s="163"/>
      <c r="AH818" s="105">
        <f>ROUND(ROUND(ROUND(K805*U818,0)*Y$731,0)*AD818,0)</f>
        <v>100</v>
      </c>
      <c r="AI818" s="66"/>
    </row>
    <row r="819" spans="1:35" ht="16.75" customHeight="1" x14ac:dyDescent="0.3">
      <c r="A819" s="99">
        <v>33</v>
      </c>
      <c r="B819" s="100" t="s">
        <v>779</v>
      </c>
      <c r="C819" s="101" t="s">
        <v>11462</v>
      </c>
      <c r="D819" s="190"/>
      <c r="E819" s="211"/>
      <c r="F819" s="211"/>
      <c r="G819" s="211"/>
      <c r="H819" s="211"/>
      <c r="I819" s="211"/>
      <c r="J819" s="210"/>
      <c r="K819" s="185"/>
      <c r="L819" s="2"/>
      <c r="M819" s="2"/>
      <c r="N819" s="2"/>
      <c r="O819" s="56"/>
      <c r="P819" s="2"/>
      <c r="Q819" s="2"/>
      <c r="R819" s="2"/>
      <c r="S819" s="2"/>
      <c r="T819" s="2"/>
      <c r="U819" s="2"/>
      <c r="V819" s="71"/>
      <c r="W819" s="72"/>
      <c r="X819" s="72"/>
      <c r="Y819" s="155"/>
      <c r="Z819" s="157"/>
      <c r="AA819" s="206"/>
      <c r="AB819" s="225" t="s">
        <v>11456</v>
      </c>
      <c r="AC819" s="103" t="s">
        <v>11455</v>
      </c>
      <c r="AD819" s="162">
        <v>0.5</v>
      </c>
      <c r="AE819" s="162"/>
      <c r="AF819" s="162"/>
      <c r="AG819" s="163"/>
      <c r="AH819" s="105">
        <f>ROUND(ROUND(ROUND(K805*U818,0)*Y$731,0)*AD819,0)</f>
        <v>72</v>
      </c>
      <c r="AI819" s="16"/>
    </row>
    <row r="820" spans="1:35" ht="16.75" customHeight="1" x14ac:dyDescent="0.3">
      <c r="A820" s="11">
        <v>33</v>
      </c>
      <c r="B820" s="14" t="s">
        <v>780</v>
      </c>
      <c r="C820" s="52" t="s">
        <v>11461</v>
      </c>
      <c r="D820" s="190"/>
      <c r="E820" s="211"/>
      <c r="F820" s="211"/>
      <c r="G820" s="211"/>
      <c r="H820" s="211"/>
      <c r="I820" s="211"/>
      <c r="J820" s="210"/>
      <c r="K820" s="185"/>
      <c r="L820" s="2"/>
      <c r="M820" s="2"/>
      <c r="N820" s="2"/>
      <c r="O820" s="56"/>
      <c r="P820" s="2"/>
      <c r="Q820" s="2"/>
      <c r="R820" s="2"/>
      <c r="S820" s="2"/>
      <c r="T820" s="2"/>
      <c r="U820" s="2"/>
      <c r="V820" s="71"/>
      <c r="W820" s="72"/>
      <c r="X820" s="72"/>
      <c r="Y820" s="155"/>
      <c r="Z820" s="157"/>
      <c r="AA820" s="45"/>
      <c r="AB820" s="201"/>
      <c r="AC820" s="55"/>
      <c r="AD820" s="141"/>
      <c r="AE820" s="187" t="s">
        <v>7356</v>
      </c>
      <c r="AF820" s="53">
        <v>5</v>
      </c>
      <c r="AG820" s="181" t="s">
        <v>7357</v>
      </c>
      <c r="AH820" s="98">
        <f>ROUND(ROUND(K805*U818,0)*Y$731-AF820,0)</f>
        <v>138</v>
      </c>
      <c r="AI820" s="16"/>
    </row>
    <row r="821" spans="1:35" ht="16.75" customHeight="1" x14ac:dyDescent="0.3">
      <c r="A821" s="99">
        <v>33</v>
      </c>
      <c r="B821" s="100" t="s">
        <v>781</v>
      </c>
      <c r="C821" s="101" t="s">
        <v>11460</v>
      </c>
      <c r="D821" s="190"/>
      <c r="E821" s="211"/>
      <c r="F821" s="211"/>
      <c r="G821" s="211"/>
      <c r="H821" s="211"/>
      <c r="I821" s="211"/>
      <c r="J821" s="210"/>
      <c r="K821" s="185"/>
      <c r="L821" s="2"/>
      <c r="M821" s="2"/>
      <c r="N821" s="2"/>
      <c r="O821" s="56"/>
      <c r="P821" s="2"/>
      <c r="Q821" s="2"/>
      <c r="R821" s="2"/>
      <c r="S821" s="2"/>
      <c r="T821" s="2"/>
      <c r="U821" s="2"/>
      <c r="V821" s="71"/>
      <c r="W821" s="72"/>
      <c r="X821" s="72"/>
      <c r="Y821" s="155"/>
      <c r="Z821" s="157"/>
      <c r="AA821" s="226" t="s">
        <v>11459</v>
      </c>
      <c r="AB821" s="225" t="s">
        <v>11458</v>
      </c>
      <c r="AC821" s="103" t="s">
        <v>11455</v>
      </c>
      <c r="AD821" s="162">
        <v>0.7</v>
      </c>
      <c r="AE821" s="221"/>
      <c r="AF821" s="136"/>
      <c r="AG821" s="75"/>
      <c r="AH821" s="105">
        <f>ROUND(ROUND(ROUND(K805*U818,0)*Y$731,0)*AD821-AF820,0)</f>
        <v>95</v>
      </c>
      <c r="AI821" s="16"/>
    </row>
    <row r="822" spans="1:35" ht="16.75" customHeight="1" x14ac:dyDescent="0.3">
      <c r="A822" s="99">
        <v>33</v>
      </c>
      <c r="B822" s="100" t="s">
        <v>782</v>
      </c>
      <c r="C822" s="101" t="s">
        <v>11457</v>
      </c>
      <c r="D822" s="190"/>
      <c r="E822" s="211"/>
      <c r="F822" s="211"/>
      <c r="G822" s="211"/>
      <c r="H822" s="211"/>
      <c r="I822" s="211"/>
      <c r="J822" s="210"/>
      <c r="K822" s="164"/>
      <c r="L822" s="8"/>
      <c r="M822" s="8"/>
      <c r="N822" s="8"/>
      <c r="O822" s="203"/>
      <c r="P822" s="8"/>
      <c r="Q822" s="8"/>
      <c r="R822" s="8"/>
      <c r="S822" s="8"/>
      <c r="T822" s="8"/>
      <c r="U822" s="8"/>
      <c r="V822" s="73"/>
      <c r="W822" s="72"/>
      <c r="X822" s="72"/>
      <c r="Y822" s="155"/>
      <c r="Z822" s="157"/>
      <c r="AA822" s="206"/>
      <c r="AB822" s="225" t="s">
        <v>11456</v>
      </c>
      <c r="AC822" s="103" t="s">
        <v>11455</v>
      </c>
      <c r="AD822" s="162">
        <v>0.5</v>
      </c>
      <c r="AE822" s="196"/>
      <c r="AF822" s="144"/>
      <c r="AG822" s="150"/>
      <c r="AH822" s="105">
        <f>ROUND(ROUND(ROUND(K805*U818,0)*Y$731,0)*AD822-AF820,0)</f>
        <v>67</v>
      </c>
      <c r="AI822" s="16"/>
    </row>
    <row r="823" spans="1:35" ht="16.75" customHeight="1" x14ac:dyDescent="0.3">
      <c r="A823" s="11">
        <v>33</v>
      </c>
      <c r="B823" s="14" t="s">
        <v>11454</v>
      </c>
      <c r="C823" s="52" t="s">
        <v>11453</v>
      </c>
      <c r="D823" s="45"/>
      <c r="E823" s="2"/>
      <c r="F823" s="2"/>
      <c r="G823" s="2"/>
      <c r="H823" s="2"/>
      <c r="I823" s="58"/>
      <c r="J823" s="81"/>
      <c r="K823" s="167" t="s">
        <v>7705</v>
      </c>
      <c r="L823" s="36"/>
      <c r="M823" s="36"/>
      <c r="N823" s="50"/>
      <c r="O823" s="54"/>
      <c r="P823" s="36"/>
      <c r="Q823" s="36"/>
      <c r="R823" s="36"/>
      <c r="S823" s="36"/>
      <c r="T823" s="36"/>
      <c r="U823" s="36"/>
      <c r="V823" s="50"/>
      <c r="W823" s="45"/>
      <c r="X823" s="45"/>
      <c r="Y823" s="2"/>
      <c r="Z823" s="44"/>
      <c r="AA823" s="202"/>
      <c r="AB823" s="53"/>
      <c r="AC823" s="36"/>
      <c r="AD823" s="36"/>
      <c r="AE823" s="36"/>
      <c r="AF823" s="36"/>
      <c r="AG823" s="50"/>
      <c r="AH823" s="6">
        <f>ROUND(K829*Y$731,0)</f>
        <v>105</v>
      </c>
      <c r="AI823" s="16"/>
    </row>
    <row r="824" spans="1:35" ht="16.75" customHeight="1" x14ac:dyDescent="0.3">
      <c r="A824" s="99">
        <v>33</v>
      </c>
      <c r="B824" s="100" t="s">
        <v>783</v>
      </c>
      <c r="C824" s="101" t="s">
        <v>11452</v>
      </c>
      <c r="D824" s="45"/>
      <c r="E824" s="2"/>
      <c r="F824" s="2"/>
      <c r="G824" s="2"/>
      <c r="H824" s="2"/>
      <c r="I824" s="58"/>
      <c r="J824" s="81"/>
      <c r="K824" s="185"/>
      <c r="L824" s="2"/>
      <c r="M824" s="2"/>
      <c r="N824" s="44"/>
      <c r="O824" s="3"/>
      <c r="P824" s="2"/>
      <c r="Q824" s="2"/>
      <c r="R824" s="2"/>
      <c r="S824" s="2"/>
      <c r="T824" s="2"/>
      <c r="U824" s="2"/>
      <c r="V824" s="71"/>
      <c r="W824" s="72"/>
      <c r="X824" s="72"/>
      <c r="Y824" s="145"/>
      <c r="Z824" s="71"/>
      <c r="AA824" s="226" t="s">
        <v>7759</v>
      </c>
      <c r="AB824" s="225" t="s">
        <v>7758</v>
      </c>
      <c r="AC824" s="103" t="s">
        <v>7755</v>
      </c>
      <c r="AD824" s="162">
        <v>0.7</v>
      </c>
      <c r="AE824" s="162"/>
      <c r="AF824" s="162"/>
      <c r="AG824" s="163"/>
      <c r="AH824" s="105">
        <f>ROUND(ROUND(K829*Y$731,0)*AD824,0)</f>
        <v>74</v>
      </c>
      <c r="AI824" s="16"/>
    </row>
    <row r="825" spans="1:35" ht="16.75" customHeight="1" x14ac:dyDescent="0.3">
      <c r="A825" s="99">
        <v>33</v>
      </c>
      <c r="B825" s="100" t="s">
        <v>784</v>
      </c>
      <c r="C825" s="101" t="s">
        <v>11451</v>
      </c>
      <c r="D825" s="190"/>
      <c r="E825" s="211"/>
      <c r="F825" s="211"/>
      <c r="G825" s="211"/>
      <c r="H825" s="211"/>
      <c r="I825" s="211"/>
      <c r="J825" s="210"/>
      <c r="K825" s="185"/>
      <c r="L825" s="2"/>
      <c r="M825" s="2"/>
      <c r="N825" s="2"/>
      <c r="O825" s="56"/>
      <c r="P825" s="2"/>
      <c r="Q825" s="2"/>
      <c r="R825" s="2"/>
      <c r="S825" s="2"/>
      <c r="T825" s="2"/>
      <c r="U825" s="2"/>
      <c r="V825" s="71"/>
      <c r="W825" s="72"/>
      <c r="X825" s="72"/>
      <c r="Y825" s="155"/>
      <c r="Z825" s="157"/>
      <c r="AA825" s="206"/>
      <c r="AB825" s="225" t="s">
        <v>7756</v>
      </c>
      <c r="AC825" s="103" t="s">
        <v>7755</v>
      </c>
      <c r="AD825" s="162">
        <v>0.5</v>
      </c>
      <c r="AE825" s="162"/>
      <c r="AF825" s="162"/>
      <c r="AG825" s="163"/>
      <c r="AH825" s="105">
        <f>ROUND(ROUND(K829*Y$731,0)*AD825,0)</f>
        <v>53</v>
      </c>
      <c r="AI825" s="16"/>
    </row>
    <row r="826" spans="1:35" ht="16.75" customHeight="1" x14ac:dyDescent="0.3">
      <c r="A826" s="11">
        <v>33</v>
      </c>
      <c r="B826" s="14" t="s">
        <v>785</v>
      </c>
      <c r="C826" s="52" t="s">
        <v>11450</v>
      </c>
      <c r="D826" s="190"/>
      <c r="E826" s="211"/>
      <c r="F826" s="211"/>
      <c r="G826" s="211"/>
      <c r="H826" s="211"/>
      <c r="I826" s="211"/>
      <c r="J826" s="210"/>
      <c r="K826" s="185"/>
      <c r="L826" s="2"/>
      <c r="M826" s="2"/>
      <c r="N826" s="2"/>
      <c r="O826" s="56"/>
      <c r="P826" s="2"/>
      <c r="Q826" s="2"/>
      <c r="R826" s="2"/>
      <c r="S826" s="2"/>
      <c r="T826" s="2"/>
      <c r="U826" s="2"/>
      <c r="V826" s="71"/>
      <c r="W826" s="72"/>
      <c r="X826" s="72"/>
      <c r="Y826" s="155"/>
      <c r="Z826" s="157"/>
      <c r="AA826" s="45"/>
      <c r="AB826" s="201"/>
      <c r="AC826" s="55"/>
      <c r="AD826" s="141"/>
      <c r="AE826" s="187" t="s">
        <v>7356</v>
      </c>
      <c r="AF826" s="53">
        <v>5</v>
      </c>
      <c r="AG826" s="181" t="s">
        <v>7357</v>
      </c>
      <c r="AH826" s="6">
        <f>ROUND(K829*Y$731-AF826,0)</f>
        <v>100</v>
      </c>
      <c r="AI826" s="16"/>
    </row>
    <row r="827" spans="1:35" ht="16.75" customHeight="1" x14ac:dyDescent="0.3">
      <c r="A827" s="99">
        <v>33</v>
      </c>
      <c r="B827" s="100" t="s">
        <v>786</v>
      </c>
      <c r="C827" s="101" t="s">
        <v>11449</v>
      </c>
      <c r="D827" s="190"/>
      <c r="E827" s="211"/>
      <c r="F827" s="211"/>
      <c r="G827" s="211"/>
      <c r="H827" s="211"/>
      <c r="I827" s="211"/>
      <c r="J827" s="210"/>
      <c r="K827" s="185"/>
      <c r="L827" s="2"/>
      <c r="M827" s="2"/>
      <c r="N827" s="2"/>
      <c r="O827" s="56"/>
      <c r="P827" s="2"/>
      <c r="Q827" s="2"/>
      <c r="R827" s="2"/>
      <c r="S827" s="2"/>
      <c r="T827" s="2"/>
      <c r="U827" s="2"/>
      <c r="V827" s="71"/>
      <c r="W827" s="72"/>
      <c r="X827" s="72"/>
      <c r="Y827" s="155"/>
      <c r="Z827" s="157"/>
      <c r="AA827" s="226" t="s">
        <v>8009</v>
      </c>
      <c r="AB827" s="225" t="s">
        <v>8008</v>
      </c>
      <c r="AC827" s="103" t="s">
        <v>8007</v>
      </c>
      <c r="AD827" s="162">
        <v>0.7</v>
      </c>
      <c r="AE827" s="221"/>
      <c r="AF827" s="136"/>
      <c r="AG827" s="75"/>
      <c r="AH827" s="105">
        <f>ROUND(ROUND(K829*Y$731,0)*AD827-AF826,0)</f>
        <v>69</v>
      </c>
      <c r="AI827" s="16"/>
    </row>
    <row r="828" spans="1:35" ht="16.75" customHeight="1" x14ac:dyDescent="0.3">
      <c r="A828" s="99">
        <v>33</v>
      </c>
      <c r="B828" s="100" t="s">
        <v>787</v>
      </c>
      <c r="C828" s="101" t="s">
        <v>11448</v>
      </c>
      <c r="D828" s="190"/>
      <c r="E828" s="211"/>
      <c r="F828" s="211"/>
      <c r="G828" s="211"/>
      <c r="H828" s="211"/>
      <c r="I828" s="211"/>
      <c r="J828" s="210"/>
      <c r="K828" s="185"/>
      <c r="L828" s="2"/>
      <c r="M828" s="2"/>
      <c r="N828" s="2"/>
      <c r="O828" s="56"/>
      <c r="P828" s="2"/>
      <c r="Q828" s="2"/>
      <c r="R828" s="2"/>
      <c r="S828" s="2"/>
      <c r="T828" s="2"/>
      <c r="U828" s="2"/>
      <c r="V828" s="71"/>
      <c r="W828" s="72"/>
      <c r="X828" s="72"/>
      <c r="Y828" s="155"/>
      <c r="Z828" s="157"/>
      <c r="AA828" s="206"/>
      <c r="AB828" s="225" t="s">
        <v>7391</v>
      </c>
      <c r="AC828" s="103" t="s">
        <v>7390</v>
      </c>
      <c r="AD828" s="162">
        <v>0.5</v>
      </c>
      <c r="AE828" s="196"/>
      <c r="AF828" s="144"/>
      <c r="AG828" s="150"/>
      <c r="AH828" s="105">
        <f>ROUND(ROUND(K829*Y$731,0)*AD828-AF826,0)</f>
        <v>48</v>
      </c>
      <c r="AI828" s="16"/>
    </row>
    <row r="829" spans="1:35" ht="16.75" customHeight="1" x14ac:dyDescent="0.3">
      <c r="A829" s="11">
        <v>33</v>
      </c>
      <c r="B829" s="14" t="s">
        <v>788</v>
      </c>
      <c r="C829" s="52" t="s">
        <v>11447</v>
      </c>
      <c r="D829" s="45"/>
      <c r="E829" s="2"/>
      <c r="F829" s="2"/>
      <c r="G829" s="2"/>
      <c r="H829" s="2"/>
      <c r="I829" s="58"/>
      <c r="J829" s="81"/>
      <c r="K829" s="271">
        <f>'21共同生活援助（包括型・基本）'!N397</f>
        <v>210</v>
      </c>
      <c r="L829" s="272"/>
      <c r="M829" s="2" t="s">
        <v>7388</v>
      </c>
      <c r="N829" s="44"/>
      <c r="O829" s="204" t="s">
        <v>7387</v>
      </c>
      <c r="P829" s="36"/>
      <c r="Q829" s="36"/>
      <c r="R829" s="36"/>
      <c r="S829" s="36"/>
      <c r="T829" s="36"/>
      <c r="U829" s="36"/>
      <c r="V829" s="74"/>
      <c r="W829" s="72"/>
      <c r="X829" s="72"/>
      <c r="Y829" s="145"/>
      <c r="Z829" s="71"/>
      <c r="AA829" s="56"/>
      <c r="AB829" s="135"/>
      <c r="AC829" s="7"/>
      <c r="AD829" s="7"/>
      <c r="AE829" s="7"/>
      <c r="AF829" s="7"/>
      <c r="AG829" s="37"/>
      <c r="AH829" s="6">
        <f>ROUND(ROUND(K829*U830,0)*Y$731,0)</f>
        <v>100</v>
      </c>
      <c r="AI829" s="66"/>
    </row>
    <row r="830" spans="1:35" ht="16.75" customHeight="1" x14ac:dyDescent="0.3">
      <c r="A830" s="99">
        <v>33</v>
      </c>
      <c r="B830" s="100" t="s">
        <v>789</v>
      </c>
      <c r="C830" s="101" t="s">
        <v>11446</v>
      </c>
      <c r="D830" s="45"/>
      <c r="E830" s="2"/>
      <c r="F830" s="2"/>
      <c r="G830" s="2"/>
      <c r="H830" s="2"/>
      <c r="I830" s="58"/>
      <c r="J830" s="81"/>
      <c r="K830" s="72"/>
      <c r="L830" s="145"/>
      <c r="M830" s="2"/>
      <c r="N830" s="44"/>
      <c r="O830" s="45"/>
      <c r="P830" s="2"/>
      <c r="Q830" s="135"/>
      <c r="R830" s="135"/>
      <c r="S830" s="135"/>
      <c r="T830" s="136" t="s">
        <v>7404</v>
      </c>
      <c r="U830" s="273">
        <v>0.95</v>
      </c>
      <c r="V830" s="274"/>
      <c r="W830" s="72"/>
      <c r="X830" s="72"/>
      <c r="Y830" s="145"/>
      <c r="Z830" s="71"/>
      <c r="AA830" s="226" t="s">
        <v>7393</v>
      </c>
      <c r="AB830" s="225" t="s">
        <v>7358</v>
      </c>
      <c r="AC830" s="103" t="s">
        <v>7390</v>
      </c>
      <c r="AD830" s="162">
        <v>0.7</v>
      </c>
      <c r="AE830" s="162"/>
      <c r="AF830" s="162"/>
      <c r="AG830" s="163"/>
      <c r="AH830" s="105">
        <f>ROUND(ROUND(ROUND(K829*U830,0)*Y$731,0)*AD830,0)</f>
        <v>70</v>
      </c>
      <c r="AI830" s="66"/>
    </row>
    <row r="831" spans="1:35" ht="16.75" customHeight="1" x14ac:dyDescent="0.3">
      <c r="A831" s="99">
        <v>33</v>
      </c>
      <c r="B831" s="100" t="s">
        <v>790</v>
      </c>
      <c r="C831" s="101" t="s">
        <v>11445</v>
      </c>
      <c r="D831" s="190"/>
      <c r="E831" s="211"/>
      <c r="F831" s="211"/>
      <c r="G831" s="211"/>
      <c r="H831" s="211"/>
      <c r="I831" s="211"/>
      <c r="J831" s="210"/>
      <c r="K831" s="185"/>
      <c r="L831" s="2"/>
      <c r="M831" s="2"/>
      <c r="N831" s="2"/>
      <c r="O831" s="56"/>
      <c r="P831" s="2"/>
      <c r="Q831" s="2"/>
      <c r="R831" s="2"/>
      <c r="S831" s="2"/>
      <c r="T831" s="2"/>
      <c r="U831" s="2"/>
      <c r="V831" s="71"/>
      <c r="W831" s="72"/>
      <c r="X831" s="72"/>
      <c r="Y831" s="155"/>
      <c r="Z831" s="157"/>
      <c r="AA831" s="206"/>
      <c r="AB831" s="225" t="s">
        <v>7391</v>
      </c>
      <c r="AC831" s="103" t="s">
        <v>7390</v>
      </c>
      <c r="AD831" s="162">
        <v>0.5</v>
      </c>
      <c r="AE831" s="162"/>
      <c r="AF831" s="162"/>
      <c r="AG831" s="163"/>
      <c r="AH831" s="105">
        <f>ROUND(ROUND(ROUND(K829*U830,0)*Y$731,0)*AD831,0)</f>
        <v>50</v>
      </c>
      <c r="AI831" s="16"/>
    </row>
    <row r="832" spans="1:35" ht="16.75" customHeight="1" x14ac:dyDescent="0.3">
      <c r="A832" s="11">
        <v>33</v>
      </c>
      <c r="B832" s="14" t="s">
        <v>791</v>
      </c>
      <c r="C832" s="52" t="s">
        <v>11444</v>
      </c>
      <c r="D832" s="190"/>
      <c r="E832" s="211"/>
      <c r="F832" s="211"/>
      <c r="G832" s="211"/>
      <c r="H832" s="211"/>
      <c r="I832" s="211"/>
      <c r="J832" s="210"/>
      <c r="K832" s="185"/>
      <c r="L832" s="2"/>
      <c r="M832" s="2"/>
      <c r="N832" s="2"/>
      <c r="O832" s="56"/>
      <c r="P832" s="2"/>
      <c r="Q832" s="2"/>
      <c r="R832" s="2"/>
      <c r="S832" s="2"/>
      <c r="T832" s="2"/>
      <c r="U832" s="2"/>
      <c r="V832" s="71"/>
      <c r="W832" s="72"/>
      <c r="X832" s="72"/>
      <c r="Y832" s="155"/>
      <c r="Z832" s="157"/>
      <c r="AA832" s="45"/>
      <c r="AB832" s="201"/>
      <c r="AC832" s="55"/>
      <c r="AD832" s="141"/>
      <c r="AE832" s="187" t="s">
        <v>7356</v>
      </c>
      <c r="AF832" s="53">
        <v>5</v>
      </c>
      <c r="AG832" s="181" t="s">
        <v>7357</v>
      </c>
      <c r="AH832" s="6">
        <f>ROUND(ROUND(K829*U830,0)*Y$731-AF832,0)</f>
        <v>95</v>
      </c>
      <c r="AI832" s="16"/>
    </row>
    <row r="833" spans="1:35" ht="16.75" customHeight="1" x14ac:dyDescent="0.3">
      <c r="A833" s="99">
        <v>33</v>
      </c>
      <c r="B833" s="100" t="s">
        <v>792</v>
      </c>
      <c r="C833" s="101" t="s">
        <v>11443</v>
      </c>
      <c r="D833" s="190"/>
      <c r="E833" s="211"/>
      <c r="F833" s="211"/>
      <c r="G833" s="211"/>
      <c r="H833" s="211"/>
      <c r="I833" s="211"/>
      <c r="J833" s="210"/>
      <c r="K833" s="185"/>
      <c r="L833" s="2"/>
      <c r="M833" s="2"/>
      <c r="N833" s="2"/>
      <c r="O833" s="56"/>
      <c r="P833" s="2"/>
      <c r="Q833" s="2"/>
      <c r="R833" s="2"/>
      <c r="S833" s="2"/>
      <c r="T833" s="2"/>
      <c r="U833" s="2"/>
      <c r="V833" s="71"/>
      <c r="W833" s="72"/>
      <c r="X833" s="72"/>
      <c r="Y833" s="155"/>
      <c r="Z833" s="157"/>
      <c r="AA833" s="226" t="s">
        <v>7393</v>
      </c>
      <c r="AB833" s="225" t="s">
        <v>7358</v>
      </c>
      <c r="AC833" s="103" t="s">
        <v>7390</v>
      </c>
      <c r="AD833" s="162">
        <v>0.7</v>
      </c>
      <c r="AE833" s="221"/>
      <c r="AF833" s="136"/>
      <c r="AG833" s="75"/>
      <c r="AH833" s="105">
        <f>ROUND(ROUND(ROUND(K829*U830,0)*Y$731,0)*AD833-AF832,0)</f>
        <v>65</v>
      </c>
      <c r="AI833" s="16"/>
    </row>
    <row r="834" spans="1:35" ht="16.75" customHeight="1" x14ac:dyDescent="0.3">
      <c r="A834" s="99">
        <v>33</v>
      </c>
      <c r="B834" s="100" t="s">
        <v>793</v>
      </c>
      <c r="C834" s="101" t="s">
        <v>11442</v>
      </c>
      <c r="D834" s="190"/>
      <c r="E834" s="211"/>
      <c r="F834" s="211"/>
      <c r="G834" s="211"/>
      <c r="H834" s="211"/>
      <c r="I834" s="211"/>
      <c r="J834" s="210"/>
      <c r="K834" s="185"/>
      <c r="L834" s="2"/>
      <c r="M834" s="2"/>
      <c r="N834" s="2"/>
      <c r="O834" s="203"/>
      <c r="P834" s="8"/>
      <c r="Q834" s="8"/>
      <c r="R834" s="8"/>
      <c r="S834" s="8"/>
      <c r="T834" s="8"/>
      <c r="U834" s="8"/>
      <c r="V834" s="73"/>
      <c r="W834" s="72"/>
      <c r="X834" s="72"/>
      <c r="Y834" s="155"/>
      <c r="Z834" s="157"/>
      <c r="AA834" s="206"/>
      <c r="AB834" s="225" t="s">
        <v>7391</v>
      </c>
      <c r="AC834" s="103" t="s">
        <v>7390</v>
      </c>
      <c r="AD834" s="162">
        <v>0.5</v>
      </c>
      <c r="AE834" s="196"/>
      <c r="AF834" s="144"/>
      <c r="AG834" s="150"/>
      <c r="AH834" s="105">
        <f>ROUND(ROUND(ROUND(K829*U830,0)*Y$731,0)*AD834-AF832,0)</f>
        <v>45</v>
      </c>
      <c r="AI834" s="16"/>
    </row>
    <row r="835" spans="1:35" ht="16.75" customHeight="1" x14ac:dyDescent="0.3">
      <c r="A835" s="11">
        <v>33</v>
      </c>
      <c r="B835" s="14" t="s">
        <v>794</v>
      </c>
      <c r="C835" s="52" t="s">
        <v>11441</v>
      </c>
      <c r="D835" s="45"/>
      <c r="E835" s="2"/>
      <c r="F835" s="2"/>
      <c r="G835" s="2"/>
      <c r="H835" s="2"/>
      <c r="I835" s="58"/>
      <c r="J835" s="81"/>
      <c r="K835" s="185"/>
      <c r="L835" s="2"/>
      <c r="M835" s="2"/>
      <c r="N835" s="44"/>
      <c r="O835" s="204" t="s">
        <v>7380</v>
      </c>
      <c r="P835" s="36"/>
      <c r="Q835" s="36"/>
      <c r="R835" s="36"/>
      <c r="S835" s="36"/>
      <c r="T835" s="36"/>
      <c r="U835" s="36"/>
      <c r="V835" s="74"/>
      <c r="W835" s="72"/>
      <c r="X835" s="72"/>
      <c r="Y835" s="145"/>
      <c r="Z835" s="71"/>
      <c r="AA835" s="56"/>
      <c r="AB835" s="135"/>
      <c r="AC835" s="7"/>
      <c r="AD835" s="7"/>
      <c r="AE835" s="7"/>
      <c r="AF835" s="7"/>
      <c r="AG835" s="37"/>
      <c r="AH835" s="98">
        <f>ROUND(ROUND(K829*U836,0)*Y$731,0)</f>
        <v>98</v>
      </c>
      <c r="AI835" s="66"/>
    </row>
    <row r="836" spans="1:35" ht="16.75" customHeight="1" x14ac:dyDescent="0.3">
      <c r="A836" s="99">
        <v>33</v>
      </c>
      <c r="B836" s="100" t="s">
        <v>795</v>
      </c>
      <c r="C836" s="101" t="s">
        <v>11440</v>
      </c>
      <c r="D836" s="45"/>
      <c r="E836" s="2"/>
      <c r="F836" s="2"/>
      <c r="G836" s="2"/>
      <c r="H836" s="2"/>
      <c r="I836" s="58"/>
      <c r="J836" s="81"/>
      <c r="K836" s="185"/>
      <c r="L836" s="2"/>
      <c r="M836" s="2"/>
      <c r="N836" s="44"/>
      <c r="O836" s="45"/>
      <c r="P836" s="135"/>
      <c r="Q836" s="135"/>
      <c r="R836" s="135"/>
      <c r="S836" s="135"/>
      <c r="T836" s="136" t="s">
        <v>7404</v>
      </c>
      <c r="U836" s="273">
        <v>0.93</v>
      </c>
      <c r="V836" s="274"/>
      <c r="W836" s="72"/>
      <c r="X836" s="72"/>
      <c r="Y836" s="145"/>
      <c r="Z836" s="71"/>
      <c r="AA836" s="226" t="s">
        <v>7393</v>
      </c>
      <c r="AB836" s="225" t="s">
        <v>7358</v>
      </c>
      <c r="AC836" s="103" t="s">
        <v>7390</v>
      </c>
      <c r="AD836" s="162">
        <v>0.7</v>
      </c>
      <c r="AE836" s="162"/>
      <c r="AF836" s="162"/>
      <c r="AG836" s="163"/>
      <c r="AH836" s="105">
        <f>ROUND(ROUND(ROUND(K829*U836,0)*Y$731,0)*AD836,0)</f>
        <v>69</v>
      </c>
      <c r="AI836" s="66"/>
    </row>
    <row r="837" spans="1:35" ht="16.75" customHeight="1" x14ac:dyDescent="0.3">
      <c r="A837" s="99">
        <v>33</v>
      </c>
      <c r="B837" s="100" t="s">
        <v>796</v>
      </c>
      <c r="C837" s="101" t="s">
        <v>11439</v>
      </c>
      <c r="D837" s="190"/>
      <c r="E837" s="211"/>
      <c r="F837" s="211"/>
      <c r="G837" s="211"/>
      <c r="H837" s="211"/>
      <c r="I837" s="211"/>
      <c r="J837" s="210"/>
      <c r="K837" s="185"/>
      <c r="L837" s="2"/>
      <c r="M837" s="2"/>
      <c r="N837" s="2"/>
      <c r="O837" s="56"/>
      <c r="P837" s="2"/>
      <c r="Q837" s="2"/>
      <c r="R837" s="2"/>
      <c r="S837" s="2"/>
      <c r="T837" s="2"/>
      <c r="U837" s="2"/>
      <c r="V837" s="71"/>
      <c r="W837" s="72"/>
      <c r="X837" s="72"/>
      <c r="Y837" s="155"/>
      <c r="Z837" s="157"/>
      <c r="AA837" s="206"/>
      <c r="AB837" s="225" t="s">
        <v>7391</v>
      </c>
      <c r="AC837" s="103" t="s">
        <v>7390</v>
      </c>
      <c r="AD837" s="162">
        <v>0.5</v>
      </c>
      <c r="AE837" s="162"/>
      <c r="AF837" s="162"/>
      <c r="AG837" s="163"/>
      <c r="AH837" s="105">
        <f>ROUND(ROUND(ROUND(K829*U836,0)*Y$731,0)*AD837,0)</f>
        <v>49</v>
      </c>
      <c r="AI837" s="16"/>
    </row>
    <row r="838" spans="1:35" ht="16.75" customHeight="1" x14ac:dyDescent="0.3">
      <c r="A838" s="11">
        <v>33</v>
      </c>
      <c r="B838" s="14" t="s">
        <v>797</v>
      </c>
      <c r="C838" s="52" t="s">
        <v>11438</v>
      </c>
      <c r="D838" s="190"/>
      <c r="E838" s="211"/>
      <c r="F838" s="211"/>
      <c r="G838" s="211"/>
      <c r="H838" s="211"/>
      <c r="I838" s="211"/>
      <c r="J838" s="210"/>
      <c r="K838" s="185"/>
      <c r="L838" s="2"/>
      <c r="M838" s="2"/>
      <c r="N838" s="2"/>
      <c r="O838" s="56"/>
      <c r="P838" s="2"/>
      <c r="Q838" s="2"/>
      <c r="R838" s="2"/>
      <c r="S838" s="2"/>
      <c r="T838" s="2"/>
      <c r="U838" s="2"/>
      <c r="V838" s="71"/>
      <c r="W838" s="72"/>
      <c r="X838" s="72"/>
      <c r="Y838" s="155"/>
      <c r="Z838" s="157"/>
      <c r="AA838" s="45"/>
      <c r="AB838" s="201"/>
      <c r="AC838" s="55"/>
      <c r="AD838" s="141"/>
      <c r="AE838" s="187" t="s">
        <v>7356</v>
      </c>
      <c r="AF838" s="53">
        <v>5</v>
      </c>
      <c r="AG838" s="181" t="s">
        <v>7357</v>
      </c>
      <c r="AH838" s="98">
        <f>ROUND(ROUND(K829*U836,0)*Y$731-AF838,0)</f>
        <v>93</v>
      </c>
      <c r="AI838" s="16"/>
    </row>
    <row r="839" spans="1:35" ht="16.75" customHeight="1" x14ac:dyDescent="0.3">
      <c r="A839" s="99">
        <v>33</v>
      </c>
      <c r="B839" s="100" t="s">
        <v>798</v>
      </c>
      <c r="C839" s="101" t="s">
        <v>11437</v>
      </c>
      <c r="D839" s="190"/>
      <c r="E839" s="211"/>
      <c r="F839" s="211"/>
      <c r="G839" s="211"/>
      <c r="H839" s="211"/>
      <c r="I839" s="211"/>
      <c r="J839" s="210"/>
      <c r="K839" s="185"/>
      <c r="L839" s="2"/>
      <c r="M839" s="2"/>
      <c r="N839" s="2"/>
      <c r="O839" s="56"/>
      <c r="P839" s="2"/>
      <c r="Q839" s="2"/>
      <c r="R839" s="2"/>
      <c r="S839" s="2"/>
      <c r="T839" s="2"/>
      <c r="U839" s="2"/>
      <c r="V839" s="71"/>
      <c r="W839" s="72"/>
      <c r="X839" s="72"/>
      <c r="Y839" s="155"/>
      <c r="Z839" s="157"/>
      <c r="AA839" s="226" t="s">
        <v>7393</v>
      </c>
      <c r="AB839" s="225" t="s">
        <v>7358</v>
      </c>
      <c r="AC839" s="103" t="s">
        <v>7390</v>
      </c>
      <c r="AD839" s="162">
        <v>0.7</v>
      </c>
      <c r="AE839" s="221"/>
      <c r="AF839" s="136"/>
      <c r="AG839" s="75"/>
      <c r="AH839" s="105">
        <f>ROUND(ROUND(ROUND(K829*U836,0)*Y$731,0)*AD839-AF838,0)</f>
        <v>64</v>
      </c>
      <c r="AI839" s="16"/>
    </row>
    <row r="840" spans="1:35" ht="16.75" customHeight="1" x14ac:dyDescent="0.3">
      <c r="A840" s="99">
        <v>33</v>
      </c>
      <c r="B840" s="100" t="s">
        <v>799</v>
      </c>
      <c r="C840" s="101" t="s">
        <v>11436</v>
      </c>
      <c r="D840" s="190"/>
      <c r="E840" s="211"/>
      <c r="F840" s="211"/>
      <c r="G840" s="211"/>
      <c r="H840" s="211"/>
      <c r="I840" s="211"/>
      <c r="J840" s="210"/>
      <c r="K840" s="185"/>
      <c r="L840" s="2"/>
      <c r="M840" s="2"/>
      <c r="N840" s="2"/>
      <c r="O840" s="203"/>
      <c r="P840" s="8"/>
      <c r="Q840" s="8"/>
      <c r="R840" s="8"/>
      <c r="S840" s="8"/>
      <c r="T840" s="8"/>
      <c r="U840" s="8"/>
      <c r="V840" s="73"/>
      <c r="W840" s="72"/>
      <c r="X840" s="72"/>
      <c r="Y840" s="155"/>
      <c r="Z840" s="157"/>
      <c r="AA840" s="206"/>
      <c r="AB840" s="225" t="s">
        <v>7391</v>
      </c>
      <c r="AC840" s="103" t="s">
        <v>7390</v>
      </c>
      <c r="AD840" s="162">
        <v>0.5</v>
      </c>
      <c r="AE840" s="196"/>
      <c r="AF840" s="144"/>
      <c r="AG840" s="150"/>
      <c r="AH840" s="105">
        <f>ROUND(ROUND(ROUND(K829*U836,0)*Y$731,0)*AD840-AF838,0)</f>
        <v>44</v>
      </c>
      <c r="AI840" s="16"/>
    </row>
    <row r="841" spans="1:35" ht="16.75" customHeight="1" x14ac:dyDescent="0.3">
      <c r="A841" s="11">
        <v>33</v>
      </c>
      <c r="B841" s="14" t="s">
        <v>800</v>
      </c>
      <c r="C841" s="52" t="s">
        <v>11435</v>
      </c>
      <c r="D841" s="190"/>
      <c r="E841" s="211"/>
      <c r="F841" s="211"/>
      <c r="G841" s="211"/>
      <c r="H841" s="211"/>
      <c r="I841" s="211"/>
      <c r="J841" s="210"/>
      <c r="K841" s="185"/>
      <c r="L841" s="2"/>
      <c r="M841" s="2"/>
      <c r="N841" s="44"/>
      <c r="O841" s="222" t="s">
        <v>7373</v>
      </c>
      <c r="P841" s="2"/>
      <c r="Q841" s="2"/>
      <c r="R841" s="2"/>
      <c r="S841" s="2"/>
      <c r="T841" s="2"/>
      <c r="U841" s="2"/>
      <c r="V841" s="71"/>
      <c r="W841" s="72"/>
      <c r="X841" s="72"/>
      <c r="Y841" s="145"/>
      <c r="Z841" s="71"/>
      <c r="AA841" s="56"/>
      <c r="AB841" s="80"/>
      <c r="AC841" s="7"/>
      <c r="AD841" s="7"/>
      <c r="AE841" s="7"/>
      <c r="AF841" s="7"/>
      <c r="AG841" s="37"/>
      <c r="AH841" s="6">
        <f>ROUND(ROUND(K829*U842,0)*Y$731,0)</f>
        <v>100</v>
      </c>
      <c r="AI841" s="66"/>
    </row>
    <row r="842" spans="1:35" ht="16.75" customHeight="1" x14ac:dyDescent="0.3">
      <c r="A842" s="99">
        <v>33</v>
      </c>
      <c r="B842" s="100" t="s">
        <v>801</v>
      </c>
      <c r="C842" s="101" t="s">
        <v>11434</v>
      </c>
      <c r="D842" s="190"/>
      <c r="E842" s="211"/>
      <c r="F842" s="211"/>
      <c r="G842" s="211"/>
      <c r="H842" s="211"/>
      <c r="I842" s="211"/>
      <c r="J842" s="210"/>
      <c r="K842" s="185"/>
      <c r="L842" s="2"/>
      <c r="M842" s="2"/>
      <c r="N842" s="44"/>
      <c r="O842" s="222" t="s">
        <v>7405</v>
      </c>
      <c r="P842" s="135"/>
      <c r="Q842" s="135"/>
      <c r="R842" s="135"/>
      <c r="S842" s="135"/>
      <c r="T842" s="136" t="s">
        <v>7404</v>
      </c>
      <c r="U842" s="273">
        <v>0.95</v>
      </c>
      <c r="V842" s="274"/>
      <c r="W842" s="72"/>
      <c r="X842" s="72"/>
      <c r="Y842" s="145"/>
      <c r="Z842" s="71"/>
      <c r="AA842" s="226" t="s">
        <v>7393</v>
      </c>
      <c r="AB842" s="225" t="s">
        <v>7358</v>
      </c>
      <c r="AC842" s="103" t="s">
        <v>7390</v>
      </c>
      <c r="AD842" s="162">
        <v>0.7</v>
      </c>
      <c r="AE842" s="162"/>
      <c r="AF842" s="162"/>
      <c r="AG842" s="163"/>
      <c r="AH842" s="105">
        <f>ROUND(ROUND(ROUND(K829*U842,0)*Y$731,0)*AD842,0)</f>
        <v>70</v>
      </c>
      <c r="AI842" s="66"/>
    </row>
    <row r="843" spans="1:35" ht="16.75" customHeight="1" x14ac:dyDescent="0.3">
      <c r="A843" s="99">
        <v>33</v>
      </c>
      <c r="B843" s="100" t="s">
        <v>802</v>
      </c>
      <c r="C843" s="101" t="s">
        <v>11433</v>
      </c>
      <c r="D843" s="190"/>
      <c r="E843" s="211"/>
      <c r="F843" s="211"/>
      <c r="G843" s="211"/>
      <c r="H843" s="211"/>
      <c r="I843" s="211"/>
      <c r="J843" s="210"/>
      <c r="K843" s="185"/>
      <c r="L843" s="2"/>
      <c r="M843" s="2"/>
      <c r="N843" s="2"/>
      <c r="O843" s="56"/>
      <c r="P843" s="2"/>
      <c r="Q843" s="2"/>
      <c r="R843" s="2"/>
      <c r="S843" s="2"/>
      <c r="T843" s="2"/>
      <c r="U843" s="2"/>
      <c r="V843" s="71"/>
      <c r="W843" s="72"/>
      <c r="X843" s="72"/>
      <c r="Y843" s="155"/>
      <c r="Z843" s="157"/>
      <c r="AA843" s="206"/>
      <c r="AB843" s="225" t="s">
        <v>7391</v>
      </c>
      <c r="AC843" s="103" t="s">
        <v>7390</v>
      </c>
      <c r="AD843" s="162">
        <v>0.5</v>
      </c>
      <c r="AE843" s="162"/>
      <c r="AF843" s="162"/>
      <c r="AG843" s="163"/>
      <c r="AH843" s="105">
        <f>ROUND(ROUND(ROUND(K829*U842,0)*Y$731,0)*AD843,0)</f>
        <v>50</v>
      </c>
      <c r="AI843" s="16"/>
    </row>
    <row r="844" spans="1:35" ht="16.75" customHeight="1" x14ac:dyDescent="0.3">
      <c r="A844" s="11">
        <v>33</v>
      </c>
      <c r="B844" s="14" t="s">
        <v>803</v>
      </c>
      <c r="C844" s="52" t="s">
        <v>11432</v>
      </c>
      <c r="D844" s="190"/>
      <c r="E844" s="211"/>
      <c r="F844" s="211"/>
      <c r="G844" s="211"/>
      <c r="H844" s="211"/>
      <c r="I844" s="211"/>
      <c r="J844" s="210"/>
      <c r="K844" s="185"/>
      <c r="L844" s="2"/>
      <c r="M844" s="2"/>
      <c r="N844" s="2"/>
      <c r="O844" s="56"/>
      <c r="P844" s="2"/>
      <c r="Q844" s="2"/>
      <c r="R844" s="2"/>
      <c r="S844" s="2"/>
      <c r="T844" s="2"/>
      <c r="U844" s="2"/>
      <c r="V844" s="71"/>
      <c r="W844" s="72"/>
      <c r="X844" s="72"/>
      <c r="Y844" s="155"/>
      <c r="Z844" s="157"/>
      <c r="AA844" s="45"/>
      <c r="AB844" s="201"/>
      <c r="AC844" s="55"/>
      <c r="AD844" s="141"/>
      <c r="AE844" s="187" t="s">
        <v>7356</v>
      </c>
      <c r="AF844" s="53">
        <v>5</v>
      </c>
      <c r="AG844" s="181" t="s">
        <v>7357</v>
      </c>
      <c r="AH844" s="6">
        <f>ROUND(ROUND(K829*U842,0)*Y$731-AF844,0)</f>
        <v>95</v>
      </c>
      <c r="AI844" s="16"/>
    </row>
    <row r="845" spans="1:35" ht="16.75" customHeight="1" x14ac:dyDescent="0.3">
      <c r="A845" s="99">
        <v>33</v>
      </c>
      <c r="B845" s="100" t="s">
        <v>804</v>
      </c>
      <c r="C845" s="101" t="s">
        <v>11431</v>
      </c>
      <c r="D845" s="190"/>
      <c r="E845" s="211"/>
      <c r="F845" s="211"/>
      <c r="G845" s="211"/>
      <c r="H845" s="211"/>
      <c r="I845" s="211"/>
      <c r="J845" s="210"/>
      <c r="K845" s="185"/>
      <c r="L845" s="2"/>
      <c r="M845" s="2"/>
      <c r="N845" s="2"/>
      <c r="O845" s="56"/>
      <c r="P845" s="2"/>
      <c r="Q845" s="2"/>
      <c r="R845" s="2"/>
      <c r="S845" s="2"/>
      <c r="T845" s="2"/>
      <c r="U845" s="2"/>
      <c r="V845" s="71"/>
      <c r="W845" s="72"/>
      <c r="X845" s="72"/>
      <c r="Y845" s="155"/>
      <c r="Z845" s="157"/>
      <c r="AA845" s="226" t="s">
        <v>7393</v>
      </c>
      <c r="AB845" s="225" t="s">
        <v>7358</v>
      </c>
      <c r="AC845" s="103" t="s">
        <v>7390</v>
      </c>
      <c r="AD845" s="162">
        <v>0.7</v>
      </c>
      <c r="AE845" s="221"/>
      <c r="AF845" s="136"/>
      <c r="AG845" s="75"/>
      <c r="AH845" s="105">
        <f>ROUND(ROUND(ROUND(K829*U842,0)*Y$731,0)*AD845-AF844,0)</f>
        <v>65</v>
      </c>
      <c r="AI845" s="16"/>
    </row>
    <row r="846" spans="1:35" ht="16.75" customHeight="1" x14ac:dyDescent="0.3">
      <c r="A846" s="99">
        <v>33</v>
      </c>
      <c r="B846" s="100" t="s">
        <v>805</v>
      </c>
      <c r="C846" s="101" t="s">
        <v>11430</v>
      </c>
      <c r="D846" s="190"/>
      <c r="E846" s="211"/>
      <c r="F846" s="211"/>
      <c r="G846" s="211"/>
      <c r="H846" s="211"/>
      <c r="I846" s="211"/>
      <c r="J846" s="210"/>
      <c r="K846" s="164"/>
      <c r="L846" s="8"/>
      <c r="M846" s="8"/>
      <c r="N846" s="8"/>
      <c r="O846" s="203"/>
      <c r="P846" s="8"/>
      <c r="Q846" s="8"/>
      <c r="R846" s="8"/>
      <c r="S846" s="8"/>
      <c r="T846" s="8"/>
      <c r="U846" s="8"/>
      <c r="V846" s="73"/>
      <c r="W846" s="72"/>
      <c r="X846" s="72"/>
      <c r="Y846" s="155"/>
      <c r="Z846" s="157"/>
      <c r="AA846" s="206"/>
      <c r="AB846" s="225" t="s">
        <v>7391</v>
      </c>
      <c r="AC846" s="103" t="s">
        <v>7390</v>
      </c>
      <c r="AD846" s="162">
        <v>0.5</v>
      </c>
      <c r="AE846" s="196"/>
      <c r="AF846" s="144"/>
      <c r="AG846" s="150"/>
      <c r="AH846" s="105">
        <f>ROUND(ROUND(ROUND(K829*U842,0)*Y$731,0)*AD846-AF844,0)</f>
        <v>45</v>
      </c>
      <c r="AI846" s="16"/>
    </row>
    <row r="847" spans="1:35" ht="16.75" customHeight="1" x14ac:dyDescent="0.3">
      <c r="A847" s="11">
        <v>33</v>
      </c>
      <c r="B847" s="14" t="s">
        <v>11429</v>
      </c>
      <c r="C847" s="52" t="s">
        <v>11428</v>
      </c>
      <c r="D847" s="45"/>
      <c r="E847" s="2"/>
      <c r="F847" s="2"/>
      <c r="G847" s="2"/>
      <c r="H847" s="2"/>
      <c r="I847" s="58"/>
      <c r="J847" s="81"/>
      <c r="K847" s="275" t="s">
        <v>7664</v>
      </c>
      <c r="L847" s="276"/>
      <c r="M847" s="276"/>
      <c r="N847" s="277"/>
      <c r="O847" s="54"/>
      <c r="P847" s="36"/>
      <c r="Q847" s="36"/>
      <c r="R847" s="36"/>
      <c r="S847" s="36"/>
      <c r="T847" s="36"/>
      <c r="U847" s="36"/>
      <c r="V847" s="50"/>
      <c r="W847" s="45"/>
      <c r="X847" s="45"/>
      <c r="Y847" s="2"/>
      <c r="Z847" s="44"/>
      <c r="AA847" s="202"/>
      <c r="AB847" s="53"/>
      <c r="AC847" s="36"/>
      <c r="AD847" s="36"/>
      <c r="AE847" s="36"/>
      <c r="AF847" s="36"/>
      <c r="AG847" s="50"/>
      <c r="AH847" s="98">
        <f>ROUND(K853*Y$731,0)</f>
        <v>86</v>
      </c>
      <c r="AI847" s="16"/>
    </row>
    <row r="848" spans="1:35" ht="16.75" customHeight="1" x14ac:dyDescent="0.3">
      <c r="A848" s="99">
        <v>33</v>
      </c>
      <c r="B848" s="100" t="s">
        <v>806</v>
      </c>
      <c r="C848" s="101" t="s">
        <v>11427</v>
      </c>
      <c r="D848" s="45"/>
      <c r="E848" s="2"/>
      <c r="F848" s="2"/>
      <c r="G848" s="2"/>
      <c r="H848" s="2"/>
      <c r="I848" s="58"/>
      <c r="J848" s="81"/>
      <c r="K848" s="278"/>
      <c r="L848" s="279"/>
      <c r="M848" s="279"/>
      <c r="N848" s="280"/>
      <c r="O848" s="3"/>
      <c r="P848" s="2"/>
      <c r="Q848" s="2"/>
      <c r="R848" s="2"/>
      <c r="S848" s="2"/>
      <c r="T848" s="2"/>
      <c r="U848" s="2"/>
      <c r="V848" s="71"/>
      <c r="W848" s="72"/>
      <c r="X848" s="72"/>
      <c r="Y848" s="145"/>
      <c r="Z848" s="71"/>
      <c r="AA848" s="226" t="s">
        <v>7393</v>
      </c>
      <c r="AB848" s="225" t="s">
        <v>7358</v>
      </c>
      <c r="AC848" s="103" t="s">
        <v>7390</v>
      </c>
      <c r="AD848" s="162">
        <v>0.7</v>
      </c>
      <c r="AE848" s="162"/>
      <c r="AF848" s="162"/>
      <c r="AG848" s="163"/>
      <c r="AH848" s="105">
        <f>ROUND(ROUND(K853*Y$731,0)*AD848,0)</f>
        <v>60</v>
      </c>
      <c r="AI848" s="16"/>
    </row>
    <row r="849" spans="1:35" ht="16.75" customHeight="1" x14ac:dyDescent="0.3">
      <c r="A849" s="99">
        <v>33</v>
      </c>
      <c r="B849" s="100" t="s">
        <v>807</v>
      </c>
      <c r="C849" s="101" t="s">
        <v>11426</v>
      </c>
      <c r="D849" s="190"/>
      <c r="E849" s="211"/>
      <c r="F849" s="211"/>
      <c r="G849" s="211"/>
      <c r="H849" s="211"/>
      <c r="I849" s="211"/>
      <c r="J849" s="210"/>
      <c r="K849" s="185"/>
      <c r="L849" s="2"/>
      <c r="M849" s="2"/>
      <c r="N849" s="2"/>
      <c r="O849" s="56"/>
      <c r="P849" s="2"/>
      <c r="Q849" s="2"/>
      <c r="R849" s="2"/>
      <c r="S849" s="2"/>
      <c r="T849" s="2"/>
      <c r="U849" s="2"/>
      <c r="V849" s="71"/>
      <c r="W849" s="72"/>
      <c r="X849" s="72"/>
      <c r="Y849" s="155"/>
      <c r="Z849" s="157"/>
      <c r="AA849" s="206"/>
      <c r="AB849" s="225" t="s">
        <v>7391</v>
      </c>
      <c r="AC849" s="103" t="s">
        <v>7390</v>
      </c>
      <c r="AD849" s="162">
        <v>0.5</v>
      </c>
      <c r="AE849" s="162"/>
      <c r="AF849" s="162"/>
      <c r="AG849" s="163"/>
      <c r="AH849" s="105">
        <f>ROUND(ROUND(K853*Y$731,0)*AD849,0)</f>
        <v>43</v>
      </c>
      <c r="AI849" s="16"/>
    </row>
    <row r="850" spans="1:35" ht="16.75" customHeight="1" x14ac:dyDescent="0.3">
      <c r="A850" s="11">
        <v>33</v>
      </c>
      <c r="B850" s="14" t="s">
        <v>808</v>
      </c>
      <c r="C850" s="52" t="s">
        <v>11425</v>
      </c>
      <c r="D850" s="190"/>
      <c r="E850" s="211"/>
      <c r="F850" s="211"/>
      <c r="G850" s="211"/>
      <c r="H850" s="211"/>
      <c r="I850" s="211"/>
      <c r="J850" s="210"/>
      <c r="K850" s="185"/>
      <c r="L850" s="2"/>
      <c r="M850" s="2"/>
      <c r="N850" s="2"/>
      <c r="O850" s="56"/>
      <c r="P850" s="2"/>
      <c r="Q850" s="2"/>
      <c r="R850" s="2"/>
      <c r="S850" s="2"/>
      <c r="T850" s="2"/>
      <c r="U850" s="2"/>
      <c r="V850" s="71"/>
      <c r="W850" s="72"/>
      <c r="X850" s="72"/>
      <c r="Y850" s="155"/>
      <c r="Z850" s="157"/>
      <c r="AA850" s="45"/>
      <c r="AB850" s="201"/>
      <c r="AC850" s="55"/>
      <c r="AD850" s="141"/>
      <c r="AE850" s="187" t="s">
        <v>7356</v>
      </c>
      <c r="AF850" s="53">
        <v>5</v>
      </c>
      <c r="AG850" s="181" t="s">
        <v>7357</v>
      </c>
      <c r="AH850" s="98">
        <f>ROUND(K853*Y$731-AF850,0)</f>
        <v>81</v>
      </c>
      <c r="AI850" s="16"/>
    </row>
    <row r="851" spans="1:35" ht="16.75" customHeight="1" x14ac:dyDescent="0.3">
      <c r="A851" s="99">
        <v>33</v>
      </c>
      <c r="B851" s="100" t="s">
        <v>809</v>
      </c>
      <c r="C851" s="101" t="s">
        <v>11424</v>
      </c>
      <c r="D851" s="190"/>
      <c r="E851" s="211"/>
      <c r="F851" s="211"/>
      <c r="G851" s="211"/>
      <c r="H851" s="211"/>
      <c r="I851" s="211"/>
      <c r="J851" s="210"/>
      <c r="K851" s="185"/>
      <c r="L851" s="2"/>
      <c r="M851" s="2"/>
      <c r="N851" s="2"/>
      <c r="O851" s="56"/>
      <c r="P851" s="2"/>
      <c r="Q851" s="2"/>
      <c r="R851" s="2"/>
      <c r="S851" s="2"/>
      <c r="T851" s="2"/>
      <c r="U851" s="2"/>
      <c r="V851" s="71"/>
      <c r="W851" s="72"/>
      <c r="X851" s="72"/>
      <c r="Y851" s="155"/>
      <c r="Z851" s="157"/>
      <c r="AA851" s="226" t="s">
        <v>7393</v>
      </c>
      <c r="AB851" s="225" t="s">
        <v>7358</v>
      </c>
      <c r="AC851" s="103" t="s">
        <v>7390</v>
      </c>
      <c r="AD851" s="162">
        <v>0.7</v>
      </c>
      <c r="AE851" s="221"/>
      <c r="AF851" s="136"/>
      <c r="AG851" s="75"/>
      <c r="AH851" s="105">
        <f>ROUND(ROUND(K853*Y$731,0)*AD851-AF850,0)</f>
        <v>55</v>
      </c>
      <c r="AI851" s="16"/>
    </row>
    <row r="852" spans="1:35" ht="16.75" customHeight="1" x14ac:dyDescent="0.3">
      <c r="A852" s="99">
        <v>33</v>
      </c>
      <c r="B852" s="100" t="s">
        <v>810</v>
      </c>
      <c r="C852" s="101" t="s">
        <v>11423</v>
      </c>
      <c r="D852" s="190"/>
      <c r="E852" s="211"/>
      <c r="F852" s="211"/>
      <c r="G852" s="211"/>
      <c r="H852" s="211"/>
      <c r="I852" s="211"/>
      <c r="J852" s="210"/>
      <c r="K852" s="185"/>
      <c r="L852" s="2"/>
      <c r="M852" s="2"/>
      <c r="N852" s="2"/>
      <c r="O852" s="56"/>
      <c r="P852" s="2"/>
      <c r="Q852" s="2"/>
      <c r="R852" s="2"/>
      <c r="S852" s="2"/>
      <c r="T852" s="2"/>
      <c r="U852" s="2"/>
      <c r="V852" s="71"/>
      <c r="W852" s="72"/>
      <c r="X852" s="72"/>
      <c r="Y852" s="155"/>
      <c r="Z852" s="157"/>
      <c r="AA852" s="206"/>
      <c r="AB852" s="225" t="s">
        <v>7391</v>
      </c>
      <c r="AC852" s="103" t="s">
        <v>7390</v>
      </c>
      <c r="AD852" s="162">
        <v>0.5</v>
      </c>
      <c r="AE852" s="196"/>
      <c r="AF852" s="144"/>
      <c r="AG852" s="150"/>
      <c r="AH852" s="105">
        <f>ROUND(ROUND(K853*Y$731,0)*AD852-AF850,0)</f>
        <v>38</v>
      </c>
      <c r="AI852" s="16"/>
    </row>
    <row r="853" spans="1:35" ht="16.75" customHeight="1" x14ac:dyDescent="0.3">
      <c r="A853" s="11">
        <v>33</v>
      </c>
      <c r="B853" s="14" t="s">
        <v>811</v>
      </c>
      <c r="C853" s="52" t="s">
        <v>11422</v>
      </c>
      <c r="D853" s="45"/>
      <c r="E853" s="2"/>
      <c r="F853" s="2"/>
      <c r="G853" s="2"/>
      <c r="H853" s="2"/>
      <c r="I853" s="58"/>
      <c r="J853" s="81"/>
      <c r="K853" s="271">
        <f>'21共同生活援助（包括型・基本）'!N421</f>
        <v>171</v>
      </c>
      <c r="L853" s="272"/>
      <c r="M853" s="2" t="s">
        <v>7388</v>
      </c>
      <c r="N853" s="44"/>
      <c r="O853" s="204" t="s">
        <v>7387</v>
      </c>
      <c r="P853" s="36"/>
      <c r="Q853" s="36"/>
      <c r="R853" s="36"/>
      <c r="S853" s="36"/>
      <c r="T853" s="36"/>
      <c r="U853" s="36"/>
      <c r="V853" s="74"/>
      <c r="W853" s="72"/>
      <c r="X853" s="72"/>
      <c r="Y853" s="145"/>
      <c r="Z853" s="71"/>
      <c r="AA853" s="56"/>
      <c r="AB853" s="135"/>
      <c r="AC853" s="7"/>
      <c r="AD853" s="7"/>
      <c r="AE853" s="7"/>
      <c r="AF853" s="7"/>
      <c r="AG853" s="37"/>
      <c r="AH853" s="6">
        <f>ROUND(ROUND(K853*U854,0)*Y$731,0)</f>
        <v>81</v>
      </c>
      <c r="AI853" s="66"/>
    </row>
    <row r="854" spans="1:35" ht="16.75" customHeight="1" x14ac:dyDescent="0.3">
      <c r="A854" s="99">
        <v>33</v>
      </c>
      <c r="B854" s="100" t="s">
        <v>812</v>
      </c>
      <c r="C854" s="101" t="s">
        <v>11421</v>
      </c>
      <c r="D854" s="45"/>
      <c r="E854" s="2"/>
      <c r="F854" s="2"/>
      <c r="G854" s="2"/>
      <c r="H854" s="2"/>
      <c r="I854" s="58"/>
      <c r="J854" s="81"/>
      <c r="K854" s="72"/>
      <c r="L854" s="145"/>
      <c r="M854" s="2"/>
      <c r="N854" s="44"/>
      <c r="O854" s="45"/>
      <c r="P854" s="2"/>
      <c r="Q854" s="135"/>
      <c r="R854" s="135"/>
      <c r="S854" s="135"/>
      <c r="T854" s="136" t="s">
        <v>11414</v>
      </c>
      <c r="U854" s="273">
        <v>0.95</v>
      </c>
      <c r="V854" s="274"/>
      <c r="W854" s="72"/>
      <c r="X854" s="72"/>
      <c r="Y854" s="145"/>
      <c r="Z854" s="71"/>
      <c r="AA854" s="226" t="s">
        <v>8983</v>
      </c>
      <c r="AB854" s="225" t="s">
        <v>8982</v>
      </c>
      <c r="AC854" s="103" t="s">
        <v>8978</v>
      </c>
      <c r="AD854" s="162">
        <v>0.7</v>
      </c>
      <c r="AE854" s="162"/>
      <c r="AF854" s="162"/>
      <c r="AG854" s="163"/>
      <c r="AH854" s="105">
        <f>ROUND(ROUND(ROUND(K853*U854,0)*Y$731,0)*AD854,0)</f>
        <v>57</v>
      </c>
      <c r="AI854" s="66"/>
    </row>
    <row r="855" spans="1:35" ht="16.75" customHeight="1" x14ac:dyDescent="0.3">
      <c r="A855" s="99">
        <v>33</v>
      </c>
      <c r="B855" s="100" t="s">
        <v>813</v>
      </c>
      <c r="C855" s="101" t="s">
        <v>11420</v>
      </c>
      <c r="D855" s="190"/>
      <c r="E855" s="211"/>
      <c r="F855" s="211"/>
      <c r="G855" s="211"/>
      <c r="H855" s="211"/>
      <c r="I855" s="211"/>
      <c r="J855" s="210"/>
      <c r="K855" s="185"/>
      <c r="L855" s="2"/>
      <c r="M855" s="2"/>
      <c r="N855" s="2"/>
      <c r="O855" s="56"/>
      <c r="P855" s="2"/>
      <c r="Q855" s="2"/>
      <c r="R855" s="2"/>
      <c r="S855" s="2"/>
      <c r="T855" s="2"/>
      <c r="U855" s="2"/>
      <c r="V855" s="71"/>
      <c r="W855" s="72"/>
      <c r="X855" s="72"/>
      <c r="Y855" s="155"/>
      <c r="Z855" s="157"/>
      <c r="AA855" s="206"/>
      <c r="AB855" s="225" t="s">
        <v>8979</v>
      </c>
      <c r="AC855" s="103" t="s">
        <v>8978</v>
      </c>
      <c r="AD855" s="162">
        <v>0.5</v>
      </c>
      <c r="AE855" s="162"/>
      <c r="AF855" s="162"/>
      <c r="AG855" s="163"/>
      <c r="AH855" s="105">
        <f>ROUND(ROUND(ROUND(K853*U854,0)*Y$731,0)*AD855,0)</f>
        <v>41</v>
      </c>
      <c r="AI855" s="16"/>
    </row>
    <row r="856" spans="1:35" ht="16.75" customHeight="1" x14ac:dyDescent="0.3">
      <c r="A856" s="11">
        <v>33</v>
      </c>
      <c r="B856" s="14" t="s">
        <v>814</v>
      </c>
      <c r="C856" s="52" t="s">
        <v>11419</v>
      </c>
      <c r="D856" s="190"/>
      <c r="E856" s="211"/>
      <c r="F856" s="211"/>
      <c r="G856" s="211"/>
      <c r="H856" s="211"/>
      <c r="I856" s="211"/>
      <c r="J856" s="210"/>
      <c r="K856" s="185"/>
      <c r="L856" s="2"/>
      <c r="M856" s="2"/>
      <c r="N856" s="2"/>
      <c r="O856" s="56"/>
      <c r="P856" s="2"/>
      <c r="Q856" s="2"/>
      <c r="R856" s="2"/>
      <c r="S856" s="2"/>
      <c r="T856" s="2"/>
      <c r="U856" s="2"/>
      <c r="V856" s="71"/>
      <c r="W856" s="72"/>
      <c r="X856" s="72"/>
      <c r="Y856" s="155"/>
      <c r="Z856" s="157"/>
      <c r="AA856" s="45"/>
      <c r="AB856" s="201"/>
      <c r="AC856" s="55"/>
      <c r="AD856" s="141"/>
      <c r="AE856" s="187" t="s">
        <v>7356</v>
      </c>
      <c r="AF856" s="53">
        <v>5</v>
      </c>
      <c r="AG856" s="181" t="s">
        <v>7357</v>
      </c>
      <c r="AH856" s="6">
        <f>ROUND(ROUND(K853*U854,0)*Y$731-AF856,0)</f>
        <v>76</v>
      </c>
      <c r="AI856" s="16"/>
    </row>
    <row r="857" spans="1:35" ht="16.75" customHeight="1" x14ac:dyDescent="0.3">
      <c r="A857" s="99">
        <v>33</v>
      </c>
      <c r="B857" s="100" t="s">
        <v>815</v>
      </c>
      <c r="C857" s="101" t="s">
        <v>11418</v>
      </c>
      <c r="D857" s="190"/>
      <c r="E857" s="211"/>
      <c r="F857" s="211"/>
      <c r="G857" s="211"/>
      <c r="H857" s="211"/>
      <c r="I857" s="211"/>
      <c r="J857" s="210"/>
      <c r="K857" s="185"/>
      <c r="L857" s="2"/>
      <c r="M857" s="2"/>
      <c r="N857" s="2"/>
      <c r="O857" s="56"/>
      <c r="P857" s="2"/>
      <c r="Q857" s="2"/>
      <c r="R857" s="2"/>
      <c r="S857" s="2"/>
      <c r="T857" s="2"/>
      <c r="U857" s="2"/>
      <c r="V857" s="71"/>
      <c r="W857" s="72"/>
      <c r="X857" s="72"/>
      <c r="Y857" s="155"/>
      <c r="Z857" s="157"/>
      <c r="AA857" s="226" t="s">
        <v>8983</v>
      </c>
      <c r="AB857" s="225" t="s">
        <v>8982</v>
      </c>
      <c r="AC857" s="103" t="s">
        <v>8978</v>
      </c>
      <c r="AD857" s="162">
        <v>0.7</v>
      </c>
      <c r="AE857" s="221"/>
      <c r="AF857" s="136"/>
      <c r="AG857" s="75"/>
      <c r="AH857" s="105">
        <f>ROUND(ROUND(ROUND(K853*U854,0)*Y$731,0)*AD857-AF856,0)</f>
        <v>52</v>
      </c>
      <c r="AI857" s="16"/>
    </row>
    <row r="858" spans="1:35" ht="16.75" customHeight="1" x14ac:dyDescent="0.3">
      <c r="A858" s="99">
        <v>33</v>
      </c>
      <c r="B858" s="100" t="s">
        <v>816</v>
      </c>
      <c r="C858" s="101" t="s">
        <v>11417</v>
      </c>
      <c r="D858" s="190"/>
      <c r="E858" s="211"/>
      <c r="F858" s="211"/>
      <c r="G858" s="211"/>
      <c r="H858" s="211"/>
      <c r="I858" s="211"/>
      <c r="J858" s="210"/>
      <c r="K858" s="185"/>
      <c r="L858" s="2"/>
      <c r="M858" s="2"/>
      <c r="N858" s="2"/>
      <c r="O858" s="203"/>
      <c r="P858" s="8"/>
      <c r="Q858" s="8"/>
      <c r="R858" s="8"/>
      <c r="S858" s="8"/>
      <c r="T858" s="8"/>
      <c r="U858" s="8"/>
      <c r="V858" s="73"/>
      <c r="W858" s="72"/>
      <c r="X858" s="72"/>
      <c r="Y858" s="155"/>
      <c r="Z858" s="157"/>
      <c r="AA858" s="206"/>
      <c r="AB858" s="225" t="s">
        <v>8979</v>
      </c>
      <c r="AC858" s="103" t="s">
        <v>8978</v>
      </c>
      <c r="AD858" s="162">
        <v>0.5</v>
      </c>
      <c r="AE858" s="196"/>
      <c r="AF858" s="144"/>
      <c r="AG858" s="150"/>
      <c r="AH858" s="105">
        <f>ROUND(ROUND(ROUND(K853*U854,0)*Y$731,0)*AD858-AF856,0)</f>
        <v>36</v>
      </c>
      <c r="AI858" s="16"/>
    </row>
    <row r="859" spans="1:35" ht="16.75" customHeight="1" x14ac:dyDescent="0.3">
      <c r="A859" s="11">
        <v>33</v>
      </c>
      <c r="B859" s="14" t="s">
        <v>817</v>
      </c>
      <c r="C859" s="52" t="s">
        <v>11416</v>
      </c>
      <c r="D859" s="45"/>
      <c r="E859" s="2"/>
      <c r="F859" s="2"/>
      <c r="G859" s="2"/>
      <c r="H859" s="2"/>
      <c r="I859" s="58"/>
      <c r="J859" s="81"/>
      <c r="K859" s="185"/>
      <c r="L859" s="2"/>
      <c r="M859" s="2"/>
      <c r="N859" s="44"/>
      <c r="O859" s="204" t="s">
        <v>7380</v>
      </c>
      <c r="P859" s="36"/>
      <c r="Q859" s="36"/>
      <c r="R859" s="36"/>
      <c r="S859" s="36"/>
      <c r="T859" s="36"/>
      <c r="U859" s="36"/>
      <c r="V859" s="74"/>
      <c r="W859" s="72"/>
      <c r="X859" s="72"/>
      <c r="Y859" s="145"/>
      <c r="Z859" s="71"/>
      <c r="AA859" s="56"/>
      <c r="AB859" s="135"/>
      <c r="AC859" s="7"/>
      <c r="AD859" s="7"/>
      <c r="AE859" s="7"/>
      <c r="AF859" s="7"/>
      <c r="AG859" s="37"/>
      <c r="AH859" s="98">
        <f>ROUND(ROUND(K853*U860,0)*Y$731,0)</f>
        <v>80</v>
      </c>
      <c r="AI859" s="66"/>
    </row>
    <row r="860" spans="1:35" ht="16.75" customHeight="1" x14ac:dyDescent="0.3">
      <c r="A860" s="99">
        <v>33</v>
      </c>
      <c r="B860" s="100" t="s">
        <v>818</v>
      </c>
      <c r="C860" s="101" t="s">
        <v>11415</v>
      </c>
      <c r="D860" s="45"/>
      <c r="E860" s="2"/>
      <c r="F860" s="2"/>
      <c r="G860" s="2"/>
      <c r="H860" s="2"/>
      <c r="I860" s="58"/>
      <c r="J860" s="81"/>
      <c r="K860" s="185"/>
      <c r="L860" s="2"/>
      <c r="M860" s="2"/>
      <c r="N860" s="44"/>
      <c r="O860" s="45"/>
      <c r="P860" s="135"/>
      <c r="Q860" s="135"/>
      <c r="R860" s="135"/>
      <c r="S860" s="135"/>
      <c r="T860" s="136" t="s">
        <v>11414</v>
      </c>
      <c r="U860" s="273">
        <v>0.93</v>
      </c>
      <c r="V860" s="274"/>
      <c r="W860" s="72"/>
      <c r="X860" s="72"/>
      <c r="Y860" s="145"/>
      <c r="Z860" s="71"/>
      <c r="AA860" s="226" t="s">
        <v>8983</v>
      </c>
      <c r="AB860" s="225" t="s">
        <v>8982</v>
      </c>
      <c r="AC860" s="103" t="s">
        <v>8978</v>
      </c>
      <c r="AD860" s="162">
        <v>0.7</v>
      </c>
      <c r="AE860" s="162"/>
      <c r="AF860" s="162"/>
      <c r="AG860" s="163"/>
      <c r="AH860" s="105">
        <f>ROUND(ROUND(ROUND(K853*U860,0)*Y$731,0)*AD860,0)</f>
        <v>56</v>
      </c>
      <c r="AI860" s="66"/>
    </row>
    <row r="861" spans="1:35" ht="16.75" customHeight="1" x14ac:dyDescent="0.3">
      <c r="A861" s="99">
        <v>33</v>
      </c>
      <c r="B861" s="100" t="s">
        <v>819</v>
      </c>
      <c r="C861" s="101" t="s">
        <v>11413</v>
      </c>
      <c r="D861" s="190"/>
      <c r="E861" s="211"/>
      <c r="F861" s="211"/>
      <c r="G861" s="211"/>
      <c r="H861" s="211"/>
      <c r="I861" s="211"/>
      <c r="J861" s="210"/>
      <c r="K861" s="185"/>
      <c r="L861" s="2"/>
      <c r="M861" s="2"/>
      <c r="N861" s="2"/>
      <c r="O861" s="56"/>
      <c r="P861" s="2"/>
      <c r="Q861" s="2"/>
      <c r="R861" s="2"/>
      <c r="S861" s="2"/>
      <c r="T861" s="2"/>
      <c r="U861" s="2"/>
      <c r="V861" s="71"/>
      <c r="W861" s="72"/>
      <c r="X861" s="72"/>
      <c r="Y861" s="155"/>
      <c r="Z861" s="157"/>
      <c r="AA861" s="206"/>
      <c r="AB861" s="225" t="s">
        <v>8979</v>
      </c>
      <c r="AC861" s="103" t="s">
        <v>8978</v>
      </c>
      <c r="AD861" s="162">
        <v>0.5</v>
      </c>
      <c r="AE861" s="162"/>
      <c r="AF861" s="162"/>
      <c r="AG861" s="163"/>
      <c r="AH861" s="105">
        <f>ROUND(ROUND(ROUND(K853*U860,0)*Y$731,0)*AD861,0)</f>
        <v>40</v>
      </c>
      <c r="AI861" s="16"/>
    </row>
    <row r="862" spans="1:35" ht="16.75" customHeight="1" x14ac:dyDescent="0.3">
      <c r="A862" s="11">
        <v>33</v>
      </c>
      <c r="B862" s="14" t="s">
        <v>820</v>
      </c>
      <c r="C862" s="52" t="s">
        <v>11412</v>
      </c>
      <c r="D862" s="190"/>
      <c r="E862" s="211"/>
      <c r="F862" s="211"/>
      <c r="G862" s="211"/>
      <c r="H862" s="211"/>
      <c r="I862" s="211"/>
      <c r="J862" s="210"/>
      <c r="K862" s="185"/>
      <c r="L862" s="2"/>
      <c r="M862" s="2"/>
      <c r="N862" s="2"/>
      <c r="O862" s="56"/>
      <c r="P862" s="2"/>
      <c r="Q862" s="2"/>
      <c r="R862" s="2"/>
      <c r="S862" s="2"/>
      <c r="T862" s="2"/>
      <c r="U862" s="2"/>
      <c r="V862" s="71"/>
      <c r="W862" s="72"/>
      <c r="X862" s="72"/>
      <c r="Y862" s="155"/>
      <c r="Z862" s="157"/>
      <c r="AA862" s="45"/>
      <c r="AB862" s="201"/>
      <c r="AC862" s="55"/>
      <c r="AD862" s="141"/>
      <c r="AE862" s="187" t="s">
        <v>7356</v>
      </c>
      <c r="AF862" s="53">
        <v>5</v>
      </c>
      <c r="AG862" s="181" t="s">
        <v>7357</v>
      </c>
      <c r="AH862" s="98">
        <f>ROUND(ROUND(K853*U860,0)*Y$731-AF862,0)</f>
        <v>75</v>
      </c>
      <c r="AI862" s="16"/>
    </row>
    <row r="863" spans="1:35" ht="16.75" customHeight="1" x14ac:dyDescent="0.3">
      <c r="A863" s="99">
        <v>33</v>
      </c>
      <c r="B863" s="100" t="s">
        <v>821</v>
      </c>
      <c r="C863" s="101" t="s">
        <v>11411</v>
      </c>
      <c r="D863" s="190"/>
      <c r="E863" s="211"/>
      <c r="F863" s="211"/>
      <c r="G863" s="211"/>
      <c r="H863" s="211"/>
      <c r="I863" s="211"/>
      <c r="J863" s="210"/>
      <c r="K863" s="185"/>
      <c r="L863" s="2"/>
      <c r="M863" s="2"/>
      <c r="N863" s="2"/>
      <c r="O863" s="56"/>
      <c r="P863" s="2"/>
      <c r="Q863" s="2"/>
      <c r="R863" s="2"/>
      <c r="S863" s="2"/>
      <c r="T863" s="2"/>
      <c r="U863" s="2"/>
      <c r="V863" s="71"/>
      <c r="W863" s="72"/>
      <c r="X863" s="72"/>
      <c r="Y863" s="155"/>
      <c r="Z863" s="157"/>
      <c r="AA863" s="226" t="s">
        <v>8983</v>
      </c>
      <c r="AB863" s="225" t="s">
        <v>8982</v>
      </c>
      <c r="AC863" s="103" t="s">
        <v>8978</v>
      </c>
      <c r="AD863" s="162">
        <v>0.7</v>
      </c>
      <c r="AE863" s="221"/>
      <c r="AF863" s="136"/>
      <c r="AG863" s="75"/>
      <c r="AH863" s="105">
        <f>ROUND(ROUND(ROUND(K853*U860,0)*Y$731,0)*AD863-AF862,0)</f>
        <v>51</v>
      </c>
      <c r="AI863" s="16"/>
    </row>
    <row r="864" spans="1:35" ht="16.75" customHeight="1" x14ac:dyDescent="0.3">
      <c r="A864" s="99">
        <v>33</v>
      </c>
      <c r="B864" s="100" t="s">
        <v>822</v>
      </c>
      <c r="C864" s="101" t="s">
        <v>11410</v>
      </c>
      <c r="D864" s="190"/>
      <c r="E864" s="211"/>
      <c r="F864" s="211"/>
      <c r="G864" s="211"/>
      <c r="H864" s="211"/>
      <c r="I864" s="211"/>
      <c r="J864" s="210"/>
      <c r="K864" s="185"/>
      <c r="L864" s="2"/>
      <c r="M864" s="2"/>
      <c r="N864" s="2"/>
      <c r="O864" s="203"/>
      <c r="P864" s="8"/>
      <c r="Q864" s="8"/>
      <c r="R864" s="8"/>
      <c r="S864" s="8"/>
      <c r="T864" s="8"/>
      <c r="U864" s="8"/>
      <c r="V864" s="73"/>
      <c r="W864" s="72"/>
      <c r="X864" s="72"/>
      <c r="Y864" s="155"/>
      <c r="Z864" s="157"/>
      <c r="AA864" s="206"/>
      <c r="AB864" s="225" t="s">
        <v>8979</v>
      </c>
      <c r="AC864" s="103" t="s">
        <v>8978</v>
      </c>
      <c r="AD864" s="162">
        <v>0.5</v>
      </c>
      <c r="AE864" s="196"/>
      <c r="AF864" s="144"/>
      <c r="AG864" s="150"/>
      <c r="AH864" s="105">
        <f>ROUND(ROUND(ROUND(K853*U860,0)*Y$731,0)*AD864-AF862,0)</f>
        <v>35</v>
      </c>
      <c r="AI864" s="16"/>
    </row>
    <row r="865" spans="1:42" ht="16.75" customHeight="1" x14ac:dyDescent="0.3">
      <c r="A865" s="11">
        <v>33</v>
      </c>
      <c r="B865" s="14" t="s">
        <v>823</v>
      </c>
      <c r="C865" s="52" t="s">
        <v>11409</v>
      </c>
      <c r="D865" s="190"/>
      <c r="E865" s="211"/>
      <c r="F865" s="211"/>
      <c r="G865" s="211"/>
      <c r="H865" s="211"/>
      <c r="I865" s="211"/>
      <c r="J865" s="210"/>
      <c r="K865" s="185"/>
      <c r="L865" s="2"/>
      <c r="M865" s="2"/>
      <c r="N865" s="44"/>
      <c r="O865" s="222" t="s">
        <v>7373</v>
      </c>
      <c r="P865" s="2"/>
      <c r="Q865" s="2"/>
      <c r="R865" s="2"/>
      <c r="S865" s="2"/>
      <c r="T865" s="2"/>
      <c r="U865" s="2"/>
      <c r="V865" s="71"/>
      <c r="W865" s="72"/>
      <c r="X865" s="72"/>
      <c r="Y865" s="145"/>
      <c r="Z865" s="71"/>
      <c r="AA865" s="56"/>
      <c r="AB865" s="80"/>
      <c r="AC865" s="7"/>
      <c r="AD865" s="7"/>
      <c r="AE865" s="7"/>
      <c r="AF865" s="7"/>
      <c r="AG865" s="37"/>
      <c r="AH865" s="6">
        <f>ROUND(ROUND(K853*U866,0)*Y$731,0)</f>
        <v>81</v>
      </c>
      <c r="AI865" s="66"/>
    </row>
    <row r="866" spans="1:42" ht="16.75" customHeight="1" x14ac:dyDescent="0.3">
      <c r="A866" s="99">
        <v>33</v>
      </c>
      <c r="B866" s="100" t="s">
        <v>824</v>
      </c>
      <c r="C866" s="101" t="s">
        <v>11408</v>
      </c>
      <c r="D866" s="190"/>
      <c r="E866" s="211"/>
      <c r="F866" s="211"/>
      <c r="G866" s="211"/>
      <c r="H866" s="211"/>
      <c r="I866" s="211"/>
      <c r="J866" s="210"/>
      <c r="K866" s="185"/>
      <c r="L866" s="2"/>
      <c r="M866" s="2"/>
      <c r="N866" s="44"/>
      <c r="O866" s="222" t="s">
        <v>7405</v>
      </c>
      <c r="P866" s="135"/>
      <c r="Q866" s="135"/>
      <c r="R866" s="135"/>
      <c r="S866" s="135"/>
      <c r="T866" s="136" t="s">
        <v>7404</v>
      </c>
      <c r="U866" s="273">
        <v>0.95</v>
      </c>
      <c r="V866" s="274"/>
      <c r="W866" s="72"/>
      <c r="X866" s="72"/>
      <c r="Y866" s="145"/>
      <c r="Z866" s="71"/>
      <c r="AA866" s="226" t="s">
        <v>7393</v>
      </c>
      <c r="AB866" s="225" t="s">
        <v>7358</v>
      </c>
      <c r="AC866" s="103" t="s">
        <v>7390</v>
      </c>
      <c r="AD866" s="162">
        <v>0.7</v>
      </c>
      <c r="AE866" s="162"/>
      <c r="AF866" s="162"/>
      <c r="AG866" s="163"/>
      <c r="AH866" s="105">
        <f>ROUND(ROUND(ROUND(K853*U866,0)*Y$731,0)*AD866,0)</f>
        <v>57</v>
      </c>
      <c r="AI866" s="66"/>
    </row>
    <row r="867" spans="1:42" ht="16.75" customHeight="1" x14ac:dyDescent="0.3">
      <c r="A867" s="99">
        <v>33</v>
      </c>
      <c r="B867" s="100" t="s">
        <v>825</v>
      </c>
      <c r="C867" s="101" t="s">
        <v>11407</v>
      </c>
      <c r="D867" s="190"/>
      <c r="E867" s="211"/>
      <c r="F867" s="211"/>
      <c r="G867" s="211"/>
      <c r="H867" s="211"/>
      <c r="I867" s="211"/>
      <c r="J867" s="210"/>
      <c r="K867" s="185"/>
      <c r="L867" s="2"/>
      <c r="M867" s="2"/>
      <c r="N867" s="2"/>
      <c r="O867" s="56"/>
      <c r="P867" s="2"/>
      <c r="Q867" s="2"/>
      <c r="R867" s="2"/>
      <c r="S867" s="2"/>
      <c r="T867" s="2"/>
      <c r="U867" s="2"/>
      <c r="V867" s="71"/>
      <c r="W867" s="72"/>
      <c r="X867" s="72"/>
      <c r="Y867" s="155"/>
      <c r="Z867" s="157"/>
      <c r="AA867" s="206"/>
      <c r="AB867" s="225" t="s">
        <v>7391</v>
      </c>
      <c r="AC867" s="103" t="s">
        <v>7390</v>
      </c>
      <c r="AD867" s="162">
        <v>0.5</v>
      </c>
      <c r="AE867" s="162"/>
      <c r="AF867" s="162"/>
      <c r="AG867" s="163"/>
      <c r="AH867" s="105">
        <f>ROUND(ROUND(ROUND(K853*U866,0)*Y$731,0)*AD867,0)</f>
        <v>41</v>
      </c>
      <c r="AI867" s="16"/>
    </row>
    <row r="868" spans="1:42" ht="16.75" customHeight="1" x14ac:dyDescent="0.3">
      <c r="A868" s="11">
        <v>33</v>
      </c>
      <c r="B868" s="14" t="s">
        <v>826</v>
      </c>
      <c r="C868" s="52" t="s">
        <v>11406</v>
      </c>
      <c r="D868" s="190"/>
      <c r="E868" s="211"/>
      <c r="F868" s="211"/>
      <c r="G868" s="211"/>
      <c r="H868" s="211"/>
      <c r="I868" s="211"/>
      <c r="J868" s="210"/>
      <c r="K868" s="185"/>
      <c r="L868" s="2"/>
      <c r="M868" s="2"/>
      <c r="N868" s="2"/>
      <c r="O868" s="56"/>
      <c r="P868" s="2"/>
      <c r="Q868" s="2"/>
      <c r="R868" s="2"/>
      <c r="S868" s="2"/>
      <c r="T868" s="2"/>
      <c r="U868" s="2"/>
      <c r="V868" s="71"/>
      <c r="W868" s="72"/>
      <c r="X868" s="72"/>
      <c r="Y868" s="155"/>
      <c r="Z868" s="157"/>
      <c r="AA868" s="45"/>
      <c r="AB868" s="201"/>
      <c r="AC868" s="55"/>
      <c r="AD868" s="141"/>
      <c r="AE868" s="187" t="s">
        <v>7356</v>
      </c>
      <c r="AF868" s="53">
        <v>5</v>
      </c>
      <c r="AG868" s="181" t="s">
        <v>7357</v>
      </c>
      <c r="AH868" s="6">
        <f>ROUND(ROUND(K853*U866,0)*Y$731-AF868,0)</f>
        <v>76</v>
      </c>
      <c r="AI868" s="16"/>
    </row>
    <row r="869" spans="1:42" ht="16.75" customHeight="1" x14ac:dyDescent="0.3">
      <c r="A869" s="99">
        <v>33</v>
      </c>
      <c r="B869" s="100" t="s">
        <v>827</v>
      </c>
      <c r="C869" s="101" t="s">
        <v>11405</v>
      </c>
      <c r="D869" s="190"/>
      <c r="E869" s="211"/>
      <c r="F869" s="211"/>
      <c r="G869" s="211"/>
      <c r="H869" s="211"/>
      <c r="I869" s="211"/>
      <c r="J869" s="210"/>
      <c r="K869" s="185"/>
      <c r="L869" s="2"/>
      <c r="M869" s="2"/>
      <c r="N869" s="2"/>
      <c r="O869" s="56"/>
      <c r="P869" s="2"/>
      <c r="Q869" s="2"/>
      <c r="R869" s="2"/>
      <c r="S869" s="2"/>
      <c r="T869" s="2"/>
      <c r="U869" s="2"/>
      <c r="V869" s="71"/>
      <c r="W869" s="72"/>
      <c r="X869" s="72"/>
      <c r="Y869" s="155"/>
      <c r="Z869" s="157"/>
      <c r="AA869" s="226" t="s">
        <v>7393</v>
      </c>
      <c r="AB869" s="225" t="s">
        <v>7358</v>
      </c>
      <c r="AC869" s="103" t="s">
        <v>7390</v>
      </c>
      <c r="AD869" s="162">
        <v>0.7</v>
      </c>
      <c r="AE869" s="221"/>
      <c r="AF869" s="136"/>
      <c r="AG869" s="75"/>
      <c r="AH869" s="105">
        <f>ROUND(ROUND(ROUND(K853*U866,0)*Y$731,0)*AD869-AF868,0)</f>
        <v>52</v>
      </c>
      <c r="AI869" s="16"/>
    </row>
    <row r="870" spans="1:42" ht="16.75" customHeight="1" x14ac:dyDescent="0.3">
      <c r="A870" s="99">
        <v>33</v>
      </c>
      <c r="B870" s="100" t="s">
        <v>828</v>
      </c>
      <c r="C870" s="101" t="s">
        <v>11404</v>
      </c>
      <c r="D870" s="173"/>
      <c r="E870" s="172"/>
      <c r="F870" s="172"/>
      <c r="G870" s="172"/>
      <c r="H870" s="172"/>
      <c r="I870" s="172"/>
      <c r="J870" s="171"/>
      <c r="K870" s="164"/>
      <c r="L870" s="8"/>
      <c r="M870" s="8"/>
      <c r="N870" s="8"/>
      <c r="O870" s="203"/>
      <c r="P870" s="8"/>
      <c r="Q870" s="8"/>
      <c r="R870" s="8"/>
      <c r="S870" s="8"/>
      <c r="T870" s="8"/>
      <c r="U870" s="8"/>
      <c r="V870" s="73"/>
      <c r="W870" s="216"/>
      <c r="X870" s="216"/>
      <c r="Y870" s="144"/>
      <c r="Z870" s="150"/>
      <c r="AA870" s="206"/>
      <c r="AB870" s="225" t="s">
        <v>7391</v>
      </c>
      <c r="AC870" s="103" t="s">
        <v>7390</v>
      </c>
      <c r="AD870" s="162">
        <v>0.5</v>
      </c>
      <c r="AE870" s="196"/>
      <c r="AF870" s="144"/>
      <c r="AG870" s="150"/>
      <c r="AH870" s="105">
        <f>ROUND(ROUND(ROUND(K853*U866,0)*Y$731,0)*AD870-AF868,0)</f>
        <v>36</v>
      </c>
      <c r="AI870" s="20"/>
    </row>
    <row r="871" spans="1:42" s="135" customFormat="1" ht="16.75" customHeight="1" x14ac:dyDescent="0.3">
      <c r="A871" s="11">
        <v>33</v>
      </c>
      <c r="B871" s="14" t="s">
        <v>11403</v>
      </c>
      <c r="C871" s="52" t="s">
        <v>11402</v>
      </c>
      <c r="D871" s="281" t="s">
        <v>9701</v>
      </c>
      <c r="E871" s="282"/>
      <c r="F871" s="282"/>
      <c r="G871" s="282"/>
      <c r="H871" s="282"/>
      <c r="I871" s="282"/>
      <c r="J871" s="283"/>
      <c r="K871" s="167" t="s">
        <v>7461</v>
      </c>
      <c r="L871" s="36"/>
      <c r="M871" s="36"/>
      <c r="N871" s="50"/>
      <c r="O871" s="54"/>
      <c r="P871" s="36"/>
      <c r="Q871" s="36"/>
      <c r="R871" s="36"/>
      <c r="S871" s="36"/>
      <c r="T871" s="36"/>
      <c r="U871" s="36"/>
      <c r="V871" s="50"/>
      <c r="W871" s="257" t="s">
        <v>11077</v>
      </c>
      <c r="X871" s="259" t="s">
        <v>11076</v>
      </c>
      <c r="Y871" s="36"/>
      <c r="Z871" s="50"/>
      <c r="AA871" s="54"/>
      <c r="AB871" s="53"/>
      <c r="AC871" s="36"/>
      <c r="AD871" s="36"/>
      <c r="AE871" s="36"/>
      <c r="AF871" s="36"/>
      <c r="AG871" s="50"/>
      <c r="AH871" s="98">
        <f>ROUND(K877*Y$875,0)</f>
        <v>487</v>
      </c>
      <c r="AI871" s="16" t="s">
        <v>7631</v>
      </c>
      <c r="AP871" s="194"/>
    </row>
    <row r="872" spans="1:42" s="135" customFormat="1" ht="16.75" customHeight="1" x14ac:dyDescent="0.3">
      <c r="A872" s="99">
        <v>33</v>
      </c>
      <c r="B872" s="100" t="s">
        <v>829</v>
      </c>
      <c r="C872" s="101" t="s">
        <v>11401</v>
      </c>
      <c r="D872" s="284"/>
      <c r="E872" s="285"/>
      <c r="F872" s="285"/>
      <c r="G872" s="285"/>
      <c r="H872" s="285"/>
      <c r="I872" s="285"/>
      <c r="J872" s="286"/>
      <c r="K872" s="185"/>
      <c r="L872" s="2"/>
      <c r="M872" s="2"/>
      <c r="N872" s="44"/>
      <c r="O872" s="3"/>
      <c r="P872" s="2"/>
      <c r="Q872" s="2"/>
      <c r="R872" s="2"/>
      <c r="S872" s="2"/>
      <c r="T872" s="2"/>
      <c r="U872" s="2"/>
      <c r="V872" s="71"/>
      <c r="W872" s="258"/>
      <c r="X872" s="287"/>
      <c r="Y872" s="145"/>
      <c r="Z872" s="71"/>
      <c r="AA872" s="226" t="s">
        <v>7393</v>
      </c>
      <c r="AB872" s="225" t="s">
        <v>7358</v>
      </c>
      <c r="AC872" s="103" t="s">
        <v>7390</v>
      </c>
      <c r="AD872" s="162">
        <v>0.7</v>
      </c>
      <c r="AE872" s="162"/>
      <c r="AF872" s="162"/>
      <c r="AG872" s="163"/>
      <c r="AH872" s="105">
        <f>ROUND(ROUND(K877*Y$875,0)*AD872,0)</f>
        <v>341</v>
      </c>
      <c r="AI872" s="16"/>
      <c r="AP872" s="194"/>
    </row>
    <row r="873" spans="1:42" ht="16.75" customHeight="1" x14ac:dyDescent="0.3">
      <c r="A873" s="99">
        <v>33</v>
      </c>
      <c r="B873" s="100" t="s">
        <v>830</v>
      </c>
      <c r="C873" s="101" t="s">
        <v>11400</v>
      </c>
      <c r="D873" s="284"/>
      <c r="E873" s="285"/>
      <c r="F873" s="285"/>
      <c r="G873" s="285"/>
      <c r="H873" s="285"/>
      <c r="I873" s="285"/>
      <c r="J873" s="286"/>
      <c r="K873" s="185"/>
      <c r="L873" s="2"/>
      <c r="M873" s="2"/>
      <c r="N873" s="2"/>
      <c r="O873" s="56"/>
      <c r="P873" s="2"/>
      <c r="Q873" s="2"/>
      <c r="R873" s="2"/>
      <c r="S873" s="2"/>
      <c r="T873" s="2"/>
      <c r="U873" s="2"/>
      <c r="V873" s="71"/>
      <c r="W873" s="258"/>
      <c r="X873" s="287"/>
      <c r="Y873" s="155"/>
      <c r="Z873" s="157"/>
      <c r="AA873" s="206"/>
      <c r="AB873" s="225" t="s">
        <v>7391</v>
      </c>
      <c r="AC873" s="103" t="s">
        <v>7390</v>
      </c>
      <c r="AD873" s="162">
        <v>0.5</v>
      </c>
      <c r="AE873" s="162"/>
      <c r="AF873" s="162"/>
      <c r="AG873" s="163"/>
      <c r="AH873" s="105">
        <f>ROUND(ROUND(K877*Y$875,0)*AD873,0)</f>
        <v>244</v>
      </c>
      <c r="AI873" s="16"/>
    </row>
    <row r="874" spans="1:42" ht="16.75" customHeight="1" x14ac:dyDescent="0.3">
      <c r="A874" s="11">
        <v>33</v>
      </c>
      <c r="B874" s="14" t="s">
        <v>831</v>
      </c>
      <c r="C874" s="52" t="s">
        <v>11399</v>
      </c>
      <c r="D874" s="128"/>
      <c r="E874" s="129"/>
      <c r="F874" s="129"/>
      <c r="G874" s="129"/>
      <c r="H874" s="129"/>
      <c r="I874" s="129"/>
      <c r="J874" s="130"/>
      <c r="K874" s="185"/>
      <c r="L874" s="2"/>
      <c r="M874" s="2"/>
      <c r="N874" s="2"/>
      <c r="O874" s="56"/>
      <c r="P874" s="2"/>
      <c r="Q874" s="2"/>
      <c r="R874" s="2"/>
      <c r="S874" s="2"/>
      <c r="T874" s="2"/>
      <c r="U874" s="2"/>
      <c r="V874" s="71"/>
      <c r="W874" s="258"/>
      <c r="X874" s="72"/>
      <c r="Y874" s="155"/>
      <c r="Z874" s="157"/>
      <c r="AA874" s="2"/>
      <c r="AB874" s="201"/>
      <c r="AC874" s="55"/>
      <c r="AD874" s="141"/>
      <c r="AE874" s="187" t="s">
        <v>7356</v>
      </c>
      <c r="AF874" s="53">
        <v>5</v>
      </c>
      <c r="AG874" s="181" t="s">
        <v>7357</v>
      </c>
      <c r="AH874" s="98">
        <f>ROUND(K877*Y$875-AF874,0)</f>
        <v>482</v>
      </c>
      <c r="AI874" s="16"/>
    </row>
    <row r="875" spans="1:42" ht="16.75" customHeight="1" x14ac:dyDescent="0.3">
      <c r="A875" s="99">
        <v>33</v>
      </c>
      <c r="B875" s="100" t="s">
        <v>832</v>
      </c>
      <c r="C875" s="101" t="s">
        <v>11398</v>
      </c>
      <c r="D875" s="128"/>
      <c r="E875" s="129"/>
      <c r="F875" s="129"/>
      <c r="G875" s="129"/>
      <c r="H875" s="129"/>
      <c r="I875" s="129"/>
      <c r="J875" s="130"/>
      <c r="K875" s="185"/>
      <c r="L875" s="2"/>
      <c r="M875" s="2"/>
      <c r="N875" s="2"/>
      <c r="O875" s="56"/>
      <c r="P875" s="2"/>
      <c r="Q875" s="2"/>
      <c r="R875" s="2"/>
      <c r="S875" s="2"/>
      <c r="T875" s="2"/>
      <c r="U875" s="2"/>
      <c r="V875" s="71"/>
      <c r="W875" s="72"/>
      <c r="X875" s="72" t="s">
        <v>1</v>
      </c>
      <c r="Y875" s="155">
        <v>0.7</v>
      </c>
      <c r="Z875" s="157"/>
      <c r="AA875" s="226" t="s">
        <v>7393</v>
      </c>
      <c r="AB875" s="225" t="s">
        <v>7358</v>
      </c>
      <c r="AC875" s="103" t="s">
        <v>7390</v>
      </c>
      <c r="AD875" s="162">
        <v>0.7</v>
      </c>
      <c r="AE875" s="221"/>
      <c r="AF875" s="136"/>
      <c r="AG875" s="75"/>
      <c r="AH875" s="105">
        <f>ROUND(ROUND(K877*Y$875,0)*AD875-AF874,0)</f>
        <v>336</v>
      </c>
      <c r="AI875" s="16"/>
    </row>
    <row r="876" spans="1:42" ht="16.75" customHeight="1" x14ac:dyDescent="0.3">
      <c r="A876" s="99">
        <v>33</v>
      </c>
      <c r="B876" s="100" t="s">
        <v>833</v>
      </c>
      <c r="C876" s="101" t="s">
        <v>11397</v>
      </c>
      <c r="D876" s="128"/>
      <c r="E876" s="129"/>
      <c r="F876" s="129"/>
      <c r="G876" s="129"/>
      <c r="H876" s="129"/>
      <c r="I876" s="129"/>
      <c r="J876" s="130"/>
      <c r="K876" s="185"/>
      <c r="L876" s="2"/>
      <c r="M876" s="2"/>
      <c r="N876" s="2"/>
      <c r="O876" s="56"/>
      <c r="P876" s="2"/>
      <c r="Q876" s="2"/>
      <c r="R876" s="2"/>
      <c r="S876" s="2"/>
      <c r="T876" s="2"/>
      <c r="U876" s="2"/>
      <c r="V876" s="71"/>
      <c r="W876" s="72"/>
      <c r="X876" s="72"/>
      <c r="Y876" s="155"/>
      <c r="Z876" s="157"/>
      <c r="AA876" s="206"/>
      <c r="AB876" s="225" t="s">
        <v>7391</v>
      </c>
      <c r="AC876" s="103" t="s">
        <v>7390</v>
      </c>
      <c r="AD876" s="162">
        <v>0.5</v>
      </c>
      <c r="AE876" s="196"/>
      <c r="AF876" s="144"/>
      <c r="AG876" s="150"/>
      <c r="AH876" s="105">
        <f>ROUND(ROUND(K877*Y$875,0)*AD876-AF874,0)</f>
        <v>239</v>
      </c>
      <c r="AI876" s="16"/>
    </row>
    <row r="877" spans="1:42" ht="16.75" customHeight="1" x14ac:dyDescent="0.25">
      <c r="A877" s="11">
        <v>33</v>
      </c>
      <c r="B877" s="14" t="s">
        <v>834</v>
      </c>
      <c r="C877" s="52" t="s">
        <v>11396</v>
      </c>
      <c r="D877" s="128"/>
      <c r="E877" s="129"/>
      <c r="F877" s="129"/>
      <c r="G877" s="129"/>
      <c r="H877" s="129"/>
      <c r="I877" s="129"/>
      <c r="J877" s="130"/>
      <c r="K877" s="271">
        <f>'21共同生活援助（包括型・基本）'!N445</f>
        <v>696</v>
      </c>
      <c r="L877" s="272"/>
      <c r="M877" s="2" t="s">
        <v>7388</v>
      </c>
      <c r="N877" s="44"/>
      <c r="O877" s="204" t="s">
        <v>7387</v>
      </c>
      <c r="P877" s="36"/>
      <c r="Q877" s="36"/>
      <c r="R877" s="36"/>
      <c r="S877" s="36"/>
      <c r="T877" s="36"/>
      <c r="U877" s="36"/>
      <c r="V877" s="74"/>
      <c r="W877" s="124"/>
      <c r="X877" s="124"/>
      <c r="Y877" s="178"/>
      <c r="Z877" s="179"/>
      <c r="AA877" s="83"/>
      <c r="AB877" s="194"/>
      <c r="AC877" s="7"/>
      <c r="AD877" s="7"/>
      <c r="AE877" s="7"/>
      <c r="AF877" s="7"/>
      <c r="AG877" s="37"/>
      <c r="AH877" s="98">
        <f>ROUND(ROUND(K877*U878,0)*Y$875,0)</f>
        <v>463</v>
      </c>
      <c r="AI877" s="66"/>
    </row>
    <row r="878" spans="1:42" ht="16.75" customHeight="1" x14ac:dyDescent="0.25">
      <c r="A878" s="99">
        <v>33</v>
      </c>
      <c r="B878" s="100" t="s">
        <v>835</v>
      </c>
      <c r="C878" s="101" t="s">
        <v>11395</v>
      </c>
      <c r="D878" s="190"/>
      <c r="E878" s="211"/>
      <c r="F878" s="211"/>
      <c r="G878" s="211"/>
      <c r="H878" s="211"/>
      <c r="I878" s="211"/>
      <c r="J878" s="210"/>
      <c r="K878" s="72"/>
      <c r="L878" s="145"/>
      <c r="M878" s="2"/>
      <c r="N878" s="44"/>
      <c r="O878" s="45"/>
      <c r="P878" s="2"/>
      <c r="Q878" s="135"/>
      <c r="R878" s="135"/>
      <c r="S878" s="135"/>
      <c r="T878" s="136" t="s">
        <v>7404</v>
      </c>
      <c r="U878" s="273">
        <v>0.95</v>
      </c>
      <c r="V878" s="274"/>
      <c r="W878" s="182"/>
      <c r="X878" s="182"/>
      <c r="Y878" s="178"/>
      <c r="Z878" s="179"/>
      <c r="AA878" s="226" t="s">
        <v>7393</v>
      </c>
      <c r="AB878" s="225" t="s">
        <v>7358</v>
      </c>
      <c r="AC878" s="103" t="s">
        <v>7390</v>
      </c>
      <c r="AD878" s="162">
        <v>0.7</v>
      </c>
      <c r="AE878" s="162"/>
      <c r="AF878" s="162"/>
      <c r="AG878" s="163"/>
      <c r="AH878" s="105">
        <f>ROUND(ROUND(ROUND(K877*U878,0)*Y$875,0)*AD878,0)</f>
        <v>324</v>
      </c>
      <c r="AI878" s="66"/>
    </row>
    <row r="879" spans="1:42" ht="16.75" customHeight="1" x14ac:dyDescent="0.25">
      <c r="A879" s="99">
        <v>33</v>
      </c>
      <c r="B879" s="100" t="s">
        <v>836</v>
      </c>
      <c r="C879" s="101" t="s">
        <v>11394</v>
      </c>
      <c r="D879" s="190"/>
      <c r="E879" s="211"/>
      <c r="F879" s="211"/>
      <c r="G879" s="211"/>
      <c r="H879" s="211"/>
      <c r="I879" s="211"/>
      <c r="J879" s="210"/>
      <c r="K879" s="185"/>
      <c r="L879" s="2"/>
      <c r="M879" s="2"/>
      <c r="N879" s="2"/>
      <c r="O879" s="56"/>
      <c r="P879" s="2"/>
      <c r="Q879" s="2"/>
      <c r="R879" s="2"/>
      <c r="S879" s="2"/>
      <c r="T879" s="2"/>
      <c r="U879" s="2"/>
      <c r="V879" s="71"/>
      <c r="W879" s="182"/>
      <c r="X879" s="182"/>
      <c r="Y879" s="178"/>
      <c r="Z879" s="179"/>
      <c r="AA879" s="206"/>
      <c r="AB879" s="225" t="s">
        <v>7391</v>
      </c>
      <c r="AC879" s="103" t="s">
        <v>7390</v>
      </c>
      <c r="AD879" s="162">
        <v>0.5</v>
      </c>
      <c r="AE879" s="162"/>
      <c r="AF879" s="162"/>
      <c r="AG879" s="163"/>
      <c r="AH879" s="105">
        <f>ROUND(ROUND(ROUND(K877*U878,0)*Y$875,0)*AD879,0)</f>
        <v>232</v>
      </c>
      <c r="AI879" s="16"/>
    </row>
    <row r="880" spans="1:42" ht="16.75" customHeight="1" x14ac:dyDescent="0.25">
      <c r="A880" s="11">
        <v>33</v>
      </c>
      <c r="B880" s="14" t="s">
        <v>837</v>
      </c>
      <c r="C880" s="52" t="s">
        <v>11393</v>
      </c>
      <c r="D880" s="190"/>
      <c r="E880" s="211"/>
      <c r="F880" s="211"/>
      <c r="G880" s="211"/>
      <c r="H880" s="211"/>
      <c r="I880" s="211"/>
      <c r="J880" s="210"/>
      <c r="K880" s="185"/>
      <c r="L880" s="2"/>
      <c r="M880" s="2"/>
      <c r="N880" s="2"/>
      <c r="O880" s="56"/>
      <c r="P880" s="2"/>
      <c r="Q880" s="2"/>
      <c r="R880" s="2"/>
      <c r="S880" s="2"/>
      <c r="T880" s="2"/>
      <c r="U880" s="2"/>
      <c r="V880" s="71"/>
      <c r="W880" s="182"/>
      <c r="X880" s="182"/>
      <c r="Y880" s="178"/>
      <c r="Z880" s="179"/>
      <c r="AA880" s="2"/>
      <c r="AB880" s="201"/>
      <c r="AC880" s="55"/>
      <c r="AD880" s="141"/>
      <c r="AE880" s="187" t="s">
        <v>7356</v>
      </c>
      <c r="AF880" s="53">
        <v>5</v>
      </c>
      <c r="AG880" s="181" t="s">
        <v>7357</v>
      </c>
      <c r="AH880" s="98">
        <f>ROUND(ROUND(K877*U878,0)*Y$875-AF880,0)</f>
        <v>458</v>
      </c>
      <c r="AI880" s="16"/>
    </row>
    <row r="881" spans="1:35" ht="16.75" customHeight="1" x14ac:dyDescent="0.25">
      <c r="A881" s="99">
        <v>33</v>
      </c>
      <c r="B881" s="100" t="s">
        <v>838</v>
      </c>
      <c r="C881" s="101" t="s">
        <v>11392</v>
      </c>
      <c r="D881" s="190"/>
      <c r="E881" s="211"/>
      <c r="F881" s="211"/>
      <c r="G881" s="211"/>
      <c r="H881" s="211"/>
      <c r="I881" s="211"/>
      <c r="J881" s="210"/>
      <c r="K881" s="185"/>
      <c r="L881" s="2"/>
      <c r="M881" s="2"/>
      <c r="N881" s="2"/>
      <c r="O881" s="56"/>
      <c r="P881" s="2"/>
      <c r="Q881" s="2"/>
      <c r="R881" s="2"/>
      <c r="S881" s="2"/>
      <c r="T881" s="2"/>
      <c r="U881" s="2"/>
      <c r="V881" s="71"/>
      <c r="W881" s="182"/>
      <c r="X881" s="182"/>
      <c r="Y881" s="178"/>
      <c r="Z881" s="179"/>
      <c r="AA881" s="226" t="s">
        <v>7393</v>
      </c>
      <c r="AB881" s="225" t="s">
        <v>7358</v>
      </c>
      <c r="AC881" s="103" t="s">
        <v>7390</v>
      </c>
      <c r="AD881" s="162">
        <v>0.7</v>
      </c>
      <c r="AE881" s="221"/>
      <c r="AF881" s="136"/>
      <c r="AG881" s="75"/>
      <c r="AH881" s="105">
        <f>ROUND(ROUND(ROUND(K877*U878,0)*Y$875,0)*AD881-AF880,0)</f>
        <v>319</v>
      </c>
      <c r="AI881" s="16"/>
    </row>
    <row r="882" spans="1:35" ht="16.75" customHeight="1" x14ac:dyDescent="0.25">
      <c r="A882" s="99">
        <v>33</v>
      </c>
      <c r="B882" s="100" t="s">
        <v>839</v>
      </c>
      <c r="C882" s="101" t="s">
        <v>11391</v>
      </c>
      <c r="D882" s="190"/>
      <c r="E882" s="211"/>
      <c r="F882" s="211"/>
      <c r="G882" s="211"/>
      <c r="H882" s="211"/>
      <c r="I882" s="211"/>
      <c r="J882" s="210"/>
      <c r="K882" s="185"/>
      <c r="L882" s="2"/>
      <c r="M882" s="2"/>
      <c r="N882" s="2"/>
      <c r="O882" s="203"/>
      <c r="P882" s="8"/>
      <c r="Q882" s="8"/>
      <c r="R882" s="8"/>
      <c r="S882" s="8"/>
      <c r="T882" s="8"/>
      <c r="U882" s="8"/>
      <c r="V882" s="73"/>
      <c r="W882" s="182"/>
      <c r="X882" s="182"/>
      <c r="Y882" s="178"/>
      <c r="Z882" s="179"/>
      <c r="AA882" s="206"/>
      <c r="AB882" s="225" t="s">
        <v>7391</v>
      </c>
      <c r="AC882" s="103" t="s">
        <v>7390</v>
      </c>
      <c r="AD882" s="162">
        <v>0.5</v>
      </c>
      <c r="AE882" s="196"/>
      <c r="AF882" s="144"/>
      <c r="AG882" s="150"/>
      <c r="AH882" s="105">
        <f>ROUND(ROUND(ROUND(K877*U878,0)*Y$875,0)*AD882-AF880,0)</f>
        <v>227</v>
      </c>
      <c r="AI882" s="16"/>
    </row>
    <row r="883" spans="1:35" ht="16.75" customHeight="1" x14ac:dyDescent="0.25">
      <c r="A883" s="11">
        <v>33</v>
      </c>
      <c r="B883" s="14" t="s">
        <v>840</v>
      </c>
      <c r="C883" s="52" t="s">
        <v>11390</v>
      </c>
      <c r="D883" s="190"/>
      <c r="E883" s="211"/>
      <c r="F883" s="211"/>
      <c r="G883" s="211"/>
      <c r="H883" s="211"/>
      <c r="I883" s="211"/>
      <c r="J883" s="210"/>
      <c r="K883" s="185"/>
      <c r="L883" s="2"/>
      <c r="M883" s="2"/>
      <c r="N883" s="44"/>
      <c r="O883" s="204" t="s">
        <v>7380</v>
      </c>
      <c r="P883" s="36"/>
      <c r="Q883" s="36"/>
      <c r="R883" s="36"/>
      <c r="S883" s="36"/>
      <c r="T883" s="36"/>
      <c r="U883" s="36"/>
      <c r="V883" s="74"/>
      <c r="W883" s="182"/>
      <c r="X883" s="182"/>
      <c r="Y883" s="178"/>
      <c r="Z883" s="179"/>
      <c r="AA883" s="83"/>
      <c r="AB883" s="194"/>
      <c r="AC883" s="7"/>
      <c r="AD883" s="7"/>
      <c r="AE883" s="7"/>
      <c r="AF883" s="7"/>
      <c r="AG883" s="37"/>
      <c r="AH883" s="98">
        <f>ROUND(ROUND(K877*U884,0)*Y$875,0)</f>
        <v>453</v>
      </c>
      <c r="AI883" s="66"/>
    </row>
    <row r="884" spans="1:35" ht="16.75" customHeight="1" x14ac:dyDescent="0.25">
      <c r="A884" s="99">
        <v>33</v>
      </c>
      <c r="B884" s="100" t="s">
        <v>841</v>
      </c>
      <c r="C884" s="101" t="s">
        <v>11389</v>
      </c>
      <c r="D884" s="190"/>
      <c r="E884" s="211"/>
      <c r="F884" s="211"/>
      <c r="G884" s="211"/>
      <c r="H884" s="211"/>
      <c r="I884" s="211"/>
      <c r="J884" s="210"/>
      <c r="K884" s="185"/>
      <c r="L884" s="2"/>
      <c r="M884" s="2"/>
      <c r="N884" s="44"/>
      <c r="O884" s="45"/>
      <c r="P884" s="135"/>
      <c r="Q884" s="135"/>
      <c r="R884" s="135"/>
      <c r="S884" s="135"/>
      <c r="T884" s="136" t="s">
        <v>7404</v>
      </c>
      <c r="U884" s="273">
        <v>0.93</v>
      </c>
      <c r="V884" s="274"/>
      <c r="W884" s="182"/>
      <c r="X884" s="182"/>
      <c r="Y884" s="178"/>
      <c r="Z884" s="179"/>
      <c r="AA884" s="226" t="s">
        <v>7393</v>
      </c>
      <c r="AB884" s="225" t="s">
        <v>7358</v>
      </c>
      <c r="AC884" s="103" t="s">
        <v>7390</v>
      </c>
      <c r="AD884" s="162">
        <v>0.7</v>
      </c>
      <c r="AE884" s="162"/>
      <c r="AF884" s="162"/>
      <c r="AG884" s="163"/>
      <c r="AH884" s="105">
        <f>ROUND(ROUND(ROUND(K877*U884,0)*Y$875,0)*AD884,0)</f>
        <v>317</v>
      </c>
      <c r="AI884" s="66"/>
    </row>
    <row r="885" spans="1:35" ht="16.75" customHeight="1" x14ac:dyDescent="0.25">
      <c r="A885" s="99">
        <v>33</v>
      </c>
      <c r="B885" s="100" t="s">
        <v>842</v>
      </c>
      <c r="C885" s="101" t="s">
        <v>11388</v>
      </c>
      <c r="D885" s="190"/>
      <c r="E885" s="211"/>
      <c r="F885" s="211"/>
      <c r="G885" s="211"/>
      <c r="H885" s="211"/>
      <c r="I885" s="211"/>
      <c r="J885" s="210"/>
      <c r="K885" s="185"/>
      <c r="L885" s="2"/>
      <c r="M885" s="2"/>
      <c r="N885" s="2"/>
      <c r="O885" s="56"/>
      <c r="P885" s="2"/>
      <c r="Q885" s="2"/>
      <c r="R885" s="2"/>
      <c r="S885" s="2"/>
      <c r="T885" s="2"/>
      <c r="U885" s="2"/>
      <c r="V885" s="71"/>
      <c r="W885" s="182"/>
      <c r="X885" s="182"/>
      <c r="Y885" s="178"/>
      <c r="Z885" s="179"/>
      <c r="AA885" s="206"/>
      <c r="AB885" s="225" t="s">
        <v>7391</v>
      </c>
      <c r="AC885" s="103" t="s">
        <v>7390</v>
      </c>
      <c r="AD885" s="162">
        <v>0.5</v>
      </c>
      <c r="AE885" s="162"/>
      <c r="AF885" s="162"/>
      <c r="AG885" s="163"/>
      <c r="AH885" s="105">
        <f>ROUND(ROUND(ROUND(K877*U884,0)*Y$875,0)*AD885,0)</f>
        <v>227</v>
      </c>
      <c r="AI885" s="16"/>
    </row>
    <row r="886" spans="1:35" ht="16.75" customHeight="1" x14ac:dyDescent="0.25">
      <c r="A886" s="11">
        <v>33</v>
      </c>
      <c r="B886" s="14" t="s">
        <v>843</v>
      </c>
      <c r="C886" s="52" t="s">
        <v>11387</v>
      </c>
      <c r="D886" s="190"/>
      <c r="E886" s="211"/>
      <c r="F886" s="211"/>
      <c r="G886" s="211"/>
      <c r="H886" s="211"/>
      <c r="I886" s="211"/>
      <c r="J886" s="210"/>
      <c r="K886" s="185"/>
      <c r="L886" s="2"/>
      <c r="M886" s="2"/>
      <c r="N886" s="2"/>
      <c r="O886" s="56"/>
      <c r="P886" s="2"/>
      <c r="Q886" s="2"/>
      <c r="R886" s="2"/>
      <c r="S886" s="2"/>
      <c r="T886" s="2"/>
      <c r="U886" s="2"/>
      <c r="V886" s="71"/>
      <c r="W886" s="182"/>
      <c r="X886" s="182"/>
      <c r="Y886" s="178"/>
      <c r="Z886" s="179"/>
      <c r="AA886" s="2"/>
      <c r="AB886" s="201"/>
      <c r="AC886" s="55"/>
      <c r="AD886" s="141"/>
      <c r="AE886" s="187" t="s">
        <v>7356</v>
      </c>
      <c r="AF886" s="53">
        <v>5</v>
      </c>
      <c r="AG886" s="181" t="s">
        <v>7357</v>
      </c>
      <c r="AH886" s="98">
        <f>ROUND(ROUND(K877*U884,0)*Y$875-AF886,0)</f>
        <v>448</v>
      </c>
      <c r="AI886" s="16"/>
    </row>
    <row r="887" spans="1:35" ht="16.75" customHeight="1" x14ac:dyDescent="0.25">
      <c r="A887" s="99">
        <v>33</v>
      </c>
      <c r="B887" s="100" t="s">
        <v>844</v>
      </c>
      <c r="C887" s="101" t="s">
        <v>11386</v>
      </c>
      <c r="D887" s="190"/>
      <c r="E887" s="211"/>
      <c r="F887" s="211"/>
      <c r="G887" s="211"/>
      <c r="H887" s="211"/>
      <c r="I887" s="211"/>
      <c r="J887" s="210"/>
      <c r="K887" s="185"/>
      <c r="L887" s="2"/>
      <c r="M887" s="2"/>
      <c r="N887" s="2"/>
      <c r="O887" s="56"/>
      <c r="P887" s="2"/>
      <c r="Q887" s="2"/>
      <c r="R887" s="2"/>
      <c r="S887" s="2"/>
      <c r="T887" s="2"/>
      <c r="U887" s="2"/>
      <c r="V887" s="71"/>
      <c r="W887" s="182"/>
      <c r="X887" s="182"/>
      <c r="Y887" s="178"/>
      <c r="Z887" s="179"/>
      <c r="AA887" s="226" t="s">
        <v>7393</v>
      </c>
      <c r="AB887" s="225" t="s">
        <v>7358</v>
      </c>
      <c r="AC887" s="103" t="s">
        <v>7390</v>
      </c>
      <c r="AD887" s="162">
        <v>0.7</v>
      </c>
      <c r="AE887" s="221"/>
      <c r="AF887" s="136"/>
      <c r="AG887" s="75"/>
      <c r="AH887" s="105">
        <f>ROUND(ROUND(ROUND(K877*U884,0)*Y$875,0)*AD887-AF886,0)</f>
        <v>312</v>
      </c>
      <c r="AI887" s="16"/>
    </row>
    <row r="888" spans="1:35" ht="16.75" customHeight="1" x14ac:dyDescent="0.25">
      <c r="A888" s="99">
        <v>33</v>
      </c>
      <c r="B888" s="100" t="s">
        <v>845</v>
      </c>
      <c r="C888" s="101" t="s">
        <v>11385</v>
      </c>
      <c r="D888" s="190"/>
      <c r="E888" s="211"/>
      <c r="F888" s="211"/>
      <c r="G888" s="211"/>
      <c r="H888" s="211"/>
      <c r="I888" s="211"/>
      <c r="J888" s="210"/>
      <c r="K888" s="185"/>
      <c r="L888" s="2"/>
      <c r="M888" s="2"/>
      <c r="N888" s="2"/>
      <c r="O888" s="203"/>
      <c r="P888" s="8"/>
      <c r="Q888" s="8"/>
      <c r="R888" s="8"/>
      <c r="S888" s="8"/>
      <c r="T888" s="8"/>
      <c r="U888" s="8"/>
      <c r="V888" s="73"/>
      <c r="W888" s="182"/>
      <c r="X888" s="182"/>
      <c r="Y888" s="178"/>
      <c r="Z888" s="179"/>
      <c r="AA888" s="206"/>
      <c r="AB888" s="225" t="s">
        <v>7391</v>
      </c>
      <c r="AC888" s="103" t="s">
        <v>7390</v>
      </c>
      <c r="AD888" s="162">
        <v>0.5</v>
      </c>
      <c r="AE888" s="196"/>
      <c r="AF888" s="144"/>
      <c r="AG888" s="150"/>
      <c r="AH888" s="105">
        <f>ROUND(ROUND(ROUND(K877*U884,0)*Y$875,0)*AD888-AF886,0)</f>
        <v>222</v>
      </c>
      <c r="AI888" s="16"/>
    </row>
    <row r="889" spans="1:35" ht="16.75" customHeight="1" x14ac:dyDescent="0.25">
      <c r="A889" s="11">
        <v>33</v>
      </c>
      <c r="B889" s="14" t="s">
        <v>846</v>
      </c>
      <c r="C889" s="52" t="s">
        <v>11384</v>
      </c>
      <c r="D889" s="190"/>
      <c r="E889" s="211"/>
      <c r="F889" s="211"/>
      <c r="G889" s="211"/>
      <c r="H889" s="211"/>
      <c r="I889" s="211"/>
      <c r="J889" s="210"/>
      <c r="K889" s="185"/>
      <c r="L889" s="2"/>
      <c r="M889" s="2"/>
      <c r="N889" s="44"/>
      <c r="O889" s="222" t="s">
        <v>7373</v>
      </c>
      <c r="P889" s="2"/>
      <c r="Q889" s="2"/>
      <c r="R889" s="2"/>
      <c r="S889" s="2"/>
      <c r="T889" s="2"/>
      <c r="U889" s="2"/>
      <c r="V889" s="71"/>
      <c r="W889" s="182"/>
      <c r="X889" s="182"/>
      <c r="Y889" s="178"/>
      <c r="Z889" s="179"/>
      <c r="AA889" s="83"/>
      <c r="AB889" s="80"/>
      <c r="AC889" s="7"/>
      <c r="AD889" s="7"/>
      <c r="AE889" s="7"/>
      <c r="AF889" s="7"/>
      <c r="AG889" s="37"/>
      <c r="AH889" s="98">
        <f>ROUND(ROUND(K877*U890,0)*Y$875,0)</f>
        <v>463</v>
      </c>
      <c r="AI889" s="66"/>
    </row>
    <row r="890" spans="1:35" ht="16.75" customHeight="1" x14ac:dyDescent="0.25">
      <c r="A890" s="99">
        <v>33</v>
      </c>
      <c r="B890" s="100" t="s">
        <v>847</v>
      </c>
      <c r="C890" s="101" t="s">
        <v>11383</v>
      </c>
      <c r="D890" s="190"/>
      <c r="E890" s="211"/>
      <c r="F890" s="211"/>
      <c r="G890" s="211"/>
      <c r="H890" s="211"/>
      <c r="I890" s="211"/>
      <c r="J890" s="210"/>
      <c r="K890" s="185"/>
      <c r="L890" s="2"/>
      <c r="M890" s="2"/>
      <c r="N890" s="44"/>
      <c r="O890" s="222" t="s">
        <v>7405</v>
      </c>
      <c r="P890" s="135"/>
      <c r="Q890" s="135"/>
      <c r="R890" s="135"/>
      <c r="S890" s="135"/>
      <c r="T890" s="136" t="s">
        <v>7404</v>
      </c>
      <c r="U890" s="273">
        <v>0.95</v>
      </c>
      <c r="V890" s="274"/>
      <c r="W890" s="182"/>
      <c r="X890" s="182"/>
      <c r="Y890" s="178"/>
      <c r="Z890" s="179"/>
      <c r="AA890" s="226" t="s">
        <v>7393</v>
      </c>
      <c r="AB890" s="225" t="s">
        <v>7358</v>
      </c>
      <c r="AC890" s="103" t="s">
        <v>7390</v>
      </c>
      <c r="AD890" s="162">
        <v>0.7</v>
      </c>
      <c r="AE890" s="162"/>
      <c r="AF890" s="162"/>
      <c r="AG890" s="163"/>
      <c r="AH890" s="105">
        <f>ROUND(ROUND(ROUND(K877*U890,0)*Y$875,0)*AD890,0)</f>
        <v>324</v>
      </c>
      <c r="AI890" s="66"/>
    </row>
    <row r="891" spans="1:35" ht="16.75" customHeight="1" x14ac:dyDescent="0.25">
      <c r="A891" s="99">
        <v>33</v>
      </c>
      <c r="B891" s="100" t="s">
        <v>848</v>
      </c>
      <c r="C891" s="101" t="s">
        <v>11382</v>
      </c>
      <c r="D891" s="190"/>
      <c r="E891" s="211"/>
      <c r="F891" s="211"/>
      <c r="G891" s="211"/>
      <c r="H891" s="211"/>
      <c r="I891" s="211"/>
      <c r="J891" s="210"/>
      <c r="K891" s="185"/>
      <c r="L891" s="2"/>
      <c r="M891" s="2"/>
      <c r="N891" s="2"/>
      <c r="O891" s="56"/>
      <c r="P891" s="2"/>
      <c r="Q891" s="2"/>
      <c r="R891" s="2"/>
      <c r="S891" s="2"/>
      <c r="T891" s="2"/>
      <c r="U891" s="2"/>
      <c r="V891" s="71"/>
      <c r="W891" s="182"/>
      <c r="X891" s="182"/>
      <c r="Y891" s="178"/>
      <c r="Z891" s="179"/>
      <c r="AA891" s="206"/>
      <c r="AB891" s="225" t="s">
        <v>7391</v>
      </c>
      <c r="AC891" s="103" t="s">
        <v>7390</v>
      </c>
      <c r="AD891" s="162">
        <v>0.5</v>
      </c>
      <c r="AE891" s="162"/>
      <c r="AF891" s="162"/>
      <c r="AG891" s="163"/>
      <c r="AH891" s="105">
        <f>ROUND(ROUND(ROUND(K877*U890,0)*Y$875,0)*AD891,0)</f>
        <v>232</v>
      </c>
      <c r="AI891" s="16"/>
    </row>
    <row r="892" spans="1:35" ht="16.75" customHeight="1" x14ac:dyDescent="0.25">
      <c r="A892" s="11">
        <v>33</v>
      </c>
      <c r="B892" s="14" t="s">
        <v>849</v>
      </c>
      <c r="C892" s="52" t="s">
        <v>11381</v>
      </c>
      <c r="D892" s="190"/>
      <c r="E892" s="211"/>
      <c r="F892" s="211"/>
      <c r="G892" s="211"/>
      <c r="H892" s="211"/>
      <c r="I892" s="211"/>
      <c r="J892" s="210"/>
      <c r="K892" s="185"/>
      <c r="L892" s="2"/>
      <c r="M892" s="2"/>
      <c r="N892" s="2"/>
      <c r="O892" s="56"/>
      <c r="P892" s="2"/>
      <c r="Q892" s="2"/>
      <c r="R892" s="2"/>
      <c r="S892" s="2"/>
      <c r="T892" s="2"/>
      <c r="U892" s="2"/>
      <c r="V892" s="71"/>
      <c r="W892" s="182"/>
      <c r="X892" s="182"/>
      <c r="Y892" s="178"/>
      <c r="Z892" s="179"/>
      <c r="AA892" s="2"/>
      <c r="AB892" s="201"/>
      <c r="AC892" s="55"/>
      <c r="AD892" s="141"/>
      <c r="AE892" s="187" t="s">
        <v>7356</v>
      </c>
      <c r="AF892" s="53">
        <v>5</v>
      </c>
      <c r="AG892" s="181" t="s">
        <v>7357</v>
      </c>
      <c r="AH892" s="98">
        <f>ROUND(ROUND(K877*U890,0)*Y$875-AF892,0)</f>
        <v>458</v>
      </c>
      <c r="AI892" s="16"/>
    </row>
    <row r="893" spans="1:35" ht="16.75" customHeight="1" x14ac:dyDescent="0.25">
      <c r="A893" s="99">
        <v>33</v>
      </c>
      <c r="B893" s="100" t="s">
        <v>850</v>
      </c>
      <c r="C893" s="101" t="s">
        <v>11380</v>
      </c>
      <c r="D893" s="190"/>
      <c r="E893" s="211"/>
      <c r="F893" s="211"/>
      <c r="G893" s="211"/>
      <c r="H893" s="211"/>
      <c r="I893" s="211"/>
      <c r="J893" s="210"/>
      <c r="K893" s="185"/>
      <c r="L893" s="2"/>
      <c r="M893" s="2"/>
      <c r="N893" s="2"/>
      <c r="O893" s="56"/>
      <c r="P893" s="2"/>
      <c r="Q893" s="2"/>
      <c r="R893" s="2"/>
      <c r="S893" s="2"/>
      <c r="T893" s="2"/>
      <c r="U893" s="2"/>
      <c r="V893" s="71"/>
      <c r="W893" s="182"/>
      <c r="X893" s="182"/>
      <c r="Y893" s="178"/>
      <c r="Z893" s="179"/>
      <c r="AA893" s="226" t="s">
        <v>7393</v>
      </c>
      <c r="AB893" s="225" t="s">
        <v>7358</v>
      </c>
      <c r="AC893" s="103" t="s">
        <v>7390</v>
      </c>
      <c r="AD893" s="162">
        <v>0.7</v>
      </c>
      <c r="AE893" s="221"/>
      <c r="AF893" s="136"/>
      <c r="AG893" s="75"/>
      <c r="AH893" s="105">
        <f>ROUND(ROUND(ROUND(K877*U890,0)*Y$875,0)*AD893-AF892,0)</f>
        <v>319</v>
      </c>
      <c r="AI893" s="16"/>
    </row>
    <row r="894" spans="1:35" ht="16.75" customHeight="1" x14ac:dyDescent="0.25">
      <c r="A894" s="99">
        <v>33</v>
      </c>
      <c r="B894" s="100" t="s">
        <v>851</v>
      </c>
      <c r="C894" s="101" t="s">
        <v>11379</v>
      </c>
      <c r="D894" s="190"/>
      <c r="E894" s="211"/>
      <c r="F894" s="211"/>
      <c r="G894" s="211"/>
      <c r="H894" s="211"/>
      <c r="I894" s="211"/>
      <c r="J894" s="210"/>
      <c r="K894" s="164"/>
      <c r="L894" s="8"/>
      <c r="M894" s="8"/>
      <c r="N894" s="8"/>
      <c r="O894" s="203"/>
      <c r="P894" s="8"/>
      <c r="Q894" s="8"/>
      <c r="R894" s="8"/>
      <c r="S894" s="8"/>
      <c r="T894" s="8"/>
      <c r="U894" s="8"/>
      <c r="V894" s="73"/>
      <c r="W894" s="182"/>
      <c r="X894" s="182"/>
      <c r="Y894" s="178"/>
      <c r="Z894" s="179"/>
      <c r="AA894" s="206"/>
      <c r="AB894" s="225" t="s">
        <v>7391</v>
      </c>
      <c r="AC894" s="103" t="s">
        <v>7390</v>
      </c>
      <c r="AD894" s="162">
        <v>0.5</v>
      </c>
      <c r="AE894" s="196"/>
      <c r="AF894" s="144"/>
      <c r="AG894" s="150"/>
      <c r="AH894" s="105">
        <f>ROUND(ROUND(ROUND(K877*U890,0)*Y$875,0)*AD894-AF892,0)</f>
        <v>227</v>
      </c>
      <c r="AI894" s="16"/>
    </row>
    <row r="895" spans="1:35" ht="16.75" customHeight="1" x14ac:dyDescent="0.25">
      <c r="A895" s="11">
        <v>33</v>
      </c>
      <c r="B895" s="14" t="s">
        <v>11378</v>
      </c>
      <c r="C895" s="52" t="s">
        <v>11377</v>
      </c>
      <c r="D895" s="190"/>
      <c r="E895" s="211"/>
      <c r="F895" s="211"/>
      <c r="G895" s="211"/>
      <c r="H895" s="211"/>
      <c r="I895" s="211"/>
      <c r="J895" s="210"/>
      <c r="K895" s="167" t="s">
        <v>7425</v>
      </c>
      <c r="L895" s="36"/>
      <c r="M895" s="36"/>
      <c r="N895" s="50"/>
      <c r="O895" s="54"/>
      <c r="P895" s="36"/>
      <c r="Q895" s="36"/>
      <c r="R895" s="36"/>
      <c r="S895" s="36"/>
      <c r="T895" s="36"/>
      <c r="U895" s="36"/>
      <c r="V895" s="50"/>
      <c r="W895" s="182"/>
      <c r="X895" s="182"/>
      <c r="Y895" s="178"/>
      <c r="Z895" s="179"/>
      <c r="AA895" s="54"/>
      <c r="AB895" s="53"/>
      <c r="AC895" s="36"/>
      <c r="AD895" s="36"/>
      <c r="AE895" s="36"/>
      <c r="AF895" s="36"/>
      <c r="AG895" s="50"/>
      <c r="AH895" s="98">
        <f>ROUND(K901*Y$875,0)</f>
        <v>407</v>
      </c>
      <c r="AI895" s="16"/>
    </row>
    <row r="896" spans="1:35" ht="16.75" customHeight="1" x14ac:dyDescent="0.25">
      <c r="A896" s="99">
        <v>33</v>
      </c>
      <c r="B896" s="100" t="s">
        <v>852</v>
      </c>
      <c r="C896" s="101" t="s">
        <v>11376</v>
      </c>
      <c r="D896" s="190"/>
      <c r="E896" s="211"/>
      <c r="F896" s="211"/>
      <c r="G896" s="211"/>
      <c r="H896" s="211"/>
      <c r="I896" s="211"/>
      <c r="J896" s="210"/>
      <c r="K896" s="185"/>
      <c r="L896" s="2"/>
      <c r="M896" s="2"/>
      <c r="N896" s="44"/>
      <c r="O896" s="3"/>
      <c r="P896" s="2"/>
      <c r="Q896" s="2"/>
      <c r="R896" s="2"/>
      <c r="S896" s="2"/>
      <c r="T896" s="2"/>
      <c r="U896" s="2"/>
      <c r="V896" s="71"/>
      <c r="W896" s="72"/>
      <c r="X896" s="182"/>
      <c r="Y896" s="178"/>
      <c r="Z896" s="157"/>
      <c r="AA896" s="226" t="s">
        <v>7393</v>
      </c>
      <c r="AB896" s="225" t="s">
        <v>7358</v>
      </c>
      <c r="AC896" s="103" t="s">
        <v>7390</v>
      </c>
      <c r="AD896" s="162">
        <v>0.7</v>
      </c>
      <c r="AE896" s="162"/>
      <c r="AF896" s="162"/>
      <c r="AG896" s="163"/>
      <c r="AH896" s="105">
        <f>ROUND(ROUND(K901*Y$875,0)*AD896,0)</f>
        <v>285</v>
      </c>
      <c r="AI896" s="16"/>
    </row>
    <row r="897" spans="1:35" ht="16.75" customHeight="1" x14ac:dyDescent="0.3">
      <c r="A897" s="99">
        <v>33</v>
      </c>
      <c r="B897" s="100" t="s">
        <v>853</v>
      </c>
      <c r="C897" s="101" t="s">
        <v>11375</v>
      </c>
      <c r="D897" s="190"/>
      <c r="E897" s="211"/>
      <c r="F897" s="211"/>
      <c r="G897" s="211"/>
      <c r="H897" s="211"/>
      <c r="I897" s="211"/>
      <c r="J897" s="210"/>
      <c r="K897" s="185"/>
      <c r="L897" s="2"/>
      <c r="M897" s="2"/>
      <c r="N897" s="2"/>
      <c r="O897" s="56"/>
      <c r="P897" s="2"/>
      <c r="Q897" s="2"/>
      <c r="R897" s="2"/>
      <c r="S897" s="2"/>
      <c r="T897" s="2"/>
      <c r="U897" s="2"/>
      <c r="V897" s="71"/>
      <c r="W897" s="72"/>
      <c r="X897" s="72"/>
      <c r="Y897" s="155"/>
      <c r="Z897" s="157"/>
      <c r="AA897" s="206"/>
      <c r="AB897" s="225" t="s">
        <v>7391</v>
      </c>
      <c r="AC897" s="103" t="s">
        <v>7390</v>
      </c>
      <c r="AD897" s="162">
        <v>0.5</v>
      </c>
      <c r="AE897" s="162"/>
      <c r="AF897" s="162"/>
      <c r="AG897" s="163"/>
      <c r="AH897" s="105">
        <f>ROUND(ROUND(K901*Y$875,0)*AD897,0)</f>
        <v>204</v>
      </c>
      <c r="AI897" s="16"/>
    </row>
    <row r="898" spans="1:35" ht="16.75" customHeight="1" x14ac:dyDescent="0.3">
      <c r="A898" s="11">
        <v>33</v>
      </c>
      <c r="B898" s="14" t="s">
        <v>854</v>
      </c>
      <c r="C898" s="52" t="s">
        <v>11374</v>
      </c>
      <c r="D898" s="190"/>
      <c r="E898" s="211"/>
      <c r="F898" s="211"/>
      <c r="G898" s="211"/>
      <c r="H898" s="211"/>
      <c r="I898" s="211"/>
      <c r="J898" s="210"/>
      <c r="K898" s="185"/>
      <c r="L898" s="2"/>
      <c r="M898" s="2"/>
      <c r="N898" s="2"/>
      <c r="O898" s="56"/>
      <c r="P898" s="2"/>
      <c r="Q898" s="2"/>
      <c r="R898" s="2"/>
      <c r="S898" s="2"/>
      <c r="T898" s="2"/>
      <c r="U898" s="2"/>
      <c r="V898" s="71"/>
      <c r="W898" s="72"/>
      <c r="X898" s="72"/>
      <c r="Y898" s="155"/>
      <c r="Z898" s="157"/>
      <c r="AA898" s="2"/>
      <c r="AB898" s="201"/>
      <c r="AC898" s="55"/>
      <c r="AD898" s="141"/>
      <c r="AE898" s="187" t="s">
        <v>7356</v>
      </c>
      <c r="AF898" s="53">
        <v>5</v>
      </c>
      <c r="AG898" s="181" t="s">
        <v>7357</v>
      </c>
      <c r="AH898" s="98">
        <f>ROUND(K901*Y$875-AF898,0)</f>
        <v>402</v>
      </c>
      <c r="AI898" s="16"/>
    </row>
    <row r="899" spans="1:35" ht="16.75" customHeight="1" x14ac:dyDescent="0.3">
      <c r="A899" s="99">
        <v>33</v>
      </c>
      <c r="B899" s="100" t="s">
        <v>855</v>
      </c>
      <c r="C899" s="101" t="s">
        <v>11373</v>
      </c>
      <c r="D899" s="190"/>
      <c r="E899" s="211"/>
      <c r="F899" s="211"/>
      <c r="G899" s="211"/>
      <c r="H899" s="211"/>
      <c r="I899" s="211"/>
      <c r="J899" s="210"/>
      <c r="K899" s="185"/>
      <c r="L899" s="2"/>
      <c r="M899" s="2"/>
      <c r="N899" s="2"/>
      <c r="O899" s="56"/>
      <c r="P899" s="2"/>
      <c r="Q899" s="2"/>
      <c r="R899" s="2"/>
      <c r="S899" s="2"/>
      <c r="T899" s="2"/>
      <c r="U899" s="2"/>
      <c r="V899" s="71"/>
      <c r="W899" s="72"/>
      <c r="X899" s="72"/>
      <c r="Y899" s="155"/>
      <c r="Z899" s="157"/>
      <c r="AA899" s="226" t="s">
        <v>7393</v>
      </c>
      <c r="AB899" s="225" t="s">
        <v>7358</v>
      </c>
      <c r="AC899" s="103" t="s">
        <v>7390</v>
      </c>
      <c r="AD899" s="162">
        <v>0.7</v>
      </c>
      <c r="AE899" s="221"/>
      <c r="AF899" s="136"/>
      <c r="AG899" s="75"/>
      <c r="AH899" s="105">
        <f>ROUND(ROUND(K901*Y$875,0)*AD899-AF898,0)</f>
        <v>280</v>
      </c>
      <c r="AI899" s="16"/>
    </row>
    <row r="900" spans="1:35" ht="16.75" customHeight="1" x14ac:dyDescent="0.3">
      <c r="A900" s="99">
        <v>33</v>
      </c>
      <c r="B900" s="100" t="s">
        <v>856</v>
      </c>
      <c r="C900" s="101" t="s">
        <v>11372</v>
      </c>
      <c r="D900" s="190"/>
      <c r="E900" s="211"/>
      <c r="F900" s="211"/>
      <c r="G900" s="211"/>
      <c r="H900" s="211"/>
      <c r="I900" s="211"/>
      <c r="J900" s="210"/>
      <c r="K900" s="185"/>
      <c r="L900" s="2"/>
      <c r="M900" s="2"/>
      <c r="N900" s="2"/>
      <c r="O900" s="56"/>
      <c r="P900" s="2"/>
      <c r="Q900" s="2"/>
      <c r="R900" s="2"/>
      <c r="S900" s="2"/>
      <c r="T900" s="2"/>
      <c r="U900" s="2"/>
      <c r="V900" s="71"/>
      <c r="W900" s="72"/>
      <c r="X900" s="72"/>
      <c r="Y900" s="155"/>
      <c r="Z900" s="157"/>
      <c r="AA900" s="206"/>
      <c r="AB900" s="225" t="s">
        <v>7391</v>
      </c>
      <c r="AC900" s="103" t="s">
        <v>7390</v>
      </c>
      <c r="AD900" s="162">
        <v>0.5</v>
      </c>
      <c r="AE900" s="196"/>
      <c r="AF900" s="144"/>
      <c r="AG900" s="150"/>
      <c r="AH900" s="105">
        <f>ROUND(ROUND(K901*Y$875,0)*AD900-AF898,0)</f>
        <v>199</v>
      </c>
      <c r="AI900" s="16"/>
    </row>
    <row r="901" spans="1:35" ht="16.75" customHeight="1" x14ac:dyDescent="0.3">
      <c r="A901" s="11">
        <v>33</v>
      </c>
      <c r="B901" s="14" t="s">
        <v>857</v>
      </c>
      <c r="C901" s="52" t="s">
        <v>11371</v>
      </c>
      <c r="D901" s="190"/>
      <c r="E901" s="211"/>
      <c r="F901" s="211"/>
      <c r="G901" s="211"/>
      <c r="H901" s="211"/>
      <c r="I901" s="211"/>
      <c r="J901" s="210"/>
      <c r="K901" s="271">
        <f>'21共同生活援助（包括型・基本）'!N469</f>
        <v>581</v>
      </c>
      <c r="L901" s="272"/>
      <c r="M901" s="2" t="s">
        <v>7388</v>
      </c>
      <c r="N901" s="44"/>
      <c r="O901" s="204" t="s">
        <v>7387</v>
      </c>
      <c r="P901" s="36"/>
      <c r="Q901" s="36"/>
      <c r="R901" s="36"/>
      <c r="S901" s="36"/>
      <c r="T901" s="36"/>
      <c r="U901" s="36"/>
      <c r="V901" s="74"/>
      <c r="W901" s="72"/>
      <c r="X901" s="72"/>
      <c r="Y901" s="145"/>
      <c r="Z901" s="71"/>
      <c r="AA901" s="83"/>
      <c r="AB901" s="194"/>
      <c r="AC901" s="7"/>
      <c r="AD901" s="7"/>
      <c r="AE901" s="7"/>
      <c r="AF901" s="7"/>
      <c r="AG901" s="37"/>
      <c r="AH901" s="98">
        <f>ROUND(ROUND(K901*U902,0)*Y$875,0)</f>
        <v>386</v>
      </c>
      <c r="AI901" s="66"/>
    </row>
    <row r="902" spans="1:35" ht="16.75" customHeight="1" x14ac:dyDescent="0.3">
      <c r="A902" s="99">
        <v>33</v>
      </c>
      <c r="B902" s="100" t="s">
        <v>858</v>
      </c>
      <c r="C902" s="101" t="s">
        <v>11370</v>
      </c>
      <c r="D902" s="190"/>
      <c r="E902" s="211"/>
      <c r="F902" s="211"/>
      <c r="G902" s="211"/>
      <c r="H902" s="211"/>
      <c r="I902" s="211"/>
      <c r="J902" s="210"/>
      <c r="K902" s="72"/>
      <c r="L902" s="145"/>
      <c r="M902" s="2"/>
      <c r="N902" s="44"/>
      <c r="O902" s="45"/>
      <c r="P902" s="2"/>
      <c r="Q902" s="135"/>
      <c r="R902" s="135"/>
      <c r="S902" s="135"/>
      <c r="T902" s="136" t="s">
        <v>7404</v>
      </c>
      <c r="U902" s="273">
        <v>0.95</v>
      </c>
      <c r="V902" s="274"/>
      <c r="W902" s="68"/>
      <c r="X902" s="68"/>
      <c r="Y902" s="135"/>
      <c r="Z902" s="67"/>
      <c r="AA902" s="226" t="s">
        <v>7393</v>
      </c>
      <c r="AB902" s="225" t="s">
        <v>7358</v>
      </c>
      <c r="AC902" s="103" t="s">
        <v>7390</v>
      </c>
      <c r="AD902" s="162">
        <v>0.7</v>
      </c>
      <c r="AE902" s="162"/>
      <c r="AF902" s="162"/>
      <c r="AG902" s="163"/>
      <c r="AH902" s="105">
        <f>ROUND(ROUND(ROUND(K901*U902,0)*Y$875,0)*AD902,0)</f>
        <v>270</v>
      </c>
      <c r="AI902" s="66"/>
    </row>
    <row r="903" spans="1:35" ht="16.75" customHeight="1" x14ac:dyDescent="0.3">
      <c r="A903" s="99">
        <v>33</v>
      </c>
      <c r="B903" s="100" t="s">
        <v>859</v>
      </c>
      <c r="C903" s="101" t="s">
        <v>11369</v>
      </c>
      <c r="D903" s="190"/>
      <c r="E903" s="211"/>
      <c r="F903" s="211"/>
      <c r="G903" s="211"/>
      <c r="H903" s="211"/>
      <c r="I903" s="211"/>
      <c r="J903" s="210"/>
      <c r="K903" s="185"/>
      <c r="L903" s="2"/>
      <c r="M903" s="2"/>
      <c r="N903" s="2"/>
      <c r="O903" s="56"/>
      <c r="P903" s="2"/>
      <c r="Q903" s="2"/>
      <c r="R903" s="2"/>
      <c r="S903" s="2"/>
      <c r="T903" s="2"/>
      <c r="U903" s="2"/>
      <c r="V903" s="71"/>
      <c r="W903" s="72"/>
      <c r="X903" s="72"/>
      <c r="Y903" s="155"/>
      <c r="Z903" s="157"/>
      <c r="AA903" s="206"/>
      <c r="AB903" s="225" t="s">
        <v>7391</v>
      </c>
      <c r="AC903" s="103" t="s">
        <v>7390</v>
      </c>
      <c r="AD903" s="162">
        <v>0.5</v>
      </c>
      <c r="AE903" s="162"/>
      <c r="AF903" s="162"/>
      <c r="AG903" s="163"/>
      <c r="AH903" s="105">
        <f>ROUND(ROUND(ROUND(K901*U902,0)*Y$875,0)*AD903,0)</f>
        <v>193</v>
      </c>
      <c r="AI903" s="16"/>
    </row>
    <row r="904" spans="1:35" ht="16.75" customHeight="1" x14ac:dyDescent="0.3">
      <c r="A904" s="11">
        <v>33</v>
      </c>
      <c r="B904" s="14" t="s">
        <v>860</v>
      </c>
      <c r="C904" s="52" t="s">
        <v>11368</v>
      </c>
      <c r="D904" s="190"/>
      <c r="E904" s="211"/>
      <c r="F904" s="211"/>
      <c r="G904" s="211"/>
      <c r="H904" s="211"/>
      <c r="I904" s="211"/>
      <c r="J904" s="210"/>
      <c r="K904" s="185"/>
      <c r="L904" s="2"/>
      <c r="M904" s="2"/>
      <c r="N904" s="2"/>
      <c r="O904" s="56"/>
      <c r="P904" s="2"/>
      <c r="Q904" s="2"/>
      <c r="R904" s="2"/>
      <c r="S904" s="2"/>
      <c r="T904" s="2"/>
      <c r="U904" s="2"/>
      <c r="V904" s="71"/>
      <c r="W904" s="72"/>
      <c r="X904" s="72"/>
      <c r="Y904" s="155"/>
      <c r="Z904" s="157"/>
      <c r="AA904" s="2"/>
      <c r="AB904" s="201"/>
      <c r="AC904" s="55"/>
      <c r="AD904" s="141"/>
      <c r="AE904" s="187" t="s">
        <v>7356</v>
      </c>
      <c r="AF904" s="53">
        <v>5</v>
      </c>
      <c r="AG904" s="181" t="s">
        <v>7357</v>
      </c>
      <c r="AH904" s="98">
        <f>ROUND(ROUND(K901*U902,0)*Y$875-AF904,0)</f>
        <v>381</v>
      </c>
      <c r="AI904" s="16"/>
    </row>
    <row r="905" spans="1:35" ht="16.75" customHeight="1" x14ac:dyDescent="0.3">
      <c r="A905" s="99">
        <v>33</v>
      </c>
      <c r="B905" s="100" t="s">
        <v>861</v>
      </c>
      <c r="C905" s="101" t="s">
        <v>11367</v>
      </c>
      <c r="D905" s="190"/>
      <c r="E905" s="211"/>
      <c r="F905" s="211"/>
      <c r="G905" s="211"/>
      <c r="H905" s="211"/>
      <c r="I905" s="211"/>
      <c r="J905" s="210"/>
      <c r="K905" s="185"/>
      <c r="L905" s="2"/>
      <c r="M905" s="2"/>
      <c r="N905" s="2"/>
      <c r="O905" s="56"/>
      <c r="P905" s="2"/>
      <c r="Q905" s="2"/>
      <c r="R905" s="2"/>
      <c r="S905" s="2"/>
      <c r="T905" s="2"/>
      <c r="U905" s="2"/>
      <c r="V905" s="71"/>
      <c r="W905" s="72"/>
      <c r="X905" s="72"/>
      <c r="Y905" s="155"/>
      <c r="Z905" s="157"/>
      <c r="AA905" s="226" t="s">
        <v>7393</v>
      </c>
      <c r="AB905" s="225" t="s">
        <v>7358</v>
      </c>
      <c r="AC905" s="103" t="s">
        <v>7390</v>
      </c>
      <c r="AD905" s="162">
        <v>0.7</v>
      </c>
      <c r="AE905" s="221"/>
      <c r="AF905" s="136"/>
      <c r="AG905" s="75"/>
      <c r="AH905" s="105">
        <f>ROUND(ROUND(ROUND(K901*U902,0)*Y$875,0)*AD905-AF904,0)</f>
        <v>265</v>
      </c>
      <c r="AI905" s="16"/>
    </row>
    <row r="906" spans="1:35" ht="16.75" customHeight="1" x14ac:dyDescent="0.3">
      <c r="A906" s="99">
        <v>33</v>
      </c>
      <c r="B906" s="100" t="s">
        <v>862</v>
      </c>
      <c r="C906" s="101" t="s">
        <v>11366</v>
      </c>
      <c r="D906" s="190"/>
      <c r="E906" s="211"/>
      <c r="F906" s="211"/>
      <c r="G906" s="211"/>
      <c r="H906" s="211"/>
      <c r="I906" s="211"/>
      <c r="J906" s="210"/>
      <c r="K906" s="185"/>
      <c r="L906" s="2"/>
      <c r="M906" s="2"/>
      <c r="N906" s="2"/>
      <c r="O906" s="203"/>
      <c r="P906" s="8"/>
      <c r="Q906" s="8"/>
      <c r="R906" s="8"/>
      <c r="S906" s="8"/>
      <c r="T906" s="8"/>
      <c r="U906" s="8"/>
      <c r="V906" s="73"/>
      <c r="W906" s="72"/>
      <c r="X906" s="72"/>
      <c r="Y906" s="155"/>
      <c r="Z906" s="157"/>
      <c r="AA906" s="206"/>
      <c r="AB906" s="225" t="s">
        <v>7391</v>
      </c>
      <c r="AC906" s="103" t="s">
        <v>7390</v>
      </c>
      <c r="AD906" s="162">
        <v>0.5</v>
      </c>
      <c r="AE906" s="196"/>
      <c r="AF906" s="144"/>
      <c r="AG906" s="150"/>
      <c r="AH906" s="105">
        <f>ROUND(ROUND(ROUND(K901*U902,0)*Y$875,0)*AD906-AF904,0)</f>
        <v>188</v>
      </c>
      <c r="AI906" s="16"/>
    </row>
    <row r="907" spans="1:35" ht="16.75" customHeight="1" x14ac:dyDescent="0.3">
      <c r="A907" s="11">
        <v>33</v>
      </c>
      <c r="B907" s="14" t="s">
        <v>863</v>
      </c>
      <c r="C907" s="52" t="s">
        <v>11365</v>
      </c>
      <c r="D907" s="190"/>
      <c r="E907" s="211"/>
      <c r="F907" s="211"/>
      <c r="G907" s="211"/>
      <c r="H907" s="211"/>
      <c r="I907" s="211"/>
      <c r="J907" s="210"/>
      <c r="K907" s="185"/>
      <c r="L907" s="2"/>
      <c r="M907" s="2"/>
      <c r="N907" s="44"/>
      <c r="O907" s="204" t="s">
        <v>7380</v>
      </c>
      <c r="P907" s="36"/>
      <c r="Q907" s="36"/>
      <c r="R907" s="36"/>
      <c r="S907" s="36"/>
      <c r="T907" s="36"/>
      <c r="U907" s="36"/>
      <c r="V907" s="74"/>
      <c r="W907" s="72"/>
      <c r="X907" s="72"/>
      <c r="Y907" s="145"/>
      <c r="Z907" s="71"/>
      <c r="AA907" s="83"/>
      <c r="AB907" s="194"/>
      <c r="AC907" s="7"/>
      <c r="AD907" s="7"/>
      <c r="AE907" s="7"/>
      <c r="AF907" s="7"/>
      <c r="AG907" s="37"/>
      <c r="AH907" s="98">
        <f>ROUND(ROUND(K901*U908,0)*Y$875,0)</f>
        <v>378</v>
      </c>
      <c r="AI907" s="66"/>
    </row>
    <row r="908" spans="1:35" ht="16.75" customHeight="1" x14ac:dyDescent="0.3">
      <c r="A908" s="99">
        <v>33</v>
      </c>
      <c r="B908" s="100" t="s">
        <v>864</v>
      </c>
      <c r="C908" s="101" t="s">
        <v>11364</v>
      </c>
      <c r="D908" s="190"/>
      <c r="E908" s="211"/>
      <c r="F908" s="211"/>
      <c r="G908" s="211"/>
      <c r="H908" s="211"/>
      <c r="I908" s="211"/>
      <c r="J908" s="210"/>
      <c r="K908" s="185"/>
      <c r="L908" s="2"/>
      <c r="M908" s="2"/>
      <c r="N908" s="44"/>
      <c r="O908" s="45"/>
      <c r="P908" s="135"/>
      <c r="Q908" s="135"/>
      <c r="R908" s="135"/>
      <c r="S908" s="135"/>
      <c r="T908" s="136" t="s">
        <v>7404</v>
      </c>
      <c r="U908" s="273">
        <v>0.93</v>
      </c>
      <c r="V908" s="274"/>
      <c r="W908" s="72"/>
      <c r="X908" s="72"/>
      <c r="Y908" s="145"/>
      <c r="Z908" s="71"/>
      <c r="AA908" s="226" t="s">
        <v>7393</v>
      </c>
      <c r="AB908" s="225" t="s">
        <v>7358</v>
      </c>
      <c r="AC908" s="103" t="s">
        <v>7390</v>
      </c>
      <c r="AD908" s="162">
        <v>0.7</v>
      </c>
      <c r="AE908" s="162"/>
      <c r="AF908" s="162"/>
      <c r="AG908" s="163"/>
      <c r="AH908" s="105">
        <f>ROUND(ROUND(ROUND(K901*U908,0)*Y$875,0)*AD908,0)</f>
        <v>265</v>
      </c>
      <c r="AI908" s="66"/>
    </row>
    <row r="909" spans="1:35" ht="16.75" customHeight="1" x14ac:dyDescent="0.3">
      <c r="A909" s="99">
        <v>33</v>
      </c>
      <c r="B909" s="100" t="s">
        <v>865</v>
      </c>
      <c r="C909" s="101" t="s">
        <v>11363</v>
      </c>
      <c r="D909" s="190"/>
      <c r="E909" s="211"/>
      <c r="F909" s="211"/>
      <c r="G909" s="211"/>
      <c r="H909" s="211"/>
      <c r="I909" s="211"/>
      <c r="J909" s="210"/>
      <c r="K909" s="185"/>
      <c r="L909" s="2"/>
      <c r="M909" s="2"/>
      <c r="N909" s="2"/>
      <c r="O909" s="56"/>
      <c r="P909" s="2"/>
      <c r="Q909" s="2"/>
      <c r="R909" s="2"/>
      <c r="S909" s="2"/>
      <c r="T909" s="2"/>
      <c r="U909" s="2"/>
      <c r="V909" s="71"/>
      <c r="W909" s="72"/>
      <c r="X909" s="72"/>
      <c r="Y909" s="155"/>
      <c r="Z909" s="157"/>
      <c r="AA909" s="206"/>
      <c r="AB909" s="225" t="s">
        <v>7391</v>
      </c>
      <c r="AC909" s="103" t="s">
        <v>7390</v>
      </c>
      <c r="AD909" s="162">
        <v>0.5</v>
      </c>
      <c r="AE909" s="162"/>
      <c r="AF909" s="162"/>
      <c r="AG909" s="163"/>
      <c r="AH909" s="105">
        <f>ROUND(ROUND(ROUND(K901*U908,0)*Y$875,0)*AD909,0)</f>
        <v>189</v>
      </c>
      <c r="AI909" s="16"/>
    </row>
    <row r="910" spans="1:35" ht="16.75" customHeight="1" x14ac:dyDescent="0.3">
      <c r="A910" s="11">
        <v>33</v>
      </c>
      <c r="B910" s="14" t="s">
        <v>866</v>
      </c>
      <c r="C910" s="52" t="s">
        <v>11362</v>
      </c>
      <c r="D910" s="190"/>
      <c r="E910" s="211"/>
      <c r="F910" s="211"/>
      <c r="G910" s="211"/>
      <c r="H910" s="211"/>
      <c r="I910" s="211"/>
      <c r="J910" s="210"/>
      <c r="K910" s="185"/>
      <c r="L910" s="2"/>
      <c r="M910" s="2"/>
      <c r="N910" s="2"/>
      <c r="O910" s="56"/>
      <c r="P910" s="2"/>
      <c r="Q910" s="2"/>
      <c r="R910" s="2"/>
      <c r="S910" s="2"/>
      <c r="T910" s="2"/>
      <c r="U910" s="2"/>
      <c r="V910" s="71"/>
      <c r="W910" s="72"/>
      <c r="X910" s="72"/>
      <c r="Y910" s="155"/>
      <c r="Z910" s="157"/>
      <c r="AA910" s="2"/>
      <c r="AB910" s="201"/>
      <c r="AC910" s="55"/>
      <c r="AD910" s="141"/>
      <c r="AE910" s="187" t="s">
        <v>7356</v>
      </c>
      <c r="AF910" s="53">
        <v>5</v>
      </c>
      <c r="AG910" s="181" t="s">
        <v>7357</v>
      </c>
      <c r="AH910" s="98">
        <f>ROUND(ROUND(K901*U908,0)*Y$875-AF910,0)</f>
        <v>373</v>
      </c>
      <c r="AI910" s="16"/>
    </row>
    <row r="911" spans="1:35" ht="16.75" customHeight="1" x14ac:dyDescent="0.3">
      <c r="A911" s="99">
        <v>33</v>
      </c>
      <c r="B911" s="100" t="s">
        <v>867</v>
      </c>
      <c r="C911" s="101" t="s">
        <v>11361</v>
      </c>
      <c r="D911" s="190"/>
      <c r="E911" s="211"/>
      <c r="F911" s="211"/>
      <c r="G911" s="211"/>
      <c r="H911" s="211"/>
      <c r="I911" s="211"/>
      <c r="J911" s="210"/>
      <c r="K911" s="185"/>
      <c r="L911" s="2"/>
      <c r="M911" s="2"/>
      <c r="N911" s="2"/>
      <c r="O911" s="56"/>
      <c r="P911" s="2"/>
      <c r="Q911" s="2"/>
      <c r="R911" s="2"/>
      <c r="S911" s="2"/>
      <c r="T911" s="2"/>
      <c r="U911" s="2"/>
      <c r="V911" s="71"/>
      <c r="W911" s="72"/>
      <c r="X911" s="72"/>
      <c r="Y911" s="155"/>
      <c r="Z911" s="157"/>
      <c r="AA911" s="226" t="s">
        <v>7393</v>
      </c>
      <c r="AB911" s="225" t="s">
        <v>7358</v>
      </c>
      <c r="AC911" s="103" t="s">
        <v>7390</v>
      </c>
      <c r="AD911" s="162">
        <v>0.7</v>
      </c>
      <c r="AE911" s="221"/>
      <c r="AF911" s="136"/>
      <c r="AG911" s="75"/>
      <c r="AH911" s="105">
        <f>ROUND(ROUND(ROUND(K901*U908,0)*Y$875,0)*AD911-AF910,0)</f>
        <v>260</v>
      </c>
      <c r="AI911" s="16"/>
    </row>
    <row r="912" spans="1:35" ht="16.75" customHeight="1" x14ac:dyDescent="0.3">
      <c r="A912" s="99">
        <v>33</v>
      </c>
      <c r="B912" s="100" t="s">
        <v>868</v>
      </c>
      <c r="C912" s="101" t="s">
        <v>11360</v>
      </c>
      <c r="D912" s="190"/>
      <c r="E912" s="211"/>
      <c r="F912" s="211"/>
      <c r="G912" s="211"/>
      <c r="H912" s="211"/>
      <c r="I912" s="211"/>
      <c r="J912" s="210"/>
      <c r="K912" s="185"/>
      <c r="L912" s="2"/>
      <c r="M912" s="2"/>
      <c r="N912" s="2"/>
      <c r="O912" s="203"/>
      <c r="P912" s="8"/>
      <c r="Q912" s="8"/>
      <c r="R912" s="8"/>
      <c r="S912" s="8"/>
      <c r="T912" s="8"/>
      <c r="U912" s="8"/>
      <c r="V912" s="73"/>
      <c r="W912" s="72"/>
      <c r="X912" s="72"/>
      <c r="Y912" s="155"/>
      <c r="Z912" s="157"/>
      <c r="AA912" s="206"/>
      <c r="AB912" s="225" t="s">
        <v>7391</v>
      </c>
      <c r="AC912" s="103" t="s">
        <v>7390</v>
      </c>
      <c r="AD912" s="162">
        <v>0.5</v>
      </c>
      <c r="AE912" s="196"/>
      <c r="AF912" s="144"/>
      <c r="AG912" s="150"/>
      <c r="AH912" s="105">
        <f>ROUND(ROUND(ROUND(K901*U908,0)*Y$875,0)*AD912-AF910,0)</f>
        <v>184</v>
      </c>
      <c r="AI912" s="16"/>
    </row>
    <row r="913" spans="1:35" ht="16.75" customHeight="1" x14ac:dyDescent="0.3">
      <c r="A913" s="11">
        <v>33</v>
      </c>
      <c r="B913" s="14" t="s">
        <v>869</v>
      </c>
      <c r="C913" s="52" t="s">
        <v>11359</v>
      </c>
      <c r="D913" s="190"/>
      <c r="E913" s="211"/>
      <c r="F913" s="211"/>
      <c r="G913" s="211"/>
      <c r="H913" s="211"/>
      <c r="I913" s="211"/>
      <c r="J913" s="210"/>
      <c r="K913" s="185"/>
      <c r="L913" s="2"/>
      <c r="M913" s="2"/>
      <c r="N913" s="44"/>
      <c r="O913" s="222" t="s">
        <v>7373</v>
      </c>
      <c r="P913" s="2"/>
      <c r="Q913" s="2"/>
      <c r="R913" s="2"/>
      <c r="S913" s="2"/>
      <c r="T913" s="2"/>
      <c r="U913" s="2"/>
      <c r="V913" s="71"/>
      <c r="W913" s="72"/>
      <c r="X913" s="72"/>
      <c r="Y913" s="145"/>
      <c r="Z913" s="71"/>
      <c r="AA913" s="83"/>
      <c r="AB913" s="80"/>
      <c r="AC913" s="7"/>
      <c r="AD913" s="7"/>
      <c r="AE913" s="7"/>
      <c r="AF913" s="7"/>
      <c r="AG913" s="37"/>
      <c r="AH913" s="98">
        <f>ROUND(ROUND(K901*U914,0)*Y$875,0)</f>
        <v>386</v>
      </c>
      <c r="AI913" s="66"/>
    </row>
    <row r="914" spans="1:35" ht="16.75" customHeight="1" x14ac:dyDescent="0.3">
      <c r="A914" s="99">
        <v>33</v>
      </c>
      <c r="B914" s="100" t="s">
        <v>870</v>
      </c>
      <c r="C914" s="101" t="s">
        <v>11358</v>
      </c>
      <c r="D914" s="190"/>
      <c r="E914" s="211"/>
      <c r="F914" s="211"/>
      <c r="G914" s="211"/>
      <c r="H914" s="211"/>
      <c r="I914" s="211"/>
      <c r="J914" s="210"/>
      <c r="K914" s="185"/>
      <c r="L914" s="2"/>
      <c r="M914" s="2"/>
      <c r="N914" s="44"/>
      <c r="O914" s="222" t="s">
        <v>7405</v>
      </c>
      <c r="P914" s="135"/>
      <c r="Q914" s="135"/>
      <c r="R914" s="135"/>
      <c r="S914" s="135"/>
      <c r="T914" s="136" t="s">
        <v>7404</v>
      </c>
      <c r="U914" s="273">
        <v>0.95</v>
      </c>
      <c r="V914" s="274"/>
      <c r="W914" s="72"/>
      <c r="X914" s="72"/>
      <c r="Y914" s="145"/>
      <c r="Z914" s="71"/>
      <c r="AA914" s="226" t="s">
        <v>7393</v>
      </c>
      <c r="AB914" s="225" t="s">
        <v>7358</v>
      </c>
      <c r="AC914" s="103" t="s">
        <v>7390</v>
      </c>
      <c r="AD914" s="162">
        <v>0.7</v>
      </c>
      <c r="AE914" s="162"/>
      <c r="AF914" s="162"/>
      <c r="AG914" s="163"/>
      <c r="AH914" s="105">
        <f>ROUND(ROUND(ROUND(K901*U914,0)*Y$875,0)*AD914,0)</f>
        <v>270</v>
      </c>
      <c r="AI914" s="66"/>
    </row>
    <row r="915" spans="1:35" ht="16.75" customHeight="1" x14ac:dyDescent="0.3">
      <c r="A915" s="99">
        <v>33</v>
      </c>
      <c r="B915" s="100" t="s">
        <v>871</v>
      </c>
      <c r="C915" s="101" t="s">
        <v>11357</v>
      </c>
      <c r="D915" s="190"/>
      <c r="E915" s="211"/>
      <c r="F915" s="211"/>
      <c r="G915" s="211"/>
      <c r="H915" s="211"/>
      <c r="I915" s="211"/>
      <c r="J915" s="210"/>
      <c r="K915" s="185"/>
      <c r="L915" s="2"/>
      <c r="M915" s="2"/>
      <c r="N915" s="2"/>
      <c r="O915" s="56"/>
      <c r="P915" s="2"/>
      <c r="Q915" s="2"/>
      <c r="R915" s="2"/>
      <c r="S915" s="2"/>
      <c r="T915" s="2"/>
      <c r="U915" s="2"/>
      <c r="V915" s="71"/>
      <c r="W915" s="72"/>
      <c r="X915" s="72"/>
      <c r="Y915" s="155"/>
      <c r="Z915" s="157"/>
      <c r="AA915" s="206"/>
      <c r="AB915" s="225" t="s">
        <v>7391</v>
      </c>
      <c r="AC915" s="103" t="s">
        <v>7390</v>
      </c>
      <c r="AD915" s="162">
        <v>0.5</v>
      </c>
      <c r="AE915" s="162"/>
      <c r="AF915" s="162"/>
      <c r="AG915" s="163"/>
      <c r="AH915" s="105">
        <f>ROUND(ROUND(ROUND(K901*U914,0)*Y$875,0)*AD915,0)</f>
        <v>193</v>
      </c>
      <c r="AI915" s="16"/>
    </row>
    <row r="916" spans="1:35" ht="16.75" customHeight="1" x14ac:dyDescent="0.3">
      <c r="A916" s="11">
        <v>33</v>
      </c>
      <c r="B916" s="14" t="s">
        <v>872</v>
      </c>
      <c r="C916" s="52" t="s">
        <v>11356</v>
      </c>
      <c r="D916" s="190"/>
      <c r="E916" s="211"/>
      <c r="F916" s="211"/>
      <c r="G916" s="211"/>
      <c r="H916" s="211"/>
      <c r="I916" s="211"/>
      <c r="J916" s="210"/>
      <c r="K916" s="185"/>
      <c r="L916" s="2"/>
      <c r="M916" s="2"/>
      <c r="N916" s="2"/>
      <c r="O916" s="56"/>
      <c r="P916" s="2"/>
      <c r="Q916" s="2"/>
      <c r="R916" s="2"/>
      <c r="S916" s="2"/>
      <c r="T916" s="2"/>
      <c r="U916" s="2"/>
      <c r="V916" s="71"/>
      <c r="W916" s="72"/>
      <c r="X916" s="72"/>
      <c r="Y916" s="155"/>
      <c r="Z916" s="157"/>
      <c r="AA916" s="2"/>
      <c r="AB916" s="201"/>
      <c r="AC916" s="55"/>
      <c r="AD916" s="141"/>
      <c r="AE916" s="187" t="s">
        <v>7356</v>
      </c>
      <c r="AF916" s="53">
        <v>5</v>
      </c>
      <c r="AG916" s="181" t="s">
        <v>7357</v>
      </c>
      <c r="AH916" s="98">
        <f>ROUND(ROUND(K901*U914,0)*Y$875-AF916,0)</f>
        <v>381</v>
      </c>
      <c r="AI916" s="16"/>
    </row>
    <row r="917" spans="1:35" ht="16.75" customHeight="1" x14ac:dyDescent="0.3">
      <c r="A917" s="99">
        <v>33</v>
      </c>
      <c r="B917" s="100" t="s">
        <v>873</v>
      </c>
      <c r="C917" s="101" t="s">
        <v>11355</v>
      </c>
      <c r="D917" s="190"/>
      <c r="E917" s="211"/>
      <c r="F917" s="211"/>
      <c r="G917" s="211"/>
      <c r="H917" s="211"/>
      <c r="I917" s="211"/>
      <c r="J917" s="210"/>
      <c r="K917" s="185"/>
      <c r="L917" s="2"/>
      <c r="M917" s="2"/>
      <c r="N917" s="2"/>
      <c r="O917" s="56"/>
      <c r="P917" s="2"/>
      <c r="Q917" s="2"/>
      <c r="R917" s="2"/>
      <c r="S917" s="2"/>
      <c r="T917" s="2"/>
      <c r="U917" s="2"/>
      <c r="V917" s="71"/>
      <c r="W917" s="72"/>
      <c r="X917" s="72"/>
      <c r="Y917" s="155"/>
      <c r="Z917" s="157"/>
      <c r="AA917" s="226" t="s">
        <v>7393</v>
      </c>
      <c r="AB917" s="225" t="s">
        <v>7358</v>
      </c>
      <c r="AC917" s="103" t="s">
        <v>7390</v>
      </c>
      <c r="AD917" s="162">
        <v>0.7</v>
      </c>
      <c r="AE917" s="221"/>
      <c r="AF917" s="136"/>
      <c r="AG917" s="75"/>
      <c r="AH917" s="105">
        <f>ROUND(ROUND(ROUND(K901*U914,0)*Y$875,0)*AD917-AF916,0)</f>
        <v>265</v>
      </c>
      <c r="AI917" s="16"/>
    </row>
    <row r="918" spans="1:35" ht="16.75" customHeight="1" x14ac:dyDescent="0.3">
      <c r="A918" s="99">
        <v>33</v>
      </c>
      <c r="B918" s="100" t="s">
        <v>874</v>
      </c>
      <c r="C918" s="101" t="s">
        <v>11354</v>
      </c>
      <c r="D918" s="190"/>
      <c r="E918" s="211"/>
      <c r="F918" s="211"/>
      <c r="G918" s="211"/>
      <c r="H918" s="211"/>
      <c r="I918" s="211"/>
      <c r="J918" s="210"/>
      <c r="K918" s="164"/>
      <c r="L918" s="8"/>
      <c r="M918" s="8"/>
      <c r="N918" s="8"/>
      <c r="O918" s="203"/>
      <c r="P918" s="8"/>
      <c r="Q918" s="8"/>
      <c r="R918" s="8"/>
      <c r="S918" s="8"/>
      <c r="T918" s="8"/>
      <c r="U918" s="8"/>
      <c r="V918" s="73"/>
      <c r="W918" s="72"/>
      <c r="X918" s="72"/>
      <c r="Y918" s="155"/>
      <c r="Z918" s="157"/>
      <c r="AA918" s="206"/>
      <c r="AB918" s="225" t="s">
        <v>7391</v>
      </c>
      <c r="AC918" s="103" t="s">
        <v>7390</v>
      </c>
      <c r="AD918" s="162">
        <v>0.5</v>
      </c>
      <c r="AE918" s="196"/>
      <c r="AF918" s="144"/>
      <c r="AG918" s="150"/>
      <c r="AH918" s="105">
        <f>ROUND(ROUND(ROUND(K901*U914,0)*Y$875,0)*AD918-AF916,0)</f>
        <v>188</v>
      </c>
      <c r="AI918" s="16"/>
    </row>
    <row r="919" spans="1:35" ht="16.75" customHeight="1" x14ac:dyDescent="0.3">
      <c r="A919" s="11">
        <v>33</v>
      </c>
      <c r="B919" s="14" t="s">
        <v>11353</v>
      </c>
      <c r="C919" s="52" t="s">
        <v>11352</v>
      </c>
      <c r="D919" s="190"/>
      <c r="E919" s="211"/>
      <c r="F919" s="211"/>
      <c r="G919" s="211"/>
      <c r="H919" s="211"/>
      <c r="I919" s="211"/>
      <c r="J919" s="210"/>
      <c r="K919" s="167" t="s">
        <v>7398</v>
      </c>
      <c r="L919" s="36"/>
      <c r="M919" s="36"/>
      <c r="N919" s="50"/>
      <c r="O919" s="54"/>
      <c r="P919" s="36"/>
      <c r="Q919" s="36"/>
      <c r="R919" s="36"/>
      <c r="S919" s="36"/>
      <c r="T919" s="36"/>
      <c r="U919" s="36"/>
      <c r="V919" s="50"/>
      <c r="W919" s="45"/>
      <c r="X919" s="45"/>
      <c r="Y919" s="2"/>
      <c r="Z919" s="44"/>
      <c r="AA919" s="54"/>
      <c r="AB919" s="53"/>
      <c r="AC919" s="36"/>
      <c r="AD919" s="36"/>
      <c r="AE919" s="36"/>
      <c r="AF919" s="36"/>
      <c r="AG919" s="50"/>
      <c r="AH919" s="98">
        <f>ROUND(K925*Y$875,0)</f>
        <v>350</v>
      </c>
      <c r="AI919" s="16"/>
    </row>
    <row r="920" spans="1:35" ht="16.75" customHeight="1" x14ac:dyDescent="0.3">
      <c r="A920" s="99">
        <v>33</v>
      </c>
      <c r="B920" s="100" t="s">
        <v>875</v>
      </c>
      <c r="C920" s="101" t="s">
        <v>11351</v>
      </c>
      <c r="D920" s="190"/>
      <c r="E920" s="211"/>
      <c r="F920" s="211"/>
      <c r="G920" s="211"/>
      <c r="H920" s="211"/>
      <c r="I920" s="211"/>
      <c r="J920" s="210"/>
      <c r="K920" s="185"/>
      <c r="L920" s="2"/>
      <c r="M920" s="2"/>
      <c r="N920" s="44"/>
      <c r="O920" s="3"/>
      <c r="P920" s="2"/>
      <c r="Q920" s="2"/>
      <c r="R920" s="2"/>
      <c r="S920" s="2"/>
      <c r="T920" s="2"/>
      <c r="U920" s="2"/>
      <c r="V920" s="71"/>
      <c r="W920" s="72"/>
      <c r="X920" s="72"/>
      <c r="Y920" s="145"/>
      <c r="Z920" s="71"/>
      <c r="AA920" s="226" t="s">
        <v>7393</v>
      </c>
      <c r="AB920" s="225" t="s">
        <v>7358</v>
      </c>
      <c r="AC920" s="103" t="s">
        <v>7390</v>
      </c>
      <c r="AD920" s="162">
        <v>0.7</v>
      </c>
      <c r="AE920" s="162"/>
      <c r="AF920" s="162"/>
      <c r="AG920" s="163"/>
      <c r="AH920" s="105">
        <f>ROUND(ROUND(K925*Y$875,0)*AD920,0)</f>
        <v>245</v>
      </c>
      <c r="AI920" s="16"/>
    </row>
    <row r="921" spans="1:35" ht="16.75" customHeight="1" x14ac:dyDescent="0.3">
      <c r="A921" s="99">
        <v>33</v>
      </c>
      <c r="B921" s="100" t="s">
        <v>876</v>
      </c>
      <c r="C921" s="101" t="s">
        <v>11350</v>
      </c>
      <c r="D921" s="190"/>
      <c r="E921" s="211"/>
      <c r="F921" s="211"/>
      <c r="G921" s="211"/>
      <c r="H921" s="211"/>
      <c r="I921" s="211"/>
      <c r="J921" s="210"/>
      <c r="K921" s="185"/>
      <c r="L921" s="2"/>
      <c r="M921" s="2"/>
      <c r="N921" s="2"/>
      <c r="O921" s="56"/>
      <c r="P921" s="2"/>
      <c r="Q921" s="2"/>
      <c r="R921" s="2"/>
      <c r="S921" s="2"/>
      <c r="T921" s="2"/>
      <c r="U921" s="2"/>
      <c r="V921" s="71"/>
      <c r="W921" s="72"/>
      <c r="X921" s="72"/>
      <c r="Y921" s="155"/>
      <c r="Z921" s="157"/>
      <c r="AA921" s="206"/>
      <c r="AB921" s="225" t="s">
        <v>7391</v>
      </c>
      <c r="AC921" s="103" t="s">
        <v>7390</v>
      </c>
      <c r="AD921" s="162">
        <v>0.5</v>
      </c>
      <c r="AE921" s="162"/>
      <c r="AF921" s="162"/>
      <c r="AG921" s="163"/>
      <c r="AH921" s="105">
        <f>ROUND(ROUND(K925*Y$875,0)*AD921,0)</f>
        <v>175</v>
      </c>
      <c r="AI921" s="16"/>
    </row>
    <row r="922" spans="1:35" ht="16.75" customHeight="1" x14ac:dyDescent="0.3">
      <c r="A922" s="11">
        <v>33</v>
      </c>
      <c r="B922" s="14" t="s">
        <v>877</v>
      </c>
      <c r="C922" s="52" t="s">
        <v>11349</v>
      </c>
      <c r="D922" s="190"/>
      <c r="E922" s="211"/>
      <c r="F922" s="211"/>
      <c r="G922" s="211"/>
      <c r="H922" s="211"/>
      <c r="I922" s="211"/>
      <c r="J922" s="210"/>
      <c r="K922" s="185"/>
      <c r="L922" s="2"/>
      <c r="M922" s="2"/>
      <c r="N922" s="2"/>
      <c r="O922" s="56"/>
      <c r="P922" s="2"/>
      <c r="Q922" s="2"/>
      <c r="R922" s="2"/>
      <c r="S922" s="2"/>
      <c r="T922" s="2"/>
      <c r="U922" s="2"/>
      <c r="V922" s="71"/>
      <c r="W922" s="72"/>
      <c r="X922" s="72"/>
      <c r="Y922" s="155"/>
      <c r="Z922" s="157"/>
      <c r="AA922" s="2"/>
      <c r="AB922" s="201"/>
      <c r="AC922" s="55"/>
      <c r="AD922" s="141"/>
      <c r="AE922" s="187" t="s">
        <v>7356</v>
      </c>
      <c r="AF922" s="53">
        <v>5</v>
      </c>
      <c r="AG922" s="181" t="s">
        <v>7357</v>
      </c>
      <c r="AH922" s="98">
        <f>ROUND(K925*Y$875-AF922,0)</f>
        <v>345</v>
      </c>
      <c r="AI922" s="16"/>
    </row>
    <row r="923" spans="1:35" ht="16.75" customHeight="1" x14ac:dyDescent="0.3">
      <c r="A923" s="99">
        <v>33</v>
      </c>
      <c r="B923" s="100" t="s">
        <v>878</v>
      </c>
      <c r="C923" s="101" t="s">
        <v>11348</v>
      </c>
      <c r="D923" s="190"/>
      <c r="E923" s="211"/>
      <c r="F923" s="211"/>
      <c r="G923" s="211"/>
      <c r="H923" s="211"/>
      <c r="I923" s="211"/>
      <c r="J923" s="210"/>
      <c r="K923" s="185"/>
      <c r="L923" s="2"/>
      <c r="M923" s="2"/>
      <c r="N923" s="2"/>
      <c r="O923" s="56"/>
      <c r="P923" s="2"/>
      <c r="Q923" s="2"/>
      <c r="R923" s="2"/>
      <c r="S923" s="2"/>
      <c r="T923" s="2"/>
      <c r="U923" s="2"/>
      <c r="V923" s="71"/>
      <c r="W923" s="72"/>
      <c r="X923" s="72"/>
      <c r="Y923" s="155"/>
      <c r="Z923" s="157"/>
      <c r="AA923" s="226" t="s">
        <v>7393</v>
      </c>
      <c r="AB923" s="225" t="s">
        <v>7358</v>
      </c>
      <c r="AC923" s="103" t="s">
        <v>7390</v>
      </c>
      <c r="AD923" s="162">
        <v>0.7</v>
      </c>
      <c r="AE923" s="221"/>
      <c r="AF923" s="136"/>
      <c r="AG923" s="75"/>
      <c r="AH923" s="105">
        <f>ROUND(ROUND(K925*Y$875,0)*AD923-AF922,0)</f>
        <v>240</v>
      </c>
      <c r="AI923" s="16"/>
    </row>
    <row r="924" spans="1:35" ht="16.75" customHeight="1" x14ac:dyDescent="0.3">
      <c r="A924" s="99">
        <v>33</v>
      </c>
      <c r="B924" s="100" t="s">
        <v>879</v>
      </c>
      <c r="C924" s="101" t="s">
        <v>11347</v>
      </c>
      <c r="D924" s="190"/>
      <c r="E924" s="211"/>
      <c r="F924" s="211"/>
      <c r="G924" s="211"/>
      <c r="H924" s="211"/>
      <c r="I924" s="211"/>
      <c r="J924" s="210"/>
      <c r="K924" s="185"/>
      <c r="L924" s="2"/>
      <c r="M924" s="2"/>
      <c r="N924" s="2"/>
      <c r="O924" s="56"/>
      <c r="P924" s="2"/>
      <c r="Q924" s="2"/>
      <c r="R924" s="2"/>
      <c r="S924" s="2"/>
      <c r="T924" s="2"/>
      <c r="U924" s="2"/>
      <c r="V924" s="71"/>
      <c r="W924" s="72"/>
      <c r="X924" s="72"/>
      <c r="Y924" s="155"/>
      <c r="Z924" s="157"/>
      <c r="AA924" s="206"/>
      <c r="AB924" s="225" t="s">
        <v>7391</v>
      </c>
      <c r="AC924" s="103" t="s">
        <v>7390</v>
      </c>
      <c r="AD924" s="162">
        <v>0.5</v>
      </c>
      <c r="AE924" s="196"/>
      <c r="AF924" s="144"/>
      <c r="AG924" s="150"/>
      <c r="AH924" s="105">
        <f>ROUND(ROUND(K925*Y$875,0)*AD924-AF922,0)</f>
        <v>170</v>
      </c>
      <c r="AI924" s="16"/>
    </row>
    <row r="925" spans="1:35" ht="16.75" customHeight="1" x14ac:dyDescent="0.3">
      <c r="A925" s="11">
        <v>33</v>
      </c>
      <c r="B925" s="14" t="s">
        <v>880</v>
      </c>
      <c r="C925" s="52" t="s">
        <v>11346</v>
      </c>
      <c r="D925" s="190"/>
      <c r="E925" s="211"/>
      <c r="F925" s="211"/>
      <c r="G925" s="211"/>
      <c r="H925" s="211"/>
      <c r="I925" s="211"/>
      <c r="J925" s="210"/>
      <c r="K925" s="271">
        <f>'21共同生活援助（包括型・基本）'!N493</f>
        <v>500</v>
      </c>
      <c r="L925" s="272"/>
      <c r="M925" s="2" t="s">
        <v>7388</v>
      </c>
      <c r="N925" s="44"/>
      <c r="O925" s="204" t="s">
        <v>7387</v>
      </c>
      <c r="P925" s="36"/>
      <c r="Q925" s="36"/>
      <c r="R925" s="36"/>
      <c r="S925" s="36"/>
      <c r="T925" s="36"/>
      <c r="U925" s="36"/>
      <c r="V925" s="74"/>
      <c r="W925" s="72"/>
      <c r="X925" s="72"/>
      <c r="Y925" s="145"/>
      <c r="Z925" s="71"/>
      <c r="AA925" s="83"/>
      <c r="AB925" s="194"/>
      <c r="AC925" s="7"/>
      <c r="AD925" s="7"/>
      <c r="AE925" s="7"/>
      <c r="AF925" s="7"/>
      <c r="AG925" s="37"/>
      <c r="AH925" s="98">
        <f>ROUND(ROUND(K925*U926,0)*Y$875,0)</f>
        <v>333</v>
      </c>
      <c r="AI925" s="66"/>
    </row>
    <row r="926" spans="1:35" ht="16.75" customHeight="1" x14ac:dyDescent="0.3">
      <c r="A926" s="99">
        <v>33</v>
      </c>
      <c r="B926" s="100" t="s">
        <v>881</v>
      </c>
      <c r="C926" s="101" t="s">
        <v>11345</v>
      </c>
      <c r="D926" s="190"/>
      <c r="E926" s="211"/>
      <c r="F926" s="211"/>
      <c r="G926" s="211"/>
      <c r="H926" s="211"/>
      <c r="I926" s="211"/>
      <c r="J926" s="210"/>
      <c r="K926" s="72"/>
      <c r="L926" s="145"/>
      <c r="M926" s="2"/>
      <c r="N926" s="44"/>
      <c r="O926" s="45"/>
      <c r="P926" s="2"/>
      <c r="Q926" s="135"/>
      <c r="R926" s="135"/>
      <c r="S926" s="135"/>
      <c r="T926" s="136" t="s">
        <v>9024</v>
      </c>
      <c r="U926" s="273">
        <v>0.95</v>
      </c>
      <c r="V926" s="274"/>
      <c r="W926" s="72"/>
      <c r="X926" s="72"/>
      <c r="Y926" s="145"/>
      <c r="Z926" s="71"/>
      <c r="AA926" s="226" t="s">
        <v>8860</v>
      </c>
      <c r="AB926" s="225" t="s">
        <v>8859</v>
      </c>
      <c r="AC926" s="103" t="s">
        <v>8845</v>
      </c>
      <c r="AD926" s="162">
        <v>0.7</v>
      </c>
      <c r="AE926" s="162"/>
      <c r="AF926" s="162"/>
      <c r="AG926" s="163"/>
      <c r="AH926" s="105">
        <f>ROUND(ROUND(ROUND(K925*U926,0)*Y$875,0)*AD926,0)</f>
        <v>233</v>
      </c>
      <c r="AI926" s="66"/>
    </row>
    <row r="927" spans="1:35" ht="16.75" customHeight="1" x14ac:dyDescent="0.3">
      <c r="A927" s="99">
        <v>33</v>
      </c>
      <c r="B927" s="100" t="s">
        <v>882</v>
      </c>
      <c r="C927" s="101" t="s">
        <v>11344</v>
      </c>
      <c r="D927" s="190"/>
      <c r="E927" s="211"/>
      <c r="F927" s="211"/>
      <c r="G927" s="211"/>
      <c r="H927" s="211"/>
      <c r="I927" s="211"/>
      <c r="J927" s="210"/>
      <c r="K927" s="185"/>
      <c r="L927" s="2"/>
      <c r="M927" s="2"/>
      <c r="N927" s="2"/>
      <c r="O927" s="56"/>
      <c r="P927" s="2"/>
      <c r="Q927" s="2"/>
      <c r="R927" s="2"/>
      <c r="S927" s="2"/>
      <c r="T927" s="2"/>
      <c r="U927" s="2"/>
      <c r="V927" s="71"/>
      <c r="W927" s="72"/>
      <c r="X927" s="72"/>
      <c r="Y927" s="155"/>
      <c r="Z927" s="157"/>
      <c r="AA927" s="206"/>
      <c r="AB927" s="225" t="s">
        <v>8846</v>
      </c>
      <c r="AC927" s="103" t="s">
        <v>8845</v>
      </c>
      <c r="AD927" s="162">
        <v>0.5</v>
      </c>
      <c r="AE927" s="162"/>
      <c r="AF927" s="162"/>
      <c r="AG927" s="163"/>
      <c r="AH927" s="105">
        <f>ROUND(ROUND(ROUND(K925*U926,0)*Y$875,0)*AD927,0)</f>
        <v>167</v>
      </c>
      <c r="AI927" s="16"/>
    </row>
    <row r="928" spans="1:35" ht="16.75" customHeight="1" x14ac:dyDescent="0.3">
      <c r="A928" s="11">
        <v>33</v>
      </c>
      <c r="B928" s="14" t="s">
        <v>883</v>
      </c>
      <c r="C928" s="52" t="s">
        <v>11343</v>
      </c>
      <c r="D928" s="190"/>
      <c r="E928" s="211"/>
      <c r="F928" s="211"/>
      <c r="G928" s="211"/>
      <c r="H928" s="211"/>
      <c r="I928" s="211"/>
      <c r="J928" s="210"/>
      <c r="K928" s="185"/>
      <c r="L928" s="2"/>
      <c r="M928" s="2"/>
      <c r="N928" s="2"/>
      <c r="O928" s="56"/>
      <c r="P928" s="2"/>
      <c r="Q928" s="2"/>
      <c r="R928" s="2"/>
      <c r="S928" s="2"/>
      <c r="T928" s="2"/>
      <c r="U928" s="2"/>
      <c r="V928" s="71"/>
      <c r="W928" s="72"/>
      <c r="X928" s="72"/>
      <c r="Y928" s="155"/>
      <c r="Z928" s="157"/>
      <c r="AA928" s="2"/>
      <c r="AB928" s="201"/>
      <c r="AC928" s="55"/>
      <c r="AD928" s="141"/>
      <c r="AE928" s="187" t="s">
        <v>7356</v>
      </c>
      <c r="AF928" s="53">
        <v>5</v>
      </c>
      <c r="AG928" s="181" t="s">
        <v>7357</v>
      </c>
      <c r="AH928" s="98">
        <f>ROUND(ROUND(K925*U926,0)*Y$875-AF928,0)</f>
        <v>328</v>
      </c>
      <c r="AI928" s="16"/>
    </row>
    <row r="929" spans="1:35" ht="16.75" customHeight="1" x14ac:dyDescent="0.3">
      <c r="A929" s="99">
        <v>33</v>
      </c>
      <c r="B929" s="100" t="s">
        <v>884</v>
      </c>
      <c r="C929" s="101" t="s">
        <v>11342</v>
      </c>
      <c r="D929" s="190"/>
      <c r="E929" s="211"/>
      <c r="F929" s="211"/>
      <c r="G929" s="211"/>
      <c r="H929" s="211"/>
      <c r="I929" s="211"/>
      <c r="J929" s="210"/>
      <c r="K929" s="185"/>
      <c r="L929" s="2"/>
      <c r="M929" s="2"/>
      <c r="N929" s="2"/>
      <c r="O929" s="56"/>
      <c r="P929" s="2"/>
      <c r="Q929" s="2"/>
      <c r="R929" s="2"/>
      <c r="S929" s="2"/>
      <c r="T929" s="2"/>
      <c r="U929" s="2"/>
      <c r="V929" s="71"/>
      <c r="W929" s="72"/>
      <c r="X929" s="72"/>
      <c r="Y929" s="155"/>
      <c r="Z929" s="157"/>
      <c r="AA929" s="226" t="s">
        <v>8860</v>
      </c>
      <c r="AB929" s="225" t="s">
        <v>8859</v>
      </c>
      <c r="AC929" s="103" t="s">
        <v>8845</v>
      </c>
      <c r="AD929" s="162">
        <v>0.7</v>
      </c>
      <c r="AE929" s="221"/>
      <c r="AF929" s="136"/>
      <c r="AG929" s="75"/>
      <c r="AH929" s="105">
        <f>ROUND(ROUND(ROUND(K925*U926,0)*Y$875,0)*AD929-AF928,0)</f>
        <v>228</v>
      </c>
      <c r="AI929" s="16"/>
    </row>
    <row r="930" spans="1:35" ht="16.75" customHeight="1" x14ac:dyDescent="0.3">
      <c r="A930" s="99">
        <v>33</v>
      </c>
      <c r="B930" s="100" t="s">
        <v>885</v>
      </c>
      <c r="C930" s="101" t="s">
        <v>11341</v>
      </c>
      <c r="D930" s="190"/>
      <c r="E930" s="211"/>
      <c r="F930" s="211"/>
      <c r="G930" s="211"/>
      <c r="H930" s="211"/>
      <c r="I930" s="211"/>
      <c r="J930" s="210"/>
      <c r="K930" s="185"/>
      <c r="L930" s="2"/>
      <c r="M930" s="2"/>
      <c r="N930" s="2"/>
      <c r="O930" s="203"/>
      <c r="P930" s="8"/>
      <c r="Q930" s="8"/>
      <c r="R930" s="8"/>
      <c r="S930" s="8"/>
      <c r="T930" s="8"/>
      <c r="U930" s="8"/>
      <c r="V930" s="73"/>
      <c r="W930" s="72"/>
      <c r="X930" s="72"/>
      <c r="Y930" s="155"/>
      <c r="Z930" s="157"/>
      <c r="AA930" s="206"/>
      <c r="AB930" s="225" t="s">
        <v>8846</v>
      </c>
      <c r="AC930" s="103" t="s">
        <v>8845</v>
      </c>
      <c r="AD930" s="162">
        <v>0.5</v>
      </c>
      <c r="AE930" s="196"/>
      <c r="AF930" s="144"/>
      <c r="AG930" s="150"/>
      <c r="AH930" s="105">
        <f>ROUND(ROUND(ROUND(K925*U926,0)*Y$875,0)*AD930-AF928,0)</f>
        <v>162</v>
      </c>
      <c r="AI930" s="16"/>
    </row>
    <row r="931" spans="1:35" ht="16.75" customHeight="1" x14ac:dyDescent="0.3">
      <c r="A931" s="11">
        <v>33</v>
      </c>
      <c r="B931" s="14" t="s">
        <v>886</v>
      </c>
      <c r="C931" s="52" t="s">
        <v>11340</v>
      </c>
      <c r="D931" s="190"/>
      <c r="E931" s="211"/>
      <c r="F931" s="211"/>
      <c r="G931" s="211"/>
      <c r="H931" s="211"/>
      <c r="I931" s="211"/>
      <c r="J931" s="210"/>
      <c r="K931" s="185"/>
      <c r="L931" s="2"/>
      <c r="M931" s="2"/>
      <c r="N931" s="44"/>
      <c r="O931" s="204" t="s">
        <v>7380</v>
      </c>
      <c r="P931" s="36"/>
      <c r="Q931" s="36"/>
      <c r="R931" s="36"/>
      <c r="S931" s="36"/>
      <c r="T931" s="36"/>
      <c r="U931" s="36"/>
      <c r="V931" s="74"/>
      <c r="W931" s="72"/>
      <c r="X931" s="72"/>
      <c r="Y931" s="145"/>
      <c r="Z931" s="71"/>
      <c r="AA931" s="83"/>
      <c r="AB931" s="194"/>
      <c r="AC931" s="7"/>
      <c r="AD931" s="7"/>
      <c r="AE931" s="7"/>
      <c r="AF931" s="7"/>
      <c r="AG931" s="37"/>
      <c r="AH931" s="98">
        <f>ROUND(ROUND(K925*U932,0)*Y$875,0)</f>
        <v>326</v>
      </c>
      <c r="AI931" s="66"/>
    </row>
    <row r="932" spans="1:35" ht="16.75" customHeight="1" x14ac:dyDescent="0.3">
      <c r="A932" s="99">
        <v>33</v>
      </c>
      <c r="B932" s="100" t="s">
        <v>887</v>
      </c>
      <c r="C932" s="101" t="s">
        <v>11339</v>
      </c>
      <c r="D932" s="190"/>
      <c r="E932" s="211"/>
      <c r="F932" s="211"/>
      <c r="G932" s="211"/>
      <c r="H932" s="211"/>
      <c r="I932" s="211"/>
      <c r="J932" s="210"/>
      <c r="K932" s="185"/>
      <c r="L932" s="2"/>
      <c r="M932" s="2"/>
      <c r="N932" s="44"/>
      <c r="O932" s="45"/>
      <c r="P932" s="135"/>
      <c r="Q932" s="135"/>
      <c r="R932" s="135"/>
      <c r="S932" s="135"/>
      <c r="T932" s="136" t="s">
        <v>9024</v>
      </c>
      <c r="U932" s="273">
        <v>0.93</v>
      </c>
      <c r="V932" s="274"/>
      <c r="W932" s="72"/>
      <c r="X932" s="72"/>
      <c r="Y932" s="145"/>
      <c r="Z932" s="71"/>
      <c r="AA932" s="226" t="s">
        <v>8860</v>
      </c>
      <c r="AB932" s="225" t="s">
        <v>8859</v>
      </c>
      <c r="AC932" s="103" t="s">
        <v>8845</v>
      </c>
      <c r="AD932" s="162">
        <v>0.7</v>
      </c>
      <c r="AE932" s="162"/>
      <c r="AF932" s="162"/>
      <c r="AG932" s="163"/>
      <c r="AH932" s="105">
        <f>ROUND(ROUND(ROUND(K925*U932,0)*Y$875,0)*AD932,0)</f>
        <v>228</v>
      </c>
      <c r="AI932" s="66"/>
    </row>
    <row r="933" spans="1:35" ht="16.75" customHeight="1" x14ac:dyDescent="0.3">
      <c r="A933" s="99">
        <v>33</v>
      </c>
      <c r="B933" s="100" t="s">
        <v>888</v>
      </c>
      <c r="C933" s="101" t="s">
        <v>11338</v>
      </c>
      <c r="D933" s="190"/>
      <c r="E933" s="211"/>
      <c r="F933" s="211"/>
      <c r="G933" s="211"/>
      <c r="H933" s="211"/>
      <c r="I933" s="211"/>
      <c r="J933" s="210"/>
      <c r="K933" s="185"/>
      <c r="L933" s="2"/>
      <c r="M933" s="2"/>
      <c r="N933" s="2"/>
      <c r="O933" s="56"/>
      <c r="P933" s="2"/>
      <c r="Q933" s="2"/>
      <c r="R933" s="2"/>
      <c r="S933" s="2"/>
      <c r="T933" s="2"/>
      <c r="U933" s="2"/>
      <c r="V933" s="71"/>
      <c r="W933" s="72"/>
      <c r="X933" s="72"/>
      <c r="Y933" s="155"/>
      <c r="Z933" s="157"/>
      <c r="AA933" s="206"/>
      <c r="AB933" s="225" t="s">
        <v>8846</v>
      </c>
      <c r="AC933" s="103" t="s">
        <v>8845</v>
      </c>
      <c r="AD933" s="162">
        <v>0.5</v>
      </c>
      <c r="AE933" s="162"/>
      <c r="AF933" s="162"/>
      <c r="AG933" s="163"/>
      <c r="AH933" s="105">
        <f>ROUND(ROUND(ROUND(K925*U932,0)*Y$875,0)*AD933,0)</f>
        <v>163</v>
      </c>
      <c r="AI933" s="16"/>
    </row>
    <row r="934" spans="1:35" ht="16.75" customHeight="1" x14ac:dyDescent="0.3">
      <c r="A934" s="11">
        <v>33</v>
      </c>
      <c r="B934" s="14" t="s">
        <v>889</v>
      </c>
      <c r="C934" s="52" t="s">
        <v>11337</v>
      </c>
      <c r="D934" s="190"/>
      <c r="E934" s="211"/>
      <c r="F934" s="211"/>
      <c r="G934" s="211"/>
      <c r="H934" s="211"/>
      <c r="I934" s="211"/>
      <c r="J934" s="210"/>
      <c r="K934" s="185"/>
      <c r="L934" s="2"/>
      <c r="M934" s="2"/>
      <c r="N934" s="2"/>
      <c r="O934" s="56"/>
      <c r="P934" s="2"/>
      <c r="Q934" s="2"/>
      <c r="R934" s="2"/>
      <c r="S934" s="2"/>
      <c r="T934" s="2"/>
      <c r="U934" s="2"/>
      <c r="V934" s="71"/>
      <c r="W934" s="72"/>
      <c r="X934" s="72"/>
      <c r="Y934" s="155"/>
      <c r="Z934" s="157"/>
      <c r="AA934" s="2"/>
      <c r="AB934" s="201"/>
      <c r="AC934" s="55"/>
      <c r="AD934" s="141"/>
      <c r="AE934" s="187" t="s">
        <v>7356</v>
      </c>
      <c r="AF934" s="53">
        <v>5</v>
      </c>
      <c r="AG934" s="181" t="s">
        <v>7357</v>
      </c>
      <c r="AH934" s="98">
        <f>ROUND(ROUND(K925*U932,0)*Y$875-AF934,0)</f>
        <v>321</v>
      </c>
      <c r="AI934" s="16"/>
    </row>
    <row r="935" spans="1:35" ht="16.75" customHeight="1" x14ac:dyDescent="0.3">
      <c r="A935" s="99">
        <v>33</v>
      </c>
      <c r="B935" s="100" t="s">
        <v>890</v>
      </c>
      <c r="C935" s="101" t="s">
        <v>11336</v>
      </c>
      <c r="D935" s="190"/>
      <c r="E935" s="211"/>
      <c r="F935" s="211"/>
      <c r="G935" s="211"/>
      <c r="H935" s="211"/>
      <c r="I935" s="211"/>
      <c r="J935" s="210"/>
      <c r="K935" s="185"/>
      <c r="L935" s="2"/>
      <c r="M935" s="2"/>
      <c r="N935" s="2"/>
      <c r="O935" s="56"/>
      <c r="P935" s="2"/>
      <c r="Q935" s="2"/>
      <c r="R935" s="2"/>
      <c r="S935" s="2"/>
      <c r="T935" s="2"/>
      <c r="U935" s="2"/>
      <c r="V935" s="71"/>
      <c r="W935" s="72"/>
      <c r="X935" s="72"/>
      <c r="Y935" s="155"/>
      <c r="Z935" s="157"/>
      <c r="AA935" s="226" t="s">
        <v>11335</v>
      </c>
      <c r="AB935" s="225" t="s">
        <v>11334</v>
      </c>
      <c r="AC935" s="103" t="s">
        <v>11333</v>
      </c>
      <c r="AD935" s="162">
        <v>0.7</v>
      </c>
      <c r="AE935" s="221"/>
      <c r="AF935" s="136"/>
      <c r="AG935" s="75"/>
      <c r="AH935" s="105">
        <f>ROUND(ROUND(ROUND(K925*U932,0)*Y$875,0)*AD935-AF934,0)</f>
        <v>223</v>
      </c>
      <c r="AI935" s="16"/>
    </row>
    <row r="936" spans="1:35" ht="16.75" customHeight="1" x14ac:dyDescent="0.3">
      <c r="A936" s="99">
        <v>33</v>
      </c>
      <c r="B936" s="100" t="s">
        <v>891</v>
      </c>
      <c r="C936" s="101" t="s">
        <v>11332</v>
      </c>
      <c r="D936" s="190"/>
      <c r="E936" s="211"/>
      <c r="F936" s="211"/>
      <c r="G936" s="211"/>
      <c r="H936" s="211"/>
      <c r="I936" s="211"/>
      <c r="J936" s="210"/>
      <c r="K936" s="185"/>
      <c r="L936" s="2"/>
      <c r="M936" s="2"/>
      <c r="N936" s="2"/>
      <c r="O936" s="203"/>
      <c r="P936" s="8"/>
      <c r="Q936" s="8"/>
      <c r="R936" s="8"/>
      <c r="S936" s="8"/>
      <c r="T936" s="8"/>
      <c r="U936" s="8"/>
      <c r="V936" s="73"/>
      <c r="W936" s="72"/>
      <c r="X936" s="72"/>
      <c r="Y936" s="155"/>
      <c r="Z936" s="157"/>
      <c r="AA936" s="206"/>
      <c r="AB936" s="225" t="s">
        <v>7391</v>
      </c>
      <c r="AC936" s="103" t="s">
        <v>7390</v>
      </c>
      <c r="AD936" s="162">
        <v>0.5</v>
      </c>
      <c r="AE936" s="196"/>
      <c r="AF936" s="144"/>
      <c r="AG936" s="150"/>
      <c r="AH936" s="105">
        <f>ROUND(ROUND(ROUND(K925*U932,0)*Y$875,0)*AD936-AF934,0)</f>
        <v>158</v>
      </c>
      <c r="AI936" s="16"/>
    </row>
    <row r="937" spans="1:35" ht="16.75" customHeight="1" x14ac:dyDescent="0.3">
      <c r="A937" s="11">
        <v>33</v>
      </c>
      <c r="B937" s="14" t="s">
        <v>892</v>
      </c>
      <c r="C937" s="52" t="s">
        <v>11331</v>
      </c>
      <c r="D937" s="190"/>
      <c r="E937" s="211"/>
      <c r="F937" s="211"/>
      <c r="G937" s="211"/>
      <c r="H937" s="211"/>
      <c r="I937" s="211"/>
      <c r="J937" s="210"/>
      <c r="K937" s="185"/>
      <c r="L937" s="2"/>
      <c r="M937" s="2"/>
      <c r="N937" s="44"/>
      <c r="O937" s="222" t="s">
        <v>7373</v>
      </c>
      <c r="P937" s="2"/>
      <c r="Q937" s="2"/>
      <c r="R937" s="2"/>
      <c r="S937" s="2"/>
      <c r="T937" s="2"/>
      <c r="U937" s="2"/>
      <c r="V937" s="71"/>
      <c r="W937" s="72"/>
      <c r="X937" s="72"/>
      <c r="Y937" s="145"/>
      <c r="Z937" s="71"/>
      <c r="AA937" s="83"/>
      <c r="AB937" s="80"/>
      <c r="AC937" s="7"/>
      <c r="AD937" s="7"/>
      <c r="AE937" s="7"/>
      <c r="AF937" s="7"/>
      <c r="AG937" s="37"/>
      <c r="AH937" s="98">
        <f>ROUND(ROUND(K925*U938,0)*Y$875,0)</f>
        <v>333</v>
      </c>
      <c r="AI937" s="66"/>
    </row>
    <row r="938" spans="1:35" ht="16.75" customHeight="1" x14ac:dyDescent="0.3">
      <c r="A938" s="99">
        <v>33</v>
      </c>
      <c r="B938" s="100" t="s">
        <v>893</v>
      </c>
      <c r="C938" s="101" t="s">
        <v>11330</v>
      </c>
      <c r="D938" s="190"/>
      <c r="E938" s="211"/>
      <c r="F938" s="211"/>
      <c r="G938" s="211"/>
      <c r="H938" s="211"/>
      <c r="I938" s="211"/>
      <c r="J938" s="210"/>
      <c r="K938" s="185"/>
      <c r="L938" s="2"/>
      <c r="M938" s="2"/>
      <c r="N938" s="44"/>
      <c r="O938" s="222" t="s">
        <v>7405</v>
      </c>
      <c r="P938" s="135"/>
      <c r="Q938" s="135"/>
      <c r="R938" s="135"/>
      <c r="S938" s="135"/>
      <c r="T938" s="136" t="s">
        <v>7404</v>
      </c>
      <c r="U938" s="273">
        <v>0.95</v>
      </c>
      <c r="V938" s="274"/>
      <c r="W938" s="72"/>
      <c r="X938" s="72"/>
      <c r="Y938" s="145"/>
      <c r="Z938" s="71"/>
      <c r="AA938" s="226" t="s">
        <v>7393</v>
      </c>
      <c r="AB938" s="225" t="s">
        <v>7358</v>
      </c>
      <c r="AC938" s="103" t="s">
        <v>7390</v>
      </c>
      <c r="AD938" s="162">
        <v>0.7</v>
      </c>
      <c r="AE938" s="162"/>
      <c r="AF938" s="162"/>
      <c r="AG938" s="163"/>
      <c r="AH938" s="105">
        <f>ROUND(ROUND(ROUND(K925*U938,0)*Y$875,0)*AD938,0)</f>
        <v>233</v>
      </c>
      <c r="AI938" s="66"/>
    </row>
    <row r="939" spans="1:35" ht="16.75" customHeight="1" x14ac:dyDescent="0.3">
      <c r="A939" s="99">
        <v>33</v>
      </c>
      <c r="B939" s="100" t="s">
        <v>894</v>
      </c>
      <c r="C939" s="101" t="s">
        <v>11329</v>
      </c>
      <c r="D939" s="190"/>
      <c r="E939" s="211"/>
      <c r="F939" s="211"/>
      <c r="G939" s="211"/>
      <c r="H939" s="211"/>
      <c r="I939" s="211"/>
      <c r="J939" s="210"/>
      <c r="K939" s="185"/>
      <c r="L939" s="2"/>
      <c r="M939" s="2"/>
      <c r="N939" s="2"/>
      <c r="O939" s="56"/>
      <c r="P939" s="2"/>
      <c r="Q939" s="2"/>
      <c r="R939" s="2"/>
      <c r="S939" s="2"/>
      <c r="T939" s="2"/>
      <c r="U939" s="2"/>
      <c r="V939" s="71"/>
      <c r="W939" s="72"/>
      <c r="X939" s="72"/>
      <c r="Y939" s="155"/>
      <c r="Z939" s="157"/>
      <c r="AA939" s="206"/>
      <c r="AB939" s="225" t="s">
        <v>7391</v>
      </c>
      <c r="AC939" s="103" t="s">
        <v>7390</v>
      </c>
      <c r="AD939" s="162">
        <v>0.5</v>
      </c>
      <c r="AE939" s="162"/>
      <c r="AF939" s="162"/>
      <c r="AG939" s="163"/>
      <c r="AH939" s="105">
        <f>ROUND(ROUND(ROUND(K925*U938,0)*Y$875,0)*AD939,0)</f>
        <v>167</v>
      </c>
      <c r="AI939" s="16"/>
    </row>
    <row r="940" spans="1:35" ht="16.75" customHeight="1" x14ac:dyDescent="0.3">
      <c r="A940" s="11">
        <v>33</v>
      </c>
      <c r="B940" s="14" t="s">
        <v>895</v>
      </c>
      <c r="C940" s="52" t="s">
        <v>11328</v>
      </c>
      <c r="D940" s="190"/>
      <c r="E940" s="211"/>
      <c r="F940" s="211"/>
      <c r="G940" s="211"/>
      <c r="H940" s="211"/>
      <c r="I940" s="211"/>
      <c r="J940" s="210"/>
      <c r="K940" s="185"/>
      <c r="L940" s="2"/>
      <c r="M940" s="2"/>
      <c r="N940" s="2"/>
      <c r="O940" s="56"/>
      <c r="P940" s="2"/>
      <c r="Q940" s="2"/>
      <c r="R940" s="2"/>
      <c r="S940" s="2"/>
      <c r="T940" s="2"/>
      <c r="U940" s="2"/>
      <c r="V940" s="71"/>
      <c r="W940" s="72"/>
      <c r="X940" s="72"/>
      <c r="Y940" s="155"/>
      <c r="Z940" s="157"/>
      <c r="AA940" s="2"/>
      <c r="AB940" s="201"/>
      <c r="AC940" s="55"/>
      <c r="AD940" s="141"/>
      <c r="AE940" s="187" t="s">
        <v>7356</v>
      </c>
      <c r="AF940" s="53">
        <v>5</v>
      </c>
      <c r="AG940" s="181" t="s">
        <v>7357</v>
      </c>
      <c r="AH940" s="98">
        <f>ROUND(ROUND(K925*U938,0)*Y$875-AF940,0)</f>
        <v>328</v>
      </c>
      <c r="AI940" s="16"/>
    </row>
    <row r="941" spans="1:35" ht="16.75" customHeight="1" x14ac:dyDescent="0.3">
      <c r="A941" s="99">
        <v>33</v>
      </c>
      <c r="B941" s="100" t="s">
        <v>896</v>
      </c>
      <c r="C941" s="101" t="s">
        <v>11327</v>
      </c>
      <c r="D941" s="190"/>
      <c r="E941" s="211"/>
      <c r="F941" s="211"/>
      <c r="G941" s="211"/>
      <c r="H941" s="211"/>
      <c r="I941" s="211"/>
      <c r="J941" s="210"/>
      <c r="K941" s="185"/>
      <c r="L941" s="2"/>
      <c r="M941" s="2"/>
      <c r="N941" s="2"/>
      <c r="O941" s="56"/>
      <c r="P941" s="2"/>
      <c r="Q941" s="2"/>
      <c r="R941" s="2"/>
      <c r="S941" s="2"/>
      <c r="T941" s="2"/>
      <c r="U941" s="2"/>
      <c r="V941" s="71"/>
      <c r="W941" s="72"/>
      <c r="X941" s="72"/>
      <c r="Y941" s="155"/>
      <c r="Z941" s="157"/>
      <c r="AA941" s="226" t="s">
        <v>7393</v>
      </c>
      <c r="AB941" s="225" t="s">
        <v>7358</v>
      </c>
      <c r="AC941" s="103" t="s">
        <v>7390</v>
      </c>
      <c r="AD941" s="162">
        <v>0.7</v>
      </c>
      <c r="AE941" s="221"/>
      <c r="AF941" s="136"/>
      <c r="AG941" s="75"/>
      <c r="AH941" s="105">
        <f>ROUND(ROUND(ROUND(K925*U938,0)*Y$875,0)*AD941-AF940,0)</f>
        <v>228</v>
      </c>
      <c r="AI941" s="16"/>
    </row>
    <row r="942" spans="1:35" ht="16.75" customHeight="1" x14ac:dyDescent="0.3">
      <c r="A942" s="99">
        <v>33</v>
      </c>
      <c r="B942" s="100" t="s">
        <v>897</v>
      </c>
      <c r="C942" s="101" t="s">
        <v>11326</v>
      </c>
      <c r="D942" s="190"/>
      <c r="E942" s="211"/>
      <c r="F942" s="211"/>
      <c r="G942" s="211"/>
      <c r="H942" s="211"/>
      <c r="I942" s="211"/>
      <c r="J942" s="210"/>
      <c r="K942" s="164"/>
      <c r="L942" s="8"/>
      <c r="M942" s="8"/>
      <c r="N942" s="8"/>
      <c r="O942" s="203"/>
      <c r="P942" s="8"/>
      <c r="Q942" s="8"/>
      <c r="R942" s="8"/>
      <c r="S942" s="8"/>
      <c r="T942" s="8"/>
      <c r="U942" s="8"/>
      <c r="V942" s="73"/>
      <c r="W942" s="72"/>
      <c r="X942" s="72"/>
      <c r="Y942" s="155"/>
      <c r="Z942" s="157"/>
      <c r="AA942" s="206"/>
      <c r="AB942" s="225" t="s">
        <v>7391</v>
      </c>
      <c r="AC942" s="103" t="s">
        <v>7390</v>
      </c>
      <c r="AD942" s="162">
        <v>0.5</v>
      </c>
      <c r="AE942" s="196"/>
      <c r="AF942" s="144"/>
      <c r="AG942" s="150"/>
      <c r="AH942" s="105">
        <f>ROUND(ROUND(ROUND(K925*U938,0)*Y$875,0)*AD942-AF940,0)</f>
        <v>162</v>
      </c>
      <c r="AI942" s="16"/>
    </row>
    <row r="943" spans="1:35" ht="16.75" customHeight="1" x14ac:dyDescent="0.3">
      <c r="A943" s="11">
        <v>33</v>
      </c>
      <c r="B943" s="14" t="s">
        <v>11325</v>
      </c>
      <c r="C943" s="52" t="s">
        <v>11324</v>
      </c>
      <c r="D943" s="190"/>
      <c r="E943" s="211"/>
      <c r="F943" s="211"/>
      <c r="G943" s="211"/>
      <c r="H943" s="211"/>
      <c r="I943" s="211"/>
      <c r="J943" s="210"/>
      <c r="K943" s="167" t="s">
        <v>7734</v>
      </c>
      <c r="L943" s="36"/>
      <c r="M943" s="36"/>
      <c r="N943" s="50"/>
      <c r="O943" s="54"/>
      <c r="P943" s="36"/>
      <c r="Q943" s="36"/>
      <c r="R943" s="36"/>
      <c r="S943" s="36"/>
      <c r="T943" s="36"/>
      <c r="U943" s="36"/>
      <c r="V943" s="50"/>
      <c r="W943" s="45"/>
      <c r="X943" s="45"/>
      <c r="Y943" s="2"/>
      <c r="Z943" s="44"/>
      <c r="AA943" s="54"/>
      <c r="AB943" s="53"/>
      <c r="AC943" s="36"/>
      <c r="AD943" s="36"/>
      <c r="AE943" s="36"/>
      <c r="AF943" s="36"/>
      <c r="AG943" s="50"/>
      <c r="AH943" s="98">
        <f>ROUND(K949*Y$875,0)</f>
        <v>290</v>
      </c>
      <c r="AI943" s="16"/>
    </row>
    <row r="944" spans="1:35" ht="16.75" customHeight="1" x14ac:dyDescent="0.3">
      <c r="A944" s="99">
        <v>33</v>
      </c>
      <c r="B944" s="100" t="s">
        <v>898</v>
      </c>
      <c r="C944" s="101" t="s">
        <v>11323</v>
      </c>
      <c r="D944" s="190"/>
      <c r="E944" s="211"/>
      <c r="F944" s="211"/>
      <c r="G944" s="211"/>
      <c r="H944" s="211"/>
      <c r="I944" s="211"/>
      <c r="J944" s="210"/>
      <c r="K944" s="185"/>
      <c r="L944" s="2"/>
      <c r="M944" s="2"/>
      <c r="N944" s="44"/>
      <c r="O944" s="3"/>
      <c r="P944" s="2"/>
      <c r="Q944" s="2"/>
      <c r="R944" s="2"/>
      <c r="S944" s="2"/>
      <c r="T944" s="2"/>
      <c r="U944" s="2"/>
      <c r="V944" s="71"/>
      <c r="W944" s="72"/>
      <c r="X944" s="72"/>
      <c r="Y944" s="145"/>
      <c r="Z944" s="71"/>
      <c r="AA944" s="226" t="s">
        <v>7393</v>
      </c>
      <c r="AB944" s="225" t="s">
        <v>7358</v>
      </c>
      <c r="AC944" s="103" t="s">
        <v>7390</v>
      </c>
      <c r="AD944" s="162">
        <v>0.7</v>
      </c>
      <c r="AE944" s="162"/>
      <c r="AF944" s="162"/>
      <c r="AG944" s="163"/>
      <c r="AH944" s="105">
        <f>ROUND(ROUND(K949*Y$875,0)*AD944,0)</f>
        <v>203</v>
      </c>
      <c r="AI944" s="16"/>
    </row>
    <row r="945" spans="1:35" ht="16.75" customHeight="1" x14ac:dyDescent="0.3">
      <c r="A945" s="99">
        <v>33</v>
      </c>
      <c r="B945" s="100" t="s">
        <v>899</v>
      </c>
      <c r="C945" s="101" t="s">
        <v>11322</v>
      </c>
      <c r="D945" s="190"/>
      <c r="E945" s="211"/>
      <c r="F945" s="211"/>
      <c r="G945" s="211"/>
      <c r="H945" s="211"/>
      <c r="I945" s="211"/>
      <c r="J945" s="210"/>
      <c r="K945" s="185"/>
      <c r="L945" s="2"/>
      <c r="M945" s="2"/>
      <c r="N945" s="2"/>
      <c r="O945" s="56"/>
      <c r="P945" s="2"/>
      <c r="Q945" s="2"/>
      <c r="R945" s="2"/>
      <c r="S945" s="2"/>
      <c r="T945" s="2"/>
      <c r="U945" s="2"/>
      <c r="V945" s="71"/>
      <c r="W945" s="72"/>
      <c r="X945" s="72"/>
      <c r="Y945" s="155"/>
      <c r="Z945" s="157"/>
      <c r="AA945" s="206"/>
      <c r="AB945" s="225" t="s">
        <v>7391</v>
      </c>
      <c r="AC945" s="103" t="s">
        <v>7390</v>
      </c>
      <c r="AD945" s="162">
        <v>0.5</v>
      </c>
      <c r="AE945" s="162"/>
      <c r="AF945" s="162"/>
      <c r="AG945" s="163"/>
      <c r="AH945" s="105">
        <f>ROUND(ROUND(K949*Y$875,0)*AD945,0)</f>
        <v>145</v>
      </c>
      <c r="AI945" s="16"/>
    </row>
    <row r="946" spans="1:35" ht="16.75" customHeight="1" x14ac:dyDescent="0.3">
      <c r="A946" s="11">
        <v>33</v>
      </c>
      <c r="B946" s="14" t="s">
        <v>900</v>
      </c>
      <c r="C946" s="52" t="s">
        <v>11321</v>
      </c>
      <c r="D946" s="190"/>
      <c r="E946" s="211"/>
      <c r="F946" s="211"/>
      <c r="G946" s="211"/>
      <c r="H946" s="211"/>
      <c r="I946" s="211"/>
      <c r="J946" s="210"/>
      <c r="K946" s="185"/>
      <c r="L946" s="2"/>
      <c r="M946" s="2"/>
      <c r="N946" s="2"/>
      <c r="O946" s="56"/>
      <c r="P946" s="2"/>
      <c r="Q946" s="2"/>
      <c r="R946" s="2"/>
      <c r="S946" s="2"/>
      <c r="T946" s="2"/>
      <c r="U946" s="2"/>
      <c r="V946" s="71"/>
      <c r="W946" s="72"/>
      <c r="X946" s="72"/>
      <c r="Y946" s="155"/>
      <c r="Z946" s="157"/>
      <c r="AA946" s="2"/>
      <c r="AB946" s="201"/>
      <c r="AC946" s="55"/>
      <c r="AD946" s="141"/>
      <c r="AE946" s="187" t="s">
        <v>7356</v>
      </c>
      <c r="AF946" s="53">
        <v>5</v>
      </c>
      <c r="AG946" s="181" t="s">
        <v>7357</v>
      </c>
      <c r="AH946" s="98">
        <f>ROUND(K949*Y$875-AF946,0)</f>
        <v>285</v>
      </c>
      <c r="AI946" s="16"/>
    </row>
    <row r="947" spans="1:35" ht="16.75" customHeight="1" x14ac:dyDescent="0.3">
      <c r="A947" s="99">
        <v>33</v>
      </c>
      <c r="B947" s="100" t="s">
        <v>901</v>
      </c>
      <c r="C947" s="101" t="s">
        <v>11320</v>
      </c>
      <c r="D947" s="190"/>
      <c r="E947" s="211"/>
      <c r="F947" s="211"/>
      <c r="G947" s="211"/>
      <c r="H947" s="211"/>
      <c r="I947" s="211"/>
      <c r="J947" s="210"/>
      <c r="K947" s="185"/>
      <c r="L947" s="2"/>
      <c r="M947" s="2"/>
      <c r="N947" s="2"/>
      <c r="O947" s="56"/>
      <c r="P947" s="2"/>
      <c r="Q947" s="2"/>
      <c r="R947" s="2"/>
      <c r="S947" s="2"/>
      <c r="T947" s="2"/>
      <c r="U947" s="2"/>
      <c r="V947" s="71"/>
      <c r="W947" s="72"/>
      <c r="X947" s="72"/>
      <c r="Y947" s="155"/>
      <c r="Z947" s="157"/>
      <c r="AA947" s="226" t="s">
        <v>7393</v>
      </c>
      <c r="AB947" s="225" t="s">
        <v>7358</v>
      </c>
      <c r="AC947" s="103" t="s">
        <v>7390</v>
      </c>
      <c r="AD947" s="162">
        <v>0.7</v>
      </c>
      <c r="AE947" s="221"/>
      <c r="AF947" s="136"/>
      <c r="AG947" s="75"/>
      <c r="AH947" s="105">
        <f>ROUND(ROUND(K949*Y$875,0)*AD947-AF946,0)</f>
        <v>198</v>
      </c>
      <c r="AI947" s="16"/>
    </row>
    <row r="948" spans="1:35" ht="16.75" customHeight="1" x14ac:dyDescent="0.3">
      <c r="A948" s="99">
        <v>33</v>
      </c>
      <c r="B948" s="100" t="s">
        <v>902</v>
      </c>
      <c r="C948" s="101" t="s">
        <v>11319</v>
      </c>
      <c r="D948" s="190"/>
      <c r="E948" s="211"/>
      <c r="F948" s="211"/>
      <c r="G948" s="211"/>
      <c r="H948" s="211"/>
      <c r="I948" s="211"/>
      <c r="J948" s="210"/>
      <c r="K948" s="185"/>
      <c r="L948" s="2"/>
      <c r="M948" s="2"/>
      <c r="N948" s="2"/>
      <c r="O948" s="56"/>
      <c r="P948" s="2"/>
      <c r="Q948" s="2"/>
      <c r="R948" s="2"/>
      <c r="S948" s="2"/>
      <c r="T948" s="2"/>
      <c r="U948" s="2"/>
      <c r="V948" s="71"/>
      <c r="W948" s="72"/>
      <c r="X948" s="72"/>
      <c r="Y948" s="155"/>
      <c r="Z948" s="157"/>
      <c r="AA948" s="206"/>
      <c r="AB948" s="225" t="s">
        <v>7391</v>
      </c>
      <c r="AC948" s="103" t="s">
        <v>7390</v>
      </c>
      <c r="AD948" s="162">
        <v>0.5</v>
      </c>
      <c r="AE948" s="196"/>
      <c r="AF948" s="144"/>
      <c r="AG948" s="150"/>
      <c r="AH948" s="105">
        <f>ROUND(ROUND(K949*Y$875,0)*AD948-AF946,0)</f>
        <v>140</v>
      </c>
      <c r="AI948" s="16"/>
    </row>
    <row r="949" spans="1:35" ht="16.75" customHeight="1" x14ac:dyDescent="0.3">
      <c r="A949" s="11">
        <v>33</v>
      </c>
      <c r="B949" s="14" t="s">
        <v>903</v>
      </c>
      <c r="C949" s="52" t="s">
        <v>11318</v>
      </c>
      <c r="D949" s="190"/>
      <c r="E949" s="211"/>
      <c r="F949" s="211"/>
      <c r="G949" s="211"/>
      <c r="H949" s="211"/>
      <c r="I949" s="211"/>
      <c r="J949" s="210"/>
      <c r="K949" s="271">
        <f>'21共同生活援助（包括型・基本）'!N517</f>
        <v>414</v>
      </c>
      <c r="L949" s="272"/>
      <c r="M949" s="2" t="s">
        <v>7388</v>
      </c>
      <c r="N949" s="44"/>
      <c r="O949" s="204" t="s">
        <v>7387</v>
      </c>
      <c r="P949" s="36"/>
      <c r="Q949" s="36"/>
      <c r="R949" s="36"/>
      <c r="S949" s="36"/>
      <c r="T949" s="36"/>
      <c r="U949" s="36"/>
      <c r="V949" s="74"/>
      <c r="W949" s="72"/>
      <c r="X949" s="72"/>
      <c r="Y949" s="145"/>
      <c r="Z949" s="71"/>
      <c r="AA949" s="83"/>
      <c r="AB949" s="194"/>
      <c r="AC949" s="7"/>
      <c r="AD949" s="7"/>
      <c r="AE949" s="7"/>
      <c r="AF949" s="7"/>
      <c r="AG949" s="37"/>
      <c r="AH949" s="98">
        <f>ROUND(ROUND(K949*U950,0)*Y$875,0)</f>
        <v>275</v>
      </c>
      <c r="AI949" s="66"/>
    </row>
    <row r="950" spans="1:35" ht="16.75" customHeight="1" x14ac:dyDescent="0.3">
      <c r="A950" s="99">
        <v>33</v>
      </c>
      <c r="B950" s="100" t="s">
        <v>904</v>
      </c>
      <c r="C950" s="101" t="s">
        <v>11317</v>
      </c>
      <c r="D950" s="190"/>
      <c r="E950" s="211"/>
      <c r="F950" s="211"/>
      <c r="G950" s="211"/>
      <c r="H950" s="211"/>
      <c r="I950" s="211"/>
      <c r="J950" s="210"/>
      <c r="K950" s="72"/>
      <c r="L950" s="145"/>
      <c r="M950" s="2"/>
      <c r="N950" s="44"/>
      <c r="O950" s="45"/>
      <c r="P950" s="2"/>
      <c r="Q950" s="135"/>
      <c r="R950" s="135"/>
      <c r="S950" s="135"/>
      <c r="T950" s="136" t="s">
        <v>8551</v>
      </c>
      <c r="U950" s="273">
        <v>0.95</v>
      </c>
      <c r="V950" s="274"/>
      <c r="W950" s="72"/>
      <c r="X950" s="72"/>
      <c r="Y950" s="145"/>
      <c r="Z950" s="71"/>
      <c r="AA950" s="226" t="s">
        <v>8550</v>
      </c>
      <c r="AB950" s="225" t="s">
        <v>8549</v>
      </c>
      <c r="AC950" s="103" t="s">
        <v>8545</v>
      </c>
      <c r="AD950" s="162">
        <v>0.7</v>
      </c>
      <c r="AE950" s="162"/>
      <c r="AF950" s="162"/>
      <c r="AG950" s="163"/>
      <c r="AH950" s="105">
        <f>ROUND(ROUND(ROUND(K949*U950,0)*Y$875,0)*AD950,0)</f>
        <v>193</v>
      </c>
      <c r="AI950" s="66"/>
    </row>
    <row r="951" spans="1:35" ht="16.75" customHeight="1" x14ac:dyDescent="0.3">
      <c r="A951" s="99">
        <v>33</v>
      </c>
      <c r="B951" s="100" t="s">
        <v>905</v>
      </c>
      <c r="C951" s="101" t="s">
        <v>11316</v>
      </c>
      <c r="D951" s="190"/>
      <c r="E951" s="211"/>
      <c r="F951" s="211"/>
      <c r="G951" s="211"/>
      <c r="H951" s="211"/>
      <c r="I951" s="211"/>
      <c r="J951" s="210"/>
      <c r="K951" s="185"/>
      <c r="L951" s="2"/>
      <c r="M951" s="2"/>
      <c r="N951" s="2"/>
      <c r="O951" s="56"/>
      <c r="P951" s="2"/>
      <c r="Q951" s="2"/>
      <c r="R951" s="2"/>
      <c r="S951" s="2"/>
      <c r="T951" s="2"/>
      <c r="U951" s="2"/>
      <c r="V951" s="71"/>
      <c r="W951" s="72"/>
      <c r="X951" s="72"/>
      <c r="Y951" s="155"/>
      <c r="Z951" s="157"/>
      <c r="AA951" s="206"/>
      <c r="AB951" s="225" t="s">
        <v>8546</v>
      </c>
      <c r="AC951" s="103" t="s">
        <v>8545</v>
      </c>
      <c r="AD951" s="162">
        <v>0.5</v>
      </c>
      <c r="AE951" s="162"/>
      <c r="AF951" s="162"/>
      <c r="AG951" s="163"/>
      <c r="AH951" s="105">
        <f>ROUND(ROUND(ROUND(K949*U950,0)*Y$875,0)*AD951,0)</f>
        <v>138</v>
      </c>
      <c r="AI951" s="16"/>
    </row>
    <row r="952" spans="1:35" ht="16.75" customHeight="1" x14ac:dyDescent="0.3">
      <c r="A952" s="11">
        <v>33</v>
      </c>
      <c r="B952" s="14" t="s">
        <v>906</v>
      </c>
      <c r="C952" s="52" t="s">
        <v>11315</v>
      </c>
      <c r="D952" s="190"/>
      <c r="E952" s="211"/>
      <c r="F952" s="211"/>
      <c r="G952" s="211"/>
      <c r="H952" s="211"/>
      <c r="I952" s="211"/>
      <c r="J952" s="210"/>
      <c r="K952" s="185"/>
      <c r="L952" s="2"/>
      <c r="M952" s="2"/>
      <c r="N952" s="2"/>
      <c r="O952" s="56"/>
      <c r="P952" s="2"/>
      <c r="Q952" s="2"/>
      <c r="R952" s="2"/>
      <c r="S952" s="2"/>
      <c r="T952" s="2"/>
      <c r="U952" s="2"/>
      <c r="V952" s="71"/>
      <c r="W952" s="72"/>
      <c r="X952" s="72"/>
      <c r="Y952" s="155"/>
      <c r="Z952" s="157"/>
      <c r="AA952" s="2"/>
      <c r="AB952" s="201"/>
      <c r="AC952" s="55"/>
      <c r="AD952" s="141"/>
      <c r="AE952" s="187" t="s">
        <v>7356</v>
      </c>
      <c r="AF952" s="53">
        <v>5</v>
      </c>
      <c r="AG952" s="181" t="s">
        <v>7357</v>
      </c>
      <c r="AH952" s="98">
        <f>ROUND(ROUND(K949*U950,0)*Y$875-AF952,0)</f>
        <v>270</v>
      </c>
      <c r="AI952" s="16"/>
    </row>
    <row r="953" spans="1:35" ht="16.75" customHeight="1" x14ac:dyDescent="0.3">
      <c r="A953" s="99">
        <v>33</v>
      </c>
      <c r="B953" s="100" t="s">
        <v>907</v>
      </c>
      <c r="C953" s="101" t="s">
        <v>11314</v>
      </c>
      <c r="D953" s="190"/>
      <c r="E953" s="211"/>
      <c r="F953" s="211"/>
      <c r="G953" s="211"/>
      <c r="H953" s="211"/>
      <c r="I953" s="211"/>
      <c r="J953" s="210"/>
      <c r="K953" s="185"/>
      <c r="L953" s="2"/>
      <c r="M953" s="2"/>
      <c r="N953" s="2"/>
      <c r="O953" s="56"/>
      <c r="P953" s="2"/>
      <c r="Q953" s="2"/>
      <c r="R953" s="2"/>
      <c r="S953" s="2"/>
      <c r="T953" s="2"/>
      <c r="U953" s="2"/>
      <c r="V953" s="71"/>
      <c r="W953" s="72"/>
      <c r="X953" s="72"/>
      <c r="Y953" s="155"/>
      <c r="Z953" s="157"/>
      <c r="AA953" s="226" t="s">
        <v>8550</v>
      </c>
      <c r="AB953" s="225" t="s">
        <v>8549</v>
      </c>
      <c r="AC953" s="103" t="s">
        <v>8545</v>
      </c>
      <c r="AD953" s="162">
        <v>0.7</v>
      </c>
      <c r="AE953" s="221"/>
      <c r="AF953" s="136"/>
      <c r="AG953" s="75"/>
      <c r="AH953" s="105">
        <f>ROUND(ROUND(ROUND(K949*U950,0)*Y$875,0)*AD953-AF952,0)</f>
        <v>188</v>
      </c>
      <c r="AI953" s="16"/>
    </row>
    <row r="954" spans="1:35" ht="16.75" customHeight="1" x14ac:dyDescent="0.3">
      <c r="A954" s="99">
        <v>33</v>
      </c>
      <c r="B954" s="100" t="s">
        <v>908</v>
      </c>
      <c r="C954" s="101" t="s">
        <v>11313</v>
      </c>
      <c r="D954" s="190"/>
      <c r="E954" s="211"/>
      <c r="F954" s="211"/>
      <c r="G954" s="211"/>
      <c r="H954" s="211"/>
      <c r="I954" s="211"/>
      <c r="J954" s="210"/>
      <c r="K954" s="185"/>
      <c r="L954" s="2"/>
      <c r="M954" s="2"/>
      <c r="N954" s="2"/>
      <c r="O954" s="203"/>
      <c r="P954" s="8"/>
      <c r="Q954" s="8"/>
      <c r="R954" s="8"/>
      <c r="S954" s="8"/>
      <c r="T954" s="8"/>
      <c r="U954" s="8"/>
      <c r="V954" s="73"/>
      <c r="W954" s="72"/>
      <c r="X954" s="72"/>
      <c r="Y954" s="155"/>
      <c r="Z954" s="157"/>
      <c r="AA954" s="206"/>
      <c r="AB954" s="225" t="s">
        <v>8546</v>
      </c>
      <c r="AC954" s="103" t="s">
        <v>8545</v>
      </c>
      <c r="AD954" s="162">
        <v>0.5</v>
      </c>
      <c r="AE954" s="196"/>
      <c r="AF954" s="144"/>
      <c r="AG954" s="150"/>
      <c r="AH954" s="105">
        <f>ROUND(ROUND(ROUND(K949*U950,0)*Y$875,0)*AD954-AF952,0)</f>
        <v>133</v>
      </c>
      <c r="AI954" s="16"/>
    </row>
    <row r="955" spans="1:35" ht="16.75" customHeight="1" x14ac:dyDescent="0.3">
      <c r="A955" s="11">
        <v>33</v>
      </c>
      <c r="B955" s="14" t="s">
        <v>909</v>
      </c>
      <c r="C955" s="52" t="s">
        <v>11312</v>
      </c>
      <c r="D955" s="190"/>
      <c r="E955" s="211"/>
      <c r="F955" s="211"/>
      <c r="G955" s="211"/>
      <c r="H955" s="211"/>
      <c r="I955" s="211"/>
      <c r="J955" s="210"/>
      <c r="K955" s="185"/>
      <c r="L955" s="2"/>
      <c r="M955" s="2"/>
      <c r="N955" s="44"/>
      <c r="O955" s="204" t="s">
        <v>7380</v>
      </c>
      <c r="P955" s="36"/>
      <c r="Q955" s="36"/>
      <c r="R955" s="36"/>
      <c r="S955" s="36"/>
      <c r="T955" s="36"/>
      <c r="U955" s="36"/>
      <c r="V955" s="74"/>
      <c r="W955" s="72"/>
      <c r="X955" s="72"/>
      <c r="Y955" s="145"/>
      <c r="Z955" s="71"/>
      <c r="AA955" s="83"/>
      <c r="AB955" s="194"/>
      <c r="AC955" s="7"/>
      <c r="AD955" s="7"/>
      <c r="AE955" s="7"/>
      <c r="AF955" s="7"/>
      <c r="AG955" s="37"/>
      <c r="AH955" s="98">
        <f>ROUND(ROUND(K949*U956,0)*Y$875,0)</f>
        <v>270</v>
      </c>
      <c r="AI955" s="66"/>
    </row>
    <row r="956" spans="1:35" ht="16.75" customHeight="1" x14ac:dyDescent="0.3">
      <c r="A956" s="99">
        <v>33</v>
      </c>
      <c r="B956" s="100" t="s">
        <v>910</v>
      </c>
      <c r="C956" s="101" t="s">
        <v>11311</v>
      </c>
      <c r="D956" s="190"/>
      <c r="E956" s="211"/>
      <c r="F956" s="211"/>
      <c r="G956" s="211"/>
      <c r="H956" s="211"/>
      <c r="I956" s="211"/>
      <c r="J956" s="210"/>
      <c r="K956" s="185"/>
      <c r="L956" s="2"/>
      <c r="M956" s="2"/>
      <c r="N956" s="44"/>
      <c r="O956" s="45"/>
      <c r="P956" s="135"/>
      <c r="Q956" s="135"/>
      <c r="R956" s="135"/>
      <c r="S956" s="135"/>
      <c r="T956" s="136" t="s">
        <v>8551</v>
      </c>
      <c r="U956" s="273">
        <v>0.93</v>
      </c>
      <c r="V956" s="274"/>
      <c r="W956" s="72"/>
      <c r="X956" s="72"/>
      <c r="Y956" s="145"/>
      <c r="Z956" s="71"/>
      <c r="AA956" s="226" t="s">
        <v>8550</v>
      </c>
      <c r="AB956" s="225" t="s">
        <v>8549</v>
      </c>
      <c r="AC956" s="103" t="s">
        <v>8545</v>
      </c>
      <c r="AD956" s="162">
        <v>0.7</v>
      </c>
      <c r="AE956" s="162"/>
      <c r="AF956" s="162"/>
      <c r="AG956" s="163"/>
      <c r="AH956" s="105">
        <f>ROUND(ROUND(ROUND(K949*U956,0)*Y$875,0)*AD956,0)</f>
        <v>189</v>
      </c>
      <c r="AI956" s="66"/>
    </row>
    <row r="957" spans="1:35" ht="16.75" customHeight="1" x14ac:dyDescent="0.3">
      <c r="A957" s="99">
        <v>33</v>
      </c>
      <c r="B957" s="100" t="s">
        <v>911</v>
      </c>
      <c r="C957" s="101" t="s">
        <v>11310</v>
      </c>
      <c r="D957" s="190"/>
      <c r="E957" s="211"/>
      <c r="F957" s="211"/>
      <c r="G957" s="211"/>
      <c r="H957" s="211"/>
      <c r="I957" s="211"/>
      <c r="J957" s="210"/>
      <c r="K957" s="185"/>
      <c r="L957" s="2"/>
      <c r="M957" s="2"/>
      <c r="N957" s="2"/>
      <c r="O957" s="56"/>
      <c r="P957" s="2"/>
      <c r="Q957" s="2"/>
      <c r="R957" s="2"/>
      <c r="S957" s="2"/>
      <c r="T957" s="2"/>
      <c r="U957" s="2"/>
      <c r="V957" s="71"/>
      <c r="W957" s="72"/>
      <c r="X957" s="72"/>
      <c r="Y957" s="155"/>
      <c r="Z957" s="157"/>
      <c r="AA957" s="206"/>
      <c r="AB957" s="225" t="s">
        <v>8546</v>
      </c>
      <c r="AC957" s="103" t="s">
        <v>8545</v>
      </c>
      <c r="AD957" s="162">
        <v>0.5</v>
      </c>
      <c r="AE957" s="162"/>
      <c r="AF957" s="162"/>
      <c r="AG957" s="163"/>
      <c r="AH957" s="105">
        <f>ROUND(ROUND(ROUND(K949*U956,0)*Y$875,0)*AD957,0)</f>
        <v>135</v>
      </c>
      <c r="AI957" s="16"/>
    </row>
    <row r="958" spans="1:35" ht="16.75" customHeight="1" x14ac:dyDescent="0.3">
      <c r="A958" s="11">
        <v>33</v>
      </c>
      <c r="B958" s="14" t="s">
        <v>912</v>
      </c>
      <c r="C958" s="52" t="s">
        <v>11309</v>
      </c>
      <c r="D958" s="190"/>
      <c r="E958" s="211"/>
      <c r="F958" s="211"/>
      <c r="G958" s="211"/>
      <c r="H958" s="211"/>
      <c r="I958" s="211"/>
      <c r="J958" s="210"/>
      <c r="K958" s="185"/>
      <c r="L958" s="2"/>
      <c r="M958" s="2"/>
      <c r="N958" s="2"/>
      <c r="O958" s="56"/>
      <c r="P958" s="2"/>
      <c r="Q958" s="2"/>
      <c r="R958" s="2"/>
      <c r="S958" s="2"/>
      <c r="T958" s="2"/>
      <c r="U958" s="2"/>
      <c r="V958" s="71"/>
      <c r="W958" s="72"/>
      <c r="X958" s="72"/>
      <c r="Y958" s="155"/>
      <c r="Z958" s="157"/>
      <c r="AA958" s="2"/>
      <c r="AB958" s="201"/>
      <c r="AC958" s="55"/>
      <c r="AD958" s="141"/>
      <c r="AE958" s="187" t="s">
        <v>7356</v>
      </c>
      <c r="AF958" s="53">
        <v>5</v>
      </c>
      <c r="AG958" s="181" t="s">
        <v>7357</v>
      </c>
      <c r="AH958" s="98">
        <f>ROUND(ROUND(K949*U956,0)*Y$875-AF958,0)</f>
        <v>265</v>
      </c>
      <c r="AI958" s="16"/>
    </row>
    <row r="959" spans="1:35" ht="16.75" customHeight="1" x14ac:dyDescent="0.3">
      <c r="A959" s="99">
        <v>33</v>
      </c>
      <c r="B959" s="100" t="s">
        <v>913</v>
      </c>
      <c r="C959" s="101" t="s">
        <v>11308</v>
      </c>
      <c r="D959" s="190"/>
      <c r="E959" s="211"/>
      <c r="F959" s="211"/>
      <c r="G959" s="211"/>
      <c r="H959" s="211"/>
      <c r="I959" s="211"/>
      <c r="J959" s="210"/>
      <c r="K959" s="185"/>
      <c r="L959" s="2"/>
      <c r="M959" s="2"/>
      <c r="N959" s="2"/>
      <c r="O959" s="56"/>
      <c r="P959" s="2"/>
      <c r="Q959" s="2"/>
      <c r="R959" s="2"/>
      <c r="S959" s="2"/>
      <c r="T959" s="2"/>
      <c r="U959" s="2"/>
      <c r="V959" s="71"/>
      <c r="W959" s="72"/>
      <c r="X959" s="72"/>
      <c r="Y959" s="155"/>
      <c r="Z959" s="157"/>
      <c r="AA959" s="226" t="s">
        <v>7393</v>
      </c>
      <c r="AB959" s="225" t="s">
        <v>7358</v>
      </c>
      <c r="AC959" s="103" t="s">
        <v>7390</v>
      </c>
      <c r="AD959" s="162">
        <v>0.7</v>
      </c>
      <c r="AE959" s="221"/>
      <c r="AF959" s="136"/>
      <c r="AG959" s="75"/>
      <c r="AH959" s="105">
        <f>ROUND(ROUND(ROUND(K949*U956,0)*Y$875,0)*AD959-AF958,0)</f>
        <v>184</v>
      </c>
      <c r="AI959" s="16"/>
    </row>
    <row r="960" spans="1:35" ht="16.75" customHeight="1" x14ac:dyDescent="0.3">
      <c r="A960" s="99">
        <v>33</v>
      </c>
      <c r="B960" s="100" t="s">
        <v>914</v>
      </c>
      <c r="C960" s="101" t="s">
        <v>11307</v>
      </c>
      <c r="D960" s="190"/>
      <c r="E960" s="211"/>
      <c r="F960" s="211"/>
      <c r="G960" s="211"/>
      <c r="H960" s="211"/>
      <c r="I960" s="211"/>
      <c r="J960" s="210"/>
      <c r="K960" s="185"/>
      <c r="L960" s="2"/>
      <c r="M960" s="2"/>
      <c r="N960" s="2"/>
      <c r="O960" s="203"/>
      <c r="P960" s="8"/>
      <c r="Q960" s="8"/>
      <c r="R960" s="8"/>
      <c r="S960" s="8"/>
      <c r="T960" s="8"/>
      <c r="U960" s="8"/>
      <c r="V960" s="73"/>
      <c r="W960" s="72"/>
      <c r="X960" s="72"/>
      <c r="Y960" s="155"/>
      <c r="Z960" s="157"/>
      <c r="AA960" s="206"/>
      <c r="AB960" s="225" t="s">
        <v>7391</v>
      </c>
      <c r="AC960" s="103" t="s">
        <v>7390</v>
      </c>
      <c r="AD960" s="162">
        <v>0.5</v>
      </c>
      <c r="AE960" s="196"/>
      <c r="AF960" s="144"/>
      <c r="AG960" s="150"/>
      <c r="AH960" s="105">
        <f>ROUND(ROUND(ROUND(K949*U956,0)*Y$875,0)*AD960-AF958,0)</f>
        <v>130</v>
      </c>
      <c r="AI960" s="16"/>
    </row>
    <row r="961" spans="1:35" ht="16.75" customHeight="1" x14ac:dyDescent="0.3">
      <c r="A961" s="11">
        <v>33</v>
      </c>
      <c r="B961" s="14" t="s">
        <v>915</v>
      </c>
      <c r="C961" s="52" t="s">
        <v>11306</v>
      </c>
      <c r="D961" s="190"/>
      <c r="E961" s="211"/>
      <c r="F961" s="211"/>
      <c r="G961" s="211"/>
      <c r="H961" s="211"/>
      <c r="I961" s="211"/>
      <c r="J961" s="210"/>
      <c r="K961" s="185"/>
      <c r="L961" s="2"/>
      <c r="M961" s="2"/>
      <c r="N961" s="44"/>
      <c r="O961" s="222" t="s">
        <v>7373</v>
      </c>
      <c r="P961" s="2"/>
      <c r="Q961" s="2"/>
      <c r="R961" s="2"/>
      <c r="S961" s="2"/>
      <c r="T961" s="2"/>
      <c r="U961" s="2"/>
      <c r="V961" s="71"/>
      <c r="W961" s="72"/>
      <c r="X961" s="72"/>
      <c r="Y961" s="145"/>
      <c r="Z961" s="71"/>
      <c r="AA961" s="83"/>
      <c r="AB961" s="80"/>
      <c r="AC961" s="7"/>
      <c r="AD961" s="7"/>
      <c r="AE961" s="7"/>
      <c r="AF961" s="7"/>
      <c r="AG961" s="37"/>
      <c r="AH961" s="98">
        <f>ROUND(ROUND(K949*U962,0)*Y$875,0)</f>
        <v>275</v>
      </c>
      <c r="AI961" s="66"/>
    </row>
    <row r="962" spans="1:35" ht="16.75" customHeight="1" x14ac:dyDescent="0.3">
      <c r="A962" s="99">
        <v>33</v>
      </c>
      <c r="B962" s="100" t="s">
        <v>916</v>
      </c>
      <c r="C962" s="101" t="s">
        <v>11305</v>
      </c>
      <c r="D962" s="190"/>
      <c r="E962" s="211"/>
      <c r="F962" s="211"/>
      <c r="G962" s="211"/>
      <c r="H962" s="211"/>
      <c r="I962" s="211"/>
      <c r="J962" s="210"/>
      <c r="K962" s="185"/>
      <c r="L962" s="2"/>
      <c r="M962" s="2"/>
      <c r="N962" s="44"/>
      <c r="O962" s="222" t="s">
        <v>7405</v>
      </c>
      <c r="P962" s="135"/>
      <c r="Q962" s="135"/>
      <c r="R962" s="135"/>
      <c r="S962" s="135"/>
      <c r="T962" s="136" t="s">
        <v>7404</v>
      </c>
      <c r="U962" s="273">
        <v>0.95</v>
      </c>
      <c r="V962" s="274"/>
      <c r="W962" s="72"/>
      <c r="X962" s="72"/>
      <c r="Y962" s="145"/>
      <c r="Z962" s="71"/>
      <c r="AA962" s="226" t="s">
        <v>7393</v>
      </c>
      <c r="AB962" s="225" t="s">
        <v>7358</v>
      </c>
      <c r="AC962" s="103" t="s">
        <v>7390</v>
      </c>
      <c r="AD962" s="162">
        <v>0.7</v>
      </c>
      <c r="AE962" s="162"/>
      <c r="AF962" s="162"/>
      <c r="AG962" s="163"/>
      <c r="AH962" s="105">
        <f>ROUND(ROUND(ROUND(K949*U962,0)*Y$875,0)*AD962,0)</f>
        <v>193</v>
      </c>
      <c r="AI962" s="66"/>
    </row>
    <row r="963" spans="1:35" ht="16.75" customHeight="1" x14ac:dyDescent="0.3">
      <c r="A963" s="99">
        <v>33</v>
      </c>
      <c r="B963" s="100" t="s">
        <v>917</v>
      </c>
      <c r="C963" s="101" t="s">
        <v>11304</v>
      </c>
      <c r="D963" s="190"/>
      <c r="E963" s="211"/>
      <c r="F963" s="211"/>
      <c r="G963" s="211"/>
      <c r="H963" s="211"/>
      <c r="I963" s="211"/>
      <c r="J963" s="210"/>
      <c r="K963" s="185"/>
      <c r="L963" s="2"/>
      <c r="M963" s="2"/>
      <c r="N963" s="2"/>
      <c r="O963" s="56"/>
      <c r="P963" s="2"/>
      <c r="Q963" s="2"/>
      <c r="R963" s="2"/>
      <c r="S963" s="2"/>
      <c r="T963" s="2"/>
      <c r="U963" s="2"/>
      <c r="V963" s="71"/>
      <c r="W963" s="72"/>
      <c r="X963" s="72"/>
      <c r="Y963" s="155"/>
      <c r="Z963" s="157"/>
      <c r="AA963" s="206"/>
      <c r="AB963" s="225" t="s">
        <v>7391</v>
      </c>
      <c r="AC963" s="103" t="s">
        <v>7390</v>
      </c>
      <c r="AD963" s="162">
        <v>0.5</v>
      </c>
      <c r="AE963" s="162"/>
      <c r="AF963" s="162"/>
      <c r="AG963" s="163"/>
      <c r="AH963" s="105">
        <f>ROUND(ROUND(ROUND(K949*U962,0)*Y$875,0)*AD963,0)</f>
        <v>138</v>
      </c>
      <c r="AI963" s="16"/>
    </row>
    <row r="964" spans="1:35" ht="16.75" customHeight="1" x14ac:dyDescent="0.3">
      <c r="A964" s="11">
        <v>33</v>
      </c>
      <c r="B964" s="14" t="s">
        <v>918</v>
      </c>
      <c r="C964" s="52" t="s">
        <v>11303</v>
      </c>
      <c r="D964" s="190"/>
      <c r="E964" s="211"/>
      <c r="F964" s="211"/>
      <c r="G964" s="211"/>
      <c r="H964" s="211"/>
      <c r="I964" s="211"/>
      <c r="J964" s="210"/>
      <c r="K964" s="185"/>
      <c r="L964" s="2"/>
      <c r="M964" s="2"/>
      <c r="N964" s="2"/>
      <c r="O964" s="56"/>
      <c r="P964" s="2"/>
      <c r="Q964" s="2"/>
      <c r="R964" s="2"/>
      <c r="S964" s="2"/>
      <c r="T964" s="2"/>
      <c r="U964" s="2"/>
      <c r="V964" s="71"/>
      <c r="W964" s="72"/>
      <c r="X964" s="72"/>
      <c r="Y964" s="155"/>
      <c r="Z964" s="157"/>
      <c r="AA964" s="2"/>
      <c r="AB964" s="201"/>
      <c r="AC964" s="55"/>
      <c r="AD964" s="141"/>
      <c r="AE964" s="187" t="s">
        <v>7356</v>
      </c>
      <c r="AF964" s="53">
        <v>5</v>
      </c>
      <c r="AG964" s="181" t="s">
        <v>7357</v>
      </c>
      <c r="AH964" s="98">
        <f>ROUND(ROUND(K949*U962,0)*Y$875-AF964,0)</f>
        <v>270</v>
      </c>
      <c r="AI964" s="16"/>
    </row>
    <row r="965" spans="1:35" ht="16.75" customHeight="1" x14ac:dyDescent="0.3">
      <c r="A965" s="99">
        <v>33</v>
      </c>
      <c r="B965" s="100" t="s">
        <v>919</v>
      </c>
      <c r="C965" s="101" t="s">
        <v>11302</v>
      </c>
      <c r="D965" s="190"/>
      <c r="E965" s="211"/>
      <c r="F965" s="211"/>
      <c r="G965" s="211"/>
      <c r="H965" s="211"/>
      <c r="I965" s="211"/>
      <c r="J965" s="210"/>
      <c r="K965" s="185"/>
      <c r="L965" s="2"/>
      <c r="M965" s="2"/>
      <c r="N965" s="2"/>
      <c r="O965" s="56"/>
      <c r="P965" s="2"/>
      <c r="Q965" s="2"/>
      <c r="R965" s="2"/>
      <c r="S965" s="2"/>
      <c r="T965" s="2"/>
      <c r="U965" s="2"/>
      <c r="V965" s="71"/>
      <c r="W965" s="72"/>
      <c r="X965" s="72"/>
      <c r="Y965" s="155"/>
      <c r="Z965" s="157"/>
      <c r="AA965" s="226" t="s">
        <v>7393</v>
      </c>
      <c r="AB965" s="225" t="s">
        <v>7358</v>
      </c>
      <c r="AC965" s="103" t="s">
        <v>7390</v>
      </c>
      <c r="AD965" s="162">
        <v>0.7</v>
      </c>
      <c r="AE965" s="221"/>
      <c r="AF965" s="136"/>
      <c r="AG965" s="75"/>
      <c r="AH965" s="105">
        <f>ROUND(ROUND(ROUND(K949*U962,0)*Y$875,0)*AD965-AF964,0)</f>
        <v>188</v>
      </c>
      <c r="AI965" s="16"/>
    </row>
    <row r="966" spans="1:35" ht="16.75" customHeight="1" x14ac:dyDescent="0.3">
      <c r="A966" s="99">
        <v>33</v>
      </c>
      <c r="B966" s="100" t="s">
        <v>920</v>
      </c>
      <c r="C966" s="101" t="s">
        <v>11301</v>
      </c>
      <c r="D966" s="190"/>
      <c r="E966" s="211"/>
      <c r="F966" s="211"/>
      <c r="G966" s="211"/>
      <c r="H966" s="211"/>
      <c r="I966" s="211"/>
      <c r="J966" s="210"/>
      <c r="K966" s="164"/>
      <c r="L966" s="8"/>
      <c r="M966" s="8"/>
      <c r="N966" s="8"/>
      <c r="O966" s="203"/>
      <c r="P966" s="8"/>
      <c r="Q966" s="8"/>
      <c r="R966" s="8"/>
      <c r="S966" s="8"/>
      <c r="T966" s="8"/>
      <c r="U966" s="8"/>
      <c r="V966" s="73"/>
      <c r="W966" s="72"/>
      <c r="X966" s="72"/>
      <c r="Y966" s="155"/>
      <c r="Z966" s="157"/>
      <c r="AA966" s="206"/>
      <c r="AB966" s="225" t="s">
        <v>7391</v>
      </c>
      <c r="AC966" s="103" t="s">
        <v>7390</v>
      </c>
      <c r="AD966" s="162">
        <v>0.5</v>
      </c>
      <c r="AE966" s="196"/>
      <c r="AF966" s="144"/>
      <c r="AG966" s="150"/>
      <c r="AH966" s="105">
        <f>ROUND(ROUND(ROUND(K949*U962,0)*Y$875,0)*AD966-AF964,0)</f>
        <v>133</v>
      </c>
      <c r="AI966" s="16"/>
    </row>
    <row r="967" spans="1:35" ht="16.75" customHeight="1" x14ac:dyDescent="0.3">
      <c r="A967" s="11">
        <v>33</v>
      </c>
      <c r="B967" s="14" t="s">
        <v>11300</v>
      </c>
      <c r="C967" s="52" t="s">
        <v>11299</v>
      </c>
      <c r="D967" s="190"/>
      <c r="E967" s="211"/>
      <c r="F967" s="211"/>
      <c r="G967" s="211"/>
      <c r="H967" s="211"/>
      <c r="I967" s="211"/>
      <c r="J967" s="210"/>
      <c r="K967" s="167" t="s">
        <v>7705</v>
      </c>
      <c r="L967" s="36"/>
      <c r="M967" s="36"/>
      <c r="N967" s="50"/>
      <c r="O967" s="54"/>
      <c r="P967" s="36"/>
      <c r="Q967" s="36"/>
      <c r="R967" s="36"/>
      <c r="S967" s="36"/>
      <c r="T967" s="36"/>
      <c r="U967" s="36"/>
      <c r="V967" s="50"/>
      <c r="W967" s="45"/>
      <c r="X967" s="45"/>
      <c r="Y967" s="2"/>
      <c r="Z967" s="44"/>
      <c r="AA967" s="54"/>
      <c r="AB967" s="53"/>
      <c r="AC967" s="36"/>
      <c r="AD967" s="36"/>
      <c r="AE967" s="36"/>
      <c r="AF967" s="36"/>
      <c r="AG967" s="50"/>
      <c r="AH967" s="98">
        <f>ROUND(K973*Y$875,0)</f>
        <v>227</v>
      </c>
      <c r="AI967" s="16"/>
    </row>
    <row r="968" spans="1:35" ht="16.75" customHeight="1" x14ac:dyDescent="0.3">
      <c r="A968" s="99">
        <v>33</v>
      </c>
      <c r="B968" s="100" t="s">
        <v>921</v>
      </c>
      <c r="C968" s="101" t="s">
        <v>11298</v>
      </c>
      <c r="D968" s="284"/>
      <c r="E968" s="285"/>
      <c r="F968" s="285"/>
      <c r="G968" s="285"/>
      <c r="H968" s="285"/>
      <c r="I968" s="285"/>
      <c r="J968" s="286"/>
      <c r="K968" s="185"/>
      <c r="L968" s="2"/>
      <c r="M968" s="2"/>
      <c r="N968" s="44"/>
      <c r="O968" s="3"/>
      <c r="P968" s="2"/>
      <c r="Q968" s="2"/>
      <c r="R968" s="2"/>
      <c r="S968" s="2"/>
      <c r="T968" s="2"/>
      <c r="U968" s="2"/>
      <c r="V968" s="71"/>
      <c r="W968" s="72"/>
      <c r="X968" s="72"/>
      <c r="Y968" s="145"/>
      <c r="Z968" s="71"/>
      <c r="AA968" s="226" t="s">
        <v>7393</v>
      </c>
      <c r="AB968" s="225" t="s">
        <v>7358</v>
      </c>
      <c r="AC968" s="103" t="s">
        <v>7390</v>
      </c>
      <c r="AD968" s="162">
        <v>0.7</v>
      </c>
      <c r="AE968" s="162"/>
      <c r="AF968" s="162"/>
      <c r="AG968" s="163"/>
      <c r="AH968" s="105">
        <f>ROUND(ROUND(K973*Y$875,0)*AD968,0)</f>
        <v>159</v>
      </c>
      <c r="AI968" s="16"/>
    </row>
    <row r="969" spans="1:35" ht="16.75" customHeight="1" x14ac:dyDescent="0.3">
      <c r="A969" s="99">
        <v>33</v>
      </c>
      <c r="B969" s="100" t="s">
        <v>922</v>
      </c>
      <c r="C969" s="101" t="s">
        <v>11297</v>
      </c>
      <c r="D969" s="284"/>
      <c r="E969" s="285"/>
      <c r="F969" s="285"/>
      <c r="G969" s="285"/>
      <c r="H969" s="285"/>
      <c r="I969" s="285"/>
      <c r="J969" s="286"/>
      <c r="K969" s="185"/>
      <c r="L969" s="2"/>
      <c r="M969" s="2"/>
      <c r="N969" s="2"/>
      <c r="O969" s="56"/>
      <c r="P969" s="2"/>
      <c r="Q969" s="2"/>
      <c r="R969" s="2"/>
      <c r="S969" s="2"/>
      <c r="T969" s="2"/>
      <c r="U969" s="2"/>
      <c r="V969" s="71"/>
      <c r="W969" s="72"/>
      <c r="X969" s="72"/>
      <c r="Y969" s="155"/>
      <c r="Z969" s="157"/>
      <c r="AA969" s="206"/>
      <c r="AB969" s="225" t="s">
        <v>7391</v>
      </c>
      <c r="AC969" s="103" t="s">
        <v>7390</v>
      </c>
      <c r="AD969" s="162">
        <v>0.5</v>
      </c>
      <c r="AE969" s="162"/>
      <c r="AF969" s="162"/>
      <c r="AG969" s="163"/>
      <c r="AH969" s="105">
        <f>ROUND(ROUND(K973*Y$875,0)*AD969,0)</f>
        <v>114</v>
      </c>
      <c r="AI969" s="16"/>
    </row>
    <row r="970" spans="1:35" ht="16.75" customHeight="1" x14ac:dyDescent="0.3">
      <c r="A970" s="11">
        <v>33</v>
      </c>
      <c r="B970" s="14" t="s">
        <v>923</v>
      </c>
      <c r="C970" s="52" t="s">
        <v>11296</v>
      </c>
      <c r="D970" s="284"/>
      <c r="E970" s="285"/>
      <c r="F970" s="285"/>
      <c r="G970" s="285"/>
      <c r="H970" s="285"/>
      <c r="I970" s="285"/>
      <c r="J970" s="286"/>
      <c r="K970" s="185"/>
      <c r="L970" s="2"/>
      <c r="M970" s="2"/>
      <c r="N970" s="2"/>
      <c r="O970" s="56"/>
      <c r="P970" s="2"/>
      <c r="Q970" s="2"/>
      <c r="R970" s="2"/>
      <c r="S970" s="2"/>
      <c r="T970" s="2"/>
      <c r="U970" s="2"/>
      <c r="V970" s="71"/>
      <c r="W970" s="72"/>
      <c r="X970" s="72"/>
      <c r="Y970" s="155"/>
      <c r="Z970" s="157"/>
      <c r="AA970" s="2"/>
      <c r="AB970" s="201"/>
      <c r="AC970" s="55"/>
      <c r="AD970" s="141"/>
      <c r="AE970" s="187" t="s">
        <v>7356</v>
      </c>
      <c r="AF970" s="53">
        <v>5</v>
      </c>
      <c r="AG970" s="181" t="s">
        <v>7357</v>
      </c>
      <c r="AH970" s="98">
        <f>ROUND(K973*Y$875-AF970,0)</f>
        <v>222</v>
      </c>
      <c r="AI970" s="16"/>
    </row>
    <row r="971" spans="1:35" ht="16.75" customHeight="1" x14ac:dyDescent="0.3">
      <c r="A971" s="99">
        <v>33</v>
      </c>
      <c r="B971" s="100" t="s">
        <v>924</v>
      </c>
      <c r="C971" s="101" t="s">
        <v>11295</v>
      </c>
      <c r="D971" s="284"/>
      <c r="E971" s="285"/>
      <c r="F971" s="285"/>
      <c r="G971" s="285"/>
      <c r="H971" s="285"/>
      <c r="I971" s="285"/>
      <c r="J971" s="286"/>
      <c r="K971" s="185"/>
      <c r="L971" s="2"/>
      <c r="M971" s="2"/>
      <c r="N971" s="2"/>
      <c r="O971" s="56"/>
      <c r="P971" s="2"/>
      <c r="Q971" s="2"/>
      <c r="R971" s="2"/>
      <c r="S971" s="2"/>
      <c r="T971" s="2"/>
      <c r="U971" s="2"/>
      <c r="V971" s="71"/>
      <c r="W971" s="72"/>
      <c r="X971" s="72"/>
      <c r="Y971" s="155"/>
      <c r="Z971" s="157"/>
      <c r="AA971" s="226" t="s">
        <v>7393</v>
      </c>
      <c r="AB971" s="225" t="s">
        <v>7358</v>
      </c>
      <c r="AC971" s="103" t="s">
        <v>7390</v>
      </c>
      <c r="AD971" s="162">
        <v>0.7</v>
      </c>
      <c r="AE971" s="221"/>
      <c r="AF971" s="136"/>
      <c r="AG971" s="75"/>
      <c r="AH971" s="105">
        <f>ROUND(ROUND(K973*Y$875,0)*AD971-AF970,0)</f>
        <v>154</v>
      </c>
      <c r="AI971" s="16"/>
    </row>
    <row r="972" spans="1:35" ht="16.75" customHeight="1" x14ac:dyDescent="0.3">
      <c r="A972" s="99">
        <v>33</v>
      </c>
      <c r="B972" s="100" t="s">
        <v>925</v>
      </c>
      <c r="C972" s="101" t="s">
        <v>11294</v>
      </c>
      <c r="D972" s="284"/>
      <c r="E972" s="285"/>
      <c r="F972" s="285"/>
      <c r="G972" s="285"/>
      <c r="H972" s="285"/>
      <c r="I972" s="285"/>
      <c r="J972" s="286"/>
      <c r="K972" s="185"/>
      <c r="L972" s="2"/>
      <c r="M972" s="2"/>
      <c r="N972" s="2"/>
      <c r="O972" s="56"/>
      <c r="P972" s="2"/>
      <c r="Q972" s="2"/>
      <c r="R972" s="2"/>
      <c r="S972" s="2"/>
      <c r="T972" s="2"/>
      <c r="U972" s="2"/>
      <c r="V972" s="71"/>
      <c r="W972" s="72"/>
      <c r="X972" s="72"/>
      <c r="Y972" s="155"/>
      <c r="Z972" s="157"/>
      <c r="AA972" s="206"/>
      <c r="AB972" s="225" t="s">
        <v>7391</v>
      </c>
      <c r="AC972" s="103" t="s">
        <v>7390</v>
      </c>
      <c r="AD972" s="162">
        <v>0.5</v>
      </c>
      <c r="AE972" s="196"/>
      <c r="AF972" s="144"/>
      <c r="AG972" s="150"/>
      <c r="AH972" s="105">
        <f>ROUND(ROUND(K973*Y$875,0)*AD972-AF970,0)</f>
        <v>109</v>
      </c>
      <c r="AI972" s="16"/>
    </row>
    <row r="973" spans="1:35" ht="16.75" customHeight="1" x14ac:dyDescent="0.3">
      <c r="A973" s="11">
        <v>33</v>
      </c>
      <c r="B973" s="14" t="s">
        <v>926</v>
      </c>
      <c r="C973" s="52" t="s">
        <v>11293</v>
      </c>
      <c r="D973" s="284"/>
      <c r="E973" s="285"/>
      <c r="F973" s="285"/>
      <c r="G973" s="285"/>
      <c r="H973" s="285"/>
      <c r="I973" s="285"/>
      <c r="J973" s="286"/>
      <c r="K973" s="271">
        <f>'21共同生活援助（包括型・基本）'!N541</f>
        <v>324</v>
      </c>
      <c r="L973" s="272"/>
      <c r="M973" s="2" t="s">
        <v>7388</v>
      </c>
      <c r="N973" s="44"/>
      <c r="O973" s="204" t="s">
        <v>7387</v>
      </c>
      <c r="P973" s="36"/>
      <c r="Q973" s="36"/>
      <c r="R973" s="36"/>
      <c r="S973" s="36"/>
      <c r="T973" s="36"/>
      <c r="U973" s="36"/>
      <c r="V973" s="74"/>
      <c r="W973" s="72"/>
      <c r="X973" s="72"/>
      <c r="Y973" s="145"/>
      <c r="Z973" s="71"/>
      <c r="AA973" s="83"/>
      <c r="AB973" s="194"/>
      <c r="AC973" s="7"/>
      <c r="AD973" s="7"/>
      <c r="AE973" s="7"/>
      <c r="AF973" s="7"/>
      <c r="AG973" s="37"/>
      <c r="AH973" s="98">
        <f>ROUND(ROUND(K973*U974,0)*Y$875,0)</f>
        <v>216</v>
      </c>
      <c r="AI973" s="66"/>
    </row>
    <row r="974" spans="1:35" ht="16.75" customHeight="1" x14ac:dyDescent="0.3">
      <c r="A974" s="99">
        <v>33</v>
      </c>
      <c r="B974" s="100" t="s">
        <v>927</v>
      </c>
      <c r="C974" s="101" t="s">
        <v>11292</v>
      </c>
      <c r="D974" s="190"/>
      <c r="E974" s="211"/>
      <c r="F974" s="211"/>
      <c r="G974" s="211"/>
      <c r="H974" s="211"/>
      <c r="I974" s="211"/>
      <c r="J974" s="210"/>
      <c r="K974" s="72"/>
      <c r="L974" s="145"/>
      <c r="M974" s="2"/>
      <c r="N974" s="44"/>
      <c r="O974" s="45"/>
      <c r="P974" s="2"/>
      <c r="Q974" s="135"/>
      <c r="R974" s="135"/>
      <c r="S974" s="135"/>
      <c r="T974" s="136" t="s">
        <v>7404</v>
      </c>
      <c r="U974" s="273">
        <v>0.95</v>
      </c>
      <c r="V974" s="274"/>
      <c r="W974" s="72"/>
      <c r="X974" s="72"/>
      <c r="Y974" s="145"/>
      <c r="Z974" s="71"/>
      <c r="AA974" s="226" t="s">
        <v>7393</v>
      </c>
      <c r="AB974" s="225" t="s">
        <v>7358</v>
      </c>
      <c r="AC974" s="103" t="s">
        <v>7390</v>
      </c>
      <c r="AD974" s="162">
        <v>0.7</v>
      </c>
      <c r="AE974" s="162"/>
      <c r="AF974" s="162"/>
      <c r="AG974" s="163"/>
      <c r="AH974" s="105">
        <f>ROUND(ROUND(ROUND(K973*U974,0)*Y$875,0)*AD974,0)</f>
        <v>151</v>
      </c>
      <c r="AI974" s="66"/>
    </row>
    <row r="975" spans="1:35" ht="16.75" customHeight="1" x14ac:dyDescent="0.3">
      <c r="A975" s="99">
        <v>33</v>
      </c>
      <c r="B975" s="100" t="s">
        <v>928</v>
      </c>
      <c r="C975" s="101" t="s">
        <v>11291</v>
      </c>
      <c r="D975" s="190"/>
      <c r="E975" s="211"/>
      <c r="F975" s="211"/>
      <c r="G975" s="211"/>
      <c r="H975" s="211"/>
      <c r="I975" s="211"/>
      <c r="J975" s="210"/>
      <c r="K975" s="185"/>
      <c r="L975" s="2"/>
      <c r="M975" s="2"/>
      <c r="N975" s="2"/>
      <c r="O975" s="56"/>
      <c r="P975" s="2"/>
      <c r="Q975" s="2"/>
      <c r="R975" s="2"/>
      <c r="S975" s="2"/>
      <c r="T975" s="2"/>
      <c r="U975" s="2"/>
      <c r="V975" s="71"/>
      <c r="W975" s="72"/>
      <c r="X975" s="72"/>
      <c r="Y975" s="155"/>
      <c r="Z975" s="157"/>
      <c r="AA975" s="206"/>
      <c r="AB975" s="225" t="s">
        <v>7391</v>
      </c>
      <c r="AC975" s="103" t="s">
        <v>7390</v>
      </c>
      <c r="AD975" s="162">
        <v>0.5</v>
      </c>
      <c r="AE975" s="162"/>
      <c r="AF975" s="162"/>
      <c r="AG975" s="163"/>
      <c r="AH975" s="105">
        <f>ROUND(ROUND(ROUND(K973*U974,0)*Y$875,0)*AD975,0)</f>
        <v>108</v>
      </c>
      <c r="AI975" s="16"/>
    </row>
    <row r="976" spans="1:35" ht="16.75" customHeight="1" x14ac:dyDescent="0.3">
      <c r="A976" s="11">
        <v>33</v>
      </c>
      <c r="B976" s="14" t="s">
        <v>929</v>
      </c>
      <c r="C976" s="52" t="s">
        <v>11290</v>
      </c>
      <c r="D976" s="190"/>
      <c r="E976" s="211"/>
      <c r="F976" s="211"/>
      <c r="G976" s="211"/>
      <c r="H976" s="211"/>
      <c r="I976" s="211"/>
      <c r="J976" s="210"/>
      <c r="K976" s="185"/>
      <c r="L976" s="2"/>
      <c r="M976" s="2"/>
      <c r="N976" s="2"/>
      <c r="O976" s="56"/>
      <c r="P976" s="2"/>
      <c r="Q976" s="2"/>
      <c r="R976" s="2"/>
      <c r="S976" s="2"/>
      <c r="T976" s="2"/>
      <c r="U976" s="2"/>
      <c r="V976" s="71"/>
      <c r="W976" s="72"/>
      <c r="X976" s="72"/>
      <c r="Y976" s="155"/>
      <c r="Z976" s="157"/>
      <c r="AA976" s="2"/>
      <c r="AB976" s="201"/>
      <c r="AC976" s="55"/>
      <c r="AD976" s="141"/>
      <c r="AE976" s="187" t="s">
        <v>7356</v>
      </c>
      <c r="AF976" s="53">
        <v>5</v>
      </c>
      <c r="AG976" s="181" t="s">
        <v>7357</v>
      </c>
      <c r="AH976" s="98">
        <f>ROUND(ROUND(K973*U974,0)*Y$875-AF976,0)</f>
        <v>211</v>
      </c>
      <c r="AI976" s="16"/>
    </row>
    <row r="977" spans="1:35" ht="16.75" customHeight="1" x14ac:dyDescent="0.3">
      <c r="A977" s="99">
        <v>33</v>
      </c>
      <c r="B977" s="100" t="s">
        <v>930</v>
      </c>
      <c r="C977" s="101" t="s">
        <v>11289</v>
      </c>
      <c r="D977" s="190"/>
      <c r="E977" s="211"/>
      <c r="F977" s="211"/>
      <c r="G977" s="211"/>
      <c r="H977" s="211"/>
      <c r="I977" s="211"/>
      <c r="J977" s="210"/>
      <c r="K977" s="185"/>
      <c r="L977" s="2"/>
      <c r="M977" s="2"/>
      <c r="N977" s="2"/>
      <c r="O977" s="56"/>
      <c r="P977" s="2"/>
      <c r="Q977" s="2"/>
      <c r="R977" s="2"/>
      <c r="S977" s="2"/>
      <c r="T977" s="2"/>
      <c r="U977" s="2"/>
      <c r="V977" s="71"/>
      <c r="W977" s="72"/>
      <c r="X977" s="72"/>
      <c r="Y977" s="155"/>
      <c r="Z977" s="157"/>
      <c r="AA977" s="226" t="s">
        <v>7393</v>
      </c>
      <c r="AB977" s="225" t="s">
        <v>7358</v>
      </c>
      <c r="AC977" s="103" t="s">
        <v>7390</v>
      </c>
      <c r="AD977" s="162">
        <v>0.7</v>
      </c>
      <c r="AE977" s="221"/>
      <c r="AF977" s="136"/>
      <c r="AG977" s="75"/>
      <c r="AH977" s="105">
        <f>ROUND(ROUND(ROUND(K973*U974,0)*Y$875,0)*AD977-AF976,0)</f>
        <v>146</v>
      </c>
      <c r="AI977" s="16"/>
    </row>
    <row r="978" spans="1:35" ht="16.75" customHeight="1" x14ac:dyDescent="0.3">
      <c r="A978" s="99">
        <v>33</v>
      </c>
      <c r="B978" s="100" t="s">
        <v>931</v>
      </c>
      <c r="C978" s="101" t="s">
        <v>11288</v>
      </c>
      <c r="D978" s="190"/>
      <c r="E978" s="211"/>
      <c r="F978" s="211"/>
      <c r="G978" s="211"/>
      <c r="H978" s="211"/>
      <c r="I978" s="211"/>
      <c r="J978" s="210"/>
      <c r="K978" s="185"/>
      <c r="L978" s="2"/>
      <c r="M978" s="2"/>
      <c r="N978" s="2"/>
      <c r="O978" s="203"/>
      <c r="P978" s="8"/>
      <c r="Q978" s="8"/>
      <c r="R978" s="8"/>
      <c r="S978" s="8"/>
      <c r="T978" s="8"/>
      <c r="U978" s="8"/>
      <c r="V978" s="73"/>
      <c r="W978" s="72"/>
      <c r="X978" s="72"/>
      <c r="Y978" s="155"/>
      <c r="Z978" s="157"/>
      <c r="AA978" s="206"/>
      <c r="AB978" s="225" t="s">
        <v>7391</v>
      </c>
      <c r="AC978" s="103" t="s">
        <v>7390</v>
      </c>
      <c r="AD978" s="162">
        <v>0.5</v>
      </c>
      <c r="AE978" s="196"/>
      <c r="AF978" s="144"/>
      <c r="AG978" s="150"/>
      <c r="AH978" s="105">
        <f>ROUND(ROUND(ROUND(K973*U974,0)*Y$875,0)*AD978-AF976,0)</f>
        <v>103</v>
      </c>
      <c r="AI978" s="16"/>
    </row>
    <row r="979" spans="1:35" ht="16.75" customHeight="1" x14ac:dyDescent="0.3">
      <c r="A979" s="11">
        <v>33</v>
      </c>
      <c r="B979" s="14" t="s">
        <v>932</v>
      </c>
      <c r="C979" s="52" t="s">
        <v>11287</v>
      </c>
      <c r="D979" s="190"/>
      <c r="E979" s="211"/>
      <c r="F979" s="211"/>
      <c r="G979" s="211"/>
      <c r="H979" s="211"/>
      <c r="I979" s="211"/>
      <c r="J979" s="210"/>
      <c r="K979" s="185"/>
      <c r="L979" s="2"/>
      <c r="M979" s="2"/>
      <c r="N979" s="44"/>
      <c r="O979" s="204" t="s">
        <v>7380</v>
      </c>
      <c r="P979" s="36"/>
      <c r="Q979" s="36"/>
      <c r="R979" s="36"/>
      <c r="S979" s="36"/>
      <c r="T979" s="36"/>
      <c r="U979" s="36"/>
      <c r="V979" s="74"/>
      <c r="W979" s="72"/>
      <c r="X979" s="72"/>
      <c r="Y979" s="145"/>
      <c r="Z979" s="71"/>
      <c r="AA979" s="83"/>
      <c r="AB979" s="194"/>
      <c r="AC979" s="7"/>
      <c r="AD979" s="7"/>
      <c r="AE979" s="7"/>
      <c r="AF979" s="7"/>
      <c r="AG979" s="37"/>
      <c r="AH979" s="98">
        <f>ROUND(ROUND(K973*U980,0)*Y$875,0)</f>
        <v>211</v>
      </c>
      <c r="AI979" s="66"/>
    </row>
    <row r="980" spans="1:35" ht="16.75" customHeight="1" x14ac:dyDescent="0.3">
      <c r="A980" s="99">
        <v>33</v>
      </c>
      <c r="B980" s="100" t="s">
        <v>933</v>
      </c>
      <c r="C980" s="101" t="s">
        <v>11286</v>
      </c>
      <c r="D980" s="190"/>
      <c r="E980" s="211"/>
      <c r="F980" s="211"/>
      <c r="G980" s="211"/>
      <c r="H980" s="211"/>
      <c r="I980" s="211"/>
      <c r="J980" s="210"/>
      <c r="K980" s="185"/>
      <c r="L980" s="2"/>
      <c r="M980" s="2"/>
      <c r="N980" s="44"/>
      <c r="O980" s="45"/>
      <c r="P980" s="135"/>
      <c r="Q980" s="135"/>
      <c r="R980" s="135"/>
      <c r="S980" s="135"/>
      <c r="T980" s="136" t="s">
        <v>7404</v>
      </c>
      <c r="U980" s="273">
        <v>0.93</v>
      </c>
      <c r="V980" s="274"/>
      <c r="W980" s="72"/>
      <c r="X980" s="72"/>
      <c r="Y980" s="145"/>
      <c r="Z980" s="71"/>
      <c r="AA980" s="226" t="s">
        <v>7393</v>
      </c>
      <c r="AB980" s="225" t="s">
        <v>7358</v>
      </c>
      <c r="AC980" s="103" t="s">
        <v>7390</v>
      </c>
      <c r="AD980" s="162">
        <v>0.7</v>
      </c>
      <c r="AE980" s="162"/>
      <c r="AF980" s="162"/>
      <c r="AG980" s="163"/>
      <c r="AH980" s="105">
        <f>ROUND(ROUND(ROUND(K973*U980,0)*Y$875,0)*AD980,0)</f>
        <v>148</v>
      </c>
      <c r="AI980" s="66"/>
    </row>
    <row r="981" spans="1:35" ht="16.75" customHeight="1" x14ac:dyDescent="0.3">
      <c r="A981" s="99">
        <v>33</v>
      </c>
      <c r="B981" s="100" t="s">
        <v>934</v>
      </c>
      <c r="C981" s="101" t="s">
        <v>11285</v>
      </c>
      <c r="D981" s="190"/>
      <c r="E981" s="211"/>
      <c r="F981" s="211"/>
      <c r="G981" s="211"/>
      <c r="H981" s="211"/>
      <c r="I981" s="211"/>
      <c r="J981" s="210"/>
      <c r="K981" s="185"/>
      <c r="L981" s="2"/>
      <c r="M981" s="2"/>
      <c r="N981" s="2"/>
      <c r="O981" s="56"/>
      <c r="P981" s="2"/>
      <c r="Q981" s="2"/>
      <c r="R981" s="2"/>
      <c r="S981" s="2"/>
      <c r="T981" s="2"/>
      <c r="U981" s="2"/>
      <c r="V981" s="71"/>
      <c r="W981" s="72"/>
      <c r="X981" s="72"/>
      <c r="Y981" s="155"/>
      <c r="Z981" s="157"/>
      <c r="AA981" s="206"/>
      <c r="AB981" s="225" t="s">
        <v>7391</v>
      </c>
      <c r="AC981" s="103" t="s">
        <v>7390</v>
      </c>
      <c r="AD981" s="162">
        <v>0.5</v>
      </c>
      <c r="AE981" s="162"/>
      <c r="AF981" s="162"/>
      <c r="AG981" s="163"/>
      <c r="AH981" s="105">
        <f>ROUND(ROUND(ROUND(K973*U980,0)*Y$875,0)*AD981,0)</f>
        <v>106</v>
      </c>
      <c r="AI981" s="16"/>
    </row>
    <row r="982" spans="1:35" ht="16.75" customHeight="1" x14ac:dyDescent="0.3">
      <c r="A982" s="11">
        <v>33</v>
      </c>
      <c r="B982" s="14" t="s">
        <v>935</v>
      </c>
      <c r="C982" s="52" t="s">
        <v>11284</v>
      </c>
      <c r="D982" s="190"/>
      <c r="E982" s="211"/>
      <c r="F982" s="211"/>
      <c r="G982" s="211"/>
      <c r="H982" s="211"/>
      <c r="I982" s="211"/>
      <c r="J982" s="210"/>
      <c r="K982" s="185"/>
      <c r="L982" s="2"/>
      <c r="M982" s="2"/>
      <c r="N982" s="2"/>
      <c r="O982" s="56"/>
      <c r="P982" s="2"/>
      <c r="Q982" s="2"/>
      <c r="R982" s="2"/>
      <c r="S982" s="2"/>
      <c r="T982" s="2"/>
      <c r="U982" s="2"/>
      <c r="V982" s="71"/>
      <c r="W982" s="72"/>
      <c r="X982" s="72"/>
      <c r="Y982" s="155"/>
      <c r="Z982" s="157"/>
      <c r="AA982" s="2"/>
      <c r="AB982" s="201"/>
      <c r="AC982" s="55"/>
      <c r="AD982" s="141"/>
      <c r="AE982" s="187" t="s">
        <v>7356</v>
      </c>
      <c r="AF982" s="53">
        <v>5</v>
      </c>
      <c r="AG982" s="181" t="s">
        <v>7357</v>
      </c>
      <c r="AH982" s="98">
        <f>ROUND(ROUND(K973*U980,0)*Y$875-AF982,0)</f>
        <v>206</v>
      </c>
      <c r="AI982" s="16"/>
    </row>
    <row r="983" spans="1:35" ht="16.75" customHeight="1" x14ac:dyDescent="0.3">
      <c r="A983" s="99">
        <v>33</v>
      </c>
      <c r="B983" s="100" t="s">
        <v>936</v>
      </c>
      <c r="C983" s="101" t="s">
        <v>11283</v>
      </c>
      <c r="D983" s="190"/>
      <c r="E983" s="211"/>
      <c r="F983" s="211"/>
      <c r="G983" s="211"/>
      <c r="H983" s="211"/>
      <c r="I983" s="211"/>
      <c r="J983" s="210"/>
      <c r="K983" s="185"/>
      <c r="L983" s="2"/>
      <c r="M983" s="2"/>
      <c r="N983" s="2"/>
      <c r="O983" s="56"/>
      <c r="P983" s="2"/>
      <c r="Q983" s="2"/>
      <c r="R983" s="2"/>
      <c r="S983" s="2"/>
      <c r="T983" s="2"/>
      <c r="U983" s="2"/>
      <c r="V983" s="71"/>
      <c r="W983" s="72"/>
      <c r="X983" s="72"/>
      <c r="Y983" s="155"/>
      <c r="Z983" s="157"/>
      <c r="AA983" s="226" t="s">
        <v>7393</v>
      </c>
      <c r="AB983" s="225" t="s">
        <v>7358</v>
      </c>
      <c r="AC983" s="103" t="s">
        <v>7390</v>
      </c>
      <c r="AD983" s="162">
        <v>0.7</v>
      </c>
      <c r="AE983" s="221"/>
      <c r="AF983" s="136"/>
      <c r="AG983" s="75"/>
      <c r="AH983" s="105">
        <f>ROUND(ROUND(ROUND(K973*U980,0)*Y$875,0)*AD983-AF982,0)</f>
        <v>143</v>
      </c>
      <c r="AI983" s="16"/>
    </row>
    <row r="984" spans="1:35" ht="16.75" customHeight="1" x14ac:dyDescent="0.3">
      <c r="A984" s="99">
        <v>33</v>
      </c>
      <c r="B984" s="100" t="s">
        <v>937</v>
      </c>
      <c r="C984" s="101" t="s">
        <v>11282</v>
      </c>
      <c r="D984" s="190"/>
      <c r="E984" s="211"/>
      <c r="F984" s="211"/>
      <c r="G984" s="211"/>
      <c r="H984" s="211"/>
      <c r="I984" s="211"/>
      <c r="J984" s="210"/>
      <c r="K984" s="185"/>
      <c r="L984" s="2"/>
      <c r="M984" s="2"/>
      <c r="N984" s="2"/>
      <c r="O984" s="203"/>
      <c r="P984" s="8"/>
      <c r="Q984" s="8"/>
      <c r="R984" s="8"/>
      <c r="S984" s="8"/>
      <c r="T984" s="8"/>
      <c r="U984" s="8"/>
      <c r="V984" s="73"/>
      <c r="W984" s="72"/>
      <c r="X984" s="72"/>
      <c r="Y984" s="155"/>
      <c r="Z984" s="157"/>
      <c r="AA984" s="206"/>
      <c r="AB984" s="225" t="s">
        <v>7391</v>
      </c>
      <c r="AC984" s="103" t="s">
        <v>7390</v>
      </c>
      <c r="AD984" s="162">
        <v>0.5</v>
      </c>
      <c r="AE984" s="196"/>
      <c r="AF984" s="144"/>
      <c r="AG984" s="150"/>
      <c r="AH984" s="105">
        <f>ROUND(ROUND(ROUND(K973*U980,0)*Y$875,0)*AD984-AF982,0)</f>
        <v>101</v>
      </c>
      <c r="AI984" s="16"/>
    </row>
    <row r="985" spans="1:35" ht="16.75" customHeight="1" x14ac:dyDescent="0.3">
      <c r="A985" s="11">
        <v>33</v>
      </c>
      <c r="B985" s="14" t="s">
        <v>938</v>
      </c>
      <c r="C985" s="52" t="s">
        <v>11281</v>
      </c>
      <c r="D985" s="190"/>
      <c r="E985" s="211"/>
      <c r="F985" s="211"/>
      <c r="G985" s="211"/>
      <c r="H985" s="211"/>
      <c r="I985" s="211"/>
      <c r="J985" s="210"/>
      <c r="K985" s="185"/>
      <c r="L985" s="2"/>
      <c r="M985" s="2"/>
      <c r="N985" s="44"/>
      <c r="O985" s="222" t="s">
        <v>7373</v>
      </c>
      <c r="P985" s="2"/>
      <c r="Q985" s="2"/>
      <c r="R985" s="2"/>
      <c r="S985" s="2"/>
      <c r="T985" s="2"/>
      <c r="U985" s="2"/>
      <c r="V985" s="71"/>
      <c r="W985" s="72"/>
      <c r="X985" s="72"/>
      <c r="Y985" s="145"/>
      <c r="Z985" s="71"/>
      <c r="AA985" s="83"/>
      <c r="AB985" s="80"/>
      <c r="AC985" s="7"/>
      <c r="AD985" s="7"/>
      <c r="AE985" s="7"/>
      <c r="AF985" s="7"/>
      <c r="AG985" s="37"/>
      <c r="AH985" s="98">
        <f>ROUND(ROUND(K973*U986,0)*Y$875,0)</f>
        <v>216</v>
      </c>
      <c r="AI985" s="66"/>
    </row>
    <row r="986" spans="1:35" ht="16.75" customHeight="1" x14ac:dyDescent="0.3">
      <c r="A986" s="99">
        <v>33</v>
      </c>
      <c r="B986" s="100" t="s">
        <v>939</v>
      </c>
      <c r="C986" s="101" t="s">
        <v>11280</v>
      </c>
      <c r="D986" s="190"/>
      <c r="E986" s="211"/>
      <c r="F986" s="211"/>
      <c r="G986" s="211"/>
      <c r="H986" s="211"/>
      <c r="I986" s="211"/>
      <c r="J986" s="210"/>
      <c r="K986" s="185"/>
      <c r="L986" s="2"/>
      <c r="M986" s="2"/>
      <c r="N986" s="44"/>
      <c r="O986" s="222" t="s">
        <v>7405</v>
      </c>
      <c r="P986" s="135"/>
      <c r="Q986" s="135"/>
      <c r="R986" s="135"/>
      <c r="S986" s="135"/>
      <c r="T986" s="136" t="s">
        <v>7404</v>
      </c>
      <c r="U986" s="273">
        <v>0.95</v>
      </c>
      <c r="V986" s="274"/>
      <c r="W986" s="72"/>
      <c r="X986" s="72"/>
      <c r="Y986" s="145"/>
      <c r="Z986" s="71"/>
      <c r="AA986" s="226" t="s">
        <v>7393</v>
      </c>
      <c r="AB986" s="225" t="s">
        <v>7358</v>
      </c>
      <c r="AC986" s="103" t="s">
        <v>7390</v>
      </c>
      <c r="AD986" s="162">
        <v>0.7</v>
      </c>
      <c r="AE986" s="162"/>
      <c r="AF986" s="162"/>
      <c r="AG986" s="163"/>
      <c r="AH986" s="105">
        <f>ROUND(ROUND(ROUND(K973*U986,0)*Y$875,0)*AD986,0)</f>
        <v>151</v>
      </c>
      <c r="AI986" s="66"/>
    </row>
    <row r="987" spans="1:35" ht="16.75" customHeight="1" x14ac:dyDescent="0.3">
      <c r="A987" s="99">
        <v>33</v>
      </c>
      <c r="B987" s="100" t="s">
        <v>940</v>
      </c>
      <c r="C987" s="101" t="s">
        <v>11279</v>
      </c>
      <c r="D987" s="190"/>
      <c r="E987" s="211"/>
      <c r="F987" s="211"/>
      <c r="G987" s="211"/>
      <c r="H987" s="211"/>
      <c r="I987" s="211"/>
      <c r="J987" s="210"/>
      <c r="K987" s="185"/>
      <c r="L987" s="2"/>
      <c r="M987" s="2"/>
      <c r="N987" s="2"/>
      <c r="O987" s="56"/>
      <c r="P987" s="2"/>
      <c r="Q987" s="2"/>
      <c r="R987" s="2"/>
      <c r="S987" s="2"/>
      <c r="T987" s="2"/>
      <c r="U987" s="2"/>
      <c r="V987" s="71"/>
      <c r="W987" s="72"/>
      <c r="X987" s="72"/>
      <c r="Y987" s="155"/>
      <c r="Z987" s="157"/>
      <c r="AA987" s="206"/>
      <c r="AB987" s="225" t="s">
        <v>7391</v>
      </c>
      <c r="AC987" s="103" t="s">
        <v>7390</v>
      </c>
      <c r="AD987" s="162">
        <v>0.5</v>
      </c>
      <c r="AE987" s="162"/>
      <c r="AF987" s="162"/>
      <c r="AG987" s="163"/>
      <c r="AH987" s="105">
        <f>ROUND(ROUND(ROUND(K973*U986,0)*Y$875,0)*AD987,0)</f>
        <v>108</v>
      </c>
      <c r="AI987" s="16"/>
    </row>
    <row r="988" spans="1:35" ht="16.75" customHeight="1" x14ac:dyDescent="0.3">
      <c r="A988" s="11">
        <v>33</v>
      </c>
      <c r="B988" s="14" t="s">
        <v>941</v>
      </c>
      <c r="C988" s="52" t="s">
        <v>11278</v>
      </c>
      <c r="D988" s="190"/>
      <c r="E988" s="211"/>
      <c r="F988" s="211"/>
      <c r="G988" s="211"/>
      <c r="H988" s="211"/>
      <c r="I988" s="211"/>
      <c r="J988" s="210"/>
      <c r="K988" s="185"/>
      <c r="L988" s="2"/>
      <c r="M988" s="2"/>
      <c r="N988" s="2"/>
      <c r="O988" s="56"/>
      <c r="P988" s="2"/>
      <c r="Q988" s="2"/>
      <c r="R988" s="2"/>
      <c r="S988" s="2"/>
      <c r="T988" s="2"/>
      <c r="U988" s="2"/>
      <c r="V988" s="71"/>
      <c r="W988" s="72"/>
      <c r="X988" s="72"/>
      <c r="Y988" s="155"/>
      <c r="Z988" s="157"/>
      <c r="AA988" s="2"/>
      <c r="AB988" s="201"/>
      <c r="AC988" s="55"/>
      <c r="AD988" s="141"/>
      <c r="AE988" s="187" t="s">
        <v>7356</v>
      </c>
      <c r="AF988" s="53">
        <v>5</v>
      </c>
      <c r="AG988" s="181" t="s">
        <v>7357</v>
      </c>
      <c r="AH988" s="98">
        <f>ROUND(ROUND(K973*U986,0)*Y$875-AF988,0)</f>
        <v>211</v>
      </c>
      <c r="AI988" s="16"/>
    </row>
    <row r="989" spans="1:35" ht="16.75" customHeight="1" x14ac:dyDescent="0.3">
      <c r="A989" s="99">
        <v>33</v>
      </c>
      <c r="B989" s="100" t="s">
        <v>942</v>
      </c>
      <c r="C989" s="101" t="s">
        <v>11277</v>
      </c>
      <c r="D989" s="190"/>
      <c r="E989" s="211"/>
      <c r="F989" s="211"/>
      <c r="G989" s="211"/>
      <c r="H989" s="211"/>
      <c r="I989" s="211"/>
      <c r="J989" s="210"/>
      <c r="K989" s="185"/>
      <c r="L989" s="2"/>
      <c r="M989" s="2"/>
      <c r="N989" s="2"/>
      <c r="O989" s="56"/>
      <c r="P989" s="2"/>
      <c r="Q989" s="2"/>
      <c r="R989" s="2"/>
      <c r="S989" s="2"/>
      <c r="T989" s="2"/>
      <c r="U989" s="2"/>
      <c r="V989" s="71"/>
      <c r="W989" s="72"/>
      <c r="X989" s="72"/>
      <c r="Y989" s="155"/>
      <c r="Z989" s="157"/>
      <c r="AA989" s="226" t="s">
        <v>7393</v>
      </c>
      <c r="AB989" s="225" t="s">
        <v>7358</v>
      </c>
      <c r="AC989" s="103" t="s">
        <v>7390</v>
      </c>
      <c r="AD989" s="162">
        <v>0.7</v>
      </c>
      <c r="AE989" s="221"/>
      <c r="AF989" s="136"/>
      <c r="AG989" s="75"/>
      <c r="AH989" s="105">
        <f>ROUND(ROUND(ROUND(K973*U986,0)*Y$875,0)*AD989-AF988,0)</f>
        <v>146</v>
      </c>
      <c r="AI989" s="16"/>
    </row>
    <row r="990" spans="1:35" ht="16.75" customHeight="1" x14ac:dyDescent="0.3">
      <c r="A990" s="99">
        <v>33</v>
      </c>
      <c r="B990" s="100" t="s">
        <v>943</v>
      </c>
      <c r="C990" s="101" t="s">
        <v>11276</v>
      </c>
      <c r="D990" s="190"/>
      <c r="E990" s="211"/>
      <c r="F990" s="211"/>
      <c r="G990" s="211"/>
      <c r="H990" s="211"/>
      <c r="I990" s="211"/>
      <c r="J990" s="210"/>
      <c r="K990" s="164"/>
      <c r="L990" s="8"/>
      <c r="M990" s="8"/>
      <c r="N990" s="8"/>
      <c r="O990" s="203"/>
      <c r="P990" s="8"/>
      <c r="Q990" s="8"/>
      <c r="R990" s="8"/>
      <c r="S990" s="8"/>
      <c r="T990" s="8"/>
      <c r="U990" s="8"/>
      <c r="V990" s="73"/>
      <c r="W990" s="72"/>
      <c r="X990" s="72"/>
      <c r="Y990" s="155"/>
      <c r="Z990" s="157"/>
      <c r="AA990" s="206"/>
      <c r="AB990" s="225" t="s">
        <v>7391</v>
      </c>
      <c r="AC990" s="103" t="s">
        <v>7390</v>
      </c>
      <c r="AD990" s="162">
        <v>0.5</v>
      </c>
      <c r="AE990" s="196"/>
      <c r="AF990" s="144"/>
      <c r="AG990" s="150"/>
      <c r="AH990" s="105">
        <f>ROUND(ROUND(ROUND(K973*U986,0)*Y$875,0)*AD990-AF988,0)</f>
        <v>103</v>
      </c>
      <c r="AI990" s="16"/>
    </row>
    <row r="991" spans="1:35" ht="16.75" customHeight="1" x14ac:dyDescent="0.3">
      <c r="A991" s="11">
        <v>33</v>
      </c>
      <c r="B991" s="14" t="s">
        <v>11275</v>
      </c>
      <c r="C991" s="52" t="s">
        <v>11274</v>
      </c>
      <c r="D991" s="190"/>
      <c r="E991" s="211"/>
      <c r="F991" s="211"/>
      <c r="G991" s="211"/>
      <c r="H991" s="211"/>
      <c r="I991" s="211"/>
      <c r="J991" s="210"/>
      <c r="K991" s="275" t="s">
        <v>7664</v>
      </c>
      <c r="L991" s="276"/>
      <c r="M991" s="276"/>
      <c r="N991" s="277"/>
      <c r="O991" s="54"/>
      <c r="P991" s="36"/>
      <c r="Q991" s="36"/>
      <c r="R991" s="36"/>
      <c r="S991" s="36"/>
      <c r="T991" s="36"/>
      <c r="U991" s="36"/>
      <c r="V991" s="50"/>
      <c r="W991" s="45"/>
      <c r="X991" s="45"/>
      <c r="Y991" s="2"/>
      <c r="Z991" s="44"/>
      <c r="AA991" s="54"/>
      <c r="AB991" s="53"/>
      <c r="AC991" s="36"/>
      <c r="AD991" s="36"/>
      <c r="AE991" s="36"/>
      <c r="AF991" s="36"/>
      <c r="AG991" s="50"/>
      <c r="AH991" s="98">
        <f>ROUND(K997*Y$875,0)</f>
        <v>192</v>
      </c>
      <c r="AI991" s="16"/>
    </row>
    <row r="992" spans="1:35" ht="16.75" customHeight="1" x14ac:dyDescent="0.3">
      <c r="A992" s="99">
        <v>33</v>
      </c>
      <c r="B992" s="100" t="s">
        <v>944</v>
      </c>
      <c r="C992" s="101" t="s">
        <v>11273</v>
      </c>
      <c r="D992" s="190"/>
      <c r="E992" s="211"/>
      <c r="F992" s="211"/>
      <c r="G992" s="211"/>
      <c r="H992" s="211"/>
      <c r="I992" s="211"/>
      <c r="J992" s="210"/>
      <c r="K992" s="278"/>
      <c r="L992" s="279"/>
      <c r="M992" s="279"/>
      <c r="N992" s="280"/>
      <c r="O992" s="3"/>
      <c r="P992" s="2"/>
      <c r="Q992" s="2"/>
      <c r="R992" s="2"/>
      <c r="S992" s="2"/>
      <c r="T992" s="2"/>
      <c r="U992" s="2"/>
      <c r="V992" s="71"/>
      <c r="W992" s="72"/>
      <c r="X992" s="72"/>
      <c r="Y992" s="145"/>
      <c r="Z992" s="71"/>
      <c r="AA992" s="226" t="s">
        <v>7393</v>
      </c>
      <c r="AB992" s="225" t="s">
        <v>7358</v>
      </c>
      <c r="AC992" s="103" t="s">
        <v>7390</v>
      </c>
      <c r="AD992" s="162">
        <v>0.7</v>
      </c>
      <c r="AE992" s="162"/>
      <c r="AF992" s="162"/>
      <c r="AG992" s="163"/>
      <c r="AH992" s="105">
        <f>ROUND(ROUND(K997*Y$875,0)*AD992,0)</f>
        <v>134</v>
      </c>
      <c r="AI992" s="16"/>
    </row>
    <row r="993" spans="1:35" ht="16.75" customHeight="1" x14ac:dyDescent="0.3">
      <c r="A993" s="99">
        <v>33</v>
      </c>
      <c r="B993" s="100" t="s">
        <v>945</v>
      </c>
      <c r="C993" s="101" t="s">
        <v>11272</v>
      </c>
      <c r="D993" s="190"/>
      <c r="E993" s="211"/>
      <c r="F993" s="211"/>
      <c r="G993" s="211"/>
      <c r="H993" s="211"/>
      <c r="I993" s="211"/>
      <c r="J993" s="210"/>
      <c r="K993" s="185"/>
      <c r="L993" s="2"/>
      <c r="M993" s="2"/>
      <c r="N993" s="2"/>
      <c r="O993" s="56"/>
      <c r="P993" s="2"/>
      <c r="Q993" s="2"/>
      <c r="R993" s="2"/>
      <c r="S993" s="2"/>
      <c r="T993" s="2"/>
      <c r="U993" s="2"/>
      <c r="V993" s="71"/>
      <c r="W993" s="72"/>
      <c r="X993" s="72"/>
      <c r="Y993" s="155"/>
      <c r="Z993" s="157"/>
      <c r="AA993" s="206"/>
      <c r="AB993" s="225" t="s">
        <v>7391</v>
      </c>
      <c r="AC993" s="103" t="s">
        <v>7390</v>
      </c>
      <c r="AD993" s="162">
        <v>0.5</v>
      </c>
      <c r="AE993" s="162"/>
      <c r="AF993" s="162"/>
      <c r="AG993" s="163"/>
      <c r="AH993" s="105">
        <f>ROUND(ROUND(K997*Y$875,0)*AD993,0)</f>
        <v>96</v>
      </c>
      <c r="AI993" s="16"/>
    </row>
    <row r="994" spans="1:35" ht="16.75" customHeight="1" x14ac:dyDescent="0.3">
      <c r="A994" s="11">
        <v>33</v>
      </c>
      <c r="B994" s="14" t="s">
        <v>946</v>
      </c>
      <c r="C994" s="52" t="s">
        <v>11271</v>
      </c>
      <c r="D994" s="190"/>
      <c r="E994" s="211"/>
      <c r="F994" s="211"/>
      <c r="G994" s="211"/>
      <c r="H994" s="211"/>
      <c r="I994" s="211"/>
      <c r="J994" s="210"/>
      <c r="K994" s="185"/>
      <c r="L994" s="2"/>
      <c r="M994" s="2"/>
      <c r="N994" s="2"/>
      <c r="O994" s="56"/>
      <c r="P994" s="2"/>
      <c r="Q994" s="2"/>
      <c r="R994" s="2"/>
      <c r="S994" s="2"/>
      <c r="T994" s="2"/>
      <c r="U994" s="2"/>
      <c r="V994" s="71"/>
      <c r="W994" s="72"/>
      <c r="X994" s="72"/>
      <c r="Y994" s="155"/>
      <c r="Z994" s="157"/>
      <c r="AA994" s="2"/>
      <c r="AB994" s="201"/>
      <c r="AC994" s="55"/>
      <c r="AD994" s="141"/>
      <c r="AE994" s="187" t="s">
        <v>7356</v>
      </c>
      <c r="AF994" s="53">
        <v>5</v>
      </c>
      <c r="AG994" s="181" t="s">
        <v>7357</v>
      </c>
      <c r="AH994" s="98">
        <f>ROUND(K997*Y$875-AF994,0)</f>
        <v>187</v>
      </c>
      <c r="AI994" s="16"/>
    </row>
    <row r="995" spans="1:35" ht="16.75" customHeight="1" x14ac:dyDescent="0.3">
      <c r="A995" s="99">
        <v>33</v>
      </c>
      <c r="B995" s="100" t="s">
        <v>947</v>
      </c>
      <c r="C995" s="101" t="s">
        <v>11270</v>
      </c>
      <c r="D995" s="190"/>
      <c r="E995" s="211"/>
      <c r="F995" s="211"/>
      <c r="G995" s="211"/>
      <c r="H995" s="211"/>
      <c r="I995" s="211"/>
      <c r="J995" s="210"/>
      <c r="K995" s="185"/>
      <c r="L995" s="2"/>
      <c r="M995" s="2"/>
      <c r="N995" s="2"/>
      <c r="O995" s="56"/>
      <c r="P995" s="2"/>
      <c r="Q995" s="2"/>
      <c r="R995" s="2"/>
      <c r="S995" s="2"/>
      <c r="T995" s="2"/>
      <c r="U995" s="2"/>
      <c r="V995" s="71"/>
      <c r="W995" s="72"/>
      <c r="X995" s="72"/>
      <c r="Y995" s="155"/>
      <c r="Z995" s="157"/>
      <c r="AA995" s="226" t="s">
        <v>7393</v>
      </c>
      <c r="AB995" s="225" t="s">
        <v>7358</v>
      </c>
      <c r="AC995" s="103" t="s">
        <v>7390</v>
      </c>
      <c r="AD995" s="162">
        <v>0.7</v>
      </c>
      <c r="AE995" s="221"/>
      <c r="AF995" s="136"/>
      <c r="AG995" s="75"/>
      <c r="AH995" s="105">
        <f>ROUND(ROUND(K997*Y$875,0)*AD995-AF994,0)</f>
        <v>129</v>
      </c>
      <c r="AI995" s="16"/>
    </row>
    <row r="996" spans="1:35" ht="16.75" customHeight="1" x14ac:dyDescent="0.3">
      <c r="A996" s="99">
        <v>33</v>
      </c>
      <c r="B996" s="100" t="s">
        <v>948</v>
      </c>
      <c r="C996" s="101" t="s">
        <v>11269</v>
      </c>
      <c r="D996" s="190"/>
      <c r="E996" s="211"/>
      <c r="F996" s="211"/>
      <c r="G996" s="211"/>
      <c r="H996" s="211"/>
      <c r="I996" s="211"/>
      <c r="J996" s="210"/>
      <c r="K996" s="185"/>
      <c r="L996" s="2"/>
      <c r="M996" s="2"/>
      <c r="N996" s="2"/>
      <c r="O996" s="56"/>
      <c r="P996" s="2"/>
      <c r="Q996" s="2"/>
      <c r="R996" s="2"/>
      <c r="S996" s="2"/>
      <c r="T996" s="2"/>
      <c r="U996" s="2"/>
      <c r="V996" s="71"/>
      <c r="W996" s="72"/>
      <c r="X996" s="72"/>
      <c r="Y996" s="155"/>
      <c r="Z996" s="157"/>
      <c r="AA996" s="206"/>
      <c r="AB996" s="225" t="s">
        <v>7391</v>
      </c>
      <c r="AC996" s="103" t="s">
        <v>7390</v>
      </c>
      <c r="AD996" s="162">
        <v>0.5</v>
      </c>
      <c r="AE996" s="196"/>
      <c r="AF996" s="144"/>
      <c r="AG996" s="150"/>
      <c r="AH996" s="105">
        <f>ROUND(ROUND(K997*Y$875,0)*AD996-AF994,0)</f>
        <v>91</v>
      </c>
      <c r="AI996" s="16"/>
    </row>
    <row r="997" spans="1:35" ht="16.75" customHeight="1" x14ac:dyDescent="0.3">
      <c r="A997" s="11">
        <v>33</v>
      </c>
      <c r="B997" s="14" t="s">
        <v>949</v>
      </c>
      <c r="C997" s="52" t="s">
        <v>11268</v>
      </c>
      <c r="D997" s="190"/>
      <c r="E997" s="211"/>
      <c r="F997" s="211"/>
      <c r="G997" s="211"/>
      <c r="H997" s="211"/>
      <c r="I997" s="211"/>
      <c r="J997" s="210"/>
      <c r="K997" s="271">
        <f>'21共同生活援助（包括型・基本）'!N565</f>
        <v>274</v>
      </c>
      <c r="L997" s="272"/>
      <c r="M997" s="2" t="s">
        <v>7388</v>
      </c>
      <c r="N997" s="44"/>
      <c r="O997" s="204" t="s">
        <v>7387</v>
      </c>
      <c r="P997" s="36"/>
      <c r="Q997" s="36"/>
      <c r="R997" s="36"/>
      <c r="S997" s="36"/>
      <c r="T997" s="36"/>
      <c r="U997" s="36"/>
      <c r="V997" s="74"/>
      <c r="W997" s="72"/>
      <c r="X997" s="72"/>
      <c r="Y997" s="145"/>
      <c r="Z997" s="71"/>
      <c r="AA997" s="83"/>
      <c r="AB997" s="194"/>
      <c r="AC997" s="7"/>
      <c r="AD997" s="7"/>
      <c r="AE997" s="7"/>
      <c r="AF997" s="7"/>
      <c r="AG997" s="37"/>
      <c r="AH997" s="98">
        <f>ROUND(ROUND(K997*U998,0)*Y$875,0)</f>
        <v>182</v>
      </c>
      <c r="AI997" s="66"/>
    </row>
    <row r="998" spans="1:35" ht="16.75" customHeight="1" x14ac:dyDescent="0.3">
      <c r="A998" s="99">
        <v>33</v>
      </c>
      <c r="B998" s="100" t="s">
        <v>950</v>
      </c>
      <c r="C998" s="101" t="s">
        <v>11267</v>
      </c>
      <c r="D998" s="190"/>
      <c r="E998" s="211"/>
      <c r="F998" s="211"/>
      <c r="G998" s="211"/>
      <c r="H998" s="211"/>
      <c r="I998" s="211"/>
      <c r="J998" s="210"/>
      <c r="K998" s="72"/>
      <c r="L998" s="145"/>
      <c r="M998" s="2"/>
      <c r="N998" s="44"/>
      <c r="O998" s="45"/>
      <c r="P998" s="2"/>
      <c r="Q998" s="135"/>
      <c r="R998" s="135"/>
      <c r="S998" s="135"/>
      <c r="T998" s="136" t="s">
        <v>7404</v>
      </c>
      <c r="U998" s="273">
        <v>0.95</v>
      </c>
      <c r="V998" s="274"/>
      <c r="W998" s="72"/>
      <c r="X998" s="72"/>
      <c r="Y998" s="145"/>
      <c r="Z998" s="71"/>
      <c r="AA998" s="226" t="s">
        <v>7393</v>
      </c>
      <c r="AB998" s="225" t="s">
        <v>7358</v>
      </c>
      <c r="AC998" s="103" t="s">
        <v>7390</v>
      </c>
      <c r="AD998" s="162">
        <v>0.7</v>
      </c>
      <c r="AE998" s="162"/>
      <c r="AF998" s="162"/>
      <c r="AG998" s="163"/>
      <c r="AH998" s="105">
        <f>ROUND(ROUND(ROUND(K997*U998,0)*Y$875,0)*AD998,0)</f>
        <v>127</v>
      </c>
      <c r="AI998" s="66"/>
    </row>
    <row r="999" spans="1:35" ht="16.75" customHeight="1" x14ac:dyDescent="0.3">
      <c r="A999" s="99">
        <v>33</v>
      </c>
      <c r="B999" s="100" t="s">
        <v>951</v>
      </c>
      <c r="C999" s="101" t="s">
        <v>11266</v>
      </c>
      <c r="D999" s="190"/>
      <c r="E999" s="211"/>
      <c r="F999" s="211"/>
      <c r="G999" s="211"/>
      <c r="H999" s="211"/>
      <c r="I999" s="211"/>
      <c r="J999" s="210"/>
      <c r="K999" s="185"/>
      <c r="L999" s="2"/>
      <c r="M999" s="2"/>
      <c r="N999" s="2"/>
      <c r="O999" s="56"/>
      <c r="P999" s="2"/>
      <c r="Q999" s="2"/>
      <c r="R999" s="2"/>
      <c r="S999" s="2"/>
      <c r="T999" s="2"/>
      <c r="U999" s="2"/>
      <c r="V999" s="71"/>
      <c r="W999" s="72"/>
      <c r="X999" s="72"/>
      <c r="Y999" s="155"/>
      <c r="Z999" s="157"/>
      <c r="AA999" s="206"/>
      <c r="AB999" s="225" t="s">
        <v>7391</v>
      </c>
      <c r="AC999" s="103" t="s">
        <v>7390</v>
      </c>
      <c r="AD999" s="162">
        <v>0.5</v>
      </c>
      <c r="AE999" s="162"/>
      <c r="AF999" s="162"/>
      <c r="AG999" s="163"/>
      <c r="AH999" s="105">
        <f>ROUND(ROUND(ROUND(K997*U998,0)*Y$875,0)*AD999,0)</f>
        <v>91</v>
      </c>
      <c r="AI999" s="16"/>
    </row>
    <row r="1000" spans="1:35" ht="16.75" customHeight="1" x14ac:dyDescent="0.3">
      <c r="A1000" s="11">
        <v>33</v>
      </c>
      <c r="B1000" s="14" t="s">
        <v>952</v>
      </c>
      <c r="C1000" s="52" t="s">
        <v>11265</v>
      </c>
      <c r="D1000" s="190"/>
      <c r="E1000" s="211"/>
      <c r="F1000" s="211"/>
      <c r="G1000" s="211"/>
      <c r="H1000" s="211"/>
      <c r="I1000" s="211"/>
      <c r="J1000" s="210"/>
      <c r="K1000" s="185"/>
      <c r="L1000" s="2"/>
      <c r="M1000" s="2"/>
      <c r="N1000" s="2"/>
      <c r="O1000" s="56"/>
      <c r="P1000" s="2"/>
      <c r="Q1000" s="2"/>
      <c r="R1000" s="2"/>
      <c r="S1000" s="2"/>
      <c r="T1000" s="2"/>
      <c r="U1000" s="2"/>
      <c r="V1000" s="71"/>
      <c r="W1000" s="72"/>
      <c r="X1000" s="72"/>
      <c r="Y1000" s="155"/>
      <c r="Z1000" s="157"/>
      <c r="AA1000" s="2"/>
      <c r="AB1000" s="201"/>
      <c r="AC1000" s="55"/>
      <c r="AD1000" s="141"/>
      <c r="AE1000" s="187" t="s">
        <v>7356</v>
      </c>
      <c r="AF1000" s="53">
        <v>5</v>
      </c>
      <c r="AG1000" s="181" t="s">
        <v>7357</v>
      </c>
      <c r="AH1000" s="98">
        <f>ROUND(ROUND(K997*U998,0)*Y$875-AF1000,0)</f>
        <v>177</v>
      </c>
      <c r="AI1000" s="16"/>
    </row>
    <row r="1001" spans="1:35" ht="16.75" customHeight="1" x14ac:dyDescent="0.3">
      <c r="A1001" s="99">
        <v>33</v>
      </c>
      <c r="B1001" s="100" t="s">
        <v>953</v>
      </c>
      <c r="C1001" s="101" t="s">
        <v>11264</v>
      </c>
      <c r="D1001" s="190"/>
      <c r="E1001" s="211"/>
      <c r="F1001" s="211"/>
      <c r="G1001" s="211"/>
      <c r="H1001" s="211"/>
      <c r="I1001" s="211"/>
      <c r="J1001" s="210"/>
      <c r="K1001" s="185"/>
      <c r="L1001" s="2"/>
      <c r="M1001" s="2"/>
      <c r="N1001" s="2"/>
      <c r="O1001" s="56"/>
      <c r="P1001" s="2"/>
      <c r="Q1001" s="2"/>
      <c r="R1001" s="2"/>
      <c r="S1001" s="2"/>
      <c r="T1001" s="2"/>
      <c r="U1001" s="2"/>
      <c r="V1001" s="71"/>
      <c r="W1001" s="72"/>
      <c r="X1001" s="72"/>
      <c r="Y1001" s="155"/>
      <c r="Z1001" s="157"/>
      <c r="AA1001" s="226" t="s">
        <v>7393</v>
      </c>
      <c r="AB1001" s="225" t="s">
        <v>7358</v>
      </c>
      <c r="AC1001" s="103" t="s">
        <v>7390</v>
      </c>
      <c r="AD1001" s="162">
        <v>0.7</v>
      </c>
      <c r="AE1001" s="221"/>
      <c r="AF1001" s="136"/>
      <c r="AG1001" s="75"/>
      <c r="AH1001" s="105">
        <f>ROUND(ROUND(ROUND(K997*U998,0)*Y$875,0)*AD1001-AF1000,0)</f>
        <v>122</v>
      </c>
      <c r="AI1001" s="16"/>
    </row>
    <row r="1002" spans="1:35" ht="16.75" customHeight="1" x14ac:dyDescent="0.3">
      <c r="A1002" s="99">
        <v>33</v>
      </c>
      <c r="B1002" s="100" t="s">
        <v>954</v>
      </c>
      <c r="C1002" s="101" t="s">
        <v>11263</v>
      </c>
      <c r="D1002" s="190"/>
      <c r="E1002" s="211"/>
      <c r="F1002" s="211"/>
      <c r="G1002" s="211"/>
      <c r="H1002" s="211"/>
      <c r="I1002" s="211"/>
      <c r="J1002" s="210"/>
      <c r="K1002" s="185"/>
      <c r="L1002" s="2"/>
      <c r="M1002" s="2"/>
      <c r="N1002" s="2"/>
      <c r="O1002" s="203"/>
      <c r="P1002" s="8"/>
      <c r="Q1002" s="8"/>
      <c r="R1002" s="8"/>
      <c r="S1002" s="8"/>
      <c r="T1002" s="8"/>
      <c r="U1002" s="8"/>
      <c r="V1002" s="73"/>
      <c r="W1002" s="72"/>
      <c r="X1002" s="72"/>
      <c r="Y1002" s="155"/>
      <c r="Z1002" s="157"/>
      <c r="AA1002" s="206"/>
      <c r="AB1002" s="225" t="s">
        <v>7391</v>
      </c>
      <c r="AC1002" s="103" t="s">
        <v>7390</v>
      </c>
      <c r="AD1002" s="162">
        <v>0.5</v>
      </c>
      <c r="AE1002" s="196"/>
      <c r="AF1002" s="144"/>
      <c r="AG1002" s="150"/>
      <c r="AH1002" s="105">
        <f>ROUND(ROUND(ROUND(K997*U998,0)*Y$875,0)*AD1002-AF1000,0)</f>
        <v>86</v>
      </c>
      <c r="AI1002" s="16"/>
    </row>
    <row r="1003" spans="1:35" ht="16.75" customHeight="1" x14ac:dyDescent="0.3">
      <c r="A1003" s="11">
        <v>33</v>
      </c>
      <c r="B1003" s="14" t="s">
        <v>955</v>
      </c>
      <c r="C1003" s="52" t="s">
        <v>11262</v>
      </c>
      <c r="D1003" s="190"/>
      <c r="E1003" s="211"/>
      <c r="F1003" s="211"/>
      <c r="G1003" s="211"/>
      <c r="H1003" s="211"/>
      <c r="I1003" s="211"/>
      <c r="J1003" s="210"/>
      <c r="K1003" s="185"/>
      <c r="L1003" s="2"/>
      <c r="M1003" s="2"/>
      <c r="N1003" s="44"/>
      <c r="O1003" s="204" t="s">
        <v>7380</v>
      </c>
      <c r="P1003" s="36"/>
      <c r="Q1003" s="36"/>
      <c r="R1003" s="36"/>
      <c r="S1003" s="36"/>
      <c r="T1003" s="36"/>
      <c r="U1003" s="36"/>
      <c r="V1003" s="74"/>
      <c r="W1003" s="72"/>
      <c r="X1003" s="72"/>
      <c r="Y1003" s="145"/>
      <c r="Z1003" s="71"/>
      <c r="AA1003" s="83"/>
      <c r="AB1003" s="194"/>
      <c r="AC1003" s="7"/>
      <c r="AD1003" s="7"/>
      <c r="AE1003" s="7"/>
      <c r="AF1003" s="7"/>
      <c r="AG1003" s="37"/>
      <c r="AH1003" s="98">
        <f>ROUND(ROUND(K997*U1004,0)*Y$875,0)</f>
        <v>179</v>
      </c>
      <c r="AI1003" s="66"/>
    </row>
    <row r="1004" spans="1:35" ht="16.75" customHeight="1" x14ac:dyDescent="0.3">
      <c r="A1004" s="99">
        <v>33</v>
      </c>
      <c r="B1004" s="100" t="s">
        <v>956</v>
      </c>
      <c r="C1004" s="101" t="s">
        <v>11261</v>
      </c>
      <c r="D1004" s="190"/>
      <c r="E1004" s="211"/>
      <c r="F1004" s="211"/>
      <c r="G1004" s="211"/>
      <c r="H1004" s="211"/>
      <c r="I1004" s="211"/>
      <c r="J1004" s="210"/>
      <c r="K1004" s="185"/>
      <c r="L1004" s="2"/>
      <c r="M1004" s="2"/>
      <c r="N1004" s="44"/>
      <c r="O1004" s="45"/>
      <c r="P1004" s="135"/>
      <c r="Q1004" s="135"/>
      <c r="R1004" s="135"/>
      <c r="S1004" s="135"/>
      <c r="T1004" s="136" t="s">
        <v>7404</v>
      </c>
      <c r="U1004" s="273">
        <v>0.93</v>
      </c>
      <c r="V1004" s="274"/>
      <c r="W1004" s="72"/>
      <c r="X1004" s="72"/>
      <c r="Y1004" s="145"/>
      <c r="Z1004" s="71"/>
      <c r="AA1004" s="226" t="s">
        <v>7393</v>
      </c>
      <c r="AB1004" s="225" t="s">
        <v>7358</v>
      </c>
      <c r="AC1004" s="103" t="s">
        <v>7390</v>
      </c>
      <c r="AD1004" s="162">
        <v>0.7</v>
      </c>
      <c r="AE1004" s="162"/>
      <c r="AF1004" s="162"/>
      <c r="AG1004" s="163"/>
      <c r="AH1004" s="105">
        <f>ROUND(ROUND(ROUND(K997*U1004,0)*Y$875,0)*AD1004,0)</f>
        <v>125</v>
      </c>
      <c r="AI1004" s="66"/>
    </row>
    <row r="1005" spans="1:35" ht="16.75" customHeight="1" x14ac:dyDescent="0.3">
      <c r="A1005" s="99">
        <v>33</v>
      </c>
      <c r="B1005" s="100" t="s">
        <v>957</v>
      </c>
      <c r="C1005" s="101" t="s">
        <v>11260</v>
      </c>
      <c r="D1005" s="190"/>
      <c r="E1005" s="211"/>
      <c r="F1005" s="211"/>
      <c r="G1005" s="211"/>
      <c r="H1005" s="211"/>
      <c r="I1005" s="211"/>
      <c r="J1005" s="210"/>
      <c r="K1005" s="185"/>
      <c r="L1005" s="2"/>
      <c r="M1005" s="2"/>
      <c r="N1005" s="2"/>
      <c r="O1005" s="56"/>
      <c r="P1005" s="2"/>
      <c r="Q1005" s="2"/>
      <c r="R1005" s="2"/>
      <c r="S1005" s="2"/>
      <c r="T1005" s="2"/>
      <c r="U1005" s="2"/>
      <c r="V1005" s="71"/>
      <c r="W1005" s="72"/>
      <c r="X1005" s="72"/>
      <c r="Y1005" s="155"/>
      <c r="Z1005" s="157"/>
      <c r="AA1005" s="206"/>
      <c r="AB1005" s="225" t="s">
        <v>7391</v>
      </c>
      <c r="AC1005" s="103" t="s">
        <v>7390</v>
      </c>
      <c r="AD1005" s="162">
        <v>0.5</v>
      </c>
      <c r="AE1005" s="162"/>
      <c r="AF1005" s="162"/>
      <c r="AG1005" s="163"/>
      <c r="AH1005" s="105">
        <f>ROUND(ROUND(ROUND(K997*U1004,0)*Y$875,0)*AD1005,0)</f>
        <v>90</v>
      </c>
      <c r="AI1005" s="16"/>
    </row>
    <row r="1006" spans="1:35" ht="16.75" customHeight="1" x14ac:dyDescent="0.3">
      <c r="A1006" s="11">
        <v>33</v>
      </c>
      <c r="B1006" s="14" t="s">
        <v>958</v>
      </c>
      <c r="C1006" s="52" t="s">
        <v>11259</v>
      </c>
      <c r="D1006" s="190"/>
      <c r="E1006" s="211"/>
      <c r="F1006" s="211"/>
      <c r="G1006" s="211"/>
      <c r="H1006" s="211"/>
      <c r="I1006" s="211"/>
      <c r="J1006" s="210"/>
      <c r="K1006" s="185"/>
      <c r="L1006" s="2"/>
      <c r="M1006" s="2"/>
      <c r="N1006" s="2"/>
      <c r="O1006" s="56"/>
      <c r="P1006" s="2"/>
      <c r="Q1006" s="2"/>
      <c r="R1006" s="2"/>
      <c r="S1006" s="2"/>
      <c r="T1006" s="2"/>
      <c r="U1006" s="2"/>
      <c r="V1006" s="71"/>
      <c r="W1006" s="72"/>
      <c r="X1006" s="72"/>
      <c r="Y1006" s="155"/>
      <c r="Z1006" s="157"/>
      <c r="AA1006" s="2"/>
      <c r="AB1006" s="201"/>
      <c r="AC1006" s="55"/>
      <c r="AD1006" s="141"/>
      <c r="AE1006" s="187" t="s">
        <v>7356</v>
      </c>
      <c r="AF1006" s="53">
        <v>5</v>
      </c>
      <c r="AG1006" s="181" t="s">
        <v>7357</v>
      </c>
      <c r="AH1006" s="98">
        <f>ROUND(ROUND(K997*U1004,0)*Y$875-AF1006,0)</f>
        <v>174</v>
      </c>
      <c r="AI1006" s="16"/>
    </row>
    <row r="1007" spans="1:35" ht="16.75" customHeight="1" x14ac:dyDescent="0.3">
      <c r="A1007" s="99">
        <v>33</v>
      </c>
      <c r="B1007" s="100" t="s">
        <v>959</v>
      </c>
      <c r="C1007" s="101" t="s">
        <v>11258</v>
      </c>
      <c r="D1007" s="190"/>
      <c r="E1007" s="211"/>
      <c r="F1007" s="211"/>
      <c r="G1007" s="211"/>
      <c r="H1007" s="211"/>
      <c r="I1007" s="211"/>
      <c r="J1007" s="210"/>
      <c r="K1007" s="185"/>
      <c r="L1007" s="2"/>
      <c r="M1007" s="2"/>
      <c r="N1007" s="2"/>
      <c r="O1007" s="56"/>
      <c r="P1007" s="2"/>
      <c r="Q1007" s="2"/>
      <c r="R1007" s="2"/>
      <c r="S1007" s="2"/>
      <c r="T1007" s="2"/>
      <c r="U1007" s="2"/>
      <c r="V1007" s="71"/>
      <c r="W1007" s="72"/>
      <c r="X1007" s="72"/>
      <c r="Y1007" s="155"/>
      <c r="Z1007" s="157"/>
      <c r="AA1007" s="226" t="s">
        <v>7393</v>
      </c>
      <c r="AB1007" s="225" t="s">
        <v>7358</v>
      </c>
      <c r="AC1007" s="103" t="s">
        <v>7390</v>
      </c>
      <c r="AD1007" s="162">
        <v>0.7</v>
      </c>
      <c r="AE1007" s="221"/>
      <c r="AF1007" s="136"/>
      <c r="AG1007" s="75"/>
      <c r="AH1007" s="105">
        <f>ROUND(ROUND(ROUND(K997*U1004,0)*Y$875,0)*AD1007-AF1006,0)</f>
        <v>120</v>
      </c>
      <c r="AI1007" s="16"/>
    </row>
    <row r="1008" spans="1:35" ht="16.75" customHeight="1" x14ac:dyDescent="0.3">
      <c r="A1008" s="99">
        <v>33</v>
      </c>
      <c r="B1008" s="100" t="s">
        <v>960</v>
      </c>
      <c r="C1008" s="101" t="s">
        <v>11257</v>
      </c>
      <c r="D1008" s="190"/>
      <c r="E1008" s="211"/>
      <c r="F1008" s="211"/>
      <c r="G1008" s="211"/>
      <c r="H1008" s="211"/>
      <c r="I1008" s="211"/>
      <c r="J1008" s="210"/>
      <c r="K1008" s="185"/>
      <c r="L1008" s="2"/>
      <c r="M1008" s="2"/>
      <c r="N1008" s="2"/>
      <c r="O1008" s="203"/>
      <c r="P1008" s="8"/>
      <c r="Q1008" s="8"/>
      <c r="R1008" s="8"/>
      <c r="S1008" s="8"/>
      <c r="T1008" s="8"/>
      <c r="U1008" s="8"/>
      <c r="V1008" s="73"/>
      <c r="W1008" s="72"/>
      <c r="X1008" s="72"/>
      <c r="Y1008" s="155"/>
      <c r="Z1008" s="157"/>
      <c r="AA1008" s="206"/>
      <c r="AB1008" s="225" t="s">
        <v>7391</v>
      </c>
      <c r="AC1008" s="103" t="s">
        <v>7390</v>
      </c>
      <c r="AD1008" s="162">
        <v>0.5</v>
      </c>
      <c r="AE1008" s="196"/>
      <c r="AF1008" s="144"/>
      <c r="AG1008" s="150"/>
      <c r="AH1008" s="105">
        <f>ROUND(ROUND(ROUND(K997*U1004,0)*Y$875,0)*AD1008-AF1006,0)</f>
        <v>85</v>
      </c>
      <c r="AI1008" s="16"/>
    </row>
    <row r="1009" spans="1:42" ht="16.75" customHeight="1" x14ac:dyDescent="0.3">
      <c r="A1009" s="11">
        <v>33</v>
      </c>
      <c r="B1009" s="14" t="s">
        <v>961</v>
      </c>
      <c r="C1009" s="52" t="s">
        <v>11256</v>
      </c>
      <c r="D1009" s="190"/>
      <c r="E1009" s="211"/>
      <c r="F1009" s="211"/>
      <c r="G1009" s="211"/>
      <c r="H1009" s="211"/>
      <c r="I1009" s="211"/>
      <c r="J1009" s="210"/>
      <c r="K1009" s="185"/>
      <c r="L1009" s="2"/>
      <c r="M1009" s="2"/>
      <c r="N1009" s="44"/>
      <c r="O1009" s="222" t="s">
        <v>7373</v>
      </c>
      <c r="P1009" s="2"/>
      <c r="Q1009" s="2"/>
      <c r="R1009" s="2"/>
      <c r="S1009" s="2"/>
      <c r="T1009" s="2"/>
      <c r="U1009" s="2"/>
      <c r="V1009" s="71"/>
      <c r="W1009" s="72"/>
      <c r="X1009" s="72"/>
      <c r="Y1009" s="145"/>
      <c r="Z1009" s="71"/>
      <c r="AA1009" s="83"/>
      <c r="AB1009" s="80"/>
      <c r="AC1009" s="7"/>
      <c r="AD1009" s="7"/>
      <c r="AE1009" s="7"/>
      <c r="AF1009" s="7"/>
      <c r="AG1009" s="37"/>
      <c r="AH1009" s="98">
        <f>ROUND(ROUND(K997*U1010,0)*Y$875,0)</f>
        <v>182</v>
      </c>
      <c r="AI1009" s="66"/>
    </row>
    <row r="1010" spans="1:42" ht="16.75" customHeight="1" x14ac:dyDescent="0.3">
      <c r="A1010" s="99">
        <v>33</v>
      </c>
      <c r="B1010" s="100" t="s">
        <v>962</v>
      </c>
      <c r="C1010" s="101" t="s">
        <v>11255</v>
      </c>
      <c r="D1010" s="190"/>
      <c r="E1010" s="211"/>
      <c r="F1010" s="211"/>
      <c r="G1010" s="211"/>
      <c r="H1010" s="211"/>
      <c r="I1010" s="211"/>
      <c r="J1010" s="210"/>
      <c r="K1010" s="185"/>
      <c r="L1010" s="2"/>
      <c r="M1010" s="2"/>
      <c r="N1010" s="44"/>
      <c r="O1010" s="222" t="s">
        <v>7405</v>
      </c>
      <c r="P1010" s="135"/>
      <c r="Q1010" s="135"/>
      <c r="R1010" s="135"/>
      <c r="S1010" s="135"/>
      <c r="T1010" s="136" t="s">
        <v>7404</v>
      </c>
      <c r="U1010" s="273">
        <v>0.95</v>
      </c>
      <c r="V1010" s="274"/>
      <c r="W1010" s="72"/>
      <c r="X1010" s="72"/>
      <c r="Y1010" s="145"/>
      <c r="Z1010" s="71"/>
      <c r="AA1010" s="226" t="s">
        <v>7393</v>
      </c>
      <c r="AB1010" s="225" t="s">
        <v>7358</v>
      </c>
      <c r="AC1010" s="103" t="s">
        <v>7390</v>
      </c>
      <c r="AD1010" s="162">
        <v>0.7</v>
      </c>
      <c r="AE1010" s="162"/>
      <c r="AF1010" s="162"/>
      <c r="AG1010" s="163"/>
      <c r="AH1010" s="105">
        <f>ROUND(ROUND(ROUND(K997*U1010,0)*Y$875,0)*AD1010,0)</f>
        <v>127</v>
      </c>
      <c r="AI1010" s="66"/>
    </row>
    <row r="1011" spans="1:42" ht="16.75" customHeight="1" x14ac:dyDescent="0.3">
      <c r="A1011" s="99">
        <v>33</v>
      </c>
      <c r="B1011" s="100" t="s">
        <v>963</v>
      </c>
      <c r="C1011" s="101" t="s">
        <v>11254</v>
      </c>
      <c r="D1011" s="190"/>
      <c r="E1011" s="211"/>
      <c r="F1011" s="211"/>
      <c r="G1011" s="211"/>
      <c r="H1011" s="211"/>
      <c r="I1011" s="211"/>
      <c r="J1011" s="210"/>
      <c r="K1011" s="185"/>
      <c r="L1011" s="2"/>
      <c r="M1011" s="2"/>
      <c r="N1011" s="2"/>
      <c r="O1011" s="56"/>
      <c r="P1011" s="2"/>
      <c r="Q1011" s="2"/>
      <c r="R1011" s="2"/>
      <c r="S1011" s="2"/>
      <c r="T1011" s="2"/>
      <c r="U1011" s="2"/>
      <c r="V1011" s="71"/>
      <c r="W1011" s="72"/>
      <c r="X1011" s="72"/>
      <c r="Y1011" s="155"/>
      <c r="Z1011" s="157"/>
      <c r="AA1011" s="206"/>
      <c r="AB1011" s="225" t="s">
        <v>7391</v>
      </c>
      <c r="AC1011" s="103" t="s">
        <v>7390</v>
      </c>
      <c r="AD1011" s="162">
        <v>0.5</v>
      </c>
      <c r="AE1011" s="162"/>
      <c r="AF1011" s="162"/>
      <c r="AG1011" s="163"/>
      <c r="AH1011" s="105">
        <f>ROUND(ROUND(ROUND(K997*U1010,0)*Y$875,0)*AD1011,0)</f>
        <v>91</v>
      </c>
      <c r="AI1011" s="16"/>
    </row>
    <row r="1012" spans="1:42" ht="16.75" customHeight="1" x14ac:dyDescent="0.3">
      <c r="A1012" s="11">
        <v>33</v>
      </c>
      <c r="B1012" s="14" t="s">
        <v>964</v>
      </c>
      <c r="C1012" s="52" t="s">
        <v>11253</v>
      </c>
      <c r="D1012" s="190"/>
      <c r="E1012" s="211"/>
      <c r="F1012" s="211"/>
      <c r="G1012" s="211"/>
      <c r="H1012" s="211"/>
      <c r="I1012" s="211"/>
      <c r="J1012" s="210"/>
      <c r="K1012" s="185"/>
      <c r="L1012" s="2"/>
      <c r="M1012" s="2"/>
      <c r="N1012" s="2"/>
      <c r="O1012" s="56"/>
      <c r="P1012" s="2"/>
      <c r="Q1012" s="2"/>
      <c r="R1012" s="2"/>
      <c r="S1012" s="2"/>
      <c r="T1012" s="2"/>
      <c r="U1012" s="2"/>
      <c r="V1012" s="71"/>
      <c r="W1012" s="72"/>
      <c r="X1012" s="72"/>
      <c r="Y1012" s="155"/>
      <c r="Z1012" s="157"/>
      <c r="AA1012" s="2"/>
      <c r="AB1012" s="201"/>
      <c r="AC1012" s="55"/>
      <c r="AD1012" s="141"/>
      <c r="AE1012" s="187" t="s">
        <v>7356</v>
      </c>
      <c r="AF1012" s="53">
        <v>5</v>
      </c>
      <c r="AG1012" s="181" t="s">
        <v>7357</v>
      </c>
      <c r="AH1012" s="98">
        <f>ROUND(ROUND(K997*U1010,0)*Y$875-AF1012,0)</f>
        <v>177</v>
      </c>
      <c r="AI1012" s="16"/>
    </row>
    <row r="1013" spans="1:42" ht="16.75" customHeight="1" x14ac:dyDescent="0.3">
      <c r="A1013" s="99">
        <v>33</v>
      </c>
      <c r="B1013" s="100" t="s">
        <v>965</v>
      </c>
      <c r="C1013" s="101" t="s">
        <v>11252</v>
      </c>
      <c r="D1013" s="190"/>
      <c r="E1013" s="211"/>
      <c r="F1013" s="211"/>
      <c r="G1013" s="211"/>
      <c r="H1013" s="211"/>
      <c r="I1013" s="211"/>
      <c r="J1013" s="210"/>
      <c r="K1013" s="185"/>
      <c r="L1013" s="2"/>
      <c r="M1013" s="2"/>
      <c r="N1013" s="2"/>
      <c r="O1013" s="56"/>
      <c r="P1013" s="2"/>
      <c r="Q1013" s="2"/>
      <c r="R1013" s="2"/>
      <c r="S1013" s="2"/>
      <c r="T1013" s="2"/>
      <c r="U1013" s="2"/>
      <c r="V1013" s="71"/>
      <c r="W1013" s="72"/>
      <c r="X1013" s="72"/>
      <c r="Y1013" s="155"/>
      <c r="Z1013" s="157"/>
      <c r="AA1013" s="226" t="s">
        <v>7393</v>
      </c>
      <c r="AB1013" s="225" t="s">
        <v>7358</v>
      </c>
      <c r="AC1013" s="103" t="s">
        <v>7390</v>
      </c>
      <c r="AD1013" s="162">
        <v>0.7</v>
      </c>
      <c r="AE1013" s="221"/>
      <c r="AF1013" s="136"/>
      <c r="AG1013" s="75"/>
      <c r="AH1013" s="105">
        <f>ROUND(ROUND(ROUND(K997*U1010,0)*Y$875,0)*AD1013-AF1012,0)</f>
        <v>122</v>
      </c>
      <c r="AI1013" s="16"/>
    </row>
    <row r="1014" spans="1:42" ht="16.75" customHeight="1" x14ac:dyDescent="0.3">
      <c r="A1014" s="99">
        <v>33</v>
      </c>
      <c r="B1014" s="100" t="s">
        <v>966</v>
      </c>
      <c r="C1014" s="101" t="s">
        <v>11251</v>
      </c>
      <c r="D1014" s="190"/>
      <c r="E1014" s="211"/>
      <c r="F1014" s="211"/>
      <c r="G1014" s="211"/>
      <c r="H1014" s="211"/>
      <c r="I1014" s="211"/>
      <c r="J1014" s="210"/>
      <c r="K1014" s="164"/>
      <c r="L1014" s="8"/>
      <c r="M1014" s="8"/>
      <c r="N1014" s="8"/>
      <c r="O1014" s="203"/>
      <c r="P1014" s="8"/>
      <c r="Q1014" s="8"/>
      <c r="R1014" s="8"/>
      <c r="S1014" s="8"/>
      <c r="T1014" s="8"/>
      <c r="U1014" s="8"/>
      <c r="V1014" s="73"/>
      <c r="W1014" s="72"/>
      <c r="X1014" s="216"/>
      <c r="Y1014" s="144"/>
      <c r="Z1014" s="150"/>
      <c r="AA1014" s="206"/>
      <c r="AB1014" s="225" t="s">
        <v>7391</v>
      </c>
      <c r="AC1014" s="103" t="s">
        <v>7390</v>
      </c>
      <c r="AD1014" s="162">
        <v>0.5</v>
      </c>
      <c r="AE1014" s="196"/>
      <c r="AF1014" s="144"/>
      <c r="AG1014" s="150"/>
      <c r="AH1014" s="105">
        <f>ROUND(ROUND(ROUND(K997*U1010,0)*Y$875,0)*AD1014-AF1012,0)</f>
        <v>86</v>
      </c>
      <c r="AI1014" s="16"/>
    </row>
    <row r="1015" spans="1:42" s="135" customFormat="1" ht="16.75" customHeight="1" x14ac:dyDescent="0.3">
      <c r="A1015" s="11">
        <v>33</v>
      </c>
      <c r="B1015" s="14" t="s">
        <v>11250</v>
      </c>
      <c r="C1015" s="52" t="s">
        <v>11249</v>
      </c>
      <c r="D1015" s="190"/>
      <c r="E1015" s="211"/>
      <c r="F1015" s="211"/>
      <c r="G1015" s="211"/>
      <c r="H1015" s="211"/>
      <c r="I1015" s="211"/>
      <c r="J1015" s="210"/>
      <c r="K1015" s="167" t="s">
        <v>7461</v>
      </c>
      <c r="L1015" s="36"/>
      <c r="M1015" s="36"/>
      <c r="N1015" s="50"/>
      <c r="O1015" s="54"/>
      <c r="P1015" s="36"/>
      <c r="Q1015" s="36"/>
      <c r="R1015" s="36"/>
      <c r="S1015" s="36"/>
      <c r="T1015" s="36"/>
      <c r="U1015" s="36"/>
      <c r="V1015" s="50"/>
      <c r="W1015" s="45"/>
      <c r="X1015" s="259" t="s">
        <v>7359</v>
      </c>
      <c r="Y1015" s="36"/>
      <c r="Z1015" s="50"/>
      <c r="AA1015" s="54"/>
      <c r="AB1015" s="53"/>
      <c r="AC1015" s="36"/>
      <c r="AD1015" s="36"/>
      <c r="AE1015" s="36"/>
      <c r="AF1015" s="36"/>
      <c r="AG1015" s="50"/>
      <c r="AH1015" s="98">
        <f>ROUND(K1021*Y$1019,0)</f>
        <v>348</v>
      </c>
      <c r="AI1015" s="16"/>
      <c r="AP1015" s="194"/>
    </row>
    <row r="1016" spans="1:42" s="135" customFormat="1" ht="16.75" customHeight="1" x14ac:dyDescent="0.3">
      <c r="A1016" s="99">
        <v>33</v>
      </c>
      <c r="B1016" s="100" t="s">
        <v>967</v>
      </c>
      <c r="C1016" s="101" t="s">
        <v>11248</v>
      </c>
      <c r="D1016" s="284"/>
      <c r="E1016" s="285"/>
      <c r="F1016" s="285"/>
      <c r="G1016" s="285"/>
      <c r="H1016" s="285"/>
      <c r="I1016" s="285"/>
      <c r="J1016" s="286"/>
      <c r="K1016" s="185"/>
      <c r="L1016" s="2"/>
      <c r="M1016" s="2"/>
      <c r="N1016" s="44"/>
      <c r="O1016" s="3"/>
      <c r="P1016" s="2"/>
      <c r="Q1016" s="2"/>
      <c r="R1016" s="2"/>
      <c r="S1016" s="2"/>
      <c r="T1016" s="2"/>
      <c r="U1016" s="2"/>
      <c r="V1016" s="71"/>
      <c r="W1016" s="72"/>
      <c r="X1016" s="287"/>
      <c r="Y1016" s="145"/>
      <c r="Z1016" s="71"/>
      <c r="AA1016" s="226" t="s">
        <v>7393</v>
      </c>
      <c r="AB1016" s="225" t="s">
        <v>7358</v>
      </c>
      <c r="AC1016" s="103" t="s">
        <v>7390</v>
      </c>
      <c r="AD1016" s="162">
        <v>0.7</v>
      </c>
      <c r="AE1016" s="162"/>
      <c r="AF1016" s="162"/>
      <c r="AG1016" s="163"/>
      <c r="AH1016" s="105">
        <f>ROUND(ROUND(K1021*Y$1019,0)*AD1016,0)</f>
        <v>244</v>
      </c>
      <c r="AI1016" s="16"/>
      <c r="AP1016" s="194"/>
    </row>
    <row r="1017" spans="1:42" ht="16.75" customHeight="1" x14ac:dyDescent="0.3">
      <c r="A1017" s="99">
        <v>33</v>
      </c>
      <c r="B1017" s="100" t="s">
        <v>968</v>
      </c>
      <c r="C1017" s="101" t="s">
        <v>11247</v>
      </c>
      <c r="D1017" s="284"/>
      <c r="E1017" s="285"/>
      <c r="F1017" s="285"/>
      <c r="G1017" s="285"/>
      <c r="H1017" s="285"/>
      <c r="I1017" s="285"/>
      <c r="J1017" s="286"/>
      <c r="K1017" s="185"/>
      <c r="L1017" s="2"/>
      <c r="M1017" s="2"/>
      <c r="N1017" s="2"/>
      <c r="O1017" s="56"/>
      <c r="P1017" s="2"/>
      <c r="Q1017" s="2"/>
      <c r="R1017" s="2"/>
      <c r="S1017" s="2"/>
      <c r="T1017" s="2"/>
      <c r="U1017" s="2"/>
      <c r="V1017" s="71"/>
      <c r="W1017" s="72"/>
      <c r="X1017" s="287"/>
      <c r="Y1017" s="155"/>
      <c r="Z1017" s="157"/>
      <c r="AA1017" s="206"/>
      <c r="AB1017" s="225" t="s">
        <v>7391</v>
      </c>
      <c r="AC1017" s="103" t="s">
        <v>7390</v>
      </c>
      <c r="AD1017" s="162">
        <v>0.5</v>
      </c>
      <c r="AE1017" s="162"/>
      <c r="AF1017" s="162"/>
      <c r="AG1017" s="163"/>
      <c r="AH1017" s="105">
        <f>ROUND(ROUND(K1021*Y$1019,0)*AD1017,0)</f>
        <v>174</v>
      </c>
      <c r="AI1017" s="16"/>
    </row>
    <row r="1018" spans="1:42" ht="16.75" customHeight="1" x14ac:dyDescent="0.3">
      <c r="A1018" s="11">
        <v>33</v>
      </c>
      <c r="B1018" s="14" t="s">
        <v>969</v>
      </c>
      <c r="C1018" s="52" t="s">
        <v>11246</v>
      </c>
      <c r="D1018" s="284"/>
      <c r="E1018" s="285"/>
      <c r="F1018" s="285"/>
      <c r="G1018" s="285"/>
      <c r="H1018" s="285"/>
      <c r="I1018" s="285"/>
      <c r="J1018" s="286"/>
      <c r="K1018" s="185"/>
      <c r="L1018" s="2"/>
      <c r="M1018" s="2"/>
      <c r="N1018" s="2"/>
      <c r="O1018" s="56"/>
      <c r="P1018" s="2"/>
      <c r="Q1018" s="2"/>
      <c r="R1018" s="2"/>
      <c r="S1018" s="2"/>
      <c r="T1018" s="2"/>
      <c r="U1018" s="2"/>
      <c r="V1018" s="71"/>
      <c r="W1018" s="72"/>
      <c r="X1018" s="72"/>
      <c r="Y1018" s="155"/>
      <c r="Z1018" s="157"/>
      <c r="AA1018" s="2"/>
      <c r="AB1018" s="201"/>
      <c r="AC1018" s="55"/>
      <c r="AD1018" s="141"/>
      <c r="AE1018" s="187" t="s">
        <v>7356</v>
      </c>
      <c r="AF1018" s="53">
        <v>5</v>
      </c>
      <c r="AG1018" s="181" t="s">
        <v>7357</v>
      </c>
      <c r="AH1018" s="98">
        <f>ROUND(K1021*Y$1019-AF1018,0)</f>
        <v>343</v>
      </c>
      <c r="AI1018" s="16"/>
    </row>
    <row r="1019" spans="1:42" ht="16.75" customHeight="1" x14ac:dyDescent="0.3">
      <c r="A1019" s="99">
        <v>33</v>
      </c>
      <c r="B1019" s="100" t="s">
        <v>970</v>
      </c>
      <c r="C1019" s="101" t="s">
        <v>11245</v>
      </c>
      <c r="D1019" s="284"/>
      <c r="E1019" s="285"/>
      <c r="F1019" s="285"/>
      <c r="G1019" s="285"/>
      <c r="H1019" s="285"/>
      <c r="I1019" s="285"/>
      <c r="J1019" s="286"/>
      <c r="K1019" s="185"/>
      <c r="L1019" s="2"/>
      <c r="M1019" s="2"/>
      <c r="N1019" s="2"/>
      <c r="O1019" s="56"/>
      <c r="P1019" s="2"/>
      <c r="Q1019" s="2"/>
      <c r="R1019" s="2"/>
      <c r="S1019" s="2"/>
      <c r="T1019" s="2"/>
      <c r="U1019" s="2"/>
      <c r="V1019" s="71"/>
      <c r="W1019" s="72"/>
      <c r="X1019" s="72" t="s">
        <v>1</v>
      </c>
      <c r="Y1019" s="155">
        <v>0.5</v>
      </c>
      <c r="Z1019" s="157"/>
      <c r="AA1019" s="226" t="s">
        <v>7393</v>
      </c>
      <c r="AB1019" s="225" t="s">
        <v>7358</v>
      </c>
      <c r="AC1019" s="103" t="s">
        <v>7390</v>
      </c>
      <c r="AD1019" s="162">
        <v>0.7</v>
      </c>
      <c r="AE1019" s="221"/>
      <c r="AF1019" s="136"/>
      <c r="AG1019" s="75"/>
      <c r="AH1019" s="105">
        <f>ROUND(ROUND(K1021*Y$1019,0)*AD1019-AF1018,0)</f>
        <v>239</v>
      </c>
      <c r="AI1019" s="16"/>
    </row>
    <row r="1020" spans="1:42" ht="16.75" customHeight="1" x14ac:dyDescent="0.3">
      <c r="A1020" s="99">
        <v>33</v>
      </c>
      <c r="B1020" s="100" t="s">
        <v>971</v>
      </c>
      <c r="C1020" s="101" t="s">
        <v>11244</v>
      </c>
      <c r="D1020" s="284"/>
      <c r="E1020" s="285"/>
      <c r="F1020" s="285"/>
      <c r="G1020" s="285"/>
      <c r="H1020" s="285"/>
      <c r="I1020" s="285"/>
      <c r="J1020" s="286"/>
      <c r="K1020" s="185"/>
      <c r="L1020" s="2"/>
      <c r="M1020" s="2"/>
      <c r="N1020" s="2"/>
      <c r="O1020" s="56"/>
      <c r="P1020" s="2"/>
      <c r="Q1020" s="2"/>
      <c r="R1020" s="2"/>
      <c r="S1020" s="2"/>
      <c r="T1020" s="2"/>
      <c r="U1020" s="2"/>
      <c r="V1020" s="71"/>
      <c r="W1020" s="72"/>
      <c r="X1020" s="72"/>
      <c r="Y1020" s="155"/>
      <c r="Z1020" s="157"/>
      <c r="AA1020" s="206"/>
      <c r="AB1020" s="225" t="s">
        <v>7391</v>
      </c>
      <c r="AC1020" s="103" t="s">
        <v>7390</v>
      </c>
      <c r="AD1020" s="162">
        <v>0.5</v>
      </c>
      <c r="AE1020" s="196"/>
      <c r="AF1020" s="144"/>
      <c r="AG1020" s="150"/>
      <c r="AH1020" s="105">
        <f>ROUND(ROUND(K1021*Y$1019,0)*AD1020-AF1018,0)</f>
        <v>169</v>
      </c>
      <c r="AI1020" s="16"/>
    </row>
    <row r="1021" spans="1:42" ht="16.75" customHeight="1" x14ac:dyDescent="0.25">
      <c r="A1021" s="11">
        <v>33</v>
      </c>
      <c r="B1021" s="14" t="s">
        <v>972</v>
      </c>
      <c r="C1021" s="52" t="s">
        <v>11243</v>
      </c>
      <c r="D1021" s="284"/>
      <c r="E1021" s="285"/>
      <c r="F1021" s="285"/>
      <c r="G1021" s="285"/>
      <c r="H1021" s="285"/>
      <c r="I1021" s="285"/>
      <c r="J1021" s="286"/>
      <c r="K1021" s="271">
        <f>'21共同生活援助（包括型・基本）'!N445</f>
        <v>696</v>
      </c>
      <c r="L1021" s="272"/>
      <c r="M1021" s="2" t="s">
        <v>7388</v>
      </c>
      <c r="N1021" s="44"/>
      <c r="O1021" s="204" t="s">
        <v>7387</v>
      </c>
      <c r="P1021" s="36"/>
      <c r="Q1021" s="36"/>
      <c r="R1021" s="36"/>
      <c r="S1021" s="36"/>
      <c r="T1021" s="36"/>
      <c r="U1021" s="36"/>
      <c r="V1021" s="74"/>
      <c r="W1021" s="124"/>
      <c r="X1021" s="124"/>
      <c r="Y1021" s="145"/>
      <c r="Z1021" s="179"/>
      <c r="AA1021" s="83"/>
      <c r="AB1021" s="194"/>
      <c r="AC1021" s="7"/>
      <c r="AD1021" s="7"/>
      <c r="AE1021" s="7"/>
      <c r="AF1021" s="7"/>
      <c r="AG1021" s="37"/>
      <c r="AH1021" s="98">
        <f>ROUND(ROUND(K1021*U1022,0)*Y$1019,0)</f>
        <v>331</v>
      </c>
      <c r="AI1021" s="66"/>
    </row>
    <row r="1022" spans="1:42" ht="16.75" customHeight="1" x14ac:dyDescent="0.25">
      <c r="A1022" s="99">
        <v>33</v>
      </c>
      <c r="B1022" s="100" t="s">
        <v>973</v>
      </c>
      <c r="C1022" s="101" t="s">
        <v>11242</v>
      </c>
      <c r="D1022" s="190"/>
      <c r="E1022" s="211"/>
      <c r="F1022" s="211"/>
      <c r="G1022" s="211"/>
      <c r="H1022" s="211"/>
      <c r="I1022" s="211"/>
      <c r="J1022" s="210"/>
      <c r="K1022" s="72"/>
      <c r="L1022" s="145"/>
      <c r="M1022" s="2"/>
      <c r="N1022" s="44"/>
      <c r="O1022" s="45"/>
      <c r="P1022" s="2"/>
      <c r="Q1022" s="135"/>
      <c r="R1022" s="135"/>
      <c r="S1022" s="135"/>
      <c r="T1022" s="136" t="s">
        <v>11235</v>
      </c>
      <c r="U1022" s="273">
        <v>0.95</v>
      </c>
      <c r="V1022" s="274"/>
      <c r="W1022" s="182"/>
      <c r="X1022" s="72"/>
      <c r="Y1022" s="145"/>
      <c r="Z1022" s="179"/>
      <c r="AA1022" s="226" t="s">
        <v>11234</v>
      </c>
      <c r="AB1022" s="225" t="s">
        <v>11233</v>
      </c>
      <c r="AC1022" s="103" t="s">
        <v>11230</v>
      </c>
      <c r="AD1022" s="162">
        <v>0.7</v>
      </c>
      <c r="AE1022" s="162"/>
      <c r="AF1022" s="162"/>
      <c r="AG1022" s="163"/>
      <c r="AH1022" s="105">
        <f>ROUND(ROUND(ROUND(K1021*U1022,0)*Y$1019,0)*AD1022,0)</f>
        <v>232</v>
      </c>
      <c r="AI1022" s="66"/>
    </row>
    <row r="1023" spans="1:42" ht="16.75" customHeight="1" x14ac:dyDescent="0.25">
      <c r="A1023" s="99">
        <v>33</v>
      </c>
      <c r="B1023" s="100" t="s">
        <v>974</v>
      </c>
      <c r="C1023" s="101" t="s">
        <v>11241</v>
      </c>
      <c r="D1023" s="190"/>
      <c r="E1023" s="211"/>
      <c r="F1023" s="211"/>
      <c r="G1023" s="211"/>
      <c r="H1023" s="211"/>
      <c r="I1023" s="211"/>
      <c r="J1023" s="210"/>
      <c r="K1023" s="185"/>
      <c r="L1023" s="2"/>
      <c r="M1023" s="2"/>
      <c r="N1023" s="2"/>
      <c r="O1023" s="56"/>
      <c r="P1023" s="2"/>
      <c r="Q1023" s="2"/>
      <c r="R1023" s="2"/>
      <c r="S1023" s="2"/>
      <c r="T1023" s="2"/>
      <c r="U1023" s="2"/>
      <c r="V1023" s="71"/>
      <c r="W1023" s="182"/>
      <c r="X1023" s="72"/>
      <c r="Y1023" s="155"/>
      <c r="Z1023" s="179"/>
      <c r="AA1023" s="206"/>
      <c r="AB1023" s="225" t="s">
        <v>11231</v>
      </c>
      <c r="AC1023" s="103" t="s">
        <v>11230</v>
      </c>
      <c r="AD1023" s="162">
        <v>0.5</v>
      </c>
      <c r="AE1023" s="162"/>
      <c r="AF1023" s="162"/>
      <c r="AG1023" s="163"/>
      <c r="AH1023" s="105">
        <f>ROUND(ROUND(ROUND(K1021*U1022,0)*Y$1019,0)*AD1023,0)</f>
        <v>166</v>
      </c>
      <c r="AI1023" s="16"/>
    </row>
    <row r="1024" spans="1:42" ht="16.75" customHeight="1" x14ac:dyDescent="0.25">
      <c r="A1024" s="11">
        <v>33</v>
      </c>
      <c r="B1024" s="14" t="s">
        <v>975</v>
      </c>
      <c r="C1024" s="52" t="s">
        <v>11240</v>
      </c>
      <c r="D1024" s="190"/>
      <c r="E1024" s="211"/>
      <c r="F1024" s="211"/>
      <c r="G1024" s="211"/>
      <c r="H1024" s="211"/>
      <c r="I1024" s="211"/>
      <c r="J1024" s="210"/>
      <c r="K1024" s="185"/>
      <c r="L1024" s="2"/>
      <c r="M1024" s="2"/>
      <c r="N1024" s="2"/>
      <c r="O1024" s="56"/>
      <c r="P1024" s="2"/>
      <c r="Q1024" s="2"/>
      <c r="R1024" s="2"/>
      <c r="S1024" s="2"/>
      <c r="T1024" s="2"/>
      <c r="U1024" s="2"/>
      <c r="V1024" s="71"/>
      <c r="W1024" s="182"/>
      <c r="X1024" s="72"/>
      <c r="Y1024" s="155"/>
      <c r="Z1024" s="179"/>
      <c r="AA1024" s="2"/>
      <c r="AB1024" s="201"/>
      <c r="AC1024" s="55"/>
      <c r="AD1024" s="141"/>
      <c r="AE1024" s="187" t="s">
        <v>7356</v>
      </c>
      <c r="AF1024" s="53">
        <v>5</v>
      </c>
      <c r="AG1024" s="181" t="s">
        <v>7357</v>
      </c>
      <c r="AH1024" s="98">
        <f>ROUND(ROUND(K1021*U1022,0)*Y$1019-AF1024,0)</f>
        <v>326</v>
      </c>
      <c r="AI1024" s="16"/>
    </row>
    <row r="1025" spans="1:35" ht="16.75" customHeight="1" x14ac:dyDescent="0.25">
      <c r="A1025" s="99">
        <v>33</v>
      </c>
      <c r="B1025" s="100" t="s">
        <v>976</v>
      </c>
      <c r="C1025" s="101" t="s">
        <v>11239</v>
      </c>
      <c r="D1025" s="190"/>
      <c r="E1025" s="211"/>
      <c r="F1025" s="211"/>
      <c r="G1025" s="211"/>
      <c r="H1025" s="211"/>
      <c r="I1025" s="211"/>
      <c r="J1025" s="210"/>
      <c r="K1025" s="185"/>
      <c r="L1025" s="2"/>
      <c r="M1025" s="2"/>
      <c r="N1025" s="2"/>
      <c r="O1025" s="56"/>
      <c r="P1025" s="2"/>
      <c r="Q1025" s="2"/>
      <c r="R1025" s="2"/>
      <c r="S1025" s="2"/>
      <c r="T1025" s="2"/>
      <c r="U1025" s="2"/>
      <c r="V1025" s="71"/>
      <c r="W1025" s="182"/>
      <c r="X1025" s="72"/>
      <c r="Y1025" s="155"/>
      <c r="Z1025" s="179"/>
      <c r="AA1025" s="226" t="s">
        <v>11234</v>
      </c>
      <c r="AB1025" s="225" t="s">
        <v>11233</v>
      </c>
      <c r="AC1025" s="103" t="s">
        <v>11230</v>
      </c>
      <c r="AD1025" s="162">
        <v>0.7</v>
      </c>
      <c r="AE1025" s="221"/>
      <c r="AF1025" s="136"/>
      <c r="AG1025" s="75"/>
      <c r="AH1025" s="105">
        <f>ROUND(ROUND(ROUND(K1021*U1022,0)*Y$1019,0)*AD1025-AF1024,0)</f>
        <v>227</v>
      </c>
      <c r="AI1025" s="16"/>
    </row>
    <row r="1026" spans="1:35" ht="16.75" customHeight="1" x14ac:dyDescent="0.25">
      <c r="A1026" s="99">
        <v>33</v>
      </c>
      <c r="B1026" s="100" t="s">
        <v>977</v>
      </c>
      <c r="C1026" s="101" t="s">
        <v>11238</v>
      </c>
      <c r="D1026" s="190"/>
      <c r="E1026" s="211"/>
      <c r="F1026" s="211"/>
      <c r="G1026" s="211"/>
      <c r="H1026" s="211"/>
      <c r="I1026" s="211"/>
      <c r="J1026" s="210"/>
      <c r="K1026" s="185"/>
      <c r="L1026" s="2"/>
      <c r="M1026" s="2"/>
      <c r="N1026" s="2"/>
      <c r="O1026" s="203"/>
      <c r="P1026" s="8"/>
      <c r="Q1026" s="8"/>
      <c r="R1026" s="8"/>
      <c r="S1026" s="8"/>
      <c r="T1026" s="8"/>
      <c r="U1026" s="8"/>
      <c r="V1026" s="73"/>
      <c r="W1026" s="182"/>
      <c r="X1026" s="72"/>
      <c r="Y1026" s="155"/>
      <c r="Z1026" s="179"/>
      <c r="AA1026" s="206"/>
      <c r="AB1026" s="225" t="s">
        <v>11231</v>
      </c>
      <c r="AC1026" s="103" t="s">
        <v>11230</v>
      </c>
      <c r="AD1026" s="162">
        <v>0.5</v>
      </c>
      <c r="AE1026" s="196"/>
      <c r="AF1026" s="144"/>
      <c r="AG1026" s="150"/>
      <c r="AH1026" s="105">
        <f>ROUND(ROUND(ROUND(K1021*U1022,0)*Y$1019,0)*AD1026-AF1024,0)</f>
        <v>161</v>
      </c>
      <c r="AI1026" s="16"/>
    </row>
    <row r="1027" spans="1:35" ht="16.75" customHeight="1" x14ac:dyDescent="0.25">
      <c r="A1027" s="11">
        <v>33</v>
      </c>
      <c r="B1027" s="14" t="s">
        <v>978</v>
      </c>
      <c r="C1027" s="52" t="s">
        <v>11237</v>
      </c>
      <c r="D1027" s="190"/>
      <c r="E1027" s="211"/>
      <c r="F1027" s="211"/>
      <c r="G1027" s="211"/>
      <c r="H1027" s="211"/>
      <c r="I1027" s="211"/>
      <c r="J1027" s="210"/>
      <c r="K1027" s="185"/>
      <c r="L1027" s="2"/>
      <c r="M1027" s="2"/>
      <c r="N1027" s="44"/>
      <c r="O1027" s="204" t="s">
        <v>7380</v>
      </c>
      <c r="P1027" s="36"/>
      <c r="Q1027" s="36"/>
      <c r="R1027" s="36"/>
      <c r="S1027" s="36"/>
      <c r="T1027" s="36"/>
      <c r="U1027" s="36"/>
      <c r="V1027" s="74"/>
      <c r="W1027" s="182"/>
      <c r="X1027" s="72"/>
      <c r="Y1027" s="155"/>
      <c r="Z1027" s="179"/>
      <c r="AA1027" s="83"/>
      <c r="AB1027" s="194"/>
      <c r="AC1027" s="7"/>
      <c r="AD1027" s="7"/>
      <c r="AE1027" s="7"/>
      <c r="AF1027" s="7"/>
      <c r="AG1027" s="37"/>
      <c r="AH1027" s="98">
        <f>ROUND(ROUND(K1021*U1028,0)*Y$1019,0)</f>
        <v>324</v>
      </c>
      <c r="AI1027" s="66"/>
    </row>
    <row r="1028" spans="1:35" ht="16.75" customHeight="1" x14ac:dyDescent="0.25">
      <c r="A1028" s="99">
        <v>33</v>
      </c>
      <c r="B1028" s="100" t="s">
        <v>979</v>
      </c>
      <c r="C1028" s="101" t="s">
        <v>11236</v>
      </c>
      <c r="D1028" s="190"/>
      <c r="E1028" s="211"/>
      <c r="F1028" s="211"/>
      <c r="G1028" s="211"/>
      <c r="H1028" s="211"/>
      <c r="I1028" s="211"/>
      <c r="J1028" s="210"/>
      <c r="K1028" s="185"/>
      <c r="L1028" s="2"/>
      <c r="M1028" s="2"/>
      <c r="N1028" s="44"/>
      <c r="O1028" s="45"/>
      <c r="P1028" s="135"/>
      <c r="Q1028" s="135"/>
      <c r="R1028" s="135"/>
      <c r="S1028" s="135"/>
      <c r="T1028" s="136" t="s">
        <v>11235</v>
      </c>
      <c r="U1028" s="273">
        <v>0.93</v>
      </c>
      <c r="V1028" s="274"/>
      <c r="W1028" s="182"/>
      <c r="X1028" s="182"/>
      <c r="Y1028" s="178"/>
      <c r="Z1028" s="179"/>
      <c r="AA1028" s="226" t="s">
        <v>11234</v>
      </c>
      <c r="AB1028" s="225" t="s">
        <v>11233</v>
      </c>
      <c r="AC1028" s="103" t="s">
        <v>11230</v>
      </c>
      <c r="AD1028" s="162">
        <v>0.7</v>
      </c>
      <c r="AE1028" s="162"/>
      <c r="AF1028" s="162"/>
      <c r="AG1028" s="163"/>
      <c r="AH1028" s="105">
        <f>ROUND(ROUND(ROUND(K1021*U1028,0)*Y$1019,0)*AD1028,0)</f>
        <v>227</v>
      </c>
      <c r="AI1028" s="66"/>
    </row>
    <row r="1029" spans="1:35" ht="16.75" customHeight="1" x14ac:dyDescent="0.25">
      <c r="A1029" s="99">
        <v>33</v>
      </c>
      <c r="B1029" s="100" t="s">
        <v>980</v>
      </c>
      <c r="C1029" s="101" t="s">
        <v>11232</v>
      </c>
      <c r="D1029" s="190"/>
      <c r="E1029" s="211"/>
      <c r="F1029" s="211"/>
      <c r="G1029" s="211"/>
      <c r="H1029" s="211"/>
      <c r="I1029" s="211"/>
      <c r="J1029" s="210"/>
      <c r="K1029" s="185"/>
      <c r="L1029" s="2"/>
      <c r="M1029" s="2"/>
      <c r="N1029" s="2"/>
      <c r="O1029" s="56"/>
      <c r="P1029" s="2"/>
      <c r="Q1029" s="2"/>
      <c r="R1029" s="2"/>
      <c r="S1029" s="2"/>
      <c r="T1029" s="2"/>
      <c r="U1029" s="2"/>
      <c r="V1029" s="71"/>
      <c r="W1029" s="182"/>
      <c r="X1029" s="182"/>
      <c r="Y1029" s="178"/>
      <c r="Z1029" s="179"/>
      <c r="AA1029" s="206"/>
      <c r="AB1029" s="225" t="s">
        <v>11231</v>
      </c>
      <c r="AC1029" s="103" t="s">
        <v>11230</v>
      </c>
      <c r="AD1029" s="162">
        <v>0.5</v>
      </c>
      <c r="AE1029" s="162"/>
      <c r="AF1029" s="162"/>
      <c r="AG1029" s="163"/>
      <c r="AH1029" s="105">
        <f>ROUND(ROUND(ROUND(K1021*U1028,0)*Y$1019,0)*AD1029,0)</f>
        <v>162</v>
      </c>
      <c r="AI1029" s="16"/>
    </row>
    <row r="1030" spans="1:35" ht="16.75" customHeight="1" x14ac:dyDescent="0.25">
      <c r="A1030" s="11">
        <v>33</v>
      </c>
      <c r="B1030" s="14" t="s">
        <v>981</v>
      </c>
      <c r="C1030" s="52" t="s">
        <v>11229</v>
      </c>
      <c r="D1030" s="190"/>
      <c r="E1030" s="211"/>
      <c r="F1030" s="211"/>
      <c r="G1030" s="211"/>
      <c r="H1030" s="211"/>
      <c r="I1030" s="211"/>
      <c r="J1030" s="210"/>
      <c r="K1030" s="185"/>
      <c r="L1030" s="2"/>
      <c r="M1030" s="2"/>
      <c r="N1030" s="2"/>
      <c r="O1030" s="56"/>
      <c r="P1030" s="2"/>
      <c r="Q1030" s="2"/>
      <c r="R1030" s="2"/>
      <c r="S1030" s="2"/>
      <c r="T1030" s="2"/>
      <c r="U1030" s="2"/>
      <c r="V1030" s="71"/>
      <c r="W1030" s="182"/>
      <c r="X1030" s="182"/>
      <c r="Y1030" s="178"/>
      <c r="Z1030" s="179"/>
      <c r="AA1030" s="2"/>
      <c r="AB1030" s="201"/>
      <c r="AC1030" s="55"/>
      <c r="AD1030" s="141"/>
      <c r="AE1030" s="187" t="s">
        <v>7356</v>
      </c>
      <c r="AF1030" s="53">
        <v>5</v>
      </c>
      <c r="AG1030" s="181" t="s">
        <v>7357</v>
      </c>
      <c r="AH1030" s="98">
        <f>ROUND(ROUND(K1021*U1028,0)*Y$1019-AF1030,0)</f>
        <v>319</v>
      </c>
      <c r="AI1030" s="16"/>
    </row>
    <row r="1031" spans="1:35" ht="16.75" customHeight="1" x14ac:dyDescent="0.25">
      <c r="A1031" s="99">
        <v>33</v>
      </c>
      <c r="B1031" s="100" t="s">
        <v>982</v>
      </c>
      <c r="C1031" s="101" t="s">
        <v>11228</v>
      </c>
      <c r="D1031" s="190"/>
      <c r="E1031" s="211"/>
      <c r="F1031" s="211"/>
      <c r="G1031" s="211"/>
      <c r="H1031" s="211"/>
      <c r="I1031" s="211"/>
      <c r="J1031" s="210"/>
      <c r="K1031" s="185"/>
      <c r="L1031" s="2"/>
      <c r="M1031" s="2"/>
      <c r="N1031" s="2"/>
      <c r="O1031" s="56"/>
      <c r="P1031" s="2"/>
      <c r="Q1031" s="2"/>
      <c r="R1031" s="2"/>
      <c r="S1031" s="2"/>
      <c r="T1031" s="2"/>
      <c r="U1031" s="2"/>
      <c r="V1031" s="71"/>
      <c r="W1031" s="182"/>
      <c r="X1031" s="182"/>
      <c r="Y1031" s="178"/>
      <c r="Z1031" s="179"/>
      <c r="AA1031" s="226" t="s">
        <v>7393</v>
      </c>
      <c r="AB1031" s="225" t="s">
        <v>7358</v>
      </c>
      <c r="AC1031" s="103" t="s">
        <v>7390</v>
      </c>
      <c r="AD1031" s="162">
        <v>0.7</v>
      </c>
      <c r="AE1031" s="221"/>
      <c r="AF1031" s="136"/>
      <c r="AG1031" s="75"/>
      <c r="AH1031" s="105">
        <f>ROUND(ROUND(ROUND(K1021*U1028,0)*Y$1019,0)*AD1031-AF1030,0)</f>
        <v>222</v>
      </c>
      <c r="AI1031" s="16"/>
    </row>
    <row r="1032" spans="1:35" ht="16.75" customHeight="1" x14ac:dyDescent="0.25">
      <c r="A1032" s="99">
        <v>33</v>
      </c>
      <c r="B1032" s="100" t="s">
        <v>983</v>
      </c>
      <c r="C1032" s="101" t="s">
        <v>11227</v>
      </c>
      <c r="D1032" s="190"/>
      <c r="E1032" s="211"/>
      <c r="F1032" s="211"/>
      <c r="G1032" s="211"/>
      <c r="H1032" s="211"/>
      <c r="I1032" s="211"/>
      <c r="J1032" s="210"/>
      <c r="K1032" s="185"/>
      <c r="L1032" s="2"/>
      <c r="M1032" s="2"/>
      <c r="N1032" s="2"/>
      <c r="O1032" s="203"/>
      <c r="P1032" s="8"/>
      <c r="Q1032" s="8"/>
      <c r="R1032" s="8"/>
      <c r="S1032" s="8"/>
      <c r="T1032" s="8"/>
      <c r="U1032" s="8"/>
      <c r="V1032" s="73"/>
      <c r="W1032" s="182"/>
      <c r="X1032" s="182"/>
      <c r="Y1032" s="178"/>
      <c r="Z1032" s="179"/>
      <c r="AA1032" s="206"/>
      <c r="AB1032" s="225" t="s">
        <v>7391</v>
      </c>
      <c r="AC1032" s="103" t="s">
        <v>7390</v>
      </c>
      <c r="AD1032" s="162">
        <v>0.5</v>
      </c>
      <c r="AE1032" s="196"/>
      <c r="AF1032" s="144"/>
      <c r="AG1032" s="150"/>
      <c r="AH1032" s="105">
        <f>ROUND(ROUND(ROUND(K1021*U1028,0)*Y$1019,0)*AD1032-AF1030,0)</f>
        <v>157</v>
      </c>
      <c r="AI1032" s="16"/>
    </row>
    <row r="1033" spans="1:35" ht="16.75" customHeight="1" x14ac:dyDescent="0.25">
      <c r="A1033" s="11">
        <v>33</v>
      </c>
      <c r="B1033" s="14" t="s">
        <v>984</v>
      </c>
      <c r="C1033" s="52" t="s">
        <v>11226</v>
      </c>
      <c r="D1033" s="190"/>
      <c r="E1033" s="211"/>
      <c r="F1033" s="211"/>
      <c r="G1033" s="211"/>
      <c r="H1033" s="211"/>
      <c r="I1033" s="211"/>
      <c r="J1033" s="210"/>
      <c r="K1033" s="185"/>
      <c r="L1033" s="2"/>
      <c r="M1033" s="2"/>
      <c r="N1033" s="44"/>
      <c r="O1033" s="222" t="s">
        <v>7373</v>
      </c>
      <c r="P1033" s="2"/>
      <c r="Q1033" s="2"/>
      <c r="R1033" s="2"/>
      <c r="S1033" s="2"/>
      <c r="T1033" s="2"/>
      <c r="U1033" s="2"/>
      <c r="V1033" s="71"/>
      <c r="W1033" s="182"/>
      <c r="X1033" s="182"/>
      <c r="Y1033" s="178"/>
      <c r="Z1033" s="179"/>
      <c r="AA1033" s="83"/>
      <c r="AB1033" s="80"/>
      <c r="AC1033" s="7"/>
      <c r="AD1033" s="7"/>
      <c r="AE1033" s="7"/>
      <c r="AF1033" s="7"/>
      <c r="AG1033" s="37"/>
      <c r="AH1033" s="98">
        <f>ROUND(ROUND(K1021*U1034,0)*Y$1019,0)</f>
        <v>331</v>
      </c>
      <c r="AI1033" s="66"/>
    </row>
    <row r="1034" spans="1:35" ht="16.75" customHeight="1" x14ac:dyDescent="0.25">
      <c r="A1034" s="99">
        <v>33</v>
      </c>
      <c r="B1034" s="100" t="s">
        <v>985</v>
      </c>
      <c r="C1034" s="101" t="s">
        <v>11225</v>
      </c>
      <c r="D1034" s="190"/>
      <c r="E1034" s="211"/>
      <c r="F1034" s="211"/>
      <c r="G1034" s="211"/>
      <c r="H1034" s="211"/>
      <c r="I1034" s="211"/>
      <c r="J1034" s="210"/>
      <c r="K1034" s="185"/>
      <c r="L1034" s="2"/>
      <c r="M1034" s="2"/>
      <c r="N1034" s="44"/>
      <c r="O1034" s="222" t="s">
        <v>7405</v>
      </c>
      <c r="P1034" s="135"/>
      <c r="Q1034" s="135"/>
      <c r="R1034" s="135"/>
      <c r="S1034" s="135"/>
      <c r="T1034" s="136" t="s">
        <v>7404</v>
      </c>
      <c r="U1034" s="273">
        <v>0.95</v>
      </c>
      <c r="V1034" s="274"/>
      <c r="W1034" s="182"/>
      <c r="X1034" s="182"/>
      <c r="Y1034" s="178"/>
      <c r="Z1034" s="179"/>
      <c r="AA1034" s="226" t="s">
        <v>7393</v>
      </c>
      <c r="AB1034" s="225" t="s">
        <v>7358</v>
      </c>
      <c r="AC1034" s="103" t="s">
        <v>7390</v>
      </c>
      <c r="AD1034" s="162">
        <v>0.7</v>
      </c>
      <c r="AE1034" s="162"/>
      <c r="AF1034" s="162"/>
      <c r="AG1034" s="163"/>
      <c r="AH1034" s="105">
        <f>ROUND(ROUND(ROUND(K1021*U1034,0)*Y$1019,0)*AD1034,0)</f>
        <v>232</v>
      </c>
      <c r="AI1034" s="66"/>
    </row>
    <row r="1035" spans="1:35" ht="16.75" customHeight="1" x14ac:dyDescent="0.25">
      <c r="A1035" s="99">
        <v>33</v>
      </c>
      <c r="B1035" s="100" t="s">
        <v>986</v>
      </c>
      <c r="C1035" s="101" t="s">
        <v>11224</v>
      </c>
      <c r="D1035" s="190"/>
      <c r="E1035" s="211"/>
      <c r="F1035" s="211"/>
      <c r="G1035" s="211"/>
      <c r="H1035" s="211"/>
      <c r="I1035" s="211"/>
      <c r="J1035" s="210"/>
      <c r="K1035" s="185"/>
      <c r="L1035" s="2"/>
      <c r="M1035" s="2"/>
      <c r="N1035" s="2"/>
      <c r="O1035" s="56"/>
      <c r="P1035" s="2"/>
      <c r="Q1035" s="2"/>
      <c r="R1035" s="2"/>
      <c r="S1035" s="2"/>
      <c r="T1035" s="2"/>
      <c r="U1035" s="2"/>
      <c r="V1035" s="71"/>
      <c r="W1035" s="182"/>
      <c r="X1035" s="182"/>
      <c r="Y1035" s="178"/>
      <c r="Z1035" s="179"/>
      <c r="AA1035" s="206"/>
      <c r="AB1035" s="225" t="s">
        <v>7391</v>
      </c>
      <c r="AC1035" s="103" t="s">
        <v>7390</v>
      </c>
      <c r="AD1035" s="162">
        <v>0.5</v>
      </c>
      <c r="AE1035" s="162"/>
      <c r="AF1035" s="162"/>
      <c r="AG1035" s="163"/>
      <c r="AH1035" s="105">
        <f>ROUND(ROUND(ROUND(K1021*U1034,0)*Y$1019,0)*AD1035,0)</f>
        <v>166</v>
      </c>
      <c r="AI1035" s="16"/>
    </row>
    <row r="1036" spans="1:35" ht="16.75" customHeight="1" x14ac:dyDescent="0.25">
      <c r="A1036" s="11">
        <v>33</v>
      </c>
      <c r="B1036" s="14" t="s">
        <v>987</v>
      </c>
      <c r="C1036" s="52" t="s">
        <v>11223</v>
      </c>
      <c r="D1036" s="190"/>
      <c r="E1036" s="211"/>
      <c r="F1036" s="211"/>
      <c r="G1036" s="211"/>
      <c r="H1036" s="211"/>
      <c r="I1036" s="211"/>
      <c r="J1036" s="210"/>
      <c r="K1036" s="185"/>
      <c r="L1036" s="2"/>
      <c r="M1036" s="2"/>
      <c r="N1036" s="2"/>
      <c r="O1036" s="56"/>
      <c r="P1036" s="2"/>
      <c r="Q1036" s="2"/>
      <c r="R1036" s="2"/>
      <c r="S1036" s="2"/>
      <c r="T1036" s="2"/>
      <c r="U1036" s="2"/>
      <c r="V1036" s="71"/>
      <c r="W1036" s="182"/>
      <c r="X1036" s="182"/>
      <c r="Y1036" s="178"/>
      <c r="Z1036" s="179"/>
      <c r="AA1036" s="2"/>
      <c r="AB1036" s="201"/>
      <c r="AC1036" s="55"/>
      <c r="AD1036" s="141"/>
      <c r="AE1036" s="187" t="s">
        <v>7356</v>
      </c>
      <c r="AF1036" s="53">
        <v>5</v>
      </c>
      <c r="AG1036" s="181" t="s">
        <v>7357</v>
      </c>
      <c r="AH1036" s="98">
        <f>ROUND(ROUND(K1021*U1034,0)*Y$1019-AF1036,0)</f>
        <v>326</v>
      </c>
      <c r="AI1036" s="16"/>
    </row>
    <row r="1037" spans="1:35" ht="16.75" customHeight="1" x14ac:dyDescent="0.25">
      <c r="A1037" s="99">
        <v>33</v>
      </c>
      <c r="B1037" s="100" t="s">
        <v>988</v>
      </c>
      <c r="C1037" s="101" t="s">
        <v>11222</v>
      </c>
      <c r="D1037" s="190"/>
      <c r="E1037" s="211"/>
      <c r="F1037" s="211"/>
      <c r="G1037" s="211"/>
      <c r="H1037" s="211"/>
      <c r="I1037" s="211"/>
      <c r="J1037" s="210"/>
      <c r="K1037" s="185"/>
      <c r="L1037" s="2"/>
      <c r="M1037" s="2"/>
      <c r="N1037" s="2"/>
      <c r="O1037" s="56"/>
      <c r="P1037" s="2"/>
      <c r="Q1037" s="2"/>
      <c r="R1037" s="2"/>
      <c r="S1037" s="2"/>
      <c r="T1037" s="2"/>
      <c r="U1037" s="2"/>
      <c r="V1037" s="71"/>
      <c r="W1037" s="182"/>
      <c r="X1037" s="182"/>
      <c r="Y1037" s="178"/>
      <c r="Z1037" s="179"/>
      <c r="AA1037" s="226" t="s">
        <v>7393</v>
      </c>
      <c r="AB1037" s="225" t="s">
        <v>7358</v>
      </c>
      <c r="AC1037" s="103" t="s">
        <v>7390</v>
      </c>
      <c r="AD1037" s="162">
        <v>0.7</v>
      </c>
      <c r="AE1037" s="221"/>
      <c r="AF1037" s="136"/>
      <c r="AG1037" s="75"/>
      <c r="AH1037" s="105">
        <f>ROUND(ROUND(ROUND(K1021*U1034,0)*Y$1019,0)*AD1037-AF1036,0)</f>
        <v>227</v>
      </c>
      <c r="AI1037" s="16"/>
    </row>
    <row r="1038" spans="1:35" ht="16.75" customHeight="1" x14ac:dyDescent="0.25">
      <c r="A1038" s="99">
        <v>33</v>
      </c>
      <c r="B1038" s="100" t="s">
        <v>989</v>
      </c>
      <c r="C1038" s="101" t="s">
        <v>11221</v>
      </c>
      <c r="D1038" s="190"/>
      <c r="E1038" s="211"/>
      <c r="F1038" s="211"/>
      <c r="G1038" s="211"/>
      <c r="H1038" s="211"/>
      <c r="I1038" s="211"/>
      <c r="J1038" s="210"/>
      <c r="K1038" s="164"/>
      <c r="L1038" s="8"/>
      <c r="M1038" s="8"/>
      <c r="N1038" s="8"/>
      <c r="O1038" s="203"/>
      <c r="P1038" s="8"/>
      <c r="Q1038" s="8"/>
      <c r="R1038" s="8"/>
      <c r="S1038" s="8"/>
      <c r="T1038" s="8"/>
      <c r="U1038" s="8"/>
      <c r="V1038" s="73"/>
      <c r="W1038" s="182"/>
      <c r="X1038" s="182"/>
      <c r="Y1038" s="178"/>
      <c r="Z1038" s="179"/>
      <c r="AA1038" s="206"/>
      <c r="AB1038" s="225" t="s">
        <v>7391</v>
      </c>
      <c r="AC1038" s="103" t="s">
        <v>7390</v>
      </c>
      <c r="AD1038" s="162">
        <v>0.5</v>
      </c>
      <c r="AE1038" s="196"/>
      <c r="AF1038" s="144"/>
      <c r="AG1038" s="150"/>
      <c r="AH1038" s="105">
        <f>ROUND(ROUND(ROUND(K1021*U1034,0)*Y$1019,0)*AD1038-AF1036,0)</f>
        <v>161</v>
      </c>
      <c r="AI1038" s="16"/>
    </row>
    <row r="1039" spans="1:35" ht="16.75" customHeight="1" x14ac:dyDescent="0.25">
      <c r="A1039" s="11">
        <v>33</v>
      </c>
      <c r="B1039" s="14" t="s">
        <v>11220</v>
      </c>
      <c r="C1039" s="52" t="s">
        <v>11219</v>
      </c>
      <c r="D1039" s="190"/>
      <c r="E1039" s="211"/>
      <c r="F1039" s="211"/>
      <c r="G1039" s="211"/>
      <c r="H1039" s="211"/>
      <c r="I1039" s="211"/>
      <c r="J1039" s="210"/>
      <c r="K1039" s="167" t="s">
        <v>7425</v>
      </c>
      <c r="L1039" s="36"/>
      <c r="M1039" s="36"/>
      <c r="N1039" s="50"/>
      <c r="O1039" s="54"/>
      <c r="P1039" s="36"/>
      <c r="Q1039" s="36"/>
      <c r="R1039" s="36"/>
      <c r="S1039" s="36"/>
      <c r="T1039" s="36"/>
      <c r="U1039" s="36"/>
      <c r="V1039" s="50"/>
      <c r="W1039" s="182"/>
      <c r="X1039" s="182"/>
      <c r="Y1039" s="178"/>
      <c r="Z1039" s="179"/>
      <c r="AA1039" s="54"/>
      <c r="AB1039" s="53"/>
      <c r="AC1039" s="36"/>
      <c r="AD1039" s="36"/>
      <c r="AE1039" s="36"/>
      <c r="AF1039" s="36"/>
      <c r="AG1039" s="50"/>
      <c r="AH1039" s="98">
        <f>ROUND(K1045*Y$1019,0)</f>
        <v>291</v>
      </c>
      <c r="AI1039" s="16"/>
    </row>
    <row r="1040" spans="1:35" ht="16.75" customHeight="1" x14ac:dyDescent="0.3">
      <c r="A1040" s="99">
        <v>33</v>
      </c>
      <c r="B1040" s="100" t="s">
        <v>990</v>
      </c>
      <c r="C1040" s="101" t="s">
        <v>11218</v>
      </c>
      <c r="D1040" s="190"/>
      <c r="E1040" s="211"/>
      <c r="F1040" s="211"/>
      <c r="G1040" s="211"/>
      <c r="H1040" s="211"/>
      <c r="I1040" s="211"/>
      <c r="J1040" s="210"/>
      <c r="K1040" s="185"/>
      <c r="L1040" s="2"/>
      <c r="M1040" s="2"/>
      <c r="N1040" s="44"/>
      <c r="O1040" s="3"/>
      <c r="P1040" s="2"/>
      <c r="Q1040" s="2"/>
      <c r="R1040" s="2"/>
      <c r="S1040" s="2"/>
      <c r="T1040" s="2"/>
      <c r="U1040" s="2"/>
      <c r="V1040" s="71"/>
      <c r="W1040" s="72"/>
      <c r="X1040" s="72"/>
      <c r="Y1040" s="155"/>
      <c r="Z1040" s="157"/>
      <c r="AA1040" s="226" t="s">
        <v>7393</v>
      </c>
      <c r="AB1040" s="225" t="s">
        <v>7358</v>
      </c>
      <c r="AC1040" s="103" t="s">
        <v>7390</v>
      </c>
      <c r="AD1040" s="162">
        <v>0.7</v>
      </c>
      <c r="AE1040" s="162"/>
      <c r="AF1040" s="162"/>
      <c r="AG1040" s="163"/>
      <c r="AH1040" s="105">
        <f>ROUND(ROUND(K1045*Y$1019,0)*AD1040,0)</f>
        <v>204</v>
      </c>
      <c r="AI1040" s="16"/>
    </row>
    <row r="1041" spans="1:35" ht="16.75" customHeight="1" x14ac:dyDescent="0.3">
      <c r="A1041" s="99">
        <v>33</v>
      </c>
      <c r="B1041" s="100" t="s">
        <v>991</v>
      </c>
      <c r="C1041" s="101" t="s">
        <v>11217</v>
      </c>
      <c r="D1041" s="190"/>
      <c r="E1041" s="211"/>
      <c r="F1041" s="211"/>
      <c r="G1041" s="211"/>
      <c r="H1041" s="211"/>
      <c r="I1041" s="211"/>
      <c r="J1041" s="210"/>
      <c r="K1041" s="185"/>
      <c r="L1041" s="2"/>
      <c r="M1041" s="2"/>
      <c r="N1041" s="2"/>
      <c r="O1041" s="56"/>
      <c r="P1041" s="2"/>
      <c r="Q1041" s="2"/>
      <c r="R1041" s="2"/>
      <c r="S1041" s="2"/>
      <c r="T1041" s="2"/>
      <c r="U1041" s="2"/>
      <c r="V1041" s="71"/>
      <c r="W1041" s="72"/>
      <c r="X1041" s="72"/>
      <c r="Y1041" s="155"/>
      <c r="Z1041" s="157"/>
      <c r="AA1041" s="206"/>
      <c r="AB1041" s="225" t="s">
        <v>7391</v>
      </c>
      <c r="AC1041" s="103" t="s">
        <v>7390</v>
      </c>
      <c r="AD1041" s="162">
        <v>0.5</v>
      </c>
      <c r="AE1041" s="162"/>
      <c r="AF1041" s="162"/>
      <c r="AG1041" s="163"/>
      <c r="AH1041" s="105">
        <f>ROUND(ROUND(K1045*Y$1019,0)*AD1041,0)</f>
        <v>146</v>
      </c>
      <c r="AI1041" s="16"/>
    </row>
    <row r="1042" spans="1:35" ht="16.75" customHeight="1" x14ac:dyDescent="0.3">
      <c r="A1042" s="11">
        <v>33</v>
      </c>
      <c r="B1042" s="14" t="s">
        <v>992</v>
      </c>
      <c r="C1042" s="52" t="s">
        <v>11216</v>
      </c>
      <c r="D1042" s="190"/>
      <c r="E1042" s="211"/>
      <c r="F1042" s="211"/>
      <c r="G1042" s="211"/>
      <c r="H1042" s="211"/>
      <c r="I1042" s="211"/>
      <c r="J1042" s="210"/>
      <c r="K1042" s="185"/>
      <c r="L1042" s="2"/>
      <c r="M1042" s="2"/>
      <c r="N1042" s="2"/>
      <c r="O1042" s="56"/>
      <c r="P1042" s="2"/>
      <c r="Q1042" s="2"/>
      <c r="R1042" s="2"/>
      <c r="S1042" s="2"/>
      <c r="T1042" s="2"/>
      <c r="U1042" s="2"/>
      <c r="V1042" s="71"/>
      <c r="W1042" s="72"/>
      <c r="X1042" s="72"/>
      <c r="Y1042" s="155"/>
      <c r="Z1042" s="157"/>
      <c r="AA1042" s="2"/>
      <c r="AB1042" s="201"/>
      <c r="AC1042" s="55"/>
      <c r="AD1042" s="141"/>
      <c r="AE1042" s="187" t="s">
        <v>7356</v>
      </c>
      <c r="AF1042" s="53">
        <v>5</v>
      </c>
      <c r="AG1042" s="181" t="s">
        <v>7357</v>
      </c>
      <c r="AH1042" s="98">
        <f>ROUND(K1045*Y$1019-AF1042,0)</f>
        <v>286</v>
      </c>
      <c r="AI1042" s="16"/>
    </row>
    <row r="1043" spans="1:35" ht="16.75" customHeight="1" x14ac:dyDescent="0.3">
      <c r="A1043" s="99">
        <v>33</v>
      </c>
      <c r="B1043" s="100" t="s">
        <v>993</v>
      </c>
      <c r="C1043" s="101" t="s">
        <v>11215</v>
      </c>
      <c r="D1043" s="190"/>
      <c r="E1043" s="211"/>
      <c r="F1043" s="211"/>
      <c r="G1043" s="211"/>
      <c r="H1043" s="211"/>
      <c r="I1043" s="211"/>
      <c r="J1043" s="210"/>
      <c r="K1043" s="185"/>
      <c r="L1043" s="2"/>
      <c r="M1043" s="2"/>
      <c r="N1043" s="2"/>
      <c r="O1043" s="56"/>
      <c r="P1043" s="2"/>
      <c r="Q1043" s="2"/>
      <c r="R1043" s="2"/>
      <c r="S1043" s="2"/>
      <c r="T1043" s="2"/>
      <c r="U1043" s="2"/>
      <c r="V1043" s="71"/>
      <c r="W1043" s="72"/>
      <c r="X1043" s="72"/>
      <c r="Y1043" s="155"/>
      <c r="Z1043" s="157"/>
      <c r="AA1043" s="226" t="s">
        <v>7393</v>
      </c>
      <c r="AB1043" s="225" t="s">
        <v>7358</v>
      </c>
      <c r="AC1043" s="103" t="s">
        <v>7390</v>
      </c>
      <c r="AD1043" s="162">
        <v>0.7</v>
      </c>
      <c r="AE1043" s="221"/>
      <c r="AF1043" s="136"/>
      <c r="AG1043" s="75"/>
      <c r="AH1043" s="105">
        <f>ROUND(ROUND(K1045*Y$1019,0)*AD1043-AF1042,0)</f>
        <v>199</v>
      </c>
      <c r="AI1043" s="16"/>
    </row>
    <row r="1044" spans="1:35" ht="16.75" customHeight="1" x14ac:dyDescent="0.3">
      <c r="A1044" s="99">
        <v>33</v>
      </c>
      <c r="B1044" s="100" t="s">
        <v>994</v>
      </c>
      <c r="C1044" s="101" t="s">
        <v>11214</v>
      </c>
      <c r="D1044" s="190"/>
      <c r="E1044" s="211"/>
      <c r="F1044" s="211"/>
      <c r="G1044" s="211"/>
      <c r="H1044" s="211"/>
      <c r="I1044" s="211"/>
      <c r="J1044" s="210"/>
      <c r="K1044" s="185"/>
      <c r="L1044" s="2"/>
      <c r="M1044" s="2"/>
      <c r="N1044" s="2"/>
      <c r="O1044" s="56"/>
      <c r="P1044" s="2"/>
      <c r="Q1044" s="2"/>
      <c r="R1044" s="2"/>
      <c r="S1044" s="2"/>
      <c r="T1044" s="2"/>
      <c r="U1044" s="2"/>
      <c r="V1044" s="71"/>
      <c r="W1044" s="72"/>
      <c r="X1044" s="72"/>
      <c r="Y1044" s="155"/>
      <c r="Z1044" s="157"/>
      <c r="AA1044" s="206"/>
      <c r="AB1044" s="225" t="s">
        <v>7391</v>
      </c>
      <c r="AC1044" s="103" t="s">
        <v>7390</v>
      </c>
      <c r="AD1044" s="162">
        <v>0.5</v>
      </c>
      <c r="AE1044" s="196"/>
      <c r="AF1044" s="144"/>
      <c r="AG1044" s="150"/>
      <c r="AH1044" s="105">
        <f>ROUND(ROUND(K1045*Y$1019,0)*AD1044-AF1042,0)</f>
        <v>141</v>
      </c>
      <c r="AI1044" s="16"/>
    </row>
    <row r="1045" spans="1:35" ht="16.75" customHeight="1" x14ac:dyDescent="0.3">
      <c r="A1045" s="11">
        <v>33</v>
      </c>
      <c r="B1045" s="14" t="s">
        <v>995</v>
      </c>
      <c r="C1045" s="52" t="s">
        <v>11213</v>
      </c>
      <c r="D1045" s="190"/>
      <c r="E1045" s="211"/>
      <c r="F1045" s="211"/>
      <c r="G1045" s="211"/>
      <c r="H1045" s="211"/>
      <c r="I1045" s="211"/>
      <c r="J1045" s="210"/>
      <c r="K1045" s="271">
        <f>'21共同生活援助（包括型・基本）'!N469</f>
        <v>581</v>
      </c>
      <c r="L1045" s="272"/>
      <c r="M1045" s="2" t="s">
        <v>7388</v>
      </c>
      <c r="N1045" s="44"/>
      <c r="O1045" s="204" t="s">
        <v>7387</v>
      </c>
      <c r="P1045" s="36"/>
      <c r="Q1045" s="36"/>
      <c r="R1045" s="36"/>
      <c r="S1045" s="36"/>
      <c r="T1045" s="36"/>
      <c r="U1045" s="36"/>
      <c r="V1045" s="74"/>
      <c r="W1045" s="72"/>
      <c r="X1045" s="72"/>
      <c r="Y1045" s="145"/>
      <c r="Z1045" s="71"/>
      <c r="AA1045" s="83"/>
      <c r="AB1045" s="194"/>
      <c r="AC1045" s="7"/>
      <c r="AD1045" s="7"/>
      <c r="AE1045" s="7"/>
      <c r="AF1045" s="7"/>
      <c r="AG1045" s="37"/>
      <c r="AH1045" s="98">
        <f>ROUND(ROUND(K1045*U1046,0)*Y$1019,0)</f>
        <v>276</v>
      </c>
      <c r="AI1045" s="66"/>
    </row>
    <row r="1046" spans="1:35" ht="16.75" customHeight="1" x14ac:dyDescent="0.3">
      <c r="A1046" s="99">
        <v>33</v>
      </c>
      <c r="B1046" s="100" t="s">
        <v>996</v>
      </c>
      <c r="C1046" s="101" t="s">
        <v>11212</v>
      </c>
      <c r="D1046" s="190"/>
      <c r="E1046" s="211"/>
      <c r="F1046" s="211"/>
      <c r="G1046" s="211"/>
      <c r="H1046" s="211"/>
      <c r="I1046" s="211"/>
      <c r="J1046" s="210"/>
      <c r="K1046" s="72"/>
      <c r="L1046" s="145"/>
      <c r="M1046" s="2"/>
      <c r="N1046" s="44"/>
      <c r="O1046" s="45"/>
      <c r="P1046" s="2"/>
      <c r="Q1046" s="135"/>
      <c r="R1046" s="135"/>
      <c r="S1046" s="135"/>
      <c r="T1046" s="136" t="s">
        <v>7404</v>
      </c>
      <c r="U1046" s="273">
        <v>0.95</v>
      </c>
      <c r="V1046" s="274"/>
      <c r="W1046" s="68"/>
      <c r="X1046" s="68"/>
      <c r="Y1046" s="135"/>
      <c r="Z1046" s="67"/>
      <c r="AA1046" s="226" t="s">
        <v>7393</v>
      </c>
      <c r="AB1046" s="225" t="s">
        <v>7358</v>
      </c>
      <c r="AC1046" s="103" t="s">
        <v>7390</v>
      </c>
      <c r="AD1046" s="162">
        <v>0.7</v>
      </c>
      <c r="AE1046" s="162"/>
      <c r="AF1046" s="162"/>
      <c r="AG1046" s="163"/>
      <c r="AH1046" s="105">
        <f>ROUND(ROUND(ROUND(K1045*U1046,0)*Y$1019,0)*AD1046,0)</f>
        <v>193</v>
      </c>
      <c r="AI1046" s="66"/>
    </row>
    <row r="1047" spans="1:35" ht="16.75" customHeight="1" x14ac:dyDescent="0.3">
      <c r="A1047" s="99">
        <v>33</v>
      </c>
      <c r="B1047" s="100" t="s">
        <v>997</v>
      </c>
      <c r="C1047" s="101" t="s">
        <v>11211</v>
      </c>
      <c r="D1047" s="190"/>
      <c r="E1047" s="211"/>
      <c r="F1047" s="211"/>
      <c r="G1047" s="211"/>
      <c r="H1047" s="211"/>
      <c r="I1047" s="211"/>
      <c r="J1047" s="210"/>
      <c r="K1047" s="185"/>
      <c r="L1047" s="2"/>
      <c r="M1047" s="2"/>
      <c r="N1047" s="2"/>
      <c r="O1047" s="56"/>
      <c r="P1047" s="2"/>
      <c r="Q1047" s="2"/>
      <c r="R1047" s="2"/>
      <c r="S1047" s="2"/>
      <c r="T1047" s="2"/>
      <c r="U1047" s="2"/>
      <c r="V1047" s="71"/>
      <c r="W1047" s="72"/>
      <c r="X1047" s="72"/>
      <c r="Y1047" s="155"/>
      <c r="Z1047" s="157"/>
      <c r="AA1047" s="206"/>
      <c r="AB1047" s="225" t="s">
        <v>7391</v>
      </c>
      <c r="AC1047" s="103" t="s">
        <v>7390</v>
      </c>
      <c r="AD1047" s="162">
        <v>0.5</v>
      </c>
      <c r="AE1047" s="162"/>
      <c r="AF1047" s="162"/>
      <c r="AG1047" s="163"/>
      <c r="AH1047" s="105">
        <f>ROUND(ROUND(ROUND(K1045*U1046,0)*Y$1019,0)*AD1047,0)</f>
        <v>138</v>
      </c>
      <c r="AI1047" s="16"/>
    </row>
    <row r="1048" spans="1:35" ht="16.75" customHeight="1" x14ac:dyDescent="0.3">
      <c r="A1048" s="11">
        <v>33</v>
      </c>
      <c r="B1048" s="14" t="s">
        <v>998</v>
      </c>
      <c r="C1048" s="52" t="s">
        <v>11210</v>
      </c>
      <c r="D1048" s="190"/>
      <c r="E1048" s="211"/>
      <c r="F1048" s="211"/>
      <c r="G1048" s="211"/>
      <c r="H1048" s="211"/>
      <c r="I1048" s="211"/>
      <c r="J1048" s="210"/>
      <c r="K1048" s="185"/>
      <c r="L1048" s="2"/>
      <c r="M1048" s="2"/>
      <c r="N1048" s="2"/>
      <c r="O1048" s="56"/>
      <c r="P1048" s="2"/>
      <c r="Q1048" s="2"/>
      <c r="R1048" s="2"/>
      <c r="S1048" s="2"/>
      <c r="T1048" s="2"/>
      <c r="U1048" s="2"/>
      <c r="V1048" s="71"/>
      <c r="W1048" s="72"/>
      <c r="X1048" s="72"/>
      <c r="Y1048" s="155"/>
      <c r="Z1048" s="157"/>
      <c r="AA1048" s="2"/>
      <c r="AB1048" s="201"/>
      <c r="AC1048" s="55"/>
      <c r="AD1048" s="141"/>
      <c r="AE1048" s="187" t="s">
        <v>7356</v>
      </c>
      <c r="AF1048" s="53">
        <v>5</v>
      </c>
      <c r="AG1048" s="181" t="s">
        <v>7357</v>
      </c>
      <c r="AH1048" s="98">
        <f>ROUND(ROUND(K1045*U1046,0)*Y$1019-AF1048,0)</f>
        <v>271</v>
      </c>
      <c r="AI1048" s="16"/>
    </row>
    <row r="1049" spans="1:35" ht="16.75" customHeight="1" x14ac:dyDescent="0.3">
      <c r="A1049" s="99">
        <v>33</v>
      </c>
      <c r="B1049" s="100" t="s">
        <v>999</v>
      </c>
      <c r="C1049" s="101" t="s">
        <v>11209</v>
      </c>
      <c r="D1049" s="190"/>
      <c r="E1049" s="211"/>
      <c r="F1049" s="211"/>
      <c r="G1049" s="211"/>
      <c r="H1049" s="211"/>
      <c r="I1049" s="211"/>
      <c r="J1049" s="210"/>
      <c r="K1049" s="185"/>
      <c r="L1049" s="2"/>
      <c r="M1049" s="2"/>
      <c r="N1049" s="2"/>
      <c r="O1049" s="56"/>
      <c r="P1049" s="2"/>
      <c r="Q1049" s="2"/>
      <c r="R1049" s="2"/>
      <c r="S1049" s="2"/>
      <c r="T1049" s="2"/>
      <c r="U1049" s="2"/>
      <c r="V1049" s="71"/>
      <c r="W1049" s="72"/>
      <c r="X1049" s="72"/>
      <c r="Y1049" s="155"/>
      <c r="Z1049" s="157"/>
      <c r="AA1049" s="226" t="s">
        <v>7393</v>
      </c>
      <c r="AB1049" s="225" t="s">
        <v>7358</v>
      </c>
      <c r="AC1049" s="103" t="s">
        <v>7390</v>
      </c>
      <c r="AD1049" s="162">
        <v>0.7</v>
      </c>
      <c r="AE1049" s="221"/>
      <c r="AF1049" s="136"/>
      <c r="AG1049" s="75"/>
      <c r="AH1049" s="105">
        <f>ROUND(ROUND(ROUND(K1045*U1046,0)*Y$1019,0)*AD1049-AF1048,0)</f>
        <v>188</v>
      </c>
      <c r="AI1049" s="16"/>
    </row>
    <row r="1050" spans="1:35" ht="16.75" customHeight="1" x14ac:dyDescent="0.3">
      <c r="A1050" s="99">
        <v>33</v>
      </c>
      <c r="B1050" s="100" t="s">
        <v>1000</v>
      </c>
      <c r="C1050" s="101" t="s">
        <v>11208</v>
      </c>
      <c r="D1050" s="190"/>
      <c r="E1050" s="211"/>
      <c r="F1050" s="211"/>
      <c r="G1050" s="211"/>
      <c r="H1050" s="211"/>
      <c r="I1050" s="211"/>
      <c r="J1050" s="210"/>
      <c r="K1050" s="185"/>
      <c r="L1050" s="2"/>
      <c r="M1050" s="2"/>
      <c r="N1050" s="2"/>
      <c r="O1050" s="203"/>
      <c r="P1050" s="8"/>
      <c r="Q1050" s="8"/>
      <c r="R1050" s="8"/>
      <c r="S1050" s="8"/>
      <c r="T1050" s="8"/>
      <c r="U1050" s="8"/>
      <c r="V1050" s="73"/>
      <c r="W1050" s="72"/>
      <c r="X1050" s="72"/>
      <c r="Y1050" s="155"/>
      <c r="Z1050" s="157"/>
      <c r="AA1050" s="206"/>
      <c r="AB1050" s="225" t="s">
        <v>7391</v>
      </c>
      <c r="AC1050" s="103" t="s">
        <v>7390</v>
      </c>
      <c r="AD1050" s="162">
        <v>0.5</v>
      </c>
      <c r="AE1050" s="196"/>
      <c r="AF1050" s="144"/>
      <c r="AG1050" s="150"/>
      <c r="AH1050" s="105">
        <f>ROUND(ROUND(ROUND(K1045*U1046,0)*Y$1019,0)*AD1050-AF1048,0)</f>
        <v>133</v>
      </c>
      <c r="AI1050" s="16"/>
    </row>
    <row r="1051" spans="1:35" ht="16.75" customHeight="1" x14ac:dyDescent="0.3">
      <c r="A1051" s="11">
        <v>33</v>
      </c>
      <c r="B1051" s="14" t="s">
        <v>1001</v>
      </c>
      <c r="C1051" s="52" t="s">
        <v>11207</v>
      </c>
      <c r="D1051" s="190"/>
      <c r="E1051" s="211"/>
      <c r="F1051" s="211"/>
      <c r="G1051" s="211"/>
      <c r="H1051" s="211"/>
      <c r="I1051" s="211"/>
      <c r="J1051" s="210"/>
      <c r="K1051" s="185"/>
      <c r="L1051" s="2"/>
      <c r="M1051" s="2"/>
      <c r="N1051" s="44"/>
      <c r="O1051" s="204" t="s">
        <v>7380</v>
      </c>
      <c r="P1051" s="36"/>
      <c r="Q1051" s="36"/>
      <c r="R1051" s="36"/>
      <c r="S1051" s="36"/>
      <c r="T1051" s="36"/>
      <c r="U1051" s="36"/>
      <c r="V1051" s="74"/>
      <c r="W1051" s="72"/>
      <c r="X1051" s="72"/>
      <c r="Y1051" s="145"/>
      <c r="Z1051" s="71"/>
      <c r="AA1051" s="83"/>
      <c r="AB1051" s="194"/>
      <c r="AC1051" s="7"/>
      <c r="AD1051" s="7"/>
      <c r="AE1051" s="7"/>
      <c r="AF1051" s="7"/>
      <c r="AG1051" s="37"/>
      <c r="AH1051" s="98">
        <f>ROUND(ROUND(K1045*U1052,0)*Y$1019,0)</f>
        <v>270</v>
      </c>
      <c r="AI1051" s="66"/>
    </row>
    <row r="1052" spans="1:35" ht="16.75" customHeight="1" x14ac:dyDescent="0.3">
      <c r="A1052" s="99">
        <v>33</v>
      </c>
      <c r="B1052" s="100" t="s">
        <v>1002</v>
      </c>
      <c r="C1052" s="101" t="s">
        <v>11206</v>
      </c>
      <c r="D1052" s="190"/>
      <c r="E1052" s="211"/>
      <c r="F1052" s="211"/>
      <c r="G1052" s="211"/>
      <c r="H1052" s="211"/>
      <c r="I1052" s="211"/>
      <c r="J1052" s="210"/>
      <c r="K1052" s="185"/>
      <c r="L1052" s="2"/>
      <c r="M1052" s="2"/>
      <c r="N1052" s="44"/>
      <c r="O1052" s="45"/>
      <c r="P1052" s="135"/>
      <c r="Q1052" s="135"/>
      <c r="R1052" s="135"/>
      <c r="S1052" s="135"/>
      <c r="T1052" s="136" t="s">
        <v>7404</v>
      </c>
      <c r="U1052" s="273">
        <v>0.93</v>
      </c>
      <c r="V1052" s="274"/>
      <c r="W1052" s="72"/>
      <c r="X1052" s="72"/>
      <c r="Y1052" s="145"/>
      <c r="Z1052" s="71"/>
      <c r="AA1052" s="226" t="s">
        <v>7393</v>
      </c>
      <c r="AB1052" s="225" t="s">
        <v>7358</v>
      </c>
      <c r="AC1052" s="103" t="s">
        <v>7390</v>
      </c>
      <c r="AD1052" s="162">
        <v>0.7</v>
      </c>
      <c r="AE1052" s="162"/>
      <c r="AF1052" s="162"/>
      <c r="AG1052" s="163"/>
      <c r="AH1052" s="105">
        <f>ROUND(ROUND(ROUND(K1045*U1052,0)*Y$1019,0)*AD1052,0)</f>
        <v>189</v>
      </c>
      <c r="AI1052" s="66"/>
    </row>
    <row r="1053" spans="1:35" ht="16.75" customHeight="1" x14ac:dyDescent="0.3">
      <c r="A1053" s="99">
        <v>33</v>
      </c>
      <c r="B1053" s="100" t="s">
        <v>1003</v>
      </c>
      <c r="C1053" s="101" t="s">
        <v>11205</v>
      </c>
      <c r="D1053" s="190"/>
      <c r="E1053" s="211"/>
      <c r="F1053" s="211"/>
      <c r="G1053" s="211"/>
      <c r="H1053" s="211"/>
      <c r="I1053" s="211"/>
      <c r="J1053" s="210"/>
      <c r="K1053" s="185"/>
      <c r="L1053" s="2"/>
      <c r="M1053" s="2"/>
      <c r="N1053" s="2"/>
      <c r="O1053" s="56"/>
      <c r="P1053" s="2"/>
      <c r="Q1053" s="2"/>
      <c r="R1053" s="2"/>
      <c r="S1053" s="2"/>
      <c r="T1053" s="2"/>
      <c r="U1053" s="2"/>
      <c r="V1053" s="71"/>
      <c r="W1053" s="72"/>
      <c r="X1053" s="72"/>
      <c r="Y1053" s="155"/>
      <c r="Z1053" s="157"/>
      <c r="AA1053" s="206"/>
      <c r="AB1053" s="225" t="s">
        <v>7391</v>
      </c>
      <c r="AC1053" s="103" t="s">
        <v>7390</v>
      </c>
      <c r="AD1053" s="162">
        <v>0.5</v>
      </c>
      <c r="AE1053" s="162"/>
      <c r="AF1053" s="162"/>
      <c r="AG1053" s="163"/>
      <c r="AH1053" s="105">
        <f>ROUND(ROUND(ROUND(K1045*U1052,0)*Y$1019,0)*AD1053,0)</f>
        <v>135</v>
      </c>
      <c r="AI1053" s="16"/>
    </row>
    <row r="1054" spans="1:35" ht="16.75" customHeight="1" x14ac:dyDescent="0.3">
      <c r="A1054" s="11">
        <v>33</v>
      </c>
      <c r="B1054" s="14" t="s">
        <v>1004</v>
      </c>
      <c r="C1054" s="52" t="s">
        <v>11204</v>
      </c>
      <c r="D1054" s="190"/>
      <c r="E1054" s="211"/>
      <c r="F1054" s="211"/>
      <c r="G1054" s="211"/>
      <c r="H1054" s="211"/>
      <c r="I1054" s="211"/>
      <c r="J1054" s="210"/>
      <c r="K1054" s="185"/>
      <c r="L1054" s="2"/>
      <c r="M1054" s="2"/>
      <c r="N1054" s="2"/>
      <c r="O1054" s="56"/>
      <c r="P1054" s="2"/>
      <c r="Q1054" s="2"/>
      <c r="R1054" s="2"/>
      <c r="S1054" s="2"/>
      <c r="T1054" s="2"/>
      <c r="U1054" s="2"/>
      <c r="V1054" s="71"/>
      <c r="W1054" s="72"/>
      <c r="X1054" s="72"/>
      <c r="Y1054" s="155"/>
      <c r="Z1054" s="157"/>
      <c r="AA1054" s="2"/>
      <c r="AB1054" s="201"/>
      <c r="AC1054" s="55"/>
      <c r="AD1054" s="141"/>
      <c r="AE1054" s="187" t="s">
        <v>7356</v>
      </c>
      <c r="AF1054" s="53">
        <v>5</v>
      </c>
      <c r="AG1054" s="181" t="s">
        <v>7357</v>
      </c>
      <c r="AH1054" s="98">
        <f>ROUND(ROUND(K1045*U1052,0)*Y$1019-AF1054,0)</f>
        <v>265</v>
      </c>
      <c r="AI1054" s="16"/>
    </row>
    <row r="1055" spans="1:35" ht="16.75" customHeight="1" x14ac:dyDescent="0.3">
      <c r="A1055" s="99">
        <v>33</v>
      </c>
      <c r="B1055" s="100" t="s">
        <v>1005</v>
      </c>
      <c r="C1055" s="101" t="s">
        <v>11203</v>
      </c>
      <c r="D1055" s="190"/>
      <c r="E1055" s="211"/>
      <c r="F1055" s="211"/>
      <c r="G1055" s="211"/>
      <c r="H1055" s="211"/>
      <c r="I1055" s="211"/>
      <c r="J1055" s="210"/>
      <c r="K1055" s="185"/>
      <c r="L1055" s="2"/>
      <c r="M1055" s="2"/>
      <c r="N1055" s="2"/>
      <c r="O1055" s="56"/>
      <c r="P1055" s="2"/>
      <c r="Q1055" s="2"/>
      <c r="R1055" s="2"/>
      <c r="S1055" s="2"/>
      <c r="T1055" s="2"/>
      <c r="U1055" s="2"/>
      <c r="V1055" s="71"/>
      <c r="W1055" s="72"/>
      <c r="X1055" s="72"/>
      <c r="Y1055" s="155"/>
      <c r="Z1055" s="157"/>
      <c r="AA1055" s="226" t="s">
        <v>7393</v>
      </c>
      <c r="AB1055" s="225" t="s">
        <v>7358</v>
      </c>
      <c r="AC1055" s="103" t="s">
        <v>7390</v>
      </c>
      <c r="AD1055" s="162">
        <v>0.7</v>
      </c>
      <c r="AE1055" s="221"/>
      <c r="AF1055" s="136"/>
      <c r="AG1055" s="75"/>
      <c r="AH1055" s="105">
        <f>ROUND(ROUND(ROUND(K1045*U1052,0)*Y$1019,0)*AD1055-AF1054,0)</f>
        <v>184</v>
      </c>
      <c r="AI1055" s="16"/>
    </row>
    <row r="1056" spans="1:35" ht="16.75" customHeight="1" x14ac:dyDescent="0.3">
      <c r="A1056" s="99">
        <v>33</v>
      </c>
      <c r="B1056" s="100" t="s">
        <v>1006</v>
      </c>
      <c r="C1056" s="101" t="s">
        <v>11202</v>
      </c>
      <c r="D1056" s="190"/>
      <c r="E1056" s="211"/>
      <c r="F1056" s="211"/>
      <c r="G1056" s="211"/>
      <c r="H1056" s="211"/>
      <c r="I1056" s="211"/>
      <c r="J1056" s="210"/>
      <c r="K1056" s="185"/>
      <c r="L1056" s="2"/>
      <c r="M1056" s="2"/>
      <c r="N1056" s="2"/>
      <c r="O1056" s="203"/>
      <c r="P1056" s="8"/>
      <c r="Q1056" s="8"/>
      <c r="R1056" s="8"/>
      <c r="S1056" s="8"/>
      <c r="T1056" s="8"/>
      <c r="U1056" s="8"/>
      <c r="V1056" s="73"/>
      <c r="W1056" s="72"/>
      <c r="X1056" s="72"/>
      <c r="Y1056" s="155"/>
      <c r="Z1056" s="157"/>
      <c r="AA1056" s="206"/>
      <c r="AB1056" s="225" t="s">
        <v>7391</v>
      </c>
      <c r="AC1056" s="103" t="s">
        <v>7390</v>
      </c>
      <c r="AD1056" s="162">
        <v>0.5</v>
      </c>
      <c r="AE1056" s="196"/>
      <c r="AF1056" s="144"/>
      <c r="AG1056" s="150"/>
      <c r="AH1056" s="105">
        <f>ROUND(ROUND(ROUND(K1045*U1052,0)*Y$1019,0)*AD1056-AF1054,0)</f>
        <v>130</v>
      </c>
      <c r="AI1056" s="16"/>
    </row>
    <row r="1057" spans="1:35" ht="16.75" customHeight="1" x14ac:dyDescent="0.3">
      <c r="A1057" s="11">
        <v>33</v>
      </c>
      <c r="B1057" s="14" t="s">
        <v>1007</v>
      </c>
      <c r="C1057" s="52" t="s">
        <v>11201</v>
      </c>
      <c r="D1057" s="190"/>
      <c r="E1057" s="211"/>
      <c r="F1057" s="211"/>
      <c r="G1057" s="211"/>
      <c r="H1057" s="211"/>
      <c r="I1057" s="211"/>
      <c r="J1057" s="210"/>
      <c r="K1057" s="185"/>
      <c r="L1057" s="2"/>
      <c r="M1057" s="2"/>
      <c r="N1057" s="44"/>
      <c r="O1057" s="222" t="s">
        <v>7373</v>
      </c>
      <c r="P1057" s="2"/>
      <c r="Q1057" s="2"/>
      <c r="R1057" s="2"/>
      <c r="S1057" s="2"/>
      <c r="T1057" s="2"/>
      <c r="U1057" s="2"/>
      <c r="V1057" s="71"/>
      <c r="W1057" s="72"/>
      <c r="X1057" s="72"/>
      <c r="Y1057" s="145"/>
      <c r="Z1057" s="71"/>
      <c r="AA1057" s="83"/>
      <c r="AB1057" s="80"/>
      <c r="AC1057" s="7"/>
      <c r="AD1057" s="7"/>
      <c r="AE1057" s="7"/>
      <c r="AF1057" s="7"/>
      <c r="AG1057" s="37"/>
      <c r="AH1057" s="98">
        <f>ROUND(ROUND(K1045*U1058,0)*Y$1019,0)</f>
        <v>276</v>
      </c>
      <c r="AI1057" s="66"/>
    </row>
    <row r="1058" spans="1:35" ht="16.75" customHeight="1" x14ac:dyDescent="0.3">
      <c r="A1058" s="99">
        <v>33</v>
      </c>
      <c r="B1058" s="100" t="s">
        <v>1008</v>
      </c>
      <c r="C1058" s="101" t="s">
        <v>11200</v>
      </c>
      <c r="D1058" s="190"/>
      <c r="E1058" s="211"/>
      <c r="F1058" s="211"/>
      <c r="G1058" s="211"/>
      <c r="H1058" s="211"/>
      <c r="I1058" s="211"/>
      <c r="J1058" s="210"/>
      <c r="K1058" s="185"/>
      <c r="L1058" s="2"/>
      <c r="M1058" s="2"/>
      <c r="N1058" s="44"/>
      <c r="O1058" s="222" t="s">
        <v>7405</v>
      </c>
      <c r="P1058" s="135"/>
      <c r="Q1058" s="135"/>
      <c r="R1058" s="135"/>
      <c r="S1058" s="135"/>
      <c r="T1058" s="136" t="s">
        <v>7404</v>
      </c>
      <c r="U1058" s="273">
        <v>0.95</v>
      </c>
      <c r="V1058" s="274"/>
      <c r="W1058" s="72"/>
      <c r="X1058" s="72"/>
      <c r="Y1058" s="145"/>
      <c r="Z1058" s="71"/>
      <c r="AA1058" s="226" t="s">
        <v>7393</v>
      </c>
      <c r="AB1058" s="225" t="s">
        <v>7358</v>
      </c>
      <c r="AC1058" s="103" t="s">
        <v>7390</v>
      </c>
      <c r="AD1058" s="162">
        <v>0.7</v>
      </c>
      <c r="AE1058" s="162"/>
      <c r="AF1058" s="162"/>
      <c r="AG1058" s="163"/>
      <c r="AH1058" s="105">
        <f>ROUND(ROUND(ROUND(K1045*U1058,0)*Y$1019,0)*AD1058,0)</f>
        <v>193</v>
      </c>
      <c r="AI1058" s="66"/>
    </row>
    <row r="1059" spans="1:35" ht="16.75" customHeight="1" x14ac:dyDescent="0.3">
      <c r="A1059" s="99">
        <v>33</v>
      </c>
      <c r="B1059" s="100" t="s">
        <v>1009</v>
      </c>
      <c r="C1059" s="101" t="s">
        <v>11199</v>
      </c>
      <c r="D1059" s="190"/>
      <c r="E1059" s="211"/>
      <c r="F1059" s="211"/>
      <c r="G1059" s="211"/>
      <c r="H1059" s="211"/>
      <c r="I1059" s="211"/>
      <c r="J1059" s="210"/>
      <c r="K1059" s="185"/>
      <c r="L1059" s="2"/>
      <c r="M1059" s="2"/>
      <c r="N1059" s="2"/>
      <c r="O1059" s="56"/>
      <c r="P1059" s="2"/>
      <c r="Q1059" s="2"/>
      <c r="R1059" s="2"/>
      <c r="S1059" s="2"/>
      <c r="T1059" s="2"/>
      <c r="U1059" s="2"/>
      <c r="V1059" s="71"/>
      <c r="W1059" s="72"/>
      <c r="X1059" s="72"/>
      <c r="Y1059" s="155"/>
      <c r="Z1059" s="157"/>
      <c r="AA1059" s="206"/>
      <c r="AB1059" s="225" t="s">
        <v>7391</v>
      </c>
      <c r="AC1059" s="103" t="s">
        <v>7390</v>
      </c>
      <c r="AD1059" s="162">
        <v>0.5</v>
      </c>
      <c r="AE1059" s="162"/>
      <c r="AF1059" s="162"/>
      <c r="AG1059" s="163"/>
      <c r="AH1059" s="105">
        <f>ROUND(ROUND(ROUND(K1045*U1058,0)*Y$1019,0)*AD1059,0)</f>
        <v>138</v>
      </c>
      <c r="AI1059" s="16"/>
    </row>
    <row r="1060" spans="1:35" ht="16.75" customHeight="1" x14ac:dyDescent="0.3">
      <c r="A1060" s="11">
        <v>33</v>
      </c>
      <c r="B1060" s="14" t="s">
        <v>1010</v>
      </c>
      <c r="C1060" s="52" t="s">
        <v>11198</v>
      </c>
      <c r="D1060" s="190"/>
      <c r="E1060" s="211"/>
      <c r="F1060" s="211"/>
      <c r="G1060" s="211"/>
      <c r="H1060" s="211"/>
      <c r="I1060" s="211"/>
      <c r="J1060" s="210"/>
      <c r="K1060" s="185"/>
      <c r="L1060" s="2"/>
      <c r="M1060" s="2"/>
      <c r="N1060" s="2"/>
      <c r="O1060" s="56"/>
      <c r="P1060" s="2"/>
      <c r="Q1060" s="2"/>
      <c r="R1060" s="2"/>
      <c r="S1060" s="2"/>
      <c r="T1060" s="2"/>
      <c r="U1060" s="2"/>
      <c r="V1060" s="71"/>
      <c r="W1060" s="72"/>
      <c r="X1060" s="72"/>
      <c r="Y1060" s="155"/>
      <c r="Z1060" s="157"/>
      <c r="AA1060" s="2"/>
      <c r="AB1060" s="201"/>
      <c r="AC1060" s="55"/>
      <c r="AD1060" s="141"/>
      <c r="AE1060" s="187" t="s">
        <v>7356</v>
      </c>
      <c r="AF1060" s="53">
        <v>5</v>
      </c>
      <c r="AG1060" s="181" t="s">
        <v>7357</v>
      </c>
      <c r="AH1060" s="98">
        <f>ROUND(ROUND(K1045*U1058,0)*Y$1019-AF1060,0)</f>
        <v>271</v>
      </c>
      <c r="AI1060" s="16"/>
    </row>
    <row r="1061" spans="1:35" ht="16.75" customHeight="1" x14ac:dyDescent="0.3">
      <c r="A1061" s="99">
        <v>33</v>
      </c>
      <c r="B1061" s="100" t="s">
        <v>1011</v>
      </c>
      <c r="C1061" s="101" t="s">
        <v>11197</v>
      </c>
      <c r="D1061" s="190"/>
      <c r="E1061" s="211"/>
      <c r="F1061" s="211"/>
      <c r="G1061" s="211"/>
      <c r="H1061" s="211"/>
      <c r="I1061" s="211"/>
      <c r="J1061" s="210"/>
      <c r="K1061" s="185"/>
      <c r="L1061" s="2"/>
      <c r="M1061" s="2"/>
      <c r="N1061" s="2"/>
      <c r="O1061" s="56"/>
      <c r="P1061" s="2"/>
      <c r="Q1061" s="2"/>
      <c r="R1061" s="2"/>
      <c r="S1061" s="2"/>
      <c r="T1061" s="2"/>
      <c r="U1061" s="2"/>
      <c r="V1061" s="71"/>
      <c r="W1061" s="72"/>
      <c r="X1061" s="72"/>
      <c r="Y1061" s="155"/>
      <c r="Z1061" s="157"/>
      <c r="AA1061" s="226" t="s">
        <v>7393</v>
      </c>
      <c r="AB1061" s="225" t="s">
        <v>7358</v>
      </c>
      <c r="AC1061" s="103" t="s">
        <v>7390</v>
      </c>
      <c r="AD1061" s="162">
        <v>0.7</v>
      </c>
      <c r="AE1061" s="221"/>
      <c r="AF1061" s="136"/>
      <c r="AG1061" s="75"/>
      <c r="AH1061" s="105">
        <f>ROUND(ROUND(ROUND(K1045*U1058,0)*Y$1019,0)*AD1061-AF1060,0)</f>
        <v>188</v>
      </c>
      <c r="AI1061" s="16"/>
    </row>
    <row r="1062" spans="1:35" ht="16.75" customHeight="1" x14ac:dyDescent="0.3">
      <c r="A1062" s="99">
        <v>33</v>
      </c>
      <c r="B1062" s="100" t="s">
        <v>1012</v>
      </c>
      <c r="C1062" s="101" t="s">
        <v>11196</v>
      </c>
      <c r="D1062" s="190"/>
      <c r="E1062" s="211"/>
      <c r="F1062" s="211"/>
      <c r="G1062" s="211"/>
      <c r="H1062" s="211"/>
      <c r="I1062" s="211"/>
      <c r="J1062" s="210"/>
      <c r="K1062" s="164"/>
      <c r="L1062" s="8"/>
      <c r="M1062" s="8"/>
      <c r="N1062" s="8"/>
      <c r="O1062" s="203"/>
      <c r="P1062" s="8"/>
      <c r="Q1062" s="8"/>
      <c r="R1062" s="8"/>
      <c r="S1062" s="8"/>
      <c r="T1062" s="8"/>
      <c r="U1062" s="8"/>
      <c r="V1062" s="73"/>
      <c r="W1062" s="72"/>
      <c r="X1062" s="72"/>
      <c r="Y1062" s="155"/>
      <c r="Z1062" s="157"/>
      <c r="AA1062" s="206"/>
      <c r="AB1062" s="225" t="s">
        <v>7391</v>
      </c>
      <c r="AC1062" s="103" t="s">
        <v>7390</v>
      </c>
      <c r="AD1062" s="162">
        <v>0.5</v>
      </c>
      <c r="AE1062" s="196"/>
      <c r="AF1062" s="144"/>
      <c r="AG1062" s="150"/>
      <c r="AH1062" s="105">
        <f>ROUND(ROUND(ROUND(K1045*U1058,0)*Y$1019,0)*AD1062-AF1060,0)</f>
        <v>133</v>
      </c>
      <c r="AI1062" s="16"/>
    </row>
    <row r="1063" spans="1:35" ht="16.75" customHeight="1" x14ac:dyDescent="0.3">
      <c r="A1063" s="11">
        <v>33</v>
      </c>
      <c r="B1063" s="14" t="s">
        <v>11195</v>
      </c>
      <c r="C1063" s="52" t="s">
        <v>11194</v>
      </c>
      <c r="D1063" s="190"/>
      <c r="E1063" s="211"/>
      <c r="F1063" s="211"/>
      <c r="G1063" s="211"/>
      <c r="H1063" s="211"/>
      <c r="I1063" s="211"/>
      <c r="J1063" s="210"/>
      <c r="K1063" s="167" t="s">
        <v>7398</v>
      </c>
      <c r="L1063" s="36"/>
      <c r="M1063" s="36"/>
      <c r="N1063" s="50"/>
      <c r="O1063" s="54"/>
      <c r="P1063" s="36"/>
      <c r="Q1063" s="36"/>
      <c r="R1063" s="36"/>
      <c r="S1063" s="36"/>
      <c r="T1063" s="36"/>
      <c r="U1063" s="36"/>
      <c r="V1063" s="50"/>
      <c r="W1063" s="45"/>
      <c r="X1063" s="45"/>
      <c r="Y1063" s="2"/>
      <c r="Z1063" s="44"/>
      <c r="AA1063" s="54"/>
      <c r="AB1063" s="53"/>
      <c r="AC1063" s="36"/>
      <c r="AD1063" s="36"/>
      <c r="AE1063" s="36"/>
      <c r="AF1063" s="36"/>
      <c r="AG1063" s="50"/>
      <c r="AH1063" s="98">
        <f>ROUND(K1069*Y$1019,0)</f>
        <v>250</v>
      </c>
      <c r="AI1063" s="16"/>
    </row>
    <row r="1064" spans="1:35" ht="16.75" customHeight="1" x14ac:dyDescent="0.3">
      <c r="A1064" s="99">
        <v>33</v>
      </c>
      <c r="B1064" s="100" t="s">
        <v>1013</v>
      </c>
      <c r="C1064" s="101" t="s">
        <v>11193</v>
      </c>
      <c r="D1064" s="190"/>
      <c r="E1064" s="211"/>
      <c r="F1064" s="211"/>
      <c r="G1064" s="211"/>
      <c r="H1064" s="211"/>
      <c r="I1064" s="211"/>
      <c r="J1064" s="210"/>
      <c r="K1064" s="185"/>
      <c r="L1064" s="2"/>
      <c r="M1064" s="2"/>
      <c r="N1064" s="44"/>
      <c r="O1064" s="3"/>
      <c r="P1064" s="2"/>
      <c r="Q1064" s="2"/>
      <c r="R1064" s="2"/>
      <c r="S1064" s="2"/>
      <c r="T1064" s="2"/>
      <c r="U1064" s="2"/>
      <c r="V1064" s="71"/>
      <c r="W1064" s="72"/>
      <c r="X1064" s="72"/>
      <c r="Y1064" s="145"/>
      <c r="Z1064" s="71"/>
      <c r="AA1064" s="226" t="s">
        <v>7393</v>
      </c>
      <c r="AB1064" s="225" t="s">
        <v>7358</v>
      </c>
      <c r="AC1064" s="103" t="s">
        <v>7390</v>
      </c>
      <c r="AD1064" s="162">
        <v>0.7</v>
      </c>
      <c r="AE1064" s="162"/>
      <c r="AF1064" s="162"/>
      <c r="AG1064" s="163"/>
      <c r="AH1064" s="105">
        <f>ROUND(ROUND(K1069*Y$1019,0)*AD1064,0)</f>
        <v>175</v>
      </c>
      <c r="AI1064" s="16"/>
    </row>
    <row r="1065" spans="1:35" ht="16.75" customHeight="1" x14ac:dyDescent="0.3">
      <c r="A1065" s="99">
        <v>33</v>
      </c>
      <c r="B1065" s="100" t="s">
        <v>1014</v>
      </c>
      <c r="C1065" s="101" t="s">
        <v>11192</v>
      </c>
      <c r="D1065" s="190"/>
      <c r="E1065" s="211"/>
      <c r="F1065" s="211"/>
      <c r="G1065" s="211"/>
      <c r="H1065" s="211"/>
      <c r="I1065" s="211"/>
      <c r="J1065" s="210"/>
      <c r="K1065" s="185"/>
      <c r="L1065" s="2"/>
      <c r="M1065" s="2"/>
      <c r="N1065" s="2"/>
      <c r="O1065" s="56"/>
      <c r="P1065" s="2"/>
      <c r="Q1065" s="2"/>
      <c r="R1065" s="2"/>
      <c r="S1065" s="2"/>
      <c r="T1065" s="2"/>
      <c r="U1065" s="2"/>
      <c r="V1065" s="71"/>
      <c r="W1065" s="72"/>
      <c r="X1065" s="72"/>
      <c r="Y1065" s="155"/>
      <c r="Z1065" s="157"/>
      <c r="AA1065" s="206"/>
      <c r="AB1065" s="225" t="s">
        <v>7391</v>
      </c>
      <c r="AC1065" s="103" t="s">
        <v>7390</v>
      </c>
      <c r="AD1065" s="162">
        <v>0.5</v>
      </c>
      <c r="AE1065" s="162"/>
      <c r="AF1065" s="162"/>
      <c r="AG1065" s="163"/>
      <c r="AH1065" s="105">
        <f>ROUND(ROUND(K1069*Y$1019,0)*AD1065,0)</f>
        <v>125</v>
      </c>
      <c r="AI1065" s="16"/>
    </row>
    <row r="1066" spans="1:35" ht="16.75" customHeight="1" x14ac:dyDescent="0.3">
      <c r="A1066" s="11">
        <v>33</v>
      </c>
      <c r="B1066" s="14" t="s">
        <v>1015</v>
      </c>
      <c r="C1066" s="52" t="s">
        <v>11191</v>
      </c>
      <c r="D1066" s="190"/>
      <c r="E1066" s="211"/>
      <c r="F1066" s="211"/>
      <c r="G1066" s="211"/>
      <c r="H1066" s="211"/>
      <c r="I1066" s="211"/>
      <c r="J1066" s="210"/>
      <c r="K1066" s="185"/>
      <c r="L1066" s="2"/>
      <c r="M1066" s="2"/>
      <c r="N1066" s="2"/>
      <c r="O1066" s="56"/>
      <c r="P1066" s="2"/>
      <c r="Q1066" s="2"/>
      <c r="R1066" s="2"/>
      <c r="S1066" s="2"/>
      <c r="T1066" s="2"/>
      <c r="U1066" s="2"/>
      <c r="V1066" s="71"/>
      <c r="W1066" s="72"/>
      <c r="X1066" s="72"/>
      <c r="Y1066" s="155"/>
      <c r="Z1066" s="157"/>
      <c r="AA1066" s="2"/>
      <c r="AB1066" s="201"/>
      <c r="AC1066" s="55"/>
      <c r="AD1066" s="141"/>
      <c r="AE1066" s="187" t="s">
        <v>7356</v>
      </c>
      <c r="AF1066" s="53">
        <v>5</v>
      </c>
      <c r="AG1066" s="181" t="s">
        <v>7357</v>
      </c>
      <c r="AH1066" s="98">
        <f>ROUND(K1069*Y$1019-AF1066,0)</f>
        <v>245</v>
      </c>
      <c r="AI1066" s="16"/>
    </row>
    <row r="1067" spans="1:35" ht="16.75" customHeight="1" x14ac:dyDescent="0.3">
      <c r="A1067" s="99">
        <v>33</v>
      </c>
      <c r="B1067" s="100" t="s">
        <v>1016</v>
      </c>
      <c r="C1067" s="101" t="s">
        <v>11190</v>
      </c>
      <c r="D1067" s="190"/>
      <c r="E1067" s="211"/>
      <c r="F1067" s="211"/>
      <c r="G1067" s="211"/>
      <c r="H1067" s="211"/>
      <c r="I1067" s="211"/>
      <c r="J1067" s="210"/>
      <c r="K1067" s="185"/>
      <c r="L1067" s="2"/>
      <c r="M1067" s="2"/>
      <c r="N1067" s="2"/>
      <c r="O1067" s="56"/>
      <c r="P1067" s="2"/>
      <c r="Q1067" s="2"/>
      <c r="R1067" s="2"/>
      <c r="S1067" s="2"/>
      <c r="T1067" s="2"/>
      <c r="U1067" s="2"/>
      <c r="V1067" s="71"/>
      <c r="W1067" s="72"/>
      <c r="X1067" s="72"/>
      <c r="Y1067" s="155"/>
      <c r="Z1067" s="157"/>
      <c r="AA1067" s="226" t="s">
        <v>7393</v>
      </c>
      <c r="AB1067" s="225" t="s">
        <v>7358</v>
      </c>
      <c r="AC1067" s="103" t="s">
        <v>7390</v>
      </c>
      <c r="AD1067" s="162">
        <v>0.7</v>
      </c>
      <c r="AE1067" s="221"/>
      <c r="AF1067" s="136"/>
      <c r="AG1067" s="75"/>
      <c r="AH1067" s="105">
        <f>ROUND(ROUND(K1069*Y$1019,0)*AD1067-AF1066,0)</f>
        <v>170</v>
      </c>
      <c r="AI1067" s="16"/>
    </row>
    <row r="1068" spans="1:35" ht="16.75" customHeight="1" x14ac:dyDescent="0.3">
      <c r="A1068" s="99">
        <v>33</v>
      </c>
      <c r="B1068" s="100" t="s">
        <v>1017</v>
      </c>
      <c r="C1068" s="101" t="s">
        <v>11189</v>
      </c>
      <c r="D1068" s="190"/>
      <c r="E1068" s="211"/>
      <c r="F1068" s="211"/>
      <c r="G1068" s="211"/>
      <c r="H1068" s="211"/>
      <c r="I1068" s="211"/>
      <c r="J1068" s="210"/>
      <c r="K1068" s="185"/>
      <c r="L1068" s="2"/>
      <c r="M1068" s="2"/>
      <c r="N1068" s="2"/>
      <c r="O1068" s="56"/>
      <c r="P1068" s="2"/>
      <c r="Q1068" s="2"/>
      <c r="R1068" s="2"/>
      <c r="S1068" s="2"/>
      <c r="T1068" s="2"/>
      <c r="U1068" s="2"/>
      <c r="V1068" s="71"/>
      <c r="W1068" s="72"/>
      <c r="X1068" s="72"/>
      <c r="Y1068" s="155"/>
      <c r="Z1068" s="157"/>
      <c r="AA1068" s="206"/>
      <c r="AB1068" s="225" t="s">
        <v>7391</v>
      </c>
      <c r="AC1068" s="103" t="s">
        <v>7390</v>
      </c>
      <c r="AD1068" s="162">
        <v>0.5</v>
      </c>
      <c r="AE1068" s="196"/>
      <c r="AF1068" s="144"/>
      <c r="AG1068" s="150"/>
      <c r="AH1068" s="105">
        <f>ROUND(ROUND(K1069*Y$1019,0)*AD1068-AF1066,0)</f>
        <v>120</v>
      </c>
      <c r="AI1068" s="16"/>
    </row>
    <row r="1069" spans="1:35" ht="16.75" customHeight="1" x14ac:dyDescent="0.3">
      <c r="A1069" s="11">
        <v>33</v>
      </c>
      <c r="B1069" s="14" t="s">
        <v>1018</v>
      </c>
      <c r="C1069" s="52" t="s">
        <v>11188</v>
      </c>
      <c r="D1069" s="190"/>
      <c r="E1069" s="211"/>
      <c r="F1069" s="211"/>
      <c r="G1069" s="211"/>
      <c r="H1069" s="211"/>
      <c r="I1069" s="211"/>
      <c r="J1069" s="210"/>
      <c r="K1069" s="271">
        <f>'21共同生活援助（包括型・基本）'!N493</f>
        <v>500</v>
      </c>
      <c r="L1069" s="272"/>
      <c r="M1069" s="2" t="s">
        <v>7388</v>
      </c>
      <c r="N1069" s="44"/>
      <c r="O1069" s="204" t="s">
        <v>7387</v>
      </c>
      <c r="P1069" s="36"/>
      <c r="Q1069" s="36"/>
      <c r="R1069" s="36"/>
      <c r="S1069" s="36"/>
      <c r="T1069" s="36"/>
      <c r="U1069" s="36"/>
      <c r="V1069" s="74"/>
      <c r="W1069" s="72"/>
      <c r="X1069" s="72"/>
      <c r="Y1069" s="145"/>
      <c r="Z1069" s="71"/>
      <c r="AA1069" s="83"/>
      <c r="AB1069" s="194"/>
      <c r="AC1069" s="7"/>
      <c r="AD1069" s="7"/>
      <c r="AE1069" s="7"/>
      <c r="AF1069" s="7"/>
      <c r="AG1069" s="37"/>
      <c r="AH1069" s="98">
        <f>ROUND(ROUND(K1069*U1070,0)*Y$1019,0)</f>
        <v>238</v>
      </c>
      <c r="AI1069" s="66"/>
    </row>
    <row r="1070" spans="1:35" ht="16.75" customHeight="1" x14ac:dyDescent="0.3">
      <c r="A1070" s="99">
        <v>33</v>
      </c>
      <c r="B1070" s="100" t="s">
        <v>1019</v>
      </c>
      <c r="C1070" s="101" t="s">
        <v>11187</v>
      </c>
      <c r="D1070" s="190"/>
      <c r="E1070" s="211"/>
      <c r="F1070" s="211"/>
      <c r="G1070" s="211"/>
      <c r="H1070" s="211"/>
      <c r="I1070" s="211"/>
      <c r="J1070" s="210"/>
      <c r="K1070" s="72"/>
      <c r="L1070" s="145"/>
      <c r="M1070" s="2"/>
      <c r="N1070" s="44"/>
      <c r="O1070" s="45"/>
      <c r="P1070" s="2"/>
      <c r="Q1070" s="135"/>
      <c r="R1070" s="135"/>
      <c r="S1070" s="135"/>
      <c r="T1070" s="136" t="s">
        <v>11186</v>
      </c>
      <c r="U1070" s="273">
        <v>0.95</v>
      </c>
      <c r="V1070" s="274"/>
      <c r="W1070" s="72"/>
      <c r="X1070" s="72"/>
      <c r="Y1070" s="145"/>
      <c r="Z1070" s="71"/>
      <c r="AA1070" s="226" t="s">
        <v>11185</v>
      </c>
      <c r="AB1070" s="225" t="s">
        <v>11184</v>
      </c>
      <c r="AC1070" s="103" t="s">
        <v>11181</v>
      </c>
      <c r="AD1070" s="162">
        <v>0.7</v>
      </c>
      <c r="AE1070" s="162"/>
      <c r="AF1070" s="162"/>
      <c r="AG1070" s="163"/>
      <c r="AH1070" s="105">
        <f>ROUND(ROUND(ROUND(K1069*U1070,0)*Y$1019,0)*AD1070,0)</f>
        <v>167</v>
      </c>
      <c r="AI1070" s="66"/>
    </row>
    <row r="1071" spans="1:35" ht="16.75" customHeight="1" x14ac:dyDescent="0.3">
      <c r="A1071" s="99">
        <v>33</v>
      </c>
      <c r="B1071" s="100" t="s">
        <v>1020</v>
      </c>
      <c r="C1071" s="101" t="s">
        <v>11183</v>
      </c>
      <c r="D1071" s="190"/>
      <c r="E1071" s="211"/>
      <c r="F1071" s="211"/>
      <c r="G1071" s="211"/>
      <c r="H1071" s="211"/>
      <c r="I1071" s="211"/>
      <c r="J1071" s="210"/>
      <c r="K1071" s="185"/>
      <c r="L1071" s="2"/>
      <c r="M1071" s="2"/>
      <c r="N1071" s="2"/>
      <c r="O1071" s="56"/>
      <c r="P1071" s="2"/>
      <c r="Q1071" s="2"/>
      <c r="R1071" s="2"/>
      <c r="S1071" s="2"/>
      <c r="T1071" s="2"/>
      <c r="U1071" s="2"/>
      <c r="V1071" s="71"/>
      <c r="W1071" s="72"/>
      <c r="X1071" s="72"/>
      <c r="Y1071" s="155"/>
      <c r="Z1071" s="157"/>
      <c r="AA1071" s="206"/>
      <c r="AB1071" s="225" t="s">
        <v>11182</v>
      </c>
      <c r="AC1071" s="103" t="s">
        <v>11181</v>
      </c>
      <c r="AD1071" s="162">
        <v>0.5</v>
      </c>
      <c r="AE1071" s="162"/>
      <c r="AF1071" s="162"/>
      <c r="AG1071" s="163"/>
      <c r="AH1071" s="105">
        <f>ROUND(ROUND(ROUND(K1069*U1070,0)*Y$1019,0)*AD1071,0)</f>
        <v>119</v>
      </c>
      <c r="AI1071" s="16"/>
    </row>
    <row r="1072" spans="1:35" ht="16.75" customHeight="1" x14ac:dyDescent="0.3">
      <c r="A1072" s="11">
        <v>33</v>
      </c>
      <c r="B1072" s="14" t="s">
        <v>1021</v>
      </c>
      <c r="C1072" s="52" t="s">
        <v>11180</v>
      </c>
      <c r="D1072" s="190"/>
      <c r="E1072" s="211"/>
      <c r="F1072" s="211"/>
      <c r="G1072" s="211"/>
      <c r="H1072" s="211"/>
      <c r="I1072" s="211"/>
      <c r="J1072" s="210"/>
      <c r="K1072" s="185"/>
      <c r="L1072" s="2"/>
      <c r="M1072" s="2"/>
      <c r="N1072" s="2"/>
      <c r="O1072" s="56"/>
      <c r="P1072" s="2"/>
      <c r="Q1072" s="2"/>
      <c r="R1072" s="2"/>
      <c r="S1072" s="2"/>
      <c r="T1072" s="2"/>
      <c r="U1072" s="2"/>
      <c r="V1072" s="71"/>
      <c r="W1072" s="72"/>
      <c r="X1072" s="72"/>
      <c r="Y1072" s="155"/>
      <c r="Z1072" s="157"/>
      <c r="AA1072" s="2"/>
      <c r="AB1072" s="201"/>
      <c r="AC1072" s="55"/>
      <c r="AD1072" s="141"/>
      <c r="AE1072" s="187" t="s">
        <v>7356</v>
      </c>
      <c r="AF1072" s="53">
        <v>5</v>
      </c>
      <c r="AG1072" s="181" t="s">
        <v>7357</v>
      </c>
      <c r="AH1072" s="98">
        <f>ROUND(ROUND(K1069*U1070,0)*Y$1019-AF1072,0)</f>
        <v>233</v>
      </c>
      <c r="AI1072" s="16"/>
    </row>
    <row r="1073" spans="1:35" ht="16.75" customHeight="1" x14ac:dyDescent="0.3">
      <c r="A1073" s="99">
        <v>33</v>
      </c>
      <c r="B1073" s="100" t="s">
        <v>1022</v>
      </c>
      <c r="C1073" s="101" t="s">
        <v>11179</v>
      </c>
      <c r="D1073" s="190"/>
      <c r="E1073" s="211"/>
      <c r="F1073" s="211"/>
      <c r="G1073" s="211"/>
      <c r="H1073" s="211"/>
      <c r="I1073" s="211"/>
      <c r="J1073" s="210"/>
      <c r="K1073" s="185"/>
      <c r="L1073" s="2"/>
      <c r="M1073" s="2"/>
      <c r="N1073" s="2"/>
      <c r="O1073" s="56"/>
      <c r="P1073" s="2"/>
      <c r="Q1073" s="2"/>
      <c r="R1073" s="2"/>
      <c r="S1073" s="2"/>
      <c r="T1073" s="2"/>
      <c r="U1073" s="2"/>
      <c r="V1073" s="71"/>
      <c r="W1073" s="72"/>
      <c r="X1073" s="72"/>
      <c r="Y1073" s="155"/>
      <c r="Z1073" s="157"/>
      <c r="AA1073" s="226" t="s">
        <v>7393</v>
      </c>
      <c r="AB1073" s="225" t="s">
        <v>7358</v>
      </c>
      <c r="AC1073" s="103" t="s">
        <v>7390</v>
      </c>
      <c r="AD1073" s="162">
        <v>0.7</v>
      </c>
      <c r="AE1073" s="221"/>
      <c r="AF1073" s="136"/>
      <c r="AG1073" s="75"/>
      <c r="AH1073" s="105">
        <f>ROUND(ROUND(ROUND(K1069*U1070,0)*Y$1019,0)*AD1073-AF1072,0)</f>
        <v>162</v>
      </c>
      <c r="AI1073" s="16"/>
    </row>
    <row r="1074" spans="1:35" ht="16.75" customHeight="1" x14ac:dyDescent="0.3">
      <c r="A1074" s="99">
        <v>33</v>
      </c>
      <c r="B1074" s="100" t="s">
        <v>1023</v>
      </c>
      <c r="C1074" s="101" t="s">
        <v>11178</v>
      </c>
      <c r="D1074" s="190"/>
      <c r="E1074" s="211"/>
      <c r="F1074" s="211"/>
      <c r="G1074" s="211"/>
      <c r="H1074" s="211"/>
      <c r="I1074" s="211"/>
      <c r="J1074" s="210"/>
      <c r="K1074" s="185"/>
      <c r="L1074" s="2"/>
      <c r="M1074" s="2"/>
      <c r="N1074" s="2"/>
      <c r="O1074" s="203"/>
      <c r="P1074" s="8"/>
      <c r="Q1074" s="8"/>
      <c r="R1074" s="8"/>
      <c r="S1074" s="8"/>
      <c r="T1074" s="8"/>
      <c r="U1074" s="8"/>
      <c r="V1074" s="73"/>
      <c r="W1074" s="72"/>
      <c r="X1074" s="72"/>
      <c r="Y1074" s="155"/>
      <c r="Z1074" s="157"/>
      <c r="AA1074" s="206"/>
      <c r="AB1074" s="225" t="s">
        <v>7391</v>
      </c>
      <c r="AC1074" s="103" t="s">
        <v>7390</v>
      </c>
      <c r="AD1074" s="162">
        <v>0.5</v>
      </c>
      <c r="AE1074" s="196"/>
      <c r="AF1074" s="144"/>
      <c r="AG1074" s="150"/>
      <c r="AH1074" s="105">
        <f>ROUND(ROUND(ROUND(K1069*U1070,0)*Y$1019,0)*AD1074-AF1072,0)</f>
        <v>114</v>
      </c>
      <c r="AI1074" s="16"/>
    </row>
    <row r="1075" spans="1:35" ht="16.75" customHeight="1" x14ac:dyDescent="0.3">
      <c r="A1075" s="11">
        <v>33</v>
      </c>
      <c r="B1075" s="14" t="s">
        <v>1024</v>
      </c>
      <c r="C1075" s="52" t="s">
        <v>11177</v>
      </c>
      <c r="D1075" s="190"/>
      <c r="E1075" s="211"/>
      <c r="F1075" s="211"/>
      <c r="G1075" s="211"/>
      <c r="H1075" s="211"/>
      <c r="I1075" s="211"/>
      <c r="J1075" s="210"/>
      <c r="K1075" s="185"/>
      <c r="L1075" s="2"/>
      <c r="M1075" s="2"/>
      <c r="N1075" s="44"/>
      <c r="O1075" s="204" t="s">
        <v>7380</v>
      </c>
      <c r="P1075" s="36"/>
      <c r="Q1075" s="36"/>
      <c r="R1075" s="36"/>
      <c r="S1075" s="36"/>
      <c r="T1075" s="36"/>
      <c r="U1075" s="36"/>
      <c r="V1075" s="74"/>
      <c r="W1075" s="72"/>
      <c r="X1075" s="72"/>
      <c r="Y1075" s="145"/>
      <c r="Z1075" s="71"/>
      <c r="AA1075" s="83"/>
      <c r="AB1075" s="194"/>
      <c r="AC1075" s="7"/>
      <c r="AD1075" s="7"/>
      <c r="AE1075" s="7"/>
      <c r="AF1075" s="7"/>
      <c r="AG1075" s="37"/>
      <c r="AH1075" s="98">
        <f>ROUND(ROUND(K1069*U1076,0)*Y$1019,0)</f>
        <v>233</v>
      </c>
      <c r="AI1075" s="66"/>
    </row>
    <row r="1076" spans="1:35" ht="16.75" customHeight="1" x14ac:dyDescent="0.3">
      <c r="A1076" s="99">
        <v>33</v>
      </c>
      <c r="B1076" s="100" t="s">
        <v>1025</v>
      </c>
      <c r="C1076" s="101" t="s">
        <v>11176</v>
      </c>
      <c r="D1076" s="190"/>
      <c r="E1076" s="211"/>
      <c r="F1076" s="211"/>
      <c r="G1076" s="211"/>
      <c r="H1076" s="211"/>
      <c r="I1076" s="211"/>
      <c r="J1076" s="210"/>
      <c r="K1076" s="185"/>
      <c r="L1076" s="2"/>
      <c r="M1076" s="2"/>
      <c r="N1076" s="44"/>
      <c r="O1076" s="45"/>
      <c r="P1076" s="135"/>
      <c r="Q1076" s="135"/>
      <c r="R1076" s="135"/>
      <c r="S1076" s="135"/>
      <c r="T1076" s="136" t="s">
        <v>7404</v>
      </c>
      <c r="U1076" s="273">
        <v>0.93</v>
      </c>
      <c r="V1076" s="274"/>
      <c r="W1076" s="72"/>
      <c r="X1076" s="72"/>
      <c r="Y1076" s="145"/>
      <c r="Z1076" s="71"/>
      <c r="AA1076" s="226" t="s">
        <v>7393</v>
      </c>
      <c r="AB1076" s="225" t="s">
        <v>7358</v>
      </c>
      <c r="AC1076" s="103" t="s">
        <v>7390</v>
      </c>
      <c r="AD1076" s="162">
        <v>0.7</v>
      </c>
      <c r="AE1076" s="162"/>
      <c r="AF1076" s="162"/>
      <c r="AG1076" s="163"/>
      <c r="AH1076" s="105">
        <f>ROUND(ROUND(ROUND(K1069*U1076,0)*Y$1019,0)*AD1076,0)</f>
        <v>163</v>
      </c>
      <c r="AI1076" s="66"/>
    </row>
    <row r="1077" spans="1:35" ht="16.75" customHeight="1" x14ac:dyDescent="0.3">
      <c r="A1077" s="99">
        <v>33</v>
      </c>
      <c r="B1077" s="100" t="s">
        <v>1026</v>
      </c>
      <c r="C1077" s="101" t="s">
        <v>11175</v>
      </c>
      <c r="D1077" s="190"/>
      <c r="E1077" s="211"/>
      <c r="F1077" s="211"/>
      <c r="G1077" s="211"/>
      <c r="H1077" s="211"/>
      <c r="I1077" s="211"/>
      <c r="J1077" s="210"/>
      <c r="K1077" s="185"/>
      <c r="L1077" s="2"/>
      <c r="M1077" s="2"/>
      <c r="N1077" s="2"/>
      <c r="O1077" s="56"/>
      <c r="P1077" s="2"/>
      <c r="Q1077" s="2"/>
      <c r="R1077" s="2"/>
      <c r="S1077" s="2"/>
      <c r="T1077" s="2"/>
      <c r="U1077" s="2"/>
      <c r="V1077" s="71"/>
      <c r="W1077" s="72"/>
      <c r="X1077" s="72"/>
      <c r="Y1077" s="155"/>
      <c r="Z1077" s="157"/>
      <c r="AA1077" s="206"/>
      <c r="AB1077" s="225" t="s">
        <v>7391</v>
      </c>
      <c r="AC1077" s="103" t="s">
        <v>7390</v>
      </c>
      <c r="AD1077" s="162">
        <v>0.5</v>
      </c>
      <c r="AE1077" s="162"/>
      <c r="AF1077" s="162"/>
      <c r="AG1077" s="163"/>
      <c r="AH1077" s="105">
        <f>ROUND(ROUND(ROUND(K1069*U1076,0)*Y$1019,0)*AD1077,0)</f>
        <v>117</v>
      </c>
      <c r="AI1077" s="16"/>
    </row>
    <row r="1078" spans="1:35" ht="16.75" customHeight="1" x14ac:dyDescent="0.3">
      <c r="A1078" s="11">
        <v>33</v>
      </c>
      <c r="B1078" s="14" t="s">
        <v>1027</v>
      </c>
      <c r="C1078" s="52" t="s">
        <v>11174</v>
      </c>
      <c r="D1078" s="190"/>
      <c r="E1078" s="211"/>
      <c r="F1078" s="211"/>
      <c r="G1078" s="211"/>
      <c r="H1078" s="211"/>
      <c r="I1078" s="211"/>
      <c r="J1078" s="210"/>
      <c r="K1078" s="185"/>
      <c r="L1078" s="2"/>
      <c r="M1078" s="2"/>
      <c r="N1078" s="2"/>
      <c r="O1078" s="56"/>
      <c r="P1078" s="2"/>
      <c r="Q1078" s="2"/>
      <c r="R1078" s="2"/>
      <c r="S1078" s="2"/>
      <c r="T1078" s="2"/>
      <c r="U1078" s="2"/>
      <c r="V1078" s="71"/>
      <c r="W1078" s="72"/>
      <c r="X1078" s="72"/>
      <c r="Y1078" s="155"/>
      <c r="Z1078" s="157"/>
      <c r="AA1078" s="2"/>
      <c r="AB1078" s="201"/>
      <c r="AC1078" s="55"/>
      <c r="AD1078" s="141"/>
      <c r="AE1078" s="187" t="s">
        <v>7356</v>
      </c>
      <c r="AF1078" s="53">
        <v>5</v>
      </c>
      <c r="AG1078" s="181" t="s">
        <v>7357</v>
      </c>
      <c r="AH1078" s="98">
        <f>ROUND(ROUND(K1069*U1076,0)*Y$1019-AF1078,0)</f>
        <v>228</v>
      </c>
      <c r="AI1078" s="16"/>
    </row>
    <row r="1079" spans="1:35" ht="16.75" customHeight="1" x14ac:dyDescent="0.3">
      <c r="A1079" s="99">
        <v>33</v>
      </c>
      <c r="B1079" s="100" t="s">
        <v>1028</v>
      </c>
      <c r="C1079" s="101" t="s">
        <v>11173</v>
      </c>
      <c r="D1079" s="190"/>
      <c r="E1079" s="211"/>
      <c r="F1079" s="211"/>
      <c r="G1079" s="211"/>
      <c r="H1079" s="211"/>
      <c r="I1079" s="211"/>
      <c r="J1079" s="210"/>
      <c r="K1079" s="185"/>
      <c r="L1079" s="2"/>
      <c r="M1079" s="2"/>
      <c r="N1079" s="2"/>
      <c r="O1079" s="56"/>
      <c r="P1079" s="2"/>
      <c r="Q1079" s="2"/>
      <c r="R1079" s="2"/>
      <c r="S1079" s="2"/>
      <c r="T1079" s="2"/>
      <c r="U1079" s="2"/>
      <c r="V1079" s="71"/>
      <c r="W1079" s="72"/>
      <c r="X1079" s="72"/>
      <c r="Y1079" s="155"/>
      <c r="Z1079" s="157"/>
      <c r="AA1079" s="226" t="s">
        <v>7393</v>
      </c>
      <c r="AB1079" s="225" t="s">
        <v>7358</v>
      </c>
      <c r="AC1079" s="103" t="s">
        <v>7390</v>
      </c>
      <c r="AD1079" s="162">
        <v>0.7</v>
      </c>
      <c r="AE1079" s="221"/>
      <c r="AF1079" s="136"/>
      <c r="AG1079" s="75"/>
      <c r="AH1079" s="105">
        <f>ROUND(ROUND(ROUND(K1069*U1076,0)*Y$1019,0)*AD1079-AF1078,0)</f>
        <v>158</v>
      </c>
      <c r="AI1079" s="16"/>
    </row>
    <row r="1080" spans="1:35" ht="16.75" customHeight="1" x14ac:dyDescent="0.3">
      <c r="A1080" s="99">
        <v>33</v>
      </c>
      <c r="B1080" s="100" t="s">
        <v>1029</v>
      </c>
      <c r="C1080" s="101" t="s">
        <v>11172</v>
      </c>
      <c r="D1080" s="190"/>
      <c r="E1080" s="211"/>
      <c r="F1080" s="211"/>
      <c r="G1080" s="211"/>
      <c r="H1080" s="211"/>
      <c r="I1080" s="211"/>
      <c r="J1080" s="210"/>
      <c r="K1080" s="185"/>
      <c r="L1080" s="2"/>
      <c r="M1080" s="2"/>
      <c r="N1080" s="2"/>
      <c r="O1080" s="203"/>
      <c r="P1080" s="8"/>
      <c r="Q1080" s="8"/>
      <c r="R1080" s="8"/>
      <c r="S1080" s="8"/>
      <c r="T1080" s="8"/>
      <c r="U1080" s="8"/>
      <c r="V1080" s="73"/>
      <c r="W1080" s="72"/>
      <c r="X1080" s="72"/>
      <c r="Y1080" s="155"/>
      <c r="Z1080" s="157"/>
      <c r="AA1080" s="206"/>
      <c r="AB1080" s="225" t="s">
        <v>7391</v>
      </c>
      <c r="AC1080" s="103" t="s">
        <v>7390</v>
      </c>
      <c r="AD1080" s="162">
        <v>0.5</v>
      </c>
      <c r="AE1080" s="196"/>
      <c r="AF1080" s="144"/>
      <c r="AG1080" s="150"/>
      <c r="AH1080" s="105">
        <f>ROUND(ROUND(ROUND(K1069*U1076,0)*Y$1019,0)*AD1080-AF1078,0)</f>
        <v>112</v>
      </c>
      <c r="AI1080" s="16"/>
    </row>
    <row r="1081" spans="1:35" ht="16.75" customHeight="1" x14ac:dyDescent="0.3">
      <c r="A1081" s="11">
        <v>33</v>
      </c>
      <c r="B1081" s="14" t="s">
        <v>1030</v>
      </c>
      <c r="C1081" s="52" t="s">
        <v>11171</v>
      </c>
      <c r="D1081" s="190"/>
      <c r="E1081" s="211"/>
      <c r="F1081" s="211"/>
      <c r="G1081" s="211"/>
      <c r="H1081" s="211"/>
      <c r="I1081" s="211"/>
      <c r="J1081" s="210"/>
      <c r="K1081" s="185"/>
      <c r="L1081" s="2"/>
      <c r="M1081" s="2"/>
      <c r="N1081" s="44"/>
      <c r="O1081" s="222" t="s">
        <v>7373</v>
      </c>
      <c r="P1081" s="2"/>
      <c r="Q1081" s="2"/>
      <c r="R1081" s="2"/>
      <c r="S1081" s="2"/>
      <c r="T1081" s="2"/>
      <c r="U1081" s="2"/>
      <c r="V1081" s="71"/>
      <c r="W1081" s="72"/>
      <c r="X1081" s="72"/>
      <c r="Y1081" s="145"/>
      <c r="Z1081" s="71"/>
      <c r="AA1081" s="83"/>
      <c r="AB1081" s="80"/>
      <c r="AC1081" s="7"/>
      <c r="AD1081" s="7"/>
      <c r="AE1081" s="7"/>
      <c r="AF1081" s="7"/>
      <c r="AG1081" s="37"/>
      <c r="AH1081" s="98">
        <f>ROUND(ROUND(K1069*U1082,0)*Y$1019,0)</f>
        <v>238</v>
      </c>
      <c r="AI1081" s="66"/>
    </row>
    <row r="1082" spans="1:35" ht="16.75" customHeight="1" x14ac:dyDescent="0.3">
      <c r="A1082" s="99">
        <v>33</v>
      </c>
      <c r="B1082" s="100" t="s">
        <v>1031</v>
      </c>
      <c r="C1082" s="101" t="s">
        <v>11170</v>
      </c>
      <c r="D1082" s="190"/>
      <c r="E1082" s="211"/>
      <c r="F1082" s="211"/>
      <c r="G1082" s="211"/>
      <c r="H1082" s="211"/>
      <c r="I1082" s="211"/>
      <c r="J1082" s="210"/>
      <c r="K1082" s="185"/>
      <c r="L1082" s="2"/>
      <c r="M1082" s="2"/>
      <c r="N1082" s="44"/>
      <c r="O1082" s="222" t="s">
        <v>7405</v>
      </c>
      <c r="P1082" s="135"/>
      <c r="Q1082" s="135"/>
      <c r="R1082" s="135"/>
      <c r="S1082" s="135"/>
      <c r="T1082" s="136" t="s">
        <v>7404</v>
      </c>
      <c r="U1082" s="273">
        <v>0.95</v>
      </c>
      <c r="V1082" s="274"/>
      <c r="W1082" s="72"/>
      <c r="X1082" s="72"/>
      <c r="Y1082" s="145"/>
      <c r="Z1082" s="71"/>
      <c r="AA1082" s="226" t="s">
        <v>7393</v>
      </c>
      <c r="AB1082" s="225" t="s">
        <v>7358</v>
      </c>
      <c r="AC1082" s="103" t="s">
        <v>7390</v>
      </c>
      <c r="AD1082" s="162">
        <v>0.7</v>
      </c>
      <c r="AE1082" s="162"/>
      <c r="AF1082" s="162"/>
      <c r="AG1082" s="163"/>
      <c r="AH1082" s="105">
        <f>ROUND(ROUND(ROUND(K1069*U1082,0)*Y$1019,0)*AD1082,0)</f>
        <v>167</v>
      </c>
      <c r="AI1082" s="66"/>
    </row>
    <row r="1083" spans="1:35" ht="16.75" customHeight="1" x14ac:dyDescent="0.3">
      <c r="A1083" s="99">
        <v>33</v>
      </c>
      <c r="B1083" s="100" t="s">
        <v>1032</v>
      </c>
      <c r="C1083" s="101" t="s">
        <v>11169</v>
      </c>
      <c r="D1083" s="190"/>
      <c r="E1083" s="211"/>
      <c r="F1083" s="211"/>
      <c r="G1083" s="211"/>
      <c r="H1083" s="211"/>
      <c r="I1083" s="211"/>
      <c r="J1083" s="210"/>
      <c r="K1083" s="185"/>
      <c r="L1083" s="2"/>
      <c r="M1083" s="2"/>
      <c r="N1083" s="2"/>
      <c r="O1083" s="56"/>
      <c r="P1083" s="2"/>
      <c r="Q1083" s="2"/>
      <c r="R1083" s="2"/>
      <c r="S1083" s="2"/>
      <c r="T1083" s="2"/>
      <c r="U1083" s="2"/>
      <c r="V1083" s="71"/>
      <c r="W1083" s="72"/>
      <c r="X1083" s="72"/>
      <c r="Y1083" s="155"/>
      <c r="Z1083" s="157"/>
      <c r="AA1083" s="206"/>
      <c r="AB1083" s="225" t="s">
        <v>7391</v>
      </c>
      <c r="AC1083" s="103" t="s">
        <v>7390</v>
      </c>
      <c r="AD1083" s="162">
        <v>0.5</v>
      </c>
      <c r="AE1083" s="162"/>
      <c r="AF1083" s="162"/>
      <c r="AG1083" s="163"/>
      <c r="AH1083" s="105">
        <f>ROUND(ROUND(ROUND(K1069*U1082,0)*Y$1019,0)*AD1083,0)</f>
        <v>119</v>
      </c>
      <c r="AI1083" s="16"/>
    </row>
    <row r="1084" spans="1:35" ht="16.75" customHeight="1" x14ac:dyDescent="0.3">
      <c r="A1084" s="11">
        <v>33</v>
      </c>
      <c r="B1084" s="14" t="s">
        <v>1033</v>
      </c>
      <c r="C1084" s="52" t="s">
        <v>11168</v>
      </c>
      <c r="D1084" s="190"/>
      <c r="E1084" s="211"/>
      <c r="F1084" s="211"/>
      <c r="G1084" s="211"/>
      <c r="H1084" s="211"/>
      <c r="I1084" s="211"/>
      <c r="J1084" s="210"/>
      <c r="K1084" s="185"/>
      <c r="L1084" s="2"/>
      <c r="M1084" s="2"/>
      <c r="N1084" s="2"/>
      <c r="O1084" s="56"/>
      <c r="P1084" s="2"/>
      <c r="Q1084" s="2"/>
      <c r="R1084" s="2"/>
      <c r="S1084" s="2"/>
      <c r="T1084" s="2"/>
      <c r="U1084" s="2"/>
      <c r="V1084" s="71"/>
      <c r="W1084" s="72"/>
      <c r="X1084" s="72"/>
      <c r="Y1084" s="155"/>
      <c r="Z1084" s="157"/>
      <c r="AA1084" s="2"/>
      <c r="AB1084" s="201"/>
      <c r="AC1084" s="55"/>
      <c r="AD1084" s="141"/>
      <c r="AE1084" s="187" t="s">
        <v>7356</v>
      </c>
      <c r="AF1084" s="53">
        <v>5</v>
      </c>
      <c r="AG1084" s="181" t="s">
        <v>7357</v>
      </c>
      <c r="AH1084" s="98">
        <f>ROUND(ROUND(K1069*U1082,0)*Y$1019-AF1084,0)</f>
        <v>233</v>
      </c>
      <c r="AI1084" s="16"/>
    </row>
    <row r="1085" spans="1:35" ht="16.75" customHeight="1" x14ac:dyDescent="0.3">
      <c r="A1085" s="99">
        <v>33</v>
      </c>
      <c r="B1085" s="100" t="s">
        <v>1034</v>
      </c>
      <c r="C1085" s="101" t="s">
        <v>11167</v>
      </c>
      <c r="D1085" s="190"/>
      <c r="E1085" s="211"/>
      <c r="F1085" s="211"/>
      <c r="G1085" s="211"/>
      <c r="H1085" s="211"/>
      <c r="I1085" s="211"/>
      <c r="J1085" s="210"/>
      <c r="K1085" s="185"/>
      <c r="L1085" s="2"/>
      <c r="M1085" s="2"/>
      <c r="N1085" s="2"/>
      <c r="O1085" s="56"/>
      <c r="P1085" s="2"/>
      <c r="Q1085" s="2"/>
      <c r="R1085" s="2"/>
      <c r="S1085" s="2"/>
      <c r="T1085" s="2"/>
      <c r="U1085" s="2"/>
      <c r="V1085" s="71"/>
      <c r="W1085" s="72"/>
      <c r="X1085" s="72"/>
      <c r="Y1085" s="155"/>
      <c r="Z1085" s="157"/>
      <c r="AA1085" s="226" t="s">
        <v>7393</v>
      </c>
      <c r="AB1085" s="225" t="s">
        <v>7358</v>
      </c>
      <c r="AC1085" s="103" t="s">
        <v>7390</v>
      </c>
      <c r="AD1085" s="162">
        <v>0.7</v>
      </c>
      <c r="AE1085" s="221"/>
      <c r="AF1085" s="136"/>
      <c r="AG1085" s="75"/>
      <c r="AH1085" s="105">
        <f>ROUND(ROUND(ROUND(K1069*U1082,0)*Y$1019,0)*AD1085-AF1084,0)</f>
        <v>162</v>
      </c>
      <c r="AI1085" s="16"/>
    </row>
    <row r="1086" spans="1:35" ht="16.75" customHeight="1" x14ac:dyDescent="0.3">
      <c r="A1086" s="99">
        <v>33</v>
      </c>
      <c r="B1086" s="100" t="s">
        <v>1035</v>
      </c>
      <c r="C1086" s="101" t="s">
        <v>11166</v>
      </c>
      <c r="D1086" s="190"/>
      <c r="E1086" s="211"/>
      <c r="F1086" s="211"/>
      <c r="G1086" s="211"/>
      <c r="H1086" s="211"/>
      <c r="I1086" s="211"/>
      <c r="J1086" s="210"/>
      <c r="K1086" s="164"/>
      <c r="L1086" s="8"/>
      <c r="M1086" s="8"/>
      <c r="N1086" s="8"/>
      <c r="O1086" s="203"/>
      <c r="P1086" s="8"/>
      <c r="Q1086" s="8"/>
      <c r="R1086" s="8"/>
      <c r="S1086" s="8"/>
      <c r="T1086" s="8"/>
      <c r="U1086" s="8"/>
      <c r="V1086" s="73"/>
      <c r="W1086" s="72"/>
      <c r="X1086" s="72"/>
      <c r="Y1086" s="155"/>
      <c r="Z1086" s="157"/>
      <c r="AA1086" s="206"/>
      <c r="AB1086" s="225" t="s">
        <v>7391</v>
      </c>
      <c r="AC1086" s="103" t="s">
        <v>7390</v>
      </c>
      <c r="AD1086" s="162">
        <v>0.5</v>
      </c>
      <c r="AE1086" s="196"/>
      <c r="AF1086" s="144"/>
      <c r="AG1086" s="150"/>
      <c r="AH1086" s="105">
        <f>ROUND(ROUND(ROUND(K1069*U1082,0)*Y$1019,0)*AD1086-AF1084,0)</f>
        <v>114</v>
      </c>
      <c r="AI1086" s="16"/>
    </row>
    <row r="1087" spans="1:35" ht="16.75" customHeight="1" x14ac:dyDescent="0.3">
      <c r="A1087" s="11">
        <v>33</v>
      </c>
      <c r="B1087" s="14" t="s">
        <v>11165</v>
      </c>
      <c r="C1087" s="52" t="s">
        <v>11164</v>
      </c>
      <c r="D1087" s="190"/>
      <c r="E1087" s="211"/>
      <c r="F1087" s="211"/>
      <c r="G1087" s="211"/>
      <c r="H1087" s="211"/>
      <c r="I1087" s="211"/>
      <c r="J1087" s="210"/>
      <c r="K1087" s="167" t="s">
        <v>7734</v>
      </c>
      <c r="L1087" s="36"/>
      <c r="M1087" s="36"/>
      <c r="N1087" s="50"/>
      <c r="O1087" s="54"/>
      <c r="P1087" s="36"/>
      <c r="Q1087" s="36"/>
      <c r="R1087" s="36"/>
      <c r="S1087" s="36"/>
      <c r="T1087" s="36"/>
      <c r="U1087" s="36"/>
      <c r="V1087" s="50"/>
      <c r="W1087" s="45"/>
      <c r="X1087" s="45"/>
      <c r="Y1087" s="2"/>
      <c r="Z1087" s="44"/>
      <c r="AA1087" s="54"/>
      <c r="AB1087" s="53"/>
      <c r="AC1087" s="36"/>
      <c r="AD1087" s="36"/>
      <c r="AE1087" s="36"/>
      <c r="AF1087" s="36"/>
      <c r="AG1087" s="50"/>
      <c r="AH1087" s="98">
        <f>ROUND(K1093*Y$1019,0)</f>
        <v>207</v>
      </c>
      <c r="AI1087" s="16"/>
    </row>
    <row r="1088" spans="1:35" ht="16.75" customHeight="1" x14ac:dyDescent="0.3">
      <c r="A1088" s="99">
        <v>33</v>
      </c>
      <c r="B1088" s="100" t="s">
        <v>1036</v>
      </c>
      <c r="C1088" s="101" t="s">
        <v>11163</v>
      </c>
      <c r="D1088" s="190"/>
      <c r="E1088" s="211"/>
      <c r="F1088" s="211"/>
      <c r="G1088" s="211"/>
      <c r="H1088" s="211"/>
      <c r="I1088" s="211"/>
      <c r="J1088" s="210"/>
      <c r="K1088" s="185"/>
      <c r="L1088" s="2"/>
      <c r="M1088" s="2"/>
      <c r="N1088" s="44"/>
      <c r="O1088" s="3"/>
      <c r="P1088" s="2"/>
      <c r="Q1088" s="2"/>
      <c r="R1088" s="2"/>
      <c r="S1088" s="2"/>
      <c r="T1088" s="2"/>
      <c r="U1088" s="2"/>
      <c r="V1088" s="71"/>
      <c r="W1088" s="72"/>
      <c r="X1088" s="72"/>
      <c r="Y1088" s="145"/>
      <c r="Z1088" s="71"/>
      <c r="AA1088" s="226" t="s">
        <v>7393</v>
      </c>
      <c r="AB1088" s="225" t="s">
        <v>7358</v>
      </c>
      <c r="AC1088" s="103" t="s">
        <v>7390</v>
      </c>
      <c r="AD1088" s="162">
        <v>0.7</v>
      </c>
      <c r="AE1088" s="162"/>
      <c r="AF1088" s="162"/>
      <c r="AG1088" s="163"/>
      <c r="AH1088" s="105">
        <f>ROUND(ROUND(K1093*Y$1019,0)*AD1088,0)</f>
        <v>145</v>
      </c>
      <c r="AI1088" s="16"/>
    </row>
    <row r="1089" spans="1:35" ht="16.75" customHeight="1" x14ac:dyDescent="0.3">
      <c r="A1089" s="99">
        <v>33</v>
      </c>
      <c r="B1089" s="100" t="s">
        <v>1037</v>
      </c>
      <c r="C1089" s="101" t="s">
        <v>11162</v>
      </c>
      <c r="D1089" s="190"/>
      <c r="E1089" s="211"/>
      <c r="F1089" s="211"/>
      <c r="G1089" s="211"/>
      <c r="H1089" s="211"/>
      <c r="I1089" s="211"/>
      <c r="J1089" s="210"/>
      <c r="K1089" s="185"/>
      <c r="L1089" s="2"/>
      <c r="M1089" s="2"/>
      <c r="N1089" s="2"/>
      <c r="O1089" s="56"/>
      <c r="P1089" s="2"/>
      <c r="Q1089" s="2"/>
      <c r="R1089" s="2"/>
      <c r="S1089" s="2"/>
      <c r="T1089" s="2"/>
      <c r="U1089" s="2"/>
      <c r="V1089" s="71"/>
      <c r="W1089" s="72"/>
      <c r="X1089" s="72"/>
      <c r="Y1089" s="155"/>
      <c r="Z1089" s="157"/>
      <c r="AA1089" s="206"/>
      <c r="AB1089" s="225" t="s">
        <v>7391</v>
      </c>
      <c r="AC1089" s="103" t="s">
        <v>7390</v>
      </c>
      <c r="AD1089" s="162">
        <v>0.5</v>
      </c>
      <c r="AE1089" s="162"/>
      <c r="AF1089" s="162"/>
      <c r="AG1089" s="163"/>
      <c r="AH1089" s="105">
        <f>ROUND(ROUND(K1093*Y$1019,0)*AD1089,0)</f>
        <v>104</v>
      </c>
      <c r="AI1089" s="16"/>
    </row>
    <row r="1090" spans="1:35" ht="16.75" customHeight="1" x14ac:dyDescent="0.3">
      <c r="A1090" s="11">
        <v>33</v>
      </c>
      <c r="B1090" s="14" t="s">
        <v>1038</v>
      </c>
      <c r="C1090" s="52" t="s">
        <v>11161</v>
      </c>
      <c r="D1090" s="190"/>
      <c r="E1090" s="211"/>
      <c r="F1090" s="211"/>
      <c r="G1090" s="211"/>
      <c r="H1090" s="211"/>
      <c r="I1090" s="211"/>
      <c r="J1090" s="210"/>
      <c r="K1090" s="185"/>
      <c r="L1090" s="2"/>
      <c r="M1090" s="2"/>
      <c r="N1090" s="2"/>
      <c r="O1090" s="56"/>
      <c r="P1090" s="2"/>
      <c r="Q1090" s="2"/>
      <c r="R1090" s="2"/>
      <c r="S1090" s="2"/>
      <c r="T1090" s="2"/>
      <c r="U1090" s="2"/>
      <c r="V1090" s="71"/>
      <c r="W1090" s="72"/>
      <c r="X1090" s="72"/>
      <c r="Y1090" s="155"/>
      <c r="Z1090" s="157"/>
      <c r="AA1090" s="2"/>
      <c r="AB1090" s="201"/>
      <c r="AC1090" s="55"/>
      <c r="AD1090" s="141"/>
      <c r="AE1090" s="187" t="s">
        <v>7356</v>
      </c>
      <c r="AF1090" s="53">
        <v>5</v>
      </c>
      <c r="AG1090" s="181" t="s">
        <v>7357</v>
      </c>
      <c r="AH1090" s="98">
        <f>ROUND(K1093*Y$1019-AF1090,0)</f>
        <v>202</v>
      </c>
      <c r="AI1090" s="16"/>
    </row>
    <row r="1091" spans="1:35" ht="16.75" customHeight="1" x14ac:dyDescent="0.3">
      <c r="A1091" s="99">
        <v>33</v>
      </c>
      <c r="B1091" s="100" t="s">
        <v>1039</v>
      </c>
      <c r="C1091" s="101" t="s">
        <v>11160</v>
      </c>
      <c r="D1091" s="190"/>
      <c r="E1091" s="211"/>
      <c r="F1091" s="211"/>
      <c r="G1091" s="211"/>
      <c r="H1091" s="211"/>
      <c r="I1091" s="211"/>
      <c r="J1091" s="210"/>
      <c r="K1091" s="185"/>
      <c r="L1091" s="2"/>
      <c r="M1091" s="2"/>
      <c r="N1091" s="2"/>
      <c r="O1091" s="56"/>
      <c r="P1091" s="2"/>
      <c r="Q1091" s="2"/>
      <c r="R1091" s="2"/>
      <c r="S1091" s="2"/>
      <c r="T1091" s="2"/>
      <c r="U1091" s="2"/>
      <c r="V1091" s="71"/>
      <c r="W1091" s="72"/>
      <c r="X1091" s="72"/>
      <c r="Y1091" s="155"/>
      <c r="Z1091" s="157"/>
      <c r="AA1091" s="226" t="s">
        <v>7393</v>
      </c>
      <c r="AB1091" s="225" t="s">
        <v>7358</v>
      </c>
      <c r="AC1091" s="103" t="s">
        <v>7390</v>
      </c>
      <c r="AD1091" s="162">
        <v>0.7</v>
      </c>
      <c r="AE1091" s="221"/>
      <c r="AF1091" s="136"/>
      <c r="AG1091" s="75"/>
      <c r="AH1091" s="105">
        <f>ROUND(ROUND(K1093*Y$1019,0)*AD1091-AF1090,0)</f>
        <v>140</v>
      </c>
      <c r="AI1091" s="16"/>
    </row>
    <row r="1092" spans="1:35" ht="16.75" customHeight="1" x14ac:dyDescent="0.3">
      <c r="A1092" s="99">
        <v>33</v>
      </c>
      <c r="B1092" s="100" t="s">
        <v>1040</v>
      </c>
      <c r="C1092" s="101" t="s">
        <v>11159</v>
      </c>
      <c r="D1092" s="190"/>
      <c r="E1092" s="211"/>
      <c r="F1092" s="211"/>
      <c r="G1092" s="211"/>
      <c r="H1092" s="211"/>
      <c r="I1092" s="211"/>
      <c r="J1092" s="210"/>
      <c r="K1092" s="185"/>
      <c r="L1092" s="2"/>
      <c r="M1092" s="2"/>
      <c r="N1092" s="2"/>
      <c r="O1092" s="56"/>
      <c r="P1092" s="2"/>
      <c r="Q1092" s="2"/>
      <c r="R1092" s="2"/>
      <c r="S1092" s="2"/>
      <c r="T1092" s="2"/>
      <c r="U1092" s="2"/>
      <c r="V1092" s="71"/>
      <c r="W1092" s="72"/>
      <c r="X1092" s="72"/>
      <c r="Y1092" s="155"/>
      <c r="Z1092" s="157"/>
      <c r="AA1092" s="206"/>
      <c r="AB1092" s="225" t="s">
        <v>7391</v>
      </c>
      <c r="AC1092" s="103" t="s">
        <v>7390</v>
      </c>
      <c r="AD1092" s="162">
        <v>0.5</v>
      </c>
      <c r="AE1092" s="196"/>
      <c r="AF1092" s="144"/>
      <c r="AG1092" s="150"/>
      <c r="AH1092" s="105">
        <f>ROUND(ROUND(K1093*Y$1019,0)*AD1092-AF1090,0)</f>
        <v>99</v>
      </c>
      <c r="AI1092" s="16"/>
    </row>
    <row r="1093" spans="1:35" ht="16.75" customHeight="1" x14ac:dyDescent="0.3">
      <c r="A1093" s="11">
        <v>33</v>
      </c>
      <c r="B1093" s="14" t="s">
        <v>1041</v>
      </c>
      <c r="C1093" s="52" t="s">
        <v>11158</v>
      </c>
      <c r="D1093" s="190"/>
      <c r="E1093" s="211"/>
      <c r="F1093" s="211"/>
      <c r="G1093" s="211"/>
      <c r="H1093" s="211"/>
      <c r="I1093" s="211"/>
      <c r="J1093" s="210"/>
      <c r="K1093" s="271">
        <f>'21共同生活援助（包括型・基本）'!N517</f>
        <v>414</v>
      </c>
      <c r="L1093" s="272"/>
      <c r="M1093" s="2" t="s">
        <v>7388</v>
      </c>
      <c r="N1093" s="44"/>
      <c r="O1093" s="204" t="s">
        <v>7387</v>
      </c>
      <c r="P1093" s="36"/>
      <c r="Q1093" s="36"/>
      <c r="R1093" s="36"/>
      <c r="S1093" s="36"/>
      <c r="T1093" s="36"/>
      <c r="U1093" s="36"/>
      <c r="V1093" s="74"/>
      <c r="W1093" s="72"/>
      <c r="X1093" s="72"/>
      <c r="Y1093" s="145"/>
      <c r="Z1093" s="71"/>
      <c r="AA1093" s="83"/>
      <c r="AB1093" s="194"/>
      <c r="AC1093" s="7"/>
      <c r="AD1093" s="7"/>
      <c r="AE1093" s="7"/>
      <c r="AF1093" s="7"/>
      <c r="AG1093" s="37"/>
      <c r="AH1093" s="98">
        <f>ROUND(ROUND(K1093*U1094,0)*Y$1019,0)</f>
        <v>197</v>
      </c>
      <c r="AI1093" s="66"/>
    </row>
    <row r="1094" spans="1:35" ht="16.75" customHeight="1" x14ac:dyDescent="0.3">
      <c r="A1094" s="99">
        <v>33</v>
      </c>
      <c r="B1094" s="100" t="s">
        <v>1042</v>
      </c>
      <c r="C1094" s="101" t="s">
        <v>11157</v>
      </c>
      <c r="D1094" s="190"/>
      <c r="E1094" s="211"/>
      <c r="F1094" s="211"/>
      <c r="G1094" s="211"/>
      <c r="H1094" s="211"/>
      <c r="I1094" s="211"/>
      <c r="J1094" s="210"/>
      <c r="K1094" s="72"/>
      <c r="L1094" s="145"/>
      <c r="M1094" s="2"/>
      <c r="N1094" s="44"/>
      <c r="O1094" s="45"/>
      <c r="P1094" s="2"/>
      <c r="Q1094" s="135"/>
      <c r="R1094" s="135"/>
      <c r="S1094" s="135"/>
      <c r="T1094" s="136" t="s">
        <v>8307</v>
      </c>
      <c r="U1094" s="273">
        <v>0.95</v>
      </c>
      <c r="V1094" s="274"/>
      <c r="W1094" s="72"/>
      <c r="X1094" s="72"/>
      <c r="Y1094" s="145"/>
      <c r="Z1094" s="71"/>
      <c r="AA1094" s="226" t="s">
        <v>8306</v>
      </c>
      <c r="AB1094" s="225" t="s">
        <v>8305</v>
      </c>
      <c r="AC1094" s="103" t="s">
        <v>8302</v>
      </c>
      <c r="AD1094" s="162">
        <v>0.7</v>
      </c>
      <c r="AE1094" s="162"/>
      <c r="AF1094" s="162"/>
      <c r="AG1094" s="163"/>
      <c r="AH1094" s="105">
        <f>ROUND(ROUND(ROUND(K1093*U1094,0)*Y$1019,0)*AD1094,0)</f>
        <v>138</v>
      </c>
      <c r="AI1094" s="66"/>
    </row>
    <row r="1095" spans="1:35" ht="16.75" customHeight="1" x14ac:dyDescent="0.3">
      <c r="A1095" s="99">
        <v>33</v>
      </c>
      <c r="B1095" s="100" t="s">
        <v>1043</v>
      </c>
      <c r="C1095" s="101" t="s">
        <v>11156</v>
      </c>
      <c r="D1095" s="190"/>
      <c r="E1095" s="211"/>
      <c r="F1095" s="211"/>
      <c r="G1095" s="211"/>
      <c r="H1095" s="211"/>
      <c r="I1095" s="211"/>
      <c r="J1095" s="210"/>
      <c r="K1095" s="185"/>
      <c r="L1095" s="2"/>
      <c r="M1095" s="2"/>
      <c r="N1095" s="2"/>
      <c r="O1095" s="56"/>
      <c r="P1095" s="2"/>
      <c r="Q1095" s="2"/>
      <c r="R1095" s="2"/>
      <c r="S1095" s="2"/>
      <c r="T1095" s="2"/>
      <c r="U1095" s="2"/>
      <c r="V1095" s="71"/>
      <c r="W1095" s="72"/>
      <c r="X1095" s="72"/>
      <c r="Y1095" s="155"/>
      <c r="Z1095" s="157"/>
      <c r="AA1095" s="206"/>
      <c r="AB1095" s="225" t="s">
        <v>8303</v>
      </c>
      <c r="AC1095" s="103" t="s">
        <v>8302</v>
      </c>
      <c r="AD1095" s="162">
        <v>0.5</v>
      </c>
      <c r="AE1095" s="162"/>
      <c r="AF1095" s="162"/>
      <c r="AG1095" s="163"/>
      <c r="AH1095" s="105">
        <f>ROUND(ROUND(ROUND(K1093*U1094,0)*Y$1019,0)*AD1095,0)</f>
        <v>99</v>
      </c>
      <c r="AI1095" s="16"/>
    </row>
    <row r="1096" spans="1:35" ht="16.75" customHeight="1" x14ac:dyDescent="0.3">
      <c r="A1096" s="11">
        <v>33</v>
      </c>
      <c r="B1096" s="14" t="s">
        <v>1044</v>
      </c>
      <c r="C1096" s="52" t="s">
        <v>11155</v>
      </c>
      <c r="D1096" s="190"/>
      <c r="E1096" s="211"/>
      <c r="F1096" s="211"/>
      <c r="G1096" s="211"/>
      <c r="H1096" s="211"/>
      <c r="I1096" s="211"/>
      <c r="J1096" s="210"/>
      <c r="K1096" s="185"/>
      <c r="L1096" s="2"/>
      <c r="M1096" s="2"/>
      <c r="N1096" s="2"/>
      <c r="O1096" s="56"/>
      <c r="P1096" s="2"/>
      <c r="Q1096" s="2"/>
      <c r="R1096" s="2"/>
      <c r="S1096" s="2"/>
      <c r="T1096" s="2"/>
      <c r="U1096" s="2"/>
      <c r="V1096" s="71"/>
      <c r="W1096" s="72"/>
      <c r="X1096" s="72"/>
      <c r="Y1096" s="155"/>
      <c r="Z1096" s="157"/>
      <c r="AA1096" s="2"/>
      <c r="AB1096" s="201"/>
      <c r="AC1096" s="55"/>
      <c r="AD1096" s="141"/>
      <c r="AE1096" s="187" t="s">
        <v>7356</v>
      </c>
      <c r="AF1096" s="53">
        <v>5</v>
      </c>
      <c r="AG1096" s="181" t="s">
        <v>7357</v>
      </c>
      <c r="AH1096" s="98">
        <f>ROUND(ROUND(K1093*U1094,0)*Y$1019-AF1096,0)</f>
        <v>192</v>
      </c>
      <c r="AI1096" s="16"/>
    </row>
    <row r="1097" spans="1:35" ht="16.75" customHeight="1" x14ac:dyDescent="0.3">
      <c r="A1097" s="99">
        <v>33</v>
      </c>
      <c r="B1097" s="100" t="s">
        <v>1045</v>
      </c>
      <c r="C1097" s="101" t="s">
        <v>11154</v>
      </c>
      <c r="D1097" s="190"/>
      <c r="E1097" s="211"/>
      <c r="F1097" s="211"/>
      <c r="G1097" s="211"/>
      <c r="H1097" s="211"/>
      <c r="I1097" s="211"/>
      <c r="J1097" s="210"/>
      <c r="K1097" s="185"/>
      <c r="L1097" s="2"/>
      <c r="M1097" s="2"/>
      <c r="N1097" s="2"/>
      <c r="O1097" s="56"/>
      <c r="P1097" s="2"/>
      <c r="Q1097" s="2"/>
      <c r="R1097" s="2"/>
      <c r="S1097" s="2"/>
      <c r="T1097" s="2"/>
      <c r="U1097" s="2"/>
      <c r="V1097" s="71"/>
      <c r="W1097" s="72"/>
      <c r="X1097" s="72"/>
      <c r="Y1097" s="155"/>
      <c r="Z1097" s="157"/>
      <c r="AA1097" s="226" t="s">
        <v>10968</v>
      </c>
      <c r="AB1097" s="225" t="s">
        <v>10967</v>
      </c>
      <c r="AC1097" s="103" t="s">
        <v>8865</v>
      </c>
      <c r="AD1097" s="162">
        <v>0.7</v>
      </c>
      <c r="AE1097" s="221"/>
      <c r="AF1097" s="136"/>
      <c r="AG1097" s="75"/>
      <c r="AH1097" s="105">
        <f>ROUND(ROUND(ROUND(K1093*U1094,0)*Y$1019,0)*AD1097-AF1096,0)</f>
        <v>133</v>
      </c>
      <c r="AI1097" s="16"/>
    </row>
    <row r="1098" spans="1:35" ht="16.75" customHeight="1" x14ac:dyDescent="0.3">
      <c r="A1098" s="99">
        <v>33</v>
      </c>
      <c r="B1098" s="100" t="s">
        <v>1046</v>
      </c>
      <c r="C1098" s="101" t="s">
        <v>11153</v>
      </c>
      <c r="D1098" s="190"/>
      <c r="E1098" s="211"/>
      <c r="F1098" s="211"/>
      <c r="G1098" s="211"/>
      <c r="H1098" s="211"/>
      <c r="I1098" s="211"/>
      <c r="J1098" s="210"/>
      <c r="K1098" s="185"/>
      <c r="L1098" s="2"/>
      <c r="M1098" s="2"/>
      <c r="N1098" s="2"/>
      <c r="O1098" s="203"/>
      <c r="P1098" s="8"/>
      <c r="Q1098" s="8"/>
      <c r="R1098" s="8"/>
      <c r="S1098" s="8"/>
      <c r="T1098" s="8"/>
      <c r="U1098" s="8"/>
      <c r="V1098" s="73"/>
      <c r="W1098" s="72"/>
      <c r="X1098" s="72"/>
      <c r="Y1098" s="155"/>
      <c r="Z1098" s="157"/>
      <c r="AA1098" s="206"/>
      <c r="AB1098" s="225" t="s">
        <v>8866</v>
      </c>
      <c r="AC1098" s="103" t="s">
        <v>8865</v>
      </c>
      <c r="AD1098" s="162">
        <v>0.5</v>
      </c>
      <c r="AE1098" s="196"/>
      <c r="AF1098" s="144"/>
      <c r="AG1098" s="150"/>
      <c r="AH1098" s="105">
        <f>ROUND(ROUND(ROUND(K1093*U1094,0)*Y$1019,0)*AD1098-AF1096,0)</f>
        <v>94</v>
      </c>
      <c r="AI1098" s="16"/>
    </row>
    <row r="1099" spans="1:35" ht="16.75" customHeight="1" x14ac:dyDescent="0.3">
      <c r="A1099" s="11">
        <v>33</v>
      </c>
      <c r="B1099" s="14" t="s">
        <v>1047</v>
      </c>
      <c r="C1099" s="52" t="s">
        <v>11152</v>
      </c>
      <c r="D1099" s="190"/>
      <c r="E1099" s="211"/>
      <c r="F1099" s="211"/>
      <c r="G1099" s="211"/>
      <c r="H1099" s="211"/>
      <c r="I1099" s="211"/>
      <c r="J1099" s="210"/>
      <c r="K1099" s="185"/>
      <c r="L1099" s="2"/>
      <c r="M1099" s="2"/>
      <c r="N1099" s="44"/>
      <c r="O1099" s="204" t="s">
        <v>7380</v>
      </c>
      <c r="P1099" s="36"/>
      <c r="Q1099" s="36"/>
      <c r="R1099" s="36"/>
      <c r="S1099" s="36"/>
      <c r="T1099" s="36"/>
      <c r="U1099" s="36"/>
      <c r="V1099" s="74"/>
      <c r="W1099" s="72"/>
      <c r="X1099" s="72"/>
      <c r="Y1099" s="145"/>
      <c r="Z1099" s="71"/>
      <c r="AA1099" s="83"/>
      <c r="AB1099" s="194"/>
      <c r="AC1099" s="7"/>
      <c r="AD1099" s="7"/>
      <c r="AE1099" s="7"/>
      <c r="AF1099" s="7"/>
      <c r="AG1099" s="37"/>
      <c r="AH1099" s="98">
        <f>ROUND(ROUND(K1093*U1100,0)*Y$1019,0)</f>
        <v>193</v>
      </c>
      <c r="AI1099" s="66"/>
    </row>
    <row r="1100" spans="1:35" ht="16.75" customHeight="1" x14ac:dyDescent="0.3">
      <c r="A1100" s="99">
        <v>33</v>
      </c>
      <c r="B1100" s="100" t="s">
        <v>1048</v>
      </c>
      <c r="C1100" s="101" t="s">
        <v>11151</v>
      </c>
      <c r="D1100" s="190"/>
      <c r="E1100" s="211"/>
      <c r="F1100" s="211"/>
      <c r="G1100" s="211"/>
      <c r="H1100" s="211"/>
      <c r="I1100" s="211"/>
      <c r="J1100" s="210"/>
      <c r="K1100" s="185"/>
      <c r="L1100" s="2"/>
      <c r="M1100" s="2"/>
      <c r="N1100" s="44"/>
      <c r="O1100" s="45"/>
      <c r="P1100" s="135"/>
      <c r="Q1100" s="135"/>
      <c r="R1100" s="135"/>
      <c r="S1100" s="135"/>
      <c r="T1100" s="136" t="s">
        <v>10972</v>
      </c>
      <c r="U1100" s="273">
        <v>0.93</v>
      </c>
      <c r="V1100" s="274"/>
      <c r="W1100" s="72"/>
      <c r="X1100" s="72"/>
      <c r="Y1100" s="145"/>
      <c r="Z1100" s="71"/>
      <c r="AA1100" s="226" t="s">
        <v>10968</v>
      </c>
      <c r="AB1100" s="225" t="s">
        <v>10967</v>
      </c>
      <c r="AC1100" s="103" t="s">
        <v>8865</v>
      </c>
      <c r="AD1100" s="162">
        <v>0.7</v>
      </c>
      <c r="AE1100" s="162"/>
      <c r="AF1100" s="162"/>
      <c r="AG1100" s="163"/>
      <c r="AH1100" s="105">
        <f>ROUND(ROUND(ROUND(K1093*U1100,0)*Y$1019,0)*AD1100,0)</f>
        <v>135</v>
      </c>
      <c r="AI1100" s="66"/>
    </row>
    <row r="1101" spans="1:35" ht="16.75" customHeight="1" x14ac:dyDescent="0.3">
      <c r="A1101" s="99">
        <v>33</v>
      </c>
      <c r="B1101" s="100" t="s">
        <v>1049</v>
      </c>
      <c r="C1101" s="101" t="s">
        <v>11150</v>
      </c>
      <c r="D1101" s="190"/>
      <c r="E1101" s="211"/>
      <c r="F1101" s="211"/>
      <c r="G1101" s="211"/>
      <c r="H1101" s="211"/>
      <c r="I1101" s="211"/>
      <c r="J1101" s="210"/>
      <c r="K1101" s="185"/>
      <c r="L1101" s="2"/>
      <c r="M1101" s="2"/>
      <c r="N1101" s="2"/>
      <c r="O1101" s="56"/>
      <c r="P1101" s="2"/>
      <c r="Q1101" s="2"/>
      <c r="R1101" s="2"/>
      <c r="S1101" s="2"/>
      <c r="T1101" s="2"/>
      <c r="U1101" s="2"/>
      <c r="V1101" s="71"/>
      <c r="W1101" s="72"/>
      <c r="X1101" s="72"/>
      <c r="Y1101" s="155"/>
      <c r="Z1101" s="157"/>
      <c r="AA1101" s="206"/>
      <c r="AB1101" s="225" t="s">
        <v>8866</v>
      </c>
      <c r="AC1101" s="103" t="s">
        <v>8865</v>
      </c>
      <c r="AD1101" s="162">
        <v>0.5</v>
      </c>
      <c r="AE1101" s="162"/>
      <c r="AF1101" s="162"/>
      <c r="AG1101" s="163"/>
      <c r="AH1101" s="105">
        <f>ROUND(ROUND(ROUND(K1093*U1100,0)*Y$1019,0)*AD1101,0)</f>
        <v>97</v>
      </c>
      <c r="AI1101" s="16"/>
    </row>
    <row r="1102" spans="1:35" ht="16.75" customHeight="1" x14ac:dyDescent="0.3">
      <c r="A1102" s="11">
        <v>33</v>
      </c>
      <c r="B1102" s="14" t="s">
        <v>1050</v>
      </c>
      <c r="C1102" s="52" t="s">
        <v>11149</v>
      </c>
      <c r="D1102" s="190"/>
      <c r="E1102" s="211"/>
      <c r="F1102" s="211"/>
      <c r="G1102" s="211"/>
      <c r="H1102" s="211"/>
      <c r="I1102" s="211"/>
      <c r="J1102" s="210"/>
      <c r="K1102" s="185"/>
      <c r="L1102" s="2"/>
      <c r="M1102" s="2"/>
      <c r="N1102" s="2"/>
      <c r="O1102" s="56"/>
      <c r="P1102" s="2"/>
      <c r="Q1102" s="2"/>
      <c r="R1102" s="2"/>
      <c r="S1102" s="2"/>
      <c r="T1102" s="2"/>
      <c r="U1102" s="2"/>
      <c r="V1102" s="71"/>
      <c r="W1102" s="72"/>
      <c r="X1102" s="72"/>
      <c r="Y1102" s="155"/>
      <c r="Z1102" s="157"/>
      <c r="AA1102" s="2"/>
      <c r="AB1102" s="201"/>
      <c r="AC1102" s="55"/>
      <c r="AD1102" s="141"/>
      <c r="AE1102" s="187" t="s">
        <v>7356</v>
      </c>
      <c r="AF1102" s="53">
        <v>5</v>
      </c>
      <c r="AG1102" s="181" t="s">
        <v>7357</v>
      </c>
      <c r="AH1102" s="98">
        <f>ROUND(ROUND(K1093*U1100,0)*Y$1019-AF1102,0)</f>
        <v>188</v>
      </c>
      <c r="AI1102" s="16"/>
    </row>
    <row r="1103" spans="1:35" ht="16.75" customHeight="1" x14ac:dyDescent="0.3">
      <c r="A1103" s="99">
        <v>33</v>
      </c>
      <c r="B1103" s="100" t="s">
        <v>1051</v>
      </c>
      <c r="C1103" s="101" t="s">
        <v>11148</v>
      </c>
      <c r="D1103" s="190"/>
      <c r="E1103" s="211"/>
      <c r="F1103" s="211"/>
      <c r="G1103" s="211"/>
      <c r="H1103" s="211"/>
      <c r="I1103" s="211"/>
      <c r="J1103" s="210"/>
      <c r="K1103" s="185"/>
      <c r="L1103" s="2"/>
      <c r="M1103" s="2"/>
      <c r="N1103" s="2"/>
      <c r="O1103" s="56"/>
      <c r="P1103" s="2"/>
      <c r="Q1103" s="2"/>
      <c r="R1103" s="2"/>
      <c r="S1103" s="2"/>
      <c r="T1103" s="2"/>
      <c r="U1103" s="2"/>
      <c r="V1103" s="71"/>
      <c r="W1103" s="72"/>
      <c r="X1103" s="72"/>
      <c r="Y1103" s="155"/>
      <c r="Z1103" s="157"/>
      <c r="AA1103" s="226" t="s">
        <v>7393</v>
      </c>
      <c r="AB1103" s="225" t="s">
        <v>7358</v>
      </c>
      <c r="AC1103" s="103" t="s">
        <v>7390</v>
      </c>
      <c r="AD1103" s="162">
        <v>0.7</v>
      </c>
      <c r="AE1103" s="221"/>
      <c r="AF1103" s="136"/>
      <c r="AG1103" s="75"/>
      <c r="AH1103" s="105">
        <f>ROUND(ROUND(ROUND(K1093*U1100,0)*Y$1019,0)*AD1103-AF1102,0)</f>
        <v>130</v>
      </c>
      <c r="AI1103" s="16"/>
    </row>
    <row r="1104" spans="1:35" ht="16.75" customHeight="1" x14ac:dyDescent="0.3">
      <c r="A1104" s="99">
        <v>33</v>
      </c>
      <c r="B1104" s="100" t="s">
        <v>1052</v>
      </c>
      <c r="C1104" s="101" t="s">
        <v>11147</v>
      </c>
      <c r="D1104" s="190"/>
      <c r="E1104" s="211"/>
      <c r="F1104" s="211"/>
      <c r="G1104" s="211"/>
      <c r="H1104" s="211"/>
      <c r="I1104" s="211"/>
      <c r="J1104" s="210"/>
      <c r="K1104" s="185"/>
      <c r="L1104" s="2"/>
      <c r="M1104" s="2"/>
      <c r="N1104" s="2"/>
      <c r="O1104" s="203"/>
      <c r="P1104" s="8"/>
      <c r="Q1104" s="8"/>
      <c r="R1104" s="8"/>
      <c r="S1104" s="8"/>
      <c r="T1104" s="8"/>
      <c r="U1104" s="8"/>
      <c r="V1104" s="73"/>
      <c r="W1104" s="72"/>
      <c r="X1104" s="72"/>
      <c r="Y1104" s="155"/>
      <c r="Z1104" s="157"/>
      <c r="AA1104" s="206"/>
      <c r="AB1104" s="225" t="s">
        <v>7391</v>
      </c>
      <c r="AC1104" s="103" t="s">
        <v>7390</v>
      </c>
      <c r="AD1104" s="162">
        <v>0.5</v>
      </c>
      <c r="AE1104" s="196"/>
      <c r="AF1104" s="144"/>
      <c r="AG1104" s="150"/>
      <c r="AH1104" s="105">
        <f>ROUND(ROUND(ROUND(K1093*U1100,0)*Y$1019,0)*AD1104-AF1102,0)</f>
        <v>92</v>
      </c>
      <c r="AI1104" s="16"/>
    </row>
    <row r="1105" spans="1:35" ht="16.75" customHeight="1" x14ac:dyDescent="0.3">
      <c r="A1105" s="11">
        <v>33</v>
      </c>
      <c r="B1105" s="14" t="s">
        <v>1053</v>
      </c>
      <c r="C1105" s="52" t="s">
        <v>11146</v>
      </c>
      <c r="D1105" s="190"/>
      <c r="E1105" s="211"/>
      <c r="F1105" s="211"/>
      <c r="G1105" s="211"/>
      <c r="H1105" s="211"/>
      <c r="I1105" s="211"/>
      <c r="J1105" s="210"/>
      <c r="K1105" s="185"/>
      <c r="L1105" s="2"/>
      <c r="M1105" s="2"/>
      <c r="N1105" s="44"/>
      <c r="O1105" s="222" t="s">
        <v>7373</v>
      </c>
      <c r="P1105" s="2"/>
      <c r="Q1105" s="2"/>
      <c r="R1105" s="2"/>
      <c r="S1105" s="2"/>
      <c r="T1105" s="2"/>
      <c r="U1105" s="2"/>
      <c r="V1105" s="71"/>
      <c r="W1105" s="72"/>
      <c r="X1105" s="72"/>
      <c r="Y1105" s="145"/>
      <c r="Z1105" s="71"/>
      <c r="AA1105" s="83"/>
      <c r="AB1105" s="80"/>
      <c r="AC1105" s="7"/>
      <c r="AD1105" s="7"/>
      <c r="AE1105" s="7"/>
      <c r="AF1105" s="7"/>
      <c r="AG1105" s="37"/>
      <c r="AH1105" s="98">
        <f>ROUND(ROUND(K1093*U1106,0)*Y$1019,0)</f>
        <v>197</v>
      </c>
      <c r="AI1105" s="66"/>
    </row>
    <row r="1106" spans="1:35" ht="16.75" customHeight="1" x14ac:dyDescent="0.3">
      <c r="A1106" s="99">
        <v>33</v>
      </c>
      <c r="B1106" s="100" t="s">
        <v>1054</v>
      </c>
      <c r="C1106" s="101" t="s">
        <v>11145</v>
      </c>
      <c r="D1106" s="190"/>
      <c r="E1106" s="211"/>
      <c r="F1106" s="211"/>
      <c r="G1106" s="211"/>
      <c r="H1106" s="211"/>
      <c r="I1106" s="211"/>
      <c r="J1106" s="210"/>
      <c r="K1106" s="185"/>
      <c r="L1106" s="2"/>
      <c r="M1106" s="2"/>
      <c r="N1106" s="44"/>
      <c r="O1106" s="222" t="s">
        <v>7405</v>
      </c>
      <c r="P1106" s="135"/>
      <c r="Q1106" s="135"/>
      <c r="R1106" s="135"/>
      <c r="S1106" s="135"/>
      <c r="T1106" s="136" t="s">
        <v>7404</v>
      </c>
      <c r="U1106" s="273">
        <v>0.95</v>
      </c>
      <c r="V1106" s="274"/>
      <c r="W1106" s="72"/>
      <c r="X1106" s="72"/>
      <c r="Y1106" s="145"/>
      <c r="Z1106" s="71"/>
      <c r="AA1106" s="226" t="s">
        <v>7393</v>
      </c>
      <c r="AB1106" s="225" t="s">
        <v>7358</v>
      </c>
      <c r="AC1106" s="103" t="s">
        <v>7390</v>
      </c>
      <c r="AD1106" s="162">
        <v>0.7</v>
      </c>
      <c r="AE1106" s="162"/>
      <c r="AF1106" s="162"/>
      <c r="AG1106" s="163"/>
      <c r="AH1106" s="105">
        <f>ROUND(ROUND(ROUND(K1093*U1106,0)*Y$1019,0)*AD1106,0)</f>
        <v>138</v>
      </c>
      <c r="AI1106" s="66"/>
    </row>
    <row r="1107" spans="1:35" ht="16.75" customHeight="1" x14ac:dyDescent="0.3">
      <c r="A1107" s="99">
        <v>33</v>
      </c>
      <c r="B1107" s="100" t="s">
        <v>1055</v>
      </c>
      <c r="C1107" s="101" t="s">
        <v>11144</v>
      </c>
      <c r="D1107" s="190"/>
      <c r="E1107" s="211"/>
      <c r="F1107" s="211"/>
      <c r="G1107" s="211"/>
      <c r="H1107" s="211"/>
      <c r="I1107" s="211"/>
      <c r="J1107" s="210"/>
      <c r="K1107" s="185"/>
      <c r="L1107" s="2"/>
      <c r="M1107" s="2"/>
      <c r="N1107" s="2"/>
      <c r="O1107" s="56"/>
      <c r="P1107" s="2"/>
      <c r="Q1107" s="2"/>
      <c r="R1107" s="2"/>
      <c r="S1107" s="2"/>
      <c r="T1107" s="2"/>
      <c r="U1107" s="2"/>
      <c r="V1107" s="71"/>
      <c r="W1107" s="72"/>
      <c r="X1107" s="72"/>
      <c r="Y1107" s="155"/>
      <c r="Z1107" s="157"/>
      <c r="AA1107" s="206"/>
      <c r="AB1107" s="225" t="s">
        <v>7391</v>
      </c>
      <c r="AC1107" s="103" t="s">
        <v>7390</v>
      </c>
      <c r="AD1107" s="162">
        <v>0.5</v>
      </c>
      <c r="AE1107" s="162"/>
      <c r="AF1107" s="162"/>
      <c r="AG1107" s="163"/>
      <c r="AH1107" s="105">
        <f>ROUND(ROUND(ROUND(K1093*U1106,0)*Y$1019,0)*AD1107,0)</f>
        <v>99</v>
      </c>
      <c r="AI1107" s="16"/>
    </row>
    <row r="1108" spans="1:35" ht="16.75" customHeight="1" x14ac:dyDescent="0.3">
      <c r="A1108" s="11">
        <v>33</v>
      </c>
      <c r="B1108" s="14" t="s">
        <v>1056</v>
      </c>
      <c r="C1108" s="52" t="s">
        <v>11143</v>
      </c>
      <c r="D1108" s="190"/>
      <c r="E1108" s="211"/>
      <c r="F1108" s="211"/>
      <c r="G1108" s="211"/>
      <c r="H1108" s="211"/>
      <c r="I1108" s="211"/>
      <c r="J1108" s="210"/>
      <c r="K1108" s="185"/>
      <c r="L1108" s="2"/>
      <c r="M1108" s="2"/>
      <c r="N1108" s="2"/>
      <c r="O1108" s="56"/>
      <c r="P1108" s="2"/>
      <c r="Q1108" s="2"/>
      <c r="R1108" s="2"/>
      <c r="S1108" s="2"/>
      <c r="T1108" s="2"/>
      <c r="U1108" s="2"/>
      <c r="V1108" s="71"/>
      <c r="W1108" s="72"/>
      <c r="X1108" s="72"/>
      <c r="Y1108" s="155"/>
      <c r="Z1108" s="157"/>
      <c r="AA1108" s="2"/>
      <c r="AB1108" s="201"/>
      <c r="AC1108" s="55"/>
      <c r="AD1108" s="141"/>
      <c r="AE1108" s="187" t="s">
        <v>7356</v>
      </c>
      <c r="AF1108" s="53">
        <v>5</v>
      </c>
      <c r="AG1108" s="181" t="s">
        <v>7357</v>
      </c>
      <c r="AH1108" s="98">
        <f>ROUND(ROUND(K1093*U1106,0)*Y$1019-AF1108,0)</f>
        <v>192</v>
      </c>
      <c r="AI1108" s="16"/>
    </row>
    <row r="1109" spans="1:35" ht="16.75" customHeight="1" x14ac:dyDescent="0.3">
      <c r="A1109" s="99">
        <v>33</v>
      </c>
      <c r="B1109" s="100" t="s">
        <v>1057</v>
      </c>
      <c r="C1109" s="101" t="s">
        <v>11142</v>
      </c>
      <c r="D1109" s="190"/>
      <c r="E1109" s="211"/>
      <c r="F1109" s="211"/>
      <c r="G1109" s="211"/>
      <c r="H1109" s="211"/>
      <c r="I1109" s="211"/>
      <c r="J1109" s="210"/>
      <c r="K1109" s="185"/>
      <c r="L1109" s="2"/>
      <c r="M1109" s="2"/>
      <c r="N1109" s="2"/>
      <c r="O1109" s="56"/>
      <c r="P1109" s="2"/>
      <c r="Q1109" s="2"/>
      <c r="R1109" s="2"/>
      <c r="S1109" s="2"/>
      <c r="T1109" s="2"/>
      <c r="U1109" s="2"/>
      <c r="V1109" s="71"/>
      <c r="W1109" s="72"/>
      <c r="X1109" s="72"/>
      <c r="Y1109" s="155"/>
      <c r="Z1109" s="157"/>
      <c r="AA1109" s="226" t="s">
        <v>7393</v>
      </c>
      <c r="AB1109" s="225" t="s">
        <v>7358</v>
      </c>
      <c r="AC1109" s="103" t="s">
        <v>7390</v>
      </c>
      <c r="AD1109" s="162">
        <v>0.7</v>
      </c>
      <c r="AE1109" s="221"/>
      <c r="AF1109" s="136"/>
      <c r="AG1109" s="75"/>
      <c r="AH1109" s="105">
        <f>ROUND(ROUND(ROUND(K1093*U1106,0)*Y$1019,0)*AD1109-AF1108,0)</f>
        <v>133</v>
      </c>
      <c r="AI1109" s="16"/>
    </row>
    <row r="1110" spans="1:35" ht="16.75" customHeight="1" x14ac:dyDescent="0.3">
      <c r="A1110" s="99">
        <v>33</v>
      </c>
      <c r="B1110" s="100" t="s">
        <v>1058</v>
      </c>
      <c r="C1110" s="101" t="s">
        <v>11141</v>
      </c>
      <c r="D1110" s="190"/>
      <c r="E1110" s="211"/>
      <c r="F1110" s="211"/>
      <c r="G1110" s="211"/>
      <c r="H1110" s="211"/>
      <c r="I1110" s="211"/>
      <c r="J1110" s="210"/>
      <c r="K1110" s="164"/>
      <c r="L1110" s="8"/>
      <c r="M1110" s="8"/>
      <c r="N1110" s="8"/>
      <c r="O1110" s="203"/>
      <c r="P1110" s="8"/>
      <c r="Q1110" s="8"/>
      <c r="R1110" s="8"/>
      <c r="S1110" s="8"/>
      <c r="T1110" s="8"/>
      <c r="U1110" s="8"/>
      <c r="V1110" s="73"/>
      <c r="W1110" s="72"/>
      <c r="X1110" s="72"/>
      <c r="Y1110" s="155"/>
      <c r="Z1110" s="157"/>
      <c r="AA1110" s="206"/>
      <c r="AB1110" s="225" t="s">
        <v>7391</v>
      </c>
      <c r="AC1110" s="103" t="s">
        <v>7390</v>
      </c>
      <c r="AD1110" s="162">
        <v>0.5</v>
      </c>
      <c r="AE1110" s="196"/>
      <c r="AF1110" s="144"/>
      <c r="AG1110" s="150"/>
      <c r="AH1110" s="105">
        <f>ROUND(ROUND(ROUND(K1093*U1106,0)*Y$1019,0)*AD1110-AF1108,0)</f>
        <v>94</v>
      </c>
      <c r="AI1110" s="16"/>
    </row>
    <row r="1111" spans="1:35" ht="16.75" customHeight="1" x14ac:dyDescent="0.3">
      <c r="A1111" s="11">
        <v>33</v>
      </c>
      <c r="B1111" s="14" t="s">
        <v>11140</v>
      </c>
      <c r="C1111" s="52" t="s">
        <v>11139</v>
      </c>
      <c r="D1111" s="190"/>
      <c r="E1111" s="211"/>
      <c r="F1111" s="211"/>
      <c r="G1111" s="211"/>
      <c r="H1111" s="211"/>
      <c r="I1111" s="211"/>
      <c r="J1111" s="210"/>
      <c r="K1111" s="167" t="s">
        <v>7705</v>
      </c>
      <c r="L1111" s="36"/>
      <c r="M1111" s="36"/>
      <c r="N1111" s="50"/>
      <c r="O1111" s="54"/>
      <c r="P1111" s="36"/>
      <c r="Q1111" s="36"/>
      <c r="R1111" s="36"/>
      <c r="S1111" s="36"/>
      <c r="T1111" s="36"/>
      <c r="U1111" s="36"/>
      <c r="V1111" s="50"/>
      <c r="W1111" s="45"/>
      <c r="X1111" s="45"/>
      <c r="Y1111" s="2"/>
      <c r="Z1111" s="44"/>
      <c r="AA1111" s="54"/>
      <c r="AB1111" s="53"/>
      <c r="AC1111" s="36"/>
      <c r="AD1111" s="36"/>
      <c r="AE1111" s="36"/>
      <c r="AF1111" s="36"/>
      <c r="AG1111" s="50"/>
      <c r="AH1111" s="98">
        <f>ROUND(K1117*Y$1019,0)</f>
        <v>162</v>
      </c>
      <c r="AI1111" s="16"/>
    </row>
    <row r="1112" spans="1:35" ht="16.75" customHeight="1" x14ac:dyDescent="0.3">
      <c r="A1112" s="99">
        <v>33</v>
      </c>
      <c r="B1112" s="100" t="s">
        <v>1059</v>
      </c>
      <c r="C1112" s="101" t="s">
        <v>11138</v>
      </c>
      <c r="D1112" s="284"/>
      <c r="E1112" s="285"/>
      <c r="F1112" s="285"/>
      <c r="G1112" s="285"/>
      <c r="H1112" s="285"/>
      <c r="I1112" s="285"/>
      <c r="J1112" s="286"/>
      <c r="K1112" s="185"/>
      <c r="L1112" s="2"/>
      <c r="M1112" s="2"/>
      <c r="N1112" s="44"/>
      <c r="O1112" s="3"/>
      <c r="P1112" s="2"/>
      <c r="Q1112" s="2"/>
      <c r="R1112" s="2"/>
      <c r="S1112" s="2"/>
      <c r="T1112" s="2"/>
      <c r="U1112" s="2"/>
      <c r="V1112" s="71"/>
      <c r="W1112" s="72"/>
      <c r="X1112" s="72"/>
      <c r="Y1112" s="145"/>
      <c r="Z1112" s="71"/>
      <c r="AA1112" s="226" t="s">
        <v>7393</v>
      </c>
      <c r="AB1112" s="225" t="s">
        <v>7358</v>
      </c>
      <c r="AC1112" s="103" t="s">
        <v>7390</v>
      </c>
      <c r="AD1112" s="162">
        <v>0.7</v>
      </c>
      <c r="AE1112" s="162"/>
      <c r="AF1112" s="162"/>
      <c r="AG1112" s="163"/>
      <c r="AH1112" s="105">
        <f>ROUND(ROUND(K1117*Y$1019,0)*AD1112,0)</f>
        <v>113</v>
      </c>
      <c r="AI1112" s="16"/>
    </row>
    <row r="1113" spans="1:35" ht="16.75" customHeight="1" x14ac:dyDescent="0.3">
      <c r="A1113" s="99">
        <v>33</v>
      </c>
      <c r="B1113" s="100" t="s">
        <v>1060</v>
      </c>
      <c r="C1113" s="101" t="s">
        <v>11137</v>
      </c>
      <c r="D1113" s="284"/>
      <c r="E1113" s="285"/>
      <c r="F1113" s="285"/>
      <c r="G1113" s="285"/>
      <c r="H1113" s="285"/>
      <c r="I1113" s="285"/>
      <c r="J1113" s="286"/>
      <c r="K1113" s="185"/>
      <c r="L1113" s="2"/>
      <c r="M1113" s="2"/>
      <c r="N1113" s="2"/>
      <c r="O1113" s="56"/>
      <c r="P1113" s="2"/>
      <c r="Q1113" s="2"/>
      <c r="R1113" s="2"/>
      <c r="S1113" s="2"/>
      <c r="T1113" s="2"/>
      <c r="U1113" s="2"/>
      <c r="V1113" s="71"/>
      <c r="W1113" s="72"/>
      <c r="X1113" s="72"/>
      <c r="Y1113" s="155"/>
      <c r="Z1113" s="157"/>
      <c r="AA1113" s="206"/>
      <c r="AB1113" s="225" t="s">
        <v>7391</v>
      </c>
      <c r="AC1113" s="103" t="s">
        <v>7390</v>
      </c>
      <c r="AD1113" s="162">
        <v>0.5</v>
      </c>
      <c r="AE1113" s="162"/>
      <c r="AF1113" s="162"/>
      <c r="AG1113" s="163"/>
      <c r="AH1113" s="105">
        <f>ROUND(ROUND(K1117*Y$1019,0)*AD1113,0)</f>
        <v>81</v>
      </c>
      <c r="AI1113" s="16"/>
    </row>
    <row r="1114" spans="1:35" ht="16.75" customHeight="1" x14ac:dyDescent="0.3">
      <c r="A1114" s="11">
        <v>33</v>
      </c>
      <c r="B1114" s="14" t="s">
        <v>1061</v>
      </c>
      <c r="C1114" s="52" t="s">
        <v>11136</v>
      </c>
      <c r="D1114" s="284"/>
      <c r="E1114" s="285"/>
      <c r="F1114" s="285"/>
      <c r="G1114" s="285"/>
      <c r="H1114" s="285"/>
      <c r="I1114" s="285"/>
      <c r="J1114" s="286"/>
      <c r="K1114" s="185"/>
      <c r="L1114" s="2"/>
      <c r="M1114" s="2"/>
      <c r="N1114" s="2"/>
      <c r="O1114" s="56"/>
      <c r="P1114" s="2"/>
      <c r="Q1114" s="2"/>
      <c r="R1114" s="2"/>
      <c r="S1114" s="2"/>
      <c r="T1114" s="2"/>
      <c r="U1114" s="2"/>
      <c r="V1114" s="71"/>
      <c r="W1114" s="72"/>
      <c r="X1114" s="72"/>
      <c r="Y1114" s="155"/>
      <c r="Z1114" s="157"/>
      <c r="AA1114" s="2"/>
      <c r="AB1114" s="201"/>
      <c r="AC1114" s="55"/>
      <c r="AD1114" s="141"/>
      <c r="AE1114" s="187" t="s">
        <v>7356</v>
      </c>
      <c r="AF1114" s="53">
        <v>5</v>
      </c>
      <c r="AG1114" s="181" t="s">
        <v>7357</v>
      </c>
      <c r="AH1114" s="98">
        <f>ROUND(K1117*Y$1019-AF1114,0)</f>
        <v>157</v>
      </c>
      <c r="AI1114" s="16"/>
    </row>
    <row r="1115" spans="1:35" ht="16.75" customHeight="1" x14ac:dyDescent="0.3">
      <c r="A1115" s="99">
        <v>33</v>
      </c>
      <c r="B1115" s="100" t="s">
        <v>1062</v>
      </c>
      <c r="C1115" s="101" t="s">
        <v>11135</v>
      </c>
      <c r="D1115" s="284"/>
      <c r="E1115" s="285"/>
      <c r="F1115" s="285"/>
      <c r="G1115" s="285"/>
      <c r="H1115" s="285"/>
      <c r="I1115" s="285"/>
      <c r="J1115" s="286"/>
      <c r="K1115" s="185"/>
      <c r="L1115" s="2"/>
      <c r="M1115" s="2"/>
      <c r="N1115" s="2"/>
      <c r="O1115" s="56"/>
      <c r="P1115" s="2"/>
      <c r="Q1115" s="2"/>
      <c r="R1115" s="2"/>
      <c r="S1115" s="2"/>
      <c r="T1115" s="2"/>
      <c r="U1115" s="2"/>
      <c r="V1115" s="71"/>
      <c r="W1115" s="72"/>
      <c r="X1115" s="72"/>
      <c r="Y1115" s="155"/>
      <c r="Z1115" s="157"/>
      <c r="AA1115" s="226" t="s">
        <v>7393</v>
      </c>
      <c r="AB1115" s="225" t="s">
        <v>7358</v>
      </c>
      <c r="AC1115" s="103" t="s">
        <v>7390</v>
      </c>
      <c r="AD1115" s="162">
        <v>0.7</v>
      </c>
      <c r="AE1115" s="221"/>
      <c r="AF1115" s="136"/>
      <c r="AG1115" s="75"/>
      <c r="AH1115" s="105">
        <f>ROUND(ROUND(K1117*Y$1019,0)*AD1115-AF1114,0)</f>
        <v>108</v>
      </c>
      <c r="AI1115" s="16"/>
    </row>
    <row r="1116" spans="1:35" ht="16.75" customHeight="1" x14ac:dyDescent="0.3">
      <c r="A1116" s="99">
        <v>33</v>
      </c>
      <c r="B1116" s="100" t="s">
        <v>1063</v>
      </c>
      <c r="C1116" s="101" t="s">
        <v>11134</v>
      </c>
      <c r="D1116" s="284"/>
      <c r="E1116" s="285"/>
      <c r="F1116" s="285"/>
      <c r="G1116" s="285"/>
      <c r="H1116" s="285"/>
      <c r="I1116" s="285"/>
      <c r="J1116" s="286"/>
      <c r="K1116" s="185"/>
      <c r="L1116" s="2"/>
      <c r="M1116" s="2"/>
      <c r="N1116" s="2"/>
      <c r="O1116" s="56"/>
      <c r="P1116" s="2"/>
      <c r="Q1116" s="2"/>
      <c r="R1116" s="2"/>
      <c r="S1116" s="2"/>
      <c r="T1116" s="2"/>
      <c r="U1116" s="2"/>
      <c r="V1116" s="71"/>
      <c r="W1116" s="72"/>
      <c r="X1116" s="72"/>
      <c r="Y1116" s="155"/>
      <c r="Z1116" s="157"/>
      <c r="AA1116" s="206"/>
      <c r="AB1116" s="225" t="s">
        <v>7391</v>
      </c>
      <c r="AC1116" s="103" t="s">
        <v>7390</v>
      </c>
      <c r="AD1116" s="162">
        <v>0.5</v>
      </c>
      <c r="AE1116" s="196"/>
      <c r="AF1116" s="144"/>
      <c r="AG1116" s="150"/>
      <c r="AH1116" s="105">
        <f>ROUND(ROUND(K1117*Y$1019,0)*AD1116-AF1114,0)</f>
        <v>76</v>
      </c>
      <c r="AI1116" s="16"/>
    </row>
    <row r="1117" spans="1:35" ht="16.75" customHeight="1" x14ac:dyDescent="0.3">
      <c r="A1117" s="11">
        <v>33</v>
      </c>
      <c r="B1117" s="14" t="s">
        <v>1064</v>
      </c>
      <c r="C1117" s="52" t="s">
        <v>11133</v>
      </c>
      <c r="D1117" s="284"/>
      <c r="E1117" s="285"/>
      <c r="F1117" s="285"/>
      <c r="G1117" s="285"/>
      <c r="H1117" s="285"/>
      <c r="I1117" s="285"/>
      <c r="J1117" s="286"/>
      <c r="K1117" s="271">
        <f>'21共同生活援助（包括型・基本）'!N541</f>
        <v>324</v>
      </c>
      <c r="L1117" s="272"/>
      <c r="M1117" s="2" t="s">
        <v>7388</v>
      </c>
      <c r="N1117" s="44"/>
      <c r="O1117" s="204" t="s">
        <v>7387</v>
      </c>
      <c r="P1117" s="36"/>
      <c r="Q1117" s="36"/>
      <c r="R1117" s="36"/>
      <c r="S1117" s="36"/>
      <c r="T1117" s="36"/>
      <c r="U1117" s="36"/>
      <c r="V1117" s="74"/>
      <c r="W1117" s="72"/>
      <c r="X1117" s="72"/>
      <c r="Y1117" s="145"/>
      <c r="Z1117" s="71"/>
      <c r="AA1117" s="83"/>
      <c r="AB1117" s="194"/>
      <c r="AC1117" s="7"/>
      <c r="AD1117" s="7"/>
      <c r="AE1117" s="7"/>
      <c r="AF1117" s="7"/>
      <c r="AG1117" s="37"/>
      <c r="AH1117" s="98">
        <f>ROUND(ROUND(K1117*U1118,0)*Y$1019,0)</f>
        <v>154</v>
      </c>
      <c r="AI1117" s="66"/>
    </row>
    <row r="1118" spans="1:35" ht="16.75" customHeight="1" x14ac:dyDescent="0.3">
      <c r="A1118" s="99">
        <v>33</v>
      </c>
      <c r="B1118" s="100" t="s">
        <v>1065</v>
      </c>
      <c r="C1118" s="101" t="s">
        <v>11132</v>
      </c>
      <c r="D1118" s="190"/>
      <c r="E1118" s="211"/>
      <c r="F1118" s="211"/>
      <c r="G1118" s="211"/>
      <c r="H1118" s="211"/>
      <c r="I1118" s="211"/>
      <c r="J1118" s="210"/>
      <c r="K1118" s="72"/>
      <c r="L1118" s="145"/>
      <c r="M1118" s="2"/>
      <c r="N1118" s="44"/>
      <c r="O1118" s="45"/>
      <c r="P1118" s="2"/>
      <c r="Q1118" s="135"/>
      <c r="R1118" s="135"/>
      <c r="S1118" s="135"/>
      <c r="T1118" s="136" t="s">
        <v>11131</v>
      </c>
      <c r="U1118" s="273">
        <v>0.95</v>
      </c>
      <c r="V1118" s="274"/>
      <c r="W1118" s="72"/>
      <c r="X1118" s="72"/>
      <c r="Y1118" s="145"/>
      <c r="Z1118" s="71"/>
      <c r="AA1118" s="226" t="s">
        <v>11130</v>
      </c>
      <c r="AB1118" s="225" t="s">
        <v>11129</v>
      </c>
      <c r="AC1118" s="103" t="s">
        <v>11126</v>
      </c>
      <c r="AD1118" s="162">
        <v>0.7</v>
      </c>
      <c r="AE1118" s="162"/>
      <c r="AF1118" s="162"/>
      <c r="AG1118" s="163"/>
      <c r="AH1118" s="105">
        <f>ROUND(ROUND(ROUND(K1117*U1118,0)*Y$1019,0)*AD1118,0)</f>
        <v>108</v>
      </c>
      <c r="AI1118" s="66"/>
    </row>
    <row r="1119" spans="1:35" ht="16.75" customHeight="1" x14ac:dyDescent="0.3">
      <c r="A1119" s="99">
        <v>33</v>
      </c>
      <c r="B1119" s="100" t="s">
        <v>1066</v>
      </c>
      <c r="C1119" s="101" t="s">
        <v>11128</v>
      </c>
      <c r="D1119" s="190"/>
      <c r="E1119" s="211"/>
      <c r="F1119" s="211"/>
      <c r="G1119" s="211"/>
      <c r="H1119" s="211"/>
      <c r="I1119" s="211"/>
      <c r="J1119" s="210"/>
      <c r="K1119" s="185"/>
      <c r="L1119" s="2"/>
      <c r="M1119" s="2"/>
      <c r="N1119" s="2"/>
      <c r="O1119" s="56"/>
      <c r="P1119" s="2"/>
      <c r="Q1119" s="2"/>
      <c r="R1119" s="2"/>
      <c r="S1119" s="2"/>
      <c r="T1119" s="2"/>
      <c r="U1119" s="2"/>
      <c r="V1119" s="71"/>
      <c r="W1119" s="72"/>
      <c r="X1119" s="72"/>
      <c r="Y1119" s="155"/>
      <c r="Z1119" s="157"/>
      <c r="AA1119" s="206"/>
      <c r="AB1119" s="225" t="s">
        <v>11127</v>
      </c>
      <c r="AC1119" s="103" t="s">
        <v>11126</v>
      </c>
      <c r="AD1119" s="162">
        <v>0.5</v>
      </c>
      <c r="AE1119" s="162"/>
      <c r="AF1119" s="162"/>
      <c r="AG1119" s="163"/>
      <c r="AH1119" s="105">
        <f>ROUND(ROUND(ROUND(K1117*U1118,0)*Y$1019,0)*AD1119,0)</f>
        <v>77</v>
      </c>
      <c r="AI1119" s="16"/>
    </row>
    <row r="1120" spans="1:35" ht="16.75" customHeight="1" x14ac:dyDescent="0.3">
      <c r="A1120" s="11">
        <v>33</v>
      </c>
      <c r="B1120" s="14" t="s">
        <v>1067</v>
      </c>
      <c r="C1120" s="52" t="s">
        <v>11125</v>
      </c>
      <c r="D1120" s="190"/>
      <c r="E1120" s="211"/>
      <c r="F1120" s="211"/>
      <c r="G1120" s="211"/>
      <c r="H1120" s="211"/>
      <c r="I1120" s="211"/>
      <c r="J1120" s="210"/>
      <c r="K1120" s="185"/>
      <c r="L1120" s="2"/>
      <c r="M1120" s="2"/>
      <c r="N1120" s="2"/>
      <c r="O1120" s="56"/>
      <c r="P1120" s="2"/>
      <c r="Q1120" s="2"/>
      <c r="R1120" s="2"/>
      <c r="S1120" s="2"/>
      <c r="T1120" s="2"/>
      <c r="U1120" s="2"/>
      <c r="V1120" s="71"/>
      <c r="W1120" s="72"/>
      <c r="X1120" s="72"/>
      <c r="Y1120" s="155"/>
      <c r="Z1120" s="157"/>
      <c r="AA1120" s="2"/>
      <c r="AB1120" s="201"/>
      <c r="AC1120" s="55"/>
      <c r="AD1120" s="141"/>
      <c r="AE1120" s="187" t="s">
        <v>7356</v>
      </c>
      <c r="AF1120" s="53">
        <v>5</v>
      </c>
      <c r="AG1120" s="181" t="s">
        <v>7357</v>
      </c>
      <c r="AH1120" s="98">
        <f>ROUND(ROUND(K1117*U1118,0)*Y$1019-AF1120,0)</f>
        <v>149</v>
      </c>
      <c r="AI1120" s="16"/>
    </row>
    <row r="1121" spans="1:35" ht="16.75" customHeight="1" x14ac:dyDescent="0.3">
      <c r="A1121" s="99">
        <v>33</v>
      </c>
      <c r="B1121" s="100" t="s">
        <v>1068</v>
      </c>
      <c r="C1121" s="101" t="s">
        <v>11124</v>
      </c>
      <c r="D1121" s="190"/>
      <c r="E1121" s="211"/>
      <c r="F1121" s="211"/>
      <c r="G1121" s="211"/>
      <c r="H1121" s="211"/>
      <c r="I1121" s="211"/>
      <c r="J1121" s="210"/>
      <c r="K1121" s="185"/>
      <c r="L1121" s="2"/>
      <c r="M1121" s="2"/>
      <c r="N1121" s="2"/>
      <c r="O1121" s="56"/>
      <c r="P1121" s="2"/>
      <c r="Q1121" s="2"/>
      <c r="R1121" s="2"/>
      <c r="S1121" s="2"/>
      <c r="T1121" s="2"/>
      <c r="U1121" s="2"/>
      <c r="V1121" s="71"/>
      <c r="W1121" s="72"/>
      <c r="X1121" s="72"/>
      <c r="Y1121" s="155"/>
      <c r="Z1121" s="157"/>
      <c r="AA1121" s="226" t="s">
        <v>7759</v>
      </c>
      <c r="AB1121" s="225" t="s">
        <v>7758</v>
      </c>
      <c r="AC1121" s="103" t="s">
        <v>7755</v>
      </c>
      <c r="AD1121" s="162">
        <v>0.7</v>
      </c>
      <c r="AE1121" s="221"/>
      <c r="AF1121" s="136"/>
      <c r="AG1121" s="75"/>
      <c r="AH1121" s="105">
        <f>ROUND(ROUND(ROUND(K1117*U1118,0)*Y$1019,0)*AD1121-AF1120,0)</f>
        <v>103</v>
      </c>
      <c r="AI1121" s="16"/>
    </row>
    <row r="1122" spans="1:35" ht="16.75" customHeight="1" x14ac:dyDescent="0.3">
      <c r="A1122" s="99">
        <v>33</v>
      </c>
      <c r="B1122" s="100" t="s">
        <v>1069</v>
      </c>
      <c r="C1122" s="101" t="s">
        <v>11123</v>
      </c>
      <c r="D1122" s="190"/>
      <c r="E1122" s="211"/>
      <c r="F1122" s="211"/>
      <c r="G1122" s="211"/>
      <c r="H1122" s="211"/>
      <c r="I1122" s="211"/>
      <c r="J1122" s="210"/>
      <c r="K1122" s="185"/>
      <c r="L1122" s="2"/>
      <c r="M1122" s="2"/>
      <c r="N1122" s="2"/>
      <c r="O1122" s="203"/>
      <c r="P1122" s="8"/>
      <c r="Q1122" s="8"/>
      <c r="R1122" s="8"/>
      <c r="S1122" s="8"/>
      <c r="T1122" s="8"/>
      <c r="U1122" s="8"/>
      <c r="V1122" s="73"/>
      <c r="W1122" s="72"/>
      <c r="X1122" s="72"/>
      <c r="Y1122" s="155"/>
      <c r="Z1122" s="157"/>
      <c r="AA1122" s="206"/>
      <c r="AB1122" s="225" t="s">
        <v>7756</v>
      </c>
      <c r="AC1122" s="103" t="s">
        <v>7755</v>
      </c>
      <c r="AD1122" s="162">
        <v>0.5</v>
      </c>
      <c r="AE1122" s="196"/>
      <c r="AF1122" s="144"/>
      <c r="AG1122" s="150"/>
      <c r="AH1122" s="105">
        <f>ROUND(ROUND(ROUND(K1117*U1118,0)*Y$1019,0)*AD1122-AF1120,0)</f>
        <v>72</v>
      </c>
      <c r="AI1122" s="16"/>
    </row>
    <row r="1123" spans="1:35" ht="16.75" customHeight="1" x14ac:dyDescent="0.3">
      <c r="A1123" s="11">
        <v>33</v>
      </c>
      <c r="B1123" s="14" t="s">
        <v>1070</v>
      </c>
      <c r="C1123" s="52" t="s">
        <v>11122</v>
      </c>
      <c r="D1123" s="190"/>
      <c r="E1123" s="211"/>
      <c r="F1123" s="211"/>
      <c r="G1123" s="211"/>
      <c r="H1123" s="211"/>
      <c r="I1123" s="211"/>
      <c r="J1123" s="210"/>
      <c r="K1123" s="185"/>
      <c r="L1123" s="2"/>
      <c r="M1123" s="2"/>
      <c r="N1123" s="44"/>
      <c r="O1123" s="204" t="s">
        <v>7380</v>
      </c>
      <c r="P1123" s="36"/>
      <c r="Q1123" s="36"/>
      <c r="R1123" s="36"/>
      <c r="S1123" s="36"/>
      <c r="T1123" s="36"/>
      <c r="U1123" s="36"/>
      <c r="V1123" s="74"/>
      <c r="W1123" s="72"/>
      <c r="X1123" s="72"/>
      <c r="Y1123" s="145"/>
      <c r="Z1123" s="71"/>
      <c r="AA1123" s="83"/>
      <c r="AB1123" s="194"/>
      <c r="AC1123" s="7"/>
      <c r="AD1123" s="7"/>
      <c r="AE1123" s="7"/>
      <c r="AF1123" s="7"/>
      <c r="AG1123" s="37"/>
      <c r="AH1123" s="98">
        <f>ROUND(ROUND(K1117*U1124,0)*Y$1019,0)</f>
        <v>151</v>
      </c>
      <c r="AI1123" s="66"/>
    </row>
    <row r="1124" spans="1:35" ht="16.75" customHeight="1" x14ac:dyDescent="0.3">
      <c r="A1124" s="99">
        <v>33</v>
      </c>
      <c r="B1124" s="100" t="s">
        <v>1071</v>
      </c>
      <c r="C1124" s="101" t="s">
        <v>11121</v>
      </c>
      <c r="D1124" s="190"/>
      <c r="E1124" s="211"/>
      <c r="F1124" s="211"/>
      <c r="G1124" s="211"/>
      <c r="H1124" s="211"/>
      <c r="I1124" s="211"/>
      <c r="J1124" s="210"/>
      <c r="K1124" s="185"/>
      <c r="L1124" s="2"/>
      <c r="M1124" s="2"/>
      <c r="N1124" s="44"/>
      <c r="O1124" s="45"/>
      <c r="P1124" s="135"/>
      <c r="Q1124" s="135"/>
      <c r="R1124" s="135"/>
      <c r="S1124" s="135"/>
      <c r="T1124" s="136" t="s">
        <v>7760</v>
      </c>
      <c r="U1124" s="273">
        <v>0.93</v>
      </c>
      <c r="V1124" s="274"/>
      <c r="W1124" s="72"/>
      <c r="X1124" s="72"/>
      <c r="Y1124" s="145"/>
      <c r="Z1124" s="71"/>
      <c r="AA1124" s="226" t="s">
        <v>7759</v>
      </c>
      <c r="AB1124" s="225" t="s">
        <v>7758</v>
      </c>
      <c r="AC1124" s="103" t="s">
        <v>7755</v>
      </c>
      <c r="AD1124" s="162">
        <v>0.7</v>
      </c>
      <c r="AE1124" s="162"/>
      <c r="AF1124" s="162"/>
      <c r="AG1124" s="163"/>
      <c r="AH1124" s="105">
        <f>ROUND(ROUND(ROUND(K1117*U1124,0)*Y$1019,0)*AD1124,0)</f>
        <v>106</v>
      </c>
      <c r="AI1124" s="66"/>
    </row>
    <row r="1125" spans="1:35" ht="16.75" customHeight="1" x14ac:dyDescent="0.3">
      <c r="A1125" s="99">
        <v>33</v>
      </c>
      <c r="B1125" s="100" t="s">
        <v>1072</v>
      </c>
      <c r="C1125" s="101" t="s">
        <v>11120</v>
      </c>
      <c r="D1125" s="190"/>
      <c r="E1125" s="211"/>
      <c r="F1125" s="211"/>
      <c r="G1125" s="211"/>
      <c r="H1125" s="211"/>
      <c r="I1125" s="211"/>
      <c r="J1125" s="210"/>
      <c r="K1125" s="185"/>
      <c r="L1125" s="2"/>
      <c r="M1125" s="2"/>
      <c r="N1125" s="2"/>
      <c r="O1125" s="56"/>
      <c r="P1125" s="2"/>
      <c r="Q1125" s="2"/>
      <c r="R1125" s="2"/>
      <c r="S1125" s="2"/>
      <c r="T1125" s="2"/>
      <c r="U1125" s="2"/>
      <c r="V1125" s="71"/>
      <c r="W1125" s="72"/>
      <c r="X1125" s="72"/>
      <c r="Y1125" s="155"/>
      <c r="Z1125" s="157"/>
      <c r="AA1125" s="206"/>
      <c r="AB1125" s="225" t="s">
        <v>7756</v>
      </c>
      <c r="AC1125" s="103" t="s">
        <v>7755</v>
      </c>
      <c r="AD1125" s="162">
        <v>0.5</v>
      </c>
      <c r="AE1125" s="162"/>
      <c r="AF1125" s="162"/>
      <c r="AG1125" s="163"/>
      <c r="AH1125" s="105">
        <f>ROUND(ROUND(ROUND(K1117*U1124,0)*Y$1019,0)*AD1125,0)</f>
        <v>76</v>
      </c>
      <c r="AI1125" s="16"/>
    </row>
    <row r="1126" spans="1:35" ht="16.75" customHeight="1" x14ac:dyDescent="0.3">
      <c r="A1126" s="11">
        <v>33</v>
      </c>
      <c r="B1126" s="14" t="s">
        <v>1073</v>
      </c>
      <c r="C1126" s="52" t="s">
        <v>11119</v>
      </c>
      <c r="D1126" s="190"/>
      <c r="E1126" s="211"/>
      <c r="F1126" s="211"/>
      <c r="G1126" s="211"/>
      <c r="H1126" s="211"/>
      <c r="I1126" s="211"/>
      <c r="J1126" s="210"/>
      <c r="K1126" s="185"/>
      <c r="L1126" s="2"/>
      <c r="M1126" s="2"/>
      <c r="N1126" s="2"/>
      <c r="O1126" s="56"/>
      <c r="P1126" s="2"/>
      <c r="Q1126" s="2"/>
      <c r="R1126" s="2"/>
      <c r="S1126" s="2"/>
      <c r="T1126" s="2"/>
      <c r="U1126" s="2"/>
      <c r="V1126" s="71"/>
      <c r="W1126" s="72"/>
      <c r="X1126" s="72"/>
      <c r="Y1126" s="155"/>
      <c r="Z1126" s="157"/>
      <c r="AA1126" s="2"/>
      <c r="AB1126" s="201"/>
      <c r="AC1126" s="55"/>
      <c r="AD1126" s="141"/>
      <c r="AE1126" s="187" t="s">
        <v>7356</v>
      </c>
      <c r="AF1126" s="53">
        <v>5</v>
      </c>
      <c r="AG1126" s="181" t="s">
        <v>7357</v>
      </c>
      <c r="AH1126" s="98">
        <f>ROUND(ROUND(K1117*U1124,0)*Y$1019-AF1126,0)</f>
        <v>146</v>
      </c>
      <c r="AI1126" s="16"/>
    </row>
    <row r="1127" spans="1:35" ht="16.75" customHeight="1" x14ac:dyDescent="0.3">
      <c r="A1127" s="99">
        <v>33</v>
      </c>
      <c r="B1127" s="100" t="s">
        <v>1074</v>
      </c>
      <c r="C1127" s="101" t="s">
        <v>11118</v>
      </c>
      <c r="D1127" s="190"/>
      <c r="E1127" s="211"/>
      <c r="F1127" s="211"/>
      <c r="G1127" s="211"/>
      <c r="H1127" s="211"/>
      <c r="I1127" s="211"/>
      <c r="J1127" s="210"/>
      <c r="K1127" s="185"/>
      <c r="L1127" s="2"/>
      <c r="M1127" s="2"/>
      <c r="N1127" s="2"/>
      <c r="O1127" s="56"/>
      <c r="P1127" s="2"/>
      <c r="Q1127" s="2"/>
      <c r="R1127" s="2"/>
      <c r="S1127" s="2"/>
      <c r="T1127" s="2"/>
      <c r="U1127" s="2"/>
      <c r="V1127" s="71"/>
      <c r="W1127" s="72"/>
      <c r="X1127" s="72"/>
      <c r="Y1127" s="155"/>
      <c r="Z1127" s="157"/>
      <c r="AA1127" s="226" t="s">
        <v>7759</v>
      </c>
      <c r="AB1127" s="225" t="s">
        <v>7758</v>
      </c>
      <c r="AC1127" s="103" t="s">
        <v>7755</v>
      </c>
      <c r="AD1127" s="162">
        <v>0.7</v>
      </c>
      <c r="AE1127" s="221"/>
      <c r="AF1127" s="136"/>
      <c r="AG1127" s="75"/>
      <c r="AH1127" s="105">
        <f>ROUND(ROUND(ROUND(K1117*U1124,0)*Y$1019,0)*AD1127-AF1126,0)</f>
        <v>101</v>
      </c>
      <c r="AI1127" s="16"/>
    </row>
    <row r="1128" spans="1:35" ht="16.75" customHeight="1" x14ac:dyDescent="0.3">
      <c r="A1128" s="99">
        <v>33</v>
      </c>
      <c r="B1128" s="100" t="s">
        <v>1075</v>
      </c>
      <c r="C1128" s="101" t="s">
        <v>11117</v>
      </c>
      <c r="D1128" s="190"/>
      <c r="E1128" s="211"/>
      <c r="F1128" s="211"/>
      <c r="G1128" s="211"/>
      <c r="H1128" s="211"/>
      <c r="I1128" s="211"/>
      <c r="J1128" s="210"/>
      <c r="K1128" s="185"/>
      <c r="L1128" s="2"/>
      <c r="M1128" s="2"/>
      <c r="N1128" s="2"/>
      <c r="O1128" s="203"/>
      <c r="P1128" s="8"/>
      <c r="Q1128" s="8"/>
      <c r="R1128" s="8"/>
      <c r="S1128" s="8"/>
      <c r="T1128" s="8"/>
      <c r="U1128" s="8"/>
      <c r="V1128" s="73"/>
      <c r="W1128" s="72"/>
      <c r="X1128" s="72"/>
      <c r="Y1128" s="155"/>
      <c r="Z1128" s="157"/>
      <c r="AA1128" s="206"/>
      <c r="AB1128" s="225" t="s">
        <v>7756</v>
      </c>
      <c r="AC1128" s="103" t="s">
        <v>7755</v>
      </c>
      <c r="AD1128" s="162">
        <v>0.5</v>
      </c>
      <c r="AE1128" s="196"/>
      <c r="AF1128" s="144"/>
      <c r="AG1128" s="150"/>
      <c r="AH1128" s="105">
        <f>ROUND(ROUND(ROUND(K1117*U1124,0)*Y$1019,0)*AD1128-AF1126,0)</f>
        <v>71</v>
      </c>
      <c r="AI1128" s="16"/>
    </row>
    <row r="1129" spans="1:35" ht="16.75" customHeight="1" x14ac:dyDescent="0.3">
      <c r="A1129" s="11">
        <v>33</v>
      </c>
      <c r="B1129" s="14" t="s">
        <v>1076</v>
      </c>
      <c r="C1129" s="52" t="s">
        <v>11116</v>
      </c>
      <c r="D1129" s="190"/>
      <c r="E1129" s="211"/>
      <c r="F1129" s="211"/>
      <c r="G1129" s="211"/>
      <c r="H1129" s="211"/>
      <c r="I1129" s="211"/>
      <c r="J1129" s="210"/>
      <c r="K1129" s="185"/>
      <c r="L1129" s="2"/>
      <c r="M1129" s="2"/>
      <c r="N1129" s="44"/>
      <c r="O1129" s="222" t="s">
        <v>7373</v>
      </c>
      <c r="P1129" s="2"/>
      <c r="Q1129" s="2"/>
      <c r="R1129" s="2"/>
      <c r="S1129" s="2"/>
      <c r="T1129" s="2"/>
      <c r="U1129" s="2"/>
      <c r="V1129" s="71"/>
      <c r="W1129" s="72"/>
      <c r="X1129" s="72"/>
      <c r="Y1129" s="145"/>
      <c r="Z1129" s="71"/>
      <c r="AA1129" s="83"/>
      <c r="AB1129" s="80"/>
      <c r="AC1129" s="7"/>
      <c r="AD1129" s="7"/>
      <c r="AE1129" s="7"/>
      <c r="AF1129" s="7"/>
      <c r="AG1129" s="37"/>
      <c r="AH1129" s="98">
        <f>ROUND(ROUND(K1117*U1130,0)*Y$1019,0)</f>
        <v>154</v>
      </c>
      <c r="AI1129" s="66"/>
    </row>
    <row r="1130" spans="1:35" ht="16.75" customHeight="1" x14ac:dyDescent="0.3">
      <c r="A1130" s="99">
        <v>33</v>
      </c>
      <c r="B1130" s="100" t="s">
        <v>1077</v>
      </c>
      <c r="C1130" s="101" t="s">
        <v>11115</v>
      </c>
      <c r="D1130" s="190"/>
      <c r="E1130" s="211"/>
      <c r="F1130" s="211"/>
      <c r="G1130" s="211"/>
      <c r="H1130" s="211"/>
      <c r="I1130" s="211"/>
      <c r="J1130" s="210"/>
      <c r="K1130" s="185"/>
      <c r="L1130" s="2"/>
      <c r="M1130" s="2"/>
      <c r="N1130" s="44"/>
      <c r="O1130" s="222" t="s">
        <v>11114</v>
      </c>
      <c r="P1130" s="135"/>
      <c r="Q1130" s="135"/>
      <c r="R1130" s="135"/>
      <c r="S1130" s="135"/>
      <c r="T1130" s="136" t="s">
        <v>7760</v>
      </c>
      <c r="U1130" s="273">
        <v>0.95</v>
      </c>
      <c r="V1130" s="274"/>
      <c r="W1130" s="72"/>
      <c r="X1130" s="72"/>
      <c r="Y1130" s="145"/>
      <c r="Z1130" s="71"/>
      <c r="AA1130" s="226" t="s">
        <v>7759</v>
      </c>
      <c r="AB1130" s="225" t="s">
        <v>7758</v>
      </c>
      <c r="AC1130" s="103" t="s">
        <v>7755</v>
      </c>
      <c r="AD1130" s="162">
        <v>0.7</v>
      </c>
      <c r="AE1130" s="162"/>
      <c r="AF1130" s="162"/>
      <c r="AG1130" s="163"/>
      <c r="AH1130" s="105">
        <f>ROUND(ROUND(ROUND(K1117*U1130,0)*Y$1019,0)*AD1130,0)</f>
        <v>108</v>
      </c>
      <c r="AI1130" s="66"/>
    </row>
    <row r="1131" spans="1:35" ht="16.75" customHeight="1" x14ac:dyDescent="0.3">
      <c r="A1131" s="99">
        <v>33</v>
      </c>
      <c r="B1131" s="100" t="s">
        <v>1078</v>
      </c>
      <c r="C1131" s="101" t="s">
        <v>11113</v>
      </c>
      <c r="D1131" s="190"/>
      <c r="E1131" s="211"/>
      <c r="F1131" s="211"/>
      <c r="G1131" s="211"/>
      <c r="H1131" s="211"/>
      <c r="I1131" s="211"/>
      <c r="J1131" s="210"/>
      <c r="K1131" s="185"/>
      <c r="L1131" s="2"/>
      <c r="M1131" s="2"/>
      <c r="N1131" s="2"/>
      <c r="O1131" s="56"/>
      <c r="P1131" s="2"/>
      <c r="Q1131" s="2"/>
      <c r="R1131" s="2"/>
      <c r="S1131" s="2"/>
      <c r="T1131" s="2"/>
      <c r="U1131" s="2"/>
      <c r="V1131" s="71"/>
      <c r="W1131" s="72"/>
      <c r="X1131" s="72"/>
      <c r="Y1131" s="155"/>
      <c r="Z1131" s="157"/>
      <c r="AA1131" s="206"/>
      <c r="AB1131" s="225" t="s">
        <v>7756</v>
      </c>
      <c r="AC1131" s="103" t="s">
        <v>7755</v>
      </c>
      <c r="AD1131" s="162">
        <v>0.5</v>
      </c>
      <c r="AE1131" s="162"/>
      <c r="AF1131" s="162"/>
      <c r="AG1131" s="163"/>
      <c r="AH1131" s="105">
        <f>ROUND(ROUND(ROUND(K1117*U1130,0)*Y$1019,0)*AD1131,0)</f>
        <v>77</v>
      </c>
      <c r="AI1131" s="16"/>
    </row>
    <row r="1132" spans="1:35" ht="16.75" customHeight="1" x14ac:dyDescent="0.3">
      <c r="A1132" s="11">
        <v>33</v>
      </c>
      <c r="B1132" s="14" t="s">
        <v>1079</v>
      </c>
      <c r="C1132" s="52" t="s">
        <v>11112</v>
      </c>
      <c r="D1132" s="190"/>
      <c r="E1132" s="211"/>
      <c r="F1132" s="211"/>
      <c r="G1132" s="211"/>
      <c r="H1132" s="211"/>
      <c r="I1132" s="211"/>
      <c r="J1132" s="210"/>
      <c r="K1132" s="185"/>
      <c r="L1132" s="2"/>
      <c r="M1132" s="2"/>
      <c r="N1132" s="2"/>
      <c r="O1132" s="56"/>
      <c r="P1132" s="2"/>
      <c r="Q1132" s="2"/>
      <c r="R1132" s="2"/>
      <c r="S1132" s="2"/>
      <c r="T1132" s="2"/>
      <c r="U1132" s="2"/>
      <c r="V1132" s="71"/>
      <c r="W1132" s="72"/>
      <c r="X1132" s="72"/>
      <c r="Y1132" s="155"/>
      <c r="Z1132" s="157"/>
      <c r="AA1132" s="2"/>
      <c r="AB1132" s="201"/>
      <c r="AC1132" s="55"/>
      <c r="AD1132" s="141"/>
      <c r="AE1132" s="187" t="s">
        <v>7356</v>
      </c>
      <c r="AF1132" s="53">
        <v>5</v>
      </c>
      <c r="AG1132" s="181" t="s">
        <v>7357</v>
      </c>
      <c r="AH1132" s="98">
        <f>ROUND(ROUND(K1117*U1130,0)*Y$1019-AF1132,0)</f>
        <v>149</v>
      </c>
      <c r="AI1132" s="16"/>
    </row>
    <row r="1133" spans="1:35" ht="16.75" customHeight="1" x14ac:dyDescent="0.3">
      <c r="A1133" s="99">
        <v>33</v>
      </c>
      <c r="B1133" s="100" t="s">
        <v>1080</v>
      </c>
      <c r="C1133" s="101" t="s">
        <v>11111</v>
      </c>
      <c r="D1133" s="190"/>
      <c r="E1133" s="211"/>
      <c r="F1133" s="211"/>
      <c r="G1133" s="211"/>
      <c r="H1133" s="211"/>
      <c r="I1133" s="211"/>
      <c r="J1133" s="210"/>
      <c r="K1133" s="185"/>
      <c r="L1133" s="2"/>
      <c r="M1133" s="2"/>
      <c r="N1133" s="2"/>
      <c r="O1133" s="56"/>
      <c r="P1133" s="2"/>
      <c r="Q1133" s="2"/>
      <c r="R1133" s="2"/>
      <c r="S1133" s="2"/>
      <c r="T1133" s="2"/>
      <c r="U1133" s="2"/>
      <c r="V1133" s="71"/>
      <c r="W1133" s="72"/>
      <c r="X1133" s="72"/>
      <c r="Y1133" s="155"/>
      <c r="Z1133" s="157"/>
      <c r="AA1133" s="226" t="s">
        <v>7759</v>
      </c>
      <c r="AB1133" s="225" t="s">
        <v>7758</v>
      </c>
      <c r="AC1133" s="103" t="s">
        <v>7755</v>
      </c>
      <c r="AD1133" s="162">
        <v>0.7</v>
      </c>
      <c r="AE1133" s="221"/>
      <c r="AF1133" s="136"/>
      <c r="AG1133" s="75"/>
      <c r="AH1133" s="105">
        <f>ROUND(ROUND(ROUND(K1117*U1130,0)*Y$1019,0)*AD1133-AF1132,0)</f>
        <v>103</v>
      </c>
      <c r="AI1133" s="16"/>
    </row>
    <row r="1134" spans="1:35" ht="16.75" customHeight="1" x14ac:dyDescent="0.3">
      <c r="A1134" s="99">
        <v>33</v>
      </c>
      <c r="B1134" s="100" t="s">
        <v>1081</v>
      </c>
      <c r="C1134" s="101" t="s">
        <v>11110</v>
      </c>
      <c r="D1134" s="190"/>
      <c r="E1134" s="211"/>
      <c r="F1134" s="211"/>
      <c r="G1134" s="211"/>
      <c r="H1134" s="211"/>
      <c r="I1134" s="211"/>
      <c r="J1134" s="210"/>
      <c r="K1134" s="164"/>
      <c r="L1134" s="8"/>
      <c r="M1134" s="8"/>
      <c r="N1134" s="8"/>
      <c r="O1134" s="203"/>
      <c r="P1134" s="8"/>
      <c r="Q1134" s="8"/>
      <c r="R1134" s="8"/>
      <c r="S1134" s="8"/>
      <c r="T1134" s="8"/>
      <c r="U1134" s="8"/>
      <c r="V1134" s="73"/>
      <c r="W1134" s="72"/>
      <c r="X1134" s="72"/>
      <c r="Y1134" s="155"/>
      <c r="Z1134" s="157"/>
      <c r="AA1134" s="206"/>
      <c r="AB1134" s="225" t="s">
        <v>7391</v>
      </c>
      <c r="AC1134" s="103" t="s">
        <v>7390</v>
      </c>
      <c r="AD1134" s="162">
        <v>0.5</v>
      </c>
      <c r="AE1134" s="196"/>
      <c r="AF1134" s="144"/>
      <c r="AG1134" s="150"/>
      <c r="AH1134" s="105">
        <f>ROUND(ROUND(ROUND(K1117*U1130,0)*Y$1019,0)*AD1134-AF1132,0)</f>
        <v>72</v>
      </c>
      <c r="AI1134" s="16"/>
    </row>
    <row r="1135" spans="1:35" ht="16.75" customHeight="1" x14ac:dyDescent="0.3">
      <c r="A1135" s="11">
        <v>33</v>
      </c>
      <c r="B1135" s="14" t="s">
        <v>11109</v>
      </c>
      <c r="C1135" s="52" t="s">
        <v>11108</v>
      </c>
      <c r="D1135" s="190"/>
      <c r="E1135" s="211"/>
      <c r="F1135" s="211"/>
      <c r="G1135" s="211"/>
      <c r="H1135" s="211"/>
      <c r="I1135" s="211"/>
      <c r="J1135" s="210"/>
      <c r="K1135" s="275" t="s">
        <v>7664</v>
      </c>
      <c r="L1135" s="276"/>
      <c r="M1135" s="276"/>
      <c r="N1135" s="277"/>
      <c r="O1135" s="54"/>
      <c r="P1135" s="36"/>
      <c r="Q1135" s="36"/>
      <c r="R1135" s="36"/>
      <c r="S1135" s="36"/>
      <c r="T1135" s="36"/>
      <c r="U1135" s="36"/>
      <c r="V1135" s="50"/>
      <c r="W1135" s="45"/>
      <c r="X1135" s="45"/>
      <c r="Y1135" s="2"/>
      <c r="Z1135" s="44"/>
      <c r="AA1135" s="54"/>
      <c r="AB1135" s="53"/>
      <c r="AC1135" s="36"/>
      <c r="AD1135" s="36"/>
      <c r="AE1135" s="36"/>
      <c r="AF1135" s="36"/>
      <c r="AG1135" s="50"/>
      <c r="AH1135" s="98">
        <f>ROUND(K1141*Y$1019,0)</f>
        <v>137</v>
      </c>
      <c r="AI1135" s="16"/>
    </row>
    <row r="1136" spans="1:35" ht="16.75" customHeight="1" x14ac:dyDescent="0.3">
      <c r="A1136" s="99">
        <v>33</v>
      </c>
      <c r="B1136" s="100" t="s">
        <v>1082</v>
      </c>
      <c r="C1136" s="101" t="s">
        <v>11107</v>
      </c>
      <c r="D1136" s="190"/>
      <c r="E1136" s="211"/>
      <c r="F1136" s="211"/>
      <c r="G1136" s="211"/>
      <c r="H1136" s="211"/>
      <c r="I1136" s="211"/>
      <c r="J1136" s="210"/>
      <c r="K1136" s="278"/>
      <c r="L1136" s="279"/>
      <c r="M1136" s="279"/>
      <c r="N1136" s="280"/>
      <c r="O1136" s="3"/>
      <c r="P1136" s="2"/>
      <c r="Q1136" s="2"/>
      <c r="R1136" s="2"/>
      <c r="S1136" s="2"/>
      <c r="T1136" s="2"/>
      <c r="U1136" s="2"/>
      <c r="V1136" s="71"/>
      <c r="W1136" s="72"/>
      <c r="X1136" s="72"/>
      <c r="Y1136" s="145"/>
      <c r="Z1136" s="71"/>
      <c r="AA1136" s="226" t="s">
        <v>7393</v>
      </c>
      <c r="AB1136" s="225" t="s">
        <v>7358</v>
      </c>
      <c r="AC1136" s="103" t="s">
        <v>7390</v>
      </c>
      <c r="AD1136" s="162">
        <v>0.7</v>
      </c>
      <c r="AE1136" s="162"/>
      <c r="AF1136" s="162"/>
      <c r="AG1136" s="163"/>
      <c r="AH1136" s="105">
        <f>ROUND(ROUND(K1141*Y$1019,0)*AD1136,0)</f>
        <v>96</v>
      </c>
      <c r="AI1136" s="16"/>
    </row>
    <row r="1137" spans="1:35" ht="16.75" customHeight="1" x14ac:dyDescent="0.3">
      <c r="A1137" s="99">
        <v>33</v>
      </c>
      <c r="B1137" s="100" t="s">
        <v>1083</v>
      </c>
      <c r="C1137" s="101" t="s">
        <v>11106</v>
      </c>
      <c r="D1137" s="190"/>
      <c r="E1137" s="211"/>
      <c r="F1137" s="211"/>
      <c r="G1137" s="211"/>
      <c r="H1137" s="211"/>
      <c r="I1137" s="211"/>
      <c r="J1137" s="210"/>
      <c r="K1137" s="185"/>
      <c r="L1137" s="2"/>
      <c r="M1137" s="2"/>
      <c r="N1137" s="2"/>
      <c r="O1137" s="56"/>
      <c r="P1137" s="2"/>
      <c r="Q1137" s="2"/>
      <c r="R1137" s="2"/>
      <c r="S1137" s="2"/>
      <c r="T1137" s="2"/>
      <c r="U1137" s="2"/>
      <c r="V1137" s="71"/>
      <c r="W1137" s="72"/>
      <c r="X1137" s="72"/>
      <c r="Y1137" s="155"/>
      <c r="Z1137" s="157"/>
      <c r="AA1137" s="206"/>
      <c r="AB1137" s="225" t="s">
        <v>7391</v>
      </c>
      <c r="AC1137" s="103" t="s">
        <v>7390</v>
      </c>
      <c r="AD1137" s="162">
        <v>0.5</v>
      </c>
      <c r="AE1137" s="162"/>
      <c r="AF1137" s="162"/>
      <c r="AG1137" s="163"/>
      <c r="AH1137" s="105">
        <f>ROUND(ROUND(K1141*Y$1019,0)*AD1137,0)</f>
        <v>69</v>
      </c>
      <c r="AI1137" s="16"/>
    </row>
    <row r="1138" spans="1:35" ht="16.75" customHeight="1" x14ac:dyDescent="0.3">
      <c r="A1138" s="11">
        <v>33</v>
      </c>
      <c r="B1138" s="14" t="s">
        <v>1084</v>
      </c>
      <c r="C1138" s="52" t="s">
        <v>11105</v>
      </c>
      <c r="D1138" s="190"/>
      <c r="E1138" s="211"/>
      <c r="F1138" s="211"/>
      <c r="G1138" s="211"/>
      <c r="H1138" s="211"/>
      <c r="I1138" s="211"/>
      <c r="J1138" s="210"/>
      <c r="K1138" s="185"/>
      <c r="L1138" s="2"/>
      <c r="M1138" s="2"/>
      <c r="N1138" s="2"/>
      <c r="O1138" s="56"/>
      <c r="P1138" s="2"/>
      <c r="Q1138" s="2"/>
      <c r="R1138" s="2"/>
      <c r="S1138" s="2"/>
      <c r="T1138" s="2"/>
      <c r="U1138" s="2"/>
      <c r="V1138" s="71"/>
      <c r="W1138" s="72"/>
      <c r="X1138" s="72"/>
      <c r="Y1138" s="155"/>
      <c r="Z1138" s="157"/>
      <c r="AA1138" s="2"/>
      <c r="AB1138" s="201"/>
      <c r="AC1138" s="55"/>
      <c r="AD1138" s="141"/>
      <c r="AE1138" s="187" t="s">
        <v>7356</v>
      </c>
      <c r="AF1138" s="53">
        <v>5</v>
      </c>
      <c r="AG1138" s="181" t="s">
        <v>7357</v>
      </c>
      <c r="AH1138" s="98">
        <f>ROUND(K1141*Y$1019-AF1138,0)</f>
        <v>132</v>
      </c>
      <c r="AI1138" s="16"/>
    </row>
    <row r="1139" spans="1:35" ht="16.75" customHeight="1" x14ac:dyDescent="0.3">
      <c r="A1139" s="99">
        <v>33</v>
      </c>
      <c r="B1139" s="100" t="s">
        <v>1085</v>
      </c>
      <c r="C1139" s="101" t="s">
        <v>11104</v>
      </c>
      <c r="D1139" s="190"/>
      <c r="E1139" s="211"/>
      <c r="F1139" s="211"/>
      <c r="G1139" s="211"/>
      <c r="H1139" s="211"/>
      <c r="I1139" s="211"/>
      <c r="J1139" s="210"/>
      <c r="K1139" s="185"/>
      <c r="L1139" s="2"/>
      <c r="M1139" s="2"/>
      <c r="N1139" s="2"/>
      <c r="O1139" s="56"/>
      <c r="P1139" s="2"/>
      <c r="Q1139" s="2"/>
      <c r="R1139" s="2"/>
      <c r="S1139" s="2"/>
      <c r="T1139" s="2"/>
      <c r="U1139" s="2"/>
      <c r="V1139" s="71"/>
      <c r="W1139" s="72"/>
      <c r="X1139" s="72"/>
      <c r="Y1139" s="155"/>
      <c r="Z1139" s="157"/>
      <c r="AA1139" s="226" t="s">
        <v>7393</v>
      </c>
      <c r="AB1139" s="225" t="s">
        <v>7358</v>
      </c>
      <c r="AC1139" s="103" t="s">
        <v>7390</v>
      </c>
      <c r="AD1139" s="162">
        <v>0.7</v>
      </c>
      <c r="AE1139" s="221"/>
      <c r="AF1139" s="136"/>
      <c r="AG1139" s="75"/>
      <c r="AH1139" s="105">
        <f>ROUND(ROUND(K1141*Y$1019,0)*AD1139-AF1138,0)</f>
        <v>91</v>
      </c>
      <c r="AI1139" s="16"/>
    </row>
    <row r="1140" spans="1:35" ht="16.75" customHeight="1" x14ac:dyDescent="0.3">
      <c r="A1140" s="99">
        <v>33</v>
      </c>
      <c r="B1140" s="100" t="s">
        <v>1086</v>
      </c>
      <c r="C1140" s="101" t="s">
        <v>11103</v>
      </c>
      <c r="D1140" s="190"/>
      <c r="E1140" s="211"/>
      <c r="F1140" s="211"/>
      <c r="G1140" s="211"/>
      <c r="H1140" s="211"/>
      <c r="I1140" s="211"/>
      <c r="J1140" s="210"/>
      <c r="K1140" s="185"/>
      <c r="L1140" s="2"/>
      <c r="M1140" s="2"/>
      <c r="N1140" s="2"/>
      <c r="O1140" s="56"/>
      <c r="P1140" s="2"/>
      <c r="Q1140" s="2"/>
      <c r="R1140" s="2"/>
      <c r="S1140" s="2"/>
      <c r="T1140" s="2"/>
      <c r="U1140" s="2"/>
      <c r="V1140" s="71"/>
      <c r="W1140" s="72"/>
      <c r="X1140" s="72"/>
      <c r="Y1140" s="155"/>
      <c r="Z1140" s="157"/>
      <c r="AA1140" s="206"/>
      <c r="AB1140" s="225" t="s">
        <v>7391</v>
      </c>
      <c r="AC1140" s="103" t="s">
        <v>7390</v>
      </c>
      <c r="AD1140" s="162">
        <v>0.5</v>
      </c>
      <c r="AE1140" s="196"/>
      <c r="AF1140" s="144"/>
      <c r="AG1140" s="150"/>
      <c r="AH1140" s="105">
        <f>ROUND(ROUND(K1141*Y$1019,0)*AD1140-AF1138,0)</f>
        <v>64</v>
      </c>
      <c r="AI1140" s="16"/>
    </row>
    <row r="1141" spans="1:35" ht="16.75" customHeight="1" x14ac:dyDescent="0.3">
      <c r="A1141" s="11">
        <v>33</v>
      </c>
      <c r="B1141" s="14" t="s">
        <v>1087</v>
      </c>
      <c r="C1141" s="52" t="s">
        <v>11102</v>
      </c>
      <c r="D1141" s="190"/>
      <c r="E1141" s="211"/>
      <c r="F1141" s="211"/>
      <c r="G1141" s="211"/>
      <c r="H1141" s="211"/>
      <c r="I1141" s="211"/>
      <c r="J1141" s="210"/>
      <c r="K1141" s="271">
        <f>'21共同生活援助（包括型・基本）'!N565</f>
        <v>274</v>
      </c>
      <c r="L1141" s="272"/>
      <c r="M1141" s="2" t="s">
        <v>7388</v>
      </c>
      <c r="N1141" s="44"/>
      <c r="O1141" s="204" t="s">
        <v>7387</v>
      </c>
      <c r="P1141" s="36"/>
      <c r="Q1141" s="36"/>
      <c r="R1141" s="36"/>
      <c r="S1141" s="36"/>
      <c r="T1141" s="36"/>
      <c r="U1141" s="36"/>
      <c r="V1141" s="74"/>
      <c r="W1141" s="72"/>
      <c r="X1141" s="72"/>
      <c r="Y1141" s="145"/>
      <c r="Z1141" s="71"/>
      <c r="AA1141" s="83"/>
      <c r="AB1141" s="194"/>
      <c r="AC1141" s="7"/>
      <c r="AD1141" s="7"/>
      <c r="AE1141" s="7"/>
      <c r="AF1141" s="7"/>
      <c r="AG1141" s="37"/>
      <c r="AH1141" s="98">
        <f>ROUND(ROUND(K1141*U1142,0)*Y$1019,0)</f>
        <v>130</v>
      </c>
      <c r="AI1141" s="66"/>
    </row>
    <row r="1142" spans="1:35" ht="16.75" customHeight="1" x14ac:dyDescent="0.3">
      <c r="A1142" s="99">
        <v>33</v>
      </c>
      <c r="B1142" s="100" t="s">
        <v>1088</v>
      </c>
      <c r="C1142" s="101" t="s">
        <v>11101</v>
      </c>
      <c r="D1142" s="190"/>
      <c r="E1142" s="211"/>
      <c r="F1142" s="211"/>
      <c r="G1142" s="211"/>
      <c r="H1142" s="211"/>
      <c r="I1142" s="211"/>
      <c r="J1142" s="210"/>
      <c r="K1142" s="72"/>
      <c r="L1142" s="145"/>
      <c r="M1142" s="2"/>
      <c r="N1142" s="44"/>
      <c r="O1142" s="45"/>
      <c r="P1142" s="2"/>
      <c r="Q1142" s="135"/>
      <c r="R1142" s="135"/>
      <c r="S1142" s="135"/>
      <c r="T1142" s="136" t="s">
        <v>11100</v>
      </c>
      <c r="U1142" s="273">
        <v>0.95</v>
      </c>
      <c r="V1142" s="274"/>
      <c r="W1142" s="72"/>
      <c r="X1142" s="72"/>
      <c r="Y1142" s="145"/>
      <c r="Z1142" s="71"/>
      <c r="AA1142" s="226" t="s">
        <v>11099</v>
      </c>
      <c r="AB1142" s="225" t="s">
        <v>11098</v>
      </c>
      <c r="AC1142" s="103" t="s">
        <v>11095</v>
      </c>
      <c r="AD1142" s="162">
        <v>0.7</v>
      </c>
      <c r="AE1142" s="162"/>
      <c r="AF1142" s="162"/>
      <c r="AG1142" s="163"/>
      <c r="AH1142" s="105">
        <f>ROUND(ROUND(ROUND(K1141*U1142,0)*Y$1019,0)*AD1142,0)</f>
        <v>91</v>
      </c>
      <c r="AI1142" s="66"/>
    </row>
    <row r="1143" spans="1:35" ht="16.75" customHeight="1" x14ac:dyDescent="0.3">
      <c r="A1143" s="99">
        <v>33</v>
      </c>
      <c r="B1143" s="100" t="s">
        <v>1089</v>
      </c>
      <c r="C1143" s="101" t="s">
        <v>11097</v>
      </c>
      <c r="D1143" s="190"/>
      <c r="E1143" s="211"/>
      <c r="F1143" s="211"/>
      <c r="G1143" s="211"/>
      <c r="H1143" s="211"/>
      <c r="I1143" s="211"/>
      <c r="J1143" s="210"/>
      <c r="K1143" s="185"/>
      <c r="L1143" s="2"/>
      <c r="M1143" s="2"/>
      <c r="N1143" s="2"/>
      <c r="O1143" s="56"/>
      <c r="P1143" s="2"/>
      <c r="Q1143" s="2"/>
      <c r="R1143" s="2"/>
      <c r="S1143" s="2"/>
      <c r="T1143" s="2"/>
      <c r="U1143" s="2"/>
      <c r="V1143" s="71"/>
      <c r="W1143" s="72"/>
      <c r="X1143" s="72"/>
      <c r="Y1143" s="155"/>
      <c r="Z1143" s="157"/>
      <c r="AA1143" s="206"/>
      <c r="AB1143" s="225" t="s">
        <v>11096</v>
      </c>
      <c r="AC1143" s="103" t="s">
        <v>11095</v>
      </c>
      <c r="AD1143" s="162">
        <v>0.5</v>
      </c>
      <c r="AE1143" s="162"/>
      <c r="AF1143" s="162"/>
      <c r="AG1143" s="163"/>
      <c r="AH1143" s="105">
        <f>ROUND(ROUND(ROUND(K1141*U1142,0)*Y$1019,0)*AD1143,0)</f>
        <v>65</v>
      </c>
      <c r="AI1143" s="16"/>
    </row>
    <row r="1144" spans="1:35" ht="16.75" customHeight="1" x14ac:dyDescent="0.3">
      <c r="A1144" s="11">
        <v>33</v>
      </c>
      <c r="B1144" s="14" t="s">
        <v>1090</v>
      </c>
      <c r="C1144" s="52" t="s">
        <v>11094</v>
      </c>
      <c r="D1144" s="190"/>
      <c r="E1144" s="211"/>
      <c r="F1144" s="211"/>
      <c r="G1144" s="211"/>
      <c r="H1144" s="211"/>
      <c r="I1144" s="211"/>
      <c r="J1144" s="210"/>
      <c r="K1144" s="185"/>
      <c r="L1144" s="2"/>
      <c r="M1144" s="2"/>
      <c r="N1144" s="2"/>
      <c r="O1144" s="56"/>
      <c r="P1144" s="2"/>
      <c r="Q1144" s="2"/>
      <c r="R1144" s="2"/>
      <c r="S1144" s="2"/>
      <c r="T1144" s="2"/>
      <c r="U1144" s="2"/>
      <c r="V1144" s="71"/>
      <c r="W1144" s="72"/>
      <c r="X1144" s="72"/>
      <c r="Y1144" s="155"/>
      <c r="Z1144" s="157"/>
      <c r="AA1144" s="2"/>
      <c r="AB1144" s="201"/>
      <c r="AC1144" s="55"/>
      <c r="AD1144" s="141"/>
      <c r="AE1144" s="187" t="s">
        <v>7356</v>
      </c>
      <c r="AF1144" s="53">
        <v>5</v>
      </c>
      <c r="AG1144" s="181" t="s">
        <v>7357</v>
      </c>
      <c r="AH1144" s="98">
        <f>ROUND(ROUND(K1141*U1142,0)*Y$1019-AF1144,0)</f>
        <v>125</v>
      </c>
      <c r="AI1144" s="16"/>
    </row>
    <row r="1145" spans="1:35" ht="16.75" customHeight="1" x14ac:dyDescent="0.3">
      <c r="A1145" s="99">
        <v>33</v>
      </c>
      <c r="B1145" s="100" t="s">
        <v>1091</v>
      </c>
      <c r="C1145" s="101" t="s">
        <v>11093</v>
      </c>
      <c r="D1145" s="190"/>
      <c r="E1145" s="211"/>
      <c r="F1145" s="211"/>
      <c r="G1145" s="211"/>
      <c r="H1145" s="211"/>
      <c r="I1145" s="211"/>
      <c r="J1145" s="210"/>
      <c r="K1145" s="185"/>
      <c r="L1145" s="2"/>
      <c r="M1145" s="2"/>
      <c r="N1145" s="2"/>
      <c r="O1145" s="56"/>
      <c r="P1145" s="2"/>
      <c r="Q1145" s="2"/>
      <c r="R1145" s="2"/>
      <c r="S1145" s="2"/>
      <c r="T1145" s="2"/>
      <c r="U1145" s="2"/>
      <c r="V1145" s="71"/>
      <c r="W1145" s="72"/>
      <c r="X1145" s="72"/>
      <c r="Y1145" s="155"/>
      <c r="Z1145" s="157"/>
      <c r="AA1145" s="226" t="s">
        <v>7901</v>
      </c>
      <c r="AB1145" s="225" t="s">
        <v>7900</v>
      </c>
      <c r="AC1145" s="103" t="s">
        <v>7897</v>
      </c>
      <c r="AD1145" s="162">
        <v>0.7</v>
      </c>
      <c r="AE1145" s="221"/>
      <c r="AF1145" s="136"/>
      <c r="AG1145" s="75"/>
      <c r="AH1145" s="105">
        <f>ROUND(ROUND(ROUND(K1141*U1142,0)*Y$1019,0)*AD1145-AF1144,0)</f>
        <v>86</v>
      </c>
      <c r="AI1145" s="16"/>
    </row>
    <row r="1146" spans="1:35" ht="16.75" customHeight="1" x14ac:dyDescent="0.3">
      <c r="A1146" s="99">
        <v>33</v>
      </c>
      <c r="B1146" s="100" t="s">
        <v>1092</v>
      </c>
      <c r="C1146" s="101" t="s">
        <v>11092</v>
      </c>
      <c r="D1146" s="190"/>
      <c r="E1146" s="211"/>
      <c r="F1146" s="211"/>
      <c r="G1146" s="211"/>
      <c r="H1146" s="211"/>
      <c r="I1146" s="211"/>
      <c r="J1146" s="210"/>
      <c r="K1146" s="185"/>
      <c r="L1146" s="2"/>
      <c r="M1146" s="2"/>
      <c r="N1146" s="2"/>
      <c r="O1146" s="203"/>
      <c r="P1146" s="8"/>
      <c r="Q1146" s="8"/>
      <c r="R1146" s="8"/>
      <c r="S1146" s="8"/>
      <c r="T1146" s="8"/>
      <c r="U1146" s="8"/>
      <c r="V1146" s="73"/>
      <c r="W1146" s="72"/>
      <c r="X1146" s="72"/>
      <c r="Y1146" s="155"/>
      <c r="Z1146" s="157"/>
      <c r="AA1146" s="206"/>
      <c r="AB1146" s="225" t="s">
        <v>7898</v>
      </c>
      <c r="AC1146" s="103" t="s">
        <v>7897</v>
      </c>
      <c r="AD1146" s="162">
        <v>0.5</v>
      </c>
      <c r="AE1146" s="196"/>
      <c r="AF1146" s="144"/>
      <c r="AG1146" s="150"/>
      <c r="AH1146" s="105">
        <f>ROUND(ROUND(ROUND(K1141*U1142,0)*Y$1019,0)*AD1146-AF1144,0)</f>
        <v>60</v>
      </c>
      <c r="AI1146" s="16"/>
    </row>
    <row r="1147" spans="1:35" ht="16.75" customHeight="1" x14ac:dyDescent="0.3">
      <c r="A1147" s="11">
        <v>33</v>
      </c>
      <c r="B1147" s="14" t="s">
        <v>1093</v>
      </c>
      <c r="C1147" s="52" t="s">
        <v>11091</v>
      </c>
      <c r="D1147" s="190"/>
      <c r="E1147" s="211"/>
      <c r="F1147" s="211"/>
      <c r="G1147" s="211"/>
      <c r="H1147" s="211"/>
      <c r="I1147" s="211"/>
      <c r="J1147" s="210"/>
      <c r="K1147" s="185"/>
      <c r="L1147" s="2"/>
      <c r="M1147" s="2"/>
      <c r="N1147" s="44"/>
      <c r="O1147" s="204" t="s">
        <v>7380</v>
      </c>
      <c r="P1147" s="36"/>
      <c r="Q1147" s="36"/>
      <c r="R1147" s="36"/>
      <c r="S1147" s="36"/>
      <c r="T1147" s="36"/>
      <c r="U1147" s="36"/>
      <c r="V1147" s="74"/>
      <c r="W1147" s="72"/>
      <c r="X1147" s="72"/>
      <c r="Y1147" s="145"/>
      <c r="Z1147" s="71"/>
      <c r="AA1147" s="83"/>
      <c r="AB1147" s="194"/>
      <c r="AC1147" s="7"/>
      <c r="AD1147" s="7"/>
      <c r="AE1147" s="7"/>
      <c r="AF1147" s="7"/>
      <c r="AG1147" s="37"/>
      <c r="AH1147" s="98">
        <f>ROUND(ROUND(K1141*U1148,0)*Y$1019,0)</f>
        <v>128</v>
      </c>
      <c r="AI1147" s="66"/>
    </row>
    <row r="1148" spans="1:35" ht="16.75" customHeight="1" x14ac:dyDescent="0.3">
      <c r="A1148" s="99">
        <v>33</v>
      </c>
      <c r="B1148" s="100" t="s">
        <v>1094</v>
      </c>
      <c r="C1148" s="101" t="s">
        <v>11090</v>
      </c>
      <c r="D1148" s="190"/>
      <c r="E1148" s="211"/>
      <c r="F1148" s="211"/>
      <c r="G1148" s="211"/>
      <c r="H1148" s="211"/>
      <c r="I1148" s="211"/>
      <c r="J1148" s="210"/>
      <c r="K1148" s="185"/>
      <c r="L1148" s="2"/>
      <c r="M1148" s="2"/>
      <c r="N1148" s="44"/>
      <c r="O1148" s="45"/>
      <c r="P1148" s="135"/>
      <c r="Q1148" s="135"/>
      <c r="R1148" s="135"/>
      <c r="S1148" s="135"/>
      <c r="T1148" s="136" t="s">
        <v>7404</v>
      </c>
      <c r="U1148" s="273">
        <v>0.93</v>
      </c>
      <c r="V1148" s="274"/>
      <c r="W1148" s="72"/>
      <c r="X1148" s="72"/>
      <c r="Y1148" s="145"/>
      <c r="Z1148" s="71"/>
      <c r="AA1148" s="226" t="s">
        <v>7393</v>
      </c>
      <c r="AB1148" s="225" t="s">
        <v>7358</v>
      </c>
      <c r="AC1148" s="103" t="s">
        <v>7390</v>
      </c>
      <c r="AD1148" s="162">
        <v>0.7</v>
      </c>
      <c r="AE1148" s="162"/>
      <c r="AF1148" s="162"/>
      <c r="AG1148" s="163"/>
      <c r="AH1148" s="105">
        <f>ROUND(ROUND(ROUND(K1141*U1148,0)*Y$1019,0)*AD1148,0)</f>
        <v>90</v>
      </c>
      <c r="AI1148" s="66"/>
    </row>
    <row r="1149" spans="1:35" ht="16.75" customHeight="1" x14ac:dyDescent="0.3">
      <c r="A1149" s="99">
        <v>33</v>
      </c>
      <c r="B1149" s="100" t="s">
        <v>1095</v>
      </c>
      <c r="C1149" s="101" t="s">
        <v>11089</v>
      </c>
      <c r="D1149" s="190"/>
      <c r="E1149" s="211"/>
      <c r="F1149" s="211"/>
      <c r="G1149" s="211"/>
      <c r="H1149" s="211"/>
      <c r="I1149" s="211"/>
      <c r="J1149" s="210"/>
      <c r="K1149" s="185"/>
      <c r="L1149" s="2"/>
      <c r="M1149" s="2"/>
      <c r="N1149" s="2"/>
      <c r="O1149" s="56"/>
      <c r="P1149" s="2"/>
      <c r="Q1149" s="2"/>
      <c r="R1149" s="2"/>
      <c r="S1149" s="2"/>
      <c r="T1149" s="2"/>
      <c r="U1149" s="2"/>
      <c r="V1149" s="71"/>
      <c r="W1149" s="72"/>
      <c r="X1149" s="72"/>
      <c r="Y1149" s="155"/>
      <c r="Z1149" s="157"/>
      <c r="AA1149" s="206"/>
      <c r="AB1149" s="225" t="s">
        <v>7391</v>
      </c>
      <c r="AC1149" s="103" t="s">
        <v>7390</v>
      </c>
      <c r="AD1149" s="162">
        <v>0.5</v>
      </c>
      <c r="AE1149" s="162"/>
      <c r="AF1149" s="162"/>
      <c r="AG1149" s="163"/>
      <c r="AH1149" s="105">
        <f>ROUND(ROUND(ROUND(K1141*U1148,0)*Y$1019,0)*AD1149,0)</f>
        <v>64</v>
      </c>
      <c r="AI1149" s="16"/>
    </row>
    <row r="1150" spans="1:35" ht="16.75" customHeight="1" x14ac:dyDescent="0.3">
      <c r="A1150" s="11">
        <v>33</v>
      </c>
      <c r="B1150" s="14" t="s">
        <v>1096</v>
      </c>
      <c r="C1150" s="52" t="s">
        <v>11088</v>
      </c>
      <c r="D1150" s="190"/>
      <c r="E1150" s="211"/>
      <c r="F1150" s="211"/>
      <c r="G1150" s="211"/>
      <c r="H1150" s="211"/>
      <c r="I1150" s="211"/>
      <c r="J1150" s="210"/>
      <c r="K1150" s="185"/>
      <c r="L1150" s="2"/>
      <c r="M1150" s="2"/>
      <c r="N1150" s="2"/>
      <c r="O1150" s="56"/>
      <c r="P1150" s="2"/>
      <c r="Q1150" s="2"/>
      <c r="R1150" s="2"/>
      <c r="S1150" s="2"/>
      <c r="T1150" s="2"/>
      <c r="U1150" s="2"/>
      <c r="V1150" s="71"/>
      <c r="W1150" s="72"/>
      <c r="X1150" s="72"/>
      <c r="Y1150" s="155"/>
      <c r="Z1150" s="157"/>
      <c r="AA1150" s="2"/>
      <c r="AB1150" s="201"/>
      <c r="AC1150" s="55"/>
      <c r="AD1150" s="141"/>
      <c r="AE1150" s="187" t="s">
        <v>7356</v>
      </c>
      <c r="AF1150" s="53">
        <v>5</v>
      </c>
      <c r="AG1150" s="181" t="s">
        <v>7357</v>
      </c>
      <c r="AH1150" s="98">
        <f>ROUND(ROUND(K1141*U1148,0)*Y$1019-AF1150,0)</f>
        <v>123</v>
      </c>
      <c r="AI1150" s="16"/>
    </row>
    <row r="1151" spans="1:35" ht="16.75" customHeight="1" x14ac:dyDescent="0.3">
      <c r="A1151" s="99">
        <v>33</v>
      </c>
      <c r="B1151" s="100" t="s">
        <v>1097</v>
      </c>
      <c r="C1151" s="101" t="s">
        <v>11087</v>
      </c>
      <c r="D1151" s="190"/>
      <c r="E1151" s="211"/>
      <c r="F1151" s="211"/>
      <c r="G1151" s="211"/>
      <c r="H1151" s="211"/>
      <c r="I1151" s="211"/>
      <c r="J1151" s="210"/>
      <c r="K1151" s="185"/>
      <c r="L1151" s="2"/>
      <c r="M1151" s="2"/>
      <c r="N1151" s="2"/>
      <c r="O1151" s="56"/>
      <c r="P1151" s="2"/>
      <c r="Q1151" s="2"/>
      <c r="R1151" s="2"/>
      <c r="S1151" s="2"/>
      <c r="T1151" s="2"/>
      <c r="U1151" s="2"/>
      <c r="V1151" s="71"/>
      <c r="W1151" s="72"/>
      <c r="X1151" s="72"/>
      <c r="Y1151" s="155"/>
      <c r="Z1151" s="157"/>
      <c r="AA1151" s="226" t="s">
        <v>7393</v>
      </c>
      <c r="AB1151" s="225" t="s">
        <v>7358</v>
      </c>
      <c r="AC1151" s="103" t="s">
        <v>7390</v>
      </c>
      <c r="AD1151" s="162">
        <v>0.7</v>
      </c>
      <c r="AE1151" s="221"/>
      <c r="AF1151" s="136"/>
      <c r="AG1151" s="75"/>
      <c r="AH1151" s="105">
        <f>ROUND(ROUND(ROUND(K1141*U1148,0)*Y$1019,0)*AD1151-AF1150,0)</f>
        <v>85</v>
      </c>
      <c r="AI1151" s="16"/>
    </row>
    <row r="1152" spans="1:35" ht="16.75" customHeight="1" x14ac:dyDescent="0.3">
      <c r="A1152" s="99">
        <v>33</v>
      </c>
      <c r="B1152" s="100" t="s">
        <v>1098</v>
      </c>
      <c r="C1152" s="101" t="s">
        <v>11086</v>
      </c>
      <c r="D1152" s="190"/>
      <c r="E1152" s="211"/>
      <c r="F1152" s="211"/>
      <c r="G1152" s="211"/>
      <c r="H1152" s="211"/>
      <c r="I1152" s="211"/>
      <c r="J1152" s="210"/>
      <c r="K1152" s="185"/>
      <c r="L1152" s="2"/>
      <c r="M1152" s="2"/>
      <c r="N1152" s="2"/>
      <c r="O1152" s="203"/>
      <c r="P1152" s="8"/>
      <c r="Q1152" s="8"/>
      <c r="R1152" s="8"/>
      <c r="S1152" s="8"/>
      <c r="T1152" s="8"/>
      <c r="U1152" s="8"/>
      <c r="V1152" s="73"/>
      <c r="W1152" s="72"/>
      <c r="X1152" s="72"/>
      <c r="Y1152" s="155"/>
      <c r="Z1152" s="157"/>
      <c r="AA1152" s="206"/>
      <c r="AB1152" s="225" t="s">
        <v>7391</v>
      </c>
      <c r="AC1152" s="103" t="s">
        <v>7390</v>
      </c>
      <c r="AD1152" s="162">
        <v>0.5</v>
      </c>
      <c r="AE1152" s="196"/>
      <c r="AF1152" s="144"/>
      <c r="AG1152" s="150"/>
      <c r="AH1152" s="105">
        <f>ROUND(ROUND(ROUND(K1141*U1148,0)*Y$1019,0)*AD1152-AF1150,0)</f>
        <v>59</v>
      </c>
      <c r="AI1152" s="16"/>
    </row>
    <row r="1153" spans="1:35" ht="16.75" customHeight="1" x14ac:dyDescent="0.3">
      <c r="A1153" s="11">
        <v>33</v>
      </c>
      <c r="B1153" s="14" t="s">
        <v>1099</v>
      </c>
      <c r="C1153" s="52" t="s">
        <v>11085</v>
      </c>
      <c r="D1153" s="190"/>
      <c r="E1153" s="211"/>
      <c r="F1153" s="211"/>
      <c r="G1153" s="211"/>
      <c r="H1153" s="211"/>
      <c r="I1153" s="211"/>
      <c r="J1153" s="210"/>
      <c r="K1153" s="185"/>
      <c r="L1153" s="2"/>
      <c r="M1153" s="2"/>
      <c r="N1153" s="44"/>
      <c r="O1153" s="222" t="s">
        <v>7373</v>
      </c>
      <c r="P1153" s="2"/>
      <c r="Q1153" s="2"/>
      <c r="R1153" s="2"/>
      <c r="S1153" s="2"/>
      <c r="T1153" s="2"/>
      <c r="U1153" s="2"/>
      <c r="V1153" s="71"/>
      <c r="W1153" s="72"/>
      <c r="X1153" s="72"/>
      <c r="Y1153" s="145"/>
      <c r="Z1153" s="71"/>
      <c r="AA1153" s="83"/>
      <c r="AB1153" s="80"/>
      <c r="AC1153" s="7"/>
      <c r="AD1153" s="7"/>
      <c r="AE1153" s="7"/>
      <c r="AF1153" s="7"/>
      <c r="AG1153" s="37"/>
      <c r="AH1153" s="98">
        <f>ROUND(ROUND(K1141*U1154,0)*Y$1019,0)</f>
        <v>130</v>
      </c>
      <c r="AI1153" s="66"/>
    </row>
    <row r="1154" spans="1:35" ht="16.75" customHeight="1" x14ac:dyDescent="0.3">
      <c r="A1154" s="99">
        <v>33</v>
      </c>
      <c r="B1154" s="100" t="s">
        <v>1100</v>
      </c>
      <c r="C1154" s="101" t="s">
        <v>11084</v>
      </c>
      <c r="D1154" s="190"/>
      <c r="E1154" s="211"/>
      <c r="F1154" s="211"/>
      <c r="G1154" s="211"/>
      <c r="H1154" s="211"/>
      <c r="I1154" s="211"/>
      <c r="J1154" s="210"/>
      <c r="K1154" s="185"/>
      <c r="L1154" s="2"/>
      <c r="M1154" s="2"/>
      <c r="N1154" s="44"/>
      <c r="O1154" s="222" t="s">
        <v>7405</v>
      </c>
      <c r="P1154" s="135"/>
      <c r="Q1154" s="135"/>
      <c r="R1154" s="135"/>
      <c r="S1154" s="135"/>
      <c r="T1154" s="136" t="s">
        <v>7404</v>
      </c>
      <c r="U1154" s="273">
        <v>0.95</v>
      </c>
      <c r="V1154" s="274"/>
      <c r="W1154" s="72"/>
      <c r="X1154" s="72"/>
      <c r="Y1154" s="145"/>
      <c r="Z1154" s="71"/>
      <c r="AA1154" s="226" t="s">
        <v>7393</v>
      </c>
      <c r="AB1154" s="225" t="s">
        <v>7358</v>
      </c>
      <c r="AC1154" s="103" t="s">
        <v>7390</v>
      </c>
      <c r="AD1154" s="162">
        <v>0.7</v>
      </c>
      <c r="AE1154" s="162"/>
      <c r="AF1154" s="162"/>
      <c r="AG1154" s="163"/>
      <c r="AH1154" s="105">
        <f>ROUND(ROUND(ROUND(K1141*U1154,0)*Y$1019,0)*AD1154,0)</f>
        <v>91</v>
      </c>
      <c r="AI1154" s="66"/>
    </row>
    <row r="1155" spans="1:35" ht="16.75" customHeight="1" x14ac:dyDescent="0.3">
      <c r="A1155" s="99">
        <v>33</v>
      </c>
      <c r="B1155" s="100" t="s">
        <v>1101</v>
      </c>
      <c r="C1155" s="101" t="s">
        <v>11083</v>
      </c>
      <c r="D1155" s="190"/>
      <c r="E1155" s="211"/>
      <c r="F1155" s="211"/>
      <c r="G1155" s="211"/>
      <c r="H1155" s="211"/>
      <c r="I1155" s="211"/>
      <c r="J1155" s="210"/>
      <c r="K1155" s="185"/>
      <c r="L1155" s="2"/>
      <c r="M1155" s="2"/>
      <c r="N1155" s="2"/>
      <c r="O1155" s="56"/>
      <c r="P1155" s="2"/>
      <c r="Q1155" s="2"/>
      <c r="R1155" s="2"/>
      <c r="S1155" s="2"/>
      <c r="T1155" s="2"/>
      <c r="U1155" s="2"/>
      <c r="V1155" s="71"/>
      <c r="W1155" s="72"/>
      <c r="X1155" s="72"/>
      <c r="Y1155" s="155"/>
      <c r="Z1155" s="157"/>
      <c r="AA1155" s="206"/>
      <c r="AB1155" s="225" t="s">
        <v>7391</v>
      </c>
      <c r="AC1155" s="103" t="s">
        <v>7390</v>
      </c>
      <c r="AD1155" s="162">
        <v>0.5</v>
      </c>
      <c r="AE1155" s="162"/>
      <c r="AF1155" s="162"/>
      <c r="AG1155" s="163"/>
      <c r="AH1155" s="105">
        <f>ROUND(ROUND(ROUND(K1141*U1154,0)*Y$1019,0)*AD1155,0)</f>
        <v>65</v>
      </c>
      <c r="AI1155" s="16"/>
    </row>
    <row r="1156" spans="1:35" ht="16.75" customHeight="1" x14ac:dyDescent="0.3">
      <c r="A1156" s="11">
        <v>33</v>
      </c>
      <c r="B1156" s="14" t="s">
        <v>1102</v>
      </c>
      <c r="C1156" s="52" t="s">
        <v>11082</v>
      </c>
      <c r="D1156" s="190"/>
      <c r="E1156" s="211"/>
      <c r="F1156" s="211"/>
      <c r="G1156" s="211"/>
      <c r="H1156" s="211"/>
      <c r="I1156" s="211"/>
      <c r="J1156" s="210"/>
      <c r="K1156" s="185"/>
      <c r="L1156" s="2"/>
      <c r="M1156" s="2"/>
      <c r="N1156" s="2"/>
      <c r="O1156" s="56"/>
      <c r="P1156" s="2"/>
      <c r="Q1156" s="2"/>
      <c r="R1156" s="2"/>
      <c r="S1156" s="2"/>
      <c r="T1156" s="2"/>
      <c r="U1156" s="2"/>
      <c r="V1156" s="71"/>
      <c r="W1156" s="72"/>
      <c r="X1156" s="72"/>
      <c r="Y1156" s="155"/>
      <c r="Z1156" s="157"/>
      <c r="AA1156" s="2"/>
      <c r="AB1156" s="201"/>
      <c r="AC1156" s="55"/>
      <c r="AD1156" s="141"/>
      <c r="AE1156" s="187" t="s">
        <v>7356</v>
      </c>
      <c r="AF1156" s="53">
        <v>5</v>
      </c>
      <c r="AG1156" s="181" t="s">
        <v>7357</v>
      </c>
      <c r="AH1156" s="98">
        <f>ROUND(ROUND(K1141*U1154,0)*Y$1019-AF1156,0)</f>
        <v>125</v>
      </c>
      <c r="AI1156" s="16"/>
    </row>
    <row r="1157" spans="1:35" ht="16.75" customHeight="1" x14ac:dyDescent="0.3">
      <c r="A1157" s="99">
        <v>33</v>
      </c>
      <c r="B1157" s="100" t="s">
        <v>1103</v>
      </c>
      <c r="C1157" s="101" t="s">
        <v>11081</v>
      </c>
      <c r="D1157" s="190"/>
      <c r="E1157" s="211"/>
      <c r="F1157" s="211"/>
      <c r="G1157" s="211"/>
      <c r="H1157" s="211"/>
      <c r="I1157" s="211"/>
      <c r="J1157" s="210"/>
      <c r="K1157" s="185"/>
      <c r="L1157" s="2"/>
      <c r="M1157" s="2"/>
      <c r="N1157" s="2"/>
      <c r="O1157" s="56"/>
      <c r="P1157" s="2"/>
      <c r="Q1157" s="2"/>
      <c r="R1157" s="2"/>
      <c r="S1157" s="2"/>
      <c r="T1157" s="2"/>
      <c r="U1157" s="2"/>
      <c r="V1157" s="71"/>
      <c r="W1157" s="72"/>
      <c r="X1157" s="72"/>
      <c r="Y1157" s="155"/>
      <c r="Z1157" s="157"/>
      <c r="AA1157" s="226" t="s">
        <v>7393</v>
      </c>
      <c r="AB1157" s="225" t="s">
        <v>7358</v>
      </c>
      <c r="AC1157" s="103" t="s">
        <v>7390</v>
      </c>
      <c r="AD1157" s="162">
        <v>0.7</v>
      </c>
      <c r="AE1157" s="221"/>
      <c r="AF1157" s="136"/>
      <c r="AG1157" s="75"/>
      <c r="AH1157" s="105">
        <f>ROUND(ROUND(ROUND(K1141*U1154,0)*Y$1019,0)*AD1157-AF1156,0)</f>
        <v>86</v>
      </c>
      <c r="AI1157" s="16"/>
    </row>
    <row r="1158" spans="1:35" ht="16.75" customHeight="1" x14ac:dyDescent="0.3">
      <c r="A1158" s="99">
        <v>33</v>
      </c>
      <c r="B1158" s="100" t="s">
        <v>1104</v>
      </c>
      <c r="C1158" s="101" t="s">
        <v>11080</v>
      </c>
      <c r="D1158" s="173"/>
      <c r="E1158" s="172"/>
      <c r="F1158" s="172"/>
      <c r="G1158" s="172"/>
      <c r="H1158" s="172"/>
      <c r="I1158" s="172"/>
      <c r="J1158" s="171"/>
      <c r="K1158" s="164"/>
      <c r="L1158" s="8"/>
      <c r="M1158" s="8"/>
      <c r="N1158" s="8"/>
      <c r="O1158" s="203"/>
      <c r="P1158" s="8"/>
      <c r="Q1158" s="8"/>
      <c r="R1158" s="8"/>
      <c r="S1158" s="8"/>
      <c r="T1158" s="8"/>
      <c r="U1158" s="8"/>
      <c r="V1158" s="73"/>
      <c r="W1158" s="216"/>
      <c r="X1158" s="216"/>
      <c r="Y1158" s="144"/>
      <c r="Z1158" s="150"/>
      <c r="AA1158" s="206"/>
      <c r="AB1158" s="225" t="s">
        <v>7391</v>
      </c>
      <c r="AC1158" s="103" t="s">
        <v>7390</v>
      </c>
      <c r="AD1158" s="162">
        <v>0.5</v>
      </c>
      <c r="AE1158" s="196"/>
      <c r="AF1158" s="144"/>
      <c r="AG1158" s="150"/>
      <c r="AH1158" s="105">
        <f>ROUND(ROUND(ROUND(K1141*U1154,0)*Y$1019,0)*AD1158-AF1156,0)</f>
        <v>60</v>
      </c>
      <c r="AI1158" s="16"/>
    </row>
    <row r="1159" spans="1:35" ht="16.75" customHeight="1" x14ac:dyDescent="0.3">
      <c r="A1159" s="11">
        <v>33</v>
      </c>
      <c r="B1159" s="14" t="s">
        <v>11079</v>
      </c>
      <c r="C1159" s="5" t="s">
        <v>11078</v>
      </c>
      <c r="D1159" s="281" t="s">
        <v>9252</v>
      </c>
      <c r="E1159" s="282"/>
      <c r="F1159" s="282"/>
      <c r="G1159" s="283"/>
      <c r="H1159" s="281" t="s">
        <v>7632</v>
      </c>
      <c r="I1159" s="282"/>
      <c r="J1159" s="283"/>
      <c r="K1159" s="167" t="s">
        <v>7461</v>
      </c>
      <c r="L1159" s="36"/>
      <c r="M1159" s="36"/>
      <c r="N1159" s="50"/>
      <c r="O1159" s="54"/>
      <c r="P1159" s="36"/>
      <c r="Q1159" s="36"/>
      <c r="R1159" s="36"/>
      <c r="S1159" s="36"/>
      <c r="T1159" s="36"/>
      <c r="U1159" s="36"/>
      <c r="V1159" s="50"/>
      <c r="W1159" s="257" t="s">
        <v>11077</v>
      </c>
      <c r="X1159" s="259" t="s">
        <v>11076</v>
      </c>
      <c r="Y1159" s="36"/>
      <c r="Z1159" s="50"/>
      <c r="AA1159" s="54"/>
      <c r="AB1159" s="53"/>
      <c r="AC1159" s="36"/>
      <c r="AD1159" s="36"/>
      <c r="AE1159" s="36"/>
      <c r="AF1159" s="36"/>
      <c r="AG1159" s="50"/>
      <c r="AH1159" s="98">
        <f>ROUND(K1165*Y$1163,0)</f>
        <v>310</v>
      </c>
      <c r="AI1159" s="22" t="s">
        <v>7631</v>
      </c>
    </row>
    <row r="1160" spans="1:35" ht="16.75" customHeight="1" x14ac:dyDescent="0.3">
      <c r="A1160" s="99">
        <v>33</v>
      </c>
      <c r="B1160" s="100" t="s">
        <v>1105</v>
      </c>
      <c r="C1160" s="101" t="s">
        <v>11075</v>
      </c>
      <c r="D1160" s="284"/>
      <c r="E1160" s="285"/>
      <c r="F1160" s="285"/>
      <c r="G1160" s="286"/>
      <c r="H1160" s="284"/>
      <c r="I1160" s="285"/>
      <c r="J1160" s="286"/>
      <c r="K1160" s="185"/>
      <c r="L1160" s="2"/>
      <c r="M1160" s="2"/>
      <c r="N1160" s="44"/>
      <c r="O1160" s="3"/>
      <c r="P1160" s="2"/>
      <c r="Q1160" s="2"/>
      <c r="R1160" s="2"/>
      <c r="S1160" s="2"/>
      <c r="T1160" s="2"/>
      <c r="U1160" s="2"/>
      <c r="V1160" s="71"/>
      <c r="W1160" s="258"/>
      <c r="X1160" s="287"/>
      <c r="Y1160" s="145"/>
      <c r="Z1160" s="71"/>
      <c r="AA1160" s="226" t="s">
        <v>7393</v>
      </c>
      <c r="AB1160" s="225" t="s">
        <v>7358</v>
      </c>
      <c r="AC1160" s="103" t="s">
        <v>7390</v>
      </c>
      <c r="AD1160" s="162">
        <v>0.7</v>
      </c>
      <c r="AE1160" s="162"/>
      <c r="AF1160" s="162"/>
      <c r="AG1160" s="163"/>
      <c r="AH1160" s="105">
        <f>ROUND(ROUND(K1165*Y$1163,0)*AD1160,0)</f>
        <v>217</v>
      </c>
      <c r="AI1160" s="66"/>
    </row>
    <row r="1161" spans="1:35" ht="16.75" customHeight="1" x14ac:dyDescent="0.3">
      <c r="A1161" s="99">
        <v>33</v>
      </c>
      <c r="B1161" s="100" t="s">
        <v>1106</v>
      </c>
      <c r="C1161" s="101" t="s">
        <v>11074</v>
      </c>
      <c r="D1161" s="284"/>
      <c r="E1161" s="285"/>
      <c r="F1161" s="285"/>
      <c r="G1161" s="286"/>
      <c r="H1161" s="284"/>
      <c r="I1161" s="285"/>
      <c r="J1161" s="286"/>
      <c r="K1161" s="185"/>
      <c r="L1161" s="2"/>
      <c r="M1161" s="2"/>
      <c r="N1161" s="2"/>
      <c r="O1161" s="56"/>
      <c r="P1161" s="2"/>
      <c r="Q1161" s="2"/>
      <c r="R1161" s="2"/>
      <c r="S1161" s="2"/>
      <c r="T1161" s="2"/>
      <c r="U1161" s="2"/>
      <c r="V1161" s="71"/>
      <c r="W1161" s="258"/>
      <c r="X1161" s="287"/>
      <c r="Y1161" s="155"/>
      <c r="Z1161" s="157"/>
      <c r="AA1161" s="206"/>
      <c r="AB1161" s="225" t="s">
        <v>7391</v>
      </c>
      <c r="AC1161" s="103" t="s">
        <v>7390</v>
      </c>
      <c r="AD1161" s="162">
        <v>0.5</v>
      </c>
      <c r="AE1161" s="162"/>
      <c r="AF1161" s="162"/>
      <c r="AG1161" s="163"/>
      <c r="AH1161" s="105">
        <f>ROUND(ROUND(K1165*Y$1163,0)*AD1161,0)</f>
        <v>155</v>
      </c>
      <c r="AI1161" s="16"/>
    </row>
    <row r="1162" spans="1:35" ht="16.75" customHeight="1" x14ac:dyDescent="0.3">
      <c r="A1162" s="11">
        <v>33</v>
      </c>
      <c r="B1162" s="14" t="s">
        <v>1107</v>
      </c>
      <c r="C1162" s="52" t="s">
        <v>11073</v>
      </c>
      <c r="D1162" s="284"/>
      <c r="E1162" s="285"/>
      <c r="F1162" s="285"/>
      <c r="G1162" s="286"/>
      <c r="H1162" s="129"/>
      <c r="I1162" s="199"/>
      <c r="J1162" s="197"/>
      <c r="K1162" s="185"/>
      <c r="L1162" s="2"/>
      <c r="M1162" s="2"/>
      <c r="N1162" s="2"/>
      <c r="O1162" s="56"/>
      <c r="P1162" s="2"/>
      <c r="Q1162" s="2"/>
      <c r="R1162" s="2"/>
      <c r="S1162" s="2"/>
      <c r="T1162" s="2"/>
      <c r="U1162" s="2"/>
      <c r="V1162" s="71"/>
      <c r="W1162" s="258"/>
      <c r="X1162" s="72"/>
      <c r="Y1162" s="155"/>
      <c r="Z1162" s="157"/>
      <c r="AA1162" s="2"/>
      <c r="AB1162" s="201"/>
      <c r="AC1162" s="55"/>
      <c r="AD1162" s="141"/>
      <c r="AE1162" s="187" t="s">
        <v>7356</v>
      </c>
      <c r="AF1162" s="53">
        <v>5</v>
      </c>
      <c r="AG1162" s="181" t="s">
        <v>7357</v>
      </c>
      <c r="AH1162" s="98">
        <f>ROUND(K1165*Y$1163-AF1162,0)</f>
        <v>305</v>
      </c>
      <c r="AI1162" s="16"/>
    </row>
    <row r="1163" spans="1:35" ht="16.75" customHeight="1" x14ac:dyDescent="0.3">
      <c r="A1163" s="99">
        <v>33</v>
      </c>
      <c r="B1163" s="100" t="s">
        <v>1108</v>
      </c>
      <c r="C1163" s="101" t="s">
        <v>11072</v>
      </c>
      <c r="D1163" s="128"/>
      <c r="E1163" s="129"/>
      <c r="F1163" s="129"/>
      <c r="G1163" s="130"/>
      <c r="H1163" s="129"/>
      <c r="I1163" s="199"/>
      <c r="J1163" s="197"/>
      <c r="K1163" s="185"/>
      <c r="L1163" s="2"/>
      <c r="M1163" s="2"/>
      <c r="N1163" s="2"/>
      <c r="O1163" s="56"/>
      <c r="P1163" s="2"/>
      <c r="Q1163" s="2"/>
      <c r="R1163" s="2"/>
      <c r="S1163" s="2"/>
      <c r="T1163" s="2"/>
      <c r="U1163" s="2"/>
      <c r="V1163" s="71"/>
      <c r="W1163" s="72"/>
      <c r="X1163" s="72" t="s">
        <v>1</v>
      </c>
      <c r="Y1163" s="155">
        <v>0.7</v>
      </c>
      <c r="Z1163" s="157"/>
      <c r="AA1163" s="226" t="s">
        <v>7393</v>
      </c>
      <c r="AB1163" s="225" t="s">
        <v>7358</v>
      </c>
      <c r="AC1163" s="103" t="s">
        <v>7390</v>
      </c>
      <c r="AD1163" s="162">
        <v>0.7</v>
      </c>
      <c r="AE1163" s="221"/>
      <c r="AF1163" s="136"/>
      <c r="AG1163" s="75"/>
      <c r="AH1163" s="105">
        <f>ROUND(ROUND(K1165*Y$1163,0)*AD1163-AF1162,0)</f>
        <v>212</v>
      </c>
      <c r="AI1163" s="16"/>
    </row>
    <row r="1164" spans="1:35" ht="16.75" customHeight="1" x14ac:dyDescent="0.3">
      <c r="A1164" s="99">
        <v>33</v>
      </c>
      <c r="B1164" s="100" t="s">
        <v>1109</v>
      </c>
      <c r="C1164" s="101" t="s">
        <v>11071</v>
      </c>
      <c r="D1164" s="128"/>
      <c r="E1164" s="129"/>
      <c r="F1164" s="129"/>
      <c r="G1164" s="130"/>
      <c r="H1164" s="129"/>
      <c r="I1164" s="199"/>
      <c r="J1164" s="197"/>
      <c r="K1164" s="185"/>
      <c r="L1164" s="2"/>
      <c r="M1164" s="2"/>
      <c r="N1164" s="2"/>
      <c r="O1164" s="56"/>
      <c r="P1164" s="2"/>
      <c r="Q1164" s="2"/>
      <c r="R1164" s="2"/>
      <c r="S1164" s="2"/>
      <c r="T1164" s="2"/>
      <c r="U1164" s="2"/>
      <c r="V1164" s="71"/>
      <c r="W1164" s="72"/>
      <c r="X1164" s="72"/>
      <c r="Y1164" s="155"/>
      <c r="Z1164" s="157"/>
      <c r="AA1164" s="206"/>
      <c r="AB1164" s="225" t="s">
        <v>7391</v>
      </c>
      <c r="AC1164" s="103" t="s">
        <v>7390</v>
      </c>
      <c r="AD1164" s="162">
        <v>0.5</v>
      </c>
      <c r="AE1164" s="196"/>
      <c r="AF1164" s="144"/>
      <c r="AG1164" s="150"/>
      <c r="AH1164" s="105">
        <f>ROUND(ROUND(K1165*Y$1163,0)*AD1164-AF1162,0)</f>
        <v>150</v>
      </c>
      <c r="AI1164" s="16"/>
    </row>
    <row r="1165" spans="1:35" ht="16.75" customHeight="1" x14ac:dyDescent="0.25">
      <c r="A1165" s="11">
        <v>33</v>
      </c>
      <c r="B1165" s="14" t="s">
        <v>1110</v>
      </c>
      <c r="C1165" s="52" t="s">
        <v>11070</v>
      </c>
      <c r="D1165" s="128"/>
      <c r="E1165" s="129"/>
      <c r="F1165" s="129"/>
      <c r="G1165" s="130"/>
      <c r="H1165" s="199"/>
      <c r="I1165" s="199"/>
      <c r="J1165" s="197"/>
      <c r="K1165" s="271">
        <f>'21共同生活援助（包括型・基本）'!N589</f>
        <v>443</v>
      </c>
      <c r="L1165" s="272"/>
      <c r="M1165" s="2" t="s">
        <v>7388</v>
      </c>
      <c r="N1165" s="44"/>
      <c r="O1165" s="204" t="s">
        <v>7387</v>
      </c>
      <c r="P1165" s="36"/>
      <c r="Q1165" s="36"/>
      <c r="R1165" s="36"/>
      <c r="S1165" s="36"/>
      <c r="T1165" s="36"/>
      <c r="U1165" s="36"/>
      <c r="V1165" s="74"/>
      <c r="W1165" s="124"/>
      <c r="X1165" s="124"/>
      <c r="Y1165" s="178"/>
      <c r="Z1165" s="179"/>
      <c r="AA1165" s="3"/>
      <c r="AB1165" s="135"/>
      <c r="AC1165" s="7"/>
      <c r="AD1165" s="7"/>
      <c r="AE1165" s="7"/>
      <c r="AF1165" s="7"/>
      <c r="AG1165" s="37"/>
      <c r="AH1165" s="98">
        <f>ROUND(ROUND(K1165*U1166,0)*Y$1163,0)</f>
        <v>295</v>
      </c>
      <c r="AI1165" s="66"/>
    </row>
    <row r="1166" spans="1:35" ht="16.75" customHeight="1" x14ac:dyDescent="0.25">
      <c r="A1166" s="99">
        <v>33</v>
      </c>
      <c r="B1166" s="100" t="s">
        <v>1111</v>
      </c>
      <c r="C1166" s="101" t="s">
        <v>11069</v>
      </c>
      <c r="D1166" s="198"/>
      <c r="E1166" s="199"/>
      <c r="F1166" s="199"/>
      <c r="G1166" s="197"/>
      <c r="H1166" s="199"/>
      <c r="I1166" s="199"/>
      <c r="J1166" s="197"/>
      <c r="K1166" s="72"/>
      <c r="L1166" s="145"/>
      <c r="M1166" s="2"/>
      <c r="N1166" s="44"/>
      <c r="O1166" s="45"/>
      <c r="P1166" s="2"/>
      <c r="Q1166" s="135"/>
      <c r="R1166" s="135"/>
      <c r="S1166" s="135"/>
      <c r="T1166" s="136" t="s">
        <v>10635</v>
      </c>
      <c r="U1166" s="273">
        <v>0.95</v>
      </c>
      <c r="V1166" s="274"/>
      <c r="W1166" s="182"/>
      <c r="X1166" s="182"/>
      <c r="Y1166" s="178"/>
      <c r="Z1166" s="179"/>
      <c r="AA1166" s="226" t="s">
        <v>10634</v>
      </c>
      <c r="AB1166" s="225" t="s">
        <v>10633</v>
      </c>
      <c r="AC1166" s="103" t="s">
        <v>10630</v>
      </c>
      <c r="AD1166" s="162">
        <v>0.7</v>
      </c>
      <c r="AE1166" s="162"/>
      <c r="AF1166" s="162"/>
      <c r="AG1166" s="163"/>
      <c r="AH1166" s="105">
        <f>ROUND(ROUND(ROUND(K1165*U1166,0)*Y$1163,0)*AD1166,0)</f>
        <v>207</v>
      </c>
      <c r="AI1166" s="66"/>
    </row>
    <row r="1167" spans="1:35" ht="16.75" customHeight="1" x14ac:dyDescent="0.25">
      <c r="A1167" s="99">
        <v>33</v>
      </c>
      <c r="B1167" s="100" t="s">
        <v>1112</v>
      </c>
      <c r="C1167" s="101" t="s">
        <v>11068</v>
      </c>
      <c r="D1167" s="198"/>
      <c r="E1167" s="199"/>
      <c r="F1167" s="199"/>
      <c r="G1167" s="197"/>
      <c r="H1167" s="199"/>
      <c r="I1167" s="199"/>
      <c r="J1167" s="197"/>
      <c r="K1167" s="185"/>
      <c r="L1167" s="2"/>
      <c r="M1167" s="2"/>
      <c r="N1167" s="2"/>
      <c r="O1167" s="56"/>
      <c r="P1167" s="2"/>
      <c r="Q1167" s="2"/>
      <c r="R1167" s="2"/>
      <c r="S1167" s="2"/>
      <c r="T1167" s="2"/>
      <c r="U1167" s="2"/>
      <c r="V1167" s="71"/>
      <c r="W1167" s="182"/>
      <c r="X1167" s="182"/>
      <c r="Y1167" s="178"/>
      <c r="Z1167" s="179"/>
      <c r="AA1167" s="206"/>
      <c r="AB1167" s="225" t="s">
        <v>10631</v>
      </c>
      <c r="AC1167" s="103" t="s">
        <v>10630</v>
      </c>
      <c r="AD1167" s="162">
        <v>0.5</v>
      </c>
      <c r="AE1167" s="162"/>
      <c r="AF1167" s="162"/>
      <c r="AG1167" s="163"/>
      <c r="AH1167" s="105">
        <f>ROUND(ROUND(ROUND(K1165*U1166,0)*Y$1163,0)*AD1167,0)</f>
        <v>148</v>
      </c>
      <c r="AI1167" s="16"/>
    </row>
    <row r="1168" spans="1:35" ht="16.75" customHeight="1" x14ac:dyDescent="0.25">
      <c r="A1168" s="11">
        <v>33</v>
      </c>
      <c r="B1168" s="14" t="s">
        <v>1113</v>
      </c>
      <c r="C1168" s="52" t="s">
        <v>11067</v>
      </c>
      <c r="D1168" s="198"/>
      <c r="E1168" s="199"/>
      <c r="F1168" s="199"/>
      <c r="G1168" s="197"/>
      <c r="H1168" s="199"/>
      <c r="I1168" s="199"/>
      <c r="J1168" s="197"/>
      <c r="K1168" s="185"/>
      <c r="L1168" s="2"/>
      <c r="M1168" s="2"/>
      <c r="N1168" s="2"/>
      <c r="O1168" s="56"/>
      <c r="P1168" s="2"/>
      <c r="Q1168" s="2"/>
      <c r="R1168" s="2"/>
      <c r="S1168" s="2"/>
      <c r="T1168" s="2"/>
      <c r="U1168" s="2"/>
      <c r="V1168" s="71"/>
      <c r="W1168" s="182"/>
      <c r="X1168" s="182"/>
      <c r="Y1168" s="178"/>
      <c r="Z1168" s="179"/>
      <c r="AA1168" s="2"/>
      <c r="AB1168" s="201"/>
      <c r="AC1168" s="55"/>
      <c r="AD1168" s="141"/>
      <c r="AE1168" s="187" t="s">
        <v>7356</v>
      </c>
      <c r="AF1168" s="53">
        <v>5</v>
      </c>
      <c r="AG1168" s="181" t="s">
        <v>7357</v>
      </c>
      <c r="AH1168" s="98">
        <f>ROUND(ROUND(K1165*U1166,0)*Y$1163-AF1168,0)</f>
        <v>290</v>
      </c>
      <c r="AI1168" s="16"/>
    </row>
    <row r="1169" spans="1:35" ht="16.75" customHeight="1" x14ac:dyDescent="0.25">
      <c r="A1169" s="99">
        <v>33</v>
      </c>
      <c r="B1169" s="100" t="s">
        <v>1114</v>
      </c>
      <c r="C1169" s="101" t="s">
        <v>11066</v>
      </c>
      <c r="D1169" s="198"/>
      <c r="E1169" s="199"/>
      <c r="F1169" s="199"/>
      <c r="G1169" s="197"/>
      <c r="H1169" s="199"/>
      <c r="I1169" s="199"/>
      <c r="J1169" s="197"/>
      <c r="K1169" s="185"/>
      <c r="L1169" s="2"/>
      <c r="M1169" s="2"/>
      <c r="N1169" s="2"/>
      <c r="O1169" s="56"/>
      <c r="P1169" s="2"/>
      <c r="Q1169" s="2"/>
      <c r="R1169" s="2"/>
      <c r="S1169" s="2"/>
      <c r="T1169" s="2"/>
      <c r="U1169" s="2"/>
      <c r="V1169" s="71"/>
      <c r="W1169" s="182"/>
      <c r="X1169" s="182"/>
      <c r="Y1169" s="178"/>
      <c r="Z1169" s="179"/>
      <c r="AA1169" s="226" t="s">
        <v>11065</v>
      </c>
      <c r="AB1169" s="225" t="s">
        <v>11064</v>
      </c>
      <c r="AC1169" s="103" t="s">
        <v>11063</v>
      </c>
      <c r="AD1169" s="162">
        <v>0.7</v>
      </c>
      <c r="AE1169" s="221"/>
      <c r="AF1169" s="136"/>
      <c r="AG1169" s="75"/>
      <c r="AH1169" s="105">
        <f>ROUND(ROUND(ROUND(K1165*U1166,0)*Y$1163,0)*AD1169-AF1168,0)</f>
        <v>202</v>
      </c>
      <c r="AI1169" s="16"/>
    </row>
    <row r="1170" spans="1:35" ht="16.75" customHeight="1" x14ac:dyDescent="0.25">
      <c r="A1170" s="99">
        <v>33</v>
      </c>
      <c r="B1170" s="100" t="s">
        <v>1115</v>
      </c>
      <c r="C1170" s="101" t="s">
        <v>11062</v>
      </c>
      <c r="D1170" s="198"/>
      <c r="E1170" s="199"/>
      <c r="F1170" s="199"/>
      <c r="G1170" s="197"/>
      <c r="H1170" s="199"/>
      <c r="I1170" s="199"/>
      <c r="J1170" s="197"/>
      <c r="K1170" s="185"/>
      <c r="L1170" s="2"/>
      <c r="M1170" s="2"/>
      <c r="N1170" s="2"/>
      <c r="O1170" s="203"/>
      <c r="P1170" s="8"/>
      <c r="Q1170" s="8"/>
      <c r="R1170" s="8"/>
      <c r="S1170" s="8"/>
      <c r="T1170" s="8"/>
      <c r="U1170" s="8"/>
      <c r="V1170" s="73"/>
      <c r="W1170" s="182"/>
      <c r="X1170" s="182"/>
      <c r="Y1170" s="178"/>
      <c r="Z1170" s="179"/>
      <c r="AA1170" s="206"/>
      <c r="AB1170" s="225" t="s">
        <v>11055</v>
      </c>
      <c r="AC1170" s="103" t="s">
        <v>11054</v>
      </c>
      <c r="AD1170" s="162">
        <v>0.5</v>
      </c>
      <c r="AE1170" s="196"/>
      <c r="AF1170" s="144"/>
      <c r="AG1170" s="150"/>
      <c r="AH1170" s="105">
        <f>ROUND(ROUND(ROUND(K1165*U1166,0)*Y$1163,0)*AD1170-AF1168,0)</f>
        <v>143</v>
      </c>
      <c r="AI1170" s="16"/>
    </row>
    <row r="1171" spans="1:35" ht="16.75" customHeight="1" x14ac:dyDescent="0.25">
      <c r="A1171" s="11">
        <v>33</v>
      </c>
      <c r="B1171" s="14" t="s">
        <v>1116</v>
      </c>
      <c r="C1171" s="52" t="s">
        <v>11061</v>
      </c>
      <c r="D1171" s="190"/>
      <c r="E1171" s="211"/>
      <c r="F1171" s="211"/>
      <c r="G1171" s="210"/>
      <c r="H1171" s="2"/>
      <c r="I1171" s="2"/>
      <c r="J1171" s="81"/>
      <c r="K1171" s="185"/>
      <c r="L1171" s="2"/>
      <c r="M1171" s="2"/>
      <c r="N1171" s="44"/>
      <c r="O1171" s="204" t="s">
        <v>7380</v>
      </c>
      <c r="P1171" s="36"/>
      <c r="Q1171" s="36"/>
      <c r="R1171" s="36"/>
      <c r="S1171" s="36"/>
      <c r="T1171" s="36"/>
      <c r="U1171" s="36"/>
      <c r="V1171" s="74"/>
      <c r="W1171" s="182"/>
      <c r="X1171" s="182"/>
      <c r="Y1171" s="178"/>
      <c r="Z1171" s="179"/>
      <c r="AA1171" s="3"/>
      <c r="AB1171" s="135"/>
      <c r="AC1171" s="7"/>
      <c r="AD1171" s="7"/>
      <c r="AE1171" s="7"/>
      <c r="AF1171" s="7"/>
      <c r="AG1171" s="37"/>
      <c r="AH1171" s="98">
        <f>ROUND(ROUND(K1165*U1172,0)*Y$1163,0)</f>
        <v>288</v>
      </c>
      <c r="AI1171" s="66"/>
    </row>
    <row r="1172" spans="1:35" ht="16.75" customHeight="1" x14ac:dyDescent="0.25">
      <c r="A1172" s="99">
        <v>33</v>
      </c>
      <c r="B1172" s="100" t="s">
        <v>1117</v>
      </c>
      <c r="C1172" s="101" t="s">
        <v>11060</v>
      </c>
      <c r="D1172" s="190"/>
      <c r="E1172" s="211"/>
      <c r="F1172" s="211"/>
      <c r="G1172" s="210"/>
      <c r="H1172" s="2"/>
      <c r="I1172" s="2"/>
      <c r="J1172" s="81"/>
      <c r="K1172" s="185"/>
      <c r="L1172" s="2"/>
      <c r="M1172" s="2"/>
      <c r="N1172" s="44"/>
      <c r="O1172" s="45"/>
      <c r="P1172" s="135"/>
      <c r="Q1172" s="135"/>
      <c r="R1172" s="135"/>
      <c r="S1172" s="135"/>
      <c r="T1172" s="136" t="s">
        <v>11059</v>
      </c>
      <c r="U1172" s="273">
        <v>0.93</v>
      </c>
      <c r="V1172" s="274"/>
      <c r="W1172" s="182"/>
      <c r="X1172" s="182"/>
      <c r="Y1172" s="178"/>
      <c r="Z1172" s="179"/>
      <c r="AA1172" s="226" t="s">
        <v>11058</v>
      </c>
      <c r="AB1172" s="225" t="s">
        <v>11057</v>
      </c>
      <c r="AC1172" s="103" t="s">
        <v>11054</v>
      </c>
      <c r="AD1172" s="162">
        <v>0.7</v>
      </c>
      <c r="AE1172" s="162"/>
      <c r="AF1172" s="162"/>
      <c r="AG1172" s="163"/>
      <c r="AH1172" s="105">
        <f>ROUND(ROUND(ROUND(K1165*U1172,0)*Y$1163,0)*AD1172,0)</f>
        <v>202</v>
      </c>
      <c r="AI1172" s="66"/>
    </row>
    <row r="1173" spans="1:35" ht="16.75" customHeight="1" x14ac:dyDescent="0.25">
      <c r="A1173" s="99">
        <v>33</v>
      </c>
      <c r="B1173" s="100" t="s">
        <v>1118</v>
      </c>
      <c r="C1173" s="101" t="s">
        <v>11056</v>
      </c>
      <c r="D1173" s="198"/>
      <c r="E1173" s="199"/>
      <c r="F1173" s="199"/>
      <c r="G1173" s="197"/>
      <c r="H1173" s="199"/>
      <c r="I1173" s="199"/>
      <c r="J1173" s="197"/>
      <c r="K1173" s="185"/>
      <c r="L1173" s="2"/>
      <c r="M1173" s="2"/>
      <c r="N1173" s="2"/>
      <c r="O1173" s="56"/>
      <c r="P1173" s="2"/>
      <c r="Q1173" s="2"/>
      <c r="R1173" s="2"/>
      <c r="S1173" s="2"/>
      <c r="T1173" s="2"/>
      <c r="U1173" s="2"/>
      <c r="V1173" s="71"/>
      <c r="W1173" s="182"/>
      <c r="X1173" s="182"/>
      <c r="Y1173" s="178"/>
      <c r="Z1173" s="179"/>
      <c r="AA1173" s="206"/>
      <c r="AB1173" s="225" t="s">
        <v>11055</v>
      </c>
      <c r="AC1173" s="103" t="s">
        <v>11054</v>
      </c>
      <c r="AD1173" s="162">
        <v>0.5</v>
      </c>
      <c r="AE1173" s="162"/>
      <c r="AF1173" s="162"/>
      <c r="AG1173" s="163"/>
      <c r="AH1173" s="105">
        <f>ROUND(ROUND(ROUND(K1165*U1172,0)*Y$1163,0)*AD1173,0)</f>
        <v>144</v>
      </c>
      <c r="AI1173" s="16"/>
    </row>
    <row r="1174" spans="1:35" ht="16.75" customHeight="1" x14ac:dyDescent="0.25">
      <c r="A1174" s="11">
        <v>33</v>
      </c>
      <c r="B1174" s="14" t="s">
        <v>1119</v>
      </c>
      <c r="C1174" s="52" t="s">
        <v>11053</v>
      </c>
      <c r="D1174" s="198"/>
      <c r="E1174" s="199"/>
      <c r="F1174" s="199"/>
      <c r="G1174" s="197"/>
      <c r="H1174" s="199"/>
      <c r="I1174" s="199"/>
      <c r="J1174" s="197"/>
      <c r="K1174" s="185"/>
      <c r="L1174" s="2"/>
      <c r="M1174" s="2"/>
      <c r="N1174" s="2"/>
      <c r="O1174" s="56"/>
      <c r="P1174" s="2"/>
      <c r="Q1174" s="2"/>
      <c r="R1174" s="2"/>
      <c r="S1174" s="2"/>
      <c r="T1174" s="2"/>
      <c r="U1174" s="2"/>
      <c r="V1174" s="71"/>
      <c r="W1174" s="182"/>
      <c r="X1174" s="182"/>
      <c r="Y1174" s="178"/>
      <c r="Z1174" s="179"/>
      <c r="AA1174" s="2"/>
      <c r="AB1174" s="201"/>
      <c r="AC1174" s="55"/>
      <c r="AD1174" s="141"/>
      <c r="AE1174" s="187" t="s">
        <v>7356</v>
      </c>
      <c r="AF1174" s="53">
        <v>5</v>
      </c>
      <c r="AG1174" s="181" t="s">
        <v>7357</v>
      </c>
      <c r="AH1174" s="98">
        <f>ROUND(ROUND(K1165*U1172,0)*Y$1163-AF1174,0)</f>
        <v>283</v>
      </c>
      <c r="AI1174" s="16"/>
    </row>
    <row r="1175" spans="1:35" ht="16.75" customHeight="1" x14ac:dyDescent="0.25">
      <c r="A1175" s="99">
        <v>33</v>
      </c>
      <c r="B1175" s="100" t="s">
        <v>1120</v>
      </c>
      <c r="C1175" s="101" t="s">
        <v>11052</v>
      </c>
      <c r="D1175" s="198"/>
      <c r="E1175" s="199"/>
      <c r="F1175" s="199"/>
      <c r="G1175" s="197"/>
      <c r="H1175" s="199"/>
      <c r="I1175" s="199"/>
      <c r="J1175" s="197"/>
      <c r="K1175" s="185"/>
      <c r="L1175" s="2"/>
      <c r="M1175" s="2"/>
      <c r="N1175" s="2"/>
      <c r="O1175" s="56"/>
      <c r="P1175" s="2"/>
      <c r="Q1175" s="2"/>
      <c r="R1175" s="2"/>
      <c r="S1175" s="2"/>
      <c r="T1175" s="2"/>
      <c r="U1175" s="2"/>
      <c r="V1175" s="71"/>
      <c r="W1175" s="182"/>
      <c r="X1175" s="182"/>
      <c r="Y1175" s="178"/>
      <c r="Z1175" s="179"/>
      <c r="AA1175" s="226" t="s">
        <v>7393</v>
      </c>
      <c r="AB1175" s="225" t="s">
        <v>7358</v>
      </c>
      <c r="AC1175" s="103" t="s">
        <v>7390</v>
      </c>
      <c r="AD1175" s="162">
        <v>0.7</v>
      </c>
      <c r="AE1175" s="221"/>
      <c r="AF1175" s="136"/>
      <c r="AG1175" s="75"/>
      <c r="AH1175" s="105">
        <f>ROUND(ROUND(ROUND(K1165*U1172,0)*Y$1163,0)*AD1175-AF1174,0)</f>
        <v>197</v>
      </c>
      <c r="AI1175" s="16"/>
    </row>
    <row r="1176" spans="1:35" ht="16.75" customHeight="1" x14ac:dyDescent="0.25">
      <c r="A1176" s="99">
        <v>33</v>
      </c>
      <c r="B1176" s="100" t="s">
        <v>1121</v>
      </c>
      <c r="C1176" s="101" t="s">
        <v>11051</v>
      </c>
      <c r="D1176" s="198"/>
      <c r="E1176" s="199"/>
      <c r="F1176" s="199"/>
      <c r="G1176" s="197"/>
      <c r="H1176" s="199"/>
      <c r="I1176" s="199"/>
      <c r="J1176" s="197"/>
      <c r="K1176" s="185"/>
      <c r="L1176" s="2"/>
      <c r="M1176" s="2"/>
      <c r="N1176" s="2"/>
      <c r="O1176" s="203"/>
      <c r="P1176" s="8"/>
      <c r="Q1176" s="8"/>
      <c r="R1176" s="8"/>
      <c r="S1176" s="8"/>
      <c r="T1176" s="8"/>
      <c r="U1176" s="8"/>
      <c r="V1176" s="73"/>
      <c r="W1176" s="182"/>
      <c r="X1176" s="182"/>
      <c r="Y1176" s="178"/>
      <c r="Z1176" s="179"/>
      <c r="AA1176" s="206"/>
      <c r="AB1176" s="225" t="s">
        <v>7391</v>
      </c>
      <c r="AC1176" s="103" t="s">
        <v>7390</v>
      </c>
      <c r="AD1176" s="162">
        <v>0.5</v>
      </c>
      <c r="AE1176" s="196"/>
      <c r="AF1176" s="144"/>
      <c r="AG1176" s="150"/>
      <c r="AH1176" s="105">
        <f>ROUND(ROUND(ROUND(K1165*U1172,0)*Y$1163,0)*AD1176-AF1174,0)</f>
        <v>139</v>
      </c>
      <c r="AI1176" s="16"/>
    </row>
    <row r="1177" spans="1:35" ht="16.75" customHeight="1" x14ac:dyDescent="0.25">
      <c r="A1177" s="11">
        <v>33</v>
      </c>
      <c r="B1177" s="14" t="s">
        <v>1122</v>
      </c>
      <c r="C1177" s="52" t="s">
        <v>11050</v>
      </c>
      <c r="D1177" s="190"/>
      <c r="E1177" s="211"/>
      <c r="F1177" s="211"/>
      <c r="G1177" s="210"/>
      <c r="H1177" s="211"/>
      <c r="I1177" s="211"/>
      <c r="J1177" s="210"/>
      <c r="K1177" s="185"/>
      <c r="L1177" s="2"/>
      <c r="M1177" s="2"/>
      <c r="N1177" s="44"/>
      <c r="O1177" s="222" t="s">
        <v>7373</v>
      </c>
      <c r="P1177" s="2"/>
      <c r="Q1177" s="2"/>
      <c r="R1177" s="2"/>
      <c r="S1177" s="2"/>
      <c r="T1177" s="2"/>
      <c r="U1177" s="2"/>
      <c r="V1177" s="71"/>
      <c r="W1177" s="182"/>
      <c r="X1177" s="182"/>
      <c r="Y1177" s="178"/>
      <c r="Z1177" s="179"/>
      <c r="AA1177" s="3"/>
      <c r="AB1177" s="80"/>
      <c r="AC1177" s="7"/>
      <c r="AD1177" s="7"/>
      <c r="AE1177" s="7"/>
      <c r="AF1177" s="7"/>
      <c r="AG1177" s="37"/>
      <c r="AH1177" s="98">
        <f>ROUND(ROUND(K1165*U1178,0)*Y$1163,0)</f>
        <v>295</v>
      </c>
      <c r="AI1177" s="66"/>
    </row>
    <row r="1178" spans="1:35" ht="16.75" customHeight="1" x14ac:dyDescent="0.25">
      <c r="A1178" s="99">
        <v>33</v>
      </c>
      <c r="B1178" s="100" t="s">
        <v>1123</v>
      </c>
      <c r="C1178" s="101" t="s">
        <v>11049</v>
      </c>
      <c r="D1178" s="190"/>
      <c r="E1178" s="211"/>
      <c r="F1178" s="211"/>
      <c r="G1178" s="210"/>
      <c r="H1178" s="211"/>
      <c r="I1178" s="211"/>
      <c r="J1178" s="210"/>
      <c r="K1178" s="185"/>
      <c r="L1178" s="2"/>
      <c r="M1178" s="2"/>
      <c r="N1178" s="44"/>
      <c r="O1178" s="222" t="s">
        <v>7405</v>
      </c>
      <c r="P1178" s="135"/>
      <c r="Q1178" s="135"/>
      <c r="R1178" s="135"/>
      <c r="S1178" s="135"/>
      <c r="T1178" s="136" t="s">
        <v>7404</v>
      </c>
      <c r="U1178" s="273">
        <v>0.95</v>
      </c>
      <c r="V1178" s="274"/>
      <c r="W1178" s="182"/>
      <c r="X1178" s="182"/>
      <c r="Y1178" s="178"/>
      <c r="Z1178" s="179"/>
      <c r="AA1178" s="226" t="s">
        <v>7393</v>
      </c>
      <c r="AB1178" s="225" t="s">
        <v>7358</v>
      </c>
      <c r="AC1178" s="103" t="s">
        <v>7390</v>
      </c>
      <c r="AD1178" s="162">
        <v>0.7</v>
      </c>
      <c r="AE1178" s="162"/>
      <c r="AF1178" s="162"/>
      <c r="AG1178" s="163"/>
      <c r="AH1178" s="105">
        <f>ROUND(ROUND(ROUND(K1165*U1178,0)*Y$1163,0)*AD1178,0)</f>
        <v>207</v>
      </c>
      <c r="AI1178" s="66"/>
    </row>
    <row r="1179" spans="1:35" ht="16.75" customHeight="1" x14ac:dyDescent="0.25">
      <c r="A1179" s="99">
        <v>33</v>
      </c>
      <c r="B1179" s="100" t="s">
        <v>1124</v>
      </c>
      <c r="C1179" s="101" t="s">
        <v>11048</v>
      </c>
      <c r="D1179" s="198"/>
      <c r="E1179" s="199"/>
      <c r="F1179" s="199"/>
      <c r="G1179" s="197"/>
      <c r="H1179" s="199"/>
      <c r="I1179" s="199"/>
      <c r="J1179" s="197"/>
      <c r="K1179" s="185"/>
      <c r="L1179" s="2"/>
      <c r="M1179" s="2"/>
      <c r="N1179" s="2"/>
      <c r="O1179" s="56"/>
      <c r="P1179" s="2"/>
      <c r="Q1179" s="2"/>
      <c r="R1179" s="2"/>
      <c r="S1179" s="2"/>
      <c r="T1179" s="2"/>
      <c r="U1179" s="2"/>
      <c r="V1179" s="71"/>
      <c r="W1179" s="182"/>
      <c r="X1179" s="182"/>
      <c r="Y1179" s="178"/>
      <c r="Z1179" s="179"/>
      <c r="AA1179" s="206"/>
      <c r="AB1179" s="225" t="s">
        <v>7391</v>
      </c>
      <c r="AC1179" s="103" t="s">
        <v>7390</v>
      </c>
      <c r="AD1179" s="162">
        <v>0.5</v>
      </c>
      <c r="AE1179" s="162"/>
      <c r="AF1179" s="162"/>
      <c r="AG1179" s="163"/>
      <c r="AH1179" s="105">
        <f>ROUND(ROUND(ROUND(K1165*U1178,0)*Y$1163,0)*AD1179,0)</f>
        <v>148</v>
      </c>
      <c r="AI1179" s="16"/>
    </row>
    <row r="1180" spans="1:35" ht="16.75" customHeight="1" x14ac:dyDescent="0.25">
      <c r="A1180" s="11">
        <v>33</v>
      </c>
      <c r="B1180" s="14" t="s">
        <v>1125</v>
      </c>
      <c r="C1180" s="52" t="s">
        <v>11047</v>
      </c>
      <c r="D1180" s="198"/>
      <c r="E1180" s="199"/>
      <c r="F1180" s="199"/>
      <c r="G1180" s="197"/>
      <c r="H1180" s="199"/>
      <c r="I1180" s="199"/>
      <c r="J1180" s="197"/>
      <c r="K1180" s="185"/>
      <c r="L1180" s="2"/>
      <c r="M1180" s="2"/>
      <c r="N1180" s="2"/>
      <c r="O1180" s="56"/>
      <c r="P1180" s="2"/>
      <c r="Q1180" s="2"/>
      <c r="R1180" s="2"/>
      <c r="S1180" s="2"/>
      <c r="T1180" s="2"/>
      <c r="U1180" s="2"/>
      <c r="V1180" s="71"/>
      <c r="W1180" s="182"/>
      <c r="X1180" s="182"/>
      <c r="Y1180" s="178"/>
      <c r="Z1180" s="179"/>
      <c r="AA1180" s="2"/>
      <c r="AB1180" s="201"/>
      <c r="AC1180" s="55"/>
      <c r="AD1180" s="141"/>
      <c r="AE1180" s="187" t="s">
        <v>7356</v>
      </c>
      <c r="AF1180" s="53">
        <v>5</v>
      </c>
      <c r="AG1180" s="181" t="s">
        <v>7357</v>
      </c>
      <c r="AH1180" s="98">
        <f>ROUND(ROUND(K1165*U1178,0)*Y$1163-AF1180,0)</f>
        <v>290</v>
      </c>
      <c r="AI1180" s="16"/>
    </row>
    <row r="1181" spans="1:35" ht="16.75" customHeight="1" x14ac:dyDescent="0.25">
      <c r="A1181" s="99">
        <v>33</v>
      </c>
      <c r="B1181" s="100" t="s">
        <v>1126</v>
      </c>
      <c r="C1181" s="101" t="s">
        <v>11046</v>
      </c>
      <c r="D1181" s="198"/>
      <c r="E1181" s="199"/>
      <c r="F1181" s="199"/>
      <c r="G1181" s="197"/>
      <c r="H1181" s="199"/>
      <c r="I1181" s="199"/>
      <c r="J1181" s="197"/>
      <c r="K1181" s="185"/>
      <c r="L1181" s="2"/>
      <c r="M1181" s="2"/>
      <c r="N1181" s="2"/>
      <c r="O1181" s="56"/>
      <c r="P1181" s="2"/>
      <c r="Q1181" s="2"/>
      <c r="R1181" s="2"/>
      <c r="S1181" s="2"/>
      <c r="T1181" s="2"/>
      <c r="U1181" s="2"/>
      <c r="V1181" s="71"/>
      <c r="W1181" s="182"/>
      <c r="X1181" s="182"/>
      <c r="Y1181" s="178"/>
      <c r="Z1181" s="179"/>
      <c r="AA1181" s="226" t="s">
        <v>7393</v>
      </c>
      <c r="AB1181" s="225" t="s">
        <v>7358</v>
      </c>
      <c r="AC1181" s="103" t="s">
        <v>7390</v>
      </c>
      <c r="AD1181" s="162">
        <v>0.7</v>
      </c>
      <c r="AE1181" s="221"/>
      <c r="AF1181" s="136"/>
      <c r="AG1181" s="75"/>
      <c r="AH1181" s="105">
        <f>ROUND(ROUND(ROUND(K1165*U1178,0)*Y$1163,0)*AD1181-AF1180,0)</f>
        <v>202</v>
      </c>
      <c r="AI1181" s="16"/>
    </row>
    <row r="1182" spans="1:35" ht="16.75" customHeight="1" x14ac:dyDescent="0.25">
      <c r="A1182" s="99">
        <v>33</v>
      </c>
      <c r="B1182" s="100" t="s">
        <v>1127</v>
      </c>
      <c r="C1182" s="101" t="s">
        <v>11045</v>
      </c>
      <c r="D1182" s="198"/>
      <c r="E1182" s="199"/>
      <c r="F1182" s="199"/>
      <c r="G1182" s="197"/>
      <c r="H1182" s="199"/>
      <c r="I1182" s="199"/>
      <c r="J1182" s="197"/>
      <c r="K1182" s="164"/>
      <c r="L1182" s="8"/>
      <c r="M1182" s="8"/>
      <c r="N1182" s="8"/>
      <c r="O1182" s="203"/>
      <c r="P1182" s="8"/>
      <c r="Q1182" s="8"/>
      <c r="R1182" s="8"/>
      <c r="S1182" s="8"/>
      <c r="T1182" s="8"/>
      <c r="U1182" s="8"/>
      <c r="V1182" s="73"/>
      <c r="W1182" s="182"/>
      <c r="X1182" s="182"/>
      <c r="Y1182" s="178"/>
      <c r="Z1182" s="179"/>
      <c r="AA1182" s="206"/>
      <c r="AB1182" s="225" t="s">
        <v>7391</v>
      </c>
      <c r="AC1182" s="103" t="s">
        <v>7390</v>
      </c>
      <c r="AD1182" s="162">
        <v>0.5</v>
      </c>
      <c r="AE1182" s="196"/>
      <c r="AF1182" s="144"/>
      <c r="AG1182" s="150"/>
      <c r="AH1182" s="105">
        <f>ROUND(ROUND(ROUND(K1165*U1178,0)*Y$1163,0)*AD1182-AF1180,0)</f>
        <v>143</v>
      </c>
      <c r="AI1182" s="16"/>
    </row>
    <row r="1183" spans="1:35" ht="16.75" customHeight="1" x14ac:dyDescent="0.25">
      <c r="A1183" s="11">
        <v>33</v>
      </c>
      <c r="B1183" s="14" t="s">
        <v>11044</v>
      </c>
      <c r="C1183" s="52" t="s">
        <v>11043</v>
      </c>
      <c r="D1183" s="190"/>
      <c r="E1183" s="211"/>
      <c r="F1183" s="211"/>
      <c r="G1183" s="210"/>
      <c r="H1183" s="2"/>
      <c r="I1183" s="2"/>
      <c r="J1183" s="81"/>
      <c r="K1183" s="167" t="s">
        <v>7425</v>
      </c>
      <c r="L1183" s="36"/>
      <c r="M1183" s="36"/>
      <c r="N1183" s="50"/>
      <c r="O1183" s="54"/>
      <c r="P1183" s="36"/>
      <c r="Q1183" s="36"/>
      <c r="R1183" s="36"/>
      <c r="S1183" s="36"/>
      <c r="T1183" s="36"/>
      <c r="U1183" s="36"/>
      <c r="V1183" s="50"/>
      <c r="W1183" s="182"/>
      <c r="X1183" s="182"/>
      <c r="Y1183" s="178"/>
      <c r="Z1183" s="179"/>
      <c r="AA1183" s="54"/>
      <c r="AB1183" s="53"/>
      <c r="AC1183" s="36"/>
      <c r="AD1183" s="36"/>
      <c r="AE1183" s="36"/>
      <c r="AF1183" s="36"/>
      <c r="AG1183" s="50"/>
      <c r="AH1183" s="98">
        <f>ROUND(K1189*Y$1163,0)</f>
        <v>278</v>
      </c>
      <c r="AI1183" s="66"/>
    </row>
    <row r="1184" spans="1:35" ht="16.75" customHeight="1" x14ac:dyDescent="0.25">
      <c r="A1184" s="99">
        <v>33</v>
      </c>
      <c r="B1184" s="100" t="s">
        <v>1128</v>
      </c>
      <c r="C1184" s="101" t="s">
        <v>11042</v>
      </c>
      <c r="D1184" s="190"/>
      <c r="E1184" s="211"/>
      <c r="F1184" s="211"/>
      <c r="G1184" s="210"/>
      <c r="H1184" s="2"/>
      <c r="I1184" s="2"/>
      <c r="J1184" s="81"/>
      <c r="K1184" s="185"/>
      <c r="L1184" s="2"/>
      <c r="M1184" s="2"/>
      <c r="N1184" s="44"/>
      <c r="O1184" s="3"/>
      <c r="P1184" s="2"/>
      <c r="Q1184" s="2"/>
      <c r="R1184" s="2"/>
      <c r="S1184" s="2"/>
      <c r="T1184" s="2"/>
      <c r="U1184" s="2"/>
      <c r="V1184" s="71"/>
      <c r="W1184" s="72"/>
      <c r="X1184" s="182"/>
      <c r="Y1184" s="178"/>
      <c r="Z1184" s="157"/>
      <c r="AA1184" s="226" t="s">
        <v>7393</v>
      </c>
      <c r="AB1184" s="225" t="s">
        <v>7358</v>
      </c>
      <c r="AC1184" s="103" t="s">
        <v>7390</v>
      </c>
      <c r="AD1184" s="162">
        <v>0.7</v>
      </c>
      <c r="AE1184" s="162"/>
      <c r="AF1184" s="162"/>
      <c r="AG1184" s="163"/>
      <c r="AH1184" s="105">
        <f>ROUND(ROUND(K1189*Y$1163,0)*AD1184,0)</f>
        <v>195</v>
      </c>
      <c r="AI1184" s="66"/>
    </row>
    <row r="1185" spans="1:35" ht="16.75" customHeight="1" x14ac:dyDescent="0.3">
      <c r="A1185" s="99">
        <v>33</v>
      </c>
      <c r="B1185" s="100" t="s">
        <v>1129</v>
      </c>
      <c r="C1185" s="101" t="s">
        <v>11041</v>
      </c>
      <c r="D1185" s="198"/>
      <c r="E1185" s="199"/>
      <c r="F1185" s="199"/>
      <c r="G1185" s="197"/>
      <c r="H1185" s="199"/>
      <c r="I1185" s="199"/>
      <c r="J1185" s="197"/>
      <c r="K1185" s="185"/>
      <c r="L1185" s="2"/>
      <c r="M1185" s="2"/>
      <c r="N1185" s="2"/>
      <c r="O1185" s="56"/>
      <c r="P1185" s="2"/>
      <c r="Q1185" s="2"/>
      <c r="R1185" s="2"/>
      <c r="S1185" s="2"/>
      <c r="T1185" s="2"/>
      <c r="U1185" s="2"/>
      <c r="V1185" s="71"/>
      <c r="W1185" s="72"/>
      <c r="X1185" s="72"/>
      <c r="Y1185" s="155"/>
      <c r="Z1185" s="157"/>
      <c r="AA1185" s="206"/>
      <c r="AB1185" s="225" t="s">
        <v>7391</v>
      </c>
      <c r="AC1185" s="103" t="s">
        <v>7390</v>
      </c>
      <c r="AD1185" s="162">
        <v>0.5</v>
      </c>
      <c r="AE1185" s="162"/>
      <c r="AF1185" s="162"/>
      <c r="AG1185" s="163"/>
      <c r="AH1185" s="105">
        <f>ROUND(ROUND(K1189*Y$1163,0)*AD1185,0)</f>
        <v>139</v>
      </c>
      <c r="AI1185" s="16"/>
    </row>
    <row r="1186" spans="1:35" ht="16.75" customHeight="1" x14ac:dyDescent="0.3">
      <c r="A1186" s="11">
        <v>33</v>
      </c>
      <c r="B1186" s="14" t="s">
        <v>1130</v>
      </c>
      <c r="C1186" s="52" t="s">
        <v>11040</v>
      </c>
      <c r="D1186" s="198"/>
      <c r="E1186" s="199"/>
      <c r="F1186" s="199"/>
      <c r="G1186" s="197"/>
      <c r="H1186" s="199"/>
      <c r="I1186" s="199"/>
      <c r="J1186" s="197"/>
      <c r="K1186" s="185"/>
      <c r="L1186" s="2"/>
      <c r="M1186" s="2"/>
      <c r="N1186" s="2"/>
      <c r="O1186" s="56"/>
      <c r="P1186" s="2"/>
      <c r="Q1186" s="2"/>
      <c r="R1186" s="2"/>
      <c r="S1186" s="2"/>
      <c r="T1186" s="2"/>
      <c r="U1186" s="2"/>
      <c r="V1186" s="71"/>
      <c r="W1186" s="72"/>
      <c r="X1186" s="72"/>
      <c r="Y1186" s="155"/>
      <c r="Z1186" s="157"/>
      <c r="AA1186" s="2"/>
      <c r="AB1186" s="201"/>
      <c r="AC1186" s="55"/>
      <c r="AD1186" s="141"/>
      <c r="AE1186" s="187" t="s">
        <v>7356</v>
      </c>
      <c r="AF1186" s="53">
        <v>5</v>
      </c>
      <c r="AG1186" s="181" t="s">
        <v>7357</v>
      </c>
      <c r="AH1186" s="98">
        <f>ROUND(K1189*Y$1163-AF1186,0)</f>
        <v>273</v>
      </c>
      <c r="AI1186" s="16"/>
    </row>
    <row r="1187" spans="1:35" ht="16.75" customHeight="1" x14ac:dyDescent="0.3">
      <c r="A1187" s="99">
        <v>33</v>
      </c>
      <c r="B1187" s="100" t="s">
        <v>1131</v>
      </c>
      <c r="C1187" s="101" t="s">
        <v>11039</v>
      </c>
      <c r="D1187" s="198"/>
      <c r="E1187" s="199"/>
      <c r="F1187" s="199"/>
      <c r="G1187" s="197"/>
      <c r="H1187" s="199"/>
      <c r="I1187" s="199"/>
      <c r="J1187" s="197"/>
      <c r="K1187" s="185"/>
      <c r="L1187" s="2"/>
      <c r="M1187" s="2"/>
      <c r="N1187" s="2"/>
      <c r="O1187" s="56"/>
      <c r="P1187" s="2"/>
      <c r="Q1187" s="2"/>
      <c r="R1187" s="2"/>
      <c r="S1187" s="2"/>
      <c r="T1187" s="2"/>
      <c r="U1187" s="2"/>
      <c r="V1187" s="71"/>
      <c r="W1187" s="72"/>
      <c r="X1187" s="72"/>
      <c r="Y1187" s="155"/>
      <c r="Z1187" s="157"/>
      <c r="AA1187" s="226" t="s">
        <v>7393</v>
      </c>
      <c r="AB1187" s="225" t="s">
        <v>7358</v>
      </c>
      <c r="AC1187" s="103" t="s">
        <v>7390</v>
      </c>
      <c r="AD1187" s="162">
        <v>0.7</v>
      </c>
      <c r="AE1187" s="221"/>
      <c r="AF1187" s="136"/>
      <c r="AG1187" s="75"/>
      <c r="AH1187" s="105">
        <f>ROUND(ROUND(K1189*Y$1163,0)*AD1187-AF1186,0)</f>
        <v>190</v>
      </c>
      <c r="AI1187" s="16"/>
    </row>
    <row r="1188" spans="1:35" ht="16.75" customHeight="1" x14ac:dyDescent="0.3">
      <c r="A1188" s="99">
        <v>33</v>
      </c>
      <c r="B1188" s="100" t="s">
        <v>1132</v>
      </c>
      <c r="C1188" s="101" t="s">
        <v>11038</v>
      </c>
      <c r="D1188" s="198"/>
      <c r="E1188" s="199"/>
      <c r="F1188" s="199"/>
      <c r="G1188" s="197"/>
      <c r="H1188" s="199"/>
      <c r="I1188" s="199"/>
      <c r="J1188" s="197"/>
      <c r="K1188" s="185"/>
      <c r="L1188" s="2"/>
      <c r="M1188" s="2"/>
      <c r="N1188" s="2"/>
      <c r="O1188" s="56"/>
      <c r="P1188" s="2"/>
      <c r="Q1188" s="2"/>
      <c r="R1188" s="2"/>
      <c r="S1188" s="2"/>
      <c r="T1188" s="2"/>
      <c r="U1188" s="2"/>
      <c r="V1188" s="71"/>
      <c r="W1188" s="72"/>
      <c r="X1188" s="72"/>
      <c r="Y1188" s="155"/>
      <c r="Z1188" s="157"/>
      <c r="AA1188" s="206"/>
      <c r="AB1188" s="225" t="s">
        <v>7391</v>
      </c>
      <c r="AC1188" s="103" t="s">
        <v>7390</v>
      </c>
      <c r="AD1188" s="162">
        <v>0.5</v>
      </c>
      <c r="AE1188" s="196"/>
      <c r="AF1188" s="144"/>
      <c r="AG1188" s="150"/>
      <c r="AH1188" s="105">
        <f>ROUND(ROUND(K1189*Y$1163,0)*AD1188-AF1186,0)</f>
        <v>134</v>
      </c>
      <c r="AI1188" s="16"/>
    </row>
    <row r="1189" spans="1:35" ht="16.75" customHeight="1" x14ac:dyDescent="0.3">
      <c r="A1189" s="11">
        <v>33</v>
      </c>
      <c r="B1189" s="14" t="s">
        <v>1133</v>
      </c>
      <c r="C1189" s="52" t="s">
        <v>11037</v>
      </c>
      <c r="D1189" s="190"/>
      <c r="E1189" s="211"/>
      <c r="F1189" s="211"/>
      <c r="G1189" s="210"/>
      <c r="H1189" s="2"/>
      <c r="I1189" s="2"/>
      <c r="J1189" s="81"/>
      <c r="K1189" s="271">
        <f>'21共同生活援助（包括型・基本）'!N613</f>
        <v>397</v>
      </c>
      <c r="L1189" s="272"/>
      <c r="M1189" s="2" t="s">
        <v>7388</v>
      </c>
      <c r="N1189" s="44"/>
      <c r="O1189" s="204" t="s">
        <v>7387</v>
      </c>
      <c r="P1189" s="36"/>
      <c r="Q1189" s="36"/>
      <c r="R1189" s="36"/>
      <c r="S1189" s="36"/>
      <c r="T1189" s="36"/>
      <c r="U1189" s="36"/>
      <c r="V1189" s="74"/>
      <c r="W1189" s="72"/>
      <c r="X1189" s="72"/>
      <c r="Y1189" s="145"/>
      <c r="Z1189" s="71"/>
      <c r="AA1189" s="83"/>
      <c r="AB1189" s="194"/>
      <c r="AC1189" s="7"/>
      <c r="AD1189" s="7"/>
      <c r="AE1189" s="7"/>
      <c r="AF1189" s="7"/>
      <c r="AG1189" s="37"/>
      <c r="AH1189" s="98">
        <f>ROUND(ROUND(K1189*U1190,0)*Y$1163,0)</f>
        <v>264</v>
      </c>
      <c r="AI1189" s="66"/>
    </row>
    <row r="1190" spans="1:35" ht="16.75" customHeight="1" x14ac:dyDescent="0.3">
      <c r="A1190" s="99">
        <v>33</v>
      </c>
      <c r="B1190" s="100" t="s">
        <v>1134</v>
      </c>
      <c r="C1190" s="101" t="s">
        <v>11036</v>
      </c>
      <c r="D1190" s="190"/>
      <c r="E1190" s="211"/>
      <c r="F1190" s="211"/>
      <c r="G1190" s="210"/>
      <c r="H1190" s="2"/>
      <c r="I1190" s="2"/>
      <c r="J1190" s="81"/>
      <c r="K1190" s="72"/>
      <c r="L1190" s="145"/>
      <c r="M1190" s="2"/>
      <c r="N1190" s="44"/>
      <c r="O1190" s="45"/>
      <c r="P1190" s="2"/>
      <c r="Q1190" s="135"/>
      <c r="R1190" s="135"/>
      <c r="S1190" s="135"/>
      <c r="T1190" s="136" t="s">
        <v>7404</v>
      </c>
      <c r="U1190" s="273">
        <v>0.95</v>
      </c>
      <c r="V1190" s="274"/>
      <c r="W1190" s="72"/>
      <c r="X1190" s="72"/>
      <c r="Y1190" s="145"/>
      <c r="Z1190" s="71"/>
      <c r="AA1190" s="226" t="s">
        <v>7393</v>
      </c>
      <c r="AB1190" s="225" t="s">
        <v>7358</v>
      </c>
      <c r="AC1190" s="103" t="s">
        <v>7390</v>
      </c>
      <c r="AD1190" s="162">
        <v>0.7</v>
      </c>
      <c r="AE1190" s="162"/>
      <c r="AF1190" s="162"/>
      <c r="AG1190" s="163"/>
      <c r="AH1190" s="105">
        <f>ROUND(ROUND(ROUND(K1189*U1190,0)*Y$1163,0)*AD1190,0)</f>
        <v>185</v>
      </c>
      <c r="AI1190" s="66"/>
    </row>
    <row r="1191" spans="1:35" ht="16.75" customHeight="1" x14ac:dyDescent="0.3">
      <c r="A1191" s="99">
        <v>33</v>
      </c>
      <c r="B1191" s="100" t="s">
        <v>1135</v>
      </c>
      <c r="C1191" s="101" t="s">
        <v>11035</v>
      </c>
      <c r="D1191" s="198"/>
      <c r="E1191" s="199"/>
      <c r="F1191" s="199"/>
      <c r="G1191" s="197"/>
      <c r="H1191" s="199"/>
      <c r="I1191" s="199"/>
      <c r="J1191" s="197"/>
      <c r="K1191" s="185"/>
      <c r="L1191" s="2"/>
      <c r="M1191" s="2"/>
      <c r="N1191" s="2"/>
      <c r="O1191" s="56"/>
      <c r="P1191" s="2"/>
      <c r="Q1191" s="2"/>
      <c r="R1191" s="2"/>
      <c r="S1191" s="2"/>
      <c r="T1191" s="2"/>
      <c r="U1191" s="2"/>
      <c r="V1191" s="71"/>
      <c r="W1191" s="72"/>
      <c r="X1191" s="72"/>
      <c r="Y1191" s="155"/>
      <c r="Z1191" s="157"/>
      <c r="AA1191" s="206"/>
      <c r="AB1191" s="225" t="s">
        <v>7391</v>
      </c>
      <c r="AC1191" s="103" t="s">
        <v>7390</v>
      </c>
      <c r="AD1191" s="162">
        <v>0.5</v>
      </c>
      <c r="AE1191" s="162"/>
      <c r="AF1191" s="162"/>
      <c r="AG1191" s="163"/>
      <c r="AH1191" s="105">
        <f>ROUND(ROUND(ROUND(K1189*U1190,0)*Y$1163,0)*AD1191,0)</f>
        <v>132</v>
      </c>
      <c r="AI1191" s="16"/>
    </row>
    <row r="1192" spans="1:35" ht="16.75" customHeight="1" x14ac:dyDescent="0.3">
      <c r="A1192" s="11">
        <v>33</v>
      </c>
      <c r="B1192" s="14" t="s">
        <v>1136</v>
      </c>
      <c r="C1192" s="52" t="s">
        <v>11034</v>
      </c>
      <c r="D1192" s="198"/>
      <c r="E1192" s="199"/>
      <c r="F1192" s="199"/>
      <c r="G1192" s="197"/>
      <c r="H1192" s="199"/>
      <c r="I1192" s="199"/>
      <c r="J1192" s="197"/>
      <c r="K1192" s="185"/>
      <c r="L1192" s="2"/>
      <c r="M1192" s="2"/>
      <c r="N1192" s="2"/>
      <c r="O1192" s="56"/>
      <c r="P1192" s="2"/>
      <c r="Q1192" s="2"/>
      <c r="R1192" s="2"/>
      <c r="S1192" s="2"/>
      <c r="T1192" s="2"/>
      <c r="U1192" s="2"/>
      <c r="V1192" s="71"/>
      <c r="W1192" s="72"/>
      <c r="X1192" s="72"/>
      <c r="Y1192" s="155"/>
      <c r="Z1192" s="157"/>
      <c r="AA1192" s="2"/>
      <c r="AB1192" s="201"/>
      <c r="AC1192" s="55"/>
      <c r="AD1192" s="141"/>
      <c r="AE1192" s="187" t="s">
        <v>7356</v>
      </c>
      <c r="AF1192" s="53">
        <v>5</v>
      </c>
      <c r="AG1192" s="181" t="s">
        <v>7357</v>
      </c>
      <c r="AH1192" s="98">
        <f>ROUND(ROUND(K1189*U1190,0)*Y$1163-AF1192,0)</f>
        <v>259</v>
      </c>
      <c r="AI1192" s="16"/>
    </row>
    <row r="1193" spans="1:35" ht="16.75" customHeight="1" x14ac:dyDescent="0.3">
      <c r="A1193" s="99">
        <v>33</v>
      </c>
      <c r="B1193" s="100" t="s">
        <v>1137</v>
      </c>
      <c r="C1193" s="101" t="s">
        <v>11033</v>
      </c>
      <c r="D1193" s="198"/>
      <c r="E1193" s="199"/>
      <c r="F1193" s="199"/>
      <c r="G1193" s="197"/>
      <c r="H1193" s="199"/>
      <c r="I1193" s="199"/>
      <c r="J1193" s="197"/>
      <c r="K1193" s="185"/>
      <c r="L1193" s="2"/>
      <c r="M1193" s="2"/>
      <c r="N1193" s="2"/>
      <c r="O1193" s="56"/>
      <c r="P1193" s="2"/>
      <c r="Q1193" s="2"/>
      <c r="R1193" s="2"/>
      <c r="S1193" s="2"/>
      <c r="T1193" s="2"/>
      <c r="U1193" s="2"/>
      <c r="V1193" s="71"/>
      <c r="W1193" s="72"/>
      <c r="X1193" s="72"/>
      <c r="Y1193" s="155"/>
      <c r="Z1193" s="157"/>
      <c r="AA1193" s="226" t="s">
        <v>7393</v>
      </c>
      <c r="AB1193" s="225" t="s">
        <v>7358</v>
      </c>
      <c r="AC1193" s="103" t="s">
        <v>7390</v>
      </c>
      <c r="AD1193" s="162">
        <v>0.7</v>
      </c>
      <c r="AE1193" s="221"/>
      <c r="AF1193" s="136"/>
      <c r="AG1193" s="75"/>
      <c r="AH1193" s="105">
        <f>ROUND(ROUND(ROUND(K1189*U1190,0)*Y$1163,0)*AD1193-AF1192,0)</f>
        <v>180</v>
      </c>
      <c r="AI1193" s="16"/>
    </row>
    <row r="1194" spans="1:35" ht="16.75" customHeight="1" x14ac:dyDescent="0.3">
      <c r="A1194" s="99">
        <v>33</v>
      </c>
      <c r="B1194" s="100" t="s">
        <v>1138</v>
      </c>
      <c r="C1194" s="101" t="s">
        <v>11032</v>
      </c>
      <c r="D1194" s="198"/>
      <c r="E1194" s="199"/>
      <c r="F1194" s="199"/>
      <c r="G1194" s="197"/>
      <c r="H1194" s="199"/>
      <c r="I1194" s="199"/>
      <c r="J1194" s="197"/>
      <c r="K1194" s="185"/>
      <c r="L1194" s="2"/>
      <c r="M1194" s="2"/>
      <c r="N1194" s="2"/>
      <c r="O1194" s="203"/>
      <c r="P1194" s="8"/>
      <c r="Q1194" s="8"/>
      <c r="R1194" s="8"/>
      <c r="S1194" s="8"/>
      <c r="T1194" s="8"/>
      <c r="U1194" s="8"/>
      <c r="V1194" s="73"/>
      <c r="W1194" s="72"/>
      <c r="X1194" s="72"/>
      <c r="Y1194" s="155"/>
      <c r="Z1194" s="157"/>
      <c r="AA1194" s="206"/>
      <c r="AB1194" s="225" t="s">
        <v>7391</v>
      </c>
      <c r="AC1194" s="103" t="s">
        <v>7390</v>
      </c>
      <c r="AD1194" s="162">
        <v>0.5</v>
      </c>
      <c r="AE1194" s="196"/>
      <c r="AF1194" s="144"/>
      <c r="AG1194" s="150"/>
      <c r="AH1194" s="105">
        <f>ROUND(ROUND(ROUND(K1189*U1190,0)*Y$1163,0)*AD1194-AF1192,0)</f>
        <v>127</v>
      </c>
      <c r="AI1194" s="16"/>
    </row>
    <row r="1195" spans="1:35" ht="16.75" customHeight="1" x14ac:dyDescent="0.3">
      <c r="A1195" s="11">
        <v>33</v>
      </c>
      <c r="B1195" s="14" t="s">
        <v>1139</v>
      </c>
      <c r="C1195" s="52" t="s">
        <v>11031</v>
      </c>
      <c r="D1195" s="190"/>
      <c r="E1195" s="211"/>
      <c r="F1195" s="211"/>
      <c r="G1195" s="210"/>
      <c r="H1195" s="2"/>
      <c r="I1195" s="2"/>
      <c r="J1195" s="81"/>
      <c r="K1195" s="185"/>
      <c r="L1195" s="2"/>
      <c r="M1195" s="2"/>
      <c r="N1195" s="44"/>
      <c r="O1195" s="204" t="s">
        <v>7380</v>
      </c>
      <c r="P1195" s="36"/>
      <c r="Q1195" s="36"/>
      <c r="R1195" s="36"/>
      <c r="S1195" s="36"/>
      <c r="T1195" s="36"/>
      <c r="U1195" s="36"/>
      <c r="V1195" s="74"/>
      <c r="W1195" s="72"/>
      <c r="X1195" s="72"/>
      <c r="Y1195" s="145"/>
      <c r="Z1195" s="71"/>
      <c r="AA1195" s="83"/>
      <c r="AB1195" s="194"/>
      <c r="AC1195" s="7"/>
      <c r="AD1195" s="7"/>
      <c r="AE1195" s="7"/>
      <c r="AF1195" s="7"/>
      <c r="AG1195" s="37"/>
      <c r="AH1195" s="98">
        <f>ROUND(ROUND(K1189*U1196,0)*Y$1163,0)</f>
        <v>258</v>
      </c>
      <c r="AI1195" s="66"/>
    </row>
    <row r="1196" spans="1:35" ht="16.75" customHeight="1" x14ac:dyDescent="0.3">
      <c r="A1196" s="99">
        <v>33</v>
      </c>
      <c r="B1196" s="100" t="s">
        <v>1140</v>
      </c>
      <c r="C1196" s="101" t="s">
        <v>11030</v>
      </c>
      <c r="D1196" s="190"/>
      <c r="E1196" s="211"/>
      <c r="F1196" s="211"/>
      <c r="G1196" s="210"/>
      <c r="H1196" s="2"/>
      <c r="I1196" s="2"/>
      <c r="J1196" s="81"/>
      <c r="K1196" s="185"/>
      <c r="L1196" s="2"/>
      <c r="M1196" s="2"/>
      <c r="N1196" s="44"/>
      <c r="O1196" s="45"/>
      <c r="P1196" s="135"/>
      <c r="Q1196" s="135"/>
      <c r="R1196" s="135"/>
      <c r="S1196" s="135"/>
      <c r="T1196" s="136" t="s">
        <v>7404</v>
      </c>
      <c r="U1196" s="273">
        <v>0.93</v>
      </c>
      <c r="V1196" s="274"/>
      <c r="W1196" s="72"/>
      <c r="X1196" s="72"/>
      <c r="Y1196" s="145"/>
      <c r="Z1196" s="71"/>
      <c r="AA1196" s="226" t="s">
        <v>7393</v>
      </c>
      <c r="AB1196" s="225" t="s">
        <v>7358</v>
      </c>
      <c r="AC1196" s="103" t="s">
        <v>7390</v>
      </c>
      <c r="AD1196" s="162">
        <v>0.7</v>
      </c>
      <c r="AE1196" s="162"/>
      <c r="AF1196" s="162"/>
      <c r="AG1196" s="163"/>
      <c r="AH1196" s="105">
        <f>ROUND(ROUND(ROUND(K1189*U1196,0)*Y$1163,0)*AD1196,0)</f>
        <v>181</v>
      </c>
      <c r="AI1196" s="66"/>
    </row>
    <row r="1197" spans="1:35" ht="16.75" customHeight="1" x14ac:dyDescent="0.3">
      <c r="A1197" s="99">
        <v>33</v>
      </c>
      <c r="B1197" s="100" t="s">
        <v>1141</v>
      </c>
      <c r="C1197" s="101" t="s">
        <v>11029</v>
      </c>
      <c r="D1197" s="198"/>
      <c r="E1197" s="199"/>
      <c r="F1197" s="199"/>
      <c r="G1197" s="197"/>
      <c r="H1197" s="199"/>
      <c r="I1197" s="199"/>
      <c r="J1197" s="197"/>
      <c r="K1197" s="185"/>
      <c r="L1197" s="2"/>
      <c r="M1197" s="2"/>
      <c r="N1197" s="2"/>
      <c r="O1197" s="56"/>
      <c r="P1197" s="2"/>
      <c r="Q1197" s="2"/>
      <c r="R1197" s="2"/>
      <c r="S1197" s="2"/>
      <c r="T1197" s="2"/>
      <c r="U1197" s="2"/>
      <c r="V1197" s="71"/>
      <c r="W1197" s="72"/>
      <c r="X1197" s="72"/>
      <c r="Y1197" s="155"/>
      <c r="Z1197" s="157"/>
      <c r="AA1197" s="206"/>
      <c r="AB1197" s="225" t="s">
        <v>7391</v>
      </c>
      <c r="AC1197" s="103" t="s">
        <v>7390</v>
      </c>
      <c r="AD1197" s="162">
        <v>0.5</v>
      </c>
      <c r="AE1197" s="162"/>
      <c r="AF1197" s="162"/>
      <c r="AG1197" s="163"/>
      <c r="AH1197" s="105">
        <f>ROUND(ROUND(ROUND(K1189*U1196,0)*Y$1163,0)*AD1197,0)</f>
        <v>129</v>
      </c>
      <c r="AI1197" s="16"/>
    </row>
    <row r="1198" spans="1:35" ht="16.75" customHeight="1" x14ac:dyDescent="0.3">
      <c r="A1198" s="11">
        <v>33</v>
      </c>
      <c r="B1198" s="14" t="s">
        <v>1142</v>
      </c>
      <c r="C1198" s="52" t="s">
        <v>11028</v>
      </c>
      <c r="D1198" s="198"/>
      <c r="E1198" s="199"/>
      <c r="F1198" s="199"/>
      <c r="G1198" s="197"/>
      <c r="H1198" s="199"/>
      <c r="I1198" s="199"/>
      <c r="J1198" s="197"/>
      <c r="K1198" s="185"/>
      <c r="L1198" s="2"/>
      <c r="M1198" s="2"/>
      <c r="N1198" s="2"/>
      <c r="O1198" s="56"/>
      <c r="P1198" s="2"/>
      <c r="Q1198" s="2"/>
      <c r="R1198" s="2"/>
      <c r="S1198" s="2"/>
      <c r="T1198" s="2"/>
      <c r="U1198" s="2"/>
      <c r="V1198" s="71"/>
      <c r="W1198" s="72"/>
      <c r="X1198" s="72"/>
      <c r="Y1198" s="155"/>
      <c r="Z1198" s="157"/>
      <c r="AA1198" s="2"/>
      <c r="AB1198" s="201"/>
      <c r="AC1198" s="55"/>
      <c r="AD1198" s="141"/>
      <c r="AE1198" s="187" t="s">
        <v>7356</v>
      </c>
      <c r="AF1198" s="53">
        <v>5</v>
      </c>
      <c r="AG1198" s="181" t="s">
        <v>7357</v>
      </c>
      <c r="AH1198" s="98">
        <f>ROUND(ROUND(K1189*U1196,0)*Y$1163-AF1198,0)</f>
        <v>253</v>
      </c>
      <c r="AI1198" s="16"/>
    </row>
    <row r="1199" spans="1:35" ht="16.75" customHeight="1" x14ac:dyDescent="0.3">
      <c r="A1199" s="99">
        <v>33</v>
      </c>
      <c r="B1199" s="100" t="s">
        <v>1143</v>
      </c>
      <c r="C1199" s="101" t="s">
        <v>11027</v>
      </c>
      <c r="D1199" s="198"/>
      <c r="E1199" s="199"/>
      <c r="F1199" s="199"/>
      <c r="G1199" s="197"/>
      <c r="H1199" s="199"/>
      <c r="I1199" s="199"/>
      <c r="J1199" s="197"/>
      <c r="K1199" s="185"/>
      <c r="L1199" s="2"/>
      <c r="M1199" s="2"/>
      <c r="N1199" s="2"/>
      <c r="O1199" s="56"/>
      <c r="P1199" s="2"/>
      <c r="Q1199" s="2"/>
      <c r="R1199" s="2"/>
      <c r="S1199" s="2"/>
      <c r="T1199" s="2"/>
      <c r="U1199" s="2"/>
      <c r="V1199" s="71"/>
      <c r="W1199" s="72"/>
      <c r="X1199" s="72"/>
      <c r="Y1199" s="155"/>
      <c r="Z1199" s="157"/>
      <c r="AA1199" s="226" t="s">
        <v>7393</v>
      </c>
      <c r="AB1199" s="225" t="s">
        <v>7358</v>
      </c>
      <c r="AC1199" s="103" t="s">
        <v>7390</v>
      </c>
      <c r="AD1199" s="162">
        <v>0.7</v>
      </c>
      <c r="AE1199" s="229"/>
      <c r="AF1199" s="218"/>
      <c r="AG1199" s="193"/>
      <c r="AH1199" s="105">
        <f>ROUND(ROUND(ROUND(K1189*U1196,0)*Y$1163,0)*AD1199-AF1198,0)</f>
        <v>176</v>
      </c>
      <c r="AI1199" s="16"/>
    </row>
    <row r="1200" spans="1:35" ht="16.75" customHeight="1" x14ac:dyDescent="0.3">
      <c r="A1200" s="99">
        <v>33</v>
      </c>
      <c r="B1200" s="100" t="s">
        <v>1144</v>
      </c>
      <c r="C1200" s="101" t="s">
        <v>11026</v>
      </c>
      <c r="D1200" s="198"/>
      <c r="E1200" s="199"/>
      <c r="F1200" s="199"/>
      <c r="G1200" s="197"/>
      <c r="H1200" s="199"/>
      <c r="I1200" s="199"/>
      <c r="J1200" s="197"/>
      <c r="K1200" s="185"/>
      <c r="L1200" s="2"/>
      <c r="M1200" s="2"/>
      <c r="N1200" s="2"/>
      <c r="O1200" s="203"/>
      <c r="P1200" s="8"/>
      <c r="Q1200" s="8"/>
      <c r="R1200" s="8"/>
      <c r="S1200" s="8"/>
      <c r="T1200" s="8"/>
      <c r="U1200" s="8"/>
      <c r="V1200" s="73"/>
      <c r="W1200" s="72"/>
      <c r="X1200" s="72"/>
      <c r="Y1200" s="155"/>
      <c r="Z1200" s="157"/>
      <c r="AA1200" s="206"/>
      <c r="AB1200" s="225" t="s">
        <v>7391</v>
      </c>
      <c r="AC1200" s="103" t="s">
        <v>7390</v>
      </c>
      <c r="AD1200" s="162">
        <v>0.5</v>
      </c>
      <c r="AE1200" s="228"/>
      <c r="AF1200" s="159"/>
      <c r="AG1200" s="160"/>
      <c r="AH1200" s="105">
        <f>ROUND(ROUND(ROUND(K1189*U1196,0)*Y$1163,0)*AD1200-AF1198,0)</f>
        <v>124</v>
      </c>
      <c r="AI1200" s="16"/>
    </row>
    <row r="1201" spans="1:35" ht="16.75" customHeight="1" x14ac:dyDescent="0.3">
      <c r="A1201" s="11">
        <v>33</v>
      </c>
      <c r="B1201" s="14" t="s">
        <v>1145</v>
      </c>
      <c r="C1201" s="52" t="s">
        <v>11025</v>
      </c>
      <c r="D1201" s="190"/>
      <c r="E1201" s="211"/>
      <c r="F1201" s="211"/>
      <c r="G1201" s="210"/>
      <c r="H1201" s="211"/>
      <c r="I1201" s="211"/>
      <c r="J1201" s="210"/>
      <c r="K1201" s="185"/>
      <c r="L1201" s="2"/>
      <c r="M1201" s="2"/>
      <c r="N1201" s="44"/>
      <c r="O1201" s="222" t="s">
        <v>7373</v>
      </c>
      <c r="P1201" s="2"/>
      <c r="Q1201" s="2"/>
      <c r="R1201" s="2"/>
      <c r="S1201" s="2"/>
      <c r="T1201" s="2"/>
      <c r="U1201" s="2"/>
      <c r="V1201" s="71"/>
      <c r="W1201" s="72"/>
      <c r="X1201" s="72"/>
      <c r="Y1201" s="145"/>
      <c r="Z1201" s="71"/>
      <c r="AA1201" s="83"/>
      <c r="AB1201" s="80"/>
      <c r="AC1201" s="7"/>
      <c r="AD1201" s="7"/>
      <c r="AE1201" s="7"/>
      <c r="AF1201" s="7"/>
      <c r="AG1201" s="37"/>
      <c r="AH1201" s="98">
        <f>ROUND(ROUND(K1189*U1202,0)*Y$1163,0)</f>
        <v>264</v>
      </c>
      <c r="AI1201" s="66"/>
    </row>
    <row r="1202" spans="1:35" ht="16.75" customHeight="1" x14ac:dyDescent="0.3">
      <c r="A1202" s="99">
        <v>33</v>
      </c>
      <c r="B1202" s="100" t="s">
        <v>1146</v>
      </c>
      <c r="C1202" s="101" t="s">
        <v>11024</v>
      </c>
      <c r="D1202" s="190"/>
      <c r="E1202" s="211"/>
      <c r="F1202" s="211"/>
      <c r="G1202" s="210"/>
      <c r="H1202" s="211"/>
      <c r="I1202" s="211"/>
      <c r="J1202" s="210"/>
      <c r="K1202" s="185"/>
      <c r="L1202" s="2"/>
      <c r="M1202" s="2"/>
      <c r="N1202" s="44"/>
      <c r="O1202" s="222" t="s">
        <v>7405</v>
      </c>
      <c r="P1202" s="135"/>
      <c r="Q1202" s="135"/>
      <c r="R1202" s="135"/>
      <c r="S1202" s="135"/>
      <c r="T1202" s="136" t="s">
        <v>7404</v>
      </c>
      <c r="U1202" s="273">
        <v>0.95</v>
      </c>
      <c r="V1202" s="274"/>
      <c r="W1202" s="72"/>
      <c r="X1202" s="72"/>
      <c r="Y1202" s="145"/>
      <c r="Z1202" s="71"/>
      <c r="AA1202" s="226" t="s">
        <v>7393</v>
      </c>
      <c r="AB1202" s="225" t="s">
        <v>7358</v>
      </c>
      <c r="AC1202" s="103" t="s">
        <v>7390</v>
      </c>
      <c r="AD1202" s="162">
        <v>0.7</v>
      </c>
      <c r="AE1202" s="162"/>
      <c r="AF1202" s="162"/>
      <c r="AG1202" s="163"/>
      <c r="AH1202" s="105">
        <f>ROUND(ROUND(ROUND(K1189*U1202,0)*Y$1163,0)*AD1202,0)</f>
        <v>185</v>
      </c>
      <c r="AI1202" s="66"/>
    </row>
    <row r="1203" spans="1:35" ht="16.75" customHeight="1" x14ac:dyDescent="0.3">
      <c r="A1203" s="99">
        <v>33</v>
      </c>
      <c r="B1203" s="100" t="s">
        <v>1147</v>
      </c>
      <c r="C1203" s="101" t="s">
        <v>11023</v>
      </c>
      <c r="D1203" s="198"/>
      <c r="E1203" s="199"/>
      <c r="F1203" s="199"/>
      <c r="G1203" s="197"/>
      <c r="H1203" s="199"/>
      <c r="I1203" s="199"/>
      <c r="J1203" s="197"/>
      <c r="K1203" s="185"/>
      <c r="L1203" s="2"/>
      <c r="M1203" s="2"/>
      <c r="N1203" s="2"/>
      <c r="O1203" s="56"/>
      <c r="P1203" s="2"/>
      <c r="Q1203" s="2"/>
      <c r="R1203" s="2"/>
      <c r="S1203" s="2"/>
      <c r="T1203" s="2"/>
      <c r="U1203" s="2"/>
      <c r="V1203" s="71"/>
      <c r="W1203" s="72"/>
      <c r="X1203" s="72"/>
      <c r="Y1203" s="155"/>
      <c r="Z1203" s="157"/>
      <c r="AA1203" s="206"/>
      <c r="AB1203" s="225" t="s">
        <v>7391</v>
      </c>
      <c r="AC1203" s="103" t="s">
        <v>7390</v>
      </c>
      <c r="AD1203" s="162">
        <v>0.5</v>
      </c>
      <c r="AE1203" s="162"/>
      <c r="AF1203" s="162"/>
      <c r="AG1203" s="163"/>
      <c r="AH1203" s="105">
        <f>ROUND(ROUND(ROUND(K1189*U1202,0)*Y$1163,0)*AD1203,0)</f>
        <v>132</v>
      </c>
      <c r="AI1203" s="16"/>
    </row>
    <row r="1204" spans="1:35" ht="16.75" customHeight="1" x14ac:dyDescent="0.3">
      <c r="A1204" s="11">
        <v>33</v>
      </c>
      <c r="B1204" s="14" t="s">
        <v>1148</v>
      </c>
      <c r="C1204" s="52" t="s">
        <v>11022</v>
      </c>
      <c r="D1204" s="198"/>
      <c r="E1204" s="199"/>
      <c r="F1204" s="199"/>
      <c r="G1204" s="197"/>
      <c r="H1204" s="199"/>
      <c r="I1204" s="199"/>
      <c r="J1204" s="197"/>
      <c r="K1204" s="185"/>
      <c r="L1204" s="2"/>
      <c r="M1204" s="2"/>
      <c r="N1204" s="2"/>
      <c r="O1204" s="56"/>
      <c r="P1204" s="2"/>
      <c r="Q1204" s="2"/>
      <c r="R1204" s="2"/>
      <c r="S1204" s="2"/>
      <c r="T1204" s="2"/>
      <c r="U1204" s="2"/>
      <c r="V1204" s="71"/>
      <c r="W1204" s="72"/>
      <c r="X1204" s="72"/>
      <c r="Y1204" s="155"/>
      <c r="Z1204" s="157"/>
      <c r="AA1204" s="2"/>
      <c r="AB1204" s="201"/>
      <c r="AC1204" s="55"/>
      <c r="AD1204" s="141"/>
      <c r="AE1204" s="187" t="s">
        <v>7356</v>
      </c>
      <c r="AF1204" s="53">
        <v>5</v>
      </c>
      <c r="AG1204" s="181" t="s">
        <v>7357</v>
      </c>
      <c r="AH1204" s="98">
        <f>ROUND(ROUND(K1189*U1202,0)*Y$1163-AF1204,0)</f>
        <v>259</v>
      </c>
      <c r="AI1204" s="16"/>
    </row>
    <row r="1205" spans="1:35" ht="16.75" customHeight="1" x14ac:dyDescent="0.3">
      <c r="A1205" s="99">
        <v>33</v>
      </c>
      <c r="B1205" s="100" t="s">
        <v>1149</v>
      </c>
      <c r="C1205" s="101" t="s">
        <v>11021</v>
      </c>
      <c r="D1205" s="198"/>
      <c r="E1205" s="199"/>
      <c r="F1205" s="199"/>
      <c r="G1205" s="197"/>
      <c r="H1205" s="199"/>
      <c r="I1205" s="199"/>
      <c r="J1205" s="197"/>
      <c r="K1205" s="185"/>
      <c r="L1205" s="2"/>
      <c r="M1205" s="2"/>
      <c r="N1205" s="2"/>
      <c r="O1205" s="56"/>
      <c r="P1205" s="2"/>
      <c r="Q1205" s="2"/>
      <c r="R1205" s="2"/>
      <c r="S1205" s="2"/>
      <c r="T1205" s="2"/>
      <c r="U1205" s="2"/>
      <c r="V1205" s="71"/>
      <c r="W1205" s="72"/>
      <c r="X1205" s="72"/>
      <c r="Y1205" s="155"/>
      <c r="Z1205" s="157"/>
      <c r="AA1205" s="226" t="s">
        <v>7393</v>
      </c>
      <c r="AB1205" s="225" t="s">
        <v>7358</v>
      </c>
      <c r="AC1205" s="103" t="s">
        <v>7390</v>
      </c>
      <c r="AD1205" s="162">
        <v>0.7</v>
      </c>
      <c r="AE1205" s="221"/>
      <c r="AF1205" s="136"/>
      <c r="AG1205" s="75"/>
      <c r="AH1205" s="105">
        <f>ROUND(ROUND(ROUND(K1189*U1202,0)*Y$1163,0)*AD1205-AF1204,0)</f>
        <v>180</v>
      </c>
      <c r="AI1205" s="16"/>
    </row>
    <row r="1206" spans="1:35" ht="16.75" customHeight="1" x14ac:dyDescent="0.3">
      <c r="A1206" s="99">
        <v>33</v>
      </c>
      <c r="B1206" s="100" t="s">
        <v>1150</v>
      </c>
      <c r="C1206" s="101" t="s">
        <v>11020</v>
      </c>
      <c r="D1206" s="198"/>
      <c r="E1206" s="199"/>
      <c r="F1206" s="199"/>
      <c r="G1206" s="197"/>
      <c r="H1206" s="199"/>
      <c r="I1206" s="199"/>
      <c r="J1206" s="197"/>
      <c r="K1206" s="164"/>
      <c r="L1206" s="8"/>
      <c r="M1206" s="8"/>
      <c r="N1206" s="8"/>
      <c r="O1206" s="203"/>
      <c r="P1206" s="8"/>
      <c r="Q1206" s="8"/>
      <c r="R1206" s="8"/>
      <c r="S1206" s="8"/>
      <c r="T1206" s="8"/>
      <c r="U1206" s="8"/>
      <c r="V1206" s="73"/>
      <c r="W1206" s="72"/>
      <c r="X1206" s="72"/>
      <c r="Y1206" s="155"/>
      <c r="Z1206" s="157"/>
      <c r="AA1206" s="206"/>
      <c r="AB1206" s="225" t="s">
        <v>7391</v>
      </c>
      <c r="AC1206" s="103" t="s">
        <v>7390</v>
      </c>
      <c r="AD1206" s="162">
        <v>0.5</v>
      </c>
      <c r="AE1206" s="196"/>
      <c r="AF1206" s="144"/>
      <c r="AG1206" s="150"/>
      <c r="AH1206" s="105">
        <f>ROUND(ROUND(ROUND(K1189*U1202,0)*Y$1163,0)*AD1206-AF1204,0)</f>
        <v>127</v>
      </c>
      <c r="AI1206" s="16"/>
    </row>
    <row r="1207" spans="1:35" ht="16.75" customHeight="1" x14ac:dyDescent="0.3">
      <c r="A1207" s="11">
        <v>33</v>
      </c>
      <c r="B1207" s="14" t="s">
        <v>11019</v>
      </c>
      <c r="C1207" s="52" t="s">
        <v>11018</v>
      </c>
      <c r="D1207" s="190"/>
      <c r="E1207" s="211"/>
      <c r="F1207" s="211"/>
      <c r="G1207" s="210"/>
      <c r="H1207" s="2"/>
      <c r="I1207" s="2"/>
      <c r="J1207" s="81"/>
      <c r="K1207" s="167" t="s">
        <v>7398</v>
      </c>
      <c r="L1207" s="36"/>
      <c r="M1207" s="36"/>
      <c r="N1207" s="50"/>
      <c r="O1207" s="54"/>
      <c r="P1207" s="36"/>
      <c r="Q1207" s="36"/>
      <c r="R1207" s="36"/>
      <c r="S1207" s="36"/>
      <c r="T1207" s="36"/>
      <c r="U1207" s="36"/>
      <c r="V1207" s="50"/>
      <c r="W1207" s="45"/>
      <c r="X1207" s="45"/>
      <c r="Y1207" s="2"/>
      <c r="Z1207" s="44"/>
      <c r="AA1207" s="54"/>
      <c r="AB1207" s="53"/>
      <c r="AC1207" s="36"/>
      <c r="AD1207" s="36"/>
      <c r="AE1207" s="36"/>
      <c r="AF1207" s="36"/>
      <c r="AG1207" s="50"/>
      <c r="AH1207" s="98">
        <f>ROUND(K1213*Y$1163,0)</f>
        <v>254</v>
      </c>
      <c r="AI1207" s="16"/>
    </row>
    <row r="1208" spans="1:35" ht="16.75" customHeight="1" x14ac:dyDescent="0.3">
      <c r="A1208" s="99">
        <v>33</v>
      </c>
      <c r="B1208" s="100" t="s">
        <v>1151</v>
      </c>
      <c r="C1208" s="101" t="s">
        <v>11017</v>
      </c>
      <c r="D1208" s="190"/>
      <c r="E1208" s="211"/>
      <c r="F1208" s="211"/>
      <c r="G1208" s="210"/>
      <c r="H1208" s="2"/>
      <c r="I1208" s="2"/>
      <c r="J1208" s="81"/>
      <c r="K1208" s="185"/>
      <c r="L1208" s="2"/>
      <c r="M1208" s="2"/>
      <c r="N1208" s="44"/>
      <c r="O1208" s="3"/>
      <c r="P1208" s="2"/>
      <c r="Q1208" s="2"/>
      <c r="R1208" s="2"/>
      <c r="S1208" s="2"/>
      <c r="T1208" s="2"/>
      <c r="U1208" s="2"/>
      <c r="V1208" s="71"/>
      <c r="W1208" s="72"/>
      <c r="X1208" s="72"/>
      <c r="Y1208" s="145"/>
      <c r="Z1208" s="71"/>
      <c r="AA1208" s="226" t="s">
        <v>7393</v>
      </c>
      <c r="AB1208" s="225" t="s">
        <v>7358</v>
      </c>
      <c r="AC1208" s="103" t="s">
        <v>7390</v>
      </c>
      <c r="AD1208" s="162">
        <v>0.7</v>
      </c>
      <c r="AE1208" s="162"/>
      <c r="AF1208" s="162"/>
      <c r="AG1208" s="163"/>
      <c r="AH1208" s="105">
        <f>ROUND(ROUND(K1213*Y$1163,0)*AD1208,0)</f>
        <v>178</v>
      </c>
      <c r="AI1208" s="16"/>
    </row>
    <row r="1209" spans="1:35" ht="16.75" customHeight="1" x14ac:dyDescent="0.3">
      <c r="A1209" s="99">
        <v>33</v>
      </c>
      <c r="B1209" s="100" t="s">
        <v>1152</v>
      </c>
      <c r="C1209" s="101" t="s">
        <v>11016</v>
      </c>
      <c r="D1209" s="198"/>
      <c r="E1209" s="199"/>
      <c r="F1209" s="199"/>
      <c r="G1209" s="197"/>
      <c r="H1209" s="199"/>
      <c r="I1209" s="199"/>
      <c r="J1209" s="197"/>
      <c r="K1209" s="185"/>
      <c r="L1209" s="2"/>
      <c r="M1209" s="2"/>
      <c r="N1209" s="2"/>
      <c r="O1209" s="56"/>
      <c r="P1209" s="2"/>
      <c r="Q1209" s="2"/>
      <c r="R1209" s="2"/>
      <c r="S1209" s="2"/>
      <c r="T1209" s="2"/>
      <c r="U1209" s="2"/>
      <c r="V1209" s="71"/>
      <c r="W1209" s="72"/>
      <c r="X1209" s="72"/>
      <c r="Y1209" s="155"/>
      <c r="Z1209" s="157"/>
      <c r="AA1209" s="206"/>
      <c r="AB1209" s="225" t="s">
        <v>7391</v>
      </c>
      <c r="AC1209" s="103" t="s">
        <v>7390</v>
      </c>
      <c r="AD1209" s="162">
        <v>0.5</v>
      </c>
      <c r="AE1209" s="162"/>
      <c r="AF1209" s="162"/>
      <c r="AG1209" s="163"/>
      <c r="AH1209" s="105">
        <f>ROUND(ROUND(K1213*Y$1163,0)*AD1209,0)</f>
        <v>127</v>
      </c>
      <c r="AI1209" s="16"/>
    </row>
    <row r="1210" spans="1:35" ht="16.75" customHeight="1" x14ac:dyDescent="0.3">
      <c r="A1210" s="11">
        <v>33</v>
      </c>
      <c r="B1210" s="14" t="s">
        <v>1153</v>
      </c>
      <c r="C1210" s="52" t="s">
        <v>11015</v>
      </c>
      <c r="D1210" s="198"/>
      <c r="E1210" s="199"/>
      <c r="F1210" s="199"/>
      <c r="G1210" s="197"/>
      <c r="H1210" s="199"/>
      <c r="I1210" s="199"/>
      <c r="J1210" s="197"/>
      <c r="K1210" s="185"/>
      <c r="L1210" s="2"/>
      <c r="M1210" s="2"/>
      <c r="N1210" s="2"/>
      <c r="O1210" s="56"/>
      <c r="P1210" s="2"/>
      <c r="Q1210" s="2"/>
      <c r="R1210" s="2"/>
      <c r="S1210" s="2"/>
      <c r="T1210" s="2"/>
      <c r="U1210" s="2"/>
      <c r="V1210" s="71"/>
      <c r="W1210" s="72"/>
      <c r="X1210" s="72"/>
      <c r="Y1210" s="155"/>
      <c r="Z1210" s="157"/>
      <c r="AA1210" s="2"/>
      <c r="AB1210" s="201"/>
      <c r="AC1210" s="55"/>
      <c r="AD1210" s="141"/>
      <c r="AE1210" s="187" t="s">
        <v>7356</v>
      </c>
      <c r="AF1210" s="53">
        <v>5</v>
      </c>
      <c r="AG1210" s="181" t="s">
        <v>7357</v>
      </c>
      <c r="AH1210" s="98">
        <f>ROUND(K1213*Y$1163-AF1210,0)</f>
        <v>249</v>
      </c>
      <c r="AI1210" s="16"/>
    </row>
    <row r="1211" spans="1:35" ht="16.75" customHeight="1" x14ac:dyDescent="0.3">
      <c r="A1211" s="99">
        <v>33</v>
      </c>
      <c r="B1211" s="100" t="s">
        <v>1154</v>
      </c>
      <c r="C1211" s="101" t="s">
        <v>11014</v>
      </c>
      <c r="D1211" s="198"/>
      <c r="E1211" s="199"/>
      <c r="F1211" s="199"/>
      <c r="G1211" s="197"/>
      <c r="H1211" s="199"/>
      <c r="I1211" s="199"/>
      <c r="J1211" s="197"/>
      <c r="K1211" s="185"/>
      <c r="L1211" s="2"/>
      <c r="M1211" s="2"/>
      <c r="N1211" s="2"/>
      <c r="O1211" s="56"/>
      <c r="P1211" s="2"/>
      <c r="Q1211" s="2"/>
      <c r="R1211" s="2"/>
      <c r="S1211" s="2"/>
      <c r="T1211" s="2"/>
      <c r="U1211" s="2"/>
      <c r="V1211" s="71"/>
      <c r="W1211" s="72"/>
      <c r="X1211" s="72"/>
      <c r="Y1211" s="155"/>
      <c r="Z1211" s="157"/>
      <c r="AA1211" s="226" t="s">
        <v>7393</v>
      </c>
      <c r="AB1211" s="225" t="s">
        <v>7358</v>
      </c>
      <c r="AC1211" s="103" t="s">
        <v>7390</v>
      </c>
      <c r="AD1211" s="162">
        <v>0.7</v>
      </c>
      <c r="AE1211" s="221"/>
      <c r="AF1211" s="136"/>
      <c r="AG1211" s="75"/>
      <c r="AH1211" s="105">
        <f>ROUND(ROUND(K1213*Y$1163,0)*AD1211-AF1210,0)</f>
        <v>173</v>
      </c>
      <c r="AI1211" s="16"/>
    </row>
    <row r="1212" spans="1:35" ht="16.75" customHeight="1" x14ac:dyDescent="0.3">
      <c r="A1212" s="99">
        <v>33</v>
      </c>
      <c r="B1212" s="100" t="s">
        <v>1155</v>
      </c>
      <c r="C1212" s="101" t="s">
        <v>11013</v>
      </c>
      <c r="D1212" s="198"/>
      <c r="E1212" s="199"/>
      <c r="F1212" s="199"/>
      <c r="G1212" s="197"/>
      <c r="H1212" s="199"/>
      <c r="I1212" s="199"/>
      <c r="J1212" s="197"/>
      <c r="K1212" s="185"/>
      <c r="L1212" s="2"/>
      <c r="M1212" s="2"/>
      <c r="N1212" s="2"/>
      <c r="O1212" s="56"/>
      <c r="P1212" s="2"/>
      <c r="Q1212" s="2"/>
      <c r="R1212" s="2"/>
      <c r="S1212" s="2"/>
      <c r="T1212" s="2"/>
      <c r="U1212" s="2"/>
      <c r="V1212" s="71"/>
      <c r="W1212" s="72"/>
      <c r="X1212" s="72"/>
      <c r="Y1212" s="155"/>
      <c r="Z1212" s="157"/>
      <c r="AA1212" s="206"/>
      <c r="AB1212" s="225" t="s">
        <v>7391</v>
      </c>
      <c r="AC1212" s="103" t="s">
        <v>7390</v>
      </c>
      <c r="AD1212" s="162">
        <v>0.5</v>
      </c>
      <c r="AE1212" s="196"/>
      <c r="AF1212" s="144"/>
      <c r="AG1212" s="150"/>
      <c r="AH1212" s="105">
        <f>ROUND(ROUND(K1213*Y$1163,0)*AD1212-AF1210,0)</f>
        <v>122</v>
      </c>
      <c r="AI1212" s="16"/>
    </row>
    <row r="1213" spans="1:35" ht="16.75" customHeight="1" x14ac:dyDescent="0.3">
      <c r="A1213" s="11">
        <v>33</v>
      </c>
      <c r="B1213" s="14" t="s">
        <v>1156</v>
      </c>
      <c r="C1213" s="52" t="s">
        <v>11012</v>
      </c>
      <c r="D1213" s="190"/>
      <c r="E1213" s="211"/>
      <c r="F1213" s="211"/>
      <c r="G1213" s="210"/>
      <c r="H1213" s="2"/>
      <c r="I1213" s="2"/>
      <c r="J1213" s="81"/>
      <c r="K1213" s="271">
        <f>'21共同生活援助（包括型・基本）'!N637</f>
        <v>363</v>
      </c>
      <c r="L1213" s="272"/>
      <c r="M1213" s="2" t="s">
        <v>7388</v>
      </c>
      <c r="N1213" s="44"/>
      <c r="O1213" s="204" t="s">
        <v>7387</v>
      </c>
      <c r="P1213" s="36"/>
      <c r="Q1213" s="36"/>
      <c r="R1213" s="36"/>
      <c r="S1213" s="36"/>
      <c r="T1213" s="36"/>
      <c r="U1213" s="36"/>
      <c r="V1213" s="74"/>
      <c r="W1213" s="72"/>
      <c r="X1213" s="72"/>
      <c r="Y1213" s="145"/>
      <c r="Z1213" s="71"/>
      <c r="AA1213" s="83"/>
      <c r="AB1213" s="194"/>
      <c r="AC1213" s="7"/>
      <c r="AD1213" s="7"/>
      <c r="AE1213" s="7"/>
      <c r="AF1213" s="7"/>
      <c r="AG1213" s="37"/>
      <c r="AH1213" s="98">
        <f>ROUND(ROUND(K1213*U1214,0)*Y$1163,0)</f>
        <v>242</v>
      </c>
      <c r="AI1213" s="66"/>
    </row>
    <row r="1214" spans="1:35" ht="16.75" customHeight="1" x14ac:dyDescent="0.3">
      <c r="A1214" s="99">
        <v>33</v>
      </c>
      <c r="B1214" s="100" t="s">
        <v>1157</v>
      </c>
      <c r="C1214" s="101" t="s">
        <v>11011</v>
      </c>
      <c r="D1214" s="190"/>
      <c r="E1214" s="211"/>
      <c r="F1214" s="211"/>
      <c r="G1214" s="210"/>
      <c r="H1214" s="2"/>
      <c r="I1214" s="2"/>
      <c r="J1214" s="81"/>
      <c r="K1214" s="72"/>
      <c r="L1214" s="145"/>
      <c r="M1214" s="2"/>
      <c r="N1214" s="44"/>
      <c r="O1214" s="45"/>
      <c r="P1214" s="2"/>
      <c r="Q1214" s="135"/>
      <c r="R1214" s="135"/>
      <c r="S1214" s="135"/>
      <c r="T1214" s="136" t="s">
        <v>7404</v>
      </c>
      <c r="U1214" s="273">
        <v>0.95</v>
      </c>
      <c r="V1214" s="274"/>
      <c r="W1214" s="72"/>
      <c r="X1214" s="72"/>
      <c r="Y1214" s="145"/>
      <c r="Z1214" s="71"/>
      <c r="AA1214" s="226" t="s">
        <v>7393</v>
      </c>
      <c r="AB1214" s="225" t="s">
        <v>7358</v>
      </c>
      <c r="AC1214" s="103" t="s">
        <v>7390</v>
      </c>
      <c r="AD1214" s="162">
        <v>0.7</v>
      </c>
      <c r="AE1214" s="162"/>
      <c r="AF1214" s="162"/>
      <c r="AG1214" s="163"/>
      <c r="AH1214" s="105">
        <f>ROUND(ROUND(ROUND(K1213*U1214,0)*Y$1163,0)*AD1214,0)</f>
        <v>169</v>
      </c>
      <c r="AI1214" s="66"/>
    </row>
    <row r="1215" spans="1:35" ht="16.75" customHeight="1" x14ac:dyDescent="0.3">
      <c r="A1215" s="99">
        <v>33</v>
      </c>
      <c r="B1215" s="100" t="s">
        <v>1158</v>
      </c>
      <c r="C1215" s="101" t="s">
        <v>11010</v>
      </c>
      <c r="D1215" s="198"/>
      <c r="E1215" s="199"/>
      <c r="F1215" s="199"/>
      <c r="G1215" s="197"/>
      <c r="H1215" s="199"/>
      <c r="I1215" s="199"/>
      <c r="J1215" s="197"/>
      <c r="K1215" s="185"/>
      <c r="L1215" s="2"/>
      <c r="M1215" s="2"/>
      <c r="N1215" s="2"/>
      <c r="O1215" s="56"/>
      <c r="P1215" s="2"/>
      <c r="Q1215" s="2"/>
      <c r="R1215" s="2"/>
      <c r="S1215" s="2"/>
      <c r="T1215" s="2"/>
      <c r="U1215" s="2"/>
      <c r="V1215" s="71"/>
      <c r="W1215" s="72"/>
      <c r="X1215" s="72"/>
      <c r="Y1215" s="155"/>
      <c r="Z1215" s="157"/>
      <c r="AA1215" s="206"/>
      <c r="AB1215" s="225" t="s">
        <v>7391</v>
      </c>
      <c r="AC1215" s="103" t="s">
        <v>7390</v>
      </c>
      <c r="AD1215" s="162">
        <v>0.5</v>
      </c>
      <c r="AE1215" s="162"/>
      <c r="AF1215" s="162"/>
      <c r="AG1215" s="163"/>
      <c r="AH1215" s="105">
        <f>ROUND(ROUND(ROUND(K1213*U1214,0)*Y$1163,0)*AD1215,0)</f>
        <v>121</v>
      </c>
      <c r="AI1215" s="16"/>
    </row>
    <row r="1216" spans="1:35" ht="16.75" customHeight="1" x14ac:dyDescent="0.3">
      <c r="A1216" s="11">
        <v>33</v>
      </c>
      <c r="B1216" s="14" t="s">
        <v>1159</v>
      </c>
      <c r="C1216" s="52" t="s">
        <v>11009</v>
      </c>
      <c r="D1216" s="198"/>
      <c r="E1216" s="199"/>
      <c r="F1216" s="199"/>
      <c r="G1216" s="197"/>
      <c r="H1216" s="199"/>
      <c r="I1216" s="199"/>
      <c r="J1216" s="197"/>
      <c r="K1216" s="185"/>
      <c r="L1216" s="2"/>
      <c r="M1216" s="2"/>
      <c r="N1216" s="2"/>
      <c r="O1216" s="56"/>
      <c r="P1216" s="2"/>
      <c r="Q1216" s="2"/>
      <c r="R1216" s="2"/>
      <c r="S1216" s="2"/>
      <c r="T1216" s="2"/>
      <c r="U1216" s="2"/>
      <c r="V1216" s="71"/>
      <c r="W1216" s="72"/>
      <c r="X1216" s="72"/>
      <c r="Y1216" s="155"/>
      <c r="Z1216" s="157"/>
      <c r="AA1216" s="2"/>
      <c r="AB1216" s="201"/>
      <c r="AC1216" s="55"/>
      <c r="AD1216" s="141"/>
      <c r="AE1216" s="187" t="s">
        <v>7356</v>
      </c>
      <c r="AF1216" s="53">
        <v>5</v>
      </c>
      <c r="AG1216" s="181" t="s">
        <v>7357</v>
      </c>
      <c r="AH1216" s="98">
        <f>ROUND(ROUND(K1213*U1214,0)*Y$1163-AF1216,0)</f>
        <v>237</v>
      </c>
      <c r="AI1216" s="16"/>
    </row>
    <row r="1217" spans="1:35" ht="16.75" customHeight="1" x14ac:dyDescent="0.3">
      <c r="A1217" s="99">
        <v>33</v>
      </c>
      <c r="B1217" s="100" t="s">
        <v>1160</v>
      </c>
      <c r="C1217" s="101" t="s">
        <v>11008</v>
      </c>
      <c r="D1217" s="198"/>
      <c r="E1217" s="199"/>
      <c r="F1217" s="199"/>
      <c r="G1217" s="197"/>
      <c r="H1217" s="199"/>
      <c r="I1217" s="199"/>
      <c r="J1217" s="197"/>
      <c r="K1217" s="185"/>
      <c r="L1217" s="2"/>
      <c r="M1217" s="2"/>
      <c r="N1217" s="2"/>
      <c r="O1217" s="56"/>
      <c r="P1217" s="2"/>
      <c r="Q1217" s="2"/>
      <c r="R1217" s="2"/>
      <c r="S1217" s="2"/>
      <c r="T1217" s="2"/>
      <c r="U1217" s="2"/>
      <c r="V1217" s="71"/>
      <c r="W1217" s="72"/>
      <c r="X1217" s="72"/>
      <c r="Y1217" s="155"/>
      <c r="Z1217" s="157"/>
      <c r="AA1217" s="226" t="s">
        <v>7393</v>
      </c>
      <c r="AB1217" s="225" t="s">
        <v>7358</v>
      </c>
      <c r="AC1217" s="103" t="s">
        <v>7390</v>
      </c>
      <c r="AD1217" s="162">
        <v>0.7</v>
      </c>
      <c r="AE1217" s="221"/>
      <c r="AF1217" s="136"/>
      <c r="AG1217" s="75"/>
      <c r="AH1217" s="105">
        <f>ROUND(ROUND(ROUND(K1213*U1214,0)*Y$1163,0)*AD1217-AF1216,0)</f>
        <v>164</v>
      </c>
      <c r="AI1217" s="16"/>
    </row>
    <row r="1218" spans="1:35" ht="16.75" customHeight="1" x14ac:dyDescent="0.3">
      <c r="A1218" s="99">
        <v>33</v>
      </c>
      <c r="B1218" s="100" t="s">
        <v>1161</v>
      </c>
      <c r="C1218" s="101" t="s">
        <v>11007</v>
      </c>
      <c r="D1218" s="198"/>
      <c r="E1218" s="199"/>
      <c r="F1218" s="199"/>
      <c r="G1218" s="197"/>
      <c r="H1218" s="199"/>
      <c r="I1218" s="199"/>
      <c r="J1218" s="197"/>
      <c r="K1218" s="185"/>
      <c r="L1218" s="2"/>
      <c r="M1218" s="2"/>
      <c r="N1218" s="2"/>
      <c r="O1218" s="203"/>
      <c r="P1218" s="8"/>
      <c r="Q1218" s="8"/>
      <c r="R1218" s="8"/>
      <c r="S1218" s="8"/>
      <c r="T1218" s="8"/>
      <c r="U1218" s="8"/>
      <c r="V1218" s="73"/>
      <c r="W1218" s="72"/>
      <c r="X1218" s="72"/>
      <c r="Y1218" s="155"/>
      <c r="Z1218" s="157"/>
      <c r="AA1218" s="206"/>
      <c r="AB1218" s="225" t="s">
        <v>7391</v>
      </c>
      <c r="AC1218" s="103" t="s">
        <v>7390</v>
      </c>
      <c r="AD1218" s="162">
        <v>0.5</v>
      </c>
      <c r="AE1218" s="196"/>
      <c r="AF1218" s="144"/>
      <c r="AG1218" s="150"/>
      <c r="AH1218" s="105">
        <f>ROUND(ROUND(ROUND(K1213*U1214,0)*Y$1163,0)*AD1218-AF1216,0)</f>
        <v>116</v>
      </c>
      <c r="AI1218" s="16"/>
    </row>
    <row r="1219" spans="1:35" ht="16.75" customHeight="1" x14ac:dyDescent="0.3">
      <c r="A1219" s="11">
        <v>33</v>
      </c>
      <c r="B1219" s="14" t="s">
        <v>1162</v>
      </c>
      <c r="C1219" s="52" t="s">
        <v>11006</v>
      </c>
      <c r="D1219" s="190"/>
      <c r="E1219" s="211"/>
      <c r="F1219" s="211"/>
      <c r="G1219" s="210"/>
      <c r="H1219" s="2"/>
      <c r="I1219" s="2"/>
      <c r="J1219" s="81"/>
      <c r="K1219" s="185"/>
      <c r="L1219" s="2"/>
      <c r="M1219" s="2"/>
      <c r="N1219" s="44"/>
      <c r="O1219" s="204" t="s">
        <v>7380</v>
      </c>
      <c r="P1219" s="36"/>
      <c r="Q1219" s="36"/>
      <c r="R1219" s="36"/>
      <c r="S1219" s="36"/>
      <c r="T1219" s="36"/>
      <c r="U1219" s="36"/>
      <c r="V1219" s="74"/>
      <c r="W1219" s="72"/>
      <c r="X1219" s="72"/>
      <c r="Y1219" s="145"/>
      <c r="Z1219" s="71"/>
      <c r="AA1219" s="83"/>
      <c r="AB1219" s="194"/>
      <c r="AC1219" s="7"/>
      <c r="AD1219" s="7"/>
      <c r="AE1219" s="7"/>
      <c r="AF1219" s="7"/>
      <c r="AG1219" s="37"/>
      <c r="AH1219" s="98">
        <f>ROUND(ROUND(K1213*U1220,0)*Y$1163,0)</f>
        <v>237</v>
      </c>
      <c r="AI1219" s="66"/>
    </row>
    <row r="1220" spans="1:35" ht="16.75" customHeight="1" x14ac:dyDescent="0.3">
      <c r="A1220" s="99">
        <v>33</v>
      </c>
      <c r="B1220" s="100" t="s">
        <v>1163</v>
      </c>
      <c r="C1220" s="101" t="s">
        <v>11005</v>
      </c>
      <c r="D1220" s="190"/>
      <c r="E1220" s="211"/>
      <c r="F1220" s="211"/>
      <c r="G1220" s="210"/>
      <c r="H1220" s="45"/>
      <c r="I1220" s="2"/>
      <c r="J1220" s="81"/>
      <c r="K1220" s="185"/>
      <c r="L1220" s="2"/>
      <c r="M1220" s="2"/>
      <c r="N1220" s="44"/>
      <c r="O1220" s="45"/>
      <c r="P1220" s="135"/>
      <c r="Q1220" s="135"/>
      <c r="R1220" s="135"/>
      <c r="S1220" s="135"/>
      <c r="T1220" s="136" t="s">
        <v>7404</v>
      </c>
      <c r="U1220" s="273">
        <v>0.93</v>
      </c>
      <c r="V1220" s="274"/>
      <c r="W1220" s="72"/>
      <c r="X1220" s="72"/>
      <c r="Y1220" s="145"/>
      <c r="Z1220" s="71"/>
      <c r="AA1220" s="226" t="s">
        <v>7393</v>
      </c>
      <c r="AB1220" s="225" t="s">
        <v>7358</v>
      </c>
      <c r="AC1220" s="103" t="s">
        <v>7390</v>
      </c>
      <c r="AD1220" s="162">
        <v>0.7</v>
      </c>
      <c r="AE1220" s="162"/>
      <c r="AF1220" s="162"/>
      <c r="AG1220" s="163"/>
      <c r="AH1220" s="105">
        <f>ROUND(ROUND(ROUND(K1213*U1220,0)*Y$1163,0)*AD1220,0)</f>
        <v>166</v>
      </c>
      <c r="AI1220" s="66"/>
    </row>
    <row r="1221" spans="1:35" ht="16.75" customHeight="1" x14ac:dyDescent="0.3">
      <c r="A1221" s="99">
        <v>33</v>
      </c>
      <c r="B1221" s="100" t="s">
        <v>1164</v>
      </c>
      <c r="C1221" s="101" t="s">
        <v>11004</v>
      </c>
      <c r="D1221" s="198"/>
      <c r="E1221" s="199"/>
      <c r="F1221" s="199"/>
      <c r="G1221" s="197"/>
      <c r="H1221" s="199"/>
      <c r="I1221" s="199"/>
      <c r="J1221" s="197"/>
      <c r="K1221" s="185"/>
      <c r="L1221" s="2"/>
      <c r="M1221" s="2"/>
      <c r="N1221" s="2"/>
      <c r="O1221" s="56"/>
      <c r="P1221" s="2"/>
      <c r="Q1221" s="2"/>
      <c r="R1221" s="2"/>
      <c r="S1221" s="2"/>
      <c r="T1221" s="2"/>
      <c r="U1221" s="2"/>
      <c r="V1221" s="71"/>
      <c r="W1221" s="72"/>
      <c r="X1221" s="72"/>
      <c r="Y1221" s="155"/>
      <c r="Z1221" s="157"/>
      <c r="AA1221" s="206"/>
      <c r="AB1221" s="225" t="s">
        <v>7391</v>
      </c>
      <c r="AC1221" s="103" t="s">
        <v>7390</v>
      </c>
      <c r="AD1221" s="162">
        <v>0.5</v>
      </c>
      <c r="AE1221" s="162"/>
      <c r="AF1221" s="162"/>
      <c r="AG1221" s="163"/>
      <c r="AH1221" s="105">
        <f>ROUND(ROUND(ROUND(K1213*U1220,0)*Y$1163,0)*AD1221,0)</f>
        <v>119</v>
      </c>
      <c r="AI1221" s="16"/>
    </row>
    <row r="1222" spans="1:35" ht="16.75" customHeight="1" x14ac:dyDescent="0.3">
      <c r="A1222" s="11">
        <v>33</v>
      </c>
      <c r="B1222" s="14" t="s">
        <v>1165</v>
      </c>
      <c r="C1222" s="52" t="s">
        <v>11003</v>
      </c>
      <c r="D1222" s="198"/>
      <c r="E1222" s="199"/>
      <c r="F1222" s="199"/>
      <c r="G1222" s="197"/>
      <c r="H1222" s="199"/>
      <c r="I1222" s="199"/>
      <c r="J1222" s="197"/>
      <c r="K1222" s="185"/>
      <c r="L1222" s="2"/>
      <c r="M1222" s="2"/>
      <c r="N1222" s="2"/>
      <c r="O1222" s="56"/>
      <c r="P1222" s="2"/>
      <c r="Q1222" s="2"/>
      <c r="R1222" s="2"/>
      <c r="S1222" s="2"/>
      <c r="T1222" s="2"/>
      <c r="U1222" s="2"/>
      <c r="V1222" s="71"/>
      <c r="W1222" s="72"/>
      <c r="X1222" s="72"/>
      <c r="Y1222" s="155"/>
      <c r="Z1222" s="157"/>
      <c r="AA1222" s="2"/>
      <c r="AB1222" s="201"/>
      <c r="AC1222" s="55"/>
      <c r="AD1222" s="141"/>
      <c r="AE1222" s="187" t="s">
        <v>7356</v>
      </c>
      <c r="AF1222" s="53">
        <v>5</v>
      </c>
      <c r="AG1222" s="181" t="s">
        <v>7357</v>
      </c>
      <c r="AH1222" s="98">
        <f>ROUND(ROUND(K1213*U1220,0)*Y$1163-AF1222,0)</f>
        <v>232</v>
      </c>
      <c r="AI1222" s="16"/>
    </row>
    <row r="1223" spans="1:35" ht="16.75" customHeight="1" x14ac:dyDescent="0.3">
      <c r="A1223" s="99">
        <v>33</v>
      </c>
      <c r="B1223" s="100" t="s">
        <v>1166</v>
      </c>
      <c r="C1223" s="101" t="s">
        <v>11002</v>
      </c>
      <c r="D1223" s="198"/>
      <c r="E1223" s="199"/>
      <c r="F1223" s="199"/>
      <c r="G1223" s="197"/>
      <c r="H1223" s="199"/>
      <c r="I1223" s="199"/>
      <c r="J1223" s="197"/>
      <c r="K1223" s="185"/>
      <c r="L1223" s="2"/>
      <c r="M1223" s="2"/>
      <c r="N1223" s="2"/>
      <c r="O1223" s="56"/>
      <c r="P1223" s="2"/>
      <c r="Q1223" s="2"/>
      <c r="R1223" s="2"/>
      <c r="S1223" s="2"/>
      <c r="T1223" s="2"/>
      <c r="U1223" s="2"/>
      <c r="V1223" s="71"/>
      <c r="W1223" s="72"/>
      <c r="X1223" s="72"/>
      <c r="Y1223" s="155"/>
      <c r="Z1223" s="157"/>
      <c r="AA1223" s="226" t="s">
        <v>7393</v>
      </c>
      <c r="AB1223" s="225" t="s">
        <v>7358</v>
      </c>
      <c r="AC1223" s="103" t="s">
        <v>7390</v>
      </c>
      <c r="AD1223" s="162">
        <v>0.7</v>
      </c>
      <c r="AE1223" s="221"/>
      <c r="AF1223" s="136"/>
      <c r="AG1223" s="75"/>
      <c r="AH1223" s="105">
        <f>ROUND(ROUND(ROUND(K1213*U1220,0)*Y$1163,0)*AD1223-AF1222,0)</f>
        <v>161</v>
      </c>
      <c r="AI1223" s="16"/>
    </row>
    <row r="1224" spans="1:35" ht="16.75" customHeight="1" x14ac:dyDescent="0.3">
      <c r="A1224" s="99">
        <v>33</v>
      </c>
      <c r="B1224" s="100" t="s">
        <v>1167</v>
      </c>
      <c r="C1224" s="101" t="s">
        <v>11001</v>
      </c>
      <c r="D1224" s="198"/>
      <c r="E1224" s="199"/>
      <c r="F1224" s="199"/>
      <c r="G1224" s="197"/>
      <c r="H1224" s="199"/>
      <c r="I1224" s="199"/>
      <c r="J1224" s="197"/>
      <c r="K1224" s="185"/>
      <c r="L1224" s="2"/>
      <c r="M1224" s="2"/>
      <c r="N1224" s="2"/>
      <c r="O1224" s="203"/>
      <c r="P1224" s="8"/>
      <c r="Q1224" s="8"/>
      <c r="R1224" s="8"/>
      <c r="S1224" s="8"/>
      <c r="T1224" s="8"/>
      <c r="U1224" s="8"/>
      <c r="V1224" s="73"/>
      <c r="W1224" s="72"/>
      <c r="X1224" s="72"/>
      <c r="Y1224" s="155"/>
      <c r="Z1224" s="157"/>
      <c r="AA1224" s="206"/>
      <c r="AB1224" s="225" t="s">
        <v>7391</v>
      </c>
      <c r="AC1224" s="103" t="s">
        <v>7390</v>
      </c>
      <c r="AD1224" s="162">
        <v>0.5</v>
      </c>
      <c r="AE1224" s="196"/>
      <c r="AF1224" s="144"/>
      <c r="AG1224" s="150"/>
      <c r="AH1224" s="105">
        <f>ROUND(ROUND(ROUND(K1213*U1220,0)*Y$1163,0)*AD1224-AF1222,0)</f>
        <v>114</v>
      </c>
      <c r="AI1224" s="16"/>
    </row>
    <row r="1225" spans="1:35" ht="16.75" customHeight="1" x14ac:dyDescent="0.3">
      <c r="A1225" s="11">
        <v>33</v>
      </c>
      <c r="B1225" s="14" t="s">
        <v>1168</v>
      </c>
      <c r="C1225" s="52" t="s">
        <v>11000</v>
      </c>
      <c r="D1225" s="190"/>
      <c r="E1225" s="211"/>
      <c r="F1225" s="211"/>
      <c r="G1225" s="210"/>
      <c r="H1225" s="211"/>
      <c r="I1225" s="211"/>
      <c r="J1225" s="210"/>
      <c r="K1225" s="185"/>
      <c r="L1225" s="2"/>
      <c r="M1225" s="2"/>
      <c r="N1225" s="44"/>
      <c r="O1225" s="222" t="s">
        <v>7373</v>
      </c>
      <c r="P1225" s="2"/>
      <c r="Q1225" s="2"/>
      <c r="R1225" s="2"/>
      <c r="S1225" s="2"/>
      <c r="T1225" s="2"/>
      <c r="U1225" s="2"/>
      <c r="V1225" s="71"/>
      <c r="W1225" s="72"/>
      <c r="X1225" s="72"/>
      <c r="Y1225" s="145"/>
      <c r="Z1225" s="71"/>
      <c r="AA1225" s="83"/>
      <c r="AB1225" s="80"/>
      <c r="AC1225" s="7"/>
      <c r="AD1225" s="7"/>
      <c r="AE1225" s="7"/>
      <c r="AF1225" s="7"/>
      <c r="AG1225" s="37"/>
      <c r="AH1225" s="98">
        <f>ROUND(ROUND(K1213*U1226,0)*Y$1163,0)</f>
        <v>242</v>
      </c>
      <c r="AI1225" s="66"/>
    </row>
    <row r="1226" spans="1:35" ht="16.75" customHeight="1" x14ac:dyDescent="0.3">
      <c r="A1226" s="99">
        <v>33</v>
      </c>
      <c r="B1226" s="100" t="s">
        <v>1169</v>
      </c>
      <c r="C1226" s="101" t="s">
        <v>10999</v>
      </c>
      <c r="D1226" s="190"/>
      <c r="E1226" s="211"/>
      <c r="F1226" s="211"/>
      <c r="G1226" s="210"/>
      <c r="H1226" s="190"/>
      <c r="I1226" s="211"/>
      <c r="J1226" s="210"/>
      <c r="K1226" s="185"/>
      <c r="L1226" s="2"/>
      <c r="M1226" s="2"/>
      <c r="N1226" s="44"/>
      <c r="O1226" s="222" t="s">
        <v>7405</v>
      </c>
      <c r="P1226" s="135"/>
      <c r="Q1226" s="135"/>
      <c r="R1226" s="135"/>
      <c r="S1226" s="135"/>
      <c r="T1226" s="136" t="s">
        <v>7404</v>
      </c>
      <c r="U1226" s="273">
        <v>0.95</v>
      </c>
      <c r="V1226" s="274"/>
      <c r="W1226" s="72"/>
      <c r="X1226" s="72"/>
      <c r="Y1226" s="145"/>
      <c r="Z1226" s="71"/>
      <c r="AA1226" s="226" t="s">
        <v>7393</v>
      </c>
      <c r="AB1226" s="225" t="s">
        <v>7358</v>
      </c>
      <c r="AC1226" s="103" t="s">
        <v>7390</v>
      </c>
      <c r="AD1226" s="162">
        <v>0.7</v>
      </c>
      <c r="AE1226" s="162"/>
      <c r="AF1226" s="162"/>
      <c r="AG1226" s="163"/>
      <c r="AH1226" s="105">
        <f>ROUND(ROUND(ROUND(K1213*U1226,0)*Y$1163,0)*AD1226,0)</f>
        <v>169</v>
      </c>
      <c r="AI1226" s="66"/>
    </row>
    <row r="1227" spans="1:35" ht="16.75" customHeight="1" x14ac:dyDescent="0.3">
      <c r="A1227" s="99">
        <v>33</v>
      </c>
      <c r="B1227" s="100" t="s">
        <v>1170</v>
      </c>
      <c r="C1227" s="101" t="s">
        <v>10998</v>
      </c>
      <c r="D1227" s="198"/>
      <c r="E1227" s="199"/>
      <c r="F1227" s="199"/>
      <c r="G1227" s="197"/>
      <c r="H1227" s="198"/>
      <c r="I1227" s="199"/>
      <c r="J1227" s="197"/>
      <c r="K1227" s="185"/>
      <c r="L1227" s="2"/>
      <c r="M1227" s="2"/>
      <c r="N1227" s="2"/>
      <c r="O1227" s="56"/>
      <c r="P1227" s="2"/>
      <c r="Q1227" s="2"/>
      <c r="R1227" s="2"/>
      <c r="S1227" s="2"/>
      <c r="T1227" s="2"/>
      <c r="U1227" s="2"/>
      <c r="V1227" s="71"/>
      <c r="W1227" s="72"/>
      <c r="X1227" s="72"/>
      <c r="Y1227" s="155"/>
      <c r="Z1227" s="157"/>
      <c r="AA1227" s="206"/>
      <c r="AB1227" s="225" t="s">
        <v>7391</v>
      </c>
      <c r="AC1227" s="103" t="s">
        <v>7390</v>
      </c>
      <c r="AD1227" s="162">
        <v>0.5</v>
      </c>
      <c r="AE1227" s="162"/>
      <c r="AF1227" s="162"/>
      <c r="AG1227" s="163"/>
      <c r="AH1227" s="105">
        <f>ROUND(ROUND(ROUND(K1213*U1226,0)*Y$1163,0)*AD1227,0)</f>
        <v>121</v>
      </c>
      <c r="AI1227" s="16"/>
    </row>
    <row r="1228" spans="1:35" ht="16.75" customHeight="1" x14ac:dyDescent="0.3">
      <c r="A1228" s="11">
        <v>33</v>
      </c>
      <c r="B1228" s="14" t="s">
        <v>1171</v>
      </c>
      <c r="C1228" s="52" t="s">
        <v>10997</v>
      </c>
      <c r="D1228" s="198"/>
      <c r="E1228" s="199"/>
      <c r="F1228" s="199"/>
      <c r="G1228" s="197"/>
      <c r="H1228" s="198"/>
      <c r="I1228" s="199"/>
      <c r="J1228" s="197"/>
      <c r="K1228" s="185"/>
      <c r="L1228" s="2"/>
      <c r="M1228" s="2"/>
      <c r="N1228" s="2"/>
      <c r="O1228" s="56"/>
      <c r="P1228" s="2"/>
      <c r="Q1228" s="2"/>
      <c r="R1228" s="2"/>
      <c r="S1228" s="2"/>
      <c r="T1228" s="2"/>
      <c r="U1228" s="2"/>
      <c r="V1228" s="71"/>
      <c r="W1228" s="72"/>
      <c r="X1228" s="72"/>
      <c r="Y1228" s="155"/>
      <c r="Z1228" s="157"/>
      <c r="AA1228" s="2"/>
      <c r="AB1228" s="201"/>
      <c r="AC1228" s="55"/>
      <c r="AD1228" s="141"/>
      <c r="AE1228" s="187" t="s">
        <v>7356</v>
      </c>
      <c r="AF1228" s="53">
        <v>5</v>
      </c>
      <c r="AG1228" s="181" t="s">
        <v>7357</v>
      </c>
      <c r="AH1228" s="98">
        <f>ROUND(ROUND(K1213*U1226,0)*Y$1163-AF1228,0)</f>
        <v>237</v>
      </c>
      <c r="AI1228" s="16"/>
    </row>
    <row r="1229" spans="1:35" ht="16.75" customHeight="1" x14ac:dyDescent="0.3">
      <c r="A1229" s="99">
        <v>33</v>
      </c>
      <c r="B1229" s="100" t="s">
        <v>1172</v>
      </c>
      <c r="C1229" s="101" t="s">
        <v>10996</v>
      </c>
      <c r="D1229" s="198"/>
      <c r="E1229" s="199"/>
      <c r="F1229" s="199"/>
      <c r="G1229" s="197"/>
      <c r="H1229" s="198"/>
      <c r="I1229" s="199"/>
      <c r="J1229" s="197"/>
      <c r="K1229" s="185"/>
      <c r="L1229" s="2"/>
      <c r="M1229" s="2"/>
      <c r="N1229" s="2"/>
      <c r="O1229" s="56"/>
      <c r="P1229" s="2"/>
      <c r="Q1229" s="2"/>
      <c r="R1229" s="2"/>
      <c r="S1229" s="2"/>
      <c r="T1229" s="2"/>
      <c r="U1229" s="2"/>
      <c r="V1229" s="71"/>
      <c r="W1229" s="72"/>
      <c r="X1229" s="72"/>
      <c r="Y1229" s="155"/>
      <c r="Z1229" s="157"/>
      <c r="AA1229" s="226" t="s">
        <v>7393</v>
      </c>
      <c r="AB1229" s="225" t="s">
        <v>7358</v>
      </c>
      <c r="AC1229" s="103" t="s">
        <v>7390</v>
      </c>
      <c r="AD1229" s="162">
        <v>0.7</v>
      </c>
      <c r="AE1229" s="221"/>
      <c r="AF1229" s="136"/>
      <c r="AG1229" s="75"/>
      <c r="AH1229" s="105">
        <f>ROUND(ROUND(ROUND(K1213*U1226,0)*Y$1163,0)*AD1229-AF1228,0)</f>
        <v>164</v>
      </c>
      <c r="AI1229" s="16"/>
    </row>
    <row r="1230" spans="1:35" ht="16.75" customHeight="1" x14ac:dyDescent="0.3">
      <c r="A1230" s="99">
        <v>33</v>
      </c>
      <c r="B1230" s="100" t="s">
        <v>1173</v>
      </c>
      <c r="C1230" s="101" t="s">
        <v>10995</v>
      </c>
      <c r="D1230" s="198"/>
      <c r="E1230" s="199"/>
      <c r="F1230" s="199"/>
      <c r="G1230" s="197"/>
      <c r="H1230" s="219"/>
      <c r="I1230" s="86"/>
      <c r="J1230" s="87"/>
      <c r="K1230" s="164"/>
      <c r="L1230" s="8"/>
      <c r="M1230" s="8"/>
      <c r="N1230" s="8"/>
      <c r="O1230" s="203"/>
      <c r="P1230" s="8"/>
      <c r="Q1230" s="8"/>
      <c r="R1230" s="8"/>
      <c r="S1230" s="8"/>
      <c r="T1230" s="8"/>
      <c r="U1230" s="8"/>
      <c r="V1230" s="73"/>
      <c r="W1230" s="72"/>
      <c r="X1230" s="72"/>
      <c r="Y1230" s="155"/>
      <c r="Z1230" s="157"/>
      <c r="AA1230" s="206"/>
      <c r="AB1230" s="225" t="s">
        <v>7391</v>
      </c>
      <c r="AC1230" s="103" t="s">
        <v>7390</v>
      </c>
      <c r="AD1230" s="162">
        <v>0.5</v>
      </c>
      <c r="AE1230" s="196"/>
      <c r="AF1230" s="144"/>
      <c r="AG1230" s="150"/>
      <c r="AH1230" s="105">
        <f>ROUND(ROUND(ROUND(K1213*U1226,0)*Y$1163,0)*AD1230-AF1228,0)</f>
        <v>116</v>
      </c>
      <c r="AI1230" s="16"/>
    </row>
    <row r="1231" spans="1:35" ht="16.75" customHeight="1" x14ac:dyDescent="0.3">
      <c r="A1231" s="34">
        <v>33</v>
      </c>
      <c r="B1231" s="33" t="s">
        <v>10994</v>
      </c>
      <c r="C1231" s="5" t="s">
        <v>10993</v>
      </c>
      <c r="D1231" s="190"/>
      <c r="E1231" s="211"/>
      <c r="F1231" s="211"/>
      <c r="G1231" s="210"/>
      <c r="H1231" s="281" t="s">
        <v>7552</v>
      </c>
      <c r="I1231" s="282"/>
      <c r="J1231" s="283"/>
      <c r="K1231" s="167" t="s">
        <v>7461</v>
      </c>
      <c r="L1231" s="36"/>
      <c r="M1231" s="36"/>
      <c r="N1231" s="50"/>
      <c r="O1231" s="54"/>
      <c r="P1231" s="36"/>
      <c r="Q1231" s="36"/>
      <c r="R1231" s="36"/>
      <c r="S1231" s="36"/>
      <c r="T1231" s="36"/>
      <c r="U1231" s="36"/>
      <c r="V1231" s="50"/>
      <c r="W1231" s="45"/>
      <c r="X1231" s="45"/>
      <c r="Y1231" s="2"/>
      <c r="Z1231" s="44"/>
      <c r="AA1231" s="3"/>
      <c r="AB1231" s="136"/>
      <c r="AC1231" s="2"/>
      <c r="AD1231" s="2"/>
      <c r="AE1231" s="2"/>
      <c r="AF1231" s="2"/>
      <c r="AG1231" s="44"/>
      <c r="AH1231" s="98">
        <f>ROUND(K1237*Y$1163,0)</f>
        <v>274</v>
      </c>
      <c r="AI1231" s="16"/>
    </row>
    <row r="1232" spans="1:35" ht="16.75" customHeight="1" x14ac:dyDescent="0.3">
      <c r="A1232" s="99">
        <v>33</v>
      </c>
      <c r="B1232" s="227" t="s">
        <v>1174</v>
      </c>
      <c r="C1232" s="101" t="s">
        <v>10992</v>
      </c>
      <c r="D1232" s="128"/>
      <c r="E1232" s="129"/>
      <c r="F1232" s="129"/>
      <c r="G1232" s="130"/>
      <c r="H1232" s="284"/>
      <c r="I1232" s="285"/>
      <c r="J1232" s="286"/>
      <c r="K1232" s="185"/>
      <c r="L1232" s="2"/>
      <c r="M1232" s="2"/>
      <c r="N1232" s="44"/>
      <c r="O1232" s="3"/>
      <c r="P1232" s="2"/>
      <c r="Q1232" s="2"/>
      <c r="R1232" s="2"/>
      <c r="S1232" s="2"/>
      <c r="T1232" s="2"/>
      <c r="U1232" s="2"/>
      <c r="V1232" s="71"/>
      <c r="W1232" s="72"/>
      <c r="X1232" s="72"/>
      <c r="Y1232" s="145"/>
      <c r="Z1232" s="71"/>
      <c r="AA1232" s="226" t="s">
        <v>7393</v>
      </c>
      <c r="AB1232" s="225" t="s">
        <v>7358</v>
      </c>
      <c r="AC1232" s="103" t="s">
        <v>7390</v>
      </c>
      <c r="AD1232" s="162">
        <v>0.7</v>
      </c>
      <c r="AE1232" s="162"/>
      <c r="AF1232" s="162"/>
      <c r="AG1232" s="163"/>
      <c r="AH1232" s="105">
        <f>ROUND(ROUND(K1237*Y$1163,0)*AD1232,0)</f>
        <v>192</v>
      </c>
      <c r="AI1232" s="66"/>
    </row>
    <row r="1233" spans="1:35" ht="16.75" customHeight="1" x14ac:dyDescent="0.3">
      <c r="A1233" s="99">
        <v>33</v>
      </c>
      <c r="B1233" s="227" t="s">
        <v>1175</v>
      </c>
      <c r="C1233" s="101" t="s">
        <v>10991</v>
      </c>
      <c r="D1233" s="198"/>
      <c r="E1233" s="199"/>
      <c r="F1233" s="199"/>
      <c r="G1233" s="197"/>
      <c r="H1233" s="284"/>
      <c r="I1233" s="285"/>
      <c r="J1233" s="286"/>
      <c r="K1233" s="185"/>
      <c r="L1233" s="2"/>
      <c r="M1233" s="2"/>
      <c r="N1233" s="2"/>
      <c r="O1233" s="56"/>
      <c r="P1233" s="2"/>
      <c r="Q1233" s="2"/>
      <c r="R1233" s="2"/>
      <c r="S1233" s="2"/>
      <c r="T1233" s="2"/>
      <c r="U1233" s="2"/>
      <c r="V1233" s="71"/>
      <c r="W1233" s="72"/>
      <c r="X1233" s="72"/>
      <c r="Y1233" s="155"/>
      <c r="Z1233" s="157"/>
      <c r="AA1233" s="206"/>
      <c r="AB1233" s="225" t="s">
        <v>7391</v>
      </c>
      <c r="AC1233" s="103" t="s">
        <v>7390</v>
      </c>
      <c r="AD1233" s="162">
        <v>0.5</v>
      </c>
      <c r="AE1233" s="162"/>
      <c r="AF1233" s="162"/>
      <c r="AG1233" s="163"/>
      <c r="AH1233" s="105">
        <f>ROUND(ROUND(K1237*Y$1163,0)*AD1233,0)</f>
        <v>137</v>
      </c>
      <c r="AI1233" s="16"/>
    </row>
    <row r="1234" spans="1:35" ht="16.75" customHeight="1" x14ac:dyDescent="0.3">
      <c r="A1234" s="11">
        <v>33</v>
      </c>
      <c r="B1234" s="33" t="s">
        <v>1176</v>
      </c>
      <c r="C1234" s="52" t="s">
        <v>10990</v>
      </c>
      <c r="D1234" s="198"/>
      <c r="E1234" s="199"/>
      <c r="F1234" s="199"/>
      <c r="G1234" s="197"/>
      <c r="H1234" s="129"/>
      <c r="I1234" s="195"/>
      <c r="J1234" s="197"/>
      <c r="K1234" s="185"/>
      <c r="L1234" s="2"/>
      <c r="M1234" s="2"/>
      <c r="N1234" s="2"/>
      <c r="O1234" s="56"/>
      <c r="P1234" s="2"/>
      <c r="Q1234" s="2"/>
      <c r="R1234" s="2"/>
      <c r="S1234" s="2"/>
      <c r="T1234" s="2"/>
      <c r="U1234" s="2"/>
      <c r="V1234" s="71"/>
      <c r="W1234" s="72"/>
      <c r="X1234" s="72"/>
      <c r="Y1234" s="155"/>
      <c r="Z1234" s="157"/>
      <c r="AA1234" s="2"/>
      <c r="AB1234" s="201"/>
      <c r="AC1234" s="55"/>
      <c r="AD1234" s="141"/>
      <c r="AE1234" s="187" t="s">
        <v>7356</v>
      </c>
      <c r="AF1234" s="53">
        <v>5</v>
      </c>
      <c r="AG1234" s="181" t="s">
        <v>7357</v>
      </c>
      <c r="AH1234" s="98">
        <f>ROUND(K1237*Y$1163-AF1234,0)</f>
        <v>269</v>
      </c>
      <c r="AI1234" s="16"/>
    </row>
    <row r="1235" spans="1:35" ht="16.75" customHeight="1" x14ac:dyDescent="0.3">
      <c r="A1235" s="99">
        <v>33</v>
      </c>
      <c r="B1235" s="227" t="s">
        <v>1177</v>
      </c>
      <c r="C1235" s="101" t="s">
        <v>10989</v>
      </c>
      <c r="D1235" s="198"/>
      <c r="E1235" s="199"/>
      <c r="F1235" s="199"/>
      <c r="G1235" s="197"/>
      <c r="H1235" s="129"/>
      <c r="I1235" s="195"/>
      <c r="J1235" s="197"/>
      <c r="K1235" s="185"/>
      <c r="L1235" s="2"/>
      <c r="M1235" s="2"/>
      <c r="N1235" s="2"/>
      <c r="O1235" s="56"/>
      <c r="P1235" s="2"/>
      <c r="Q1235" s="2"/>
      <c r="R1235" s="2"/>
      <c r="S1235" s="2"/>
      <c r="T1235" s="2"/>
      <c r="U1235" s="2"/>
      <c r="V1235" s="71"/>
      <c r="W1235" s="72"/>
      <c r="X1235" s="72"/>
      <c r="Y1235" s="155"/>
      <c r="Z1235" s="157"/>
      <c r="AA1235" s="226" t="s">
        <v>7393</v>
      </c>
      <c r="AB1235" s="225" t="s">
        <v>7358</v>
      </c>
      <c r="AC1235" s="103" t="s">
        <v>7390</v>
      </c>
      <c r="AD1235" s="162">
        <v>0.7</v>
      </c>
      <c r="AE1235" s="221"/>
      <c r="AF1235" s="136"/>
      <c r="AG1235" s="75"/>
      <c r="AH1235" s="105">
        <f>ROUND(ROUND(K1237*Y$1163,0)*AD1235-AF1234,0)</f>
        <v>187</v>
      </c>
      <c r="AI1235" s="16"/>
    </row>
    <row r="1236" spans="1:35" ht="16.75" customHeight="1" x14ac:dyDescent="0.3">
      <c r="A1236" s="99">
        <v>33</v>
      </c>
      <c r="B1236" s="227" t="s">
        <v>1178</v>
      </c>
      <c r="C1236" s="101" t="s">
        <v>10988</v>
      </c>
      <c r="D1236" s="198"/>
      <c r="E1236" s="199"/>
      <c r="F1236" s="199"/>
      <c r="G1236" s="197"/>
      <c r="H1236" s="129"/>
      <c r="I1236" s="195"/>
      <c r="J1236" s="197"/>
      <c r="K1236" s="185"/>
      <c r="L1236" s="2"/>
      <c r="M1236" s="2"/>
      <c r="N1236" s="2"/>
      <c r="O1236" s="56"/>
      <c r="P1236" s="2"/>
      <c r="Q1236" s="2"/>
      <c r="R1236" s="2"/>
      <c r="S1236" s="2"/>
      <c r="T1236" s="2"/>
      <c r="U1236" s="2"/>
      <c r="V1236" s="71"/>
      <c r="W1236" s="72"/>
      <c r="X1236" s="72"/>
      <c r="Y1236" s="155"/>
      <c r="Z1236" s="157"/>
      <c r="AA1236" s="206"/>
      <c r="AB1236" s="225" t="s">
        <v>7391</v>
      </c>
      <c r="AC1236" s="103" t="s">
        <v>7390</v>
      </c>
      <c r="AD1236" s="162">
        <v>0.5</v>
      </c>
      <c r="AE1236" s="196"/>
      <c r="AF1236" s="144"/>
      <c r="AG1236" s="150"/>
      <c r="AH1236" s="105">
        <f>ROUND(ROUND(K1237*Y$1163,0)*AD1236-AF1234,0)</f>
        <v>132</v>
      </c>
      <c r="AI1236" s="16"/>
    </row>
    <row r="1237" spans="1:35" ht="16.75" customHeight="1" x14ac:dyDescent="0.3">
      <c r="A1237" s="11">
        <v>33</v>
      </c>
      <c r="B1237" s="33" t="s">
        <v>1179</v>
      </c>
      <c r="C1237" s="52" t="s">
        <v>10987</v>
      </c>
      <c r="D1237" s="128"/>
      <c r="E1237" s="129"/>
      <c r="F1237" s="129"/>
      <c r="G1237" s="130"/>
      <c r="H1237" s="199"/>
      <c r="I1237" s="195"/>
      <c r="J1237" s="197"/>
      <c r="K1237" s="271">
        <f>'21共同生活援助（包括型・基本）'!N661</f>
        <v>392</v>
      </c>
      <c r="L1237" s="272"/>
      <c r="M1237" s="2" t="s">
        <v>7388</v>
      </c>
      <c r="N1237" s="44"/>
      <c r="O1237" s="204" t="s">
        <v>7387</v>
      </c>
      <c r="P1237" s="36"/>
      <c r="Q1237" s="36"/>
      <c r="R1237" s="36"/>
      <c r="S1237" s="36"/>
      <c r="T1237" s="36"/>
      <c r="U1237" s="36"/>
      <c r="V1237" s="74"/>
      <c r="W1237" s="72"/>
      <c r="X1237" s="72"/>
      <c r="Y1237" s="145"/>
      <c r="Z1237" s="71"/>
      <c r="AA1237" s="83"/>
      <c r="AB1237" s="194"/>
      <c r="AC1237" s="7"/>
      <c r="AD1237" s="7"/>
      <c r="AE1237" s="7"/>
      <c r="AF1237" s="7"/>
      <c r="AG1237" s="37"/>
      <c r="AH1237" s="98">
        <f>ROUND(ROUND(K1237*U1238,0)*Y$1163,0)</f>
        <v>260</v>
      </c>
      <c r="AI1237" s="66"/>
    </row>
    <row r="1238" spans="1:35" ht="16.75" customHeight="1" x14ac:dyDescent="0.3">
      <c r="A1238" s="99">
        <v>33</v>
      </c>
      <c r="B1238" s="227" t="s">
        <v>1180</v>
      </c>
      <c r="C1238" s="101" t="s">
        <v>10986</v>
      </c>
      <c r="D1238" s="198"/>
      <c r="E1238" s="199"/>
      <c r="F1238" s="199"/>
      <c r="G1238" s="197"/>
      <c r="H1238" s="2"/>
      <c r="I1238" s="2"/>
      <c r="J1238" s="81"/>
      <c r="K1238" s="72"/>
      <c r="L1238" s="145"/>
      <c r="M1238" s="2"/>
      <c r="N1238" s="44"/>
      <c r="O1238" s="45"/>
      <c r="P1238" s="2"/>
      <c r="Q1238" s="135"/>
      <c r="R1238" s="135"/>
      <c r="S1238" s="135"/>
      <c r="T1238" s="136" t="s">
        <v>10972</v>
      </c>
      <c r="U1238" s="273">
        <v>0.95</v>
      </c>
      <c r="V1238" s="274"/>
      <c r="W1238" s="72"/>
      <c r="X1238" s="72"/>
      <c r="Y1238" s="145"/>
      <c r="Z1238" s="71"/>
      <c r="AA1238" s="226" t="s">
        <v>10968</v>
      </c>
      <c r="AB1238" s="225" t="s">
        <v>10967</v>
      </c>
      <c r="AC1238" s="103" t="s">
        <v>8865</v>
      </c>
      <c r="AD1238" s="162">
        <v>0.7</v>
      </c>
      <c r="AE1238" s="162"/>
      <c r="AF1238" s="162"/>
      <c r="AG1238" s="163"/>
      <c r="AH1238" s="105">
        <f>ROUND(ROUND(ROUND(K1237*U1238,0)*Y$1163,0)*AD1238,0)</f>
        <v>182</v>
      </c>
      <c r="AI1238" s="66"/>
    </row>
    <row r="1239" spans="1:35" ht="16.75" customHeight="1" x14ac:dyDescent="0.3">
      <c r="A1239" s="99">
        <v>33</v>
      </c>
      <c r="B1239" s="227" t="s">
        <v>1181</v>
      </c>
      <c r="C1239" s="101" t="s">
        <v>10985</v>
      </c>
      <c r="D1239" s="198"/>
      <c r="E1239" s="199"/>
      <c r="F1239" s="199"/>
      <c r="G1239" s="197"/>
      <c r="H1239" s="2"/>
      <c r="I1239" s="2"/>
      <c r="J1239" s="81"/>
      <c r="K1239" s="185"/>
      <c r="L1239" s="2"/>
      <c r="M1239" s="2"/>
      <c r="N1239" s="2"/>
      <c r="O1239" s="56"/>
      <c r="P1239" s="2"/>
      <c r="Q1239" s="2"/>
      <c r="R1239" s="2"/>
      <c r="S1239" s="2"/>
      <c r="T1239" s="2"/>
      <c r="U1239" s="2"/>
      <c r="V1239" s="71"/>
      <c r="W1239" s="72"/>
      <c r="X1239" s="72"/>
      <c r="Y1239" s="155"/>
      <c r="Z1239" s="157"/>
      <c r="AA1239" s="206"/>
      <c r="AB1239" s="225" t="s">
        <v>8866</v>
      </c>
      <c r="AC1239" s="103" t="s">
        <v>8865</v>
      </c>
      <c r="AD1239" s="162">
        <v>0.5</v>
      </c>
      <c r="AE1239" s="162"/>
      <c r="AF1239" s="162"/>
      <c r="AG1239" s="163"/>
      <c r="AH1239" s="105">
        <f>ROUND(ROUND(ROUND(K1237*U1238,0)*Y$1163,0)*AD1239,0)</f>
        <v>130</v>
      </c>
      <c r="AI1239" s="16"/>
    </row>
    <row r="1240" spans="1:35" ht="16.75" customHeight="1" x14ac:dyDescent="0.3">
      <c r="A1240" s="11">
        <v>33</v>
      </c>
      <c r="B1240" s="33" t="s">
        <v>1182</v>
      </c>
      <c r="C1240" s="52" t="s">
        <v>10984</v>
      </c>
      <c r="D1240" s="198"/>
      <c r="E1240" s="199"/>
      <c r="F1240" s="199"/>
      <c r="G1240" s="197"/>
      <c r="H1240" s="2"/>
      <c r="I1240" s="2"/>
      <c r="J1240" s="81"/>
      <c r="K1240" s="185"/>
      <c r="L1240" s="2"/>
      <c r="M1240" s="2"/>
      <c r="N1240" s="2"/>
      <c r="O1240" s="56"/>
      <c r="P1240" s="2"/>
      <c r="Q1240" s="2"/>
      <c r="R1240" s="2"/>
      <c r="S1240" s="2"/>
      <c r="T1240" s="2"/>
      <c r="U1240" s="2"/>
      <c r="V1240" s="71"/>
      <c r="W1240" s="72"/>
      <c r="X1240" s="72"/>
      <c r="Y1240" s="155"/>
      <c r="Z1240" s="157"/>
      <c r="AA1240" s="2"/>
      <c r="AB1240" s="201"/>
      <c r="AC1240" s="55"/>
      <c r="AD1240" s="141"/>
      <c r="AE1240" s="187" t="s">
        <v>7356</v>
      </c>
      <c r="AF1240" s="53">
        <v>5</v>
      </c>
      <c r="AG1240" s="181" t="s">
        <v>7357</v>
      </c>
      <c r="AH1240" s="98">
        <f>ROUND(ROUND(K1237*U1238,0)*Y$1163-AF1240,0)</f>
        <v>255</v>
      </c>
      <c r="AI1240" s="16"/>
    </row>
    <row r="1241" spans="1:35" ht="16.75" customHeight="1" x14ac:dyDescent="0.3">
      <c r="A1241" s="99">
        <v>33</v>
      </c>
      <c r="B1241" s="227" t="s">
        <v>1183</v>
      </c>
      <c r="C1241" s="101" t="s">
        <v>10983</v>
      </c>
      <c r="D1241" s="198"/>
      <c r="E1241" s="199"/>
      <c r="F1241" s="199"/>
      <c r="G1241" s="197"/>
      <c r="H1241" s="2"/>
      <c r="I1241" s="2"/>
      <c r="J1241" s="81"/>
      <c r="K1241" s="185"/>
      <c r="L1241" s="2"/>
      <c r="M1241" s="2"/>
      <c r="N1241" s="2"/>
      <c r="O1241" s="56"/>
      <c r="P1241" s="2"/>
      <c r="Q1241" s="2"/>
      <c r="R1241" s="2"/>
      <c r="S1241" s="2"/>
      <c r="T1241" s="2"/>
      <c r="U1241" s="2"/>
      <c r="V1241" s="71"/>
      <c r="W1241" s="72"/>
      <c r="X1241" s="72"/>
      <c r="Y1241" s="155"/>
      <c r="Z1241" s="157"/>
      <c r="AA1241" s="226" t="s">
        <v>10968</v>
      </c>
      <c r="AB1241" s="225" t="s">
        <v>10967</v>
      </c>
      <c r="AC1241" s="103" t="s">
        <v>8865</v>
      </c>
      <c r="AD1241" s="162">
        <v>0.7</v>
      </c>
      <c r="AE1241" s="221"/>
      <c r="AF1241" s="136"/>
      <c r="AG1241" s="75"/>
      <c r="AH1241" s="105">
        <f>ROUND(ROUND(ROUND(K1237*U1238,0)*Y$1163,0)*AD1241-AF1240,0)</f>
        <v>177</v>
      </c>
      <c r="AI1241" s="16"/>
    </row>
    <row r="1242" spans="1:35" ht="16.75" customHeight="1" x14ac:dyDescent="0.3">
      <c r="A1242" s="99">
        <v>33</v>
      </c>
      <c r="B1242" s="227" t="s">
        <v>1184</v>
      </c>
      <c r="C1242" s="101" t="s">
        <v>10982</v>
      </c>
      <c r="D1242" s="198"/>
      <c r="E1242" s="199"/>
      <c r="F1242" s="199"/>
      <c r="G1242" s="197"/>
      <c r="H1242" s="2"/>
      <c r="I1242" s="2"/>
      <c r="J1242" s="81"/>
      <c r="K1242" s="185"/>
      <c r="L1242" s="2"/>
      <c r="M1242" s="2"/>
      <c r="N1242" s="2"/>
      <c r="O1242" s="203"/>
      <c r="P1242" s="8"/>
      <c r="Q1242" s="8"/>
      <c r="R1242" s="8"/>
      <c r="S1242" s="8"/>
      <c r="T1242" s="8"/>
      <c r="U1242" s="8"/>
      <c r="V1242" s="73"/>
      <c r="W1242" s="72"/>
      <c r="X1242" s="72"/>
      <c r="Y1242" s="155"/>
      <c r="Z1242" s="157"/>
      <c r="AA1242" s="206"/>
      <c r="AB1242" s="225" t="s">
        <v>8866</v>
      </c>
      <c r="AC1242" s="103" t="s">
        <v>8865</v>
      </c>
      <c r="AD1242" s="162">
        <v>0.5</v>
      </c>
      <c r="AE1242" s="196"/>
      <c r="AF1242" s="144"/>
      <c r="AG1242" s="150"/>
      <c r="AH1242" s="105">
        <f>ROUND(ROUND(ROUND(K1237*U1238,0)*Y$1163,0)*AD1242-AF1240,0)</f>
        <v>125</v>
      </c>
      <c r="AI1242" s="16"/>
    </row>
    <row r="1243" spans="1:35" ht="16.75" customHeight="1" x14ac:dyDescent="0.3">
      <c r="A1243" s="11">
        <v>33</v>
      </c>
      <c r="B1243" s="33" t="s">
        <v>1185</v>
      </c>
      <c r="C1243" s="52" t="s">
        <v>10981</v>
      </c>
      <c r="D1243" s="190"/>
      <c r="E1243" s="211"/>
      <c r="F1243" s="211"/>
      <c r="G1243" s="210"/>
      <c r="H1243" s="2"/>
      <c r="I1243" s="2"/>
      <c r="J1243" s="81"/>
      <c r="K1243" s="185"/>
      <c r="L1243" s="2"/>
      <c r="M1243" s="2"/>
      <c r="N1243" s="44"/>
      <c r="O1243" s="204" t="s">
        <v>7380</v>
      </c>
      <c r="P1243" s="36"/>
      <c r="Q1243" s="36"/>
      <c r="R1243" s="36"/>
      <c r="S1243" s="36"/>
      <c r="T1243" s="36"/>
      <c r="U1243" s="36"/>
      <c r="V1243" s="74"/>
      <c r="W1243" s="72"/>
      <c r="X1243" s="72"/>
      <c r="Y1243" s="145"/>
      <c r="Z1243" s="71"/>
      <c r="AA1243" s="83"/>
      <c r="AB1243" s="194"/>
      <c r="AC1243" s="7"/>
      <c r="AD1243" s="7"/>
      <c r="AE1243" s="7"/>
      <c r="AF1243" s="7"/>
      <c r="AG1243" s="37"/>
      <c r="AH1243" s="98">
        <f>ROUND(ROUND(K1237*U1244,0)*Y$1163,0)</f>
        <v>256</v>
      </c>
      <c r="AI1243" s="66"/>
    </row>
    <row r="1244" spans="1:35" ht="16.75" customHeight="1" x14ac:dyDescent="0.3">
      <c r="A1244" s="99">
        <v>33</v>
      </c>
      <c r="B1244" s="227" t="s">
        <v>1186</v>
      </c>
      <c r="C1244" s="101" t="s">
        <v>10980</v>
      </c>
      <c r="D1244" s="190"/>
      <c r="E1244" s="211"/>
      <c r="F1244" s="211"/>
      <c r="G1244" s="210"/>
      <c r="H1244" s="2"/>
      <c r="I1244" s="2"/>
      <c r="J1244" s="81"/>
      <c r="K1244" s="185"/>
      <c r="L1244" s="2"/>
      <c r="M1244" s="2"/>
      <c r="N1244" s="44"/>
      <c r="O1244" s="45"/>
      <c r="P1244" s="135"/>
      <c r="Q1244" s="135"/>
      <c r="R1244" s="135"/>
      <c r="S1244" s="135"/>
      <c r="T1244" s="136" t="s">
        <v>10972</v>
      </c>
      <c r="U1244" s="273">
        <v>0.93</v>
      </c>
      <c r="V1244" s="274"/>
      <c r="W1244" s="72"/>
      <c r="X1244" s="72"/>
      <c r="Y1244" s="145"/>
      <c r="Z1244" s="71"/>
      <c r="AA1244" s="226" t="s">
        <v>10968</v>
      </c>
      <c r="AB1244" s="225" t="s">
        <v>10967</v>
      </c>
      <c r="AC1244" s="103" t="s">
        <v>8865</v>
      </c>
      <c r="AD1244" s="162">
        <v>0.7</v>
      </c>
      <c r="AE1244" s="162"/>
      <c r="AF1244" s="162"/>
      <c r="AG1244" s="163"/>
      <c r="AH1244" s="105">
        <f>ROUND(ROUND(ROUND(K1237*U1244,0)*Y$1163,0)*AD1244,0)</f>
        <v>179</v>
      </c>
      <c r="AI1244" s="66"/>
    </row>
    <row r="1245" spans="1:35" ht="16.75" customHeight="1" x14ac:dyDescent="0.3">
      <c r="A1245" s="99">
        <v>33</v>
      </c>
      <c r="B1245" s="227" t="s">
        <v>1187</v>
      </c>
      <c r="C1245" s="101" t="s">
        <v>10979</v>
      </c>
      <c r="D1245" s="198"/>
      <c r="E1245" s="199"/>
      <c r="F1245" s="199"/>
      <c r="G1245" s="197"/>
      <c r="H1245" s="2"/>
      <c r="I1245" s="2"/>
      <c r="J1245" s="81"/>
      <c r="K1245" s="185"/>
      <c r="L1245" s="2"/>
      <c r="M1245" s="2"/>
      <c r="N1245" s="2"/>
      <c r="O1245" s="56"/>
      <c r="P1245" s="2"/>
      <c r="Q1245" s="2"/>
      <c r="R1245" s="2"/>
      <c r="S1245" s="2"/>
      <c r="T1245" s="2"/>
      <c r="U1245" s="2"/>
      <c r="V1245" s="71"/>
      <c r="W1245" s="72"/>
      <c r="X1245" s="72"/>
      <c r="Y1245" s="155"/>
      <c r="Z1245" s="157"/>
      <c r="AA1245" s="206"/>
      <c r="AB1245" s="225" t="s">
        <v>8866</v>
      </c>
      <c r="AC1245" s="103" t="s">
        <v>8865</v>
      </c>
      <c r="AD1245" s="162">
        <v>0.5</v>
      </c>
      <c r="AE1245" s="162"/>
      <c r="AF1245" s="162"/>
      <c r="AG1245" s="163"/>
      <c r="AH1245" s="105">
        <f>ROUND(ROUND(ROUND(K1237*U1244,0)*Y$1163,0)*AD1245,0)</f>
        <v>128</v>
      </c>
      <c r="AI1245" s="16"/>
    </row>
    <row r="1246" spans="1:35" ht="16.75" customHeight="1" x14ac:dyDescent="0.3">
      <c r="A1246" s="11">
        <v>33</v>
      </c>
      <c r="B1246" s="33" t="s">
        <v>1188</v>
      </c>
      <c r="C1246" s="52" t="s">
        <v>10978</v>
      </c>
      <c r="D1246" s="198"/>
      <c r="E1246" s="199"/>
      <c r="F1246" s="199"/>
      <c r="G1246" s="197"/>
      <c r="H1246" s="2"/>
      <c r="I1246" s="2"/>
      <c r="J1246" s="81"/>
      <c r="K1246" s="185"/>
      <c r="L1246" s="2"/>
      <c r="M1246" s="2"/>
      <c r="N1246" s="2"/>
      <c r="O1246" s="56"/>
      <c r="P1246" s="2"/>
      <c r="Q1246" s="2"/>
      <c r="R1246" s="2"/>
      <c r="S1246" s="2"/>
      <c r="T1246" s="2"/>
      <c r="U1246" s="2"/>
      <c r="V1246" s="71"/>
      <c r="W1246" s="72"/>
      <c r="X1246" s="72"/>
      <c r="Y1246" s="155"/>
      <c r="Z1246" s="157"/>
      <c r="AA1246" s="2"/>
      <c r="AB1246" s="201"/>
      <c r="AC1246" s="55"/>
      <c r="AD1246" s="141"/>
      <c r="AE1246" s="187" t="s">
        <v>7356</v>
      </c>
      <c r="AF1246" s="53">
        <v>5</v>
      </c>
      <c r="AG1246" s="181" t="s">
        <v>7357</v>
      </c>
      <c r="AH1246" s="98">
        <f>ROUND(ROUND(K1237*U1244,0)*Y$1163-AF1246,0)</f>
        <v>251</v>
      </c>
      <c r="AI1246" s="16"/>
    </row>
    <row r="1247" spans="1:35" ht="16.75" customHeight="1" x14ac:dyDescent="0.3">
      <c r="A1247" s="99">
        <v>33</v>
      </c>
      <c r="B1247" s="227" t="s">
        <v>1189</v>
      </c>
      <c r="C1247" s="101" t="s">
        <v>10977</v>
      </c>
      <c r="D1247" s="198"/>
      <c r="E1247" s="199"/>
      <c r="F1247" s="199"/>
      <c r="G1247" s="197"/>
      <c r="H1247" s="2"/>
      <c r="I1247" s="2"/>
      <c r="J1247" s="81"/>
      <c r="K1247" s="185"/>
      <c r="L1247" s="2"/>
      <c r="M1247" s="2"/>
      <c r="N1247" s="2"/>
      <c r="O1247" s="56"/>
      <c r="P1247" s="2"/>
      <c r="Q1247" s="2"/>
      <c r="R1247" s="2"/>
      <c r="S1247" s="2"/>
      <c r="T1247" s="2"/>
      <c r="U1247" s="2"/>
      <c r="V1247" s="71"/>
      <c r="W1247" s="72"/>
      <c r="X1247" s="72"/>
      <c r="Y1247" s="155"/>
      <c r="Z1247" s="157"/>
      <c r="AA1247" s="226" t="s">
        <v>10968</v>
      </c>
      <c r="AB1247" s="225" t="s">
        <v>10967</v>
      </c>
      <c r="AC1247" s="103" t="s">
        <v>8865</v>
      </c>
      <c r="AD1247" s="162">
        <v>0.7</v>
      </c>
      <c r="AE1247" s="221"/>
      <c r="AF1247" s="136"/>
      <c r="AG1247" s="75"/>
      <c r="AH1247" s="105">
        <f>ROUND(ROUND(ROUND(K1237*U1244,0)*Y$1163,0)*AD1247-AF1246,0)</f>
        <v>174</v>
      </c>
      <c r="AI1247" s="16"/>
    </row>
    <row r="1248" spans="1:35" ht="16.75" customHeight="1" x14ac:dyDescent="0.3">
      <c r="A1248" s="99">
        <v>33</v>
      </c>
      <c r="B1248" s="227" t="s">
        <v>1190</v>
      </c>
      <c r="C1248" s="101" t="s">
        <v>10976</v>
      </c>
      <c r="D1248" s="198"/>
      <c r="E1248" s="199"/>
      <c r="F1248" s="199"/>
      <c r="G1248" s="197"/>
      <c r="H1248" s="2"/>
      <c r="I1248" s="2"/>
      <c r="J1248" s="81"/>
      <c r="K1248" s="185"/>
      <c r="L1248" s="2"/>
      <c r="M1248" s="2"/>
      <c r="N1248" s="2"/>
      <c r="O1248" s="203"/>
      <c r="P1248" s="8"/>
      <c r="Q1248" s="8"/>
      <c r="R1248" s="8"/>
      <c r="S1248" s="8"/>
      <c r="T1248" s="8"/>
      <c r="U1248" s="8"/>
      <c r="V1248" s="73"/>
      <c r="W1248" s="72"/>
      <c r="X1248" s="72"/>
      <c r="Y1248" s="155"/>
      <c r="Z1248" s="157"/>
      <c r="AA1248" s="206"/>
      <c r="AB1248" s="225" t="s">
        <v>8866</v>
      </c>
      <c r="AC1248" s="103" t="s">
        <v>8865</v>
      </c>
      <c r="AD1248" s="162">
        <v>0.5</v>
      </c>
      <c r="AE1248" s="196"/>
      <c r="AF1248" s="144"/>
      <c r="AG1248" s="150"/>
      <c r="AH1248" s="105">
        <f>ROUND(ROUND(ROUND(K1237*U1244,0)*Y$1163,0)*AD1248-AF1246,0)</f>
        <v>123</v>
      </c>
      <c r="AI1248" s="16"/>
    </row>
    <row r="1249" spans="1:35" ht="16.75" customHeight="1" x14ac:dyDescent="0.3">
      <c r="A1249" s="11">
        <v>33</v>
      </c>
      <c r="B1249" s="33" t="s">
        <v>1191</v>
      </c>
      <c r="C1249" s="52" t="s">
        <v>10975</v>
      </c>
      <c r="D1249" s="190"/>
      <c r="E1249" s="211"/>
      <c r="F1249" s="211"/>
      <c r="G1249" s="210"/>
      <c r="H1249" s="211"/>
      <c r="I1249" s="211"/>
      <c r="J1249" s="210"/>
      <c r="K1249" s="185"/>
      <c r="L1249" s="2"/>
      <c r="M1249" s="2"/>
      <c r="N1249" s="44"/>
      <c r="O1249" s="222" t="s">
        <v>7373</v>
      </c>
      <c r="P1249" s="2"/>
      <c r="Q1249" s="2"/>
      <c r="R1249" s="2"/>
      <c r="S1249" s="2"/>
      <c r="T1249" s="2"/>
      <c r="U1249" s="2"/>
      <c r="V1249" s="71"/>
      <c r="W1249" s="72"/>
      <c r="X1249" s="72"/>
      <c r="Y1249" s="145"/>
      <c r="Z1249" s="71"/>
      <c r="AA1249" s="83"/>
      <c r="AB1249" s="80"/>
      <c r="AC1249" s="7"/>
      <c r="AD1249" s="7"/>
      <c r="AE1249" s="7"/>
      <c r="AF1249" s="7"/>
      <c r="AG1249" s="37"/>
      <c r="AH1249" s="98">
        <f>ROUND(ROUND(K1237*U1250,0)*Y$1163,0)</f>
        <v>260</v>
      </c>
      <c r="AI1249" s="66"/>
    </row>
    <row r="1250" spans="1:35" ht="16.75" customHeight="1" x14ac:dyDescent="0.3">
      <c r="A1250" s="99">
        <v>33</v>
      </c>
      <c r="B1250" s="227" t="s">
        <v>1192</v>
      </c>
      <c r="C1250" s="101" t="s">
        <v>10974</v>
      </c>
      <c r="D1250" s="190"/>
      <c r="E1250" s="211"/>
      <c r="F1250" s="211"/>
      <c r="G1250" s="210"/>
      <c r="H1250" s="211"/>
      <c r="I1250" s="211"/>
      <c r="J1250" s="210"/>
      <c r="K1250" s="185"/>
      <c r="L1250" s="2"/>
      <c r="M1250" s="2"/>
      <c r="N1250" s="44"/>
      <c r="O1250" s="222" t="s">
        <v>10973</v>
      </c>
      <c r="P1250" s="135"/>
      <c r="Q1250" s="135"/>
      <c r="R1250" s="135"/>
      <c r="S1250" s="135"/>
      <c r="T1250" s="136" t="s">
        <v>10972</v>
      </c>
      <c r="U1250" s="273">
        <v>0.95</v>
      </c>
      <c r="V1250" s="274"/>
      <c r="W1250" s="72"/>
      <c r="X1250" s="72"/>
      <c r="Y1250" s="145"/>
      <c r="Z1250" s="71"/>
      <c r="AA1250" s="226" t="s">
        <v>10968</v>
      </c>
      <c r="AB1250" s="225" t="s">
        <v>10967</v>
      </c>
      <c r="AC1250" s="103" t="s">
        <v>8865</v>
      </c>
      <c r="AD1250" s="162">
        <v>0.7</v>
      </c>
      <c r="AE1250" s="162"/>
      <c r="AF1250" s="162"/>
      <c r="AG1250" s="163"/>
      <c r="AH1250" s="105">
        <f>ROUND(ROUND(ROUND(K1237*U1250,0)*Y$1163,0)*AD1250,0)</f>
        <v>182</v>
      </c>
      <c r="AI1250" s="66"/>
    </row>
    <row r="1251" spans="1:35" ht="16.75" customHeight="1" x14ac:dyDescent="0.3">
      <c r="A1251" s="99">
        <v>33</v>
      </c>
      <c r="B1251" s="227" t="s">
        <v>1193</v>
      </c>
      <c r="C1251" s="101" t="s">
        <v>10971</v>
      </c>
      <c r="D1251" s="198"/>
      <c r="E1251" s="199"/>
      <c r="F1251" s="199"/>
      <c r="G1251" s="197"/>
      <c r="H1251" s="2"/>
      <c r="I1251" s="2"/>
      <c r="J1251" s="81"/>
      <c r="K1251" s="185"/>
      <c r="L1251" s="2"/>
      <c r="M1251" s="2"/>
      <c r="N1251" s="2"/>
      <c r="O1251" s="56"/>
      <c r="P1251" s="2"/>
      <c r="Q1251" s="2"/>
      <c r="R1251" s="2"/>
      <c r="S1251" s="2"/>
      <c r="T1251" s="2"/>
      <c r="U1251" s="2"/>
      <c r="V1251" s="71"/>
      <c r="W1251" s="72"/>
      <c r="X1251" s="72"/>
      <c r="Y1251" s="155"/>
      <c r="Z1251" s="157"/>
      <c r="AA1251" s="206"/>
      <c r="AB1251" s="225" t="s">
        <v>8866</v>
      </c>
      <c r="AC1251" s="103" t="s">
        <v>8865</v>
      </c>
      <c r="AD1251" s="162">
        <v>0.5</v>
      </c>
      <c r="AE1251" s="162"/>
      <c r="AF1251" s="162"/>
      <c r="AG1251" s="163"/>
      <c r="AH1251" s="105">
        <f>ROUND(ROUND(ROUND(K1237*U1250,0)*Y$1163,0)*AD1251,0)</f>
        <v>130</v>
      </c>
      <c r="AI1251" s="16"/>
    </row>
    <row r="1252" spans="1:35" ht="16.75" customHeight="1" x14ac:dyDescent="0.3">
      <c r="A1252" s="11">
        <v>33</v>
      </c>
      <c r="B1252" s="33" t="s">
        <v>1194</v>
      </c>
      <c r="C1252" s="52" t="s">
        <v>10970</v>
      </c>
      <c r="D1252" s="198"/>
      <c r="E1252" s="199"/>
      <c r="F1252" s="199"/>
      <c r="G1252" s="197"/>
      <c r="H1252" s="2"/>
      <c r="I1252" s="2"/>
      <c r="J1252" s="81"/>
      <c r="K1252" s="185"/>
      <c r="L1252" s="2"/>
      <c r="M1252" s="2"/>
      <c r="N1252" s="2"/>
      <c r="O1252" s="56"/>
      <c r="P1252" s="2"/>
      <c r="Q1252" s="2"/>
      <c r="R1252" s="2"/>
      <c r="S1252" s="2"/>
      <c r="T1252" s="2"/>
      <c r="U1252" s="2"/>
      <c r="V1252" s="71"/>
      <c r="W1252" s="72"/>
      <c r="X1252" s="72"/>
      <c r="Y1252" s="155"/>
      <c r="Z1252" s="157"/>
      <c r="AA1252" s="2"/>
      <c r="AB1252" s="201"/>
      <c r="AC1252" s="55"/>
      <c r="AD1252" s="141"/>
      <c r="AE1252" s="187" t="s">
        <v>7356</v>
      </c>
      <c r="AF1252" s="53">
        <v>5</v>
      </c>
      <c r="AG1252" s="181" t="s">
        <v>7357</v>
      </c>
      <c r="AH1252" s="98">
        <f>ROUND(ROUND(K1237*U1250,0)*Y$1163-AF1252,0)</f>
        <v>255</v>
      </c>
      <c r="AI1252" s="16"/>
    </row>
    <row r="1253" spans="1:35" ht="16.75" customHeight="1" x14ac:dyDescent="0.3">
      <c r="A1253" s="99">
        <v>33</v>
      </c>
      <c r="B1253" s="227" t="s">
        <v>1195</v>
      </c>
      <c r="C1253" s="101" t="s">
        <v>10969</v>
      </c>
      <c r="D1253" s="198"/>
      <c r="E1253" s="199"/>
      <c r="F1253" s="199"/>
      <c r="G1253" s="197"/>
      <c r="H1253" s="2"/>
      <c r="I1253" s="2"/>
      <c r="J1253" s="81"/>
      <c r="K1253" s="185"/>
      <c r="L1253" s="2"/>
      <c r="M1253" s="2"/>
      <c r="N1253" s="2"/>
      <c r="O1253" s="56"/>
      <c r="P1253" s="2"/>
      <c r="Q1253" s="2"/>
      <c r="R1253" s="2"/>
      <c r="S1253" s="2"/>
      <c r="T1253" s="2"/>
      <c r="U1253" s="2"/>
      <c r="V1253" s="71"/>
      <c r="W1253" s="72"/>
      <c r="X1253" s="72"/>
      <c r="Y1253" s="155"/>
      <c r="Z1253" s="157"/>
      <c r="AA1253" s="226" t="s">
        <v>10968</v>
      </c>
      <c r="AB1253" s="225" t="s">
        <v>10967</v>
      </c>
      <c r="AC1253" s="103" t="s">
        <v>8865</v>
      </c>
      <c r="AD1253" s="162">
        <v>0.7</v>
      </c>
      <c r="AE1253" s="221"/>
      <c r="AF1253" s="136"/>
      <c r="AG1253" s="75"/>
      <c r="AH1253" s="105">
        <f>ROUND(ROUND(ROUND(K1237*U1250,0)*Y$1163,0)*AD1253-AF1252,0)</f>
        <v>177</v>
      </c>
      <c r="AI1253" s="16"/>
    </row>
    <row r="1254" spans="1:35" ht="16.75" customHeight="1" x14ac:dyDescent="0.3">
      <c r="A1254" s="99">
        <v>33</v>
      </c>
      <c r="B1254" s="227" t="s">
        <v>1196</v>
      </c>
      <c r="C1254" s="101" t="s">
        <v>10966</v>
      </c>
      <c r="D1254" s="198"/>
      <c r="E1254" s="199"/>
      <c r="F1254" s="199"/>
      <c r="G1254" s="197"/>
      <c r="H1254" s="2"/>
      <c r="I1254" s="2"/>
      <c r="J1254" s="81"/>
      <c r="K1254" s="164"/>
      <c r="L1254" s="8"/>
      <c r="M1254" s="8"/>
      <c r="N1254" s="8"/>
      <c r="O1254" s="203"/>
      <c r="P1254" s="8"/>
      <c r="Q1254" s="8"/>
      <c r="R1254" s="8"/>
      <c r="S1254" s="8"/>
      <c r="T1254" s="8"/>
      <c r="U1254" s="8"/>
      <c r="V1254" s="73"/>
      <c r="W1254" s="72"/>
      <c r="X1254" s="72"/>
      <c r="Y1254" s="155"/>
      <c r="Z1254" s="157"/>
      <c r="AA1254" s="206"/>
      <c r="AB1254" s="225" t="s">
        <v>8866</v>
      </c>
      <c r="AC1254" s="103" t="s">
        <v>8865</v>
      </c>
      <c r="AD1254" s="162">
        <v>0.5</v>
      </c>
      <c r="AE1254" s="196"/>
      <c r="AF1254" s="144"/>
      <c r="AG1254" s="150"/>
      <c r="AH1254" s="105">
        <f>ROUND(ROUND(ROUND(K1237*U1250,0)*Y$1163,0)*AD1254-AF1252,0)</f>
        <v>125</v>
      </c>
      <c r="AI1254" s="16"/>
    </row>
    <row r="1255" spans="1:35" ht="16.75" customHeight="1" x14ac:dyDescent="0.3">
      <c r="A1255" s="11">
        <v>33</v>
      </c>
      <c r="B1255" s="14" t="s">
        <v>10965</v>
      </c>
      <c r="C1255" s="52" t="s">
        <v>10964</v>
      </c>
      <c r="D1255" s="190"/>
      <c r="E1255" s="211"/>
      <c r="F1255" s="211"/>
      <c r="G1255" s="210"/>
      <c r="H1255" s="2"/>
      <c r="I1255" s="2"/>
      <c r="J1255" s="81"/>
      <c r="K1255" s="167" t="s">
        <v>7425</v>
      </c>
      <c r="L1255" s="36"/>
      <c r="M1255" s="36"/>
      <c r="N1255" s="50"/>
      <c r="O1255" s="54"/>
      <c r="P1255" s="36"/>
      <c r="Q1255" s="36"/>
      <c r="R1255" s="36"/>
      <c r="S1255" s="36"/>
      <c r="T1255" s="36"/>
      <c r="U1255" s="36"/>
      <c r="V1255" s="50"/>
      <c r="W1255" s="45"/>
      <c r="X1255" s="45"/>
      <c r="Y1255" s="2"/>
      <c r="Z1255" s="44"/>
      <c r="AA1255" s="54"/>
      <c r="AB1255" s="53"/>
      <c r="AC1255" s="36"/>
      <c r="AD1255" s="36"/>
      <c r="AE1255" s="36"/>
      <c r="AF1255" s="36"/>
      <c r="AG1255" s="50"/>
      <c r="AH1255" s="98">
        <f>ROUND(K1261*Y$1163,0)</f>
        <v>242</v>
      </c>
      <c r="AI1255" s="66"/>
    </row>
    <row r="1256" spans="1:35" ht="16.75" customHeight="1" x14ac:dyDescent="0.3">
      <c r="A1256" s="99">
        <v>33</v>
      </c>
      <c r="B1256" s="100" t="s">
        <v>1197</v>
      </c>
      <c r="C1256" s="101" t="s">
        <v>10963</v>
      </c>
      <c r="D1256" s="190"/>
      <c r="E1256" s="211"/>
      <c r="F1256" s="211"/>
      <c r="G1256" s="210"/>
      <c r="H1256" s="2"/>
      <c r="I1256" s="2"/>
      <c r="J1256" s="81"/>
      <c r="K1256" s="185"/>
      <c r="L1256" s="2"/>
      <c r="M1256" s="2"/>
      <c r="N1256" s="44"/>
      <c r="O1256" s="3"/>
      <c r="P1256" s="2"/>
      <c r="Q1256" s="2"/>
      <c r="R1256" s="2"/>
      <c r="S1256" s="2"/>
      <c r="T1256" s="2"/>
      <c r="U1256" s="2"/>
      <c r="V1256" s="71"/>
      <c r="W1256" s="72"/>
      <c r="X1256" s="72"/>
      <c r="Y1256" s="145"/>
      <c r="Z1256" s="71"/>
      <c r="AA1256" s="226" t="s">
        <v>7393</v>
      </c>
      <c r="AB1256" s="225" t="s">
        <v>7358</v>
      </c>
      <c r="AC1256" s="103" t="s">
        <v>7390</v>
      </c>
      <c r="AD1256" s="162">
        <v>0.7</v>
      </c>
      <c r="AE1256" s="162"/>
      <c r="AF1256" s="162"/>
      <c r="AG1256" s="163"/>
      <c r="AH1256" s="105">
        <f>ROUND(ROUND(K1261*Y$1163,0)*AD1256,0)</f>
        <v>169</v>
      </c>
      <c r="AI1256" s="66"/>
    </row>
    <row r="1257" spans="1:35" ht="16.75" customHeight="1" x14ac:dyDescent="0.3">
      <c r="A1257" s="99">
        <v>33</v>
      </c>
      <c r="B1257" s="100" t="s">
        <v>1198</v>
      </c>
      <c r="C1257" s="101" t="s">
        <v>10962</v>
      </c>
      <c r="D1257" s="198"/>
      <c r="E1257" s="199"/>
      <c r="F1257" s="199"/>
      <c r="G1257" s="197"/>
      <c r="H1257" s="2"/>
      <c r="I1257" s="2"/>
      <c r="J1257" s="81"/>
      <c r="K1257" s="185"/>
      <c r="L1257" s="2"/>
      <c r="M1257" s="2"/>
      <c r="N1257" s="2"/>
      <c r="O1257" s="56"/>
      <c r="P1257" s="2"/>
      <c r="Q1257" s="2"/>
      <c r="R1257" s="2"/>
      <c r="S1257" s="2"/>
      <c r="T1257" s="2"/>
      <c r="U1257" s="2"/>
      <c r="V1257" s="71"/>
      <c r="W1257" s="72"/>
      <c r="X1257" s="72"/>
      <c r="Y1257" s="155"/>
      <c r="Z1257" s="157"/>
      <c r="AA1257" s="206"/>
      <c r="AB1257" s="225" t="s">
        <v>7391</v>
      </c>
      <c r="AC1257" s="103" t="s">
        <v>7390</v>
      </c>
      <c r="AD1257" s="162">
        <v>0.5</v>
      </c>
      <c r="AE1257" s="162"/>
      <c r="AF1257" s="162"/>
      <c r="AG1257" s="163"/>
      <c r="AH1257" s="105">
        <f>ROUND(ROUND(K1261*Y$1163,0)*AD1257,0)</f>
        <v>121</v>
      </c>
      <c r="AI1257" s="16"/>
    </row>
    <row r="1258" spans="1:35" ht="16.75" customHeight="1" x14ac:dyDescent="0.3">
      <c r="A1258" s="11">
        <v>33</v>
      </c>
      <c r="B1258" s="14" t="s">
        <v>1199</v>
      </c>
      <c r="C1258" s="52" t="s">
        <v>10961</v>
      </c>
      <c r="D1258" s="198"/>
      <c r="E1258" s="199"/>
      <c r="F1258" s="199"/>
      <c r="G1258" s="197"/>
      <c r="H1258" s="2"/>
      <c r="I1258" s="2"/>
      <c r="J1258" s="81"/>
      <c r="K1258" s="185"/>
      <c r="L1258" s="2"/>
      <c r="M1258" s="2"/>
      <c r="N1258" s="2"/>
      <c r="O1258" s="56"/>
      <c r="P1258" s="2"/>
      <c r="Q1258" s="2"/>
      <c r="R1258" s="2"/>
      <c r="S1258" s="2"/>
      <c r="T1258" s="2"/>
      <c r="U1258" s="2"/>
      <c r="V1258" s="71"/>
      <c r="W1258" s="72"/>
      <c r="X1258" s="72"/>
      <c r="Y1258" s="155"/>
      <c r="Z1258" s="157"/>
      <c r="AA1258" s="2"/>
      <c r="AB1258" s="201"/>
      <c r="AC1258" s="55"/>
      <c r="AD1258" s="141"/>
      <c r="AE1258" s="187" t="s">
        <v>7356</v>
      </c>
      <c r="AF1258" s="53">
        <v>5</v>
      </c>
      <c r="AG1258" s="181" t="s">
        <v>7357</v>
      </c>
      <c r="AH1258" s="98">
        <f>ROUND(K1261*Y$1163-AF1258,0)</f>
        <v>237</v>
      </c>
      <c r="AI1258" s="16"/>
    </row>
    <row r="1259" spans="1:35" ht="16.75" customHeight="1" x14ac:dyDescent="0.3">
      <c r="A1259" s="99">
        <v>33</v>
      </c>
      <c r="B1259" s="100" t="s">
        <v>1200</v>
      </c>
      <c r="C1259" s="101" t="s">
        <v>10960</v>
      </c>
      <c r="D1259" s="198"/>
      <c r="E1259" s="199"/>
      <c r="F1259" s="199"/>
      <c r="G1259" s="197"/>
      <c r="H1259" s="2"/>
      <c r="I1259" s="2"/>
      <c r="J1259" s="81"/>
      <c r="K1259" s="185"/>
      <c r="L1259" s="2"/>
      <c r="M1259" s="2"/>
      <c r="N1259" s="2"/>
      <c r="O1259" s="56"/>
      <c r="P1259" s="2"/>
      <c r="Q1259" s="2"/>
      <c r="R1259" s="2"/>
      <c r="S1259" s="2"/>
      <c r="T1259" s="2"/>
      <c r="U1259" s="2"/>
      <c r="V1259" s="71"/>
      <c r="W1259" s="72"/>
      <c r="X1259" s="72"/>
      <c r="Y1259" s="155"/>
      <c r="Z1259" s="157"/>
      <c r="AA1259" s="226" t="s">
        <v>7393</v>
      </c>
      <c r="AB1259" s="225" t="s">
        <v>7358</v>
      </c>
      <c r="AC1259" s="103" t="s">
        <v>7390</v>
      </c>
      <c r="AD1259" s="162">
        <v>0.7</v>
      </c>
      <c r="AE1259" s="221"/>
      <c r="AF1259" s="136"/>
      <c r="AG1259" s="75"/>
      <c r="AH1259" s="105">
        <f>ROUND(ROUND(K1261*Y$1163,0)*AD1259-AF1258,0)</f>
        <v>164</v>
      </c>
      <c r="AI1259" s="16"/>
    </row>
    <row r="1260" spans="1:35" ht="16.75" customHeight="1" x14ac:dyDescent="0.3">
      <c r="A1260" s="99">
        <v>33</v>
      </c>
      <c r="B1260" s="100" t="s">
        <v>1201</v>
      </c>
      <c r="C1260" s="101" t="s">
        <v>10959</v>
      </c>
      <c r="D1260" s="198"/>
      <c r="E1260" s="199"/>
      <c r="F1260" s="199"/>
      <c r="G1260" s="197"/>
      <c r="H1260" s="2"/>
      <c r="I1260" s="2"/>
      <c r="J1260" s="81"/>
      <c r="K1260" s="185"/>
      <c r="L1260" s="2"/>
      <c r="M1260" s="2"/>
      <c r="N1260" s="2"/>
      <c r="O1260" s="56"/>
      <c r="P1260" s="2"/>
      <c r="Q1260" s="2"/>
      <c r="R1260" s="2"/>
      <c r="S1260" s="2"/>
      <c r="T1260" s="2"/>
      <c r="U1260" s="2"/>
      <c r="V1260" s="71"/>
      <c r="W1260" s="72"/>
      <c r="X1260" s="72"/>
      <c r="Y1260" s="155"/>
      <c r="Z1260" s="157"/>
      <c r="AA1260" s="206"/>
      <c r="AB1260" s="225" t="s">
        <v>7391</v>
      </c>
      <c r="AC1260" s="103" t="s">
        <v>7390</v>
      </c>
      <c r="AD1260" s="162">
        <v>0.5</v>
      </c>
      <c r="AE1260" s="196"/>
      <c r="AF1260" s="144"/>
      <c r="AG1260" s="150"/>
      <c r="AH1260" s="105">
        <f>ROUND(ROUND(K1261*Y$1163,0)*AD1260-AF1258,0)</f>
        <v>116</v>
      </c>
      <c r="AI1260" s="16"/>
    </row>
    <row r="1261" spans="1:35" ht="16.75" customHeight="1" x14ac:dyDescent="0.3">
      <c r="A1261" s="11">
        <v>33</v>
      </c>
      <c r="B1261" s="14" t="s">
        <v>1202</v>
      </c>
      <c r="C1261" s="52" t="s">
        <v>10958</v>
      </c>
      <c r="D1261" s="190"/>
      <c r="E1261" s="211"/>
      <c r="F1261" s="211"/>
      <c r="G1261" s="210"/>
      <c r="H1261" s="2"/>
      <c r="I1261" s="2"/>
      <c r="J1261" s="81"/>
      <c r="K1261" s="271">
        <f>'21共同生活援助（包括型・基本）'!N685</f>
        <v>345</v>
      </c>
      <c r="L1261" s="272"/>
      <c r="M1261" s="2" t="s">
        <v>7388</v>
      </c>
      <c r="N1261" s="44"/>
      <c r="O1261" s="204" t="s">
        <v>7387</v>
      </c>
      <c r="P1261" s="36"/>
      <c r="Q1261" s="36"/>
      <c r="R1261" s="36"/>
      <c r="S1261" s="36"/>
      <c r="T1261" s="36"/>
      <c r="U1261" s="36"/>
      <c r="V1261" s="74"/>
      <c r="W1261" s="72"/>
      <c r="X1261" s="72"/>
      <c r="Y1261" s="145"/>
      <c r="Z1261" s="71"/>
      <c r="AA1261" s="83"/>
      <c r="AB1261" s="194"/>
      <c r="AC1261" s="7"/>
      <c r="AD1261" s="7"/>
      <c r="AE1261" s="7"/>
      <c r="AF1261" s="7"/>
      <c r="AG1261" s="37"/>
      <c r="AH1261" s="98">
        <f>ROUND(ROUND(K1261*U1262,0)*Y$1163,0)</f>
        <v>230</v>
      </c>
      <c r="AI1261" s="66"/>
    </row>
    <row r="1262" spans="1:35" ht="16.75" customHeight="1" x14ac:dyDescent="0.3">
      <c r="A1262" s="99">
        <v>33</v>
      </c>
      <c r="B1262" s="100" t="s">
        <v>1203</v>
      </c>
      <c r="C1262" s="101" t="s">
        <v>10957</v>
      </c>
      <c r="D1262" s="190"/>
      <c r="E1262" s="211"/>
      <c r="F1262" s="211"/>
      <c r="G1262" s="210"/>
      <c r="H1262" s="2"/>
      <c r="I1262" s="2"/>
      <c r="J1262" s="81"/>
      <c r="K1262" s="72"/>
      <c r="L1262" s="145"/>
      <c r="M1262" s="2"/>
      <c r="N1262" s="44"/>
      <c r="O1262" s="45"/>
      <c r="P1262" s="2"/>
      <c r="Q1262" s="135"/>
      <c r="R1262" s="135"/>
      <c r="S1262" s="135"/>
      <c r="T1262" s="136" t="s">
        <v>7404</v>
      </c>
      <c r="U1262" s="273">
        <v>0.95</v>
      </c>
      <c r="V1262" s="274"/>
      <c r="W1262" s="72"/>
      <c r="X1262" s="72"/>
      <c r="Y1262" s="145"/>
      <c r="Z1262" s="71"/>
      <c r="AA1262" s="226" t="s">
        <v>7393</v>
      </c>
      <c r="AB1262" s="225" t="s">
        <v>7358</v>
      </c>
      <c r="AC1262" s="103" t="s">
        <v>7390</v>
      </c>
      <c r="AD1262" s="162">
        <v>0.7</v>
      </c>
      <c r="AE1262" s="162"/>
      <c r="AF1262" s="162"/>
      <c r="AG1262" s="163"/>
      <c r="AH1262" s="105">
        <f>ROUND(ROUND(ROUND(K1261*U1262,0)*Y$1163,0)*AD1262,0)</f>
        <v>161</v>
      </c>
      <c r="AI1262" s="66"/>
    </row>
    <row r="1263" spans="1:35" ht="16.75" customHeight="1" x14ac:dyDescent="0.3">
      <c r="A1263" s="99">
        <v>33</v>
      </c>
      <c r="B1263" s="100" t="s">
        <v>1204</v>
      </c>
      <c r="C1263" s="101" t="s">
        <v>10956</v>
      </c>
      <c r="D1263" s="198"/>
      <c r="E1263" s="199"/>
      <c r="F1263" s="199"/>
      <c r="G1263" s="197"/>
      <c r="H1263" s="2"/>
      <c r="I1263" s="2"/>
      <c r="J1263" s="81"/>
      <c r="K1263" s="185"/>
      <c r="L1263" s="2"/>
      <c r="M1263" s="2"/>
      <c r="N1263" s="2"/>
      <c r="O1263" s="56"/>
      <c r="P1263" s="2"/>
      <c r="Q1263" s="2"/>
      <c r="R1263" s="2"/>
      <c r="S1263" s="2"/>
      <c r="T1263" s="2"/>
      <c r="U1263" s="2"/>
      <c r="V1263" s="71"/>
      <c r="W1263" s="72"/>
      <c r="X1263" s="72"/>
      <c r="Y1263" s="155"/>
      <c r="Z1263" s="157"/>
      <c r="AA1263" s="206"/>
      <c r="AB1263" s="225" t="s">
        <v>7391</v>
      </c>
      <c r="AC1263" s="103" t="s">
        <v>7390</v>
      </c>
      <c r="AD1263" s="162">
        <v>0.5</v>
      </c>
      <c r="AE1263" s="162"/>
      <c r="AF1263" s="162"/>
      <c r="AG1263" s="163"/>
      <c r="AH1263" s="105">
        <f>ROUND(ROUND(ROUND(K1261*U1262,0)*Y$1163,0)*AD1263,0)</f>
        <v>115</v>
      </c>
      <c r="AI1263" s="16"/>
    </row>
    <row r="1264" spans="1:35" ht="16.75" customHeight="1" x14ac:dyDescent="0.3">
      <c r="A1264" s="11">
        <v>33</v>
      </c>
      <c r="B1264" s="14" t="s">
        <v>1205</v>
      </c>
      <c r="C1264" s="52" t="s">
        <v>10955</v>
      </c>
      <c r="D1264" s="198"/>
      <c r="E1264" s="199"/>
      <c r="F1264" s="199"/>
      <c r="G1264" s="197"/>
      <c r="H1264" s="2"/>
      <c r="I1264" s="2"/>
      <c r="J1264" s="81"/>
      <c r="K1264" s="185"/>
      <c r="L1264" s="2"/>
      <c r="M1264" s="2"/>
      <c r="N1264" s="2"/>
      <c r="O1264" s="56"/>
      <c r="P1264" s="2"/>
      <c r="Q1264" s="2"/>
      <c r="R1264" s="2"/>
      <c r="S1264" s="2"/>
      <c r="T1264" s="2"/>
      <c r="U1264" s="2"/>
      <c r="V1264" s="71"/>
      <c r="W1264" s="72"/>
      <c r="X1264" s="72"/>
      <c r="Y1264" s="155"/>
      <c r="Z1264" s="157"/>
      <c r="AA1264" s="2"/>
      <c r="AB1264" s="201"/>
      <c r="AC1264" s="55"/>
      <c r="AD1264" s="141"/>
      <c r="AE1264" s="187" t="s">
        <v>7356</v>
      </c>
      <c r="AF1264" s="53">
        <v>5</v>
      </c>
      <c r="AG1264" s="181" t="s">
        <v>7357</v>
      </c>
      <c r="AH1264" s="98">
        <f>ROUND(ROUND(K1261*U1262,0)*Y$1163-AF1264,0)</f>
        <v>225</v>
      </c>
      <c r="AI1264" s="16"/>
    </row>
    <row r="1265" spans="1:35" ht="16.75" customHeight="1" x14ac:dyDescent="0.3">
      <c r="A1265" s="99">
        <v>33</v>
      </c>
      <c r="B1265" s="100" t="s">
        <v>1206</v>
      </c>
      <c r="C1265" s="101" t="s">
        <v>10954</v>
      </c>
      <c r="D1265" s="198"/>
      <c r="E1265" s="199"/>
      <c r="F1265" s="199"/>
      <c r="G1265" s="197"/>
      <c r="H1265" s="2"/>
      <c r="I1265" s="2"/>
      <c r="J1265" s="81"/>
      <c r="K1265" s="185"/>
      <c r="L1265" s="2"/>
      <c r="M1265" s="2"/>
      <c r="N1265" s="2"/>
      <c r="O1265" s="56"/>
      <c r="P1265" s="2"/>
      <c r="Q1265" s="2"/>
      <c r="R1265" s="2"/>
      <c r="S1265" s="2"/>
      <c r="T1265" s="2"/>
      <c r="U1265" s="2"/>
      <c r="V1265" s="71"/>
      <c r="W1265" s="72"/>
      <c r="X1265" s="72"/>
      <c r="Y1265" s="155"/>
      <c r="Z1265" s="157"/>
      <c r="AA1265" s="226" t="s">
        <v>7393</v>
      </c>
      <c r="AB1265" s="225" t="s">
        <v>7358</v>
      </c>
      <c r="AC1265" s="103" t="s">
        <v>7390</v>
      </c>
      <c r="AD1265" s="162">
        <v>0.7</v>
      </c>
      <c r="AE1265" s="221"/>
      <c r="AF1265" s="136"/>
      <c r="AG1265" s="75"/>
      <c r="AH1265" s="105">
        <f>ROUND(ROUND(ROUND(K1261*U1262,0)*Y$1163,0)*AD1265-AF1264,0)</f>
        <v>156</v>
      </c>
      <c r="AI1265" s="16"/>
    </row>
    <row r="1266" spans="1:35" ht="16.75" customHeight="1" x14ac:dyDescent="0.3">
      <c r="A1266" s="99">
        <v>33</v>
      </c>
      <c r="B1266" s="100" t="s">
        <v>1207</v>
      </c>
      <c r="C1266" s="101" t="s">
        <v>10953</v>
      </c>
      <c r="D1266" s="198"/>
      <c r="E1266" s="199"/>
      <c r="F1266" s="199"/>
      <c r="G1266" s="197"/>
      <c r="H1266" s="2"/>
      <c r="I1266" s="2"/>
      <c r="J1266" s="81"/>
      <c r="K1266" s="185"/>
      <c r="L1266" s="2"/>
      <c r="M1266" s="2"/>
      <c r="N1266" s="2"/>
      <c r="O1266" s="203"/>
      <c r="P1266" s="8"/>
      <c r="Q1266" s="8"/>
      <c r="R1266" s="8"/>
      <c r="S1266" s="8"/>
      <c r="T1266" s="8"/>
      <c r="U1266" s="8"/>
      <c r="V1266" s="73"/>
      <c r="W1266" s="72"/>
      <c r="X1266" s="72"/>
      <c r="Y1266" s="155"/>
      <c r="Z1266" s="157"/>
      <c r="AA1266" s="206"/>
      <c r="AB1266" s="225" t="s">
        <v>7391</v>
      </c>
      <c r="AC1266" s="103" t="s">
        <v>7390</v>
      </c>
      <c r="AD1266" s="162">
        <v>0.5</v>
      </c>
      <c r="AE1266" s="196"/>
      <c r="AF1266" s="144"/>
      <c r="AG1266" s="150"/>
      <c r="AH1266" s="105">
        <f>ROUND(ROUND(ROUND(K1261*U1262,0)*Y$1163,0)*AD1266-AF1264,0)</f>
        <v>110</v>
      </c>
      <c r="AI1266" s="16"/>
    </row>
    <row r="1267" spans="1:35" ht="16.75" customHeight="1" x14ac:dyDescent="0.3">
      <c r="A1267" s="11">
        <v>33</v>
      </c>
      <c r="B1267" s="14" t="s">
        <v>1208</v>
      </c>
      <c r="C1267" s="52" t="s">
        <v>10952</v>
      </c>
      <c r="D1267" s="190"/>
      <c r="E1267" s="211"/>
      <c r="F1267" s="211"/>
      <c r="G1267" s="210"/>
      <c r="H1267" s="2"/>
      <c r="I1267" s="2"/>
      <c r="J1267" s="81"/>
      <c r="K1267" s="185"/>
      <c r="L1267" s="2"/>
      <c r="M1267" s="2"/>
      <c r="N1267" s="44"/>
      <c r="O1267" s="204" t="s">
        <v>7380</v>
      </c>
      <c r="P1267" s="36"/>
      <c r="Q1267" s="36"/>
      <c r="R1267" s="36"/>
      <c r="S1267" s="36"/>
      <c r="T1267" s="36"/>
      <c r="U1267" s="36"/>
      <c r="V1267" s="74"/>
      <c r="W1267" s="72"/>
      <c r="X1267" s="72"/>
      <c r="Y1267" s="145"/>
      <c r="Z1267" s="71"/>
      <c r="AA1267" s="83"/>
      <c r="AB1267" s="194"/>
      <c r="AC1267" s="7"/>
      <c r="AD1267" s="7"/>
      <c r="AE1267" s="7"/>
      <c r="AF1267" s="7"/>
      <c r="AG1267" s="37"/>
      <c r="AH1267" s="98">
        <f>ROUND(ROUND(K1261*U1268,0)*Y$1163,0)</f>
        <v>225</v>
      </c>
      <c r="AI1267" s="66"/>
    </row>
    <row r="1268" spans="1:35" ht="16.75" customHeight="1" x14ac:dyDescent="0.3">
      <c r="A1268" s="99">
        <v>33</v>
      </c>
      <c r="B1268" s="100" t="s">
        <v>1209</v>
      </c>
      <c r="C1268" s="101" t="s">
        <v>10951</v>
      </c>
      <c r="D1268" s="190"/>
      <c r="E1268" s="211"/>
      <c r="F1268" s="211"/>
      <c r="G1268" s="210"/>
      <c r="H1268" s="2"/>
      <c r="I1268" s="2"/>
      <c r="J1268" s="81"/>
      <c r="K1268" s="185"/>
      <c r="L1268" s="2"/>
      <c r="M1268" s="2"/>
      <c r="N1268" s="44"/>
      <c r="O1268" s="45"/>
      <c r="P1268" s="135"/>
      <c r="Q1268" s="135"/>
      <c r="R1268" s="135"/>
      <c r="S1268" s="135"/>
      <c r="T1268" s="136" t="s">
        <v>7404</v>
      </c>
      <c r="U1268" s="273">
        <v>0.93</v>
      </c>
      <c r="V1268" s="274"/>
      <c r="W1268" s="72"/>
      <c r="X1268" s="72"/>
      <c r="Y1268" s="145"/>
      <c r="Z1268" s="71"/>
      <c r="AA1268" s="226" t="s">
        <v>7393</v>
      </c>
      <c r="AB1268" s="225" t="s">
        <v>7358</v>
      </c>
      <c r="AC1268" s="103" t="s">
        <v>7390</v>
      </c>
      <c r="AD1268" s="162">
        <v>0.7</v>
      </c>
      <c r="AE1268" s="162"/>
      <c r="AF1268" s="162"/>
      <c r="AG1268" s="163"/>
      <c r="AH1268" s="105">
        <f>ROUND(ROUND(ROUND(K1261*U1268,0)*Y$1163,0)*AD1268,0)</f>
        <v>158</v>
      </c>
      <c r="AI1268" s="66"/>
    </row>
    <row r="1269" spans="1:35" ht="16.75" customHeight="1" x14ac:dyDescent="0.3">
      <c r="A1269" s="99">
        <v>33</v>
      </c>
      <c r="B1269" s="100" t="s">
        <v>1210</v>
      </c>
      <c r="C1269" s="101" t="s">
        <v>10950</v>
      </c>
      <c r="D1269" s="198"/>
      <c r="E1269" s="199"/>
      <c r="F1269" s="199"/>
      <c r="G1269" s="197"/>
      <c r="H1269" s="2"/>
      <c r="I1269" s="2"/>
      <c r="J1269" s="81"/>
      <c r="K1269" s="185"/>
      <c r="L1269" s="2"/>
      <c r="M1269" s="2"/>
      <c r="N1269" s="2"/>
      <c r="O1269" s="56"/>
      <c r="P1269" s="2"/>
      <c r="Q1269" s="2"/>
      <c r="R1269" s="2"/>
      <c r="S1269" s="2"/>
      <c r="T1269" s="2"/>
      <c r="U1269" s="2"/>
      <c r="V1269" s="71"/>
      <c r="W1269" s="72"/>
      <c r="X1269" s="72"/>
      <c r="Y1269" s="155"/>
      <c r="Z1269" s="157"/>
      <c r="AA1269" s="206"/>
      <c r="AB1269" s="225" t="s">
        <v>7391</v>
      </c>
      <c r="AC1269" s="103" t="s">
        <v>7390</v>
      </c>
      <c r="AD1269" s="162">
        <v>0.5</v>
      </c>
      <c r="AE1269" s="162"/>
      <c r="AF1269" s="162"/>
      <c r="AG1269" s="163"/>
      <c r="AH1269" s="105">
        <f>ROUND(ROUND(ROUND(K1261*U1268,0)*Y$1163,0)*AD1269,0)</f>
        <v>113</v>
      </c>
      <c r="AI1269" s="16"/>
    </row>
    <row r="1270" spans="1:35" ht="16.75" customHeight="1" x14ac:dyDescent="0.3">
      <c r="A1270" s="11">
        <v>33</v>
      </c>
      <c r="B1270" s="14" t="s">
        <v>1211</v>
      </c>
      <c r="C1270" s="52" t="s">
        <v>10949</v>
      </c>
      <c r="D1270" s="198"/>
      <c r="E1270" s="199"/>
      <c r="F1270" s="199"/>
      <c r="G1270" s="197"/>
      <c r="H1270" s="2"/>
      <c r="I1270" s="2"/>
      <c r="J1270" s="81"/>
      <c r="K1270" s="185"/>
      <c r="L1270" s="2"/>
      <c r="M1270" s="2"/>
      <c r="N1270" s="2"/>
      <c r="O1270" s="56"/>
      <c r="P1270" s="2"/>
      <c r="Q1270" s="2"/>
      <c r="R1270" s="2"/>
      <c r="S1270" s="2"/>
      <c r="T1270" s="2"/>
      <c r="U1270" s="2"/>
      <c r="V1270" s="71"/>
      <c r="W1270" s="72"/>
      <c r="X1270" s="72"/>
      <c r="Y1270" s="155"/>
      <c r="Z1270" s="157"/>
      <c r="AA1270" s="2"/>
      <c r="AB1270" s="201"/>
      <c r="AC1270" s="55"/>
      <c r="AD1270" s="141"/>
      <c r="AE1270" s="187" t="s">
        <v>7356</v>
      </c>
      <c r="AF1270" s="53">
        <v>5</v>
      </c>
      <c r="AG1270" s="181" t="s">
        <v>7357</v>
      </c>
      <c r="AH1270" s="98">
        <f>ROUND(ROUND(K1261*U1268,0)*Y$1163-AF1270,0)</f>
        <v>220</v>
      </c>
      <c r="AI1270" s="16"/>
    </row>
    <row r="1271" spans="1:35" ht="16.75" customHeight="1" x14ac:dyDescent="0.3">
      <c r="A1271" s="99">
        <v>33</v>
      </c>
      <c r="B1271" s="100" t="s">
        <v>1212</v>
      </c>
      <c r="C1271" s="101" t="s">
        <v>10948</v>
      </c>
      <c r="D1271" s="198"/>
      <c r="E1271" s="199"/>
      <c r="F1271" s="199"/>
      <c r="G1271" s="197"/>
      <c r="H1271" s="2"/>
      <c r="I1271" s="2"/>
      <c r="J1271" s="81"/>
      <c r="K1271" s="185"/>
      <c r="L1271" s="2"/>
      <c r="M1271" s="2"/>
      <c r="N1271" s="2"/>
      <c r="O1271" s="56"/>
      <c r="P1271" s="2"/>
      <c r="Q1271" s="2"/>
      <c r="R1271" s="2"/>
      <c r="S1271" s="2"/>
      <c r="T1271" s="2"/>
      <c r="U1271" s="2"/>
      <c r="V1271" s="71"/>
      <c r="W1271" s="72"/>
      <c r="X1271" s="72"/>
      <c r="Y1271" s="155"/>
      <c r="Z1271" s="157"/>
      <c r="AA1271" s="226" t="s">
        <v>7393</v>
      </c>
      <c r="AB1271" s="225" t="s">
        <v>7358</v>
      </c>
      <c r="AC1271" s="103" t="s">
        <v>7390</v>
      </c>
      <c r="AD1271" s="162">
        <v>0.7</v>
      </c>
      <c r="AE1271" s="221"/>
      <c r="AF1271" s="136"/>
      <c r="AG1271" s="75"/>
      <c r="AH1271" s="105">
        <f>ROUND(ROUND(ROUND(K1261*U1268,0)*Y$1163,0)*AD1271-AF1270,0)</f>
        <v>153</v>
      </c>
      <c r="AI1271" s="16"/>
    </row>
    <row r="1272" spans="1:35" ht="16.75" customHeight="1" x14ac:dyDescent="0.3">
      <c r="A1272" s="99">
        <v>33</v>
      </c>
      <c r="B1272" s="100" t="s">
        <v>1213</v>
      </c>
      <c r="C1272" s="101" t="s">
        <v>10947</v>
      </c>
      <c r="D1272" s="198"/>
      <c r="E1272" s="199"/>
      <c r="F1272" s="199"/>
      <c r="G1272" s="197"/>
      <c r="H1272" s="2"/>
      <c r="I1272" s="2"/>
      <c r="J1272" s="81"/>
      <c r="K1272" s="185"/>
      <c r="L1272" s="2"/>
      <c r="M1272" s="2"/>
      <c r="N1272" s="2"/>
      <c r="O1272" s="203"/>
      <c r="P1272" s="8"/>
      <c r="Q1272" s="8"/>
      <c r="R1272" s="8"/>
      <c r="S1272" s="8"/>
      <c r="T1272" s="8"/>
      <c r="U1272" s="8"/>
      <c r="V1272" s="73"/>
      <c r="W1272" s="72"/>
      <c r="X1272" s="72"/>
      <c r="Y1272" s="155"/>
      <c r="Z1272" s="157"/>
      <c r="AA1272" s="206"/>
      <c r="AB1272" s="225" t="s">
        <v>7391</v>
      </c>
      <c r="AC1272" s="103" t="s">
        <v>7390</v>
      </c>
      <c r="AD1272" s="162">
        <v>0.5</v>
      </c>
      <c r="AE1272" s="196"/>
      <c r="AF1272" s="144"/>
      <c r="AG1272" s="150"/>
      <c r="AH1272" s="105">
        <f>ROUND(ROUND(ROUND(K1261*U1268,0)*Y$1163,0)*AD1272-AF1270,0)</f>
        <v>108</v>
      </c>
      <c r="AI1272" s="16"/>
    </row>
    <row r="1273" spans="1:35" ht="16.75" customHeight="1" x14ac:dyDescent="0.3">
      <c r="A1273" s="11">
        <v>33</v>
      </c>
      <c r="B1273" s="14" t="s">
        <v>1214</v>
      </c>
      <c r="C1273" s="52" t="s">
        <v>10946</v>
      </c>
      <c r="D1273" s="190"/>
      <c r="E1273" s="211"/>
      <c r="F1273" s="211"/>
      <c r="G1273" s="210"/>
      <c r="H1273" s="211"/>
      <c r="I1273" s="211"/>
      <c r="J1273" s="210"/>
      <c r="K1273" s="185"/>
      <c r="L1273" s="2"/>
      <c r="M1273" s="2"/>
      <c r="N1273" s="44"/>
      <c r="O1273" s="222" t="s">
        <v>7373</v>
      </c>
      <c r="P1273" s="2"/>
      <c r="Q1273" s="2"/>
      <c r="R1273" s="2"/>
      <c r="S1273" s="2"/>
      <c r="T1273" s="2"/>
      <c r="U1273" s="2"/>
      <c r="V1273" s="71"/>
      <c r="W1273" s="72"/>
      <c r="X1273" s="72"/>
      <c r="Y1273" s="145"/>
      <c r="Z1273" s="71"/>
      <c r="AA1273" s="83"/>
      <c r="AB1273" s="80"/>
      <c r="AC1273" s="7"/>
      <c r="AD1273" s="7"/>
      <c r="AE1273" s="7"/>
      <c r="AF1273" s="7"/>
      <c r="AG1273" s="37"/>
      <c r="AH1273" s="98">
        <f>ROUND(ROUND(K1261*U1274,0)*Y$1163,0)</f>
        <v>230</v>
      </c>
      <c r="AI1273" s="66"/>
    </row>
    <row r="1274" spans="1:35" ht="16.75" customHeight="1" x14ac:dyDescent="0.3">
      <c r="A1274" s="99">
        <v>33</v>
      </c>
      <c r="B1274" s="100" t="s">
        <v>1215</v>
      </c>
      <c r="C1274" s="101" t="s">
        <v>10945</v>
      </c>
      <c r="D1274" s="190"/>
      <c r="E1274" s="211"/>
      <c r="F1274" s="211"/>
      <c r="G1274" s="210"/>
      <c r="H1274" s="211"/>
      <c r="I1274" s="211"/>
      <c r="J1274" s="210"/>
      <c r="K1274" s="185"/>
      <c r="L1274" s="2"/>
      <c r="M1274" s="2"/>
      <c r="N1274" s="44"/>
      <c r="O1274" s="222" t="s">
        <v>7405</v>
      </c>
      <c r="P1274" s="135"/>
      <c r="Q1274" s="135"/>
      <c r="R1274" s="135"/>
      <c r="S1274" s="135"/>
      <c r="T1274" s="136" t="s">
        <v>7404</v>
      </c>
      <c r="U1274" s="273">
        <v>0.95</v>
      </c>
      <c r="V1274" s="274"/>
      <c r="W1274" s="72"/>
      <c r="X1274" s="72"/>
      <c r="Y1274" s="145"/>
      <c r="Z1274" s="71"/>
      <c r="AA1274" s="226" t="s">
        <v>7393</v>
      </c>
      <c r="AB1274" s="225" t="s">
        <v>7358</v>
      </c>
      <c r="AC1274" s="103" t="s">
        <v>7390</v>
      </c>
      <c r="AD1274" s="162">
        <v>0.7</v>
      </c>
      <c r="AE1274" s="162"/>
      <c r="AF1274" s="162"/>
      <c r="AG1274" s="163"/>
      <c r="AH1274" s="105">
        <f>ROUND(ROUND(ROUND(K1261*U1274,0)*Y$1163,0)*AD1274,0)</f>
        <v>161</v>
      </c>
      <c r="AI1274" s="66"/>
    </row>
    <row r="1275" spans="1:35" ht="16.75" customHeight="1" x14ac:dyDescent="0.3">
      <c r="A1275" s="99">
        <v>33</v>
      </c>
      <c r="B1275" s="100" t="s">
        <v>1216</v>
      </c>
      <c r="C1275" s="101" t="s">
        <v>10944</v>
      </c>
      <c r="D1275" s="198"/>
      <c r="E1275" s="199"/>
      <c r="F1275" s="199"/>
      <c r="G1275" s="197"/>
      <c r="H1275" s="2"/>
      <c r="I1275" s="2"/>
      <c r="J1275" s="81"/>
      <c r="K1275" s="185"/>
      <c r="L1275" s="2"/>
      <c r="M1275" s="2"/>
      <c r="N1275" s="2"/>
      <c r="O1275" s="56"/>
      <c r="P1275" s="2"/>
      <c r="Q1275" s="2"/>
      <c r="R1275" s="2"/>
      <c r="S1275" s="2"/>
      <c r="T1275" s="2"/>
      <c r="U1275" s="2"/>
      <c r="V1275" s="71"/>
      <c r="W1275" s="72"/>
      <c r="X1275" s="72"/>
      <c r="Y1275" s="155"/>
      <c r="Z1275" s="157"/>
      <c r="AA1275" s="206"/>
      <c r="AB1275" s="225" t="s">
        <v>7391</v>
      </c>
      <c r="AC1275" s="103" t="s">
        <v>7390</v>
      </c>
      <c r="AD1275" s="162">
        <v>0.5</v>
      </c>
      <c r="AE1275" s="162"/>
      <c r="AF1275" s="162"/>
      <c r="AG1275" s="163"/>
      <c r="AH1275" s="105">
        <f>ROUND(ROUND(ROUND(K1261*U1274,0)*Y$1163,0)*AD1275,0)</f>
        <v>115</v>
      </c>
      <c r="AI1275" s="16"/>
    </row>
    <row r="1276" spans="1:35" ht="16.75" customHeight="1" x14ac:dyDescent="0.3">
      <c r="A1276" s="11">
        <v>33</v>
      </c>
      <c r="B1276" s="14" t="s">
        <v>1217</v>
      </c>
      <c r="C1276" s="52" t="s">
        <v>10943</v>
      </c>
      <c r="D1276" s="198"/>
      <c r="E1276" s="199"/>
      <c r="F1276" s="199"/>
      <c r="G1276" s="197"/>
      <c r="H1276" s="2"/>
      <c r="I1276" s="2"/>
      <c r="J1276" s="81"/>
      <c r="K1276" s="185"/>
      <c r="L1276" s="2"/>
      <c r="M1276" s="2"/>
      <c r="N1276" s="2"/>
      <c r="O1276" s="56"/>
      <c r="P1276" s="2"/>
      <c r="Q1276" s="2"/>
      <c r="R1276" s="2"/>
      <c r="S1276" s="2"/>
      <c r="T1276" s="2"/>
      <c r="U1276" s="2"/>
      <c r="V1276" s="71"/>
      <c r="W1276" s="72"/>
      <c r="X1276" s="72"/>
      <c r="Y1276" s="155"/>
      <c r="Z1276" s="157"/>
      <c r="AA1276" s="2"/>
      <c r="AB1276" s="201"/>
      <c r="AC1276" s="55"/>
      <c r="AD1276" s="141"/>
      <c r="AE1276" s="187" t="s">
        <v>7356</v>
      </c>
      <c r="AF1276" s="53">
        <v>5</v>
      </c>
      <c r="AG1276" s="181" t="s">
        <v>7357</v>
      </c>
      <c r="AH1276" s="98">
        <f>ROUND(ROUND(K1261*U1274,0)*Y$1163-AF1276,0)</f>
        <v>225</v>
      </c>
      <c r="AI1276" s="16"/>
    </row>
    <row r="1277" spans="1:35" ht="16.75" customHeight="1" x14ac:dyDescent="0.3">
      <c r="A1277" s="99">
        <v>33</v>
      </c>
      <c r="B1277" s="100" t="s">
        <v>1218</v>
      </c>
      <c r="C1277" s="101" t="s">
        <v>10942</v>
      </c>
      <c r="D1277" s="198"/>
      <c r="E1277" s="199"/>
      <c r="F1277" s="199"/>
      <c r="G1277" s="197"/>
      <c r="H1277" s="2"/>
      <c r="I1277" s="2"/>
      <c r="J1277" s="81"/>
      <c r="K1277" s="185"/>
      <c r="L1277" s="2"/>
      <c r="M1277" s="2"/>
      <c r="N1277" s="2"/>
      <c r="O1277" s="56"/>
      <c r="P1277" s="2"/>
      <c r="Q1277" s="2"/>
      <c r="R1277" s="2"/>
      <c r="S1277" s="2"/>
      <c r="T1277" s="2"/>
      <c r="U1277" s="2"/>
      <c r="V1277" s="71"/>
      <c r="W1277" s="72"/>
      <c r="X1277" s="72"/>
      <c r="Y1277" s="155"/>
      <c r="Z1277" s="157"/>
      <c r="AA1277" s="226" t="s">
        <v>7393</v>
      </c>
      <c r="AB1277" s="225" t="s">
        <v>7358</v>
      </c>
      <c r="AC1277" s="103" t="s">
        <v>7390</v>
      </c>
      <c r="AD1277" s="162">
        <v>0.7</v>
      </c>
      <c r="AE1277" s="221"/>
      <c r="AF1277" s="136"/>
      <c r="AG1277" s="75"/>
      <c r="AH1277" s="105">
        <f>ROUND(ROUND(ROUND(K1261*U1274,0)*Y$1163,0)*AD1277-AF1276,0)</f>
        <v>156</v>
      </c>
      <c r="AI1277" s="16"/>
    </row>
    <row r="1278" spans="1:35" ht="16.75" customHeight="1" x14ac:dyDescent="0.3">
      <c r="A1278" s="99">
        <v>33</v>
      </c>
      <c r="B1278" s="100" t="s">
        <v>1219</v>
      </c>
      <c r="C1278" s="101" t="s">
        <v>10941</v>
      </c>
      <c r="D1278" s="198"/>
      <c r="E1278" s="199"/>
      <c r="F1278" s="199"/>
      <c r="G1278" s="197"/>
      <c r="H1278" s="2"/>
      <c r="I1278" s="2"/>
      <c r="J1278" s="81"/>
      <c r="K1278" s="164"/>
      <c r="L1278" s="8"/>
      <c r="M1278" s="8"/>
      <c r="N1278" s="8"/>
      <c r="O1278" s="203"/>
      <c r="P1278" s="8"/>
      <c r="Q1278" s="8"/>
      <c r="R1278" s="8"/>
      <c r="S1278" s="8"/>
      <c r="T1278" s="8"/>
      <c r="U1278" s="8"/>
      <c r="V1278" s="73"/>
      <c r="W1278" s="72"/>
      <c r="X1278" s="72"/>
      <c r="Y1278" s="155"/>
      <c r="Z1278" s="157"/>
      <c r="AA1278" s="206"/>
      <c r="AB1278" s="225" t="s">
        <v>7391</v>
      </c>
      <c r="AC1278" s="103" t="s">
        <v>7390</v>
      </c>
      <c r="AD1278" s="162">
        <v>0.5</v>
      </c>
      <c r="AE1278" s="196"/>
      <c r="AF1278" s="144"/>
      <c r="AG1278" s="150"/>
      <c r="AH1278" s="105">
        <f>ROUND(ROUND(ROUND(K1261*U1274,0)*Y$1163,0)*AD1278-AF1276,0)</f>
        <v>110</v>
      </c>
      <c r="AI1278" s="16"/>
    </row>
    <row r="1279" spans="1:35" ht="16.75" customHeight="1" x14ac:dyDescent="0.3">
      <c r="A1279" s="11">
        <v>33</v>
      </c>
      <c r="B1279" s="14" t="s">
        <v>10940</v>
      </c>
      <c r="C1279" s="52" t="s">
        <v>10939</v>
      </c>
      <c r="D1279" s="190"/>
      <c r="E1279" s="211"/>
      <c r="F1279" s="211"/>
      <c r="G1279" s="210"/>
      <c r="H1279" s="2"/>
      <c r="I1279" s="2"/>
      <c r="J1279" s="81"/>
      <c r="K1279" s="167" t="s">
        <v>7398</v>
      </c>
      <c r="L1279" s="36"/>
      <c r="M1279" s="36"/>
      <c r="N1279" s="50"/>
      <c r="O1279" s="54"/>
      <c r="P1279" s="36"/>
      <c r="Q1279" s="36"/>
      <c r="R1279" s="36"/>
      <c r="S1279" s="36"/>
      <c r="T1279" s="36"/>
      <c r="U1279" s="36"/>
      <c r="V1279" s="50"/>
      <c r="W1279" s="45"/>
      <c r="X1279" s="45"/>
      <c r="Y1279" s="2"/>
      <c r="Z1279" s="44"/>
      <c r="AA1279" s="54"/>
      <c r="AB1279" s="53"/>
      <c r="AC1279" s="36"/>
      <c r="AD1279" s="36"/>
      <c r="AE1279" s="36"/>
      <c r="AF1279" s="36"/>
      <c r="AG1279" s="50"/>
      <c r="AH1279" s="98">
        <f>ROUND(K1285*Y$1163,0)</f>
        <v>219</v>
      </c>
      <c r="AI1279" s="16"/>
    </row>
    <row r="1280" spans="1:35" ht="16.75" customHeight="1" x14ac:dyDescent="0.3">
      <c r="A1280" s="99">
        <v>33</v>
      </c>
      <c r="B1280" s="100" t="s">
        <v>1220</v>
      </c>
      <c r="C1280" s="101" t="s">
        <v>10938</v>
      </c>
      <c r="D1280" s="190"/>
      <c r="E1280" s="211"/>
      <c r="F1280" s="211"/>
      <c r="G1280" s="210"/>
      <c r="H1280" s="2"/>
      <c r="I1280" s="2"/>
      <c r="J1280" s="81"/>
      <c r="K1280" s="185"/>
      <c r="L1280" s="2"/>
      <c r="M1280" s="2"/>
      <c r="N1280" s="44"/>
      <c r="O1280" s="3"/>
      <c r="P1280" s="2"/>
      <c r="Q1280" s="2"/>
      <c r="R1280" s="2"/>
      <c r="S1280" s="2"/>
      <c r="T1280" s="2"/>
      <c r="U1280" s="2"/>
      <c r="V1280" s="71"/>
      <c r="W1280" s="72"/>
      <c r="X1280" s="72"/>
      <c r="Y1280" s="145"/>
      <c r="Z1280" s="71"/>
      <c r="AA1280" s="226" t="s">
        <v>7393</v>
      </c>
      <c r="AB1280" s="225" t="s">
        <v>7358</v>
      </c>
      <c r="AC1280" s="103" t="s">
        <v>7390</v>
      </c>
      <c r="AD1280" s="162">
        <v>0.7</v>
      </c>
      <c r="AE1280" s="162"/>
      <c r="AF1280" s="162"/>
      <c r="AG1280" s="163"/>
      <c r="AH1280" s="105">
        <f>ROUND(ROUND(K1285*Y$1163,0)*AD1280,0)</f>
        <v>153</v>
      </c>
      <c r="AI1280" s="16"/>
    </row>
    <row r="1281" spans="1:35" ht="16.75" customHeight="1" x14ac:dyDescent="0.3">
      <c r="A1281" s="99">
        <v>33</v>
      </c>
      <c r="B1281" s="100" t="s">
        <v>1221</v>
      </c>
      <c r="C1281" s="101" t="s">
        <v>10937</v>
      </c>
      <c r="D1281" s="198"/>
      <c r="E1281" s="199"/>
      <c r="F1281" s="199"/>
      <c r="G1281" s="197"/>
      <c r="H1281" s="2"/>
      <c r="I1281" s="2"/>
      <c r="J1281" s="81"/>
      <c r="K1281" s="185"/>
      <c r="L1281" s="2"/>
      <c r="M1281" s="2"/>
      <c r="N1281" s="2"/>
      <c r="O1281" s="56"/>
      <c r="P1281" s="2"/>
      <c r="Q1281" s="2"/>
      <c r="R1281" s="2"/>
      <c r="S1281" s="2"/>
      <c r="T1281" s="2"/>
      <c r="U1281" s="2"/>
      <c r="V1281" s="71"/>
      <c r="W1281" s="72"/>
      <c r="X1281" s="72"/>
      <c r="Y1281" s="155"/>
      <c r="Z1281" s="157"/>
      <c r="AA1281" s="206"/>
      <c r="AB1281" s="225" t="s">
        <v>7391</v>
      </c>
      <c r="AC1281" s="103" t="s">
        <v>7390</v>
      </c>
      <c r="AD1281" s="162">
        <v>0.5</v>
      </c>
      <c r="AE1281" s="162"/>
      <c r="AF1281" s="162"/>
      <c r="AG1281" s="163"/>
      <c r="AH1281" s="105">
        <f>ROUND(ROUND(K1285*Y$1163,0)*AD1281,0)</f>
        <v>110</v>
      </c>
      <c r="AI1281" s="16"/>
    </row>
    <row r="1282" spans="1:35" ht="16.75" customHeight="1" x14ac:dyDescent="0.3">
      <c r="A1282" s="11">
        <v>33</v>
      </c>
      <c r="B1282" s="14" t="s">
        <v>1222</v>
      </c>
      <c r="C1282" s="52" t="s">
        <v>10936</v>
      </c>
      <c r="D1282" s="198"/>
      <c r="E1282" s="199"/>
      <c r="F1282" s="199"/>
      <c r="G1282" s="197"/>
      <c r="H1282" s="2"/>
      <c r="I1282" s="2"/>
      <c r="J1282" s="81"/>
      <c r="K1282" s="185"/>
      <c r="L1282" s="2"/>
      <c r="M1282" s="2"/>
      <c r="N1282" s="2"/>
      <c r="O1282" s="56"/>
      <c r="P1282" s="2"/>
      <c r="Q1282" s="2"/>
      <c r="R1282" s="2"/>
      <c r="S1282" s="2"/>
      <c r="T1282" s="2"/>
      <c r="U1282" s="2"/>
      <c r="V1282" s="71"/>
      <c r="W1282" s="72"/>
      <c r="X1282" s="72"/>
      <c r="Y1282" s="155"/>
      <c r="Z1282" s="157"/>
      <c r="AA1282" s="2"/>
      <c r="AB1282" s="201"/>
      <c r="AC1282" s="55"/>
      <c r="AD1282" s="141"/>
      <c r="AE1282" s="187" t="s">
        <v>7356</v>
      </c>
      <c r="AF1282" s="53">
        <v>5</v>
      </c>
      <c r="AG1282" s="181" t="s">
        <v>7357</v>
      </c>
      <c r="AH1282" s="98">
        <f>ROUND(K1285*Y$1163-AF1282,0)</f>
        <v>214</v>
      </c>
      <c r="AI1282" s="16"/>
    </row>
    <row r="1283" spans="1:35" ht="16.75" customHeight="1" x14ac:dyDescent="0.3">
      <c r="A1283" s="99">
        <v>33</v>
      </c>
      <c r="B1283" s="100" t="s">
        <v>1223</v>
      </c>
      <c r="C1283" s="101" t="s">
        <v>10935</v>
      </c>
      <c r="D1283" s="198"/>
      <c r="E1283" s="199"/>
      <c r="F1283" s="199"/>
      <c r="G1283" s="197"/>
      <c r="H1283" s="2"/>
      <c r="I1283" s="2"/>
      <c r="J1283" s="81"/>
      <c r="K1283" s="185"/>
      <c r="L1283" s="2"/>
      <c r="M1283" s="2"/>
      <c r="N1283" s="2"/>
      <c r="O1283" s="56"/>
      <c r="P1283" s="2"/>
      <c r="Q1283" s="2"/>
      <c r="R1283" s="2"/>
      <c r="S1283" s="2"/>
      <c r="T1283" s="2"/>
      <c r="U1283" s="2"/>
      <c r="V1283" s="71"/>
      <c r="W1283" s="72"/>
      <c r="X1283" s="72"/>
      <c r="Y1283" s="155"/>
      <c r="Z1283" s="157"/>
      <c r="AA1283" s="226" t="s">
        <v>7393</v>
      </c>
      <c r="AB1283" s="225" t="s">
        <v>7358</v>
      </c>
      <c r="AC1283" s="103" t="s">
        <v>7390</v>
      </c>
      <c r="AD1283" s="162">
        <v>0.7</v>
      </c>
      <c r="AE1283" s="221"/>
      <c r="AF1283" s="136"/>
      <c r="AG1283" s="75"/>
      <c r="AH1283" s="105">
        <f>ROUND(ROUND(K1285*Y$1163,0)*AD1283-AF1282,0)</f>
        <v>148</v>
      </c>
      <c r="AI1283" s="16"/>
    </row>
    <row r="1284" spans="1:35" ht="16.75" customHeight="1" x14ac:dyDescent="0.3">
      <c r="A1284" s="99">
        <v>33</v>
      </c>
      <c r="B1284" s="100" t="s">
        <v>1224</v>
      </c>
      <c r="C1284" s="101" t="s">
        <v>10934</v>
      </c>
      <c r="D1284" s="198"/>
      <c r="E1284" s="199"/>
      <c r="F1284" s="199"/>
      <c r="G1284" s="197"/>
      <c r="H1284" s="2"/>
      <c r="I1284" s="2"/>
      <c r="J1284" s="81"/>
      <c r="K1284" s="185"/>
      <c r="L1284" s="2"/>
      <c r="M1284" s="2"/>
      <c r="N1284" s="2"/>
      <c r="O1284" s="56"/>
      <c r="P1284" s="2"/>
      <c r="Q1284" s="2"/>
      <c r="R1284" s="2"/>
      <c r="S1284" s="2"/>
      <c r="T1284" s="2"/>
      <c r="U1284" s="2"/>
      <c r="V1284" s="71"/>
      <c r="W1284" s="72"/>
      <c r="X1284" s="72"/>
      <c r="Y1284" s="155"/>
      <c r="Z1284" s="157"/>
      <c r="AA1284" s="206"/>
      <c r="AB1284" s="225" t="s">
        <v>7391</v>
      </c>
      <c r="AC1284" s="103" t="s">
        <v>7390</v>
      </c>
      <c r="AD1284" s="162">
        <v>0.5</v>
      </c>
      <c r="AE1284" s="196"/>
      <c r="AF1284" s="144"/>
      <c r="AG1284" s="150"/>
      <c r="AH1284" s="105">
        <f>ROUND(ROUND(K1285*Y$1163,0)*AD1284-AF1282,0)</f>
        <v>105</v>
      </c>
      <c r="AI1284" s="16"/>
    </row>
    <row r="1285" spans="1:35" ht="16.75" customHeight="1" x14ac:dyDescent="0.3">
      <c r="A1285" s="11">
        <v>33</v>
      </c>
      <c r="B1285" s="14" t="s">
        <v>1225</v>
      </c>
      <c r="C1285" s="52" t="s">
        <v>10933</v>
      </c>
      <c r="D1285" s="190"/>
      <c r="E1285" s="211"/>
      <c r="F1285" s="211"/>
      <c r="G1285" s="210"/>
      <c r="H1285" s="2"/>
      <c r="I1285" s="2"/>
      <c r="J1285" s="81"/>
      <c r="K1285" s="271">
        <f>'21共同生活援助（包括型・基本）'!N709</f>
        <v>313</v>
      </c>
      <c r="L1285" s="272"/>
      <c r="M1285" s="2" t="s">
        <v>7388</v>
      </c>
      <c r="N1285" s="44"/>
      <c r="O1285" s="204" t="s">
        <v>7387</v>
      </c>
      <c r="P1285" s="36"/>
      <c r="Q1285" s="36"/>
      <c r="R1285" s="36"/>
      <c r="S1285" s="36"/>
      <c r="T1285" s="36"/>
      <c r="U1285" s="36"/>
      <c r="V1285" s="74"/>
      <c r="W1285" s="72"/>
      <c r="X1285" s="72"/>
      <c r="Y1285" s="145"/>
      <c r="Z1285" s="71"/>
      <c r="AA1285" s="83"/>
      <c r="AB1285" s="194"/>
      <c r="AC1285" s="7"/>
      <c r="AD1285" s="7"/>
      <c r="AE1285" s="7"/>
      <c r="AF1285" s="7"/>
      <c r="AG1285" s="37"/>
      <c r="AH1285" s="98">
        <f>ROUND(ROUND(K1285*U1286,0)*Y$1163,0)</f>
        <v>208</v>
      </c>
      <c r="AI1285" s="66"/>
    </row>
    <row r="1286" spans="1:35" ht="16.75" customHeight="1" x14ac:dyDescent="0.3">
      <c r="A1286" s="99">
        <v>33</v>
      </c>
      <c r="B1286" s="100" t="s">
        <v>1226</v>
      </c>
      <c r="C1286" s="101" t="s">
        <v>10932</v>
      </c>
      <c r="D1286" s="190"/>
      <c r="E1286" s="211"/>
      <c r="F1286" s="211"/>
      <c r="G1286" s="210"/>
      <c r="H1286" s="2"/>
      <c r="I1286" s="2"/>
      <c r="J1286" s="81"/>
      <c r="K1286" s="72"/>
      <c r="L1286" s="145"/>
      <c r="M1286" s="2"/>
      <c r="N1286" s="44"/>
      <c r="O1286" s="45"/>
      <c r="P1286" s="2"/>
      <c r="Q1286" s="135"/>
      <c r="R1286" s="135"/>
      <c r="S1286" s="135"/>
      <c r="T1286" s="136" t="s">
        <v>10931</v>
      </c>
      <c r="U1286" s="273">
        <v>0.95</v>
      </c>
      <c r="V1286" s="274"/>
      <c r="W1286" s="72"/>
      <c r="X1286" s="72"/>
      <c r="Y1286" s="145"/>
      <c r="Z1286" s="71"/>
      <c r="AA1286" s="226" t="s">
        <v>8899</v>
      </c>
      <c r="AB1286" s="225" t="s">
        <v>8898</v>
      </c>
      <c r="AC1286" s="103" t="s">
        <v>8897</v>
      </c>
      <c r="AD1286" s="162">
        <v>0.7</v>
      </c>
      <c r="AE1286" s="162"/>
      <c r="AF1286" s="162"/>
      <c r="AG1286" s="163"/>
      <c r="AH1286" s="105">
        <f>ROUND(ROUND(ROUND(K1285*U1286,0)*Y$1163,0)*AD1286,0)</f>
        <v>146</v>
      </c>
      <c r="AI1286" s="66"/>
    </row>
    <row r="1287" spans="1:35" ht="16.75" customHeight="1" x14ac:dyDescent="0.3">
      <c r="A1287" s="99">
        <v>33</v>
      </c>
      <c r="B1287" s="100" t="s">
        <v>1227</v>
      </c>
      <c r="C1287" s="101" t="s">
        <v>10930</v>
      </c>
      <c r="D1287" s="198"/>
      <c r="E1287" s="199"/>
      <c r="F1287" s="199"/>
      <c r="G1287" s="197"/>
      <c r="H1287" s="2"/>
      <c r="I1287" s="2"/>
      <c r="J1287" s="81"/>
      <c r="K1287" s="185"/>
      <c r="L1287" s="2"/>
      <c r="M1287" s="2"/>
      <c r="N1287" s="2"/>
      <c r="O1287" s="56"/>
      <c r="P1287" s="2"/>
      <c r="Q1287" s="2"/>
      <c r="R1287" s="2"/>
      <c r="S1287" s="2"/>
      <c r="T1287" s="2"/>
      <c r="U1287" s="2"/>
      <c r="V1287" s="71"/>
      <c r="W1287" s="72"/>
      <c r="X1287" s="72"/>
      <c r="Y1287" s="155"/>
      <c r="Z1287" s="157"/>
      <c r="AA1287" s="206"/>
      <c r="AB1287" s="225" t="s">
        <v>10926</v>
      </c>
      <c r="AC1287" s="103" t="s">
        <v>8897</v>
      </c>
      <c r="AD1287" s="162">
        <v>0.5</v>
      </c>
      <c r="AE1287" s="162"/>
      <c r="AF1287" s="162"/>
      <c r="AG1287" s="163"/>
      <c r="AH1287" s="105">
        <f>ROUND(ROUND(ROUND(K1285*U1286,0)*Y$1163,0)*AD1287,0)</f>
        <v>104</v>
      </c>
      <c r="AI1287" s="16"/>
    </row>
    <row r="1288" spans="1:35" ht="16.75" customHeight="1" x14ac:dyDescent="0.3">
      <c r="A1288" s="11">
        <v>33</v>
      </c>
      <c r="B1288" s="14" t="s">
        <v>1228</v>
      </c>
      <c r="C1288" s="52" t="s">
        <v>10929</v>
      </c>
      <c r="D1288" s="198"/>
      <c r="E1288" s="199"/>
      <c r="F1288" s="199"/>
      <c r="G1288" s="197"/>
      <c r="H1288" s="2"/>
      <c r="I1288" s="2"/>
      <c r="J1288" s="81"/>
      <c r="K1288" s="185"/>
      <c r="L1288" s="2"/>
      <c r="M1288" s="2"/>
      <c r="N1288" s="2"/>
      <c r="O1288" s="56"/>
      <c r="P1288" s="2"/>
      <c r="Q1288" s="2"/>
      <c r="R1288" s="2"/>
      <c r="S1288" s="2"/>
      <c r="T1288" s="2"/>
      <c r="U1288" s="2"/>
      <c r="V1288" s="71"/>
      <c r="W1288" s="72"/>
      <c r="X1288" s="72"/>
      <c r="Y1288" s="155"/>
      <c r="Z1288" s="157"/>
      <c r="AA1288" s="2"/>
      <c r="AB1288" s="201"/>
      <c r="AC1288" s="55"/>
      <c r="AD1288" s="141"/>
      <c r="AE1288" s="187" t="s">
        <v>7356</v>
      </c>
      <c r="AF1288" s="53">
        <v>5</v>
      </c>
      <c r="AG1288" s="181" t="s">
        <v>7357</v>
      </c>
      <c r="AH1288" s="98">
        <f>ROUND(ROUND(K1285*U1286,0)*Y$1163-AF1288,0)</f>
        <v>203</v>
      </c>
      <c r="AI1288" s="16"/>
    </row>
    <row r="1289" spans="1:35" ht="16.75" customHeight="1" x14ac:dyDescent="0.3">
      <c r="A1289" s="99">
        <v>33</v>
      </c>
      <c r="B1289" s="100" t="s">
        <v>1229</v>
      </c>
      <c r="C1289" s="101" t="s">
        <v>10928</v>
      </c>
      <c r="D1289" s="198"/>
      <c r="E1289" s="199"/>
      <c r="F1289" s="199"/>
      <c r="G1289" s="197"/>
      <c r="H1289" s="2"/>
      <c r="I1289" s="2"/>
      <c r="J1289" s="81"/>
      <c r="K1289" s="185"/>
      <c r="L1289" s="2"/>
      <c r="M1289" s="2"/>
      <c r="N1289" s="2"/>
      <c r="O1289" s="56"/>
      <c r="P1289" s="2"/>
      <c r="Q1289" s="2"/>
      <c r="R1289" s="2"/>
      <c r="S1289" s="2"/>
      <c r="T1289" s="2"/>
      <c r="U1289" s="2"/>
      <c r="V1289" s="71"/>
      <c r="W1289" s="72"/>
      <c r="X1289" s="72"/>
      <c r="Y1289" s="155"/>
      <c r="Z1289" s="157"/>
      <c r="AA1289" s="226" t="s">
        <v>8899</v>
      </c>
      <c r="AB1289" s="225" t="s">
        <v>8898</v>
      </c>
      <c r="AC1289" s="103" t="s">
        <v>8897</v>
      </c>
      <c r="AD1289" s="162">
        <v>0.7</v>
      </c>
      <c r="AE1289" s="221"/>
      <c r="AF1289" s="136"/>
      <c r="AG1289" s="75"/>
      <c r="AH1289" s="105">
        <f>ROUND(ROUND(ROUND(K1285*U1286,0)*Y$1163,0)*AD1289-AF1288,0)</f>
        <v>141</v>
      </c>
      <c r="AI1289" s="16"/>
    </row>
    <row r="1290" spans="1:35" ht="16.75" customHeight="1" x14ac:dyDescent="0.3">
      <c r="A1290" s="99">
        <v>33</v>
      </c>
      <c r="B1290" s="100" t="s">
        <v>1230</v>
      </c>
      <c r="C1290" s="101" t="s">
        <v>10927</v>
      </c>
      <c r="D1290" s="198"/>
      <c r="E1290" s="199"/>
      <c r="F1290" s="199"/>
      <c r="G1290" s="197"/>
      <c r="H1290" s="2"/>
      <c r="I1290" s="2"/>
      <c r="J1290" s="81"/>
      <c r="K1290" s="185"/>
      <c r="L1290" s="2"/>
      <c r="M1290" s="2"/>
      <c r="N1290" s="2"/>
      <c r="O1290" s="203"/>
      <c r="P1290" s="8"/>
      <c r="Q1290" s="8"/>
      <c r="R1290" s="8"/>
      <c r="S1290" s="8"/>
      <c r="T1290" s="8"/>
      <c r="U1290" s="8"/>
      <c r="V1290" s="73"/>
      <c r="W1290" s="72"/>
      <c r="X1290" s="72"/>
      <c r="Y1290" s="155"/>
      <c r="Z1290" s="157"/>
      <c r="AA1290" s="206"/>
      <c r="AB1290" s="225" t="s">
        <v>10926</v>
      </c>
      <c r="AC1290" s="103" t="s">
        <v>8897</v>
      </c>
      <c r="AD1290" s="162">
        <v>0.5</v>
      </c>
      <c r="AE1290" s="196"/>
      <c r="AF1290" s="144"/>
      <c r="AG1290" s="150"/>
      <c r="AH1290" s="105">
        <f>ROUND(ROUND(ROUND(K1285*U1286,0)*Y$1163,0)*AD1290-AF1288,0)</f>
        <v>99</v>
      </c>
      <c r="AI1290" s="16"/>
    </row>
    <row r="1291" spans="1:35" ht="16.75" customHeight="1" x14ac:dyDescent="0.3">
      <c r="A1291" s="11">
        <v>33</v>
      </c>
      <c r="B1291" s="14" t="s">
        <v>1231</v>
      </c>
      <c r="C1291" s="52" t="s">
        <v>10925</v>
      </c>
      <c r="D1291" s="190"/>
      <c r="E1291" s="211"/>
      <c r="F1291" s="211"/>
      <c r="G1291" s="210"/>
      <c r="H1291" s="2"/>
      <c r="I1291" s="2"/>
      <c r="J1291" s="81"/>
      <c r="K1291" s="185"/>
      <c r="L1291" s="2"/>
      <c r="M1291" s="2"/>
      <c r="N1291" s="44"/>
      <c r="O1291" s="204" t="s">
        <v>7380</v>
      </c>
      <c r="P1291" s="36"/>
      <c r="Q1291" s="36"/>
      <c r="R1291" s="36"/>
      <c r="S1291" s="36"/>
      <c r="T1291" s="36"/>
      <c r="U1291" s="36"/>
      <c r="V1291" s="74"/>
      <c r="W1291" s="72"/>
      <c r="X1291" s="72"/>
      <c r="Y1291" s="145"/>
      <c r="Z1291" s="71"/>
      <c r="AA1291" s="83"/>
      <c r="AB1291" s="194"/>
      <c r="AC1291" s="7"/>
      <c r="AD1291" s="7"/>
      <c r="AE1291" s="7"/>
      <c r="AF1291" s="7"/>
      <c r="AG1291" s="37"/>
      <c r="AH1291" s="98">
        <f>ROUND(ROUND(K1285*U1292,0)*Y$1163,0)</f>
        <v>204</v>
      </c>
      <c r="AI1291" s="66"/>
    </row>
    <row r="1292" spans="1:35" ht="16.75" customHeight="1" x14ac:dyDescent="0.3">
      <c r="A1292" s="99">
        <v>33</v>
      </c>
      <c r="B1292" s="100" t="s">
        <v>1232</v>
      </c>
      <c r="C1292" s="101" t="s">
        <v>10924</v>
      </c>
      <c r="D1292" s="190"/>
      <c r="E1292" s="211"/>
      <c r="F1292" s="211"/>
      <c r="G1292" s="210"/>
      <c r="H1292" s="45"/>
      <c r="I1292" s="2"/>
      <c r="J1292" s="81"/>
      <c r="K1292" s="185"/>
      <c r="L1292" s="2"/>
      <c r="M1292" s="2"/>
      <c r="N1292" s="44"/>
      <c r="O1292" s="45"/>
      <c r="P1292" s="135"/>
      <c r="Q1292" s="135"/>
      <c r="R1292" s="135"/>
      <c r="S1292" s="135"/>
      <c r="T1292" s="136" t="s">
        <v>7404</v>
      </c>
      <c r="U1292" s="273">
        <v>0.93</v>
      </c>
      <c r="V1292" s="274"/>
      <c r="W1292" s="72"/>
      <c r="X1292" s="72"/>
      <c r="Y1292" s="145"/>
      <c r="Z1292" s="71"/>
      <c r="AA1292" s="226" t="s">
        <v>7393</v>
      </c>
      <c r="AB1292" s="225" t="s">
        <v>7358</v>
      </c>
      <c r="AC1292" s="103" t="s">
        <v>7390</v>
      </c>
      <c r="AD1292" s="162">
        <v>0.7</v>
      </c>
      <c r="AE1292" s="162"/>
      <c r="AF1292" s="162"/>
      <c r="AG1292" s="163"/>
      <c r="AH1292" s="105">
        <f>ROUND(ROUND(ROUND(K1285*U1292,0)*Y$1163,0)*AD1292,0)</f>
        <v>143</v>
      </c>
      <c r="AI1292" s="66"/>
    </row>
    <row r="1293" spans="1:35" ht="16.75" customHeight="1" x14ac:dyDescent="0.3">
      <c r="A1293" s="99">
        <v>33</v>
      </c>
      <c r="B1293" s="100" t="s">
        <v>1233</v>
      </c>
      <c r="C1293" s="101" t="s">
        <v>10923</v>
      </c>
      <c r="D1293" s="198"/>
      <c r="E1293" s="199"/>
      <c r="F1293" s="199"/>
      <c r="G1293" s="197"/>
      <c r="H1293" s="2"/>
      <c r="I1293" s="2"/>
      <c r="J1293" s="81"/>
      <c r="K1293" s="185"/>
      <c r="L1293" s="2"/>
      <c r="M1293" s="2"/>
      <c r="N1293" s="2"/>
      <c r="O1293" s="56"/>
      <c r="P1293" s="2"/>
      <c r="Q1293" s="2"/>
      <c r="R1293" s="2"/>
      <c r="S1293" s="2"/>
      <c r="T1293" s="2"/>
      <c r="U1293" s="2"/>
      <c r="V1293" s="71"/>
      <c r="W1293" s="72"/>
      <c r="X1293" s="72"/>
      <c r="Y1293" s="155"/>
      <c r="Z1293" s="157"/>
      <c r="AA1293" s="206"/>
      <c r="AB1293" s="225" t="s">
        <v>7391</v>
      </c>
      <c r="AC1293" s="103" t="s">
        <v>7390</v>
      </c>
      <c r="AD1293" s="162">
        <v>0.5</v>
      </c>
      <c r="AE1293" s="162"/>
      <c r="AF1293" s="162"/>
      <c r="AG1293" s="163"/>
      <c r="AH1293" s="105">
        <f>ROUND(ROUND(ROUND(K1285*U1292,0)*Y$1163,0)*AD1293,0)</f>
        <v>102</v>
      </c>
      <c r="AI1293" s="16"/>
    </row>
    <row r="1294" spans="1:35" ht="16.75" customHeight="1" x14ac:dyDescent="0.3">
      <c r="A1294" s="11">
        <v>33</v>
      </c>
      <c r="B1294" s="14" t="s">
        <v>1234</v>
      </c>
      <c r="C1294" s="52" t="s">
        <v>10922</v>
      </c>
      <c r="D1294" s="198"/>
      <c r="E1294" s="199"/>
      <c r="F1294" s="199"/>
      <c r="G1294" s="197"/>
      <c r="H1294" s="2"/>
      <c r="I1294" s="2"/>
      <c r="J1294" s="81"/>
      <c r="K1294" s="185"/>
      <c r="L1294" s="2"/>
      <c r="M1294" s="2"/>
      <c r="N1294" s="2"/>
      <c r="O1294" s="56"/>
      <c r="P1294" s="2"/>
      <c r="Q1294" s="2"/>
      <c r="R1294" s="2"/>
      <c r="S1294" s="2"/>
      <c r="T1294" s="2"/>
      <c r="U1294" s="2"/>
      <c r="V1294" s="71"/>
      <c r="W1294" s="72"/>
      <c r="X1294" s="72"/>
      <c r="Y1294" s="155"/>
      <c r="Z1294" s="157"/>
      <c r="AA1294" s="2"/>
      <c r="AB1294" s="201"/>
      <c r="AC1294" s="55"/>
      <c r="AD1294" s="141"/>
      <c r="AE1294" s="187" t="s">
        <v>7356</v>
      </c>
      <c r="AF1294" s="53">
        <v>5</v>
      </c>
      <c r="AG1294" s="181" t="s">
        <v>7357</v>
      </c>
      <c r="AH1294" s="98">
        <f>ROUND(ROUND(K1285*U1292,0)*Y$1163-AF1294,0)</f>
        <v>199</v>
      </c>
      <c r="AI1294" s="16"/>
    </row>
    <row r="1295" spans="1:35" ht="16.75" customHeight="1" x14ac:dyDescent="0.3">
      <c r="A1295" s="99">
        <v>33</v>
      </c>
      <c r="B1295" s="100" t="s">
        <v>1235</v>
      </c>
      <c r="C1295" s="101" t="s">
        <v>10921</v>
      </c>
      <c r="D1295" s="198"/>
      <c r="E1295" s="199"/>
      <c r="F1295" s="199"/>
      <c r="G1295" s="197"/>
      <c r="H1295" s="2"/>
      <c r="I1295" s="2"/>
      <c r="J1295" s="81"/>
      <c r="K1295" s="185"/>
      <c r="L1295" s="2"/>
      <c r="M1295" s="2"/>
      <c r="N1295" s="2"/>
      <c r="O1295" s="56"/>
      <c r="P1295" s="2"/>
      <c r="Q1295" s="2"/>
      <c r="R1295" s="2"/>
      <c r="S1295" s="2"/>
      <c r="T1295" s="2"/>
      <c r="U1295" s="2"/>
      <c r="V1295" s="71"/>
      <c r="W1295" s="72"/>
      <c r="X1295" s="72"/>
      <c r="Y1295" s="155"/>
      <c r="Z1295" s="157"/>
      <c r="AA1295" s="226" t="s">
        <v>7393</v>
      </c>
      <c r="AB1295" s="225" t="s">
        <v>7358</v>
      </c>
      <c r="AC1295" s="103" t="s">
        <v>7390</v>
      </c>
      <c r="AD1295" s="162">
        <v>0.7</v>
      </c>
      <c r="AE1295" s="221"/>
      <c r="AF1295" s="136"/>
      <c r="AG1295" s="75"/>
      <c r="AH1295" s="105">
        <f>ROUND(ROUND(ROUND(K1285*U1292,0)*Y$1163,0)*AD1295-AF1294,0)</f>
        <v>138</v>
      </c>
      <c r="AI1295" s="16"/>
    </row>
    <row r="1296" spans="1:35" ht="16.75" customHeight="1" x14ac:dyDescent="0.3">
      <c r="A1296" s="99">
        <v>33</v>
      </c>
      <c r="B1296" s="100" t="s">
        <v>1236</v>
      </c>
      <c r="C1296" s="101" t="s">
        <v>10920</v>
      </c>
      <c r="D1296" s="198"/>
      <c r="E1296" s="199"/>
      <c r="F1296" s="199"/>
      <c r="G1296" s="197"/>
      <c r="H1296" s="2"/>
      <c r="I1296" s="2"/>
      <c r="J1296" s="81"/>
      <c r="K1296" s="185"/>
      <c r="L1296" s="2"/>
      <c r="M1296" s="2"/>
      <c r="N1296" s="2"/>
      <c r="O1296" s="203"/>
      <c r="P1296" s="8"/>
      <c r="Q1296" s="8"/>
      <c r="R1296" s="8"/>
      <c r="S1296" s="8"/>
      <c r="T1296" s="8"/>
      <c r="U1296" s="8"/>
      <c r="V1296" s="73"/>
      <c r="W1296" s="72"/>
      <c r="X1296" s="72"/>
      <c r="Y1296" s="155"/>
      <c r="Z1296" s="157"/>
      <c r="AA1296" s="206"/>
      <c r="AB1296" s="225" t="s">
        <v>7391</v>
      </c>
      <c r="AC1296" s="103" t="s">
        <v>7390</v>
      </c>
      <c r="AD1296" s="162">
        <v>0.5</v>
      </c>
      <c r="AE1296" s="196"/>
      <c r="AF1296" s="144"/>
      <c r="AG1296" s="150"/>
      <c r="AH1296" s="105">
        <f>ROUND(ROUND(ROUND(K1285*U1292,0)*Y$1163,0)*AD1296-AF1294,0)</f>
        <v>97</v>
      </c>
      <c r="AI1296" s="16"/>
    </row>
    <row r="1297" spans="1:35" ht="16.75" customHeight="1" x14ac:dyDescent="0.3">
      <c r="A1297" s="11">
        <v>33</v>
      </c>
      <c r="B1297" s="14" t="s">
        <v>1237</v>
      </c>
      <c r="C1297" s="52" t="s">
        <v>10919</v>
      </c>
      <c r="D1297" s="190"/>
      <c r="E1297" s="211"/>
      <c r="F1297" s="211"/>
      <c r="G1297" s="210"/>
      <c r="H1297" s="211"/>
      <c r="I1297" s="211"/>
      <c r="J1297" s="210"/>
      <c r="K1297" s="185"/>
      <c r="L1297" s="2"/>
      <c r="M1297" s="2"/>
      <c r="N1297" s="44"/>
      <c r="O1297" s="222" t="s">
        <v>7373</v>
      </c>
      <c r="P1297" s="2"/>
      <c r="Q1297" s="2"/>
      <c r="R1297" s="2"/>
      <c r="S1297" s="2"/>
      <c r="T1297" s="2"/>
      <c r="U1297" s="2"/>
      <c r="V1297" s="71"/>
      <c r="W1297" s="72"/>
      <c r="X1297" s="72"/>
      <c r="Y1297" s="145"/>
      <c r="Z1297" s="71"/>
      <c r="AA1297" s="83"/>
      <c r="AB1297" s="80"/>
      <c r="AC1297" s="7"/>
      <c r="AD1297" s="7"/>
      <c r="AE1297" s="7"/>
      <c r="AF1297" s="7"/>
      <c r="AG1297" s="37"/>
      <c r="AH1297" s="98">
        <f>ROUND(ROUND(K1285*U1298,0)*Y$1163,0)</f>
        <v>208</v>
      </c>
      <c r="AI1297" s="66"/>
    </row>
    <row r="1298" spans="1:35" ht="16.75" customHeight="1" x14ac:dyDescent="0.3">
      <c r="A1298" s="99">
        <v>33</v>
      </c>
      <c r="B1298" s="100" t="s">
        <v>1238</v>
      </c>
      <c r="C1298" s="101" t="s">
        <v>10918</v>
      </c>
      <c r="D1298" s="190"/>
      <c r="E1298" s="211"/>
      <c r="F1298" s="211"/>
      <c r="G1298" s="210"/>
      <c r="H1298" s="211"/>
      <c r="I1298" s="211"/>
      <c r="J1298" s="210"/>
      <c r="K1298" s="185"/>
      <c r="L1298" s="2"/>
      <c r="M1298" s="2"/>
      <c r="N1298" s="44"/>
      <c r="O1298" s="222" t="s">
        <v>7405</v>
      </c>
      <c r="P1298" s="135"/>
      <c r="Q1298" s="135"/>
      <c r="R1298" s="135"/>
      <c r="S1298" s="135"/>
      <c r="T1298" s="136" t="s">
        <v>7404</v>
      </c>
      <c r="U1298" s="273">
        <v>0.95</v>
      </c>
      <c r="V1298" s="274"/>
      <c r="W1298" s="72"/>
      <c r="X1298" s="72"/>
      <c r="Y1298" s="145"/>
      <c r="Z1298" s="71"/>
      <c r="AA1298" s="226" t="s">
        <v>7393</v>
      </c>
      <c r="AB1298" s="225" t="s">
        <v>7358</v>
      </c>
      <c r="AC1298" s="103" t="s">
        <v>7390</v>
      </c>
      <c r="AD1298" s="162">
        <v>0.7</v>
      </c>
      <c r="AE1298" s="162"/>
      <c r="AF1298" s="162"/>
      <c r="AG1298" s="163"/>
      <c r="AH1298" s="105">
        <f>ROUND(ROUND(ROUND(K1285*U1298,0)*Y$1163,0)*AD1298,0)</f>
        <v>146</v>
      </c>
      <c r="AI1298" s="66"/>
    </row>
    <row r="1299" spans="1:35" ht="16.75" customHeight="1" x14ac:dyDescent="0.3">
      <c r="A1299" s="99">
        <v>33</v>
      </c>
      <c r="B1299" s="100" t="s">
        <v>1239</v>
      </c>
      <c r="C1299" s="101" t="s">
        <v>10917</v>
      </c>
      <c r="D1299" s="198"/>
      <c r="E1299" s="199"/>
      <c r="F1299" s="199"/>
      <c r="G1299" s="197"/>
      <c r="H1299" s="2"/>
      <c r="I1299" s="2"/>
      <c r="J1299" s="81"/>
      <c r="K1299" s="185"/>
      <c r="L1299" s="2"/>
      <c r="M1299" s="2"/>
      <c r="N1299" s="2"/>
      <c r="O1299" s="56"/>
      <c r="P1299" s="2"/>
      <c r="Q1299" s="2"/>
      <c r="R1299" s="2"/>
      <c r="S1299" s="2"/>
      <c r="T1299" s="2"/>
      <c r="U1299" s="2"/>
      <c r="V1299" s="71"/>
      <c r="W1299" s="72"/>
      <c r="X1299" s="72"/>
      <c r="Y1299" s="155"/>
      <c r="Z1299" s="157"/>
      <c r="AA1299" s="206"/>
      <c r="AB1299" s="225" t="s">
        <v>7391</v>
      </c>
      <c r="AC1299" s="103" t="s">
        <v>7390</v>
      </c>
      <c r="AD1299" s="162">
        <v>0.5</v>
      </c>
      <c r="AE1299" s="162"/>
      <c r="AF1299" s="162"/>
      <c r="AG1299" s="163"/>
      <c r="AH1299" s="105">
        <f>ROUND(ROUND(ROUND(K1285*U1298,0)*Y$1163,0)*AD1299,0)</f>
        <v>104</v>
      </c>
      <c r="AI1299" s="16"/>
    </row>
    <row r="1300" spans="1:35" ht="16.75" customHeight="1" x14ac:dyDescent="0.3">
      <c r="A1300" s="11">
        <v>33</v>
      </c>
      <c r="B1300" s="14" t="s">
        <v>1240</v>
      </c>
      <c r="C1300" s="52" t="s">
        <v>10916</v>
      </c>
      <c r="D1300" s="198"/>
      <c r="E1300" s="199"/>
      <c r="F1300" s="199"/>
      <c r="G1300" s="197"/>
      <c r="H1300" s="2"/>
      <c r="I1300" s="2"/>
      <c r="J1300" s="81"/>
      <c r="K1300" s="185"/>
      <c r="L1300" s="2"/>
      <c r="M1300" s="2"/>
      <c r="N1300" s="2"/>
      <c r="O1300" s="56"/>
      <c r="P1300" s="2"/>
      <c r="Q1300" s="2"/>
      <c r="R1300" s="2"/>
      <c r="S1300" s="2"/>
      <c r="T1300" s="2"/>
      <c r="U1300" s="2"/>
      <c r="V1300" s="71"/>
      <c r="W1300" s="72"/>
      <c r="X1300" s="72"/>
      <c r="Y1300" s="155"/>
      <c r="Z1300" s="157"/>
      <c r="AA1300" s="2"/>
      <c r="AB1300" s="201"/>
      <c r="AC1300" s="55"/>
      <c r="AD1300" s="141"/>
      <c r="AE1300" s="187" t="s">
        <v>7356</v>
      </c>
      <c r="AF1300" s="53">
        <v>5</v>
      </c>
      <c r="AG1300" s="181" t="s">
        <v>7357</v>
      </c>
      <c r="AH1300" s="98">
        <f>ROUND(ROUND(K1285*U1298,0)*Y$1163-AF1300,0)</f>
        <v>203</v>
      </c>
      <c r="AI1300" s="16"/>
    </row>
    <row r="1301" spans="1:35" ht="16.75" customHeight="1" x14ac:dyDescent="0.3">
      <c r="A1301" s="99">
        <v>33</v>
      </c>
      <c r="B1301" s="100" t="s">
        <v>1241</v>
      </c>
      <c r="C1301" s="101" t="s">
        <v>10915</v>
      </c>
      <c r="D1301" s="198"/>
      <c r="E1301" s="199"/>
      <c r="F1301" s="199"/>
      <c r="G1301" s="197"/>
      <c r="H1301" s="2"/>
      <c r="I1301" s="2"/>
      <c r="J1301" s="81"/>
      <c r="K1301" s="185"/>
      <c r="L1301" s="2"/>
      <c r="M1301" s="2"/>
      <c r="N1301" s="2"/>
      <c r="O1301" s="56"/>
      <c r="P1301" s="2"/>
      <c r="Q1301" s="2"/>
      <c r="R1301" s="2"/>
      <c r="S1301" s="2"/>
      <c r="T1301" s="2"/>
      <c r="U1301" s="2"/>
      <c r="V1301" s="71"/>
      <c r="W1301" s="72"/>
      <c r="X1301" s="72"/>
      <c r="Y1301" s="155"/>
      <c r="Z1301" s="157"/>
      <c r="AA1301" s="226" t="s">
        <v>7393</v>
      </c>
      <c r="AB1301" s="225" t="s">
        <v>7358</v>
      </c>
      <c r="AC1301" s="103" t="s">
        <v>7390</v>
      </c>
      <c r="AD1301" s="162">
        <v>0.7</v>
      </c>
      <c r="AE1301" s="221"/>
      <c r="AF1301" s="136"/>
      <c r="AG1301" s="75"/>
      <c r="AH1301" s="105">
        <f>ROUND(ROUND(ROUND(K1285*U1298,0)*Y$1163,0)*AD1301-AF1300,0)</f>
        <v>141</v>
      </c>
      <c r="AI1301" s="16"/>
    </row>
    <row r="1302" spans="1:35" ht="16.75" customHeight="1" x14ac:dyDescent="0.3">
      <c r="A1302" s="99">
        <v>33</v>
      </c>
      <c r="B1302" s="100" t="s">
        <v>1242</v>
      </c>
      <c r="C1302" s="101" t="s">
        <v>10914</v>
      </c>
      <c r="D1302" s="198"/>
      <c r="E1302" s="199"/>
      <c r="F1302" s="199"/>
      <c r="G1302" s="197"/>
      <c r="H1302" s="2"/>
      <c r="I1302" s="2"/>
      <c r="J1302" s="81"/>
      <c r="K1302" s="164"/>
      <c r="L1302" s="8"/>
      <c r="M1302" s="8"/>
      <c r="N1302" s="8"/>
      <c r="O1302" s="203"/>
      <c r="P1302" s="8"/>
      <c r="Q1302" s="8"/>
      <c r="R1302" s="8"/>
      <c r="S1302" s="8"/>
      <c r="T1302" s="8"/>
      <c r="U1302" s="8"/>
      <c r="V1302" s="73"/>
      <c r="W1302" s="72"/>
      <c r="X1302" s="72"/>
      <c r="Y1302" s="155"/>
      <c r="Z1302" s="157"/>
      <c r="AA1302" s="206"/>
      <c r="AB1302" s="225" t="s">
        <v>7391</v>
      </c>
      <c r="AC1302" s="103" t="s">
        <v>7390</v>
      </c>
      <c r="AD1302" s="162">
        <v>0.5</v>
      </c>
      <c r="AE1302" s="196"/>
      <c r="AF1302" s="144"/>
      <c r="AG1302" s="150"/>
      <c r="AH1302" s="105">
        <f>ROUND(ROUND(ROUND(K1285*U1298,0)*Y$1163,0)*AD1302-AF1300,0)</f>
        <v>99</v>
      </c>
      <c r="AI1302" s="16"/>
    </row>
    <row r="1303" spans="1:35" ht="16.75" customHeight="1" x14ac:dyDescent="0.3">
      <c r="A1303" s="11">
        <v>33</v>
      </c>
      <c r="B1303" s="14" t="s">
        <v>10913</v>
      </c>
      <c r="C1303" s="52" t="s">
        <v>10912</v>
      </c>
      <c r="D1303" s="190"/>
      <c r="E1303" s="211"/>
      <c r="F1303" s="211"/>
      <c r="G1303" s="210"/>
      <c r="H1303" s="281" t="s">
        <v>7462</v>
      </c>
      <c r="I1303" s="282"/>
      <c r="J1303" s="283"/>
      <c r="K1303" s="167" t="s">
        <v>7461</v>
      </c>
      <c r="L1303" s="36"/>
      <c r="M1303" s="36"/>
      <c r="N1303" s="50"/>
      <c r="O1303" s="54"/>
      <c r="P1303" s="36"/>
      <c r="Q1303" s="36"/>
      <c r="R1303" s="36"/>
      <c r="S1303" s="36"/>
      <c r="T1303" s="36"/>
      <c r="U1303" s="36"/>
      <c r="V1303" s="50"/>
      <c r="W1303" s="45"/>
      <c r="X1303" s="45"/>
      <c r="Y1303" s="2"/>
      <c r="Z1303" s="44"/>
      <c r="AA1303" s="54"/>
      <c r="AB1303" s="53"/>
      <c r="AC1303" s="36"/>
      <c r="AD1303" s="36"/>
      <c r="AE1303" s="36"/>
      <c r="AF1303" s="36"/>
      <c r="AG1303" s="50"/>
      <c r="AH1303" s="98">
        <f>ROUND(K1309*Y$1163,0)</f>
        <v>251</v>
      </c>
      <c r="AI1303" s="66"/>
    </row>
    <row r="1304" spans="1:35" ht="16.75" customHeight="1" x14ac:dyDescent="0.3">
      <c r="A1304" s="99">
        <v>33</v>
      </c>
      <c r="B1304" s="100" t="s">
        <v>1243</v>
      </c>
      <c r="C1304" s="101" t="s">
        <v>10911</v>
      </c>
      <c r="D1304" s="190"/>
      <c r="E1304" s="186"/>
      <c r="F1304" s="186"/>
      <c r="G1304" s="205"/>
      <c r="H1304" s="284"/>
      <c r="I1304" s="285"/>
      <c r="J1304" s="286"/>
      <c r="K1304" s="185"/>
      <c r="L1304" s="2"/>
      <c r="M1304" s="2"/>
      <c r="N1304" s="44"/>
      <c r="O1304" s="3"/>
      <c r="P1304" s="2"/>
      <c r="Q1304" s="2"/>
      <c r="R1304" s="2"/>
      <c r="S1304" s="2"/>
      <c r="T1304" s="2"/>
      <c r="U1304" s="2"/>
      <c r="V1304" s="71"/>
      <c r="W1304" s="72"/>
      <c r="X1304" s="72"/>
      <c r="Y1304" s="145"/>
      <c r="Z1304" s="71"/>
      <c r="AA1304" s="226" t="s">
        <v>7393</v>
      </c>
      <c r="AB1304" s="225" t="s">
        <v>7358</v>
      </c>
      <c r="AC1304" s="103" t="s">
        <v>7390</v>
      </c>
      <c r="AD1304" s="162">
        <v>0.7</v>
      </c>
      <c r="AE1304" s="162"/>
      <c r="AF1304" s="162"/>
      <c r="AG1304" s="163"/>
      <c r="AH1304" s="105">
        <f>ROUND(ROUND(K1309*Y$1163,0)*AD1304,0)</f>
        <v>176</v>
      </c>
      <c r="AI1304" s="66"/>
    </row>
    <row r="1305" spans="1:35" ht="16.75" customHeight="1" x14ac:dyDescent="0.3">
      <c r="A1305" s="99">
        <v>33</v>
      </c>
      <c r="B1305" s="100" t="s">
        <v>1244</v>
      </c>
      <c r="C1305" s="101" t="s">
        <v>10910</v>
      </c>
      <c r="D1305" s="198"/>
      <c r="E1305" s="199"/>
      <c r="F1305" s="199"/>
      <c r="G1305" s="197"/>
      <c r="H1305" s="284"/>
      <c r="I1305" s="285"/>
      <c r="J1305" s="286"/>
      <c r="K1305" s="185"/>
      <c r="L1305" s="2"/>
      <c r="M1305" s="2"/>
      <c r="N1305" s="2"/>
      <c r="O1305" s="56"/>
      <c r="P1305" s="2"/>
      <c r="Q1305" s="2"/>
      <c r="R1305" s="2"/>
      <c r="S1305" s="2"/>
      <c r="T1305" s="2"/>
      <c r="U1305" s="2"/>
      <c r="V1305" s="71"/>
      <c r="W1305" s="72"/>
      <c r="X1305" s="72"/>
      <c r="Y1305" s="155"/>
      <c r="Z1305" s="157"/>
      <c r="AA1305" s="206"/>
      <c r="AB1305" s="225" t="s">
        <v>7391</v>
      </c>
      <c r="AC1305" s="103" t="s">
        <v>7390</v>
      </c>
      <c r="AD1305" s="162">
        <v>0.5</v>
      </c>
      <c r="AE1305" s="162"/>
      <c r="AF1305" s="162"/>
      <c r="AG1305" s="163"/>
      <c r="AH1305" s="105">
        <f>ROUND(ROUND(K1309*Y$1163,0)*AD1305,0)</f>
        <v>126</v>
      </c>
      <c r="AI1305" s="16"/>
    </row>
    <row r="1306" spans="1:35" ht="16.75" customHeight="1" x14ac:dyDescent="0.3">
      <c r="A1306" s="11">
        <v>33</v>
      </c>
      <c r="B1306" s="14" t="s">
        <v>1245</v>
      </c>
      <c r="C1306" s="52" t="s">
        <v>10909</v>
      </c>
      <c r="D1306" s="198"/>
      <c r="E1306" s="199"/>
      <c r="F1306" s="199"/>
      <c r="G1306" s="197"/>
      <c r="H1306" s="129"/>
      <c r="I1306" s="195"/>
      <c r="J1306" s="197"/>
      <c r="K1306" s="185"/>
      <c r="L1306" s="2"/>
      <c r="M1306" s="2"/>
      <c r="N1306" s="2"/>
      <c r="O1306" s="56"/>
      <c r="P1306" s="2"/>
      <c r="Q1306" s="2"/>
      <c r="R1306" s="2"/>
      <c r="S1306" s="2"/>
      <c r="T1306" s="2"/>
      <c r="U1306" s="2"/>
      <c r="V1306" s="71"/>
      <c r="W1306" s="72"/>
      <c r="X1306" s="72"/>
      <c r="Y1306" s="155"/>
      <c r="Z1306" s="157"/>
      <c r="AA1306" s="2"/>
      <c r="AB1306" s="201"/>
      <c r="AC1306" s="55"/>
      <c r="AD1306" s="141"/>
      <c r="AE1306" s="187" t="s">
        <v>7356</v>
      </c>
      <c r="AF1306" s="53">
        <v>5</v>
      </c>
      <c r="AG1306" s="181" t="s">
        <v>7357</v>
      </c>
      <c r="AH1306" s="98">
        <f>ROUND(K1309*Y$1163-AF1306,0)</f>
        <v>246</v>
      </c>
      <c r="AI1306" s="16"/>
    </row>
    <row r="1307" spans="1:35" ht="16.75" customHeight="1" x14ac:dyDescent="0.3">
      <c r="A1307" s="99">
        <v>33</v>
      </c>
      <c r="B1307" s="100" t="s">
        <v>1246</v>
      </c>
      <c r="C1307" s="101" t="s">
        <v>10908</v>
      </c>
      <c r="D1307" s="198"/>
      <c r="E1307" s="199"/>
      <c r="F1307" s="199"/>
      <c r="G1307" s="197"/>
      <c r="H1307" s="129"/>
      <c r="I1307" s="195"/>
      <c r="J1307" s="197"/>
      <c r="K1307" s="185"/>
      <c r="L1307" s="2"/>
      <c r="M1307" s="2"/>
      <c r="N1307" s="2"/>
      <c r="O1307" s="56"/>
      <c r="P1307" s="2"/>
      <c r="Q1307" s="2"/>
      <c r="R1307" s="2"/>
      <c r="S1307" s="2"/>
      <c r="T1307" s="2"/>
      <c r="U1307" s="2"/>
      <c r="V1307" s="71"/>
      <c r="W1307" s="72"/>
      <c r="X1307" s="72"/>
      <c r="Y1307" s="155"/>
      <c r="Z1307" s="157"/>
      <c r="AA1307" s="226" t="s">
        <v>7393</v>
      </c>
      <c r="AB1307" s="225" t="s">
        <v>7358</v>
      </c>
      <c r="AC1307" s="103" t="s">
        <v>7390</v>
      </c>
      <c r="AD1307" s="162">
        <v>0.7</v>
      </c>
      <c r="AE1307" s="221"/>
      <c r="AF1307" s="136"/>
      <c r="AG1307" s="75"/>
      <c r="AH1307" s="105">
        <f>ROUND(ROUND(K1309*Y$1163,0)*AD1307-AF1306,0)</f>
        <v>171</v>
      </c>
      <c r="AI1307" s="16"/>
    </row>
    <row r="1308" spans="1:35" ht="16.75" customHeight="1" x14ac:dyDescent="0.3">
      <c r="A1308" s="99">
        <v>33</v>
      </c>
      <c r="B1308" s="100" t="s">
        <v>1247</v>
      </c>
      <c r="C1308" s="101" t="s">
        <v>10907</v>
      </c>
      <c r="D1308" s="198"/>
      <c r="E1308" s="199"/>
      <c r="F1308" s="199"/>
      <c r="G1308" s="197"/>
      <c r="H1308" s="129"/>
      <c r="I1308" s="195"/>
      <c r="J1308" s="197"/>
      <c r="K1308" s="185"/>
      <c r="L1308" s="2"/>
      <c r="M1308" s="2"/>
      <c r="N1308" s="2"/>
      <c r="O1308" s="56"/>
      <c r="P1308" s="2"/>
      <c r="Q1308" s="2"/>
      <c r="R1308" s="2"/>
      <c r="S1308" s="2"/>
      <c r="T1308" s="2"/>
      <c r="U1308" s="2"/>
      <c r="V1308" s="71"/>
      <c r="W1308" s="72"/>
      <c r="X1308" s="72"/>
      <c r="Y1308" s="155"/>
      <c r="Z1308" s="157"/>
      <c r="AA1308" s="206"/>
      <c r="AB1308" s="225" t="s">
        <v>7391</v>
      </c>
      <c r="AC1308" s="103" t="s">
        <v>7390</v>
      </c>
      <c r="AD1308" s="162">
        <v>0.5</v>
      </c>
      <c r="AE1308" s="196"/>
      <c r="AF1308" s="144"/>
      <c r="AG1308" s="150"/>
      <c r="AH1308" s="105">
        <f>ROUND(ROUND(K1309*Y$1163,0)*AD1308-AF1306,0)</f>
        <v>121</v>
      </c>
      <c r="AI1308" s="16"/>
    </row>
    <row r="1309" spans="1:35" ht="16.75" customHeight="1" x14ac:dyDescent="0.3">
      <c r="A1309" s="11">
        <v>33</v>
      </c>
      <c r="B1309" s="14" t="s">
        <v>1248</v>
      </c>
      <c r="C1309" s="52" t="s">
        <v>10906</v>
      </c>
      <c r="D1309" s="200"/>
      <c r="E1309" s="186"/>
      <c r="F1309" s="186"/>
      <c r="G1309" s="205"/>
      <c r="H1309" s="199"/>
      <c r="I1309" s="195"/>
      <c r="J1309" s="197"/>
      <c r="K1309" s="271">
        <f>'21共同生活援助（包括型・基本）'!N733</f>
        <v>358</v>
      </c>
      <c r="L1309" s="272"/>
      <c r="M1309" s="2" t="s">
        <v>7388</v>
      </c>
      <c r="N1309" s="44"/>
      <c r="O1309" s="204" t="s">
        <v>7387</v>
      </c>
      <c r="P1309" s="36"/>
      <c r="Q1309" s="36"/>
      <c r="R1309" s="36"/>
      <c r="S1309" s="36"/>
      <c r="T1309" s="36"/>
      <c r="U1309" s="36"/>
      <c r="V1309" s="74"/>
      <c r="W1309" s="72"/>
      <c r="X1309" s="72"/>
      <c r="Y1309" s="145"/>
      <c r="Z1309" s="71"/>
      <c r="AA1309" s="83"/>
      <c r="AB1309" s="194"/>
      <c r="AC1309" s="7"/>
      <c r="AD1309" s="7"/>
      <c r="AE1309" s="7"/>
      <c r="AF1309" s="7"/>
      <c r="AG1309" s="37"/>
      <c r="AH1309" s="98">
        <f>ROUND(ROUND(K1309*U1310,0)*Y$1163,0)</f>
        <v>238</v>
      </c>
      <c r="AI1309" s="66"/>
    </row>
    <row r="1310" spans="1:35" ht="16.75" customHeight="1" x14ac:dyDescent="0.3">
      <c r="A1310" s="99">
        <v>33</v>
      </c>
      <c r="B1310" s="100" t="s">
        <v>1249</v>
      </c>
      <c r="C1310" s="101" t="s">
        <v>10905</v>
      </c>
      <c r="D1310" s="200"/>
      <c r="E1310" s="186"/>
      <c r="F1310" s="186"/>
      <c r="G1310" s="205"/>
      <c r="H1310" s="2"/>
      <c r="I1310" s="2"/>
      <c r="J1310" s="81"/>
      <c r="K1310" s="72"/>
      <c r="L1310" s="145"/>
      <c r="M1310" s="2"/>
      <c r="N1310" s="44"/>
      <c r="O1310" s="45"/>
      <c r="P1310" s="2"/>
      <c r="Q1310" s="135"/>
      <c r="R1310" s="135"/>
      <c r="S1310" s="135"/>
      <c r="T1310" s="136" t="s">
        <v>7404</v>
      </c>
      <c r="U1310" s="273">
        <v>0.95</v>
      </c>
      <c r="V1310" s="274"/>
      <c r="W1310" s="72"/>
      <c r="X1310" s="72"/>
      <c r="Y1310" s="145"/>
      <c r="Z1310" s="71"/>
      <c r="AA1310" s="226" t="s">
        <v>7393</v>
      </c>
      <c r="AB1310" s="225" t="s">
        <v>7358</v>
      </c>
      <c r="AC1310" s="103" t="s">
        <v>7390</v>
      </c>
      <c r="AD1310" s="162">
        <v>0.7</v>
      </c>
      <c r="AE1310" s="162"/>
      <c r="AF1310" s="162"/>
      <c r="AG1310" s="163"/>
      <c r="AH1310" s="105">
        <f>ROUND(ROUND(ROUND(K1309*U1310,0)*Y$1163,0)*AD1310,0)</f>
        <v>167</v>
      </c>
      <c r="AI1310" s="66"/>
    </row>
    <row r="1311" spans="1:35" ht="16.75" customHeight="1" x14ac:dyDescent="0.3">
      <c r="A1311" s="99">
        <v>33</v>
      </c>
      <c r="B1311" s="100" t="s">
        <v>1250</v>
      </c>
      <c r="C1311" s="101" t="s">
        <v>10904</v>
      </c>
      <c r="D1311" s="198"/>
      <c r="E1311" s="199"/>
      <c r="F1311" s="199"/>
      <c r="G1311" s="197"/>
      <c r="H1311" s="2"/>
      <c r="I1311" s="2"/>
      <c r="J1311" s="81"/>
      <c r="K1311" s="185"/>
      <c r="L1311" s="2"/>
      <c r="M1311" s="2"/>
      <c r="N1311" s="2"/>
      <c r="O1311" s="56"/>
      <c r="P1311" s="2"/>
      <c r="Q1311" s="2"/>
      <c r="R1311" s="2"/>
      <c r="S1311" s="2"/>
      <c r="T1311" s="2"/>
      <c r="U1311" s="2"/>
      <c r="V1311" s="71"/>
      <c r="W1311" s="72"/>
      <c r="X1311" s="72"/>
      <c r="Y1311" s="155"/>
      <c r="Z1311" s="157"/>
      <c r="AA1311" s="206"/>
      <c r="AB1311" s="225" t="s">
        <v>7391</v>
      </c>
      <c r="AC1311" s="103" t="s">
        <v>7390</v>
      </c>
      <c r="AD1311" s="162">
        <v>0.5</v>
      </c>
      <c r="AE1311" s="162"/>
      <c r="AF1311" s="162"/>
      <c r="AG1311" s="163"/>
      <c r="AH1311" s="105">
        <f>ROUND(ROUND(ROUND(K1309*U1310,0)*Y$1163,0)*AD1311,0)</f>
        <v>119</v>
      </c>
      <c r="AI1311" s="16"/>
    </row>
    <row r="1312" spans="1:35" ht="16.75" customHeight="1" x14ac:dyDescent="0.3">
      <c r="A1312" s="11">
        <v>33</v>
      </c>
      <c r="B1312" s="14" t="s">
        <v>1251</v>
      </c>
      <c r="C1312" s="52" t="s">
        <v>10903</v>
      </c>
      <c r="D1312" s="198"/>
      <c r="E1312" s="199"/>
      <c r="F1312" s="199"/>
      <c r="G1312" s="197"/>
      <c r="H1312" s="2"/>
      <c r="I1312" s="2"/>
      <c r="J1312" s="81"/>
      <c r="K1312" s="185"/>
      <c r="L1312" s="2"/>
      <c r="M1312" s="2"/>
      <c r="N1312" s="2"/>
      <c r="O1312" s="56"/>
      <c r="P1312" s="2"/>
      <c r="Q1312" s="2"/>
      <c r="R1312" s="2"/>
      <c r="S1312" s="2"/>
      <c r="T1312" s="2"/>
      <c r="U1312" s="2"/>
      <c r="V1312" s="71"/>
      <c r="W1312" s="72"/>
      <c r="X1312" s="72"/>
      <c r="Y1312" s="155"/>
      <c r="Z1312" s="157"/>
      <c r="AA1312" s="2"/>
      <c r="AB1312" s="201"/>
      <c r="AC1312" s="55"/>
      <c r="AD1312" s="141"/>
      <c r="AE1312" s="187" t="s">
        <v>7356</v>
      </c>
      <c r="AF1312" s="53">
        <v>5</v>
      </c>
      <c r="AG1312" s="181" t="s">
        <v>7357</v>
      </c>
      <c r="AH1312" s="98">
        <f>ROUND(ROUND(K1309*U1310,0)*Y$1163-AF1312,0)</f>
        <v>233</v>
      </c>
      <c r="AI1312" s="16"/>
    </row>
    <row r="1313" spans="1:35" ht="16.75" customHeight="1" x14ac:dyDescent="0.3">
      <c r="A1313" s="99">
        <v>33</v>
      </c>
      <c r="B1313" s="100" t="s">
        <v>1252</v>
      </c>
      <c r="C1313" s="101" t="s">
        <v>10902</v>
      </c>
      <c r="D1313" s="198"/>
      <c r="E1313" s="199"/>
      <c r="F1313" s="199"/>
      <c r="G1313" s="197"/>
      <c r="H1313" s="2"/>
      <c r="I1313" s="2"/>
      <c r="J1313" s="81"/>
      <c r="K1313" s="185"/>
      <c r="L1313" s="2"/>
      <c r="M1313" s="2"/>
      <c r="N1313" s="2"/>
      <c r="O1313" s="56"/>
      <c r="P1313" s="2"/>
      <c r="Q1313" s="2"/>
      <c r="R1313" s="2"/>
      <c r="S1313" s="2"/>
      <c r="T1313" s="2"/>
      <c r="U1313" s="2"/>
      <c r="V1313" s="71"/>
      <c r="W1313" s="72"/>
      <c r="X1313" s="72"/>
      <c r="Y1313" s="155"/>
      <c r="Z1313" s="157"/>
      <c r="AA1313" s="226" t="s">
        <v>7393</v>
      </c>
      <c r="AB1313" s="225" t="s">
        <v>7358</v>
      </c>
      <c r="AC1313" s="103" t="s">
        <v>7390</v>
      </c>
      <c r="AD1313" s="162">
        <v>0.7</v>
      </c>
      <c r="AE1313" s="221"/>
      <c r="AF1313" s="136"/>
      <c r="AG1313" s="75"/>
      <c r="AH1313" s="105">
        <f>ROUND(ROUND(ROUND(K1309*U1310,0)*Y$1163,0)*AD1313-AF1312,0)</f>
        <v>162</v>
      </c>
      <c r="AI1313" s="16"/>
    </row>
    <row r="1314" spans="1:35" ht="16.75" customHeight="1" x14ac:dyDescent="0.3">
      <c r="A1314" s="99">
        <v>33</v>
      </c>
      <c r="B1314" s="100" t="s">
        <v>1253</v>
      </c>
      <c r="C1314" s="101" t="s">
        <v>10901</v>
      </c>
      <c r="D1314" s="198"/>
      <c r="E1314" s="199"/>
      <c r="F1314" s="199"/>
      <c r="G1314" s="197"/>
      <c r="H1314" s="2"/>
      <c r="I1314" s="2"/>
      <c r="J1314" s="81"/>
      <c r="K1314" s="185"/>
      <c r="L1314" s="2"/>
      <c r="M1314" s="2"/>
      <c r="N1314" s="2"/>
      <c r="O1314" s="203"/>
      <c r="P1314" s="8"/>
      <c r="Q1314" s="8"/>
      <c r="R1314" s="8"/>
      <c r="S1314" s="8"/>
      <c r="T1314" s="8"/>
      <c r="U1314" s="8"/>
      <c r="V1314" s="73"/>
      <c r="W1314" s="72"/>
      <c r="X1314" s="72"/>
      <c r="Y1314" s="155"/>
      <c r="Z1314" s="157"/>
      <c r="AA1314" s="206"/>
      <c r="AB1314" s="225" t="s">
        <v>7391</v>
      </c>
      <c r="AC1314" s="103" t="s">
        <v>7390</v>
      </c>
      <c r="AD1314" s="162">
        <v>0.5</v>
      </c>
      <c r="AE1314" s="196"/>
      <c r="AF1314" s="144"/>
      <c r="AG1314" s="150"/>
      <c r="AH1314" s="105">
        <f>ROUND(ROUND(ROUND(K1309*U1310,0)*Y$1163,0)*AD1314-AF1312,0)</f>
        <v>114</v>
      </c>
      <c r="AI1314" s="16"/>
    </row>
    <row r="1315" spans="1:35" ht="16.75" customHeight="1" x14ac:dyDescent="0.3">
      <c r="A1315" s="11">
        <v>33</v>
      </c>
      <c r="B1315" s="14" t="s">
        <v>1254</v>
      </c>
      <c r="C1315" s="52" t="s">
        <v>10900</v>
      </c>
      <c r="D1315" s="190"/>
      <c r="E1315" s="211"/>
      <c r="F1315" s="211"/>
      <c r="G1315" s="210"/>
      <c r="H1315" s="2"/>
      <c r="I1315" s="2"/>
      <c r="J1315" s="81"/>
      <c r="K1315" s="185"/>
      <c r="L1315" s="2"/>
      <c r="M1315" s="2"/>
      <c r="N1315" s="44"/>
      <c r="O1315" s="204" t="s">
        <v>7380</v>
      </c>
      <c r="P1315" s="36"/>
      <c r="Q1315" s="36"/>
      <c r="R1315" s="36"/>
      <c r="S1315" s="36"/>
      <c r="T1315" s="36"/>
      <c r="U1315" s="36"/>
      <c r="V1315" s="74"/>
      <c r="W1315" s="72"/>
      <c r="X1315" s="72"/>
      <c r="Y1315" s="145"/>
      <c r="Z1315" s="71"/>
      <c r="AA1315" s="83"/>
      <c r="AB1315" s="194"/>
      <c r="AC1315" s="7"/>
      <c r="AD1315" s="7"/>
      <c r="AE1315" s="7"/>
      <c r="AF1315" s="7"/>
      <c r="AG1315" s="37"/>
      <c r="AH1315" s="98">
        <f>ROUND(ROUND(K1309*U1316,0)*Y$1163,0)</f>
        <v>233</v>
      </c>
      <c r="AI1315" s="66"/>
    </row>
    <row r="1316" spans="1:35" ht="16.75" customHeight="1" x14ac:dyDescent="0.3">
      <c r="A1316" s="99">
        <v>33</v>
      </c>
      <c r="B1316" s="100" t="s">
        <v>1255</v>
      </c>
      <c r="C1316" s="101" t="s">
        <v>10899</v>
      </c>
      <c r="D1316" s="190"/>
      <c r="E1316" s="211"/>
      <c r="F1316" s="211"/>
      <c r="G1316" s="210"/>
      <c r="H1316" s="2"/>
      <c r="I1316" s="2"/>
      <c r="J1316" s="81"/>
      <c r="K1316" s="185"/>
      <c r="L1316" s="2"/>
      <c r="M1316" s="2"/>
      <c r="N1316" s="44"/>
      <c r="O1316" s="45"/>
      <c r="P1316" s="135"/>
      <c r="Q1316" s="135"/>
      <c r="R1316" s="135"/>
      <c r="S1316" s="135"/>
      <c r="T1316" s="136" t="s">
        <v>7404</v>
      </c>
      <c r="U1316" s="273">
        <v>0.93</v>
      </c>
      <c r="V1316" s="274"/>
      <c r="W1316" s="72"/>
      <c r="X1316" s="72"/>
      <c r="Y1316" s="145"/>
      <c r="Z1316" s="71"/>
      <c r="AA1316" s="226" t="s">
        <v>7393</v>
      </c>
      <c r="AB1316" s="225" t="s">
        <v>7358</v>
      </c>
      <c r="AC1316" s="103" t="s">
        <v>7390</v>
      </c>
      <c r="AD1316" s="162">
        <v>0.7</v>
      </c>
      <c r="AE1316" s="162"/>
      <c r="AF1316" s="162"/>
      <c r="AG1316" s="163"/>
      <c r="AH1316" s="105">
        <f>ROUND(ROUND(ROUND(K1309*U1316,0)*Y$1163,0)*AD1316,0)</f>
        <v>163</v>
      </c>
      <c r="AI1316" s="66"/>
    </row>
    <row r="1317" spans="1:35" ht="16.75" customHeight="1" x14ac:dyDescent="0.3">
      <c r="A1317" s="99">
        <v>33</v>
      </c>
      <c r="B1317" s="100" t="s">
        <v>1256</v>
      </c>
      <c r="C1317" s="101" t="s">
        <v>10898</v>
      </c>
      <c r="D1317" s="198"/>
      <c r="E1317" s="199"/>
      <c r="F1317" s="199"/>
      <c r="G1317" s="197"/>
      <c r="H1317" s="2"/>
      <c r="I1317" s="2"/>
      <c r="J1317" s="81"/>
      <c r="K1317" s="185"/>
      <c r="L1317" s="2"/>
      <c r="M1317" s="2"/>
      <c r="N1317" s="2"/>
      <c r="O1317" s="56"/>
      <c r="P1317" s="2"/>
      <c r="Q1317" s="2"/>
      <c r="R1317" s="2"/>
      <c r="S1317" s="2"/>
      <c r="T1317" s="2"/>
      <c r="U1317" s="2"/>
      <c r="V1317" s="71"/>
      <c r="W1317" s="72"/>
      <c r="X1317" s="72"/>
      <c r="Y1317" s="155"/>
      <c r="Z1317" s="157"/>
      <c r="AA1317" s="206"/>
      <c r="AB1317" s="225" t="s">
        <v>7391</v>
      </c>
      <c r="AC1317" s="103" t="s">
        <v>7390</v>
      </c>
      <c r="AD1317" s="162">
        <v>0.5</v>
      </c>
      <c r="AE1317" s="162"/>
      <c r="AF1317" s="162"/>
      <c r="AG1317" s="163"/>
      <c r="AH1317" s="105">
        <f>ROUND(ROUND(ROUND(K1309*U1316,0)*Y$1163,0)*AD1317,0)</f>
        <v>117</v>
      </c>
      <c r="AI1317" s="16"/>
    </row>
    <row r="1318" spans="1:35" ht="16.75" customHeight="1" x14ac:dyDescent="0.3">
      <c r="A1318" s="11">
        <v>33</v>
      </c>
      <c r="B1318" s="14" t="s">
        <v>1257</v>
      </c>
      <c r="C1318" s="52" t="s">
        <v>10897</v>
      </c>
      <c r="D1318" s="198"/>
      <c r="E1318" s="199"/>
      <c r="F1318" s="199"/>
      <c r="G1318" s="197"/>
      <c r="H1318" s="2"/>
      <c r="I1318" s="2"/>
      <c r="J1318" s="81"/>
      <c r="K1318" s="185"/>
      <c r="L1318" s="2"/>
      <c r="M1318" s="2"/>
      <c r="N1318" s="2"/>
      <c r="O1318" s="56"/>
      <c r="P1318" s="2"/>
      <c r="Q1318" s="2"/>
      <c r="R1318" s="2"/>
      <c r="S1318" s="2"/>
      <c r="T1318" s="2"/>
      <c r="U1318" s="2"/>
      <c r="V1318" s="71"/>
      <c r="W1318" s="72"/>
      <c r="X1318" s="72"/>
      <c r="Y1318" s="155"/>
      <c r="Z1318" s="157"/>
      <c r="AA1318" s="2"/>
      <c r="AB1318" s="201"/>
      <c r="AC1318" s="55"/>
      <c r="AD1318" s="141"/>
      <c r="AE1318" s="187" t="s">
        <v>7356</v>
      </c>
      <c r="AF1318" s="53">
        <v>5</v>
      </c>
      <c r="AG1318" s="181" t="s">
        <v>7357</v>
      </c>
      <c r="AH1318" s="98">
        <f>ROUND(ROUND(K1309*U1316,0)*Y$1163-AF1318,0)</f>
        <v>228</v>
      </c>
      <c r="AI1318" s="16"/>
    </row>
    <row r="1319" spans="1:35" ht="16.75" customHeight="1" x14ac:dyDescent="0.3">
      <c r="A1319" s="99">
        <v>33</v>
      </c>
      <c r="B1319" s="100" t="s">
        <v>1258</v>
      </c>
      <c r="C1319" s="101" t="s">
        <v>10896</v>
      </c>
      <c r="D1319" s="198"/>
      <c r="E1319" s="199"/>
      <c r="F1319" s="199"/>
      <c r="G1319" s="197"/>
      <c r="H1319" s="2"/>
      <c r="I1319" s="2"/>
      <c r="J1319" s="81"/>
      <c r="K1319" s="185"/>
      <c r="L1319" s="2"/>
      <c r="M1319" s="2"/>
      <c r="N1319" s="2"/>
      <c r="O1319" s="56"/>
      <c r="P1319" s="2"/>
      <c r="Q1319" s="2"/>
      <c r="R1319" s="2"/>
      <c r="S1319" s="2"/>
      <c r="T1319" s="2"/>
      <c r="U1319" s="2"/>
      <c r="V1319" s="71"/>
      <c r="W1319" s="72"/>
      <c r="X1319" s="72"/>
      <c r="Y1319" s="155"/>
      <c r="Z1319" s="157"/>
      <c r="AA1319" s="226" t="s">
        <v>7393</v>
      </c>
      <c r="AB1319" s="225" t="s">
        <v>7358</v>
      </c>
      <c r="AC1319" s="103" t="s">
        <v>7390</v>
      </c>
      <c r="AD1319" s="162">
        <v>0.7</v>
      </c>
      <c r="AE1319" s="221"/>
      <c r="AF1319" s="136"/>
      <c r="AG1319" s="75"/>
      <c r="AH1319" s="105">
        <f>ROUND(ROUND(ROUND(K1309*U1316,0)*Y$1163,0)*AD1319-AF1318,0)</f>
        <v>158</v>
      </c>
      <c r="AI1319" s="16"/>
    </row>
    <row r="1320" spans="1:35" ht="16.75" customHeight="1" x14ac:dyDescent="0.3">
      <c r="A1320" s="99">
        <v>33</v>
      </c>
      <c r="B1320" s="100" t="s">
        <v>1259</v>
      </c>
      <c r="C1320" s="101" t="s">
        <v>10895</v>
      </c>
      <c r="D1320" s="198"/>
      <c r="E1320" s="199"/>
      <c r="F1320" s="199"/>
      <c r="G1320" s="197"/>
      <c r="H1320" s="2"/>
      <c r="I1320" s="2"/>
      <c r="J1320" s="81"/>
      <c r="K1320" s="185"/>
      <c r="L1320" s="2"/>
      <c r="M1320" s="2"/>
      <c r="N1320" s="2"/>
      <c r="O1320" s="203"/>
      <c r="P1320" s="8"/>
      <c r="Q1320" s="8"/>
      <c r="R1320" s="8"/>
      <c r="S1320" s="8"/>
      <c r="T1320" s="8"/>
      <c r="U1320" s="8"/>
      <c r="V1320" s="73"/>
      <c r="W1320" s="72"/>
      <c r="X1320" s="72"/>
      <c r="Y1320" s="155"/>
      <c r="Z1320" s="157"/>
      <c r="AA1320" s="206"/>
      <c r="AB1320" s="225" t="s">
        <v>7391</v>
      </c>
      <c r="AC1320" s="103" t="s">
        <v>7390</v>
      </c>
      <c r="AD1320" s="162">
        <v>0.5</v>
      </c>
      <c r="AE1320" s="196"/>
      <c r="AF1320" s="144"/>
      <c r="AG1320" s="150"/>
      <c r="AH1320" s="105">
        <f>ROUND(ROUND(ROUND(K1309*U1316,0)*Y$1163,0)*AD1320-AF1318,0)</f>
        <v>112</v>
      </c>
      <c r="AI1320" s="16"/>
    </row>
    <row r="1321" spans="1:35" ht="16.75" customHeight="1" x14ac:dyDescent="0.3">
      <c r="A1321" s="11">
        <v>33</v>
      </c>
      <c r="B1321" s="14" t="s">
        <v>1260</v>
      </c>
      <c r="C1321" s="52" t="s">
        <v>10894</v>
      </c>
      <c r="D1321" s="190"/>
      <c r="E1321" s="211"/>
      <c r="F1321" s="211"/>
      <c r="G1321" s="210"/>
      <c r="H1321" s="211"/>
      <c r="I1321" s="211"/>
      <c r="J1321" s="210"/>
      <c r="K1321" s="185"/>
      <c r="L1321" s="2"/>
      <c r="M1321" s="2"/>
      <c r="N1321" s="44"/>
      <c r="O1321" s="222" t="s">
        <v>7373</v>
      </c>
      <c r="P1321" s="2"/>
      <c r="Q1321" s="2"/>
      <c r="R1321" s="2"/>
      <c r="S1321" s="2"/>
      <c r="T1321" s="2"/>
      <c r="U1321" s="2"/>
      <c r="V1321" s="71"/>
      <c r="W1321" s="72"/>
      <c r="X1321" s="72"/>
      <c r="Y1321" s="145"/>
      <c r="Z1321" s="71"/>
      <c r="AA1321" s="83"/>
      <c r="AB1321" s="80"/>
      <c r="AC1321" s="7"/>
      <c r="AD1321" s="7"/>
      <c r="AE1321" s="7"/>
      <c r="AF1321" s="7"/>
      <c r="AG1321" s="37"/>
      <c r="AH1321" s="98">
        <f>ROUND(ROUND(K1309*U1322,0)*Y$1163,0)</f>
        <v>238</v>
      </c>
      <c r="AI1321" s="66"/>
    </row>
    <row r="1322" spans="1:35" ht="16.75" customHeight="1" x14ac:dyDescent="0.3">
      <c r="A1322" s="99">
        <v>33</v>
      </c>
      <c r="B1322" s="100" t="s">
        <v>1261</v>
      </c>
      <c r="C1322" s="101" t="s">
        <v>10893</v>
      </c>
      <c r="D1322" s="190"/>
      <c r="E1322" s="211"/>
      <c r="F1322" s="211"/>
      <c r="G1322" s="210"/>
      <c r="H1322" s="211"/>
      <c r="I1322" s="211"/>
      <c r="J1322" s="210"/>
      <c r="K1322" s="185"/>
      <c r="L1322" s="2"/>
      <c r="M1322" s="2"/>
      <c r="N1322" s="44"/>
      <c r="O1322" s="222" t="s">
        <v>7405</v>
      </c>
      <c r="P1322" s="135"/>
      <c r="Q1322" s="135"/>
      <c r="R1322" s="135"/>
      <c r="S1322" s="135"/>
      <c r="T1322" s="136" t="s">
        <v>7404</v>
      </c>
      <c r="U1322" s="273">
        <v>0.95</v>
      </c>
      <c r="V1322" s="274"/>
      <c r="W1322" s="72"/>
      <c r="X1322" s="72"/>
      <c r="Y1322" s="145"/>
      <c r="Z1322" s="71"/>
      <c r="AA1322" s="226" t="s">
        <v>7393</v>
      </c>
      <c r="AB1322" s="225" t="s">
        <v>7358</v>
      </c>
      <c r="AC1322" s="103" t="s">
        <v>7390</v>
      </c>
      <c r="AD1322" s="162">
        <v>0.7</v>
      </c>
      <c r="AE1322" s="162"/>
      <c r="AF1322" s="162"/>
      <c r="AG1322" s="163"/>
      <c r="AH1322" s="105">
        <f>ROUND(ROUND(ROUND(K1309*U1322,0)*Y$1163,0)*AD1322,0)</f>
        <v>167</v>
      </c>
      <c r="AI1322" s="66"/>
    </row>
    <row r="1323" spans="1:35" ht="16.75" customHeight="1" x14ac:dyDescent="0.3">
      <c r="A1323" s="99">
        <v>33</v>
      </c>
      <c r="B1323" s="100" t="s">
        <v>1262</v>
      </c>
      <c r="C1323" s="101" t="s">
        <v>10892</v>
      </c>
      <c r="D1323" s="198"/>
      <c r="E1323" s="199"/>
      <c r="F1323" s="199"/>
      <c r="G1323" s="197"/>
      <c r="H1323" s="2"/>
      <c r="I1323" s="2"/>
      <c r="J1323" s="81"/>
      <c r="K1323" s="185"/>
      <c r="L1323" s="2"/>
      <c r="M1323" s="2"/>
      <c r="N1323" s="2"/>
      <c r="O1323" s="56"/>
      <c r="P1323" s="2"/>
      <c r="Q1323" s="2"/>
      <c r="R1323" s="2"/>
      <c r="S1323" s="2"/>
      <c r="T1323" s="2"/>
      <c r="U1323" s="2"/>
      <c r="V1323" s="71"/>
      <c r="W1323" s="72"/>
      <c r="X1323" s="72"/>
      <c r="Y1323" s="155"/>
      <c r="Z1323" s="157"/>
      <c r="AA1323" s="206"/>
      <c r="AB1323" s="225" t="s">
        <v>7391</v>
      </c>
      <c r="AC1323" s="103" t="s">
        <v>7390</v>
      </c>
      <c r="AD1323" s="162">
        <v>0.5</v>
      </c>
      <c r="AE1323" s="162"/>
      <c r="AF1323" s="162"/>
      <c r="AG1323" s="163"/>
      <c r="AH1323" s="105">
        <f>ROUND(ROUND(ROUND(K1309*U1322,0)*Y$1163,0)*AD1323,0)</f>
        <v>119</v>
      </c>
      <c r="AI1323" s="16"/>
    </row>
    <row r="1324" spans="1:35" ht="16.75" customHeight="1" x14ac:dyDescent="0.3">
      <c r="A1324" s="11">
        <v>33</v>
      </c>
      <c r="B1324" s="14" t="s">
        <v>1263</v>
      </c>
      <c r="C1324" s="52" t="s">
        <v>10891</v>
      </c>
      <c r="D1324" s="198"/>
      <c r="E1324" s="199"/>
      <c r="F1324" s="199"/>
      <c r="G1324" s="197"/>
      <c r="H1324" s="2"/>
      <c r="I1324" s="2"/>
      <c r="J1324" s="81"/>
      <c r="K1324" s="185"/>
      <c r="L1324" s="2"/>
      <c r="M1324" s="2"/>
      <c r="N1324" s="2"/>
      <c r="O1324" s="56"/>
      <c r="P1324" s="2"/>
      <c r="Q1324" s="2"/>
      <c r="R1324" s="2"/>
      <c r="S1324" s="2"/>
      <c r="T1324" s="2"/>
      <c r="U1324" s="2"/>
      <c r="V1324" s="71"/>
      <c r="W1324" s="72"/>
      <c r="X1324" s="72"/>
      <c r="Y1324" s="155"/>
      <c r="Z1324" s="157"/>
      <c r="AA1324" s="2"/>
      <c r="AB1324" s="201"/>
      <c r="AC1324" s="55"/>
      <c r="AD1324" s="141"/>
      <c r="AE1324" s="187" t="s">
        <v>7356</v>
      </c>
      <c r="AF1324" s="53">
        <v>5</v>
      </c>
      <c r="AG1324" s="181" t="s">
        <v>7357</v>
      </c>
      <c r="AH1324" s="98">
        <f>ROUND(ROUND(K1309*U1322,0)*Y$1163-AF1324,0)</f>
        <v>233</v>
      </c>
      <c r="AI1324" s="16"/>
    </row>
    <row r="1325" spans="1:35" ht="16.75" customHeight="1" x14ac:dyDescent="0.3">
      <c r="A1325" s="99">
        <v>33</v>
      </c>
      <c r="B1325" s="100" t="s">
        <v>1264</v>
      </c>
      <c r="C1325" s="101" t="s">
        <v>10890</v>
      </c>
      <c r="D1325" s="198"/>
      <c r="E1325" s="199"/>
      <c r="F1325" s="199"/>
      <c r="G1325" s="197"/>
      <c r="H1325" s="2"/>
      <c r="I1325" s="2"/>
      <c r="J1325" s="81"/>
      <c r="K1325" s="185"/>
      <c r="L1325" s="2"/>
      <c r="M1325" s="2"/>
      <c r="N1325" s="2"/>
      <c r="O1325" s="56"/>
      <c r="P1325" s="2"/>
      <c r="Q1325" s="2"/>
      <c r="R1325" s="2"/>
      <c r="S1325" s="2"/>
      <c r="T1325" s="2"/>
      <c r="U1325" s="2"/>
      <c r="V1325" s="71"/>
      <c r="W1325" s="72"/>
      <c r="X1325" s="72"/>
      <c r="Y1325" s="155"/>
      <c r="Z1325" s="157"/>
      <c r="AA1325" s="226" t="s">
        <v>7393</v>
      </c>
      <c r="AB1325" s="225" t="s">
        <v>7358</v>
      </c>
      <c r="AC1325" s="103" t="s">
        <v>7390</v>
      </c>
      <c r="AD1325" s="162">
        <v>0.7</v>
      </c>
      <c r="AE1325" s="221"/>
      <c r="AF1325" s="136"/>
      <c r="AG1325" s="75"/>
      <c r="AH1325" s="105">
        <f>ROUND(ROUND(ROUND(K1309*U1322,0)*Y$1163,0)*AD1325-AF1324,0)</f>
        <v>162</v>
      </c>
      <c r="AI1325" s="16"/>
    </row>
    <row r="1326" spans="1:35" ht="16.75" customHeight="1" x14ac:dyDescent="0.3">
      <c r="A1326" s="99">
        <v>33</v>
      </c>
      <c r="B1326" s="100" t="s">
        <v>1265</v>
      </c>
      <c r="C1326" s="101" t="s">
        <v>10889</v>
      </c>
      <c r="D1326" s="198"/>
      <c r="E1326" s="199"/>
      <c r="F1326" s="199"/>
      <c r="G1326" s="197"/>
      <c r="H1326" s="2"/>
      <c r="I1326" s="2"/>
      <c r="J1326" s="81"/>
      <c r="K1326" s="164"/>
      <c r="L1326" s="8"/>
      <c r="M1326" s="8"/>
      <c r="N1326" s="8"/>
      <c r="O1326" s="203"/>
      <c r="P1326" s="8"/>
      <c r="Q1326" s="8"/>
      <c r="R1326" s="8"/>
      <c r="S1326" s="8"/>
      <c r="T1326" s="8"/>
      <c r="U1326" s="8"/>
      <c r="V1326" s="73"/>
      <c r="W1326" s="72"/>
      <c r="X1326" s="72"/>
      <c r="Y1326" s="155"/>
      <c r="Z1326" s="157"/>
      <c r="AA1326" s="206"/>
      <c r="AB1326" s="225" t="s">
        <v>7391</v>
      </c>
      <c r="AC1326" s="103" t="s">
        <v>7390</v>
      </c>
      <c r="AD1326" s="162">
        <v>0.5</v>
      </c>
      <c r="AE1326" s="196"/>
      <c r="AF1326" s="144"/>
      <c r="AG1326" s="150"/>
      <c r="AH1326" s="105">
        <f>ROUND(ROUND(ROUND(K1309*U1322,0)*Y$1163,0)*AD1326-AF1324,0)</f>
        <v>114</v>
      </c>
      <c r="AI1326" s="16"/>
    </row>
    <row r="1327" spans="1:35" ht="16.75" customHeight="1" x14ac:dyDescent="0.3">
      <c r="A1327" s="11">
        <v>33</v>
      </c>
      <c r="B1327" s="14" t="s">
        <v>10888</v>
      </c>
      <c r="C1327" s="52" t="s">
        <v>10887</v>
      </c>
      <c r="D1327" s="190"/>
      <c r="E1327" s="211"/>
      <c r="F1327" s="211"/>
      <c r="G1327" s="210"/>
      <c r="H1327" s="2"/>
      <c r="I1327" s="2"/>
      <c r="J1327" s="81"/>
      <c r="K1327" s="167" t="s">
        <v>7425</v>
      </c>
      <c r="L1327" s="36"/>
      <c r="M1327" s="36"/>
      <c r="N1327" s="50"/>
      <c r="O1327" s="54"/>
      <c r="P1327" s="36"/>
      <c r="Q1327" s="36"/>
      <c r="R1327" s="36"/>
      <c r="S1327" s="36"/>
      <c r="T1327" s="36"/>
      <c r="U1327" s="36"/>
      <c r="V1327" s="50"/>
      <c r="W1327" s="45"/>
      <c r="X1327" s="45"/>
      <c r="Y1327" s="2"/>
      <c r="Z1327" s="44"/>
      <c r="AA1327" s="54"/>
      <c r="AB1327" s="53"/>
      <c r="AC1327" s="36"/>
      <c r="AD1327" s="36"/>
      <c r="AE1327" s="36"/>
      <c r="AF1327" s="36"/>
      <c r="AG1327" s="50"/>
      <c r="AH1327" s="98">
        <f>ROUND(K1333*Y$1163,0)</f>
        <v>218</v>
      </c>
      <c r="AI1327" s="66"/>
    </row>
    <row r="1328" spans="1:35" ht="16.75" customHeight="1" x14ac:dyDescent="0.3">
      <c r="A1328" s="99">
        <v>33</v>
      </c>
      <c r="B1328" s="100" t="s">
        <v>1266</v>
      </c>
      <c r="C1328" s="101" t="s">
        <v>10886</v>
      </c>
      <c r="D1328" s="190"/>
      <c r="E1328" s="211"/>
      <c r="F1328" s="211"/>
      <c r="G1328" s="210"/>
      <c r="H1328" s="2"/>
      <c r="I1328" s="2"/>
      <c r="J1328" s="81"/>
      <c r="K1328" s="185"/>
      <c r="L1328" s="2"/>
      <c r="M1328" s="2"/>
      <c r="N1328" s="44"/>
      <c r="O1328" s="3"/>
      <c r="P1328" s="2"/>
      <c r="Q1328" s="2"/>
      <c r="R1328" s="2"/>
      <c r="S1328" s="2"/>
      <c r="T1328" s="2"/>
      <c r="U1328" s="2"/>
      <c r="V1328" s="71"/>
      <c r="W1328" s="72"/>
      <c r="X1328" s="72"/>
      <c r="Y1328" s="145"/>
      <c r="Z1328" s="71"/>
      <c r="AA1328" s="226" t="s">
        <v>7393</v>
      </c>
      <c r="AB1328" s="225" t="s">
        <v>7358</v>
      </c>
      <c r="AC1328" s="103" t="s">
        <v>7390</v>
      </c>
      <c r="AD1328" s="162">
        <v>0.7</v>
      </c>
      <c r="AE1328" s="162"/>
      <c r="AF1328" s="162"/>
      <c r="AG1328" s="163"/>
      <c r="AH1328" s="105">
        <f>ROUND(ROUND(K1333*Y$1163,0)*AD1328,0)</f>
        <v>153</v>
      </c>
      <c r="AI1328" s="66"/>
    </row>
    <row r="1329" spans="1:35" ht="16.75" customHeight="1" x14ac:dyDescent="0.3">
      <c r="A1329" s="99">
        <v>33</v>
      </c>
      <c r="B1329" s="100" t="s">
        <v>1267</v>
      </c>
      <c r="C1329" s="101" t="s">
        <v>10885</v>
      </c>
      <c r="D1329" s="198"/>
      <c r="E1329" s="199"/>
      <c r="F1329" s="199"/>
      <c r="G1329" s="197"/>
      <c r="H1329" s="2"/>
      <c r="I1329" s="2"/>
      <c r="J1329" s="81"/>
      <c r="K1329" s="185"/>
      <c r="L1329" s="2"/>
      <c r="M1329" s="2"/>
      <c r="N1329" s="2"/>
      <c r="O1329" s="56"/>
      <c r="P1329" s="2"/>
      <c r="Q1329" s="2"/>
      <c r="R1329" s="2"/>
      <c r="S1329" s="2"/>
      <c r="T1329" s="2"/>
      <c r="U1329" s="2"/>
      <c r="V1329" s="71"/>
      <c r="W1329" s="72"/>
      <c r="X1329" s="72"/>
      <c r="Y1329" s="155"/>
      <c r="Z1329" s="157"/>
      <c r="AA1329" s="206"/>
      <c r="AB1329" s="225" t="s">
        <v>7391</v>
      </c>
      <c r="AC1329" s="103" t="s">
        <v>7390</v>
      </c>
      <c r="AD1329" s="162">
        <v>0.5</v>
      </c>
      <c r="AE1329" s="162"/>
      <c r="AF1329" s="162"/>
      <c r="AG1329" s="163"/>
      <c r="AH1329" s="105">
        <f>ROUND(ROUND(K1333*Y$1163,0)*AD1329,0)</f>
        <v>109</v>
      </c>
      <c r="AI1329" s="16"/>
    </row>
    <row r="1330" spans="1:35" ht="16.75" customHeight="1" x14ac:dyDescent="0.3">
      <c r="A1330" s="11">
        <v>33</v>
      </c>
      <c r="B1330" s="14" t="s">
        <v>1268</v>
      </c>
      <c r="C1330" s="52" t="s">
        <v>10884</v>
      </c>
      <c r="D1330" s="198"/>
      <c r="E1330" s="199"/>
      <c r="F1330" s="199"/>
      <c r="G1330" s="197"/>
      <c r="H1330" s="2"/>
      <c r="I1330" s="2"/>
      <c r="J1330" s="81"/>
      <c r="K1330" s="185"/>
      <c r="L1330" s="2"/>
      <c r="M1330" s="2"/>
      <c r="N1330" s="2"/>
      <c r="O1330" s="56"/>
      <c r="P1330" s="2"/>
      <c r="Q1330" s="2"/>
      <c r="R1330" s="2"/>
      <c r="S1330" s="2"/>
      <c r="T1330" s="2"/>
      <c r="U1330" s="2"/>
      <c r="V1330" s="71"/>
      <c r="W1330" s="72"/>
      <c r="X1330" s="72"/>
      <c r="Y1330" s="155"/>
      <c r="Z1330" s="157"/>
      <c r="AA1330" s="2"/>
      <c r="AB1330" s="201"/>
      <c r="AC1330" s="55"/>
      <c r="AD1330" s="141"/>
      <c r="AE1330" s="187" t="s">
        <v>7356</v>
      </c>
      <c r="AF1330" s="53">
        <v>5</v>
      </c>
      <c r="AG1330" s="181" t="s">
        <v>7357</v>
      </c>
      <c r="AH1330" s="98">
        <f>ROUND(K1333*Y$1163-AF1330,0)</f>
        <v>213</v>
      </c>
      <c r="AI1330" s="16"/>
    </row>
    <row r="1331" spans="1:35" ht="16.75" customHeight="1" x14ac:dyDescent="0.3">
      <c r="A1331" s="99">
        <v>33</v>
      </c>
      <c r="B1331" s="100" t="s">
        <v>1269</v>
      </c>
      <c r="C1331" s="101" t="s">
        <v>10883</v>
      </c>
      <c r="D1331" s="198"/>
      <c r="E1331" s="199"/>
      <c r="F1331" s="199"/>
      <c r="G1331" s="197"/>
      <c r="H1331" s="2"/>
      <c r="I1331" s="2"/>
      <c r="J1331" s="81"/>
      <c r="K1331" s="185"/>
      <c r="L1331" s="2"/>
      <c r="M1331" s="2"/>
      <c r="N1331" s="2"/>
      <c r="O1331" s="56"/>
      <c r="P1331" s="2"/>
      <c r="Q1331" s="2"/>
      <c r="R1331" s="2"/>
      <c r="S1331" s="2"/>
      <c r="T1331" s="2"/>
      <c r="U1331" s="2"/>
      <c r="V1331" s="71"/>
      <c r="W1331" s="72"/>
      <c r="X1331" s="72"/>
      <c r="Y1331" s="155"/>
      <c r="Z1331" s="157"/>
      <c r="AA1331" s="226" t="s">
        <v>7393</v>
      </c>
      <c r="AB1331" s="225" t="s">
        <v>7358</v>
      </c>
      <c r="AC1331" s="103" t="s">
        <v>7390</v>
      </c>
      <c r="AD1331" s="162">
        <v>0.7</v>
      </c>
      <c r="AE1331" s="221"/>
      <c r="AF1331" s="136"/>
      <c r="AG1331" s="75"/>
      <c r="AH1331" s="105">
        <f>ROUND(ROUND(K1333*Y$1163,0)*AD1331-AF1330,0)</f>
        <v>148</v>
      </c>
      <c r="AI1331" s="16"/>
    </row>
    <row r="1332" spans="1:35" ht="16.75" customHeight="1" x14ac:dyDescent="0.3">
      <c r="A1332" s="99">
        <v>33</v>
      </c>
      <c r="B1332" s="100" t="s">
        <v>1270</v>
      </c>
      <c r="C1332" s="101" t="s">
        <v>10882</v>
      </c>
      <c r="D1332" s="198"/>
      <c r="E1332" s="199"/>
      <c r="F1332" s="199"/>
      <c r="G1332" s="197"/>
      <c r="H1332" s="2"/>
      <c r="I1332" s="2"/>
      <c r="J1332" s="81"/>
      <c r="K1332" s="185"/>
      <c r="L1332" s="2"/>
      <c r="M1332" s="2"/>
      <c r="N1332" s="2"/>
      <c r="O1332" s="56"/>
      <c r="P1332" s="2"/>
      <c r="Q1332" s="2"/>
      <c r="R1332" s="2"/>
      <c r="S1332" s="2"/>
      <c r="T1332" s="2"/>
      <c r="U1332" s="2"/>
      <c r="V1332" s="71"/>
      <c r="W1332" s="72"/>
      <c r="X1332" s="72"/>
      <c r="Y1332" s="155"/>
      <c r="Z1332" s="157"/>
      <c r="AA1332" s="206"/>
      <c r="AB1332" s="225" t="s">
        <v>7391</v>
      </c>
      <c r="AC1332" s="103" t="s">
        <v>7390</v>
      </c>
      <c r="AD1332" s="162">
        <v>0.5</v>
      </c>
      <c r="AE1332" s="196"/>
      <c r="AF1332" s="144"/>
      <c r="AG1332" s="150"/>
      <c r="AH1332" s="105">
        <f>ROUND(ROUND(K1333*Y$1163,0)*AD1332-AF1330,0)</f>
        <v>104</v>
      </c>
      <c r="AI1332" s="16"/>
    </row>
    <row r="1333" spans="1:35" ht="16.75" customHeight="1" x14ac:dyDescent="0.3">
      <c r="A1333" s="11">
        <v>33</v>
      </c>
      <c r="B1333" s="14" t="s">
        <v>1271</v>
      </c>
      <c r="C1333" s="52" t="s">
        <v>10881</v>
      </c>
      <c r="D1333" s="190"/>
      <c r="E1333" s="211"/>
      <c r="F1333" s="211"/>
      <c r="G1333" s="210"/>
      <c r="H1333" s="2"/>
      <c r="I1333" s="2"/>
      <c r="J1333" s="81"/>
      <c r="K1333" s="271">
        <f>'21共同生活援助（包括型・基本）'!N757</f>
        <v>312</v>
      </c>
      <c r="L1333" s="272"/>
      <c r="M1333" s="2" t="s">
        <v>7388</v>
      </c>
      <c r="N1333" s="44"/>
      <c r="O1333" s="204" t="s">
        <v>7387</v>
      </c>
      <c r="P1333" s="36"/>
      <c r="Q1333" s="36"/>
      <c r="R1333" s="36"/>
      <c r="S1333" s="36"/>
      <c r="T1333" s="36"/>
      <c r="U1333" s="36"/>
      <c r="V1333" s="74"/>
      <c r="W1333" s="72"/>
      <c r="X1333" s="72"/>
      <c r="Y1333" s="145"/>
      <c r="Z1333" s="71"/>
      <c r="AA1333" s="83"/>
      <c r="AB1333" s="194"/>
      <c r="AC1333" s="7"/>
      <c r="AD1333" s="7"/>
      <c r="AE1333" s="7"/>
      <c r="AF1333" s="7"/>
      <c r="AG1333" s="37"/>
      <c r="AH1333" s="6">
        <f>ROUND(ROUND(K1333*U1334,0)*Y$1163,0)</f>
        <v>207</v>
      </c>
      <c r="AI1333" s="66"/>
    </row>
    <row r="1334" spans="1:35" ht="16.75" customHeight="1" x14ac:dyDescent="0.3">
      <c r="A1334" s="99">
        <v>33</v>
      </c>
      <c r="B1334" s="100" t="s">
        <v>1272</v>
      </c>
      <c r="C1334" s="101" t="s">
        <v>10880</v>
      </c>
      <c r="D1334" s="190"/>
      <c r="E1334" s="211"/>
      <c r="F1334" s="211"/>
      <c r="G1334" s="210"/>
      <c r="H1334" s="2"/>
      <c r="I1334" s="2"/>
      <c r="J1334" s="81"/>
      <c r="K1334" s="72"/>
      <c r="L1334" s="145"/>
      <c r="M1334" s="2"/>
      <c r="N1334" s="44"/>
      <c r="O1334" s="45"/>
      <c r="P1334" s="2"/>
      <c r="Q1334" s="135"/>
      <c r="R1334" s="135"/>
      <c r="S1334" s="135"/>
      <c r="T1334" s="136" t="s">
        <v>10879</v>
      </c>
      <c r="U1334" s="273">
        <v>0.95</v>
      </c>
      <c r="V1334" s="274"/>
      <c r="W1334" s="72"/>
      <c r="X1334" s="72"/>
      <c r="Y1334" s="145"/>
      <c r="Z1334" s="71"/>
      <c r="AA1334" s="226" t="s">
        <v>10878</v>
      </c>
      <c r="AB1334" s="225" t="s">
        <v>10877</v>
      </c>
      <c r="AC1334" s="103" t="s">
        <v>10876</v>
      </c>
      <c r="AD1334" s="162">
        <v>0.7</v>
      </c>
      <c r="AE1334" s="162"/>
      <c r="AF1334" s="162"/>
      <c r="AG1334" s="163"/>
      <c r="AH1334" s="105">
        <f>ROUND(ROUND(ROUND(K1333*U1334,0)*Y$1163,0)*AD1334,0)</f>
        <v>145</v>
      </c>
      <c r="AI1334" s="66"/>
    </row>
    <row r="1335" spans="1:35" ht="16.75" customHeight="1" x14ac:dyDescent="0.3">
      <c r="A1335" s="99">
        <v>33</v>
      </c>
      <c r="B1335" s="100" t="s">
        <v>1273</v>
      </c>
      <c r="C1335" s="101" t="s">
        <v>10875</v>
      </c>
      <c r="D1335" s="198"/>
      <c r="E1335" s="199"/>
      <c r="F1335" s="199"/>
      <c r="G1335" s="197"/>
      <c r="H1335" s="2"/>
      <c r="I1335" s="2"/>
      <c r="J1335" s="81"/>
      <c r="K1335" s="185"/>
      <c r="L1335" s="2"/>
      <c r="M1335" s="2"/>
      <c r="N1335" s="2"/>
      <c r="O1335" s="56"/>
      <c r="P1335" s="2"/>
      <c r="Q1335" s="2"/>
      <c r="R1335" s="2"/>
      <c r="S1335" s="2"/>
      <c r="T1335" s="2"/>
      <c r="U1335" s="2"/>
      <c r="V1335" s="71"/>
      <c r="W1335" s="72"/>
      <c r="X1335" s="72"/>
      <c r="Y1335" s="155"/>
      <c r="Z1335" s="157"/>
      <c r="AA1335" s="206"/>
      <c r="AB1335" s="225" t="s">
        <v>7391</v>
      </c>
      <c r="AC1335" s="103" t="s">
        <v>7390</v>
      </c>
      <c r="AD1335" s="162">
        <v>0.5</v>
      </c>
      <c r="AE1335" s="162"/>
      <c r="AF1335" s="162"/>
      <c r="AG1335" s="163"/>
      <c r="AH1335" s="105">
        <f>ROUND(ROUND(ROUND(K1333*U1334,0)*Y$1163,0)*AD1335,0)</f>
        <v>104</v>
      </c>
      <c r="AI1335" s="16"/>
    </row>
    <row r="1336" spans="1:35" ht="16.75" customHeight="1" x14ac:dyDescent="0.3">
      <c r="A1336" s="11">
        <v>33</v>
      </c>
      <c r="B1336" s="14" t="s">
        <v>1274</v>
      </c>
      <c r="C1336" s="52" t="s">
        <v>10874</v>
      </c>
      <c r="D1336" s="198"/>
      <c r="E1336" s="199"/>
      <c r="F1336" s="199"/>
      <c r="G1336" s="197"/>
      <c r="H1336" s="2"/>
      <c r="I1336" s="2"/>
      <c r="J1336" s="81"/>
      <c r="K1336" s="185"/>
      <c r="L1336" s="2"/>
      <c r="M1336" s="2"/>
      <c r="N1336" s="2"/>
      <c r="O1336" s="56"/>
      <c r="P1336" s="2"/>
      <c r="Q1336" s="2"/>
      <c r="R1336" s="2"/>
      <c r="S1336" s="2"/>
      <c r="T1336" s="2"/>
      <c r="U1336" s="2"/>
      <c r="V1336" s="71"/>
      <c r="W1336" s="72"/>
      <c r="X1336" s="72"/>
      <c r="Y1336" s="155"/>
      <c r="Z1336" s="157"/>
      <c r="AA1336" s="2"/>
      <c r="AB1336" s="201"/>
      <c r="AC1336" s="55"/>
      <c r="AD1336" s="141"/>
      <c r="AE1336" s="187" t="s">
        <v>7356</v>
      </c>
      <c r="AF1336" s="53">
        <v>5</v>
      </c>
      <c r="AG1336" s="181" t="s">
        <v>7357</v>
      </c>
      <c r="AH1336" s="6">
        <f>ROUND(ROUND(K1333*U1334,0)*Y$1163-AF1336,0)</f>
        <v>202</v>
      </c>
      <c r="AI1336" s="16"/>
    </row>
    <row r="1337" spans="1:35" ht="16.75" customHeight="1" x14ac:dyDescent="0.3">
      <c r="A1337" s="99">
        <v>33</v>
      </c>
      <c r="B1337" s="100" t="s">
        <v>1275</v>
      </c>
      <c r="C1337" s="101" t="s">
        <v>10873</v>
      </c>
      <c r="D1337" s="198"/>
      <c r="E1337" s="199"/>
      <c r="F1337" s="199"/>
      <c r="G1337" s="197"/>
      <c r="H1337" s="2"/>
      <c r="I1337" s="2"/>
      <c r="J1337" s="81"/>
      <c r="K1337" s="185"/>
      <c r="L1337" s="2"/>
      <c r="M1337" s="2"/>
      <c r="N1337" s="2"/>
      <c r="O1337" s="56"/>
      <c r="P1337" s="2"/>
      <c r="Q1337" s="2"/>
      <c r="R1337" s="2"/>
      <c r="S1337" s="2"/>
      <c r="T1337" s="2"/>
      <c r="U1337" s="2"/>
      <c r="V1337" s="71"/>
      <c r="W1337" s="72"/>
      <c r="X1337" s="72"/>
      <c r="Y1337" s="155"/>
      <c r="Z1337" s="157"/>
      <c r="AA1337" s="226" t="s">
        <v>7393</v>
      </c>
      <c r="AB1337" s="225" t="s">
        <v>7358</v>
      </c>
      <c r="AC1337" s="103" t="s">
        <v>7390</v>
      </c>
      <c r="AD1337" s="162">
        <v>0.7</v>
      </c>
      <c r="AE1337" s="221"/>
      <c r="AF1337" s="136"/>
      <c r="AG1337" s="75"/>
      <c r="AH1337" s="105">
        <f>ROUND(ROUND(ROUND(K1333*U1334,0)*Y$1163,0)*AD1337-AF1336,0)</f>
        <v>140</v>
      </c>
      <c r="AI1337" s="16"/>
    </row>
    <row r="1338" spans="1:35" ht="16.75" customHeight="1" x14ac:dyDescent="0.3">
      <c r="A1338" s="99">
        <v>33</v>
      </c>
      <c r="B1338" s="100" t="s">
        <v>1276</v>
      </c>
      <c r="C1338" s="101" t="s">
        <v>10872</v>
      </c>
      <c r="D1338" s="198"/>
      <c r="E1338" s="199"/>
      <c r="F1338" s="199"/>
      <c r="G1338" s="197"/>
      <c r="H1338" s="2"/>
      <c r="I1338" s="2"/>
      <c r="J1338" s="81"/>
      <c r="K1338" s="185"/>
      <c r="L1338" s="2"/>
      <c r="M1338" s="2"/>
      <c r="N1338" s="2"/>
      <c r="O1338" s="203"/>
      <c r="P1338" s="8"/>
      <c r="Q1338" s="8"/>
      <c r="R1338" s="8"/>
      <c r="S1338" s="8"/>
      <c r="T1338" s="8"/>
      <c r="U1338" s="8"/>
      <c r="V1338" s="73"/>
      <c r="W1338" s="72"/>
      <c r="X1338" s="72"/>
      <c r="Y1338" s="155"/>
      <c r="Z1338" s="157"/>
      <c r="AA1338" s="206"/>
      <c r="AB1338" s="225" t="s">
        <v>7391</v>
      </c>
      <c r="AC1338" s="103" t="s">
        <v>7390</v>
      </c>
      <c r="AD1338" s="162">
        <v>0.5</v>
      </c>
      <c r="AE1338" s="196"/>
      <c r="AF1338" s="144"/>
      <c r="AG1338" s="150"/>
      <c r="AH1338" s="105">
        <f>ROUND(ROUND(ROUND(K1333*U1334,0)*Y$1163,0)*AD1338-AF1336,0)</f>
        <v>99</v>
      </c>
      <c r="AI1338" s="16"/>
    </row>
    <row r="1339" spans="1:35" ht="16.75" customHeight="1" x14ac:dyDescent="0.3">
      <c r="A1339" s="11">
        <v>33</v>
      </c>
      <c r="B1339" s="14" t="s">
        <v>1277</v>
      </c>
      <c r="C1339" s="52" t="s">
        <v>10871</v>
      </c>
      <c r="D1339" s="190"/>
      <c r="E1339" s="211"/>
      <c r="F1339" s="211"/>
      <c r="G1339" s="210"/>
      <c r="H1339" s="2"/>
      <c r="I1339" s="2"/>
      <c r="J1339" s="81"/>
      <c r="K1339" s="185"/>
      <c r="L1339" s="2"/>
      <c r="M1339" s="2"/>
      <c r="N1339" s="44"/>
      <c r="O1339" s="204" t="s">
        <v>7380</v>
      </c>
      <c r="P1339" s="36"/>
      <c r="Q1339" s="36"/>
      <c r="R1339" s="36"/>
      <c r="S1339" s="36"/>
      <c r="T1339" s="36"/>
      <c r="U1339" s="36"/>
      <c r="V1339" s="74"/>
      <c r="W1339" s="72"/>
      <c r="X1339" s="72"/>
      <c r="Y1339" s="145"/>
      <c r="Z1339" s="71"/>
      <c r="AA1339" s="83"/>
      <c r="AB1339" s="194"/>
      <c r="AC1339" s="7"/>
      <c r="AD1339" s="7"/>
      <c r="AE1339" s="7"/>
      <c r="AF1339" s="7"/>
      <c r="AG1339" s="37"/>
      <c r="AH1339" s="98">
        <f>ROUND(ROUND(K1333*U1340,0)*Y$1163,0)</f>
        <v>203</v>
      </c>
      <c r="AI1339" s="66"/>
    </row>
    <row r="1340" spans="1:35" ht="16.75" customHeight="1" x14ac:dyDescent="0.3">
      <c r="A1340" s="99">
        <v>33</v>
      </c>
      <c r="B1340" s="100" t="s">
        <v>1278</v>
      </c>
      <c r="C1340" s="101" t="s">
        <v>10870</v>
      </c>
      <c r="D1340" s="190"/>
      <c r="E1340" s="211"/>
      <c r="F1340" s="211"/>
      <c r="G1340" s="210"/>
      <c r="H1340" s="2"/>
      <c r="I1340" s="2"/>
      <c r="J1340" s="81"/>
      <c r="K1340" s="185"/>
      <c r="L1340" s="2"/>
      <c r="M1340" s="2"/>
      <c r="N1340" s="44"/>
      <c r="O1340" s="45"/>
      <c r="P1340" s="135"/>
      <c r="Q1340" s="135"/>
      <c r="R1340" s="135"/>
      <c r="S1340" s="135"/>
      <c r="T1340" s="136" t="s">
        <v>7404</v>
      </c>
      <c r="U1340" s="273">
        <v>0.93</v>
      </c>
      <c r="V1340" s="274"/>
      <c r="W1340" s="72"/>
      <c r="X1340" s="72"/>
      <c r="Y1340" s="145"/>
      <c r="Z1340" s="71"/>
      <c r="AA1340" s="226" t="s">
        <v>7393</v>
      </c>
      <c r="AB1340" s="225" t="s">
        <v>7358</v>
      </c>
      <c r="AC1340" s="103" t="s">
        <v>7390</v>
      </c>
      <c r="AD1340" s="162">
        <v>0.7</v>
      </c>
      <c r="AE1340" s="162"/>
      <c r="AF1340" s="162"/>
      <c r="AG1340" s="163"/>
      <c r="AH1340" s="105">
        <f>ROUND(ROUND(ROUND(K1333*U1340,0)*Y$1163,0)*AD1340,0)</f>
        <v>142</v>
      </c>
      <c r="AI1340" s="66"/>
    </row>
    <row r="1341" spans="1:35" ht="16.75" customHeight="1" x14ac:dyDescent="0.3">
      <c r="A1341" s="99">
        <v>33</v>
      </c>
      <c r="B1341" s="100" t="s">
        <v>1279</v>
      </c>
      <c r="C1341" s="101" t="s">
        <v>10869</v>
      </c>
      <c r="D1341" s="198"/>
      <c r="E1341" s="199"/>
      <c r="F1341" s="199"/>
      <c r="G1341" s="197"/>
      <c r="H1341" s="2"/>
      <c r="I1341" s="2"/>
      <c r="J1341" s="81"/>
      <c r="K1341" s="185"/>
      <c r="L1341" s="2"/>
      <c r="M1341" s="2"/>
      <c r="N1341" s="2"/>
      <c r="O1341" s="56"/>
      <c r="P1341" s="2"/>
      <c r="Q1341" s="2"/>
      <c r="R1341" s="2"/>
      <c r="S1341" s="2"/>
      <c r="T1341" s="2"/>
      <c r="U1341" s="2"/>
      <c r="V1341" s="71"/>
      <c r="W1341" s="72"/>
      <c r="X1341" s="72"/>
      <c r="Y1341" s="155"/>
      <c r="Z1341" s="157"/>
      <c r="AA1341" s="206"/>
      <c r="AB1341" s="225" t="s">
        <v>7391</v>
      </c>
      <c r="AC1341" s="103" t="s">
        <v>7390</v>
      </c>
      <c r="AD1341" s="162">
        <v>0.5</v>
      </c>
      <c r="AE1341" s="162"/>
      <c r="AF1341" s="162"/>
      <c r="AG1341" s="163"/>
      <c r="AH1341" s="105">
        <f>ROUND(ROUND(ROUND(K1333*U1340,0)*Y$1163,0)*AD1341,0)</f>
        <v>102</v>
      </c>
      <c r="AI1341" s="16"/>
    </row>
    <row r="1342" spans="1:35" ht="16.75" customHeight="1" x14ac:dyDescent="0.3">
      <c r="A1342" s="11">
        <v>33</v>
      </c>
      <c r="B1342" s="14" t="s">
        <v>1280</v>
      </c>
      <c r="C1342" s="52" t="s">
        <v>10868</v>
      </c>
      <c r="D1342" s="198"/>
      <c r="E1342" s="199"/>
      <c r="F1342" s="199"/>
      <c r="G1342" s="197"/>
      <c r="H1342" s="2"/>
      <c r="I1342" s="2"/>
      <c r="J1342" s="81"/>
      <c r="K1342" s="185"/>
      <c r="L1342" s="2"/>
      <c r="M1342" s="2"/>
      <c r="N1342" s="2"/>
      <c r="O1342" s="56"/>
      <c r="P1342" s="2"/>
      <c r="Q1342" s="2"/>
      <c r="R1342" s="2"/>
      <c r="S1342" s="2"/>
      <c r="T1342" s="2"/>
      <c r="U1342" s="2"/>
      <c r="V1342" s="71"/>
      <c r="W1342" s="72"/>
      <c r="X1342" s="72"/>
      <c r="Y1342" s="155"/>
      <c r="Z1342" s="157"/>
      <c r="AA1342" s="2"/>
      <c r="AB1342" s="201"/>
      <c r="AC1342" s="55"/>
      <c r="AD1342" s="141"/>
      <c r="AE1342" s="187" t="s">
        <v>7356</v>
      </c>
      <c r="AF1342" s="53">
        <v>5</v>
      </c>
      <c r="AG1342" s="181" t="s">
        <v>7357</v>
      </c>
      <c r="AH1342" s="98">
        <f>ROUND(ROUND(K1333*U1340,0)*Y$1163-AF1342,0)</f>
        <v>198</v>
      </c>
      <c r="AI1342" s="16"/>
    </row>
    <row r="1343" spans="1:35" ht="16.75" customHeight="1" x14ac:dyDescent="0.3">
      <c r="A1343" s="99">
        <v>33</v>
      </c>
      <c r="B1343" s="100" t="s">
        <v>1281</v>
      </c>
      <c r="C1343" s="101" t="s">
        <v>10867</v>
      </c>
      <c r="D1343" s="198"/>
      <c r="E1343" s="199"/>
      <c r="F1343" s="199"/>
      <c r="G1343" s="197"/>
      <c r="H1343" s="2"/>
      <c r="I1343" s="2"/>
      <c r="J1343" s="81"/>
      <c r="K1343" s="185"/>
      <c r="L1343" s="2"/>
      <c r="M1343" s="2"/>
      <c r="N1343" s="2"/>
      <c r="O1343" s="56"/>
      <c r="P1343" s="2"/>
      <c r="Q1343" s="2"/>
      <c r="R1343" s="2"/>
      <c r="S1343" s="2"/>
      <c r="T1343" s="2"/>
      <c r="U1343" s="2"/>
      <c r="V1343" s="71"/>
      <c r="W1343" s="72"/>
      <c r="X1343" s="72"/>
      <c r="Y1343" s="155"/>
      <c r="Z1343" s="157"/>
      <c r="AA1343" s="226" t="s">
        <v>7393</v>
      </c>
      <c r="AB1343" s="225" t="s">
        <v>7358</v>
      </c>
      <c r="AC1343" s="103" t="s">
        <v>7390</v>
      </c>
      <c r="AD1343" s="162">
        <v>0.7</v>
      </c>
      <c r="AE1343" s="221"/>
      <c r="AF1343" s="136"/>
      <c r="AG1343" s="75"/>
      <c r="AH1343" s="105">
        <f>ROUND(ROUND(ROUND(K1333*U1340,0)*Y$1163,0)*AD1343-AF1342,0)</f>
        <v>137</v>
      </c>
      <c r="AI1343" s="16"/>
    </row>
    <row r="1344" spans="1:35" ht="16.75" customHeight="1" x14ac:dyDescent="0.3">
      <c r="A1344" s="99">
        <v>33</v>
      </c>
      <c r="B1344" s="100" t="s">
        <v>1282</v>
      </c>
      <c r="C1344" s="101" t="s">
        <v>10866</v>
      </c>
      <c r="D1344" s="198"/>
      <c r="E1344" s="199"/>
      <c r="F1344" s="199"/>
      <c r="G1344" s="197"/>
      <c r="H1344" s="2"/>
      <c r="I1344" s="2"/>
      <c r="J1344" s="81"/>
      <c r="K1344" s="185"/>
      <c r="L1344" s="2"/>
      <c r="M1344" s="2"/>
      <c r="N1344" s="2"/>
      <c r="O1344" s="203"/>
      <c r="P1344" s="8"/>
      <c r="Q1344" s="8"/>
      <c r="R1344" s="8"/>
      <c r="S1344" s="8"/>
      <c r="T1344" s="8"/>
      <c r="U1344" s="8"/>
      <c r="V1344" s="73"/>
      <c r="W1344" s="72"/>
      <c r="X1344" s="72"/>
      <c r="Y1344" s="155"/>
      <c r="Z1344" s="157"/>
      <c r="AA1344" s="206"/>
      <c r="AB1344" s="225" t="s">
        <v>7391</v>
      </c>
      <c r="AC1344" s="103" t="s">
        <v>7390</v>
      </c>
      <c r="AD1344" s="162">
        <v>0.5</v>
      </c>
      <c r="AE1344" s="196"/>
      <c r="AF1344" s="144"/>
      <c r="AG1344" s="150"/>
      <c r="AH1344" s="105">
        <f>ROUND(ROUND(ROUND(K1333*U1340,0)*Y$1163,0)*AD1344-AF1342,0)</f>
        <v>97</v>
      </c>
      <c r="AI1344" s="16"/>
    </row>
    <row r="1345" spans="1:35" ht="16.75" customHeight="1" x14ac:dyDescent="0.3">
      <c r="A1345" s="11">
        <v>33</v>
      </c>
      <c r="B1345" s="14" t="s">
        <v>1283</v>
      </c>
      <c r="C1345" s="52" t="s">
        <v>10865</v>
      </c>
      <c r="D1345" s="190"/>
      <c r="E1345" s="211"/>
      <c r="F1345" s="211"/>
      <c r="G1345" s="210"/>
      <c r="H1345" s="211"/>
      <c r="I1345" s="211"/>
      <c r="J1345" s="210"/>
      <c r="K1345" s="185"/>
      <c r="L1345" s="2"/>
      <c r="M1345" s="2"/>
      <c r="N1345" s="44"/>
      <c r="O1345" s="222" t="s">
        <v>7373</v>
      </c>
      <c r="P1345" s="2"/>
      <c r="Q1345" s="2"/>
      <c r="R1345" s="2"/>
      <c r="S1345" s="2"/>
      <c r="T1345" s="2"/>
      <c r="U1345" s="2"/>
      <c r="V1345" s="71"/>
      <c r="W1345" s="72"/>
      <c r="X1345" s="72"/>
      <c r="Y1345" s="145"/>
      <c r="Z1345" s="71"/>
      <c r="AA1345" s="83"/>
      <c r="AB1345" s="80"/>
      <c r="AC1345" s="7"/>
      <c r="AD1345" s="7"/>
      <c r="AE1345" s="7"/>
      <c r="AF1345" s="7"/>
      <c r="AG1345" s="37"/>
      <c r="AH1345" s="6">
        <f>ROUND(ROUND(K1333*U1346,0)*Y$1163,0)</f>
        <v>207</v>
      </c>
      <c r="AI1345" s="66"/>
    </row>
    <row r="1346" spans="1:35" ht="16.75" customHeight="1" x14ac:dyDescent="0.3">
      <c r="A1346" s="99">
        <v>33</v>
      </c>
      <c r="B1346" s="100" t="s">
        <v>1284</v>
      </c>
      <c r="C1346" s="101" t="s">
        <v>10864</v>
      </c>
      <c r="D1346" s="190"/>
      <c r="E1346" s="211"/>
      <c r="F1346" s="211"/>
      <c r="G1346" s="210"/>
      <c r="H1346" s="211"/>
      <c r="I1346" s="211"/>
      <c r="J1346" s="210"/>
      <c r="K1346" s="185"/>
      <c r="L1346" s="2"/>
      <c r="M1346" s="2"/>
      <c r="N1346" s="44"/>
      <c r="O1346" s="222" t="s">
        <v>7405</v>
      </c>
      <c r="P1346" s="135"/>
      <c r="Q1346" s="135"/>
      <c r="R1346" s="135"/>
      <c r="S1346" s="135"/>
      <c r="T1346" s="136" t="s">
        <v>7404</v>
      </c>
      <c r="U1346" s="273">
        <v>0.95</v>
      </c>
      <c r="V1346" s="274"/>
      <c r="W1346" s="72"/>
      <c r="X1346" s="72"/>
      <c r="Y1346" s="145"/>
      <c r="Z1346" s="71"/>
      <c r="AA1346" s="226" t="s">
        <v>7393</v>
      </c>
      <c r="AB1346" s="225" t="s">
        <v>7358</v>
      </c>
      <c r="AC1346" s="103" t="s">
        <v>7390</v>
      </c>
      <c r="AD1346" s="162">
        <v>0.7</v>
      </c>
      <c r="AE1346" s="162"/>
      <c r="AF1346" s="162"/>
      <c r="AG1346" s="163"/>
      <c r="AH1346" s="105">
        <f>ROUND(ROUND(ROUND(K1333*U1346,0)*Y$1163,0)*AD1346,0)</f>
        <v>145</v>
      </c>
      <c r="AI1346" s="66"/>
    </row>
    <row r="1347" spans="1:35" ht="16.75" customHeight="1" x14ac:dyDescent="0.3">
      <c r="A1347" s="99">
        <v>33</v>
      </c>
      <c r="B1347" s="100" t="s">
        <v>1285</v>
      </c>
      <c r="C1347" s="101" t="s">
        <v>10863</v>
      </c>
      <c r="D1347" s="198"/>
      <c r="E1347" s="199"/>
      <c r="F1347" s="199"/>
      <c r="G1347" s="197"/>
      <c r="H1347" s="2"/>
      <c r="I1347" s="2"/>
      <c r="J1347" s="81"/>
      <c r="K1347" s="185"/>
      <c r="L1347" s="2"/>
      <c r="M1347" s="2"/>
      <c r="N1347" s="2"/>
      <c r="O1347" s="56"/>
      <c r="P1347" s="2"/>
      <c r="Q1347" s="2"/>
      <c r="R1347" s="2"/>
      <c r="S1347" s="2"/>
      <c r="T1347" s="2"/>
      <c r="U1347" s="2"/>
      <c r="V1347" s="71"/>
      <c r="W1347" s="72"/>
      <c r="X1347" s="72"/>
      <c r="Y1347" s="155"/>
      <c r="Z1347" s="157"/>
      <c r="AA1347" s="206"/>
      <c r="AB1347" s="225" t="s">
        <v>7391</v>
      </c>
      <c r="AC1347" s="103" t="s">
        <v>7390</v>
      </c>
      <c r="AD1347" s="162">
        <v>0.5</v>
      </c>
      <c r="AE1347" s="162"/>
      <c r="AF1347" s="162"/>
      <c r="AG1347" s="163"/>
      <c r="AH1347" s="105">
        <f>ROUND(ROUND(ROUND(K1333*U1346,0)*Y$1163,0)*AD1347,0)</f>
        <v>104</v>
      </c>
      <c r="AI1347" s="16"/>
    </row>
    <row r="1348" spans="1:35" ht="16.75" customHeight="1" x14ac:dyDescent="0.3">
      <c r="A1348" s="11">
        <v>33</v>
      </c>
      <c r="B1348" s="14" t="s">
        <v>1286</v>
      </c>
      <c r="C1348" s="52" t="s">
        <v>10862</v>
      </c>
      <c r="D1348" s="198"/>
      <c r="E1348" s="199"/>
      <c r="F1348" s="199"/>
      <c r="G1348" s="197"/>
      <c r="H1348" s="2"/>
      <c r="I1348" s="2"/>
      <c r="J1348" s="81"/>
      <c r="K1348" s="185"/>
      <c r="L1348" s="2"/>
      <c r="M1348" s="2"/>
      <c r="N1348" s="2"/>
      <c r="O1348" s="56"/>
      <c r="P1348" s="2"/>
      <c r="Q1348" s="2"/>
      <c r="R1348" s="2"/>
      <c r="S1348" s="2"/>
      <c r="T1348" s="2"/>
      <c r="U1348" s="2"/>
      <c r="V1348" s="71"/>
      <c r="W1348" s="72"/>
      <c r="X1348" s="72"/>
      <c r="Y1348" s="155"/>
      <c r="Z1348" s="157"/>
      <c r="AA1348" s="2"/>
      <c r="AB1348" s="201"/>
      <c r="AC1348" s="55"/>
      <c r="AD1348" s="141"/>
      <c r="AE1348" s="187" t="s">
        <v>7356</v>
      </c>
      <c r="AF1348" s="53">
        <v>5</v>
      </c>
      <c r="AG1348" s="181" t="s">
        <v>7357</v>
      </c>
      <c r="AH1348" s="6">
        <f>ROUND(ROUND(K1333*U1346,0)*Y$1163-AF1348,0)</f>
        <v>202</v>
      </c>
      <c r="AI1348" s="16"/>
    </row>
    <row r="1349" spans="1:35" ht="16.75" customHeight="1" x14ac:dyDescent="0.3">
      <c r="A1349" s="99">
        <v>33</v>
      </c>
      <c r="B1349" s="100" t="s">
        <v>1287</v>
      </c>
      <c r="C1349" s="101" t="s">
        <v>10861</v>
      </c>
      <c r="D1349" s="198"/>
      <c r="E1349" s="199"/>
      <c r="F1349" s="199"/>
      <c r="G1349" s="197"/>
      <c r="H1349" s="2"/>
      <c r="I1349" s="2"/>
      <c r="J1349" s="81"/>
      <c r="K1349" s="185"/>
      <c r="L1349" s="2"/>
      <c r="M1349" s="2"/>
      <c r="N1349" s="2"/>
      <c r="O1349" s="56"/>
      <c r="P1349" s="2"/>
      <c r="Q1349" s="2"/>
      <c r="R1349" s="2"/>
      <c r="S1349" s="2"/>
      <c r="T1349" s="2"/>
      <c r="U1349" s="2"/>
      <c r="V1349" s="71"/>
      <c r="W1349" s="72"/>
      <c r="X1349" s="72"/>
      <c r="Y1349" s="155"/>
      <c r="Z1349" s="157"/>
      <c r="AA1349" s="226" t="s">
        <v>7393</v>
      </c>
      <c r="AB1349" s="225" t="s">
        <v>7358</v>
      </c>
      <c r="AC1349" s="103" t="s">
        <v>7390</v>
      </c>
      <c r="AD1349" s="162">
        <v>0.7</v>
      </c>
      <c r="AE1349" s="221"/>
      <c r="AF1349" s="136"/>
      <c r="AG1349" s="75"/>
      <c r="AH1349" s="105">
        <f>ROUND(ROUND(ROUND(K1333*U1346,0)*Y$1163,0)*AD1349-AF1348,0)</f>
        <v>140</v>
      </c>
      <c r="AI1349" s="16"/>
    </row>
    <row r="1350" spans="1:35" ht="16.75" customHeight="1" x14ac:dyDescent="0.3">
      <c r="A1350" s="99">
        <v>33</v>
      </c>
      <c r="B1350" s="100" t="s">
        <v>1288</v>
      </c>
      <c r="C1350" s="101" t="s">
        <v>10860</v>
      </c>
      <c r="D1350" s="198"/>
      <c r="E1350" s="199"/>
      <c r="F1350" s="199"/>
      <c r="G1350" s="197"/>
      <c r="H1350" s="2"/>
      <c r="I1350" s="2"/>
      <c r="J1350" s="81"/>
      <c r="K1350" s="164"/>
      <c r="L1350" s="8"/>
      <c r="M1350" s="8"/>
      <c r="N1350" s="8"/>
      <c r="O1350" s="203"/>
      <c r="P1350" s="8"/>
      <c r="Q1350" s="8"/>
      <c r="R1350" s="8"/>
      <c r="S1350" s="8"/>
      <c r="T1350" s="8"/>
      <c r="U1350" s="8"/>
      <c r="V1350" s="73"/>
      <c r="W1350" s="72"/>
      <c r="X1350" s="72"/>
      <c r="Y1350" s="155"/>
      <c r="Z1350" s="157"/>
      <c r="AA1350" s="206"/>
      <c r="AB1350" s="225" t="s">
        <v>7391</v>
      </c>
      <c r="AC1350" s="103" t="s">
        <v>7390</v>
      </c>
      <c r="AD1350" s="162">
        <v>0.5</v>
      </c>
      <c r="AE1350" s="196"/>
      <c r="AF1350" s="144"/>
      <c r="AG1350" s="150"/>
      <c r="AH1350" s="105">
        <f>ROUND(ROUND(ROUND(K1333*U1346,0)*Y$1163,0)*AD1350-AF1348,0)</f>
        <v>99</v>
      </c>
      <c r="AI1350" s="16"/>
    </row>
    <row r="1351" spans="1:35" ht="16.75" customHeight="1" x14ac:dyDescent="0.3">
      <c r="A1351" s="11">
        <v>33</v>
      </c>
      <c r="B1351" s="14" t="s">
        <v>10859</v>
      </c>
      <c r="C1351" s="52" t="s">
        <v>10858</v>
      </c>
      <c r="D1351" s="190"/>
      <c r="E1351" s="211"/>
      <c r="F1351" s="211"/>
      <c r="G1351" s="210"/>
      <c r="H1351" s="2"/>
      <c r="I1351" s="2"/>
      <c r="J1351" s="81"/>
      <c r="K1351" s="167" t="s">
        <v>7398</v>
      </c>
      <c r="L1351" s="36"/>
      <c r="M1351" s="36"/>
      <c r="N1351" s="50"/>
      <c r="O1351" s="54"/>
      <c r="P1351" s="36"/>
      <c r="Q1351" s="36"/>
      <c r="R1351" s="36"/>
      <c r="S1351" s="36"/>
      <c r="T1351" s="36"/>
      <c r="U1351" s="36"/>
      <c r="V1351" s="50"/>
      <c r="W1351" s="45"/>
      <c r="X1351" s="45"/>
      <c r="Y1351" s="2"/>
      <c r="Z1351" s="44"/>
      <c r="AA1351" s="54"/>
      <c r="AB1351" s="53"/>
      <c r="AC1351" s="36"/>
      <c r="AD1351" s="36"/>
      <c r="AE1351" s="36"/>
      <c r="AF1351" s="36"/>
      <c r="AG1351" s="50"/>
      <c r="AH1351" s="98">
        <f>ROUND(K1357*Y$1163,0)</f>
        <v>196</v>
      </c>
      <c r="AI1351" s="16"/>
    </row>
    <row r="1352" spans="1:35" ht="16.75" customHeight="1" x14ac:dyDescent="0.3">
      <c r="A1352" s="99">
        <v>33</v>
      </c>
      <c r="B1352" s="100" t="s">
        <v>1289</v>
      </c>
      <c r="C1352" s="101" t="s">
        <v>10857</v>
      </c>
      <c r="D1352" s="190"/>
      <c r="E1352" s="211"/>
      <c r="F1352" s="211"/>
      <c r="G1352" s="210"/>
      <c r="H1352" s="2"/>
      <c r="I1352" s="2"/>
      <c r="J1352" s="81"/>
      <c r="K1352" s="185"/>
      <c r="L1352" s="2"/>
      <c r="M1352" s="2"/>
      <c r="N1352" s="44"/>
      <c r="O1352" s="3"/>
      <c r="P1352" s="2"/>
      <c r="Q1352" s="2"/>
      <c r="R1352" s="2"/>
      <c r="S1352" s="2"/>
      <c r="T1352" s="2"/>
      <c r="U1352" s="2"/>
      <c r="V1352" s="71"/>
      <c r="W1352" s="72"/>
      <c r="X1352" s="72"/>
      <c r="Y1352" s="145"/>
      <c r="Z1352" s="71"/>
      <c r="AA1352" s="226" t="s">
        <v>7393</v>
      </c>
      <c r="AB1352" s="225" t="s">
        <v>7358</v>
      </c>
      <c r="AC1352" s="103" t="s">
        <v>7390</v>
      </c>
      <c r="AD1352" s="162">
        <v>0.7</v>
      </c>
      <c r="AE1352" s="162"/>
      <c r="AF1352" s="162"/>
      <c r="AG1352" s="163"/>
      <c r="AH1352" s="105">
        <f>ROUND(ROUND(K1357*Y$1163,0)*AD1352,0)</f>
        <v>137</v>
      </c>
      <c r="AI1352" s="16"/>
    </row>
    <row r="1353" spans="1:35" ht="16.75" customHeight="1" x14ac:dyDescent="0.3">
      <c r="A1353" s="99">
        <v>33</v>
      </c>
      <c r="B1353" s="100" t="s">
        <v>1290</v>
      </c>
      <c r="C1353" s="101" t="s">
        <v>10856</v>
      </c>
      <c r="D1353" s="198"/>
      <c r="E1353" s="199"/>
      <c r="F1353" s="199"/>
      <c r="G1353" s="197"/>
      <c r="H1353" s="2"/>
      <c r="I1353" s="2"/>
      <c r="J1353" s="81"/>
      <c r="K1353" s="185"/>
      <c r="L1353" s="2"/>
      <c r="M1353" s="2"/>
      <c r="N1353" s="2"/>
      <c r="O1353" s="56"/>
      <c r="P1353" s="2"/>
      <c r="Q1353" s="2"/>
      <c r="R1353" s="2"/>
      <c r="S1353" s="2"/>
      <c r="T1353" s="2"/>
      <c r="U1353" s="2"/>
      <c r="V1353" s="71"/>
      <c r="W1353" s="72"/>
      <c r="X1353" s="72"/>
      <c r="Y1353" s="155"/>
      <c r="Z1353" s="157"/>
      <c r="AA1353" s="206"/>
      <c r="AB1353" s="225" t="s">
        <v>7391</v>
      </c>
      <c r="AC1353" s="103" t="s">
        <v>7390</v>
      </c>
      <c r="AD1353" s="162">
        <v>0.5</v>
      </c>
      <c r="AE1353" s="162"/>
      <c r="AF1353" s="162"/>
      <c r="AG1353" s="163"/>
      <c r="AH1353" s="105">
        <f>ROUND(ROUND(K1357*Y$1163,0)*AD1353,0)</f>
        <v>98</v>
      </c>
      <c r="AI1353" s="16"/>
    </row>
    <row r="1354" spans="1:35" ht="16.75" customHeight="1" x14ac:dyDescent="0.3">
      <c r="A1354" s="11">
        <v>33</v>
      </c>
      <c r="B1354" s="14" t="s">
        <v>1291</v>
      </c>
      <c r="C1354" s="52" t="s">
        <v>10855</v>
      </c>
      <c r="D1354" s="198"/>
      <c r="E1354" s="199"/>
      <c r="F1354" s="199"/>
      <c r="G1354" s="197"/>
      <c r="H1354" s="2"/>
      <c r="I1354" s="2"/>
      <c r="J1354" s="81"/>
      <c r="K1354" s="185"/>
      <c r="L1354" s="2"/>
      <c r="M1354" s="2"/>
      <c r="N1354" s="2"/>
      <c r="O1354" s="56"/>
      <c r="P1354" s="2"/>
      <c r="Q1354" s="2"/>
      <c r="R1354" s="2"/>
      <c r="S1354" s="2"/>
      <c r="T1354" s="2"/>
      <c r="U1354" s="2"/>
      <c r="V1354" s="71"/>
      <c r="W1354" s="72"/>
      <c r="X1354" s="72"/>
      <c r="Y1354" s="155"/>
      <c r="Z1354" s="157"/>
      <c r="AA1354" s="2"/>
      <c r="AB1354" s="201"/>
      <c r="AC1354" s="55"/>
      <c r="AD1354" s="141"/>
      <c r="AE1354" s="187" t="s">
        <v>7356</v>
      </c>
      <c r="AF1354" s="53">
        <v>5</v>
      </c>
      <c r="AG1354" s="181" t="s">
        <v>7357</v>
      </c>
      <c r="AH1354" s="98">
        <f>ROUND(K1357*Y$1163-AF1354,0)</f>
        <v>191</v>
      </c>
      <c r="AI1354" s="16"/>
    </row>
    <row r="1355" spans="1:35" ht="16.75" customHeight="1" x14ac:dyDescent="0.3">
      <c r="A1355" s="99">
        <v>33</v>
      </c>
      <c r="B1355" s="100" t="s">
        <v>1292</v>
      </c>
      <c r="C1355" s="101" t="s">
        <v>10854</v>
      </c>
      <c r="D1355" s="198"/>
      <c r="E1355" s="199"/>
      <c r="F1355" s="199"/>
      <c r="G1355" s="197"/>
      <c r="H1355" s="2"/>
      <c r="I1355" s="2"/>
      <c r="J1355" s="81"/>
      <c r="K1355" s="185"/>
      <c r="L1355" s="2"/>
      <c r="M1355" s="2"/>
      <c r="N1355" s="2"/>
      <c r="O1355" s="56"/>
      <c r="P1355" s="2"/>
      <c r="Q1355" s="2"/>
      <c r="R1355" s="2"/>
      <c r="S1355" s="2"/>
      <c r="T1355" s="2"/>
      <c r="U1355" s="2"/>
      <c r="V1355" s="71"/>
      <c r="W1355" s="72"/>
      <c r="X1355" s="72"/>
      <c r="Y1355" s="155"/>
      <c r="Z1355" s="157"/>
      <c r="AA1355" s="226" t="s">
        <v>7393</v>
      </c>
      <c r="AB1355" s="225" t="s">
        <v>7358</v>
      </c>
      <c r="AC1355" s="103" t="s">
        <v>7390</v>
      </c>
      <c r="AD1355" s="162">
        <v>0.7</v>
      </c>
      <c r="AE1355" s="221"/>
      <c r="AF1355" s="136"/>
      <c r="AG1355" s="75"/>
      <c r="AH1355" s="105">
        <f>ROUND(ROUND(K1357*Y$1163,0)*AD1355-AF1354,0)</f>
        <v>132</v>
      </c>
      <c r="AI1355" s="16"/>
    </row>
    <row r="1356" spans="1:35" ht="16.75" customHeight="1" x14ac:dyDescent="0.3">
      <c r="A1356" s="99">
        <v>33</v>
      </c>
      <c r="B1356" s="100" t="s">
        <v>1293</v>
      </c>
      <c r="C1356" s="101" t="s">
        <v>10853</v>
      </c>
      <c r="D1356" s="198"/>
      <c r="E1356" s="199"/>
      <c r="F1356" s="199"/>
      <c r="G1356" s="197"/>
      <c r="H1356" s="2"/>
      <c r="I1356" s="2"/>
      <c r="J1356" s="81"/>
      <c r="K1356" s="185"/>
      <c r="L1356" s="2"/>
      <c r="M1356" s="2"/>
      <c r="N1356" s="2"/>
      <c r="O1356" s="56"/>
      <c r="P1356" s="2"/>
      <c r="Q1356" s="2"/>
      <c r="R1356" s="2"/>
      <c r="S1356" s="2"/>
      <c r="T1356" s="2"/>
      <c r="U1356" s="2"/>
      <c r="V1356" s="71"/>
      <c r="W1356" s="72"/>
      <c r="X1356" s="72"/>
      <c r="Y1356" s="155"/>
      <c r="Z1356" s="157"/>
      <c r="AA1356" s="206"/>
      <c r="AB1356" s="225" t="s">
        <v>7391</v>
      </c>
      <c r="AC1356" s="103" t="s">
        <v>7390</v>
      </c>
      <c r="AD1356" s="162">
        <v>0.5</v>
      </c>
      <c r="AE1356" s="196"/>
      <c r="AF1356" s="144"/>
      <c r="AG1356" s="150"/>
      <c r="AH1356" s="105">
        <f>ROUND(ROUND(K1357*Y$1163,0)*AD1356-AF1354,0)</f>
        <v>93</v>
      </c>
      <c r="AI1356" s="16"/>
    </row>
    <row r="1357" spans="1:35" ht="16.75" customHeight="1" x14ac:dyDescent="0.3">
      <c r="A1357" s="11">
        <v>33</v>
      </c>
      <c r="B1357" s="14" t="s">
        <v>1294</v>
      </c>
      <c r="C1357" s="52" t="s">
        <v>10852</v>
      </c>
      <c r="D1357" s="190"/>
      <c r="E1357" s="211"/>
      <c r="F1357" s="211"/>
      <c r="G1357" s="210"/>
      <c r="H1357" s="2"/>
      <c r="I1357" s="2"/>
      <c r="J1357" s="81"/>
      <c r="K1357" s="271">
        <f>'21共同生活援助（包括型・基本）'!N781</f>
        <v>280</v>
      </c>
      <c r="L1357" s="272"/>
      <c r="M1357" s="2" t="s">
        <v>7388</v>
      </c>
      <c r="N1357" s="44"/>
      <c r="O1357" s="204" t="s">
        <v>7387</v>
      </c>
      <c r="P1357" s="36"/>
      <c r="Q1357" s="36"/>
      <c r="R1357" s="36"/>
      <c r="S1357" s="36"/>
      <c r="T1357" s="36"/>
      <c r="U1357" s="36"/>
      <c r="V1357" s="74"/>
      <c r="W1357" s="72"/>
      <c r="X1357" s="72"/>
      <c r="Y1357" s="145"/>
      <c r="Z1357" s="71"/>
      <c r="AA1357" s="83"/>
      <c r="AB1357" s="194"/>
      <c r="AC1357" s="7"/>
      <c r="AD1357" s="7"/>
      <c r="AE1357" s="7"/>
      <c r="AF1357" s="7"/>
      <c r="AG1357" s="37"/>
      <c r="AH1357" s="98">
        <f>ROUND(ROUND(K1357*U1358,0)*Y$1163,0)</f>
        <v>186</v>
      </c>
      <c r="AI1357" s="66"/>
    </row>
    <row r="1358" spans="1:35" ht="16.75" customHeight="1" x14ac:dyDescent="0.3">
      <c r="A1358" s="99">
        <v>33</v>
      </c>
      <c r="B1358" s="100" t="s">
        <v>1295</v>
      </c>
      <c r="C1358" s="101" t="s">
        <v>10851</v>
      </c>
      <c r="D1358" s="190"/>
      <c r="E1358" s="211"/>
      <c r="F1358" s="211"/>
      <c r="G1358" s="210"/>
      <c r="H1358" s="2"/>
      <c r="I1358" s="2"/>
      <c r="J1358" s="81"/>
      <c r="K1358" s="72"/>
      <c r="L1358" s="145"/>
      <c r="M1358" s="2"/>
      <c r="N1358" s="44"/>
      <c r="O1358" s="45"/>
      <c r="P1358" s="2"/>
      <c r="Q1358" s="135"/>
      <c r="R1358" s="135"/>
      <c r="S1358" s="135"/>
      <c r="T1358" s="136" t="s">
        <v>10850</v>
      </c>
      <c r="U1358" s="273">
        <v>0.95</v>
      </c>
      <c r="V1358" s="274"/>
      <c r="W1358" s="72"/>
      <c r="X1358" s="72"/>
      <c r="Y1358" s="145"/>
      <c r="Z1358" s="71"/>
      <c r="AA1358" s="226" t="s">
        <v>10849</v>
      </c>
      <c r="AB1358" s="225" t="s">
        <v>10848</v>
      </c>
      <c r="AC1358" s="103" t="s">
        <v>10845</v>
      </c>
      <c r="AD1358" s="162">
        <v>0.7</v>
      </c>
      <c r="AE1358" s="162"/>
      <c r="AF1358" s="162"/>
      <c r="AG1358" s="163"/>
      <c r="AH1358" s="105">
        <f>ROUND(ROUND(ROUND(K1357*U1358,0)*Y$1163,0)*AD1358,0)</f>
        <v>130</v>
      </c>
      <c r="AI1358" s="66"/>
    </row>
    <row r="1359" spans="1:35" ht="16.75" customHeight="1" x14ac:dyDescent="0.3">
      <c r="A1359" s="99">
        <v>33</v>
      </c>
      <c r="B1359" s="100" t="s">
        <v>1296</v>
      </c>
      <c r="C1359" s="101" t="s">
        <v>10847</v>
      </c>
      <c r="D1359" s="198"/>
      <c r="E1359" s="199"/>
      <c r="F1359" s="199"/>
      <c r="G1359" s="197"/>
      <c r="H1359" s="2"/>
      <c r="I1359" s="2"/>
      <c r="J1359" s="81"/>
      <c r="K1359" s="185"/>
      <c r="L1359" s="2"/>
      <c r="M1359" s="2"/>
      <c r="N1359" s="2"/>
      <c r="O1359" s="56"/>
      <c r="P1359" s="2"/>
      <c r="Q1359" s="2"/>
      <c r="R1359" s="2"/>
      <c r="S1359" s="2"/>
      <c r="T1359" s="2"/>
      <c r="U1359" s="2"/>
      <c r="V1359" s="71"/>
      <c r="W1359" s="72"/>
      <c r="X1359" s="72"/>
      <c r="Y1359" s="155"/>
      <c r="Z1359" s="157"/>
      <c r="AA1359" s="206"/>
      <c r="AB1359" s="225" t="s">
        <v>10846</v>
      </c>
      <c r="AC1359" s="103" t="s">
        <v>10845</v>
      </c>
      <c r="AD1359" s="162">
        <v>0.5</v>
      </c>
      <c r="AE1359" s="162"/>
      <c r="AF1359" s="162"/>
      <c r="AG1359" s="163"/>
      <c r="AH1359" s="105">
        <f>ROUND(ROUND(ROUND(K1357*U1358,0)*Y$1163,0)*AD1359,0)</f>
        <v>93</v>
      </c>
      <c r="AI1359" s="16"/>
    </row>
    <row r="1360" spans="1:35" ht="16.75" customHeight="1" x14ac:dyDescent="0.3">
      <c r="A1360" s="11">
        <v>33</v>
      </c>
      <c r="B1360" s="14" t="s">
        <v>1297</v>
      </c>
      <c r="C1360" s="52" t="s">
        <v>10844</v>
      </c>
      <c r="D1360" s="198"/>
      <c r="E1360" s="199"/>
      <c r="F1360" s="199"/>
      <c r="G1360" s="197"/>
      <c r="H1360" s="2"/>
      <c r="I1360" s="2"/>
      <c r="J1360" s="81"/>
      <c r="K1360" s="185"/>
      <c r="L1360" s="2"/>
      <c r="M1360" s="2"/>
      <c r="N1360" s="2"/>
      <c r="O1360" s="56"/>
      <c r="P1360" s="2"/>
      <c r="Q1360" s="2"/>
      <c r="R1360" s="2"/>
      <c r="S1360" s="2"/>
      <c r="T1360" s="2"/>
      <c r="U1360" s="2"/>
      <c r="V1360" s="71"/>
      <c r="W1360" s="72"/>
      <c r="X1360" s="72"/>
      <c r="Y1360" s="155"/>
      <c r="Z1360" s="157"/>
      <c r="AA1360" s="2"/>
      <c r="AB1360" s="201"/>
      <c r="AC1360" s="55"/>
      <c r="AD1360" s="141"/>
      <c r="AE1360" s="187" t="s">
        <v>7356</v>
      </c>
      <c r="AF1360" s="53">
        <v>5</v>
      </c>
      <c r="AG1360" s="181" t="s">
        <v>7357</v>
      </c>
      <c r="AH1360" s="98">
        <f>ROUND(ROUND(K1357*U1358,0)*Y$1163-AF1360,0)</f>
        <v>181</v>
      </c>
      <c r="AI1360" s="16"/>
    </row>
    <row r="1361" spans="1:35" ht="16.75" customHeight="1" x14ac:dyDescent="0.3">
      <c r="A1361" s="99">
        <v>33</v>
      </c>
      <c r="B1361" s="100" t="s">
        <v>1298</v>
      </c>
      <c r="C1361" s="101" t="s">
        <v>10843</v>
      </c>
      <c r="D1361" s="198"/>
      <c r="E1361" s="199"/>
      <c r="F1361" s="199"/>
      <c r="G1361" s="197"/>
      <c r="H1361" s="2"/>
      <c r="I1361" s="2"/>
      <c r="J1361" s="81"/>
      <c r="K1361" s="185"/>
      <c r="L1361" s="2"/>
      <c r="M1361" s="2"/>
      <c r="N1361" s="2"/>
      <c r="O1361" s="56"/>
      <c r="P1361" s="2"/>
      <c r="Q1361" s="2"/>
      <c r="R1361" s="2"/>
      <c r="S1361" s="2"/>
      <c r="T1361" s="2"/>
      <c r="U1361" s="2"/>
      <c r="V1361" s="71"/>
      <c r="W1361" s="72"/>
      <c r="X1361" s="72"/>
      <c r="Y1361" s="155"/>
      <c r="Z1361" s="157"/>
      <c r="AA1361" s="226" t="s">
        <v>10705</v>
      </c>
      <c r="AB1361" s="225" t="s">
        <v>10704</v>
      </c>
      <c r="AC1361" s="103" t="s">
        <v>10701</v>
      </c>
      <c r="AD1361" s="162">
        <v>0.7</v>
      </c>
      <c r="AE1361" s="221"/>
      <c r="AF1361" s="136"/>
      <c r="AG1361" s="75"/>
      <c r="AH1361" s="105">
        <f>ROUND(ROUND(ROUND(K1357*U1358,0)*Y$1163,0)*AD1361-AF1360,0)</f>
        <v>125</v>
      </c>
      <c r="AI1361" s="16"/>
    </row>
    <row r="1362" spans="1:35" ht="16.75" customHeight="1" x14ac:dyDescent="0.3">
      <c r="A1362" s="99">
        <v>33</v>
      </c>
      <c r="B1362" s="100" t="s">
        <v>1299</v>
      </c>
      <c r="C1362" s="101" t="s">
        <v>10842</v>
      </c>
      <c r="D1362" s="198"/>
      <c r="E1362" s="199"/>
      <c r="F1362" s="199"/>
      <c r="G1362" s="197"/>
      <c r="H1362" s="2"/>
      <c r="I1362" s="2"/>
      <c r="J1362" s="81"/>
      <c r="K1362" s="185"/>
      <c r="L1362" s="2"/>
      <c r="M1362" s="2"/>
      <c r="N1362" s="2"/>
      <c r="O1362" s="203"/>
      <c r="P1362" s="8"/>
      <c r="Q1362" s="8"/>
      <c r="R1362" s="8"/>
      <c r="S1362" s="8"/>
      <c r="T1362" s="8"/>
      <c r="U1362" s="8"/>
      <c r="V1362" s="73"/>
      <c r="W1362" s="72"/>
      <c r="X1362" s="72"/>
      <c r="Y1362" s="155"/>
      <c r="Z1362" s="157"/>
      <c r="AA1362" s="206"/>
      <c r="AB1362" s="225" t="s">
        <v>10702</v>
      </c>
      <c r="AC1362" s="103" t="s">
        <v>10701</v>
      </c>
      <c r="AD1362" s="162">
        <v>0.5</v>
      </c>
      <c r="AE1362" s="196"/>
      <c r="AF1362" s="144"/>
      <c r="AG1362" s="150"/>
      <c r="AH1362" s="105">
        <f>ROUND(ROUND(ROUND(K1357*U1358,0)*Y$1163,0)*AD1362-AF1360,0)</f>
        <v>88</v>
      </c>
      <c r="AI1362" s="16"/>
    </row>
    <row r="1363" spans="1:35" ht="16.75" customHeight="1" x14ac:dyDescent="0.3">
      <c r="A1363" s="11">
        <v>33</v>
      </c>
      <c r="B1363" s="14" t="s">
        <v>1300</v>
      </c>
      <c r="C1363" s="52" t="s">
        <v>10841</v>
      </c>
      <c r="D1363" s="190"/>
      <c r="E1363" s="211"/>
      <c r="F1363" s="211"/>
      <c r="G1363" s="210"/>
      <c r="H1363" s="2"/>
      <c r="I1363" s="2"/>
      <c r="J1363" s="81"/>
      <c r="K1363" s="185"/>
      <c r="L1363" s="2"/>
      <c r="M1363" s="2"/>
      <c r="N1363" s="44"/>
      <c r="O1363" s="204" t="s">
        <v>7380</v>
      </c>
      <c r="P1363" s="36"/>
      <c r="Q1363" s="36"/>
      <c r="R1363" s="36"/>
      <c r="S1363" s="36"/>
      <c r="T1363" s="36"/>
      <c r="U1363" s="36"/>
      <c r="V1363" s="74"/>
      <c r="W1363" s="72"/>
      <c r="X1363" s="72"/>
      <c r="Y1363" s="145"/>
      <c r="Z1363" s="71"/>
      <c r="AA1363" s="83"/>
      <c r="AB1363" s="194"/>
      <c r="AC1363" s="7"/>
      <c r="AD1363" s="7"/>
      <c r="AE1363" s="7"/>
      <c r="AF1363" s="7"/>
      <c r="AG1363" s="37"/>
      <c r="AH1363" s="98">
        <f>ROUND(ROUND(K1357*U1364,0)*Y$1163,0)</f>
        <v>182</v>
      </c>
      <c r="AI1363" s="66"/>
    </row>
    <row r="1364" spans="1:35" ht="16.75" customHeight="1" x14ac:dyDescent="0.3">
      <c r="A1364" s="99">
        <v>33</v>
      </c>
      <c r="B1364" s="100" t="s">
        <v>1301</v>
      </c>
      <c r="C1364" s="101" t="s">
        <v>10840</v>
      </c>
      <c r="D1364" s="190"/>
      <c r="E1364" s="211"/>
      <c r="F1364" s="211"/>
      <c r="G1364" s="210"/>
      <c r="H1364" s="2"/>
      <c r="I1364" s="2"/>
      <c r="J1364" s="81"/>
      <c r="K1364" s="185"/>
      <c r="L1364" s="2"/>
      <c r="M1364" s="2"/>
      <c r="N1364" s="44"/>
      <c r="O1364" s="45"/>
      <c r="P1364" s="135"/>
      <c r="Q1364" s="135"/>
      <c r="R1364" s="135"/>
      <c r="S1364" s="135"/>
      <c r="T1364" s="136" t="s">
        <v>10709</v>
      </c>
      <c r="U1364" s="273">
        <v>0.93</v>
      </c>
      <c r="V1364" s="274"/>
      <c r="W1364" s="72"/>
      <c r="X1364" s="72"/>
      <c r="Y1364" s="145"/>
      <c r="Z1364" s="71"/>
      <c r="AA1364" s="226" t="s">
        <v>10705</v>
      </c>
      <c r="AB1364" s="225" t="s">
        <v>10704</v>
      </c>
      <c r="AC1364" s="103" t="s">
        <v>10701</v>
      </c>
      <c r="AD1364" s="162">
        <v>0.7</v>
      </c>
      <c r="AE1364" s="162"/>
      <c r="AF1364" s="162"/>
      <c r="AG1364" s="163"/>
      <c r="AH1364" s="105">
        <f>ROUND(ROUND(ROUND(K1357*U1364,0)*Y$1163,0)*AD1364,0)</f>
        <v>127</v>
      </c>
      <c r="AI1364" s="66"/>
    </row>
    <row r="1365" spans="1:35" ht="16.75" customHeight="1" x14ac:dyDescent="0.3">
      <c r="A1365" s="99">
        <v>33</v>
      </c>
      <c r="B1365" s="100" t="s">
        <v>1302</v>
      </c>
      <c r="C1365" s="101" t="s">
        <v>10839</v>
      </c>
      <c r="D1365" s="198"/>
      <c r="E1365" s="199"/>
      <c r="F1365" s="199"/>
      <c r="G1365" s="197"/>
      <c r="H1365" s="2"/>
      <c r="I1365" s="2"/>
      <c r="J1365" s="81"/>
      <c r="K1365" s="185"/>
      <c r="L1365" s="2"/>
      <c r="M1365" s="2"/>
      <c r="N1365" s="2"/>
      <c r="O1365" s="56"/>
      <c r="P1365" s="2"/>
      <c r="Q1365" s="2"/>
      <c r="R1365" s="2"/>
      <c r="S1365" s="2"/>
      <c r="T1365" s="2"/>
      <c r="U1365" s="2"/>
      <c r="V1365" s="71"/>
      <c r="W1365" s="72"/>
      <c r="X1365" s="72"/>
      <c r="Y1365" s="155"/>
      <c r="Z1365" s="157"/>
      <c r="AA1365" s="206"/>
      <c r="AB1365" s="225" t="s">
        <v>7449</v>
      </c>
      <c r="AC1365" s="103" t="s">
        <v>7448</v>
      </c>
      <c r="AD1365" s="162">
        <v>0.5</v>
      </c>
      <c r="AE1365" s="162"/>
      <c r="AF1365" s="162"/>
      <c r="AG1365" s="163"/>
      <c r="AH1365" s="105">
        <f>ROUND(ROUND(ROUND(K1357*U1364,0)*Y$1163,0)*AD1365,0)</f>
        <v>91</v>
      </c>
      <c r="AI1365" s="16"/>
    </row>
    <row r="1366" spans="1:35" ht="16.75" customHeight="1" x14ac:dyDescent="0.3">
      <c r="A1366" s="11">
        <v>33</v>
      </c>
      <c r="B1366" s="14" t="s">
        <v>1303</v>
      </c>
      <c r="C1366" s="52" t="s">
        <v>10838</v>
      </c>
      <c r="D1366" s="198"/>
      <c r="E1366" s="199"/>
      <c r="F1366" s="199"/>
      <c r="G1366" s="197"/>
      <c r="H1366" s="2"/>
      <c r="I1366" s="2"/>
      <c r="J1366" s="81"/>
      <c r="K1366" s="185"/>
      <c r="L1366" s="2"/>
      <c r="M1366" s="2"/>
      <c r="N1366" s="2"/>
      <c r="O1366" s="56"/>
      <c r="P1366" s="2"/>
      <c r="Q1366" s="2"/>
      <c r="R1366" s="2"/>
      <c r="S1366" s="2"/>
      <c r="T1366" s="2"/>
      <c r="U1366" s="2"/>
      <c r="V1366" s="71"/>
      <c r="W1366" s="72"/>
      <c r="X1366" s="72"/>
      <c r="Y1366" s="155"/>
      <c r="Z1366" s="157"/>
      <c r="AA1366" s="2"/>
      <c r="AB1366" s="201"/>
      <c r="AC1366" s="55"/>
      <c r="AD1366" s="141"/>
      <c r="AE1366" s="187" t="s">
        <v>7356</v>
      </c>
      <c r="AF1366" s="53">
        <v>5</v>
      </c>
      <c r="AG1366" s="181" t="s">
        <v>7357</v>
      </c>
      <c r="AH1366" s="98">
        <f>ROUND(ROUND(K1357*U1364,0)*Y$1163-AF1366,0)</f>
        <v>177</v>
      </c>
      <c r="AI1366" s="16"/>
    </row>
    <row r="1367" spans="1:35" ht="16.75" customHeight="1" x14ac:dyDescent="0.3">
      <c r="A1367" s="99">
        <v>33</v>
      </c>
      <c r="B1367" s="100" t="s">
        <v>1304</v>
      </c>
      <c r="C1367" s="101" t="s">
        <v>10837</v>
      </c>
      <c r="D1367" s="198"/>
      <c r="E1367" s="199"/>
      <c r="F1367" s="199"/>
      <c r="G1367" s="197"/>
      <c r="H1367" s="2"/>
      <c r="I1367" s="2"/>
      <c r="J1367" s="81"/>
      <c r="K1367" s="185"/>
      <c r="L1367" s="2"/>
      <c r="M1367" s="2"/>
      <c r="N1367" s="2"/>
      <c r="O1367" s="56"/>
      <c r="P1367" s="2"/>
      <c r="Q1367" s="2"/>
      <c r="R1367" s="2"/>
      <c r="S1367" s="2"/>
      <c r="T1367" s="2"/>
      <c r="U1367" s="2"/>
      <c r="V1367" s="71"/>
      <c r="W1367" s="72"/>
      <c r="X1367" s="72"/>
      <c r="Y1367" s="155"/>
      <c r="Z1367" s="157"/>
      <c r="AA1367" s="226" t="s">
        <v>7452</v>
      </c>
      <c r="AB1367" s="225" t="s">
        <v>7451</v>
      </c>
      <c r="AC1367" s="103" t="s">
        <v>7448</v>
      </c>
      <c r="AD1367" s="162">
        <v>0.7</v>
      </c>
      <c r="AE1367" s="221"/>
      <c r="AF1367" s="136"/>
      <c r="AG1367" s="75"/>
      <c r="AH1367" s="105">
        <f>ROUND(ROUND(ROUND(K1357*U1364,0)*Y$1163,0)*AD1367-AF1366,0)</f>
        <v>122</v>
      </c>
      <c r="AI1367" s="16"/>
    </row>
    <row r="1368" spans="1:35" ht="16.75" customHeight="1" x14ac:dyDescent="0.3">
      <c r="A1368" s="99">
        <v>33</v>
      </c>
      <c r="B1368" s="100" t="s">
        <v>1305</v>
      </c>
      <c r="C1368" s="101" t="s">
        <v>10836</v>
      </c>
      <c r="D1368" s="198"/>
      <c r="E1368" s="199"/>
      <c r="F1368" s="199"/>
      <c r="G1368" s="197"/>
      <c r="H1368" s="2"/>
      <c r="I1368" s="2"/>
      <c r="J1368" s="81"/>
      <c r="K1368" s="185"/>
      <c r="L1368" s="2"/>
      <c r="M1368" s="2"/>
      <c r="N1368" s="2"/>
      <c r="O1368" s="203"/>
      <c r="P1368" s="8"/>
      <c r="Q1368" s="8"/>
      <c r="R1368" s="8"/>
      <c r="S1368" s="8"/>
      <c r="T1368" s="8"/>
      <c r="U1368" s="8"/>
      <c r="V1368" s="73"/>
      <c r="W1368" s="72"/>
      <c r="X1368" s="72"/>
      <c r="Y1368" s="155"/>
      <c r="Z1368" s="157"/>
      <c r="AA1368" s="206"/>
      <c r="AB1368" s="225" t="s">
        <v>7449</v>
      </c>
      <c r="AC1368" s="103" t="s">
        <v>7448</v>
      </c>
      <c r="AD1368" s="162">
        <v>0.5</v>
      </c>
      <c r="AE1368" s="196"/>
      <c r="AF1368" s="144"/>
      <c r="AG1368" s="150"/>
      <c r="AH1368" s="105">
        <f>ROUND(ROUND(ROUND(K1357*U1364,0)*Y$1163,0)*AD1368-AF1366,0)</f>
        <v>86</v>
      </c>
      <c r="AI1368" s="16"/>
    </row>
    <row r="1369" spans="1:35" ht="16.75" customHeight="1" x14ac:dyDescent="0.3">
      <c r="A1369" s="11">
        <v>33</v>
      </c>
      <c r="B1369" s="14" t="s">
        <v>1306</v>
      </c>
      <c r="C1369" s="52" t="s">
        <v>10835</v>
      </c>
      <c r="D1369" s="190"/>
      <c r="E1369" s="211"/>
      <c r="F1369" s="211"/>
      <c r="G1369" s="210"/>
      <c r="H1369" s="211"/>
      <c r="I1369" s="211"/>
      <c r="J1369" s="210"/>
      <c r="K1369" s="185"/>
      <c r="L1369" s="2"/>
      <c r="M1369" s="2"/>
      <c r="N1369" s="44"/>
      <c r="O1369" s="222" t="s">
        <v>7373</v>
      </c>
      <c r="P1369" s="2"/>
      <c r="Q1369" s="2"/>
      <c r="R1369" s="2"/>
      <c r="S1369" s="2"/>
      <c r="T1369" s="2"/>
      <c r="U1369" s="2"/>
      <c r="V1369" s="71"/>
      <c r="W1369" s="72"/>
      <c r="X1369" s="72"/>
      <c r="Y1369" s="145"/>
      <c r="Z1369" s="71"/>
      <c r="AA1369" s="3"/>
      <c r="AB1369" s="80"/>
      <c r="AC1369" s="7"/>
      <c r="AD1369" s="7"/>
      <c r="AE1369" s="7"/>
      <c r="AF1369" s="7"/>
      <c r="AG1369" s="37"/>
      <c r="AH1369" s="98">
        <f>ROUND(ROUND(K1357*U1370,0)*Y$1163,0)</f>
        <v>186</v>
      </c>
      <c r="AI1369" s="66"/>
    </row>
    <row r="1370" spans="1:35" ht="16.75" customHeight="1" x14ac:dyDescent="0.3">
      <c r="A1370" s="99">
        <v>33</v>
      </c>
      <c r="B1370" s="100" t="s">
        <v>1307</v>
      </c>
      <c r="C1370" s="101" t="s">
        <v>10834</v>
      </c>
      <c r="D1370" s="190"/>
      <c r="E1370" s="211"/>
      <c r="F1370" s="211"/>
      <c r="G1370" s="210"/>
      <c r="H1370" s="211"/>
      <c r="I1370" s="211"/>
      <c r="J1370" s="210"/>
      <c r="K1370" s="185"/>
      <c r="L1370" s="2"/>
      <c r="M1370" s="2"/>
      <c r="N1370" s="44"/>
      <c r="O1370" s="222" t="s">
        <v>8800</v>
      </c>
      <c r="P1370" s="135"/>
      <c r="Q1370" s="135"/>
      <c r="R1370" s="135"/>
      <c r="S1370" s="135"/>
      <c r="T1370" s="136" t="s">
        <v>7453</v>
      </c>
      <c r="U1370" s="273">
        <v>0.95</v>
      </c>
      <c r="V1370" s="274"/>
      <c r="W1370" s="72"/>
      <c r="X1370" s="72"/>
      <c r="Y1370" s="145"/>
      <c r="Z1370" s="71"/>
      <c r="AA1370" s="226" t="s">
        <v>7452</v>
      </c>
      <c r="AB1370" s="225" t="s">
        <v>7451</v>
      </c>
      <c r="AC1370" s="103" t="s">
        <v>7448</v>
      </c>
      <c r="AD1370" s="162">
        <v>0.7</v>
      </c>
      <c r="AE1370" s="162"/>
      <c r="AF1370" s="162"/>
      <c r="AG1370" s="163"/>
      <c r="AH1370" s="105">
        <f>ROUND(ROUND(ROUND(K1357*U1370,0)*Y$1163,0)*AD1370,0)</f>
        <v>130</v>
      </c>
      <c r="AI1370" s="66"/>
    </row>
    <row r="1371" spans="1:35" ht="16.75" customHeight="1" x14ac:dyDescent="0.3">
      <c r="A1371" s="99">
        <v>33</v>
      </c>
      <c r="B1371" s="100" t="s">
        <v>1308</v>
      </c>
      <c r="C1371" s="101" t="s">
        <v>10833</v>
      </c>
      <c r="D1371" s="198"/>
      <c r="E1371" s="199"/>
      <c r="F1371" s="199"/>
      <c r="G1371" s="197"/>
      <c r="H1371" s="2"/>
      <c r="I1371" s="2"/>
      <c r="J1371" s="81"/>
      <c r="K1371" s="185"/>
      <c r="L1371" s="2"/>
      <c r="M1371" s="2"/>
      <c r="N1371" s="44"/>
      <c r="O1371" s="56"/>
      <c r="P1371" s="2"/>
      <c r="Q1371" s="2"/>
      <c r="R1371" s="2"/>
      <c r="S1371" s="2"/>
      <c r="T1371" s="2"/>
      <c r="U1371" s="2"/>
      <c r="V1371" s="71"/>
      <c r="W1371" s="72"/>
      <c r="X1371" s="72"/>
      <c r="Y1371" s="155"/>
      <c r="Z1371" s="157"/>
      <c r="AA1371" s="206"/>
      <c r="AB1371" s="225" t="s">
        <v>7449</v>
      </c>
      <c r="AC1371" s="103" t="s">
        <v>7448</v>
      </c>
      <c r="AD1371" s="162">
        <v>0.5</v>
      </c>
      <c r="AE1371" s="162"/>
      <c r="AF1371" s="162"/>
      <c r="AG1371" s="163"/>
      <c r="AH1371" s="105">
        <f>ROUND(ROUND(ROUND(K1357*U1370,0)*Y$1163,0)*AD1371,0)</f>
        <v>93</v>
      </c>
      <c r="AI1371" s="16"/>
    </row>
    <row r="1372" spans="1:35" ht="16.75" customHeight="1" x14ac:dyDescent="0.3">
      <c r="A1372" s="11">
        <v>33</v>
      </c>
      <c r="B1372" s="14" t="s">
        <v>1309</v>
      </c>
      <c r="C1372" s="52" t="s">
        <v>10832</v>
      </c>
      <c r="D1372" s="198"/>
      <c r="E1372" s="199"/>
      <c r="F1372" s="199"/>
      <c r="G1372" s="197"/>
      <c r="H1372" s="2"/>
      <c r="I1372" s="2"/>
      <c r="J1372" s="81"/>
      <c r="K1372" s="185"/>
      <c r="L1372" s="2"/>
      <c r="M1372" s="2"/>
      <c r="N1372" s="2"/>
      <c r="O1372" s="56"/>
      <c r="P1372" s="2"/>
      <c r="Q1372" s="2"/>
      <c r="R1372" s="2"/>
      <c r="S1372" s="2"/>
      <c r="T1372" s="2"/>
      <c r="U1372" s="2"/>
      <c r="V1372" s="71"/>
      <c r="W1372" s="72"/>
      <c r="X1372" s="72"/>
      <c r="Y1372" s="155"/>
      <c r="Z1372" s="157"/>
      <c r="AA1372" s="2"/>
      <c r="AB1372" s="201"/>
      <c r="AC1372" s="55"/>
      <c r="AD1372" s="141"/>
      <c r="AE1372" s="187" t="s">
        <v>7356</v>
      </c>
      <c r="AF1372" s="53">
        <v>5</v>
      </c>
      <c r="AG1372" s="181" t="s">
        <v>7357</v>
      </c>
      <c r="AH1372" s="98">
        <f>ROUND(ROUND(K1357*U1370,0)*Y$1163-AF1372,0)</f>
        <v>181</v>
      </c>
      <c r="AI1372" s="16"/>
    </row>
    <row r="1373" spans="1:35" ht="16.75" customHeight="1" x14ac:dyDescent="0.3">
      <c r="A1373" s="99">
        <v>33</v>
      </c>
      <c r="B1373" s="100" t="s">
        <v>1310</v>
      </c>
      <c r="C1373" s="101" t="s">
        <v>10831</v>
      </c>
      <c r="D1373" s="198"/>
      <c r="E1373" s="199"/>
      <c r="F1373" s="199"/>
      <c r="G1373" s="197"/>
      <c r="H1373" s="2"/>
      <c r="I1373" s="2"/>
      <c r="J1373" s="81"/>
      <c r="K1373" s="185"/>
      <c r="L1373" s="2"/>
      <c r="M1373" s="2"/>
      <c r="N1373" s="2"/>
      <c r="O1373" s="56"/>
      <c r="P1373" s="2"/>
      <c r="Q1373" s="2"/>
      <c r="R1373" s="2"/>
      <c r="S1373" s="2"/>
      <c r="T1373" s="2"/>
      <c r="U1373" s="2"/>
      <c r="V1373" s="71"/>
      <c r="W1373" s="72"/>
      <c r="X1373" s="72"/>
      <c r="Y1373" s="155"/>
      <c r="Z1373" s="157"/>
      <c r="AA1373" s="226" t="s">
        <v>7393</v>
      </c>
      <c r="AB1373" s="225" t="s">
        <v>7358</v>
      </c>
      <c r="AC1373" s="103" t="s">
        <v>7390</v>
      </c>
      <c r="AD1373" s="162">
        <v>0.7</v>
      </c>
      <c r="AE1373" s="221"/>
      <c r="AF1373" s="136"/>
      <c r="AG1373" s="75"/>
      <c r="AH1373" s="105">
        <f>ROUND(ROUND(ROUND(K1357*U1370,0)*Y$1163,0)*AD1373-AF1372,0)</f>
        <v>125</v>
      </c>
      <c r="AI1373" s="16"/>
    </row>
    <row r="1374" spans="1:35" ht="16.75" customHeight="1" x14ac:dyDescent="0.3">
      <c r="A1374" s="99">
        <v>33</v>
      </c>
      <c r="B1374" s="100" t="s">
        <v>1311</v>
      </c>
      <c r="C1374" s="101" t="s">
        <v>10830</v>
      </c>
      <c r="D1374" s="198"/>
      <c r="E1374" s="199"/>
      <c r="F1374" s="199"/>
      <c r="G1374" s="197"/>
      <c r="H1374" s="8"/>
      <c r="I1374" s="8"/>
      <c r="J1374" s="165"/>
      <c r="K1374" s="164"/>
      <c r="L1374" s="8"/>
      <c r="M1374" s="8"/>
      <c r="N1374" s="8"/>
      <c r="O1374" s="203"/>
      <c r="P1374" s="8"/>
      <c r="Q1374" s="8"/>
      <c r="R1374" s="8"/>
      <c r="S1374" s="8"/>
      <c r="T1374" s="8"/>
      <c r="U1374" s="8"/>
      <c r="V1374" s="73"/>
      <c r="W1374" s="72"/>
      <c r="X1374" s="216"/>
      <c r="Y1374" s="144"/>
      <c r="Z1374" s="150"/>
      <c r="AA1374" s="206"/>
      <c r="AB1374" s="225" t="s">
        <v>7391</v>
      </c>
      <c r="AC1374" s="103" t="s">
        <v>7390</v>
      </c>
      <c r="AD1374" s="162">
        <v>0.5</v>
      </c>
      <c r="AE1374" s="196"/>
      <c r="AF1374" s="144"/>
      <c r="AG1374" s="150"/>
      <c r="AH1374" s="105">
        <f>ROUND(ROUND(ROUND(K1357*U1370,0)*Y$1163,0)*AD1374-AF1372,0)</f>
        <v>88</v>
      </c>
      <c r="AI1374" s="16"/>
    </row>
    <row r="1375" spans="1:35" ht="16.75" customHeight="1" x14ac:dyDescent="0.3">
      <c r="A1375" s="11">
        <v>33</v>
      </c>
      <c r="B1375" s="14" t="s">
        <v>10829</v>
      </c>
      <c r="C1375" s="5" t="s">
        <v>10828</v>
      </c>
      <c r="D1375" s="190"/>
      <c r="E1375" s="211"/>
      <c r="F1375" s="211"/>
      <c r="G1375" s="210"/>
      <c r="H1375" s="281" t="s">
        <v>7632</v>
      </c>
      <c r="I1375" s="282"/>
      <c r="J1375" s="283"/>
      <c r="K1375" s="167" t="s">
        <v>7461</v>
      </c>
      <c r="L1375" s="36"/>
      <c r="M1375" s="36"/>
      <c r="N1375" s="50"/>
      <c r="O1375" s="54"/>
      <c r="P1375" s="36"/>
      <c r="Q1375" s="36"/>
      <c r="R1375" s="36"/>
      <c r="S1375" s="36"/>
      <c r="T1375" s="36"/>
      <c r="U1375" s="36"/>
      <c r="V1375" s="50"/>
      <c r="W1375" s="45"/>
      <c r="X1375" s="259" t="s">
        <v>7359</v>
      </c>
      <c r="Y1375" s="36"/>
      <c r="Z1375" s="50"/>
      <c r="AA1375" s="54"/>
      <c r="AB1375" s="53"/>
      <c r="AC1375" s="36"/>
      <c r="AD1375" s="36"/>
      <c r="AE1375" s="36"/>
      <c r="AF1375" s="36"/>
      <c r="AG1375" s="50"/>
      <c r="AH1375" s="98">
        <f>ROUND(K1381*Y$1379,0)</f>
        <v>222</v>
      </c>
      <c r="AI1375" s="16"/>
    </row>
    <row r="1376" spans="1:35" ht="16.75" customHeight="1" x14ac:dyDescent="0.3">
      <c r="A1376" s="99">
        <v>33</v>
      </c>
      <c r="B1376" s="100" t="s">
        <v>1312</v>
      </c>
      <c r="C1376" s="101" t="s">
        <v>10827</v>
      </c>
      <c r="D1376" s="284"/>
      <c r="E1376" s="285"/>
      <c r="F1376" s="285"/>
      <c r="G1376" s="286"/>
      <c r="H1376" s="284"/>
      <c r="I1376" s="285"/>
      <c r="J1376" s="286"/>
      <c r="K1376" s="185"/>
      <c r="L1376" s="2"/>
      <c r="M1376" s="2"/>
      <c r="N1376" s="44"/>
      <c r="O1376" s="3"/>
      <c r="P1376" s="2"/>
      <c r="Q1376" s="2"/>
      <c r="R1376" s="2"/>
      <c r="S1376" s="2"/>
      <c r="T1376" s="2"/>
      <c r="U1376" s="2"/>
      <c r="V1376" s="71"/>
      <c r="W1376" s="72"/>
      <c r="X1376" s="287"/>
      <c r="Y1376" s="145"/>
      <c r="Z1376" s="71"/>
      <c r="AA1376" s="226" t="s">
        <v>7393</v>
      </c>
      <c r="AB1376" s="225" t="s">
        <v>7358</v>
      </c>
      <c r="AC1376" s="103" t="s">
        <v>7390</v>
      </c>
      <c r="AD1376" s="162">
        <v>0.7</v>
      </c>
      <c r="AE1376" s="162"/>
      <c r="AF1376" s="162"/>
      <c r="AG1376" s="163"/>
      <c r="AH1376" s="105">
        <f>ROUND(ROUND(K1381*Y$1379,0)*AD1376,0)</f>
        <v>155</v>
      </c>
      <c r="AI1376" s="66"/>
    </row>
    <row r="1377" spans="1:35" ht="16.75" customHeight="1" x14ac:dyDescent="0.3">
      <c r="A1377" s="99">
        <v>33</v>
      </c>
      <c r="B1377" s="100" t="s">
        <v>1313</v>
      </c>
      <c r="C1377" s="101" t="s">
        <v>10826</v>
      </c>
      <c r="D1377" s="284"/>
      <c r="E1377" s="285"/>
      <c r="F1377" s="285"/>
      <c r="G1377" s="286"/>
      <c r="H1377" s="284"/>
      <c r="I1377" s="285"/>
      <c r="J1377" s="286"/>
      <c r="K1377" s="185"/>
      <c r="L1377" s="2"/>
      <c r="M1377" s="2"/>
      <c r="N1377" s="2"/>
      <c r="O1377" s="56"/>
      <c r="P1377" s="2"/>
      <c r="Q1377" s="2"/>
      <c r="R1377" s="2"/>
      <c r="S1377" s="2"/>
      <c r="T1377" s="2"/>
      <c r="U1377" s="2"/>
      <c r="V1377" s="71"/>
      <c r="W1377" s="72"/>
      <c r="X1377" s="287"/>
      <c r="Y1377" s="155"/>
      <c r="Z1377" s="157"/>
      <c r="AA1377" s="206"/>
      <c r="AB1377" s="225" t="s">
        <v>7391</v>
      </c>
      <c r="AC1377" s="103" t="s">
        <v>7390</v>
      </c>
      <c r="AD1377" s="162">
        <v>0.5</v>
      </c>
      <c r="AE1377" s="162"/>
      <c r="AF1377" s="162"/>
      <c r="AG1377" s="163"/>
      <c r="AH1377" s="105">
        <f>ROUND(ROUND(K1381*Y$1379,0)*AD1377,0)</f>
        <v>111</v>
      </c>
      <c r="AI1377" s="16"/>
    </row>
    <row r="1378" spans="1:35" ht="16.75" customHeight="1" x14ac:dyDescent="0.3">
      <c r="A1378" s="11">
        <v>33</v>
      </c>
      <c r="B1378" s="14" t="s">
        <v>1314</v>
      </c>
      <c r="C1378" s="52" t="s">
        <v>10825</v>
      </c>
      <c r="D1378" s="284"/>
      <c r="E1378" s="285"/>
      <c r="F1378" s="285"/>
      <c r="G1378" s="286"/>
      <c r="H1378" s="129"/>
      <c r="I1378" s="199"/>
      <c r="J1378" s="197"/>
      <c r="K1378" s="185"/>
      <c r="L1378" s="2"/>
      <c r="M1378" s="2"/>
      <c r="N1378" s="2"/>
      <c r="O1378" s="56"/>
      <c r="P1378" s="2"/>
      <c r="Q1378" s="2"/>
      <c r="R1378" s="2"/>
      <c r="S1378" s="2"/>
      <c r="T1378" s="2"/>
      <c r="U1378" s="2"/>
      <c r="V1378" s="71"/>
      <c r="W1378" s="72"/>
      <c r="X1378" s="72"/>
      <c r="Y1378" s="155"/>
      <c r="Z1378" s="157"/>
      <c r="AA1378" s="2"/>
      <c r="AB1378" s="201"/>
      <c r="AC1378" s="55"/>
      <c r="AD1378" s="141"/>
      <c r="AE1378" s="187" t="s">
        <v>7356</v>
      </c>
      <c r="AF1378" s="53">
        <v>5</v>
      </c>
      <c r="AG1378" s="181" t="s">
        <v>7357</v>
      </c>
      <c r="AH1378" s="98">
        <f>ROUND(K1381*Y$1379-AF1378,0)</f>
        <v>217</v>
      </c>
      <c r="AI1378" s="16"/>
    </row>
    <row r="1379" spans="1:35" ht="16.75" customHeight="1" x14ac:dyDescent="0.3">
      <c r="A1379" s="99">
        <v>33</v>
      </c>
      <c r="B1379" s="100" t="s">
        <v>1315</v>
      </c>
      <c r="C1379" s="101" t="s">
        <v>10824</v>
      </c>
      <c r="D1379" s="284"/>
      <c r="E1379" s="285"/>
      <c r="F1379" s="285"/>
      <c r="G1379" s="286"/>
      <c r="H1379" s="129"/>
      <c r="I1379" s="199"/>
      <c r="J1379" s="197"/>
      <c r="K1379" s="185"/>
      <c r="L1379" s="2"/>
      <c r="M1379" s="2"/>
      <c r="N1379" s="2"/>
      <c r="O1379" s="56"/>
      <c r="P1379" s="2"/>
      <c r="Q1379" s="2"/>
      <c r="R1379" s="2"/>
      <c r="S1379" s="2"/>
      <c r="T1379" s="2"/>
      <c r="U1379" s="2"/>
      <c r="V1379" s="71"/>
      <c r="W1379" s="72"/>
      <c r="X1379" s="72" t="s">
        <v>1</v>
      </c>
      <c r="Y1379" s="155">
        <v>0.5</v>
      </c>
      <c r="Z1379" s="157"/>
      <c r="AA1379" s="226" t="s">
        <v>7393</v>
      </c>
      <c r="AB1379" s="225" t="s">
        <v>7358</v>
      </c>
      <c r="AC1379" s="103" t="s">
        <v>7390</v>
      </c>
      <c r="AD1379" s="162">
        <v>0.7</v>
      </c>
      <c r="AE1379" s="221"/>
      <c r="AF1379" s="136"/>
      <c r="AG1379" s="75"/>
      <c r="AH1379" s="105">
        <f>ROUND(ROUND(K1381*Y$1379,0)*AD1379-AF1378,0)</f>
        <v>150</v>
      </c>
      <c r="AI1379" s="16"/>
    </row>
    <row r="1380" spans="1:35" ht="16.75" customHeight="1" x14ac:dyDescent="0.3">
      <c r="A1380" s="99">
        <v>33</v>
      </c>
      <c r="B1380" s="100" t="s">
        <v>1316</v>
      </c>
      <c r="C1380" s="101" t="s">
        <v>10823</v>
      </c>
      <c r="D1380" s="284"/>
      <c r="E1380" s="285"/>
      <c r="F1380" s="285"/>
      <c r="G1380" s="286"/>
      <c r="H1380" s="129"/>
      <c r="I1380" s="199"/>
      <c r="J1380" s="197"/>
      <c r="K1380" s="185"/>
      <c r="L1380" s="2"/>
      <c r="M1380" s="2"/>
      <c r="N1380" s="2"/>
      <c r="O1380" s="56"/>
      <c r="P1380" s="2"/>
      <c r="Q1380" s="2"/>
      <c r="R1380" s="2"/>
      <c r="S1380" s="2"/>
      <c r="T1380" s="2"/>
      <c r="U1380" s="2"/>
      <c r="V1380" s="71"/>
      <c r="W1380" s="72"/>
      <c r="X1380" s="72"/>
      <c r="Y1380" s="155"/>
      <c r="Z1380" s="157"/>
      <c r="AA1380" s="206"/>
      <c r="AB1380" s="225" t="s">
        <v>7391</v>
      </c>
      <c r="AC1380" s="103" t="s">
        <v>7390</v>
      </c>
      <c r="AD1380" s="162">
        <v>0.5</v>
      </c>
      <c r="AE1380" s="196"/>
      <c r="AF1380" s="144"/>
      <c r="AG1380" s="150"/>
      <c r="AH1380" s="105">
        <f>ROUND(ROUND(K1381*Y$1379,0)*AD1380-AF1378,0)</f>
        <v>106</v>
      </c>
      <c r="AI1380" s="16"/>
    </row>
    <row r="1381" spans="1:35" ht="16.75" customHeight="1" x14ac:dyDescent="0.25">
      <c r="A1381" s="11">
        <v>33</v>
      </c>
      <c r="B1381" s="14" t="s">
        <v>1317</v>
      </c>
      <c r="C1381" s="52" t="s">
        <v>10822</v>
      </c>
      <c r="D1381" s="284"/>
      <c r="E1381" s="285"/>
      <c r="F1381" s="285"/>
      <c r="G1381" s="286"/>
      <c r="H1381" s="199"/>
      <c r="I1381" s="199"/>
      <c r="J1381" s="197"/>
      <c r="K1381" s="271">
        <f>'21共同生活援助（包括型・基本）'!N589</f>
        <v>443</v>
      </c>
      <c r="L1381" s="272"/>
      <c r="M1381" s="2" t="s">
        <v>7388</v>
      </c>
      <c r="N1381" s="44"/>
      <c r="O1381" s="204" t="s">
        <v>7387</v>
      </c>
      <c r="P1381" s="36"/>
      <c r="Q1381" s="36"/>
      <c r="R1381" s="36"/>
      <c r="S1381" s="36"/>
      <c r="T1381" s="36"/>
      <c r="U1381" s="36"/>
      <c r="V1381" s="74"/>
      <c r="W1381" s="124"/>
      <c r="X1381" s="124"/>
      <c r="Y1381" s="145"/>
      <c r="Z1381" s="179"/>
      <c r="AA1381" s="3"/>
      <c r="AB1381" s="135"/>
      <c r="AC1381" s="7"/>
      <c r="AD1381" s="7"/>
      <c r="AE1381" s="7"/>
      <c r="AF1381" s="7"/>
      <c r="AG1381" s="37"/>
      <c r="AH1381" s="98">
        <f>ROUND(ROUND(K1381*U1382,0)*Y$1379,0)</f>
        <v>211</v>
      </c>
      <c r="AI1381" s="66"/>
    </row>
    <row r="1382" spans="1:35" ht="16.75" customHeight="1" x14ac:dyDescent="0.25">
      <c r="A1382" s="99">
        <v>33</v>
      </c>
      <c r="B1382" s="100" t="s">
        <v>1318</v>
      </c>
      <c r="C1382" s="101" t="s">
        <v>10821</v>
      </c>
      <c r="D1382" s="290"/>
      <c r="E1382" s="288"/>
      <c r="F1382" s="288"/>
      <c r="G1382" s="289"/>
      <c r="H1382" s="199"/>
      <c r="I1382" s="199"/>
      <c r="J1382" s="197"/>
      <c r="K1382" s="72"/>
      <c r="L1382" s="145"/>
      <c r="M1382" s="2"/>
      <c r="N1382" s="44"/>
      <c r="O1382" s="45"/>
      <c r="P1382" s="2"/>
      <c r="Q1382" s="135"/>
      <c r="R1382" s="135"/>
      <c r="S1382" s="135"/>
      <c r="T1382" s="136" t="s">
        <v>7404</v>
      </c>
      <c r="U1382" s="273">
        <v>0.95</v>
      </c>
      <c r="V1382" s="274"/>
      <c r="W1382" s="182"/>
      <c r="X1382" s="72"/>
      <c r="Y1382" s="145"/>
      <c r="Z1382" s="179"/>
      <c r="AA1382" s="226" t="s">
        <v>7393</v>
      </c>
      <c r="AB1382" s="225" t="s">
        <v>7358</v>
      </c>
      <c r="AC1382" s="103" t="s">
        <v>7390</v>
      </c>
      <c r="AD1382" s="162">
        <v>0.7</v>
      </c>
      <c r="AE1382" s="162"/>
      <c r="AF1382" s="162"/>
      <c r="AG1382" s="163"/>
      <c r="AH1382" s="105">
        <f>ROUND(ROUND(ROUND(K1381*U1382,0)*Y$1379,0)*AD1382,0)</f>
        <v>148</v>
      </c>
      <c r="AI1382" s="66"/>
    </row>
    <row r="1383" spans="1:35" ht="16.75" customHeight="1" x14ac:dyDescent="0.25">
      <c r="A1383" s="99">
        <v>33</v>
      </c>
      <c r="B1383" s="100" t="s">
        <v>1319</v>
      </c>
      <c r="C1383" s="101" t="s">
        <v>10820</v>
      </c>
      <c r="D1383" s="198"/>
      <c r="E1383" s="199"/>
      <c r="F1383" s="199"/>
      <c r="G1383" s="197"/>
      <c r="H1383" s="199"/>
      <c r="I1383" s="199"/>
      <c r="J1383" s="197"/>
      <c r="K1383" s="185"/>
      <c r="L1383" s="2"/>
      <c r="M1383" s="2"/>
      <c r="N1383" s="2"/>
      <c r="O1383" s="56"/>
      <c r="P1383" s="2"/>
      <c r="Q1383" s="2"/>
      <c r="R1383" s="2"/>
      <c r="S1383" s="2"/>
      <c r="T1383" s="2"/>
      <c r="U1383" s="2"/>
      <c r="V1383" s="71"/>
      <c r="W1383" s="182"/>
      <c r="X1383" s="72"/>
      <c r="Y1383" s="155"/>
      <c r="Z1383" s="179"/>
      <c r="AA1383" s="206"/>
      <c r="AB1383" s="225" t="s">
        <v>7391</v>
      </c>
      <c r="AC1383" s="103" t="s">
        <v>7390</v>
      </c>
      <c r="AD1383" s="162">
        <v>0.5</v>
      </c>
      <c r="AE1383" s="162"/>
      <c r="AF1383" s="162"/>
      <c r="AG1383" s="163"/>
      <c r="AH1383" s="105">
        <f>ROUND(ROUND(ROUND(K1381*U1382,0)*Y$1379,0)*AD1383,0)</f>
        <v>106</v>
      </c>
      <c r="AI1383" s="16"/>
    </row>
    <row r="1384" spans="1:35" ht="16.75" customHeight="1" x14ac:dyDescent="0.25">
      <c r="A1384" s="11">
        <v>33</v>
      </c>
      <c r="B1384" s="14" t="s">
        <v>1320</v>
      </c>
      <c r="C1384" s="52" t="s">
        <v>10819</v>
      </c>
      <c r="D1384" s="198"/>
      <c r="E1384" s="199"/>
      <c r="F1384" s="199"/>
      <c r="G1384" s="197"/>
      <c r="H1384" s="199"/>
      <c r="I1384" s="199"/>
      <c r="J1384" s="197"/>
      <c r="K1384" s="185"/>
      <c r="L1384" s="2"/>
      <c r="M1384" s="2"/>
      <c r="N1384" s="2"/>
      <c r="O1384" s="56"/>
      <c r="P1384" s="2"/>
      <c r="Q1384" s="2"/>
      <c r="R1384" s="2"/>
      <c r="S1384" s="2"/>
      <c r="T1384" s="2"/>
      <c r="U1384" s="2"/>
      <c r="V1384" s="71"/>
      <c r="W1384" s="182"/>
      <c r="X1384" s="72"/>
      <c r="Y1384" s="155"/>
      <c r="Z1384" s="179"/>
      <c r="AA1384" s="2"/>
      <c r="AB1384" s="201"/>
      <c r="AC1384" s="55"/>
      <c r="AD1384" s="141"/>
      <c r="AE1384" s="187" t="s">
        <v>7356</v>
      </c>
      <c r="AF1384" s="53">
        <v>5</v>
      </c>
      <c r="AG1384" s="181" t="s">
        <v>7357</v>
      </c>
      <c r="AH1384" s="98">
        <f>ROUND(ROUND(K1381*U1382,0)*Y$1379-AF1384,0)</f>
        <v>206</v>
      </c>
      <c r="AI1384" s="16"/>
    </row>
    <row r="1385" spans="1:35" ht="16.75" customHeight="1" x14ac:dyDescent="0.25">
      <c r="A1385" s="99">
        <v>33</v>
      </c>
      <c r="B1385" s="100" t="s">
        <v>1321</v>
      </c>
      <c r="C1385" s="101" t="s">
        <v>10818</v>
      </c>
      <c r="D1385" s="198"/>
      <c r="E1385" s="199"/>
      <c r="F1385" s="199"/>
      <c r="G1385" s="197"/>
      <c r="H1385" s="199"/>
      <c r="I1385" s="199"/>
      <c r="J1385" s="197"/>
      <c r="K1385" s="185"/>
      <c r="L1385" s="2"/>
      <c r="M1385" s="2"/>
      <c r="N1385" s="2"/>
      <c r="O1385" s="56"/>
      <c r="P1385" s="2"/>
      <c r="Q1385" s="2"/>
      <c r="R1385" s="2"/>
      <c r="S1385" s="2"/>
      <c r="T1385" s="2"/>
      <c r="U1385" s="2"/>
      <c r="V1385" s="71"/>
      <c r="W1385" s="182"/>
      <c r="X1385" s="72"/>
      <c r="Y1385" s="155"/>
      <c r="Z1385" s="179"/>
      <c r="AA1385" s="226" t="s">
        <v>7393</v>
      </c>
      <c r="AB1385" s="225" t="s">
        <v>7358</v>
      </c>
      <c r="AC1385" s="103" t="s">
        <v>7390</v>
      </c>
      <c r="AD1385" s="162">
        <v>0.7</v>
      </c>
      <c r="AE1385" s="221"/>
      <c r="AF1385" s="136"/>
      <c r="AG1385" s="75"/>
      <c r="AH1385" s="105">
        <f>ROUND(ROUND(ROUND(K1381*U1382,0)*Y$1379,0)*AD1385-AF1384,0)</f>
        <v>143</v>
      </c>
      <c r="AI1385" s="16"/>
    </row>
    <row r="1386" spans="1:35" ht="16.75" customHeight="1" x14ac:dyDescent="0.25">
      <c r="A1386" s="99">
        <v>33</v>
      </c>
      <c r="B1386" s="100" t="s">
        <v>1322</v>
      </c>
      <c r="C1386" s="101" t="s">
        <v>10817</v>
      </c>
      <c r="D1386" s="198"/>
      <c r="E1386" s="199"/>
      <c r="F1386" s="199"/>
      <c r="G1386" s="197"/>
      <c r="H1386" s="199"/>
      <c r="I1386" s="199"/>
      <c r="J1386" s="197"/>
      <c r="K1386" s="185"/>
      <c r="L1386" s="2"/>
      <c r="M1386" s="2"/>
      <c r="N1386" s="2"/>
      <c r="O1386" s="203"/>
      <c r="P1386" s="8"/>
      <c r="Q1386" s="8"/>
      <c r="R1386" s="8"/>
      <c r="S1386" s="8"/>
      <c r="T1386" s="8"/>
      <c r="U1386" s="8"/>
      <c r="V1386" s="73"/>
      <c r="W1386" s="182"/>
      <c r="X1386" s="72"/>
      <c r="Y1386" s="155"/>
      <c r="Z1386" s="179"/>
      <c r="AA1386" s="206"/>
      <c r="AB1386" s="225" t="s">
        <v>7391</v>
      </c>
      <c r="AC1386" s="103" t="s">
        <v>7390</v>
      </c>
      <c r="AD1386" s="162">
        <v>0.5</v>
      </c>
      <c r="AE1386" s="196"/>
      <c r="AF1386" s="144"/>
      <c r="AG1386" s="150"/>
      <c r="AH1386" s="105">
        <f>ROUND(ROUND(ROUND(K1381*U1382,0)*Y$1379,0)*AD1386-AF1384,0)</f>
        <v>101</v>
      </c>
      <c r="AI1386" s="16"/>
    </row>
    <row r="1387" spans="1:35" ht="16.75" customHeight="1" x14ac:dyDescent="0.25">
      <c r="A1387" s="11">
        <v>33</v>
      </c>
      <c r="B1387" s="14" t="s">
        <v>1323</v>
      </c>
      <c r="C1387" s="52" t="s">
        <v>10816</v>
      </c>
      <c r="D1387" s="190"/>
      <c r="E1387" s="211"/>
      <c r="F1387" s="211"/>
      <c r="G1387" s="210"/>
      <c r="H1387" s="2"/>
      <c r="I1387" s="2"/>
      <c r="J1387" s="81"/>
      <c r="K1387" s="185"/>
      <c r="L1387" s="2"/>
      <c r="M1387" s="2"/>
      <c r="N1387" s="44"/>
      <c r="O1387" s="204" t="s">
        <v>7380</v>
      </c>
      <c r="P1387" s="36"/>
      <c r="Q1387" s="36"/>
      <c r="R1387" s="36"/>
      <c r="S1387" s="36"/>
      <c r="T1387" s="36"/>
      <c r="U1387" s="36"/>
      <c r="V1387" s="74"/>
      <c r="W1387" s="182"/>
      <c r="X1387" s="124"/>
      <c r="Y1387" s="145"/>
      <c r="Z1387" s="179"/>
      <c r="AA1387" s="3"/>
      <c r="AB1387" s="135"/>
      <c r="AC1387" s="7"/>
      <c r="AD1387" s="7"/>
      <c r="AE1387" s="7"/>
      <c r="AF1387" s="7"/>
      <c r="AG1387" s="37"/>
      <c r="AH1387" s="98">
        <f>ROUND(ROUND(K1381*U1388,0)*Y$1379,0)</f>
        <v>206</v>
      </c>
      <c r="AI1387" s="66"/>
    </row>
    <row r="1388" spans="1:35" ht="16.75" customHeight="1" x14ac:dyDescent="0.25">
      <c r="A1388" s="99">
        <v>33</v>
      </c>
      <c r="B1388" s="100" t="s">
        <v>1324</v>
      </c>
      <c r="C1388" s="101" t="s">
        <v>10815</v>
      </c>
      <c r="D1388" s="190"/>
      <c r="E1388" s="211"/>
      <c r="F1388" s="211"/>
      <c r="G1388" s="210"/>
      <c r="H1388" s="2"/>
      <c r="I1388" s="2"/>
      <c r="J1388" s="81"/>
      <c r="K1388" s="185"/>
      <c r="L1388" s="2"/>
      <c r="M1388" s="2"/>
      <c r="N1388" s="44"/>
      <c r="O1388" s="45"/>
      <c r="P1388" s="135"/>
      <c r="Q1388" s="135"/>
      <c r="R1388" s="135"/>
      <c r="S1388" s="135"/>
      <c r="T1388" s="136" t="s">
        <v>7404</v>
      </c>
      <c r="U1388" s="273">
        <v>0.93</v>
      </c>
      <c r="V1388" s="274"/>
      <c r="W1388" s="182"/>
      <c r="X1388" s="182"/>
      <c r="Y1388" s="178"/>
      <c r="Z1388" s="179"/>
      <c r="AA1388" s="226" t="s">
        <v>7393</v>
      </c>
      <c r="AB1388" s="225" t="s">
        <v>7358</v>
      </c>
      <c r="AC1388" s="103" t="s">
        <v>7390</v>
      </c>
      <c r="AD1388" s="162">
        <v>0.7</v>
      </c>
      <c r="AE1388" s="162"/>
      <c r="AF1388" s="162"/>
      <c r="AG1388" s="163"/>
      <c r="AH1388" s="105">
        <f>ROUND(ROUND(ROUND(K1381*U1388,0)*Y$1379,0)*AD1388,0)</f>
        <v>144</v>
      </c>
      <c r="AI1388" s="66"/>
    </row>
    <row r="1389" spans="1:35" ht="16.75" customHeight="1" x14ac:dyDescent="0.25">
      <c r="A1389" s="99">
        <v>33</v>
      </c>
      <c r="B1389" s="100" t="s">
        <v>1325</v>
      </c>
      <c r="C1389" s="101" t="s">
        <v>10814</v>
      </c>
      <c r="D1389" s="198"/>
      <c r="E1389" s="199"/>
      <c r="F1389" s="199"/>
      <c r="G1389" s="197"/>
      <c r="H1389" s="199"/>
      <c r="I1389" s="199"/>
      <c r="J1389" s="197"/>
      <c r="K1389" s="185"/>
      <c r="L1389" s="2"/>
      <c r="M1389" s="2"/>
      <c r="N1389" s="2"/>
      <c r="O1389" s="56"/>
      <c r="P1389" s="2"/>
      <c r="Q1389" s="2"/>
      <c r="R1389" s="2"/>
      <c r="S1389" s="2"/>
      <c r="T1389" s="2"/>
      <c r="U1389" s="2"/>
      <c r="V1389" s="71"/>
      <c r="W1389" s="182"/>
      <c r="X1389" s="182"/>
      <c r="Y1389" s="178"/>
      <c r="Z1389" s="179"/>
      <c r="AA1389" s="206"/>
      <c r="AB1389" s="225" t="s">
        <v>7391</v>
      </c>
      <c r="AC1389" s="103" t="s">
        <v>7390</v>
      </c>
      <c r="AD1389" s="162">
        <v>0.5</v>
      </c>
      <c r="AE1389" s="162"/>
      <c r="AF1389" s="162"/>
      <c r="AG1389" s="163"/>
      <c r="AH1389" s="105">
        <f>ROUND(ROUND(ROUND(K1381*U1388,0)*Y$1379,0)*AD1389,0)</f>
        <v>103</v>
      </c>
      <c r="AI1389" s="16"/>
    </row>
    <row r="1390" spans="1:35" ht="16.75" customHeight="1" x14ac:dyDescent="0.25">
      <c r="A1390" s="11">
        <v>33</v>
      </c>
      <c r="B1390" s="14" t="s">
        <v>1326</v>
      </c>
      <c r="C1390" s="52" t="s">
        <v>10813</v>
      </c>
      <c r="D1390" s="198"/>
      <c r="E1390" s="199"/>
      <c r="F1390" s="199"/>
      <c r="G1390" s="197"/>
      <c r="H1390" s="199"/>
      <c r="I1390" s="199"/>
      <c r="J1390" s="197"/>
      <c r="K1390" s="185"/>
      <c r="L1390" s="2"/>
      <c r="M1390" s="2"/>
      <c r="N1390" s="2"/>
      <c r="O1390" s="56"/>
      <c r="P1390" s="2"/>
      <c r="Q1390" s="2"/>
      <c r="R1390" s="2"/>
      <c r="S1390" s="2"/>
      <c r="T1390" s="2"/>
      <c r="U1390" s="2"/>
      <c r="V1390" s="71"/>
      <c r="W1390" s="182"/>
      <c r="X1390" s="182"/>
      <c r="Y1390" s="178"/>
      <c r="Z1390" s="179"/>
      <c r="AA1390" s="2"/>
      <c r="AB1390" s="201"/>
      <c r="AC1390" s="55"/>
      <c r="AD1390" s="141"/>
      <c r="AE1390" s="187" t="s">
        <v>7356</v>
      </c>
      <c r="AF1390" s="53">
        <v>5</v>
      </c>
      <c r="AG1390" s="181" t="s">
        <v>7357</v>
      </c>
      <c r="AH1390" s="98">
        <f>ROUND(ROUND(K1381*U1388,0)*Y$1379-AF1390,0)</f>
        <v>201</v>
      </c>
      <c r="AI1390" s="16"/>
    </row>
    <row r="1391" spans="1:35" ht="16.75" customHeight="1" x14ac:dyDescent="0.25">
      <c r="A1391" s="99">
        <v>33</v>
      </c>
      <c r="B1391" s="100" t="s">
        <v>1327</v>
      </c>
      <c r="C1391" s="101" t="s">
        <v>10812</v>
      </c>
      <c r="D1391" s="198"/>
      <c r="E1391" s="199"/>
      <c r="F1391" s="199"/>
      <c r="G1391" s="197"/>
      <c r="H1391" s="199"/>
      <c r="I1391" s="199"/>
      <c r="J1391" s="197"/>
      <c r="K1391" s="185"/>
      <c r="L1391" s="2"/>
      <c r="M1391" s="2"/>
      <c r="N1391" s="2"/>
      <c r="O1391" s="56"/>
      <c r="P1391" s="2"/>
      <c r="Q1391" s="2"/>
      <c r="R1391" s="2"/>
      <c r="S1391" s="2"/>
      <c r="T1391" s="2"/>
      <c r="U1391" s="2"/>
      <c r="V1391" s="71"/>
      <c r="W1391" s="182"/>
      <c r="X1391" s="182"/>
      <c r="Y1391" s="178"/>
      <c r="Z1391" s="179"/>
      <c r="AA1391" s="226" t="s">
        <v>7393</v>
      </c>
      <c r="AB1391" s="225" t="s">
        <v>7358</v>
      </c>
      <c r="AC1391" s="103" t="s">
        <v>7390</v>
      </c>
      <c r="AD1391" s="162">
        <v>0.7</v>
      </c>
      <c r="AE1391" s="221"/>
      <c r="AF1391" s="136"/>
      <c r="AG1391" s="75"/>
      <c r="AH1391" s="105">
        <f>ROUND(ROUND(ROUND(K1381*U1388,0)*Y$1379,0)*AD1391-AF1390,0)</f>
        <v>139</v>
      </c>
      <c r="AI1391" s="16"/>
    </row>
    <row r="1392" spans="1:35" ht="16.75" customHeight="1" x14ac:dyDescent="0.25">
      <c r="A1392" s="99">
        <v>33</v>
      </c>
      <c r="B1392" s="100" t="s">
        <v>1328</v>
      </c>
      <c r="C1392" s="101" t="s">
        <v>10811</v>
      </c>
      <c r="D1392" s="198"/>
      <c r="E1392" s="199"/>
      <c r="F1392" s="199"/>
      <c r="G1392" s="197"/>
      <c r="H1392" s="199"/>
      <c r="I1392" s="199"/>
      <c r="J1392" s="197"/>
      <c r="K1392" s="185"/>
      <c r="L1392" s="2"/>
      <c r="M1392" s="2"/>
      <c r="N1392" s="2"/>
      <c r="O1392" s="203"/>
      <c r="P1392" s="8"/>
      <c r="Q1392" s="8"/>
      <c r="R1392" s="8"/>
      <c r="S1392" s="8"/>
      <c r="T1392" s="8"/>
      <c r="U1392" s="8"/>
      <c r="V1392" s="73"/>
      <c r="W1392" s="182"/>
      <c r="X1392" s="182"/>
      <c r="Y1392" s="178"/>
      <c r="Z1392" s="179"/>
      <c r="AA1392" s="206"/>
      <c r="AB1392" s="225" t="s">
        <v>7391</v>
      </c>
      <c r="AC1392" s="103" t="s">
        <v>7390</v>
      </c>
      <c r="AD1392" s="162">
        <v>0.5</v>
      </c>
      <c r="AE1392" s="196"/>
      <c r="AF1392" s="144"/>
      <c r="AG1392" s="150"/>
      <c r="AH1392" s="105">
        <f>ROUND(ROUND(ROUND(K1381*U1388,0)*Y$1379,0)*AD1392-AF1390,0)</f>
        <v>98</v>
      </c>
      <c r="AI1392" s="16"/>
    </row>
    <row r="1393" spans="1:35" ht="16.75" customHeight="1" x14ac:dyDescent="0.25">
      <c r="A1393" s="11">
        <v>33</v>
      </c>
      <c r="B1393" s="14" t="s">
        <v>1329</v>
      </c>
      <c r="C1393" s="52" t="s">
        <v>10810</v>
      </c>
      <c r="D1393" s="190"/>
      <c r="E1393" s="211"/>
      <c r="F1393" s="211"/>
      <c r="G1393" s="210"/>
      <c r="H1393" s="211"/>
      <c r="I1393" s="211"/>
      <c r="J1393" s="210"/>
      <c r="K1393" s="185"/>
      <c r="L1393" s="2"/>
      <c r="M1393" s="2"/>
      <c r="N1393" s="44"/>
      <c r="O1393" s="222" t="s">
        <v>7373</v>
      </c>
      <c r="P1393" s="2"/>
      <c r="Q1393" s="2"/>
      <c r="R1393" s="2"/>
      <c r="S1393" s="2"/>
      <c r="T1393" s="2"/>
      <c r="U1393" s="2"/>
      <c r="V1393" s="71"/>
      <c r="W1393" s="182"/>
      <c r="X1393" s="182"/>
      <c r="Y1393" s="178"/>
      <c r="Z1393" s="179"/>
      <c r="AA1393" s="3"/>
      <c r="AB1393" s="80"/>
      <c r="AC1393" s="7"/>
      <c r="AD1393" s="7"/>
      <c r="AE1393" s="7"/>
      <c r="AF1393" s="7"/>
      <c r="AG1393" s="37"/>
      <c r="AH1393" s="98">
        <f>ROUND(ROUND(K1381*U1394,0)*Y$1379,0)</f>
        <v>211</v>
      </c>
      <c r="AI1393" s="66"/>
    </row>
    <row r="1394" spans="1:35" ht="16.75" customHeight="1" x14ac:dyDescent="0.25">
      <c r="A1394" s="99">
        <v>33</v>
      </c>
      <c r="B1394" s="100" t="s">
        <v>1330</v>
      </c>
      <c r="C1394" s="101" t="s">
        <v>10809</v>
      </c>
      <c r="D1394" s="190"/>
      <c r="E1394" s="211"/>
      <c r="F1394" s="211"/>
      <c r="G1394" s="210"/>
      <c r="H1394" s="211"/>
      <c r="I1394" s="211"/>
      <c r="J1394" s="210"/>
      <c r="K1394" s="185"/>
      <c r="L1394" s="2"/>
      <c r="M1394" s="2"/>
      <c r="N1394" s="44"/>
      <c r="O1394" s="222" t="s">
        <v>7405</v>
      </c>
      <c r="P1394" s="135"/>
      <c r="Q1394" s="135"/>
      <c r="R1394" s="135"/>
      <c r="S1394" s="135"/>
      <c r="T1394" s="136" t="s">
        <v>7404</v>
      </c>
      <c r="U1394" s="273">
        <v>0.95</v>
      </c>
      <c r="V1394" s="274"/>
      <c r="W1394" s="182"/>
      <c r="X1394" s="182"/>
      <c r="Y1394" s="178"/>
      <c r="Z1394" s="179"/>
      <c r="AA1394" s="226" t="s">
        <v>7393</v>
      </c>
      <c r="AB1394" s="225" t="s">
        <v>7358</v>
      </c>
      <c r="AC1394" s="103" t="s">
        <v>7390</v>
      </c>
      <c r="AD1394" s="162">
        <v>0.7</v>
      </c>
      <c r="AE1394" s="162"/>
      <c r="AF1394" s="162"/>
      <c r="AG1394" s="163"/>
      <c r="AH1394" s="105">
        <f>ROUND(ROUND(ROUND(K1381*U1394,0)*Y$1379,0)*AD1394,0)</f>
        <v>148</v>
      </c>
      <c r="AI1394" s="66"/>
    </row>
    <row r="1395" spans="1:35" ht="16.75" customHeight="1" x14ac:dyDescent="0.25">
      <c r="A1395" s="99">
        <v>33</v>
      </c>
      <c r="B1395" s="100" t="s">
        <v>1331</v>
      </c>
      <c r="C1395" s="101" t="s">
        <v>10808</v>
      </c>
      <c r="D1395" s="198"/>
      <c r="E1395" s="199"/>
      <c r="F1395" s="199"/>
      <c r="G1395" s="197"/>
      <c r="H1395" s="199"/>
      <c r="I1395" s="199"/>
      <c r="J1395" s="197"/>
      <c r="K1395" s="185"/>
      <c r="L1395" s="2"/>
      <c r="M1395" s="2"/>
      <c r="N1395" s="2"/>
      <c r="O1395" s="56"/>
      <c r="P1395" s="2"/>
      <c r="Q1395" s="2"/>
      <c r="R1395" s="2"/>
      <c r="S1395" s="2"/>
      <c r="T1395" s="2"/>
      <c r="U1395" s="2"/>
      <c r="V1395" s="71"/>
      <c r="W1395" s="182"/>
      <c r="X1395" s="182"/>
      <c r="Y1395" s="178"/>
      <c r="Z1395" s="179"/>
      <c r="AA1395" s="206"/>
      <c r="AB1395" s="225" t="s">
        <v>7391</v>
      </c>
      <c r="AC1395" s="103" t="s">
        <v>7390</v>
      </c>
      <c r="AD1395" s="162">
        <v>0.5</v>
      </c>
      <c r="AE1395" s="162"/>
      <c r="AF1395" s="162"/>
      <c r="AG1395" s="163"/>
      <c r="AH1395" s="105">
        <f>ROUND(ROUND(ROUND(K1381*U1394,0)*Y$1379,0)*AD1395,0)</f>
        <v>106</v>
      </c>
      <c r="AI1395" s="16"/>
    </row>
    <row r="1396" spans="1:35" ht="16.75" customHeight="1" x14ac:dyDescent="0.25">
      <c r="A1396" s="11">
        <v>33</v>
      </c>
      <c r="B1396" s="14" t="s">
        <v>1332</v>
      </c>
      <c r="C1396" s="52" t="s">
        <v>10807</v>
      </c>
      <c r="D1396" s="198"/>
      <c r="E1396" s="199"/>
      <c r="F1396" s="199"/>
      <c r="G1396" s="197"/>
      <c r="H1396" s="199"/>
      <c r="I1396" s="199"/>
      <c r="J1396" s="197"/>
      <c r="K1396" s="185"/>
      <c r="L1396" s="2"/>
      <c r="M1396" s="2"/>
      <c r="N1396" s="2"/>
      <c r="O1396" s="56"/>
      <c r="P1396" s="2"/>
      <c r="Q1396" s="2"/>
      <c r="R1396" s="2"/>
      <c r="S1396" s="2"/>
      <c r="T1396" s="2"/>
      <c r="U1396" s="2"/>
      <c r="V1396" s="71"/>
      <c r="W1396" s="182"/>
      <c r="X1396" s="182"/>
      <c r="Y1396" s="178"/>
      <c r="Z1396" s="179"/>
      <c r="AA1396" s="2"/>
      <c r="AB1396" s="201"/>
      <c r="AC1396" s="55"/>
      <c r="AD1396" s="141"/>
      <c r="AE1396" s="187" t="s">
        <v>7356</v>
      </c>
      <c r="AF1396" s="53">
        <v>5</v>
      </c>
      <c r="AG1396" s="181" t="s">
        <v>7357</v>
      </c>
      <c r="AH1396" s="98">
        <f>ROUND(ROUND(K1381*U1394,0)*Y$1379-AF1396,0)</f>
        <v>206</v>
      </c>
      <c r="AI1396" s="16"/>
    </row>
    <row r="1397" spans="1:35" ht="16.75" customHeight="1" x14ac:dyDescent="0.25">
      <c r="A1397" s="99">
        <v>33</v>
      </c>
      <c r="B1397" s="100" t="s">
        <v>1333</v>
      </c>
      <c r="C1397" s="101" t="s">
        <v>10806</v>
      </c>
      <c r="D1397" s="198"/>
      <c r="E1397" s="199"/>
      <c r="F1397" s="199"/>
      <c r="G1397" s="197"/>
      <c r="H1397" s="199"/>
      <c r="I1397" s="199"/>
      <c r="J1397" s="197"/>
      <c r="K1397" s="185"/>
      <c r="L1397" s="2"/>
      <c r="M1397" s="2"/>
      <c r="N1397" s="2"/>
      <c r="O1397" s="56"/>
      <c r="P1397" s="2"/>
      <c r="Q1397" s="2"/>
      <c r="R1397" s="2"/>
      <c r="S1397" s="2"/>
      <c r="T1397" s="2"/>
      <c r="U1397" s="2"/>
      <c r="V1397" s="71"/>
      <c r="W1397" s="182"/>
      <c r="X1397" s="182"/>
      <c r="Y1397" s="178"/>
      <c r="Z1397" s="179"/>
      <c r="AA1397" s="226" t="s">
        <v>7393</v>
      </c>
      <c r="AB1397" s="225" t="s">
        <v>7358</v>
      </c>
      <c r="AC1397" s="103" t="s">
        <v>7390</v>
      </c>
      <c r="AD1397" s="162">
        <v>0.7</v>
      </c>
      <c r="AE1397" s="221"/>
      <c r="AF1397" s="136"/>
      <c r="AG1397" s="75"/>
      <c r="AH1397" s="105">
        <f>ROUND(ROUND(ROUND(K1381*U1394,0)*Y$1379,0)*AD1397-AF1396,0)</f>
        <v>143</v>
      </c>
      <c r="AI1397" s="16"/>
    </row>
    <row r="1398" spans="1:35" ht="16.75" customHeight="1" x14ac:dyDescent="0.25">
      <c r="A1398" s="99">
        <v>33</v>
      </c>
      <c r="B1398" s="100" t="s">
        <v>1334</v>
      </c>
      <c r="C1398" s="101" t="s">
        <v>10805</v>
      </c>
      <c r="D1398" s="198"/>
      <c r="E1398" s="199"/>
      <c r="F1398" s="199"/>
      <c r="G1398" s="197"/>
      <c r="H1398" s="199"/>
      <c r="I1398" s="199"/>
      <c r="J1398" s="197"/>
      <c r="K1398" s="164"/>
      <c r="L1398" s="8"/>
      <c r="M1398" s="8"/>
      <c r="N1398" s="8"/>
      <c r="O1398" s="203"/>
      <c r="P1398" s="8"/>
      <c r="Q1398" s="8"/>
      <c r="R1398" s="8"/>
      <c r="S1398" s="8"/>
      <c r="T1398" s="8"/>
      <c r="U1398" s="8"/>
      <c r="V1398" s="73"/>
      <c r="W1398" s="182"/>
      <c r="X1398" s="182"/>
      <c r="Y1398" s="178"/>
      <c r="Z1398" s="179"/>
      <c r="AA1398" s="206"/>
      <c r="AB1398" s="225" t="s">
        <v>7391</v>
      </c>
      <c r="AC1398" s="103" t="s">
        <v>7390</v>
      </c>
      <c r="AD1398" s="162">
        <v>0.5</v>
      </c>
      <c r="AE1398" s="196"/>
      <c r="AF1398" s="144"/>
      <c r="AG1398" s="150"/>
      <c r="AH1398" s="105">
        <f>ROUND(ROUND(ROUND(K1381*U1394,0)*Y$1379,0)*AD1398-AF1396,0)</f>
        <v>101</v>
      </c>
      <c r="AI1398" s="16"/>
    </row>
    <row r="1399" spans="1:35" ht="16.75" customHeight="1" x14ac:dyDescent="0.25">
      <c r="A1399" s="11">
        <v>33</v>
      </c>
      <c r="B1399" s="14" t="s">
        <v>10804</v>
      </c>
      <c r="C1399" s="52" t="s">
        <v>10803</v>
      </c>
      <c r="D1399" s="190"/>
      <c r="E1399" s="211"/>
      <c r="F1399" s="211"/>
      <c r="G1399" s="210"/>
      <c r="H1399" s="2"/>
      <c r="I1399" s="2"/>
      <c r="J1399" s="81"/>
      <c r="K1399" s="167" t="s">
        <v>7425</v>
      </c>
      <c r="L1399" s="36"/>
      <c r="M1399" s="36"/>
      <c r="N1399" s="50"/>
      <c r="O1399" s="54"/>
      <c r="P1399" s="36"/>
      <c r="Q1399" s="36"/>
      <c r="R1399" s="36"/>
      <c r="S1399" s="36"/>
      <c r="T1399" s="36"/>
      <c r="U1399" s="36"/>
      <c r="V1399" s="50"/>
      <c r="W1399" s="182"/>
      <c r="X1399" s="182"/>
      <c r="Y1399" s="178"/>
      <c r="Z1399" s="179"/>
      <c r="AA1399" s="54"/>
      <c r="AB1399" s="53"/>
      <c r="AC1399" s="36"/>
      <c r="AD1399" s="36"/>
      <c r="AE1399" s="36"/>
      <c r="AF1399" s="36"/>
      <c r="AG1399" s="50"/>
      <c r="AH1399" s="98">
        <f>ROUND(K1405*Y$1379,0)</f>
        <v>199</v>
      </c>
      <c r="AI1399" s="66"/>
    </row>
    <row r="1400" spans="1:35" ht="16.75" customHeight="1" x14ac:dyDescent="0.3">
      <c r="A1400" s="99">
        <v>33</v>
      </c>
      <c r="B1400" s="100" t="s">
        <v>1335</v>
      </c>
      <c r="C1400" s="101" t="s">
        <v>10802</v>
      </c>
      <c r="D1400" s="190"/>
      <c r="E1400" s="211"/>
      <c r="F1400" s="211"/>
      <c r="G1400" s="210"/>
      <c r="H1400" s="2"/>
      <c r="I1400" s="2"/>
      <c r="J1400" s="81"/>
      <c r="K1400" s="185"/>
      <c r="L1400" s="2"/>
      <c r="M1400" s="2"/>
      <c r="N1400" s="44"/>
      <c r="O1400" s="3"/>
      <c r="P1400" s="2"/>
      <c r="Q1400" s="2"/>
      <c r="R1400" s="2"/>
      <c r="S1400" s="2"/>
      <c r="T1400" s="2"/>
      <c r="U1400" s="2"/>
      <c r="V1400" s="71"/>
      <c r="W1400" s="72"/>
      <c r="X1400" s="72"/>
      <c r="Y1400" s="155"/>
      <c r="Z1400" s="157"/>
      <c r="AA1400" s="226" t="s">
        <v>7393</v>
      </c>
      <c r="AB1400" s="225" t="s">
        <v>7358</v>
      </c>
      <c r="AC1400" s="103" t="s">
        <v>7390</v>
      </c>
      <c r="AD1400" s="162">
        <v>0.7</v>
      </c>
      <c r="AE1400" s="162"/>
      <c r="AF1400" s="162"/>
      <c r="AG1400" s="163"/>
      <c r="AH1400" s="105">
        <f>ROUND(ROUND(K1405*Y$1379,0)*AD1400,0)</f>
        <v>139</v>
      </c>
      <c r="AI1400" s="66"/>
    </row>
    <row r="1401" spans="1:35" ht="16.75" customHeight="1" x14ac:dyDescent="0.3">
      <c r="A1401" s="99">
        <v>33</v>
      </c>
      <c r="B1401" s="100" t="s">
        <v>1336</v>
      </c>
      <c r="C1401" s="101" t="s">
        <v>10801</v>
      </c>
      <c r="D1401" s="198"/>
      <c r="E1401" s="199"/>
      <c r="F1401" s="199"/>
      <c r="G1401" s="197"/>
      <c r="H1401" s="199"/>
      <c r="I1401" s="199"/>
      <c r="J1401" s="197"/>
      <c r="K1401" s="185"/>
      <c r="L1401" s="2"/>
      <c r="M1401" s="2"/>
      <c r="N1401" s="2"/>
      <c r="O1401" s="56"/>
      <c r="P1401" s="2"/>
      <c r="Q1401" s="2"/>
      <c r="R1401" s="2"/>
      <c r="S1401" s="2"/>
      <c r="T1401" s="2"/>
      <c r="U1401" s="2"/>
      <c r="V1401" s="71"/>
      <c r="W1401" s="72"/>
      <c r="X1401" s="72"/>
      <c r="Y1401" s="155"/>
      <c r="Z1401" s="157"/>
      <c r="AA1401" s="206"/>
      <c r="AB1401" s="225" t="s">
        <v>7391</v>
      </c>
      <c r="AC1401" s="103" t="s">
        <v>7390</v>
      </c>
      <c r="AD1401" s="162">
        <v>0.5</v>
      </c>
      <c r="AE1401" s="162"/>
      <c r="AF1401" s="162"/>
      <c r="AG1401" s="163"/>
      <c r="AH1401" s="105">
        <f>ROUND(ROUND(K1405*Y$1379,0)*AD1401,0)</f>
        <v>100</v>
      </c>
      <c r="AI1401" s="16"/>
    </row>
    <row r="1402" spans="1:35" ht="16.75" customHeight="1" x14ac:dyDescent="0.3">
      <c r="A1402" s="11">
        <v>33</v>
      </c>
      <c r="B1402" s="14" t="s">
        <v>1337</v>
      </c>
      <c r="C1402" s="52" t="s">
        <v>10800</v>
      </c>
      <c r="D1402" s="198"/>
      <c r="E1402" s="199"/>
      <c r="F1402" s="199"/>
      <c r="G1402" s="197"/>
      <c r="H1402" s="199"/>
      <c r="I1402" s="199"/>
      <c r="J1402" s="197"/>
      <c r="K1402" s="185"/>
      <c r="L1402" s="2"/>
      <c r="M1402" s="2"/>
      <c r="N1402" s="2"/>
      <c r="O1402" s="56"/>
      <c r="P1402" s="2"/>
      <c r="Q1402" s="2"/>
      <c r="R1402" s="2"/>
      <c r="S1402" s="2"/>
      <c r="T1402" s="2"/>
      <c r="U1402" s="2"/>
      <c r="V1402" s="71"/>
      <c r="W1402" s="72"/>
      <c r="X1402" s="72"/>
      <c r="Y1402" s="155"/>
      <c r="Z1402" s="157"/>
      <c r="AA1402" s="2"/>
      <c r="AB1402" s="201"/>
      <c r="AC1402" s="55"/>
      <c r="AD1402" s="141"/>
      <c r="AE1402" s="187" t="s">
        <v>7356</v>
      </c>
      <c r="AF1402" s="53">
        <v>5</v>
      </c>
      <c r="AG1402" s="181" t="s">
        <v>7357</v>
      </c>
      <c r="AH1402" s="98">
        <f>ROUND(K1405*Y$1379-AF1402,0)</f>
        <v>194</v>
      </c>
      <c r="AI1402" s="16"/>
    </row>
    <row r="1403" spans="1:35" ht="16.75" customHeight="1" x14ac:dyDescent="0.3">
      <c r="A1403" s="99">
        <v>33</v>
      </c>
      <c r="B1403" s="100" t="s">
        <v>1338</v>
      </c>
      <c r="C1403" s="101" t="s">
        <v>10799</v>
      </c>
      <c r="D1403" s="198"/>
      <c r="E1403" s="199"/>
      <c r="F1403" s="199"/>
      <c r="G1403" s="197"/>
      <c r="H1403" s="199"/>
      <c r="I1403" s="199"/>
      <c r="J1403" s="197"/>
      <c r="K1403" s="185"/>
      <c r="L1403" s="2"/>
      <c r="M1403" s="2"/>
      <c r="N1403" s="2"/>
      <c r="O1403" s="56"/>
      <c r="P1403" s="2"/>
      <c r="Q1403" s="2"/>
      <c r="R1403" s="2"/>
      <c r="S1403" s="2"/>
      <c r="T1403" s="2"/>
      <c r="U1403" s="2"/>
      <c r="V1403" s="71"/>
      <c r="W1403" s="72"/>
      <c r="X1403" s="72"/>
      <c r="Y1403" s="155"/>
      <c r="Z1403" s="157"/>
      <c r="AA1403" s="226" t="s">
        <v>7393</v>
      </c>
      <c r="AB1403" s="225" t="s">
        <v>7358</v>
      </c>
      <c r="AC1403" s="103" t="s">
        <v>7390</v>
      </c>
      <c r="AD1403" s="162">
        <v>0.7</v>
      </c>
      <c r="AE1403" s="221"/>
      <c r="AF1403" s="136"/>
      <c r="AG1403" s="75"/>
      <c r="AH1403" s="105">
        <f>ROUND(ROUND(K1405*Y$1379,0)*AD1403-AF1402,0)</f>
        <v>134</v>
      </c>
      <c r="AI1403" s="16"/>
    </row>
    <row r="1404" spans="1:35" ht="16.75" customHeight="1" x14ac:dyDescent="0.3">
      <c r="A1404" s="99">
        <v>33</v>
      </c>
      <c r="B1404" s="100" t="s">
        <v>1339</v>
      </c>
      <c r="C1404" s="101" t="s">
        <v>10798</v>
      </c>
      <c r="D1404" s="198"/>
      <c r="E1404" s="199"/>
      <c r="F1404" s="199"/>
      <c r="G1404" s="197"/>
      <c r="H1404" s="199"/>
      <c r="I1404" s="199"/>
      <c r="J1404" s="197"/>
      <c r="K1404" s="185"/>
      <c r="L1404" s="2"/>
      <c r="M1404" s="2"/>
      <c r="N1404" s="2"/>
      <c r="O1404" s="56"/>
      <c r="P1404" s="2"/>
      <c r="Q1404" s="2"/>
      <c r="R1404" s="2"/>
      <c r="S1404" s="2"/>
      <c r="T1404" s="2"/>
      <c r="U1404" s="2"/>
      <c r="V1404" s="71"/>
      <c r="W1404" s="72"/>
      <c r="X1404" s="72"/>
      <c r="Y1404" s="155"/>
      <c r="Z1404" s="157"/>
      <c r="AA1404" s="206"/>
      <c r="AB1404" s="225" t="s">
        <v>7391</v>
      </c>
      <c r="AC1404" s="103" t="s">
        <v>7390</v>
      </c>
      <c r="AD1404" s="162">
        <v>0.5</v>
      </c>
      <c r="AE1404" s="196"/>
      <c r="AF1404" s="144"/>
      <c r="AG1404" s="150"/>
      <c r="AH1404" s="105">
        <f>ROUND(ROUND(K1405*Y$1379,0)*AD1404-AF1402,0)</f>
        <v>95</v>
      </c>
      <c r="AI1404" s="16"/>
    </row>
    <row r="1405" spans="1:35" ht="16.75" customHeight="1" x14ac:dyDescent="0.3">
      <c r="A1405" s="11">
        <v>33</v>
      </c>
      <c r="B1405" s="14" t="s">
        <v>1340</v>
      </c>
      <c r="C1405" s="52" t="s">
        <v>10797</v>
      </c>
      <c r="D1405" s="190"/>
      <c r="E1405" s="211"/>
      <c r="F1405" s="211"/>
      <c r="G1405" s="210"/>
      <c r="H1405" s="2"/>
      <c r="I1405" s="2"/>
      <c r="J1405" s="81"/>
      <c r="K1405" s="271">
        <f>'21共同生活援助（包括型・基本）'!N613</f>
        <v>397</v>
      </c>
      <c r="L1405" s="272"/>
      <c r="M1405" s="2" t="s">
        <v>7388</v>
      </c>
      <c r="N1405" s="44"/>
      <c r="O1405" s="204" t="s">
        <v>7387</v>
      </c>
      <c r="P1405" s="36"/>
      <c r="Q1405" s="36"/>
      <c r="R1405" s="36"/>
      <c r="S1405" s="36"/>
      <c r="T1405" s="36"/>
      <c r="U1405" s="36"/>
      <c r="V1405" s="74"/>
      <c r="W1405" s="72"/>
      <c r="X1405" s="72"/>
      <c r="Y1405" s="145"/>
      <c r="Z1405" s="71"/>
      <c r="AA1405" s="83"/>
      <c r="AB1405" s="194"/>
      <c r="AC1405" s="7"/>
      <c r="AD1405" s="7"/>
      <c r="AE1405" s="7"/>
      <c r="AF1405" s="7"/>
      <c r="AG1405" s="37"/>
      <c r="AH1405" s="98">
        <f>ROUND(ROUND(K1405*U1406,0)*Y$1379,0)</f>
        <v>189</v>
      </c>
      <c r="AI1405" s="66"/>
    </row>
    <row r="1406" spans="1:35" ht="16.75" customHeight="1" x14ac:dyDescent="0.3">
      <c r="A1406" s="99">
        <v>33</v>
      </c>
      <c r="B1406" s="100" t="s">
        <v>1341</v>
      </c>
      <c r="C1406" s="101" t="s">
        <v>10796</v>
      </c>
      <c r="D1406" s="190"/>
      <c r="E1406" s="211"/>
      <c r="F1406" s="211"/>
      <c r="G1406" s="210"/>
      <c r="H1406" s="2"/>
      <c r="I1406" s="2"/>
      <c r="J1406" s="81"/>
      <c r="K1406" s="72"/>
      <c r="L1406" s="145"/>
      <c r="M1406" s="2"/>
      <c r="N1406" s="44"/>
      <c r="O1406" s="45"/>
      <c r="P1406" s="2"/>
      <c r="Q1406" s="135"/>
      <c r="R1406" s="135"/>
      <c r="S1406" s="135"/>
      <c r="T1406" s="136" t="s">
        <v>7744</v>
      </c>
      <c r="U1406" s="273">
        <v>0.95</v>
      </c>
      <c r="V1406" s="274"/>
      <c r="W1406" s="72"/>
      <c r="X1406" s="72"/>
      <c r="Y1406" s="145"/>
      <c r="Z1406" s="71"/>
      <c r="AA1406" s="226" t="s">
        <v>7740</v>
      </c>
      <c r="AB1406" s="225" t="s">
        <v>7739</v>
      </c>
      <c r="AC1406" s="103" t="s">
        <v>7736</v>
      </c>
      <c r="AD1406" s="162">
        <v>0.7</v>
      </c>
      <c r="AE1406" s="162"/>
      <c r="AF1406" s="162"/>
      <c r="AG1406" s="163"/>
      <c r="AH1406" s="105">
        <f>ROUND(ROUND(ROUND(K1405*U1406,0)*Y$1379,0)*AD1406,0)</f>
        <v>132</v>
      </c>
      <c r="AI1406" s="66"/>
    </row>
    <row r="1407" spans="1:35" ht="16.75" customHeight="1" x14ac:dyDescent="0.3">
      <c r="A1407" s="99">
        <v>33</v>
      </c>
      <c r="B1407" s="100" t="s">
        <v>1342</v>
      </c>
      <c r="C1407" s="101" t="s">
        <v>10795</v>
      </c>
      <c r="D1407" s="198"/>
      <c r="E1407" s="199"/>
      <c r="F1407" s="199"/>
      <c r="G1407" s="197"/>
      <c r="H1407" s="199"/>
      <c r="I1407" s="199"/>
      <c r="J1407" s="197"/>
      <c r="K1407" s="185"/>
      <c r="L1407" s="2"/>
      <c r="M1407" s="2"/>
      <c r="N1407" s="2"/>
      <c r="O1407" s="56"/>
      <c r="P1407" s="2"/>
      <c r="Q1407" s="2"/>
      <c r="R1407" s="2"/>
      <c r="S1407" s="2"/>
      <c r="T1407" s="2"/>
      <c r="U1407" s="2"/>
      <c r="V1407" s="71"/>
      <c r="W1407" s="72"/>
      <c r="X1407" s="72"/>
      <c r="Y1407" s="155"/>
      <c r="Z1407" s="157"/>
      <c r="AA1407" s="206"/>
      <c r="AB1407" s="225" t="s">
        <v>7737</v>
      </c>
      <c r="AC1407" s="103" t="s">
        <v>7736</v>
      </c>
      <c r="AD1407" s="162">
        <v>0.5</v>
      </c>
      <c r="AE1407" s="162"/>
      <c r="AF1407" s="162"/>
      <c r="AG1407" s="163"/>
      <c r="AH1407" s="105">
        <f>ROUND(ROUND(ROUND(K1405*U1406,0)*Y$1379,0)*AD1407,0)</f>
        <v>95</v>
      </c>
      <c r="AI1407" s="16"/>
    </row>
    <row r="1408" spans="1:35" ht="16.75" customHeight="1" x14ac:dyDescent="0.3">
      <c r="A1408" s="11">
        <v>33</v>
      </c>
      <c r="B1408" s="14" t="s">
        <v>1343</v>
      </c>
      <c r="C1408" s="52" t="s">
        <v>10794</v>
      </c>
      <c r="D1408" s="198"/>
      <c r="E1408" s="199"/>
      <c r="F1408" s="199"/>
      <c r="G1408" s="197"/>
      <c r="H1408" s="199"/>
      <c r="I1408" s="199"/>
      <c r="J1408" s="197"/>
      <c r="K1408" s="185"/>
      <c r="L1408" s="2"/>
      <c r="M1408" s="2"/>
      <c r="N1408" s="2"/>
      <c r="O1408" s="56"/>
      <c r="P1408" s="2"/>
      <c r="Q1408" s="2"/>
      <c r="R1408" s="2"/>
      <c r="S1408" s="2"/>
      <c r="T1408" s="2"/>
      <c r="U1408" s="2"/>
      <c r="V1408" s="71"/>
      <c r="W1408" s="72"/>
      <c r="X1408" s="72"/>
      <c r="Y1408" s="155"/>
      <c r="Z1408" s="157"/>
      <c r="AA1408" s="2"/>
      <c r="AB1408" s="201"/>
      <c r="AC1408" s="55"/>
      <c r="AD1408" s="141"/>
      <c r="AE1408" s="187" t="s">
        <v>7356</v>
      </c>
      <c r="AF1408" s="53">
        <v>5</v>
      </c>
      <c r="AG1408" s="181" t="s">
        <v>7357</v>
      </c>
      <c r="AH1408" s="98">
        <f>ROUND(ROUND(K1405*U1406,0)*Y$1379-AF1408,0)</f>
        <v>184</v>
      </c>
      <c r="AI1408" s="16"/>
    </row>
    <row r="1409" spans="1:35" ht="16.75" customHeight="1" x14ac:dyDescent="0.3">
      <c r="A1409" s="99">
        <v>33</v>
      </c>
      <c r="B1409" s="100" t="s">
        <v>1344</v>
      </c>
      <c r="C1409" s="101" t="s">
        <v>10793</v>
      </c>
      <c r="D1409" s="198"/>
      <c r="E1409" s="199"/>
      <c r="F1409" s="199"/>
      <c r="G1409" s="197"/>
      <c r="H1409" s="199"/>
      <c r="I1409" s="199"/>
      <c r="J1409" s="197"/>
      <c r="K1409" s="185"/>
      <c r="L1409" s="2"/>
      <c r="M1409" s="2"/>
      <c r="N1409" s="2"/>
      <c r="O1409" s="56"/>
      <c r="P1409" s="2"/>
      <c r="Q1409" s="2"/>
      <c r="R1409" s="2"/>
      <c r="S1409" s="2"/>
      <c r="T1409" s="2"/>
      <c r="U1409" s="2"/>
      <c r="V1409" s="71"/>
      <c r="W1409" s="72"/>
      <c r="X1409" s="72"/>
      <c r="Y1409" s="155"/>
      <c r="Z1409" s="157"/>
      <c r="AA1409" s="226" t="s">
        <v>10787</v>
      </c>
      <c r="AB1409" s="225" t="s">
        <v>10786</v>
      </c>
      <c r="AC1409" s="103" t="s">
        <v>10785</v>
      </c>
      <c r="AD1409" s="162">
        <v>0.7</v>
      </c>
      <c r="AE1409" s="221"/>
      <c r="AF1409" s="136"/>
      <c r="AG1409" s="75"/>
      <c r="AH1409" s="105">
        <f>ROUND(ROUND(ROUND(K1405*U1406,0)*Y$1379,0)*AD1409-AF1408,0)</f>
        <v>127</v>
      </c>
      <c r="AI1409" s="16"/>
    </row>
    <row r="1410" spans="1:35" ht="16.75" customHeight="1" x14ac:dyDescent="0.3">
      <c r="A1410" s="99">
        <v>33</v>
      </c>
      <c r="B1410" s="100" t="s">
        <v>1345</v>
      </c>
      <c r="C1410" s="101" t="s">
        <v>10792</v>
      </c>
      <c r="D1410" s="198"/>
      <c r="E1410" s="199"/>
      <c r="F1410" s="199"/>
      <c r="G1410" s="197"/>
      <c r="H1410" s="199"/>
      <c r="I1410" s="199"/>
      <c r="J1410" s="197"/>
      <c r="K1410" s="185"/>
      <c r="L1410" s="2"/>
      <c r="M1410" s="2"/>
      <c r="N1410" s="2"/>
      <c r="O1410" s="203"/>
      <c r="P1410" s="8"/>
      <c r="Q1410" s="8"/>
      <c r="R1410" s="8"/>
      <c r="S1410" s="8"/>
      <c r="T1410" s="8"/>
      <c r="U1410" s="8"/>
      <c r="V1410" s="73"/>
      <c r="W1410" s="72"/>
      <c r="X1410" s="72"/>
      <c r="Y1410" s="155"/>
      <c r="Z1410" s="157"/>
      <c r="AA1410" s="206"/>
      <c r="AB1410" s="225" t="s">
        <v>10791</v>
      </c>
      <c r="AC1410" s="103" t="s">
        <v>10785</v>
      </c>
      <c r="AD1410" s="162">
        <v>0.5</v>
      </c>
      <c r="AE1410" s="196"/>
      <c r="AF1410" s="144"/>
      <c r="AG1410" s="150"/>
      <c r="AH1410" s="105">
        <f>ROUND(ROUND(ROUND(K1405*U1406,0)*Y$1379,0)*AD1410-AF1408,0)</f>
        <v>90</v>
      </c>
      <c r="AI1410" s="16"/>
    </row>
    <row r="1411" spans="1:35" ht="16.75" customHeight="1" x14ac:dyDescent="0.3">
      <c r="A1411" s="11">
        <v>33</v>
      </c>
      <c r="B1411" s="14" t="s">
        <v>1346</v>
      </c>
      <c r="C1411" s="52" t="s">
        <v>10790</v>
      </c>
      <c r="D1411" s="190"/>
      <c r="E1411" s="211"/>
      <c r="F1411" s="211"/>
      <c r="G1411" s="210"/>
      <c r="H1411" s="2"/>
      <c r="I1411" s="2"/>
      <c r="J1411" s="81"/>
      <c r="K1411" s="185"/>
      <c r="L1411" s="2"/>
      <c r="M1411" s="2"/>
      <c r="N1411" s="44"/>
      <c r="O1411" s="204" t="s">
        <v>7380</v>
      </c>
      <c r="P1411" s="36"/>
      <c r="Q1411" s="36"/>
      <c r="R1411" s="36"/>
      <c r="S1411" s="36"/>
      <c r="T1411" s="36"/>
      <c r="U1411" s="36"/>
      <c r="V1411" s="74"/>
      <c r="W1411" s="72"/>
      <c r="X1411" s="72"/>
      <c r="Y1411" s="145"/>
      <c r="Z1411" s="71"/>
      <c r="AA1411" s="83"/>
      <c r="AB1411" s="194"/>
      <c r="AC1411" s="7"/>
      <c r="AD1411" s="7"/>
      <c r="AE1411" s="7"/>
      <c r="AF1411" s="7"/>
      <c r="AG1411" s="37"/>
      <c r="AH1411" s="98">
        <f>ROUND(ROUND(K1405*U1412,0)*Y$1379,0)</f>
        <v>185</v>
      </c>
      <c r="AI1411" s="66"/>
    </row>
    <row r="1412" spans="1:35" ht="16.75" customHeight="1" x14ac:dyDescent="0.3">
      <c r="A1412" s="99">
        <v>33</v>
      </c>
      <c r="B1412" s="100" t="s">
        <v>1347</v>
      </c>
      <c r="C1412" s="101" t="s">
        <v>10789</v>
      </c>
      <c r="D1412" s="190"/>
      <c r="E1412" s="211"/>
      <c r="F1412" s="211"/>
      <c r="G1412" s="210"/>
      <c r="H1412" s="2"/>
      <c r="I1412" s="2"/>
      <c r="J1412" s="81"/>
      <c r="K1412" s="185"/>
      <c r="L1412" s="2"/>
      <c r="M1412" s="2"/>
      <c r="N1412" s="44"/>
      <c r="O1412" s="45"/>
      <c r="P1412" s="135"/>
      <c r="Q1412" s="135"/>
      <c r="R1412" s="135"/>
      <c r="S1412" s="135"/>
      <c r="T1412" s="136" t="s">
        <v>10788</v>
      </c>
      <c r="U1412" s="273">
        <v>0.93</v>
      </c>
      <c r="V1412" s="274"/>
      <c r="W1412" s="72"/>
      <c r="X1412" s="72"/>
      <c r="Y1412" s="145"/>
      <c r="Z1412" s="71"/>
      <c r="AA1412" s="226" t="s">
        <v>10787</v>
      </c>
      <c r="AB1412" s="225" t="s">
        <v>10786</v>
      </c>
      <c r="AC1412" s="103" t="s">
        <v>10785</v>
      </c>
      <c r="AD1412" s="162">
        <v>0.7</v>
      </c>
      <c r="AE1412" s="162"/>
      <c r="AF1412" s="162"/>
      <c r="AG1412" s="163"/>
      <c r="AH1412" s="105">
        <f>ROUND(ROUND(ROUND(K1405*U1412,0)*Y$1379,0)*AD1412,0)</f>
        <v>130</v>
      </c>
      <c r="AI1412" s="66"/>
    </row>
    <row r="1413" spans="1:35" ht="16.75" customHeight="1" x14ac:dyDescent="0.3">
      <c r="A1413" s="99">
        <v>33</v>
      </c>
      <c r="B1413" s="100" t="s">
        <v>1348</v>
      </c>
      <c r="C1413" s="101" t="s">
        <v>10784</v>
      </c>
      <c r="D1413" s="198"/>
      <c r="E1413" s="199"/>
      <c r="F1413" s="199"/>
      <c r="G1413" s="197"/>
      <c r="H1413" s="199"/>
      <c r="I1413" s="199"/>
      <c r="J1413" s="197"/>
      <c r="K1413" s="185"/>
      <c r="L1413" s="2"/>
      <c r="M1413" s="2"/>
      <c r="N1413" s="2"/>
      <c r="O1413" s="56"/>
      <c r="P1413" s="2"/>
      <c r="Q1413" s="2"/>
      <c r="R1413" s="2"/>
      <c r="S1413" s="2"/>
      <c r="T1413" s="2"/>
      <c r="U1413" s="2"/>
      <c r="V1413" s="71"/>
      <c r="W1413" s="72"/>
      <c r="X1413" s="72"/>
      <c r="Y1413" s="155"/>
      <c r="Z1413" s="157"/>
      <c r="AA1413" s="206"/>
      <c r="AB1413" s="225" t="s">
        <v>7391</v>
      </c>
      <c r="AC1413" s="103" t="s">
        <v>7390</v>
      </c>
      <c r="AD1413" s="162">
        <v>0.5</v>
      </c>
      <c r="AE1413" s="162"/>
      <c r="AF1413" s="162"/>
      <c r="AG1413" s="163"/>
      <c r="AH1413" s="105">
        <f>ROUND(ROUND(ROUND(K1405*U1412,0)*Y$1379,0)*AD1413,0)</f>
        <v>93</v>
      </c>
      <c r="AI1413" s="16"/>
    </row>
    <row r="1414" spans="1:35" ht="16.75" customHeight="1" x14ac:dyDescent="0.3">
      <c r="A1414" s="11">
        <v>33</v>
      </c>
      <c r="B1414" s="14" t="s">
        <v>1349</v>
      </c>
      <c r="C1414" s="52" t="s">
        <v>10783</v>
      </c>
      <c r="D1414" s="198"/>
      <c r="E1414" s="199"/>
      <c r="F1414" s="199"/>
      <c r="G1414" s="197"/>
      <c r="H1414" s="199"/>
      <c r="I1414" s="199"/>
      <c r="J1414" s="197"/>
      <c r="K1414" s="185"/>
      <c r="L1414" s="2"/>
      <c r="M1414" s="2"/>
      <c r="N1414" s="2"/>
      <c r="O1414" s="56"/>
      <c r="P1414" s="2"/>
      <c r="Q1414" s="2"/>
      <c r="R1414" s="2"/>
      <c r="S1414" s="2"/>
      <c r="T1414" s="2"/>
      <c r="U1414" s="2"/>
      <c r="V1414" s="71"/>
      <c r="W1414" s="72"/>
      <c r="X1414" s="72"/>
      <c r="Y1414" s="155"/>
      <c r="Z1414" s="157"/>
      <c r="AA1414" s="2"/>
      <c r="AB1414" s="201"/>
      <c r="AC1414" s="55"/>
      <c r="AD1414" s="141"/>
      <c r="AE1414" s="187" t="s">
        <v>7356</v>
      </c>
      <c r="AF1414" s="53">
        <v>5</v>
      </c>
      <c r="AG1414" s="181" t="s">
        <v>7357</v>
      </c>
      <c r="AH1414" s="98">
        <f>ROUND(ROUND(K1405*U1412,0)*Y$1379-AF1414,0)</f>
        <v>180</v>
      </c>
      <c r="AI1414" s="16"/>
    </row>
    <row r="1415" spans="1:35" ht="16.75" customHeight="1" x14ac:dyDescent="0.3">
      <c r="A1415" s="99">
        <v>33</v>
      </c>
      <c r="B1415" s="100" t="s">
        <v>1350</v>
      </c>
      <c r="C1415" s="101" t="s">
        <v>10782</v>
      </c>
      <c r="D1415" s="198"/>
      <c r="E1415" s="199"/>
      <c r="F1415" s="199"/>
      <c r="G1415" s="197"/>
      <c r="H1415" s="199"/>
      <c r="I1415" s="199"/>
      <c r="J1415" s="197"/>
      <c r="K1415" s="185"/>
      <c r="L1415" s="2"/>
      <c r="M1415" s="2"/>
      <c r="N1415" s="2"/>
      <c r="O1415" s="56"/>
      <c r="P1415" s="2"/>
      <c r="Q1415" s="2"/>
      <c r="R1415" s="2"/>
      <c r="S1415" s="2"/>
      <c r="T1415" s="2"/>
      <c r="U1415" s="2"/>
      <c r="V1415" s="71"/>
      <c r="W1415" s="72"/>
      <c r="X1415" s="72"/>
      <c r="Y1415" s="155"/>
      <c r="Z1415" s="157"/>
      <c r="AA1415" s="226" t="s">
        <v>7393</v>
      </c>
      <c r="AB1415" s="225" t="s">
        <v>7358</v>
      </c>
      <c r="AC1415" s="103" t="s">
        <v>7390</v>
      </c>
      <c r="AD1415" s="162">
        <v>0.7</v>
      </c>
      <c r="AE1415" s="221"/>
      <c r="AF1415" s="136"/>
      <c r="AG1415" s="75"/>
      <c r="AH1415" s="105">
        <f>ROUND(ROUND(ROUND(K1405*U1412,0)*Y$1379,0)*AD1415-AF1414,0)</f>
        <v>125</v>
      </c>
      <c r="AI1415" s="16"/>
    </row>
    <row r="1416" spans="1:35" ht="16.75" customHeight="1" x14ac:dyDescent="0.3">
      <c r="A1416" s="99">
        <v>33</v>
      </c>
      <c r="B1416" s="100" t="s">
        <v>1351</v>
      </c>
      <c r="C1416" s="101" t="s">
        <v>10781</v>
      </c>
      <c r="D1416" s="198"/>
      <c r="E1416" s="199"/>
      <c r="F1416" s="199"/>
      <c r="G1416" s="197"/>
      <c r="H1416" s="199"/>
      <c r="I1416" s="199"/>
      <c r="J1416" s="197"/>
      <c r="K1416" s="185"/>
      <c r="L1416" s="2"/>
      <c r="M1416" s="2"/>
      <c r="N1416" s="2"/>
      <c r="O1416" s="203"/>
      <c r="P1416" s="8"/>
      <c r="Q1416" s="8"/>
      <c r="R1416" s="8"/>
      <c r="S1416" s="8"/>
      <c r="T1416" s="8"/>
      <c r="U1416" s="8"/>
      <c r="V1416" s="73"/>
      <c r="W1416" s="72"/>
      <c r="X1416" s="72"/>
      <c r="Y1416" s="155"/>
      <c r="Z1416" s="157"/>
      <c r="AA1416" s="206"/>
      <c r="AB1416" s="225" t="s">
        <v>7391</v>
      </c>
      <c r="AC1416" s="103" t="s">
        <v>7390</v>
      </c>
      <c r="AD1416" s="162">
        <v>0.5</v>
      </c>
      <c r="AE1416" s="196"/>
      <c r="AF1416" s="144"/>
      <c r="AG1416" s="150"/>
      <c r="AH1416" s="105">
        <f>ROUND(ROUND(ROUND(K1405*U1412,0)*Y$1379,0)*AD1416-AF1414,0)</f>
        <v>88</v>
      </c>
      <c r="AI1416" s="16"/>
    </row>
    <row r="1417" spans="1:35" ht="16.75" customHeight="1" x14ac:dyDescent="0.3">
      <c r="A1417" s="11">
        <v>33</v>
      </c>
      <c r="B1417" s="14" t="s">
        <v>1352</v>
      </c>
      <c r="C1417" s="52" t="s">
        <v>10780</v>
      </c>
      <c r="D1417" s="190"/>
      <c r="E1417" s="211"/>
      <c r="F1417" s="211"/>
      <c r="G1417" s="210"/>
      <c r="H1417" s="211"/>
      <c r="I1417" s="211"/>
      <c r="J1417" s="210"/>
      <c r="K1417" s="185"/>
      <c r="L1417" s="2"/>
      <c r="M1417" s="2"/>
      <c r="N1417" s="44"/>
      <c r="O1417" s="222" t="s">
        <v>7373</v>
      </c>
      <c r="P1417" s="2"/>
      <c r="Q1417" s="2"/>
      <c r="R1417" s="2"/>
      <c r="S1417" s="2"/>
      <c r="T1417" s="2"/>
      <c r="U1417" s="2"/>
      <c r="V1417" s="71"/>
      <c r="W1417" s="72"/>
      <c r="X1417" s="72"/>
      <c r="Y1417" s="145"/>
      <c r="Z1417" s="71"/>
      <c r="AA1417" s="83"/>
      <c r="AB1417" s="80"/>
      <c r="AC1417" s="7"/>
      <c r="AD1417" s="7"/>
      <c r="AE1417" s="7"/>
      <c r="AF1417" s="7"/>
      <c r="AG1417" s="37"/>
      <c r="AH1417" s="98">
        <f>ROUND(ROUND(K1405*U1418,0)*Y$1379,0)</f>
        <v>189</v>
      </c>
      <c r="AI1417" s="66"/>
    </row>
    <row r="1418" spans="1:35" ht="16.75" customHeight="1" x14ac:dyDescent="0.3">
      <c r="A1418" s="99">
        <v>33</v>
      </c>
      <c r="B1418" s="100" t="s">
        <v>1353</v>
      </c>
      <c r="C1418" s="101" t="s">
        <v>10779</v>
      </c>
      <c r="D1418" s="190"/>
      <c r="E1418" s="211"/>
      <c r="F1418" s="211"/>
      <c r="G1418" s="210"/>
      <c r="H1418" s="211"/>
      <c r="I1418" s="211"/>
      <c r="J1418" s="210"/>
      <c r="K1418" s="185"/>
      <c r="L1418" s="2"/>
      <c r="M1418" s="2"/>
      <c r="N1418" s="44"/>
      <c r="O1418" s="222" t="s">
        <v>7405</v>
      </c>
      <c r="P1418" s="135"/>
      <c r="Q1418" s="135"/>
      <c r="R1418" s="135"/>
      <c r="S1418" s="135"/>
      <c r="T1418" s="136" t="s">
        <v>7404</v>
      </c>
      <c r="U1418" s="273">
        <v>0.95</v>
      </c>
      <c r="V1418" s="274"/>
      <c r="W1418" s="72"/>
      <c r="X1418" s="72"/>
      <c r="Y1418" s="145"/>
      <c r="Z1418" s="71"/>
      <c r="AA1418" s="226" t="s">
        <v>7393</v>
      </c>
      <c r="AB1418" s="225" t="s">
        <v>7358</v>
      </c>
      <c r="AC1418" s="103" t="s">
        <v>7390</v>
      </c>
      <c r="AD1418" s="162">
        <v>0.7</v>
      </c>
      <c r="AE1418" s="162"/>
      <c r="AF1418" s="162"/>
      <c r="AG1418" s="163"/>
      <c r="AH1418" s="105">
        <f>ROUND(ROUND(ROUND(K1405*U1418,0)*Y$1379,0)*AD1418,0)</f>
        <v>132</v>
      </c>
      <c r="AI1418" s="66"/>
    </row>
    <row r="1419" spans="1:35" ht="16.75" customHeight="1" x14ac:dyDescent="0.3">
      <c r="A1419" s="99">
        <v>33</v>
      </c>
      <c r="B1419" s="100" t="s">
        <v>1354</v>
      </c>
      <c r="C1419" s="101" t="s">
        <v>10778</v>
      </c>
      <c r="D1419" s="198"/>
      <c r="E1419" s="199"/>
      <c r="F1419" s="199"/>
      <c r="G1419" s="197"/>
      <c r="H1419" s="199"/>
      <c r="I1419" s="199"/>
      <c r="J1419" s="197"/>
      <c r="K1419" s="185"/>
      <c r="L1419" s="2"/>
      <c r="M1419" s="2"/>
      <c r="N1419" s="2"/>
      <c r="O1419" s="56"/>
      <c r="P1419" s="2"/>
      <c r="Q1419" s="2"/>
      <c r="R1419" s="2"/>
      <c r="S1419" s="2"/>
      <c r="T1419" s="2"/>
      <c r="U1419" s="2"/>
      <c r="V1419" s="71"/>
      <c r="W1419" s="72"/>
      <c r="X1419" s="72"/>
      <c r="Y1419" s="155"/>
      <c r="Z1419" s="157"/>
      <c r="AA1419" s="206"/>
      <c r="AB1419" s="225" t="s">
        <v>7391</v>
      </c>
      <c r="AC1419" s="103" t="s">
        <v>7390</v>
      </c>
      <c r="AD1419" s="162">
        <v>0.5</v>
      </c>
      <c r="AE1419" s="162"/>
      <c r="AF1419" s="162"/>
      <c r="AG1419" s="163"/>
      <c r="AH1419" s="105">
        <f>ROUND(ROUND(ROUND(K1405*U1418,0)*Y$1379,0)*AD1419,0)</f>
        <v>95</v>
      </c>
      <c r="AI1419" s="16"/>
    </row>
    <row r="1420" spans="1:35" ht="16.75" customHeight="1" x14ac:dyDescent="0.3">
      <c r="A1420" s="11">
        <v>33</v>
      </c>
      <c r="B1420" s="14" t="s">
        <v>1355</v>
      </c>
      <c r="C1420" s="52" t="s">
        <v>10777</v>
      </c>
      <c r="D1420" s="198"/>
      <c r="E1420" s="199"/>
      <c r="F1420" s="199"/>
      <c r="G1420" s="197"/>
      <c r="H1420" s="199"/>
      <c r="I1420" s="199"/>
      <c r="J1420" s="197"/>
      <c r="K1420" s="185"/>
      <c r="L1420" s="2"/>
      <c r="M1420" s="2"/>
      <c r="N1420" s="2"/>
      <c r="O1420" s="56"/>
      <c r="P1420" s="2"/>
      <c r="Q1420" s="2"/>
      <c r="R1420" s="2"/>
      <c r="S1420" s="2"/>
      <c r="T1420" s="2"/>
      <c r="U1420" s="2"/>
      <c r="V1420" s="71"/>
      <c r="W1420" s="72"/>
      <c r="X1420" s="72"/>
      <c r="Y1420" s="155"/>
      <c r="Z1420" s="157"/>
      <c r="AA1420" s="2"/>
      <c r="AB1420" s="201"/>
      <c r="AC1420" s="55"/>
      <c r="AD1420" s="141"/>
      <c r="AE1420" s="187" t="s">
        <v>7356</v>
      </c>
      <c r="AF1420" s="53">
        <v>5</v>
      </c>
      <c r="AG1420" s="181" t="s">
        <v>7357</v>
      </c>
      <c r="AH1420" s="98">
        <f>ROUND(ROUND(K1405*U1418,0)*Y$1379-AF1420,0)</f>
        <v>184</v>
      </c>
      <c r="AI1420" s="16"/>
    </row>
    <row r="1421" spans="1:35" ht="16.75" customHeight="1" x14ac:dyDescent="0.3">
      <c r="A1421" s="99">
        <v>33</v>
      </c>
      <c r="B1421" s="100" t="s">
        <v>1356</v>
      </c>
      <c r="C1421" s="101" t="s">
        <v>10776</v>
      </c>
      <c r="D1421" s="198"/>
      <c r="E1421" s="199"/>
      <c r="F1421" s="199"/>
      <c r="G1421" s="197"/>
      <c r="H1421" s="199"/>
      <c r="I1421" s="199"/>
      <c r="J1421" s="197"/>
      <c r="K1421" s="185"/>
      <c r="L1421" s="2"/>
      <c r="M1421" s="2"/>
      <c r="N1421" s="2"/>
      <c r="O1421" s="56"/>
      <c r="P1421" s="2"/>
      <c r="Q1421" s="2"/>
      <c r="R1421" s="2"/>
      <c r="S1421" s="2"/>
      <c r="T1421" s="2"/>
      <c r="U1421" s="2"/>
      <c r="V1421" s="71"/>
      <c r="W1421" s="72"/>
      <c r="X1421" s="72"/>
      <c r="Y1421" s="155"/>
      <c r="Z1421" s="157"/>
      <c r="AA1421" s="226" t="s">
        <v>7393</v>
      </c>
      <c r="AB1421" s="225" t="s">
        <v>7358</v>
      </c>
      <c r="AC1421" s="103" t="s">
        <v>7390</v>
      </c>
      <c r="AD1421" s="162">
        <v>0.7</v>
      </c>
      <c r="AE1421" s="221"/>
      <c r="AF1421" s="136"/>
      <c r="AG1421" s="75"/>
      <c r="AH1421" s="105">
        <f>ROUND(ROUND(ROUND(K1405*U1418,0)*Y$1379,0)*AD1421-AF1420,0)</f>
        <v>127</v>
      </c>
      <c r="AI1421" s="16"/>
    </row>
    <row r="1422" spans="1:35" ht="16.75" customHeight="1" x14ac:dyDescent="0.3">
      <c r="A1422" s="99">
        <v>33</v>
      </c>
      <c r="B1422" s="100" t="s">
        <v>1357</v>
      </c>
      <c r="C1422" s="101" t="s">
        <v>10775</v>
      </c>
      <c r="D1422" s="198"/>
      <c r="E1422" s="199"/>
      <c r="F1422" s="199"/>
      <c r="G1422" s="197"/>
      <c r="H1422" s="199"/>
      <c r="I1422" s="199"/>
      <c r="J1422" s="197"/>
      <c r="K1422" s="164"/>
      <c r="L1422" s="8"/>
      <c r="M1422" s="8"/>
      <c r="N1422" s="8"/>
      <c r="O1422" s="203"/>
      <c r="P1422" s="8"/>
      <c r="Q1422" s="8"/>
      <c r="R1422" s="8"/>
      <c r="S1422" s="8"/>
      <c r="T1422" s="8"/>
      <c r="U1422" s="8"/>
      <c r="V1422" s="73"/>
      <c r="W1422" s="72"/>
      <c r="X1422" s="72"/>
      <c r="Y1422" s="155"/>
      <c r="Z1422" s="157"/>
      <c r="AA1422" s="206"/>
      <c r="AB1422" s="225" t="s">
        <v>7391</v>
      </c>
      <c r="AC1422" s="103" t="s">
        <v>7390</v>
      </c>
      <c r="AD1422" s="162">
        <v>0.5</v>
      </c>
      <c r="AE1422" s="196"/>
      <c r="AF1422" s="144"/>
      <c r="AG1422" s="150"/>
      <c r="AH1422" s="105">
        <f>ROUND(ROUND(ROUND(K1405*U1418,0)*Y$1379,0)*AD1422-AF1420,0)</f>
        <v>90</v>
      </c>
      <c r="AI1422" s="16"/>
    </row>
    <row r="1423" spans="1:35" ht="16.75" customHeight="1" x14ac:dyDescent="0.3">
      <c r="A1423" s="11">
        <v>33</v>
      </c>
      <c r="B1423" s="14" t="s">
        <v>10774</v>
      </c>
      <c r="C1423" s="52" t="s">
        <v>10773</v>
      </c>
      <c r="D1423" s="190"/>
      <c r="E1423" s="211"/>
      <c r="F1423" s="211"/>
      <c r="G1423" s="210"/>
      <c r="H1423" s="2"/>
      <c r="I1423" s="2"/>
      <c r="J1423" s="81"/>
      <c r="K1423" s="167" t="s">
        <v>7398</v>
      </c>
      <c r="L1423" s="36"/>
      <c r="M1423" s="36"/>
      <c r="N1423" s="50"/>
      <c r="O1423" s="54"/>
      <c r="P1423" s="36"/>
      <c r="Q1423" s="36"/>
      <c r="R1423" s="36"/>
      <c r="S1423" s="36"/>
      <c r="T1423" s="36"/>
      <c r="U1423" s="36"/>
      <c r="V1423" s="50"/>
      <c r="W1423" s="45"/>
      <c r="X1423" s="45"/>
      <c r="Y1423" s="2"/>
      <c r="Z1423" s="44"/>
      <c r="AA1423" s="54"/>
      <c r="AB1423" s="53"/>
      <c r="AC1423" s="36"/>
      <c r="AD1423" s="36"/>
      <c r="AE1423" s="36"/>
      <c r="AF1423" s="36"/>
      <c r="AG1423" s="50"/>
      <c r="AH1423" s="98">
        <f>ROUND(K1429*Y$1379,0)</f>
        <v>182</v>
      </c>
      <c r="AI1423" s="16"/>
    </row>
    <row r="1424" spans="1:35" ht="16.75" customHeight="1" x14ac:dyDescent="0.3">
      <c r="A1424" s="99">
        <v>33</v>
      </c>
      <c r="B1424" s="100" t="s">
        <v>1358</v>
      </c>
      <c r="C1424" s="101" t="s">
        <v>10772</v>
      </c>
      <c r="D1424" s="190"/>
      <c r="E1424" s="211"/>
      <c r="F1424" s="211"/>
      <c r="G1424" s="210"/>
      <c r="H1424" s="2"/>
      <c r="I1424" s="2"/>
      <c r="J1424" s="81"/>
      <c r="K1424" s="185"/>
      <c r="L1424" s="2"/>
      <c r="M1424" s="2"/>
      <c r="N1424" s="44"/>
      <c r="O1424" s="3"/>
      <c r="P1424" s="2"/>
      <c r="Q1424" s="2"/>
      <c r="R1424" s="2"/>
      <c r="S1424" s="2"/>
      <c r="T1424" s="2"/>
      <c r="U1424" s="2"/>
      <c r="V1424" s="71"/>
      <c r="W1424" s="72"/>
      <c r="X1424" s="72"/>
      <c r="Y1424" s="145"/>
      <c r="Z1424" s="71"/>
      <c r="AA1424" s="226" t="s">
        <v>7393</v>
      </c>
      <c r="AB1424" s="225" t="s">
        <v>7358</v>
      </c>
      <c r="AC1424" s="103" t="s">
        <v>7390</v>
      </c>
      <c r="AD1424" s="162">
        <v>0.7</v>
      </c>
      <c r="AE1424" s="162"/>
      <c r="AF1424" s="162"/>
      <c r="AG1424" s="163"/>
      <c r="AH1424" s="105">
        <f>ROUND(ROUND(K1429*Y$1379,0)*AD1424,0)</f>
        <v>127</v>
      </c>
      <c r="AI1424" s="16"/>
    </row>
    <row r="1425" spans="1:35" ht="16.75" customHeight="1" x14ac:dyDescent="0.3">
      <c r="A1425" s="99">
        <v>33</v>
      </c>
      <c r="B1425" s="100" t="s">
        <v>1359</v>
      </c>
      <c r="C1425" s="101" t="s">
        <v>10771</v>
      </c>
      <c r="D1425" s="198"/>
      <c r="E1425" s="199"/>
      <c r="F1425" s="199"/>
      <c r="G1425" s="197"/>
      <c r="H1425" s="199"/>
      <c r="I1425" s="199"/>
      <c r="J1425" s="197"/>
      <c r="K1425" s="185"/>
      <c r="L1425" s="2"/>
      <c r="M1425" s="2"/>
      <c r="N1425" s="2"/>
      <c r="O1425" s="56"/>
      <c r="P1425" s="2"/>
      <c r="Q1425" s="2"/>
      <c r="R1425" s="2"/>
      <c r="S1425" s="2"/>
      <c r="T1425" s="2"/>
      <c r="U1425" s="2"/>
      <c r="V1425" s="71"/>
      <c r="W1425" s="72"/>
      <c r="X1425" s="72"/>
      <c r="Y1425" s="155"/>
      <c r="Z1425" s="157"/>
      <c r="AA1425" s="206"/>
      <c r="AB1425" s="225" t="s">
        <v>7391</v>
      </c>
      <c r="AC1425" s="103" t="s">
        <v>7390</v>
      </c>
      <c r="AD1425" s="162">
        <v>0.5</v>
      </c>
      <c r="AE1425" s="162"/>
      <c r="AF1425" s="162"/>
      <c r="AG1425" s="163"/>
      <c r="AH1425" s="105">
        <f>ROUND(ROUND(K1429*Y$1379,0)*AD1425,0)</f>
        <v>91</v>
      </c>
      <c r="AI1425" s="16"/>
    </row>
    <row r="1426" spans="1:35" ht="16.75" customHeight="1" x14ac:dyDescent="0.3">
      <c r="A1426" s="11">
        <v>33</v>
      </c>
      <c r="B1426" s="14" t="s">
        <v>1360</v>
      </c>
      <c r="C1426" s="52" t="s">
        <v>10770</v>
      </c>
      <c r="D1426" s="198"/>
      <c r="E1426" s="199"/>
      <c r="F1426" s="199"/>
      <c r="G1426" s="197"/>
      <c r="H1426" s="199"/>
      <c r="I1426" s="199"/>
      <c r="J1426" s="197"/>
      <c r="K1426" s="185"/>
      <c r="L1426" s="2"/>
      <c r="M1426" s="2"/>
      <c r="N1426" s="2"/>
      <c r="O1426" s="56"/>
      <c r="P1426" s="2"/>
      <c r="Q1426" s="2"/>
      <c r="R1426" s="2"/>
      <c r="S1426" s="2"/>
      <c r="T1426" s="2"/>
      <c r="U1426" s="2"/>
      <c r="V1426" s="71"/>
      <c r="W1426" s="72"/>
      <c r="X1426" s="72"/>
      <c r="Y1426" s="155"/>
      <c r="Z1426" s="157"/>
      <c r="AA1426" s="2"/>
      <c r="AB1426" s="201"/>
      <c r="AC1426" s="55"/>
      <c r="AD1426" s="141"/>
      <c r="AE1426" s="187" t="s">
        <v>7356</v>
      </c>
      <c r="AF1426" s="53">
        <v>5</v>
      </c>
      <c r="AG1426" s="181" t="s">
        <v>7357</v>
      </c>
      <c r="AH1426" s="98">
        <f>ROUND(K1429*Y$1379-AF1426,0)</f>
        <v>177</v>
      </c>
      <c r="AI1426" s="16"/>
    </row>
    <row r="1427" spans="1:35" ht="16.75" customHeight="1" x14ac:dyDescent="0.3">
      <c r="A1427" s="99">
        <v>33</v>
      </c>
      <c r="B1427" s="100" t="s">
        <v>1361</v>
      </c>
      <c r="C1427" s="101" t="s">
        <v>10769</v>
      </c>
      <c r="D1427" s="198"/>
      <c r="E1427" s="199"/>
      <c r="F1427" s="199"/>
      <c r="G1427" s="197"/>
      <c r="H1427" s="199"/>
      <c r="I1427" s="199"/>
      <c r="J1427" s="197"/>
      <c r="K1427" s="185"/>
      <c r="L1427" s="2"/>
      <c r="M1427" s="2"/>
      <c r="N1427" s="2"/>
      <c r="O1427" s="56"/>
      <c r="P1427" s="2"/>
      <c r="Q1427" s="2"/>
      <c r="R1427" s="2"/>
      <c r="S1427" s="2"/>
      <c r="T1427" s="2"/>
      <c r="U1427" s="2"/>
      <c r="V1427" s="71"/>
      <c r="W1427" s="72"/>
      <c r="X1427" s="72"/>
      <c r="Y1427" s="155"/>
      <c r="Z1427" s="157"/>
      <c r="AA1427" s="226" t="s">
        <v>7393</v>
      </c>
      <c r="AB1427" s="225" t="s">
        <v>7358</v>
      </c>
      <c r="AC1427" s="103" t="s">
        <v>7390</v>
      </c>
      <c r="AD1427" s="162">
        <v>0.7</v>
      </c>
      <c r="AE1427" s="221"/>
      <c r="AF1427" s="136"/>
      <c r="AG1427" s="75"/>
      <c r="AH1427" s="105">
        <f>ROUND(ROUND(K1429*Y$1379,0)*AD1427-AF1426,0)</f>
        <v>122</v>
      </c>
      <c r="AI1427" s="16"/>
    </row>
    <row r="1428" spans="1:35" ht="16.75" customHeight="1" x14ac:dyDescent="0.3">
      <c r="A1428" s="99">
        <v>33</v>
      </c>
      <c r="B1428" s="100" t="s">
        <v>1362</v>
      </c>
      <c r="C1428" s="101" t="s">
        <v>10768</v>
      </c>
      <c r="D1428" s="198"/>
      <c r="E1428" s="199"/>
      <c r="F1428" s="199"/>
      <c r="G1428" s="197"/>
      <c r="H1428" s="199"/>
      <c r="I1428" s="199"/>
      <c r="J1428" s="197"/>
      <c r="K1428" s="185"/>
      <c r="L1428" s="2"/>
      <c r="M1428" s="2"/>
      <c r="N1428" s="2"/>
      <c r="O1428" s="56"/>
      <c r="P1428" s="2"/>
      <c r="Q1428" s="2"/>
      <c r="R1428" s="2"/>
      <c r="S1428" s="2"/>
      <c r="T1428" s="2"/>
      <c r="U1428" s="2"/>
      <c r="V1428" s="71"/>
      <c r="W1428" s="72"/>
      <c r="X1428" s="72"/>
      <c r="Y1428" s="155"/>
      <c r="Z1428" s="157"/>
      <c r="AA1428" s="206"/>
      <c r="AB1428" s="225" t="s">
        <v>7391</v>
      </c>
      <c r="AC1428" s="103" t="s">
        <v>7390</v>
      </c>
      <c r="AD1428" s="162">
        <v>0.5</v>
      </c>
      <c r="AE1428" s="196"/>
      <c r="AF1428" s="144"/>
      <c r="AG1428" s="150"/>
      <c r="AH1428" s="105">
        <f>ROUND(ROUND(K1429*Y$1379,0)*AD1428-AF1426,0)</f>
        <v>86</v>
      </c>
      <c r="AI1428" s="16"/>
    </row>
    <row r="1429" spans="1:35" ht="16.75" customHeight="1" x14ac:dyDescent="0.3">
      <c r="A1429" s="11">
        <v>33</v>
      </c>
      <c r="B1429" s="14" t="s">
        <v>1363</v>
      </c>
      <c r="C1429" s="52" t="s">
        <v>10767</v>
      </c>
      <c r="D1429" s="190"/>
      <c r="E1429" s="211"/>
      <c r="F1429" s="211"/>
      <c r="G1429" s="210"/>
      <c r="H1429" s="2"/>
      <c r="I1429" s="2"/>
      <c r="J1429" s="81"/>
      <c r="K1429" s="271">
        <f>'21共同生活援助（包括型・基本）'!N637</f>
        <v>363</v>
      </c>
      <c r="L1429" s="272"/>
      <c r="M1429" s="2" t="s">
        <v>7388</v>
      </c>
      <c r="N1429" s="44"/>
      <c r="O1429" s="204" t="s">
        <v>7387</v>
      </c>
      <c r="P1429" s="36"/>
      <c r="Q1429" s="36"/>
      <c r="R1429" s="36"/>
      <c r="S1429" s="36"/>
      <c r="T1429" s="36"/>
      <c r="U1429" s="36"/>
      <c r="V1429" s="74"/>
      <c r="W1429" s="72"/>
      <c r="X1429" s="72"/>
      <c r="Y1429" s="145"/>
      <c r="Z1429" s="71"/>
      <c r="AA1429" s="83"/>
      <c r="AB1429" s="194"/>
      <c r="AC1429" s="7"/>
      <c r="AD1429" s="7"/>
      <c r="AE1429" s="7"/>
      <c r="AF1429" s="7"/>
      <c r="AG1429" s="37"/>
      <c r="AH1429" s="98">
        <f>ROUND(ROUND(K1429*U1430,0)*Y$1379,0)</f>
        <v>173</v>
      </c>
      <c r="AI1429" s="66"/>
    </row>
    <row r="1430" spans="1:35" ht="16.75" customHeight="1" x14ac:dyDescent="0.3">
      <c r="A1430" s="99">
        <v>33</v>
      </c>
      <c r="B1430" s="100" t="s">
        <v>1364</v>
      </c>
      <c r="C1430" s="101" t="s">
        <v>10766</v>
      </c>
      <c r="D1430" s="190"/>
      <c r="E1430" s="211"/>
      <c r="F1430" s="211"/>
      <c r="G1430" s="210"/>
      <c r="H1430" s="2"/>
      <c r="I1430" s="2"/>
      <c r="J1430" s="81"/>
      <c r="K1430" s="72"/>
      <c r="L1430" s="145"/>
      <c r="M1430" s="2"/>
      <c r="N1430" s="44"/>
      <c r="O1430" s="45"/>
      <c r="P1430" s="2"/>
      <c r="Q1430" s="135"/>
      <c r="R1430" s="135"/>
      <c r="S1430" s="135"/>
      <c r="T1430" s="136" t="s">
        <v>7404</v>
      </c>
      <c r="U1430" s="273">
        <v>0.95</v>
      </c>
      <c r="V1430" s="274"/>
      <c r="W1430" s="72"/>
      <c r="X1430" s="72"/>
      <c r="Y1430" s="145"/>
      <c r="Z1430" s="71"/>
      <c r="AA1430" s="226" t="s">
        <v>7393</v>
      </c>
      <c r="AB1430" s="225" t="s">
        <v>7358</v>
      </c>
      <c r="AC1430" s="103" t="s">
        <v>7390</v>
      </c>
      <c r="AD1430" s="162">
        <v>0.7</v>
      </c>
      <c r="AE1430" s="162"/>
      <c r="AF1430" s="162"/>
      <c r="AG1430" s="163"/>
      <c r="AH1430" s="105">
        <f>ROUND(ROUND(ROUND(K1429*U1430,0)*Y$1379,0)*AD1430,0)</f>
        <v>121</v>
      </c>
      <c r="AI1430" s="66"/>
    </row>
    <row r="1431" spans="1:35" ht="16.75" customHeight="1" x14ac:dyDescent="0.3">
      <c r="A1431" s="99">
        <v>33</v>
      </c>
      <c r="B1431" s="100" t="s">
        <v>1365</v>
      </c>
      <c r="C1431" s="101" t="s">
        <v>10765</v>
      </c>
      <c r="D1431" s="198"/>
      <c r="E1431" s="199"/>
      <c r="F1431" s="199"/>
      <c r="G1431" s="197"/>
      <c r="H1431" s="199"/>
      <c r="I1431" s="199"/>
      <c r="J1431" s="197"/>
      <c r="K1431" s="185"/>
      <c r="L1431" s="2"/>
      <c r="M1431" s="2"/>
      <c r="N1431" s="2"/>
      <c r="O1431" s="56"/>
      <c r="P1431" s="2"/>
      <c r="Q1431" s="2"/>
      <c r="R1431" s="2"/>
      <c r="S1431" s="2"/>
      <c r="T1431" s="2"/>
      <c r="U1431" s="2"/>
      <c r="V1431" s="71"/>
      <c r="W1431" s="72"/>
      <c r="X1431" s="72"/>
      <c r="Y1431" s="155"/>
      <c r="Z1431" s="157"/>
      <c r="AA1431" s="206"/>
      <c r="AB1431" s="225" t="s">
        <v>7391</v>
      </c>
      <c r="AC1431" s="103" t="s">
        <v>7390</v>
      </c>
      <c r="AD1431" s="162">
        <v>0.5</v>
      </c>
      <c r="AE1431" s="162"/>
      <c r="AF1431" s="162"/>
      <c r="AG1431" s="163"/>
      <c r="AH1431" s="105">
        <f>ROUND(ROUND(ROUND(K1429*U1430,0)*Y$1379,0)*AD1431,0)</f>
        <v>87</v>
      </c>
      <c r="AI1431" s="16"/>
    </row>
    <row r="1432" spans="1:35" ht="16.75" customHeight="1" x14ac:dyDescent="0.3">
      <c r="A1432" s="11">
        <v>33</v>
      </c>
      <c r="B1432" s="14" t="s">
        <v>1366</v>
      </c>
      <c r="C1432" s="52" t="s">
        <v>10764</v>
      </c>
      <c r="D1432" s="198"/>
      <c r="E1432" s="199"/>
      <c r="F1432" s="199"/>
      <c r="G1432" s="197"/>
      <c r="H1432" s="199"/>
      <c r="I1432" s="199"/>
      <c r="J1432" s="197"/>
      <c r="K1432" s="185"/>
      <c r="L1432" s="2"/>
      <c r="M1432" s="2"/>
      <c r="N1432" s="2"/>
      <c r="O1432" s="56"/>
      <c r="P1432" s="2"/>
      <c r="Q1432" s="2"/>
      <c r="R1432" s="2"/>
      <c r="S1432" s="2"/>
      <c r="T1432" s="2"/>
      <c r="U1432" s="2"/>
      <c r="V1432" s="71"/>
      <c r="W1432" s="72"/>
      <c r="X1432" s="72"/>
      <c r="Y1432" s="155"/>
      <c r="Z1432" s="157"/>
      <c r="AA1432" s="2"/>
      <c r="AB1432" s="201"/>
      <c r="AC1432" s="55"/>
      <c r="AD1432" s="141"/>
      <c r="AE1432" s="187" t="s">
        <v>7356</v>
      </c>
      <c r="AF1432" s="53">
        <v>5</v>
      </c>
      <c r="AG1432" s="181" t="s">
        <v>7357</v>
      </c>
      <c r="AH1432" s="98">
        <f>ROUND(ROUND(K1429*U1430,0)*Y$1379-AF1432,0)</f>
        <v>168</v>
      </c>
      <c r="AI1432" s="16"/>
    </row>
    <row r="1433" spans="1:35" ht="16.75" customHeight="1" x14ac:dyDescent="0.3">
      <c r="A1433" s="99">
        <v>33</v>
      </c>
      <c r="B1433" s="100" t="s">
        <v>1367</v>
      </c>
      <c r="C1433" s="101" t="s">
        <v>10763</v>
      </c>
      <c r="D1433" s="198"/>
      <c r="E1433" s="199"/>
      <c r="F1433" s="199"/>
      <c r="G1433" s="197"/>
      <c r="H1433" s="199"/>
      <c r="I1433" s="199"/>
      <c r="J1433" s="197"/>
      <c r="K1433" s="185"/>
      <c r="L1433" s="2"/>
      <c r="M1433" s="2"/>
      <c r="N1433" s="2"/>
      <c r="O1433" s="56"/>
      <c r="P1433" s="2"/>
      <c r="Q1433" s="2"/>
      <c r="R1433" s="2"/>
      <c r="S1433" s="2"/>
      <c r="T1433" s="2"/>
      <c r="U1433" s="2"/>
      <c r="V1433" s="71"/>
      <c r="W1433" s="72"/>
      <c r="X1433" s="72"/>
      <c r="Y1433" s="155"/>
      <c r="Z1433" s="157"/>
      <c r="AA1433" s="226" t="s">
        <v>7393</v>
      </c>
      <c r="AB1433" s="225" t="s">
        <v>7358</v>
      </c>
      <c r="AC1433" s="103" t="s">
        <v>7390</v>
      </c>
      <c r="AD1433" s="162">
        <v>0.7</v>
      </c>
      <c r="AE1433" s="221"/>
      <c r="AF1433" s="136"/>
      <c r="AG1433" s="75"/>
      <c r="AH1433" s="105">
        <f>ROUND(ROUND(ROUND(K1429*U1430,0)*Y$1379,0)*AD1433-AF1432,0)</f>
        <v>116</v>
      </c>
      <c r="AI1433" s="16"/>
    </row>
    <row r="1434" spans="1:35" ht="16.75" customHeight="1" x14ac:dyDescent="0.3">
      <c r="A1434" s="99">
        <v>33</v>
      </c>
      <c r="B1434" s="100" t="s">
        <v>1368</v>
      </c>
      <c r="C1434" s="101" t="s">
        <v>10762</v>
      </c>
      <c r="D1434" s="198"/>
      <c r="E1434" s="199"/>
      <c r="F1434" s="199"/>
      <c r="G1434" s="197"/>
      <c r="H1434" s="199"/>
      <c r="I1434" s="199"/>
      <c r="J1434" s="197"/>
      <c r="K1434" s="185"/>
      <c r="L1434" s="2"/>
      <c r="M1434" s="2"/>
      <c r="N1434" s="2"/>
      <c r="O1434" s="203"/>
      <c r="P1434" s="8"/>
      <c r="Q1434" s="8"/>
      <c r="R1434" s="8"/>
      <c r="S1434" s="8"/>
      <c r="T1434" s="8"/>
      <c r="U1434" s="8"/>
      <c r="V1434" s="73"/>
      <c r="W1434" s="72"/>
      <c r="X1434" s="72"/>
      <c r="Y1434" s="155"/>
      <c r="Z1434" s="157"/>
      <c r="AA1434" s="206"/>
      <c r="AB1434" s="225" t="s">
        <v>7391</v>
      </c>
      <c r="AC1434" s="103" t="s">
        <v>7390</v>
      </c>
      <c r="AD1434" s="162">
        <v>0.5</v>
      </c>
      <c r="AE1434" s="196"/>
      <c r="AF1434" s="144"/>
      <c r="AG1434" s="150"/>
      <c r="AH1434" s="105">
        <f>ROUND(ROUND(ROUND(K1429*U1430,0)*Y$1379,0)*AD1434-AF1432,0)</f>
        <v>82</v>
      </c>
      <c r="AI1434" s="16"/>
    </row>
    <row r="1435" spans="1:35" ht="16.75" customHeight="1" x14ac:dyDescent="0.3">
      <c r="A1435" s="11">
        <v>33</v>
      </c>
      <c r="B1435" s="14" t="s">
        <v>1369</v>
      </c>
      <c r="C1435" s="52" t="s">
        <v>10761</v>
      </c>
      <c r="D1435" s="190"/>
      <c r="E1435" s="211"/>
      <c r="F1435" s="211"/>
      <c r="G1435" s="210"/>
      <c r="H1435" s="2"/>
      <c r="I1435" s="2"/>
      <c r="J1435" s="81"/>
      <c r="K1435" s="185"/>
      <c r="L1435" s="2"/>
      <c r="M1435" s="2"/>
      <c r="N1435" s="44"/>
      <c r="O1435" s="204" t="s">
        <v>7380</v>
      </c>
      <c r="P1435" s="36"/>
      <c r="Q1435" s="36"/>
      <c r="R1435" s="36"/>
      <c r="S1435" s="36"/>
      <c r="T1435" s="36"/>
      <c r="U1435" s="36"/>
      <c r="V1435" s="74"/>
      <c r="W1435" s="72"/>
      <c r="X1435" s="72"/>
      <c r="Y1435" s="145"/>
      <c r="Z1435" s="71"/>
      <c r="AA1435" s="83"/>
      <c r="AB1435" s="194"/>
      <c r="AC1435" s="7"/>
      <c r="AD1435" s="7"/>
      <c r="AE1435" s="7"/>
      <c r="AF1435" s="7"/>
      <c r="AG1435" s="37"/>
      <c r="AH1435" s="98">
        <f>ROUND(ROUND(K1429*U1436,0)*Y$1379,0)</f>
        <v>169</v>
      </c>
      <c r="AI1435" s="66"/>
    </row>
    <row r="1436" spans="1:35" ht="16.75" customHeight="1" x14ac:dyDescent="0.3">
      <c r="A1436" s="99">
        <v>33</v>
      </c>
      <c r="B1436" s="100" t="s">
        <v>1370</v>
      </c>
      <c r="C1436" s="101" t="s">
        <v>10760</v>
      </c>
      <c r="D1436" s="190"/>
      <c r="E1436" s="211"/>
      <c r="F1436" s="211"/>
      <c r="G1436" s="210"/>
      <c r="H1436" s="45"/>
      <c r="I1436" s="2"/>
      <c r="J1436" s="81"/>
      <c r="K1436" s="185"/>
      <c r="L1436" s="2"/>
      <c r="M1436" s="2"/>
      <c r="N1436" s="44"/>
      <c r="O1436" s="45"/>
      <c r="P1436" s="135"/>
      <c r="Q1436" s="135"/>
      <c r="R1436" s="135"/>
      <c r="S1436" s="135"/>
      <c r="T1436" s="136" t="s">
        <v>7404</v>
      </c>
      <c r="U1436" s="273">
        <v>0.93</v>
      </c>
      <c r="V1436" s="274"/>
      <c r="W1436" s="72"/>
      <c r="X1436" s="72"/>
      <c r="Y1436" s="145"/>
      <c r="Z1436" s="71"/>
      <c r="AA1436" s="226" t="s">
        <v>7393</v>
      </c>
      <c r="AB1436" s="225" t="s">
        <v>7358</v>
      </c>
      <c r="AC1436" s="103" t="s">
        <v>7390</v>
      </c>
      <c r="AD1436" s="162">
        <v>0.7</v>
      </c>
      <c r="AE1436" s="162"/>
      <c r="AF1436" s="162"/>
      <c r="AG1436" s="163"/>
      <c r="AH1436" s="105">
        <f>ROUND(ROUND(ROUND(K1429*U1436,0)*Y$1379,0)*AD1436,0)</f>
        <v>118</v>
      </c>
      <c r="AI1436" s="66"/>
    </row>
    <row r="1437" spans="1:35" ht="16.75" customHeight="1" x14ac:dyDescent="0.3">
      <c r="A1437" s="99">
        <v>33</v>
      </c>
      <c r="B1437" s="100" t="s">
        <v>1371</v>
      </c>
      <c r="C1437" s="101" t="s">
        <v>10759</v>
      </c>
      <c r="D1437" s="198"/>
      <c r="E1437" s="199"/>
      <c r="F1437" s="199"/>
      <c r="G1437" s="197"/>
      <c r="H1437" s="199"/>
      <c r="I1437" s="199"/>
      <c r="J1437" s="197"/>
      <c r="K1437" s="185"/>
      <c r="L1437" s="2"/>
      <c r="M1437" s="2"/>
      <c r="N1437" s="2"/>
      <c r="O1437" s="56"/>
      <c r="P1437" s="2"/>
      <c r="Q1437" s="2"/>
      <c r="R1437" s="2"/>
      <c r="S1437" s="2"/>
      <c r="T1437" s="2"/>
      <c r="U1437" s="2"/>
      <c r="V1437" s="71"/>
      <c r="W1437" s="72"/>
      <c r="X1437" s="72"/>
      <c r="Y1437" s="155"/>
      <c r="Z1437" s="157"/>
      <c r="AA1437" s="206"/>
      <c r="AB1437" s="225" t="s">
        <v>7391</v>
      </c>
      <c r="AC1437" s="103" t="s">
        <v>7390</v>
      </c>
      <c r="AD1437" s="162">
        <v>0.5</v>
      </c>
      <c r="AE1437" s="162"/>
      <c r="AF1437" s="162"/>
      <c r="AG1437" s="163"/>
      <c r="AH1437" s="105">
        <f>ROUND(ROUND(ROUND(K1429*U1436,0)*Y$1379,0)*AD1437,0)</f>
        <v>85</v>
      </c>
      <c r="AI1437" s="16"/>
    </row>
    <row r="1438" spans="1:35" ht="16.75" customHeight="1" x14ac:dyDescent="0.3">
      <c r="A1438" s="11">
        <v>33</v>
      </c>
      <c r="B1438" s="14" t="s">
        <v>1372</v>
      </c>
      <c r="C1438" s="52" t="s">
        <v>10758</v>
      </c>
      <c r="D1438" s="198"/>
      <c r="E1438" s="199"/>
      <c r="F1438" s="199"/>
      <c r="G1438" s="197"/>
      <c r="H1438" s="199"/>
      <c r="I1438" s="199"/>
      <c r="J1438" s="197"/>
      <c r="K1438" s="185"/>
      <c r="L1438" s="2"/>
      <c r="M1438" s="2"/>
      <c r="N1438" s="2"/>
      <c r="O1438" s="56"/>
      <c r="P1438" s="2"/>
      <c r="Q1438" s="2"/>
      <c r="R1438" s="2"/>
      <c r="S1438" s="2"/>
      <c r="T1438" s="2"/>
      <c r="U1438" s="2"/>
      <c r="V1438" s="71"/>
      <c r="W1438" s="72"/>
      <c r="X1438" s="72"/>
      <c r="Y1438" s="155"/>
      <c r="Z1438" s="157"/>
      <c r="AA1438" s="2"/>
      <c r="AB1438" s="201"/>
      <c r="AC1438" s="55"/>
      <c r="AD1438" s="141"/>
      <c r="AE1438" s="187" t="s">
        <v>7356</v>
      </c>
      <c r="AF1438" s="53">
        <v>5</v>
      </c>
      <c r="AG1438" s="181" t="s">
        <v>7357</v>
      </c>
      <c r="AH1438" s="98">
        <f>ROUND(ROUND(K1429*U1436,0)*Y$1379-AF1438,0)</f>
        <v>164</v>
      </c>
      <c r="AI1438" s="16"/>
    </row>
    <row r="1439" spans="1:35" ht="16.75" customHeight="1" x14ac:dyDescent="0.3">
      <c r="A1439" s="99">
        <v>33</v>
      </c>
      <c r="B1439" s="100" t="s">
        <v>1373</v>
      </c>
      <c r="C1439" s="101" t="s">
        <v>10757</v>
      </c>
      <c r="D1439" s="198"/>
      <c r="E1439" s="199"/>
      <c r="F1439" s="199"/>
      <c r="G1439" s="197"/>
      <c r="H1439" s="199"/>
      <c r="I1439" s="199"/>
      <c r="J1439" s="197"/>
      <c r="K1439" s="185"/>
      <c r="L1439" s="2"/>
      <c r="M1439" s="2"/>
      <c r="N1439" s="2"/>
      <c r="O1439" s="56"/>
      <c r="P1439" s="2"/>
      <c r="Q1439" s="2"/>
      <c r="R1439" s="2"/>
      <c r="S1439" s="2"/>
      <c r="T1439" s="2"/>
      <c r="U1439" s="2"/>
      <c r="V1439" s="71"/>
      <c r="W1439" s="72"/>
      <c r="X1439" s="72"/>
      <c r="Y1439" s="155"/>
      <c r="Z1439" s="157"/>
      <c r="AA1439" s="226" t="s">
        <v>7393</v>
      </c>
      <c r="AB1439" s="225" t="s">
        <v>7358</v>
      </c>
      <c r="AC1439" s="103" t="s">
        <v>7390</v>
      </c>
      <c r="AD1439" s="162">
        <v>0.7</v>
      </c>
      <c r="AE1439" s="221"/>
      <c r="AF1439" s="136"/>
      <c r="AG1439" s="75"/>
      <c r="AH1439" s="105">
        <f>ROUND(ROUND(ROUND(K1429*U1436,0)*Y$1379,0)*AD1439-AF1438,0)</f>
        <v>113</v>
      </c>
      <c r="AI1439" s="16"/>
    </row>
    <row r="1440" spans="1:35" ht="16.75" customHeight="1" x14ac:dyDescent="0.3">
      <c r="A1440" s="99">
        <v>33</v>
      </c>
      <c r="B1440" s="100" t="s">
        <v>1374</v>
      </c>
      <c r="C1440" s="101" t="s">
        <v>10756</v>
      </c>
      <c r="D1440" s="198"/>
      <c r="E1440" s="199"/>
      <c r="F1440" s="199"/>
      <c r="G1440" s="197"/>
      <c r="H1440" s="199"/>
      <c r="I1440" s="199"/>
      <c r="J1440" s="197"/>
      <c r="K1440" s="185"/>
      <c r="L1440" s="2"/>
      <c r="M1440" s="2"/>
      <c r="N1440" s="2"/>
      <c r="O1440" s="203"/>
      <c r="P1440" s="8"/>
      <c r="Q1440" s="8"/>
      <c r="R1440" s="8"/>
      <c r="S1440" s="8"/>
      <c r="T1440" s="8"/>
      <c r="U1440" s="8"/>
      <c r="V1440" s="73"/>
      <c r="W1440" s="72"/>
      <c r="X1440" s="72"/>
      <c r="Y1440" s="155"/>
      <c r="Z1440" s="157"/>
      <c r="AA1440" s="206"/>
      <c r="AB1440" s="225" t="s">
        <v>7391</v>
      </c>
      <c r="AC1440" s="103" t="s">
        <v>7390</v>
      </c>
      <c r="AD1440" s="162">
        <v>0.5</v>
      </c>
      <c r="AE1440" s="196"/>
      <c r="AF1440" s="144"/>
      <c r="AG1440" s="150"/>
      <c r="AH1440" s="105">
        <f>ROUND(ROUND(ROUND(K1429*U1436,0)*Y$1379,0)*AD1440-AF1438,0)</f>
        <v>80</v>
      </c>
      <c r="AI1440" s="16"/>
    </row>
    <row r="1441" spans="1:35" ht="16.75" customHeight="1" x14ac:dyDescent="0.3">
      <c r="A1441" s="11">
        <v>33</v>
      </c>
      <c r="B1441" s="14" t="s">
        <v>1375</v>
      </c>
      <c r="C1441" s="52" t="s">
        <v>10755</v>
      </c>
      <c r="D1441" s="190"/>
      <c r="E1441" s="211"/>
      <c r="F1441" s="211"/>
      <c r="G1441" s="210"/>
      <c r="H1441" s="211"/>
      <c r="I1441" s="211"/>
      <c r="J1441" s="210"/>
      <c r="K1441" s="185"/>
      <c r="L1441" s="2"/>
      <c r="M1441" s="2"/>
      <c r="N1441" s="44"/>
      <c r="O1441" s="222" t="s">
        <v>7373</v>
      </c>
      <c r="P1441" s="2"/>
      <c r="Q1441" s="2"/>
      <c r="R1441" s="2"/>
      <c r="S1441" s="2"/>
      <c r="T1441" s="2"/>
      <c r="U1441" s="2"/>
      <c r="V1441" s="71"/>
      <c r="W1441" s="72"/>
      <c r="X1441" s="72"/>
      <c r="Y1441" s="145"/>
      <c r="Z1441" s="71"/>
      <c r="AA1441" s="83"/>
      <c r="AB1441" s="80"/>
      <c r="AC1441" s="7"/>
      <c r="AD1441" s="7"/>
      <c r="AE1441" s="7"/>
      <c r="AF1441" s="7"/>
      <c r="AG1441" s="37"/>
      <c r="AH1441" s="98">
        <f>ROUND(ROUND(K1429*U1442,0)*Y$1379,0)</f>
        <v>173</v>
      </c>
      <c r="AI1441" s="66"/>
    </row>
    <row r="1442" spans="1:35" ht="16.75" customHeight="1" x14ac:dyDescent="0.3">
      <c r="A1442" s="99">
        <v>33</v>
      </c>
      <c r="B1442" s="100" t="s">
        <v>1376</v>
      </c>
      <c r="C1442" s="101" t="s">
        <v>10754</v>
      </c>
      <c r="D1442" s="190"/>
      <c r="E1442" s="211"/>
      <c r="F1442" s="211"/>
      <c r="G1442" s="210"/>
      <c r="H1442" s="190"/>
      <c r="I1442" s="211"/>
      <c r="J1442" s="210"/>
      <c r="K1442" s="185"/>
      <c r="L1442" s="2"/>
      <c r="M1442" s="2"/>
      <c r="N1442" s="44"/>
      <c r="O1442" s="222" t="s">
        <v>7405</v>
      </c>
      <c r="P1442" s="135"/>
      <c r="Q1442" s="135"/>
      <c r="R1442" s="135"/>
      <c r="S1442" s="135"/>
      <c r="T1442" s="136" t="s">
        <v>7404</v>
      </c>
      <c r="U1442" s="273">
        <v>0.95</v>
      </c>
      <c r="V1442" s="274"/>
      <c r="W1442" s="72"/>
      <c r="X1442" s="72"/>
      <c r="Y1442" s="145"/>
      <c r="Z1442" s="71"/>
      <c r="AA1442" s="226" t="s">
        <v>7393</v>
      </c>
      <c r="AB1442" s="225" t="s">
        <v>7358</v>
      </c>
      <c r="AC1442" s="103" t="s">
        <v>7390</v>
      </c>
      <c r="AD1442" s="162">
        <v>0.7</v>
      </c>
      <c r="AE1442" s="162"/>
      <c r="AF1442" s="162"/>
      <c r="AG1442" s="163"/>
      <c r="AH1442" s="105">
        <f>ROUND(ROUND(ROUND(K1429*U1442,0)*Y$1379,0)*AD1442,0)</f>
        <v>121</v>
      </c>
      <c r="AI1442" s="66"/>
    </row>
    <row r="1443" spans="1:35" ht="16.75" customHeight="1" x14ac:dyDescent="0.3">
      <c r="A1443" s="99">
        <v>33</v>
      </c>
      <c r="B1443" s="100" t="s">
        <v>1377</v>
      </c>
      <c r="C1443" s="101" t="s">
        <v>10753</v>
      </c>
      <c r="D1443" s="198"/>
      <c r="E1443" s="199"/>
      <c r="F1443" s="199"/>
      <c r="G1443" s="197"/>
      <c r="H1443" s="198"/>
      <c r="I1443" s="199"/>
      <c r="J1443" s="197"/>
      <c r="K1443" s="185"/>
      <c r="L1443" s="2"/>
      <c r="M1443" s="2"/>
      <c r="N1443" s="2"/>
      <c r="O1443" s="56"/>
      <c r="P1443" s="2"/>
      <c r="Q1443" s="2"/>
      <c r="R1443" s="2"/>
      <c r="S1443" s="2"/>
      <c r="T1443" s="2"/>
      <c r="U1443" s="2"/>
      <c r="V1443" s="71"/>
      <c r="W1443" s="72"/>
      <c r="X1443" s="72"/>
      <c r="Y1443" s="155"/>
      <c r="Z1443" s="157"/>
      <c r="AA1443" s="206"/>
      <c r="AB1443" s="225" t="s">
        <v>7391</v>
      </c>
      <c r="AC1443" s="103" t="s">
        <v>7390</v>
      </c>
      <c r="AD1443" s="162">
        <v>0.5</v>
      </c>
      <c r="AE1443" s="162"/>
      <c r="AF1443" s="162"/>
      <c r="AG1443" s="163"/>
      <c r="AH1443" s="105">
        <f>ROUND(ROUND(ROUND(K1429*U1442,0)*Y$1379,0)*AD1443,0)</f>
        <v>87</v>
      </c>
      <c r="AI1443" s="16"/>
    </row>
    <row r="1444" spans="1:35" ht="16.75" customHeight="1" x14ac:dyDescent="0.3">
      <c r="A1444" s="11">
        <v>33</v>
      </c>
      <c r="B1444" s="14" t="s">
        <v>1378</v>
      </c>
      <c r="C1444" s="52" t="s">
        <v>10752</v>
      </c>
      <c r="D1444" s="198"/>
      <c r="E1444" s="199"/>
      <c r="F1444" s="199"/>
      <c r="G1444" s="197"/>
      <c r="H1444" s="198"/>
      <c r="I1444" s="199"/>
      <c r="J1444" s="197"/>
      <c r="K1444" s="185"/>
      <c r="L1444" s="2"/>
      <c r="M1444" s="2"/>
      <c r="N1444" s="2"/>
      <c r="O1444" s="56"/>
      <c r="P1444" s="2"/>
      <c r="Q1444" s="2"/>
      <c r="R1444" s="2"/>
      <c r="S1444" s="2"/>
      <c r="T1444" s="2"/>
      <c r="U1444" s="2"/>
      <c r="V1444" s="71"/>
      <c r="W1444" s="72"/>
      <c r="X1444" s="72"/>
      <c r="Y1444" s="155"/>
      <c r="Z1444" s="157"/>
      <c r="AA1444" s="2"/>
      <c r="AB1444" s="201"/>
      <c r="AC1444" s="55"/>
      <c r="AD1444" s="141"/>
      <c r="AE1444" s="187" t="s">
        <v>7356</v>
      </c>
      <c r="AF1444" s="53">
        <v>5</v>
      </c>
      <c r="AG1444" s="181" t="s">
        <v>7357</v>
      </c>
      <c r="AH1444" s="98">
        <f>ROUND(ROUND(K1429*U1442,0)*Y$1379-AF1444,0)</f>
        <v>168</v>
      </c>
      <c r="AI1444" s="16"/>
    </row>
    <row r="1445" spans="1:35" ht="16.75" customHeight="1" x14ac:dyDescent="0.3">
      <c r="A1445" s="99">
        <v>33</v>
      </c>
      <c r="B1445" s="100" t="s">
        <v>1379</v>
      </c>
      <c r="C1445" s="101" t="s">
        <v>10751</v>
      </c>
      <c r="D1445" s="198"/>
      <c r="E1445" s="199"/>
      <c r="F1445" s="199"/>
      <c r="G1445" s="197"/>
      <c r="H1445" s="198"/>
      <c r="I1445" s="199"/>
      <c r="J1445" s="197"/>
      <c r="K1445" s="185"/>
      <c r="L1445" s="2"/>
      <c r="M1445" s="2"/>
      <c r="N1445" s="2"/>
      <c r="O1445" s="56"/>
      <c r="P1445" s="2"/>
      <c r="Q1445" s="2"/>
      <c r="R1445" s="2"/>
      <c r="S1445" s="2"/>
      <c r="T1445" s="2"/>
      <c r="U1445" s="2"/>
      <c r="V1445" s="71"/>
      <c r="W1445" s="72"/>
      <c r="X1445" s="72"/>
      <c r="Y1445" s="155"/>
      <c r="Z1445" s="157"/>
      <c r="AA1445" s="226" t="s">
        <v>7393</v>
      </c>
      <c r="AB1445" s="225" t="s">
        <v>7358</v>
      </c>
      <c r="AC1445" s="103" t="s">
        <v>7390</v>
      </c>
      <c r="AD1445" s="162">
        <v>0.7</v>
      </c>
      <c r="AE1445" s="221"/>
      <c r="AF1445" s="136"/>
      <c r="AG1445" s="75"/>
      <c r="AH1445" s="105">
        <f>ROUND(ROUND(ROUND(K1429*U1442,0)*Y$1379,0)*AD1445-AF1444,0)</f>
        <v>116</v>
      </c>
      <c r="AI1445" s="16"/>
    </row>
    <row r="1446" spans="1:35" ht="16.75" customHeight="1" x14ac:dyDescent="0.3">
      <c r="A1446" s="99">
        <v>33</v>
      </c>
      <c r="B1446" s="100" t="s">
        <v>1380</v>
      </c>
      <c r="C1446" s="101" t="s">
        <v>10750</v>
      </c>
      <c r="D1446" s="198"/>
      <c r="E1446" s="199"/>
      <c r="F1446" s="199"/>
      <c r="G1446" s="197"/>
      <c r="H1446" s="219"/>
      <c r="I1446" s="86"/>
      <c r="J1446" s="87"/>
      <c r="K1446" s="164"/>
      <c r="L1446" s="8"/>
      <c r="M1446" s="8"/>
      <c r="N1446" s="8"/>
      <c r="O1446" s="203"/>
      <c r="P1446" s="8"/>
      <c r="Q1446" s="8"/>
      <c r="R1446" s="8"/>
      <c r="S1446" s="8"/>
      <c r="T1446" s="8"/>
      <c r="U1446" s="8"/>
      <c r="V1446" s="73"/>
      <c r="W1446" s="72"/>
      <c r="X1446" s="72"/>
      <c r="Y1446" s="155"/>
      <c r="Z1446" s="157"/>
      <c r="AA1446" s="206"/>
      <c r="AB1446" s="225" t="s">
        <v>7391</v>
      </c>
      <c r="AC1446" s="103" t="s">
        <v>7390</v>
      </c>
      <c r="AD1446" s="162">
        <v>0.5</v>
      </c>
      <c r="AE1446" s="196"/>
      <c r="AF1446" s="144"/>
      <c r="AG1446" s="150"/>
      <c r="AH1446" s="105">
        <f>ROUND(ROUND(ROUND(K1429*U1442,0)*Y$1379,0)*AD1446-AF1444,0)</f>
        <v>82</v>
      </c>
      <c r="AI1446" s="16"/>
    </row>
    <row r="1447" spans="1:35" ht="16.75" customHeight="1" x14ac:dyDescent="0.3">
      <c r="A1447" s="34">
        <v>33</v>
      </c>
      <c r="B1447" s="33" t="s">
        <v>10749</v>
      </c>
      <c r="C1447" s="5" t="s">
        <v>10748</v>
      </c>
      <c r="D1447" s="190"/>
      <c r="E1447" s="211"/>
      <c r="F1447" s="211"/>
      <c r="G1447" s="210"/>
      <c r="H1447" s="281" t="s">
        <v>7552</v>
      </c>
      <c r="I1447" s="282"/>
      <c r="J1447" s="283"/>
      <c r="K1447" s="167" t="s">
        <v>7461</v>
      </c>
      <c r="L1447" s="36"/>
      <c r="M1447" s="36"/>
      <c r="N1447" s="50"/>
      <c r="O1447" s="54"/>
      <c r="P1447" s="36"/>
      <c r="Q1447" s="36"/>
      <c r="R1447" s="36"/>
      <c r="S1447" s="36"/>
      <c r="T1447" s="36"/>
      <c r="U1447" s="36"/>
      <c r="V1447" s="50"/>
      <c r="W1447" s="45"/>
      <c r="X1447" s="45"/>
      <c r="Y1447" s="2"/>
      <c r="Z1447" s="44"/>
      <c r="AA1447" s="3"/>
      <c r="AB1447" s="136"/>
      <c r="AC1447" s="2"/>
      <c r="AD1447" s="2"/>
      <c r="AE1447" s="2"/>
      <c r="AF1447" s="2"/>
      <c r="AG1447" s="44"/>
      <c r="AH1447" s="98">
        <f>ROUND(K1453*Y$1379,0)</f>
        <v>196</v>
      </c>
      <c r="AI1447" s="16"/>
    </row>
    <row r="1448" spans="1:35" ht="16.75" customHeight="1" x14ac:dyDescent="0.3">
      <c r="A1448" s="99">
        <v>33</v>
      </c>
      <c r="B1448" s="227" t="s">
        <v>1381</v>
      </c>
      <c r="C1448" s="101" t="s">
        <v>10747</v>
      </c>
      <c r="D1448" s="128"/>
      <c r="E1448" s="129"/>
      <c r="F1448" s="129"/>
      <c r="G1448" s="130"/>
      <c r="H1448" s="284"/>
      <c r="I1448" s="285"/>
      <c r="J1448" s="286"/>
      <c r="K1448" s="185"/>
      <c r="L1448" s="2"/>
      <c r="M1448" s="2"/>
      <c r="N1448" s="44"/>
      <c r="O1448" s="3"/>
      <c r="P1448" s="2"/>
      <c r="Q1448" s="2"/>
      <c r="R1448" s="2"/>
      <c r="S1448" s="2"/>
      <c r="T1448" s="2"/>
      <c r="U1448" s="2"/>
      <c r="V1448" s="71"/>
      <c r="W1448" s="72"/>
      <c r="X1448" s="72"/>
      <c r="Y1448" s="145"/>
      <c r="Z1448" s="71"/>
      <c r="AA1448" s="226" t="s">
        <v>7393</v>
      </c>
      <c r="AB1448" s="225" t="s">
        <v>7358</v>
      </c>
      <c r="AC1448" s="103" t="s">
        <v>7390</v>
      </c>
      <c r="AD1448" s="162">
        <v>0.7</v>
      </c>
      <c r="AE1448" s="162"/>
      <c r="AF1448" s="162"/>
      <c r="AG1448" s="163"/>
      <c r="AH1448" s="105">
        <f>ROUND(ROUND(K1453*Y$1379,0)*AD1448,0)</f>
        <v>137</v>
      </c>
      <c r="AI1448" s="66"/>
    </row>
    <row r="1449" spans="1:35" ht="16.75" customHeight="1" x14ac:dyDescent="0.3">
      <c r="A1449" s="99">
        <v>33</v>
      </c>
      <c r="B1449" s="227" t="s">
        <v>1382</v>
      </c>
      <c r="C1449" s="101" t="s">
        <v>10746</v>
      </c>
      <c r="D1449" s="198"/>
      <c r="E1449" s="199"/>
      <c r="F1449" s="199"/>
      <c r="G1449" s="197"/>
      <c r="H1449" s="284"/>
      <c r="I1449" s="285"/>
      <c r="J1449" s="286"/>
      <c r="K1449" s="185"/>
      <c r="L1449" s="2"/>
      <c r="M1449" s="2"/>
      <c r="N1449" s="2"/>
      <c r="O1449" s="56"/>
      <c r="P1449" s="2"/>
      <c r="Q1449" s="2"/>
      <c r="R1449" s="2"/>
      <c r="S1449" s="2"/>
      <c r="T1449" s="2"/>
      <c r="U1449" s="2"/>
      <c r="V1449" s="71"/>
      <c r="W1449" s="72"/>
      <c r="X1449" s="72"/>
      <c r="Y1449" s="155"/>
      <c r="Z1449" s="157"/>
      <c r="AA1449" s="206"/>
      <c r="AB1449" s="225" t="s">
        <v>7391</v>
      </c>
      <c r="AC1449" s="103" t="s">
        <v>7390</v>
      </c>
      <c r="AD1449" s="162">
        <v>0.5</v>
      </c>
      <c r="AE1449" s="162"/>
      <c r="AF1449" s="162"/>
      <c r="AG1449" s="163"/>
      <c r="AH1449" s="105">
        <f>ROUND(ROUND(K1453*Y$1379,0)*AD1449,0)</f>
        <v>98</v>
      </c>
      <c r="AI1449" s="16"/>
    </row>
    <row r="1450" spans="1:35" ht="16.75" customHeight="1" x14ac:dyDescent="0.3">
      <c r="A1450" s="11">
        <v>33</v>
      </c>
      <c r="B1450" s="33" t="s">
        <v>1383</v>
      </c>
      <c r="C1450" s="52" t="s">
        <v>10745</v>
      </c>
      <c r="D1450" s="198"/>
      <c r="E1450" s="199"/>
      <c r="F1450" s="199"/>
      <c r="G1450" s="197"/>
      <c r="H1450" s="129"/>
      <c r="I1450" s="195"/>
      <c r="J1450" s="197"/>
      <c r="K1450" s="185"/>
      <c r="L1450" s="2"/>
      <c r="M1450" s="2"/>
      <c r="N1450" s="2"/>
      <c r="O1450" s="56"/>
      <c r="P1450" s="2"/>
      <c r="Q1450" s="2"/>
      <c r="R1450" s="2"/>
      <c r="S1450" s="2"/>
      <c r="T1450" s="2"/>
      <c r="U1450" s="2"/>
      <c r="V1450" s="71"/>
      <c r="W1450" s="72"/>
      <c r="X1450" s="72"/>
      <c r="Y1450" s="155"/>
      <c r="Z1450" s="157"/>
      <c r="AA1450" s="2"/>
      <c r="AB1450" s="201"/>
      <c r="AC1450" s="55"/>
      <c r="AD1450" s="141"/>
      <c r="AE1450" s="187" t="s">
        <v>7356</v>
      </c>
      <c r="AF1450" s="53">
        <v>5</v>
      </c>
      <c r="AG1450" s="181" t="s">
        <v>7357</v>
      </c>
      <c r="AH1450" s="98">
        <f>ROUND(K1453*Y$1379-AF1450,0)</f>
        <v>191</v>
      </c>
      <c r="AI1450" s="16"/>
    </row>
    <row r="1451" spans="1:35" ht="16.75" customHeight="1" x14ac:dyDescent="0.3">
      <c r="A1451" s="99">
        <v>33</v>
      </c>
      <c r="B1451" s="227" t="s">
        <v>1384</v>
      </c>
      <c r="C1451" s="101" t="s">
        <v>10744</v>
      </c>
      <c r="D1451" s="198"/>
      <c r="E1451" s="199"/>
      <c r="F1451" s="199"/>
      <c r="G1451" s="197"/>
      <c r="H1451" s="129"/>
      <c r="I1451" s="195"/>
      <c r="J1451" s="197"/>
      <c r="K1451" s="185"/>
      <c r="L1451" s="2"/>
      <c r="M1451" s="2"/>
      <c r="N1451" s="2"/>
      <c r="O1451" s="56"/>
      <c r="P1451" s="2"/>
      <c r="Q1451" s="2"/>
      <c r="R1451" s="2"/>
      <c r="S1451" s="2"/>
      <c r="T1451" s="2"/>
      <c r="U1451" s="2"/>
      <c r="V1451" s="71"/>
      <c r="W1451" s="72"/>
      <c r="X1451" s="72"/>
      <c r="Y1451" s="155"/>
      <c r="Z1451" s="157"/>
      <c r="AA1451" s="226" t="s">
        <v>7393</v>
      </c>
      <c r="AB1451" s="225" t="s">
        <v>7358</v>
      </c>
      <c r="AC1451" s="103" t="s">
        <v>7390</v>
      </c>
      <c r="AD1451" s="162">
        <v>0.7</v>
      </c>
      <c r="AE1451" s="221"/>
      <c r="AF1451" s="136"/>
      <c r="AG1451" s="75"/>
      <c r="AH1451" s="105">
        <f>ROUND(ROUND(K1453*Y$1379,0)*AD1451-AF1450,0)</f>
        <v>132</v>
      </c>
      <c r="AI1451" s="16"/>
    </row>
    <row r="1452" spans="1:35" ht="16.75" customHeight="1" x14ac:dyDescent="0.3">
      <c r="A1452" s="99">
        <v>33</v>
      </c>
      <c r="B1452" s="227" t="s">
        <v>1385</v>
      </c>
      <c r="C1452" s="101" t="s">
        <v>10743</v>
      </c>
      <c r="D1452" s="198"/>
      <c r="E1452" s="199"/>
      <c r="F1452" s="199"/>
      <c r="G1452" s="197"/>
      <c r="H1452" s="129"/>
      <c r="I1452" s="195"/>
      <c r="J1452" s="197"/>
      <c r="K1452" s="185"/>
      <c r="L1452" s="2"/>
      <c r="M1452" s="2"/>
      <c r="N1452" s="2"/>
      <c r="O1452" s="56"/>
      <c r="P1452" s="2"/>
      <c r="Q1452" s="2"/>
      <c r="R1452" s="2"/>
      <c r="S1452" s="2"/>
      <c r="T1452" s="2"/>
      <c r="U1452" s="2"/>
      <c r="V1452" s="71"/>
      <c r="W1452" s="72"/>
      <c r="X1452" s="72"/>
      <c r="Y1452" s="155"/>
      <c r="Z1452" s="157"/>
      <c r="AA1452" s="206"/>
      <c r="AB1452" s="225" t="s">
        <v>7391</v>
      </c>
      <c r="AC1452" s="103" t="s">
        <v>7390</v>
      </c>
      <c r="AD1452" s="162">
        <v>0.5</v>
      </c>
      <c r="AE1452" s="196"/>
      <c r="AF1452" s="144"/>
      <c r="AG1452" s="150"/>
      <c r="AH1452" s="105">
        <f>ROUND(ROUND(K1453*Y$1379,0)*AD1452-AF1450,0)</f>
        <v>93</v>
      </c>
      <c r="AI1452" s="16"/>
    </row>
    <row r="1453" spans="1:35" ht="16.75" customHeight="1" x14ac:dyDescent="0.3">
      <c r="A1453" s="11">
        <v>33</v>
      </c>
      <c r="B1453" s="33" t="s">
        <v>1386</v>
      </c>
      <c r="C1453" s="52" t="s">
        <v>10742</v>
      </c>
      <c r="D1453" s="128"/>
      <c r="E1453" s="129"/>
      <c r="F1453" s="129"/>
      <c r="G1453" s="130"/>
      <c r="H1453" s="199"/>
      <c r="I1453" s="195"/>
      <c r="J1453" s="197"/>
      <c r="K1453" s="271">
        <f>'21共同生活援助（包括型・基本）'!N661</f>
        <v>392</v>
      </c>
      <c r="L1453" s="272"/>
      <c r="M1453" s="2" t="s">
        <v>7388</v>
      </c>
      <c r="N1453" s="44"/>
      <c r="O1453" s="204" t="s">
        <v>7387</v>
      </c>
      <c r="P1453" s="36"/>
      <c r="Q1453" s="36"/>
      <c r="R1453" s="36"/>
      <c r="S1453" s="36"/>
      <c r="T1453" s="36"/>
      <c r="U1453" s="36"/>
      <c r="V1453" s="74"/>
      <c r="W1453" s="72"/>
      <c r="X1453" s="72"/>
      <c r="Y1453" s="145"/>
      <c r="Z1453" s="71"/>
      <c r="AA1453" s="83"/>
      <c r="AB1453" s="194"/>
      <c r="AC1453" s="7"/>
      <c r="AD1453" s="7"/>
      <c r="AE1453" s="7"/>
      <c r="AF1453" s="7"/>
      <c r="AG1453" s="37"/>
      <c r="AH1453" s="98">
        <f>ROUND(ROUND(K1453*U1454,0)*Y$1379,0)</f>
        <v>186</v>
      </c>
      <c r="AI1453" s="66"/>
    </row>
    <row r="1454" spans="1:35" ht="16.75" customHeight="1" x14ac:dyDescent="0.3">
      <c r="A1454" s="99">
        <v>33</v>
      </c>
      <c r="B1454" s="227" t="s">
        <v>1387</v>
      </c>
      <c r="C1454" s="101" t="s">
        <v>10741</v>
      </c>
      <c r="D1454" s="198"/>
      <c r="E1454" s="199"/>
      <c r="F1454" s="199"/>
      <c r="G1454" s="197"/>
      <c r="H1454" s="2"/>
      <c r="I1454" s="2"/>
      <c r="J1454" s="81"/>
      <c r="K1454" s="72"/>
      <c r="L1454" s="145"/>
      <c r="M1454" s="2"/>
      <c r="N1454" s="44"/>
      <c r="O1454" s="45"/>
      <c r="P1454" s="2"/>
      <c r="Q1454" s="135"/>
      <c r="R1454" s="135"/>
      <c r="S1454" s="135"/>
      <c r="T1454" s="136" t="s">
        <v>7404</v>
      </c>
      <c r="U1454" s="273">
        <v>0.95</v>
      </c>
      <c r="V1454" s="274"/>
      <c r="W1454" s="72"/>
      <c r="X1454" s="72"/>
      <c r="Y1454" s="145"/>
      <c r="Z1454" s="71"/>
      <c r="AA1454" s="226" t="s">
        <v>7393</v>
      </c>
      <c r="AB1454" s="225" t="s">
        <v>7358</v>
      </c>
      <c r="AC1454" s="103" t="s">
        <v>7390</v>
      </c>
      <c r="AD1454" s="162">
        <v>0.7</v>
      </c>
      <c r="AE1454" s="162"/>
      <c r="AF1454" s="162"/>
      <c r="AG1454" s="163"/>
      <c r="AH1454" s="105">
        <f>ROUND(ROUND(ROUND(K1453*U1454,0)*Y$1379,0)*AD1454,0)</f>
        <v>130</v>
      </c>
      <c r="AI1454" s="66"/>
    </row>
    <row r="1455" spans="1:35" ht="16.75" customHeight="1" x14ac:dyDescent="0.3">
      <c r="A1455" s="99">
        <v>33</v>
      </c>
      <c r="B1455" s="227" t="s">
        <v>1388</v>
      </c>
      <c r="C1455" s="101" t="s">
        <v>10740</v>
      </c>
      <c r="D1455" s="198"/>
      <c r="E1455" s="199"/>
      <c r="F1455" s="199"/>
      <c r="G1455" s="197"/>
      <c r="H1455" s="2"/>
      <c r="I1455" s="2"/>
      <c r="J1455" s="81"/>
      <c r="K1455" s="185"/>
      <c r="L1455" s="2"/>
      <c r="M1455" s="2"/>
      <c r="N1455" s="2"/>
      <c r="O1455" s="56"/>
      <c r="P1455" s="2"/>
      <c r="Q1455" s="2"/>
      <c r="R1455" s="2"/>
      <c r="S1455" s="2"/>
      <c r="T1455" s="2"/>
      <c r="U1455" s="2"/>
      <c r="V1455" s="71"/>
      <c r="W1455" s="72"/>
      <c r="X1455" s="72"/>
      <c r="Y1455" s="155"/>
      <c r="Z1455" s="157"/>
      <c r="AA1455" s="206"/>
      <c r="AB1455" s="225" t="s">
        <v>7391</v>
      </c>
      <c r="AC1455" s="103" t="s">
        <v>7390</v>
      </c>
      <c r="AD1455" s="162">
        <v>0.5</v>
      </c>
      <c r="AE1455" s="162"/>
      <c r="AF1455" s="162"/>
      <c r="AG1455" s="163"/>
      <c r="AH1455" s="105">
        <f>ROUND(ROUND(ROUND(K1453*U1454,0)*Y$1379,0)*AD1455,0)</f>
        <v>93</v>
      </c>
      <c r="AI1455" s="16"/>
    </row>
    <row r="1456" spans="1:35" ht="16.75" customHeight="1" x14ac:dyDescent="0.3">
      <c r="A1456" s="11">
        <v>33</v>
      </c>
      <c r="B1456" s="33" t="s">
        <v>1389</v>
      </c>
      <c r="C1456" s="52" t="s">
        <v>10739</v>
      </c>
      <c r="D1456" s="198"/>
      <c r="E1456" s="199"/>
      <c r="F1456" s="199"/>
      <c r="G1456" s="197"/>
      <c r="H1456" s="2"/>
      <c r="I1456" s="2"/>
      <c r="J1456" s="81"/>
      <c r="K1456" s="185"/>
      <c r="L1456" s="2"/>
      <c r="M1456" s="2"/>
      <c r="N1456" s="2"/>
      <c r="O1456" s="56"/>
      <c r="P1456" s="2"/>
      <c r="Q1456" s="2"/>
      <c r="R1456" s="2"/>
      <c r="S1456" s="2"/>
      <c r="T1456" s="2"/>
      <c r="U1456" s="2"/>
      <c r="V1456" s="71"/>
      <c r="W1456" s="72"/>
      <c r="X1456" s="72"/>
      <c r="Y1456" s="155"/>
      <c r="Z1456" s="157"/>
      <c r="AA1456" s="2"/>
      <c r="AB1456" s="201"/>
      <c r="AC1456" s="55"/>
      <c r="AD1456" s="141"/>
      <c r="AE1456" s="187" t="s">
        <v>7356</v>
      </c>
      <c r="AF1456" s="53">
        <v>5</v>
      </c>
      <c r="AG1456" s="181" t="s">
        <v>7357</v>
      </c>
      <c r="AH1456" s="98">
        <f>ROUND(ROUND(K1453*U1454,0)*Y$1379-AF1456,0)</f>
        <v>181</v>
      </c>
      <c r="AI1456" s="16"/>
    </row>
    <row r="1457" spans="1:35" ht="16.75" customHeight="1" x14ac:dyDescent="0.3">
      <c r="A1457" s="99">
        <v>33</v>
      </c>
      <c r="B1457" s="227" t="s">
        <v>1390</v>
      </c>
      <c r="C1457" s="101" t="s">
        <v>10738</v>
      </c>
      <c r="D1457" s="198"/>
      <c r="E1457" s="199"/>
      <c r="F1457" s="199"/>
      <c r="G1457" s="197"/>
      <c r="H1457" s="2"/>
      <c r="I1457" s="2"/>
      <c r="J1457" s="81"/>
      <c r="K1457" s="185"/>
      <c r="L1457" s="2"/>
      <c r="M1457" s="2"/>
      <c r="N1457" s="2"/>
      <c r="O1457" s="56"/>
      <c r="P1457" s="2"/>
      <c r="Q1457" s="2"/>
      <c r="R1457" s="2"/>
      <c r="S1457" s="2"/>
      <c r="T1457" s="2"/>
      <c r="U1457" s="2"/>
      <c r="V1457" s="71"/>
      <c r="W1457" s="72"/>
      <c r="X1457" s="72"/>
      <c r="Y1457" s="155"/>
      <c r="Z1457" s="157"/>
      <c r="AA1457" s="226" t="s">
        <v>7393</v>
      </c>
      <c r="AB1457" s="225" t="s">
        <v>7358</v>
      </c>
      <c r="AC1457" s="103" t="s">
        <v>7390</v>
      </c>
      <c r="AD1457" s="162">
        <v>0.7</v>
      </c>
      <c r="AE1457" s="221"/>
      <c r="AF1457" s="136"/>
      <c r="AG1457" s="75"/>
      <c r="AH1457" s="105">
        <f>ROUND(ROUND(ROUND(K1453*U1454,0)*Y$1379,0)*AD1457-AF1456,0)</f>
        <v>125</v>
      </c>
      <c r="AI1457" s="16"/>
    </row>
    <row r="1458" spans="1:35" ht="16.75" customHeight="1" x14ac:dyDescent="0.3">
      <c r="A1458" s="99">
        <v>33</v>
      </c>
      <c r="B1458" s="227" t="s">
        <v>1391</v>
      </c>
      <c r="C1458" s="101" t="s">
        <v>10737</v>
      </c>
      <c r="D1458" s="198"/>
      <c r="E1458" s="199"/>
      <c r="F1458" s="199"/>
      <c r="G1458" s="197"/>
      <c r="H1458" s="2"/>
      <c r="I1458" s="2"/>
      <c r="J1458" s="81"/>
      <c r="K1458" s="185"/>
      <c r="L1458" s="2"/>
      <c r="M1458" s="2"/>
      <c r="N1458" s="2"/>
      <c r="O1458" s="203"/>
      <c r="P1458" s="8"/>
      <c r="Q1458" s="8"/>
      <c r="R1458" s="8"/>
      <c r="S1458" s="8"/>
      <c r="T1458" s="8"/>
      <c r="U1458" s="8"/>
      <c r="V1458" s="73"/>
      <c r="W1458" s="72"/>
      <c r="X1458" s="72"/>
      <c r="Y1458" s="155"/>
      <c r="Z1458" s="157"/>
      <c r="AA1458" s="206"/>
      <c r="AB1458" s="225" t="s">
        <v>7391</v>
      </c>
      <c r="AC1458" s="103" t="s">
        <v>7390</v>
      </c>
      <c r="AD1458" s="162">
        <v>0.5</v>
      </c>
      <c r="AE1458" s="196"/>
      <c r="AF1458" s="144"/>
      <c r="AG1458" s="150"/>
      <c r="AH1458" s="105">
        <f>ROUND(ROUND(ROUND(K1453*U1454,0)*Y$1379,0)*AD1458-AF1456,0)</f>
        <v>88</v>
      </c>
      <c r="AI1458" s="16"/>
    </row>
    <row r="1459" spans="1:35" ht="16.75" customHeight="1" x14ac:dyDescent="0.3">
      <c r="A1459" s="11">
        <v>33</v>
      </c>
      <c r="B1459" s="33" t="s">
        <v>1392</v>
      </c>
      <c r="C1459" s="52" t="s">
        <v>10736</v>
      </c>
      <c r="D1459" s="190"/>
      <c r="E1459" s="211"/>
      <c r="F1459" s="211"/>
      <c r="G1459" s="210"/>
      <c r="H1459" s="2"/>
      <c r="I1459" s="2"/>
      <c r="J1459" s="81"/>
      <c r="K1459" s="185"/>
      <c r="L1459" s="2"/>
      <c r="M1459" s="2"/>
      <c r="N1459" s="44"/>
      <c r="O1459" s="204" t="s">
        <v>7380</v>
      </c>
      <c r="P1459" s="36"/>
      <c r="Q1459" s="36"/>
      <c r="R1459" s="36"/>
      <c r="S1459" s="36"/>
      <c r="T1459" s="36"/>
      <c r="U1459" s="36"/>
      <c r="V1459" s="74"/>
      <c r="W1459" s="72"/>
      <c r="X1459" s="72"/>
      <c r="Y1459" s="145"/>
      <c r="Z1459" s="71"/>
      <c r="AA1459" s="83"/>
      <c r="AB1459" s="194"/>
      <c r="AC1459" s="7"/>
      <c r="AD1459" s="7"/>
      <c r="AE1459" s="7"/>
      <c r="AF1459" s="7"/>
      <c r="AG1459" s="37"/>
      <c r="AH1459" s="98">
        <f>ROUND(ROUND(K1453*U1460,0)*Y$1379,0)</f>
        <v>183</v>
      </c>
      <c r="AI1459" s="66"/>
    </row>
    <row r="1460" spans="1:35" ht="16.75" customHeight="1" x14ac:dyDescent="0.3">
      <c r="A1460" s="99">
        <v>33</v>
      </c>
      <c r="B1460" s="227" t="s">
        <v>1393</v>
      </c>
      <c r="C1460" s="101" t="s">
        <v>10735</v>
      </c>
      <c r="D1460" s="190"/>
      <c r="E1460" s="211"/>
      <c r="F1460" s="211"/>
      <c r="G1460" s="210"/>
      <c r="H1460" s="2"/>
      <c r="I1460" s="2"/>
      <c r="J1460" s="81"/>
      <c r="K1460" s="185"/>
      <c r="L1460" s="2"/>
      <c r="M1460" s="2"/>
      <c r="N1460" s="44"/>
      <c r="O1460" s="45"/>
      <c r="P1460" s="135"/>
      <c r="Q1460" s="135"/>
      <c r="R1460" s="135"/>
      <c r="S1460" s="135"/>
      <c r="T1460" s="136" t="s">
        <v>7404</v>
      </c>
      <c r="U1460" s="273">
        <v>0.93</v>
      </c>
      <c r="V1460" s="274"/>
      <c r="W1460" s="72"/>
      <c r="X1460" s="72"/>
      <c r="Y1460" s="145"/>
      <c r="Z1460" s="71"/>
      <c r="AA1460" s="226" t="s">
        <v>7393</v>
      </c>
      <c r="AB1460" s="225" t="s">
        <v>7358</v>
      </c>
      <c r="AC1460" s="103" t="s">
        <v>7390</v>
      </c>
      <c r="AD1460" s="162">
        <v>0.7</v>
      </c>
      <c r="AE1460" s="162"/>
      <c r="AF1460" s="162"/>
      <c r="AG1460" s="163"/>
      <c r="AH1460" s="105">
        <f>ROUND(ROUND(ROUND(K1453*U1460,0)*Y$1379,0)*AD1460,0)</f>
        <v>128</v>
      </c>
      <c r="AI1460" s="66"/>
    </row>
    <row r="1461" spans="1:35" ht="16.75" customHeight="1" x14ac:dyDescent="0.3">
      <c r="A1461" s="99">
        <v>33</v>
      </c>
      <c r="B1461" s="227" t="s">
        <v>1394</v>
      </c>
      <c r="C1461" s="101" t="s">
        <v>10734</v>
      </c>
      <c r="D1461" s="198"/>
      <c r="E1461" s="199"/>
      <c r="F1461" s="199"/>
      <c r="G1461" s="197"/>
      <c r="H1461" s="2"/>
      <c r="I1461" s="2"/>
      <c r="J1461" s="81"/>
      <c r="K1461" s="185"/>
      <c r="L1461" s="2"/>
      <c r="M1461" s="2"/>
      <c r="N1461" s="2"/>
      <c r="O1461" s="56"/>
      <c r="P1461" s="2"/>
      <c r="Q1461" s="2"/>
      <c r="R1461" s="2"/>
      <c r="S1461" s="2"/>
      <c r="T1461" s="2"/>
      <c r="U1461" s="2"/>
      <c r="V1461" s="71"/>
      <c r="W1461" s="72"/>
      <c r="X1461" s="72"/>
      <c r="Y1461" s="155"/>
      <c r="Z1461" s="157"/>
      <c r="AA1461" s="206"/>
      <c r="AB1461" s="225" t="s">
        <v>7391</v>
      </c>
      <c r="AC1461" s="103" t="s">
        <v>7390</v>
      </c>
      <c r="AD1461" s="162">
        <v>0.5</v>
      </c>
      <c r="AE1461" s="162"/>
      <c r="AF1461" s="162"/>
      <c r="AG1461" s="163"/>
      <c r="AH1461" s="105">
        <f>ROUND(ROUND(ROUND(K1453*U1460,0)*Y$1379,0)*AD1461,0)</f>
        <v>92</v>
      </c>
      <c r="AI1461" s="16"/>
    </row>
    <row r="1462" spans="1:35" ht="16.75" customHeight="1" x14ac:dyDescent="0.3">
      <c r="A1462" s="11">
        <v>33</v>
      </c>
      <c r="B1462" s="33" t="s">
        <v>1395</v>
      </c>
      <c r="C1462" s="52" t="s">
        <v>10733</v>
      </c>
      <c r="D1462" s="198"/>
      <c r="E1462" s="199"/>
      <c r="F1462" s="199"/>
      <c r="G1462" s="197"/>
      <c r="H1462" s="2"/>
      <c r="I1462" s="2"/>
      <c r="J1462" s="81"/>
      <c r="K1462" s="185"/>
      <c r="L1462" s="2"/>
      <c r="M1462" s="2"/>
      <c r="N1462" s="2"/>
      <c r="O1462" s="56"/>
      <c r="P1462" s="2"/>
      <c r="Q1462" s="2"/>
      <c r="R1462" s="2"/>
      <c r="S1462" s="2"/>
      <c r="T1462" s="2"/>
      <c r="U1462" s="2"/>
      <c r="V1462" s="71"/>
      <c r="W1462" s="72"/>
      <c r="X1462" s="72"/>
      <c r="Y1462" s="155"/>
      <c r="Z1462" s="157"/>
      <c r="AA1462" s="2"/>
      <c r="AB1462" s="201"/>
      <c r="AC1462" s="55"/>
      <c r="AD1462" s="141"/>
      <c r="AE1462" s="187" t="s">
        <v>7356</v>
      </c>
      <c r="AF1462" s="53">
        <v>5</v>
      </c>
      <c r="AG1462" s="181" t="s">
        <v>7357</v>
      </c>
      <c r="AH1462" s="98">
        <f>ROUND(ROUND(K1453*U1460,0)*Y$1379-AF1462,0)</f>
        <v>178</v>
      </c>
      <c r="AI1462" s="16"/>
    </row>
    <row r="1463" spans="1:35" ht="16.75" customHeight="1" x14ac:dyDescent="0.3">
      <c r="A1463" s="99">
        <v>33</v>
      </c>
      <c r="B1463" s="227" t="s">
        <v>1396</v>
      </c>
      <c r="C1463" s="101" t="s">
        <v>10732</v>
      </c>
      <c r="D1463" s="198"/>
      <c r="E1463" s="199"/>
      <c r="F1463" s="199"/>
      <c r="G1463" s="197"/>
      <c r="H1463" s="2"/>
      <c r="I1463" s="2"/>
      <c r="J1463" s="81"/>
      <c r="K1463" s="185"/>
      <c r="L1463" s="2"/>
      <c r="M1463" s="2"/>
      <c r="N1463" s="2"/>
      <c r="O1463" s="56"/>
      <c r="P1463" s="2"/>
      <c r="Q1463" s="2"/>
      <c r="R1463" s="2"/>
      <c r="S1463" s="2"/>
      <c r="T1463" s="2"/>
      <c r="U1463" s="2"/>
      <c r="V1463" s="71"/>
      <c r="W1463" s="72"/>
      <c r="X1463" s="72"/>
      <c r="Y1463" s="155"/>
      <c r="Z1463" s="157"/>
      <c r="AA1463" s="226" t="s">
        <v>7393</v>
      </c>
      <c r="AB1463" s="225" t="s">
        <v>7358</v>
      </c>
      <c r="AC1463" s="103" t="s">
        <v>7390</v>
      </c>
      <c r="AD1463" s="162">
        <v>0.7</v>
      </c>
      <c r="AE1463" s="221"/>
      <c r="AF1463" s="136"/>
      <c r="AG1463" s="75"/>
      <c r="AH1463" s="105">
        <f>ROUND(ROUND(ROUND(K1453*U1460,0)*Y$1379,0)*AD1463-AF1462,0)</f>
        <v>123</v>
      </c>
      <c r="AI1463" s="16"/>
    </row>
    <row r="1464" spans="1:35" ht="16.75" customHeight="1" x14ac:dyDescent="0.3">
      <c r="A1464" s="99">
        <v>33</v>
      </c>
      <c r="B1464" s="227" t="s">
        <v>1397</v>
      </c>
      <c r="C1464" s="101" t="s">
        <v>10731</v>
      </c>
      <c r="D1464" s="198"/>
      <c r="E1464" s="199"/>
      <c r="F1464" s="199"/>
      <c r="G1464" s="197"/>
      <c r="H1464" s="2"/>
      <c r="I1464" s="2"/>
      <c r="J1464" s="81"/>
      <c r="K1464" s="185"/>
      <c r="L1464" s="2"/>
      <c r="M1464" s="2"/>
      <c r="N1464" s="2"/>
      <c r="O1464" s="203"/>
      <c r="P1464" s="8"/>
      <c r="Q1464" s="8"/>
      <c r="R1464" s="8"/>
      <c r="S1464" s="8"/>
      <c r="T1464" s="8"/>
      <c r="U1464" s="8"/>
      <c r="V1464" s="73"/>
      <c r="W1464" s="72"/>
      <c r="X1464" s="72"/>
      <c r="Y1464" s="155"/>
      <c r="Z1464" s="157"/>
      <c r="AA1464" s="206"/>
      <c r="AB1464" s="225" t="s">
        <v>7391</v>
      </c>
      <c r="AC1464" s="103" t="s">
        <v>7390</v>
      </c>
      <c r="AD1464" s="162">
        <v>0.5</v>
      </c>
      <c r="AE1464" s="196"/>
      <c r="AF1464" s="144"/>
      <c r="AG1464" s="150"/>
      <c r="AH1464" s="105">
        <f>ROUND(ROUND(ROUND(K1453*U1460,0)*Y$1379,0)*AD1464-AF1462,0)</f>
        <v>87</v>
      </c>
      <c r="AI1464" s="16"/>
    </row>
    <row r="1465" spans="1:35" ht="16.75" customHeight="1" x14ac:dyDescent="0.3">
      <c r="A1465" s="11">
        <v>33</v>
      </c>
      <c r="B1465" s="33" t="s">
        <v>1398</v>
      </c>
      <c r="C1465" s="52" t="s">
        <v>10730</v>
      </c>
      <c r="D1465" s="190"/>
      <c r="E1465" s="211"/>
      <c r="F1465" s="211"/>
      <c r="G1465" s="210"/>
      <c r="H1465" s="211"/>
      <c r="I1465" s="211"/>
      <c r="J1465" s="210"/>
      <c r="K1465" s="185"/>
      <c r="L1465" s="2"/>
      <c r="M1465" s="2"/>
      <c r="N1465" s="44"/>
      <c r="O1465" s="222" t="s">
        <v>7373</v>
      </c>
      <c r="P1465" s="2"/>
      <c r="Q1465" s="2"/>
      <c r="R1465" s="2"/>
      <c r="S1465" s="2"/>
      <c r="T1465" s="2"/>
      <c r="U1465" s="2"/>
      <c r="V1465" s="71"/>
      <c r="W1465" s="72"/>
      <c r="X1465" s="72"/>
      <c r="Y1465" s="145"/>
      <c r="Z1465" s="71"/>
      <c r="AA1465" s="83"/>
      <c r="AB1465" s="80"/>
      <c r="AC1465" s="7"/>
      <c r="AD1465" s="7"/>
      <c r="AE1465" s="7"/>
      <c r="AF1465" s="7"/>
      <c r="AG1465" s="37"/>
      <c r="AH1465" s="98">
        <f>ROUND(ROUND(K1453*U1466,0)*Y$1379,0)</f>
        <v>186</v>
      </c>
      <c r="AI1465" s="66"/>
    </row>
    <row r="1466" spans="1:35" ht="16.75" customHeight="1" x14ac:dyDescent="0.3">
      <c r="A1466" s="99">
        <v>33</v>
      </c>
      <c r="B1466" s="227" t="s">
        <v>1399</v>
      </c>
      <c r="C1466" s="101" t="s">
        <v>10729</v>
      </c>
      <c r="D1466" s="190"/>
      <c r="E1466" s="211"/>
      <c r="F1466" s="211"/>
      <c r="G1466" s="210"/>
      <c r="H1466" s="211"/>
      <c r="I1466" s="211"/>
      <c r="J1466" s="210"/>
      <c r="K1466" s="185"/>
      <c r="L1466" s="2"/>
      <c r="M1466" s="2"/>
      <c r="N1466" s="44"/>
      <c r="O1466" s="222" t="s">
        <v>7405</v>
      </c>
      <c r="P1466" s="135"/>
      <c r="Q1466" s="135"/>
      <c r="R1466" s="135"/>
      <c r="S1466" s="135"/>
      <c r="T1466" s="136" t="s">
        <v>7404</v>
      </c>
      <c r="U1466" s="273">
        <v>0.95</v>
      </c>
      <c r="V1466" s="274"/>
      <c r="W1466" s="72"/>
      <c r="X1466" s="72"/>
      <c r="Y1466" s="145"/>
      <c r="Z1466" s="71"/>
      <c r="AA1466" s="226" t="s">
        <v>7393</v>
      </c>
      <c r="AB1466" s="225" t="s">
        <v>7358</v>
      </c>
      <c r="AC1466" s="103" t="s">
        <v>7390</v>
      </c>
      <c r="AD1466" s="162">
        <v>0.7</v>
      </c>
      <c r="AE1466" s="162"/>
      <c r="AF1466" s="162"/>
      <c r="AG1466" s="163"/>
      <c r="AH1466" s="105">
        <f>ROUND(ROUND(ROUND(K1453*U1466,0)*Y$1379,0)*AD1466,0)</f>
        <v>130</v>
      </c>
      <c r="AI1466" s="66"/>
    </row>
    <row r="1467" spans="1:35" ht="16.75" customHeight="1" x14ac:dyDescent="0.3">
      <c r="A1467" s="99">
        <v>33</v>
      </c>
      <c r="B1467" s="227" t="s">
        <v>1400</v>
      </c>
      <c r="C1467" s="101" t="s">
        <v>10728</v>
      </c>
      <c r="D1467" s="198"/>
      <c r="E1467" s="199"/>
      <c r="F1467" s="199"/>
      <c r="G1467" s="197"/>
      <c r="H1467" s="2"/>
      <c r="I1467" s="2"/>
      <c r="J1467" s="81"/>
      <c r="K1467" s="185"/>
      <c r="L1467" s="2"/>
      <c r="M1467" s="2"/>
      <c r="N1467" s="2"/>
      <c r="O1467" s="56"/>
      <c r="P1467" s="2"/>
      <c r="Q1467" s="2"/>
      <c r="R1467" s="2"/>
      <c r="S1467" s="2"/>
      <c r="T1467" s="2"/>
      <c r="U1467" s="2"/>
      <c r="V1467" s="71"/>
      <c r="W1467" s="72"/>
      <c r="X1467" s="72"/>
      <c r="Y1467" s="155"/>
      <c r="Z1467" s="157"/>
      <c r="AA1467" s="206"/>
      <c r="AB1467" s="225" t="s">
        <v>7391</v>
      </c>
      <c r="AC1467" s="103" t="s">
        <v>7390</v>
      </c>
      <c r="AD1467" s="162">
        <v>0.5</v>
      </c>
      <c r="AE1467" s="162"/>
      <c r="AF1467" s="162"/>
      <c r="AG1467" s="163"/>
      <c r="AH1467" s="105">
        <f>ROUND(ROUND(ROUND(K1453*U1466,0)*Y$1379,0)*AD1467,0)</f>
        <v>93</v>
      </c>
      <c r="AI1467" s="16"/>
    </row>
    <row r="1468" spans="1:35" ht="16.75" customHeight="1" x14ac:dyDescent="0.3">
      <c r="A1468" s="11">
        <v>33</v>
      </c>
      <c r="B1468" s="33" t="s">
        <v>1401</v>
      </c>
      <c r="C1468" s="52" t="s">
        <v>10727</v>
      </c>
      <c r="D1468" s="198"/>
      <c r="E1468" s="199"/>
      <c r="F1468" s="199"/>
      <c r="G1468" s="197"/>
      <c r="H1468" s="2"/>
      <c r="I1468" s="2"/>
      <c r="J1468" s="81"/>
      <c r="K1468" s="185"/>
      <c r="L1468" s="2"/>
      <c r="M1468" s="2"/>
      <c r="N1468" s="2"/>
      <c r="O1468" s="56"/>
      <c r="P1468" s="2"/>
      <c r="Q1468" s="2"/>
      <c r="R1468" s="2"/>
      <c r="S1468" s="2"/>
      <c r="T1468" s="2"/>
      <c r="U1468" s="2"/>
      <c r="V1468" s="71"/>
      <c r="W1468" s="72"/>
      <c r="X1468" s="72"/>
      <c r="Y1468" s="155"/>
      <c r="Z1468" s="157"/>
      <c r="AA1468" s="2"/>
      <c r="AB1468" s="201"/>
      <c r="AC1468" s="55"/>
      <c r="AD1468" s="141"/>
      <c r="AE1468" s="187" t="s">
        <v>7356</v>
      </c>
      <c r="AF1468" s="53">
        <v>5</v>
      </c>
      <c r="AG1468" s="181" t="s">
        <v>7357</v>
      </c>
      <c r="AH1468" s="98">
        <f>ROUND(ROUND(K1453*U1466,0)*Y$1379-AF1468,0)</f>
        <v>181</v>
      </c>
      <c r="AI1468" s="16"/>
    </row>
    <row r="1469" spans="1:35" ht="16.75" customHeight="1" x14ac:dyDescent="0.3">
      <c r="A1469" s="99">
        <v>33</v>
      </c>
      <c r="B1469" s="227" t="s">
        <v>1402</v>
      </c>
      <c r="C1469" s="101" t="s">
        <v>10726</v>
      </c>
      <c r="D1469" s="198"/>
      <c r="E1469" s="199"/>
      <c r="F1469" s="199"/>
      <c r="G1469" s="197"/>
      <c r="H1469" s="2"/>
      <c r="I1469" s="2"/>
      <c r="J1469" s="81"/>
      <c r="K1469" s="185"/>
      <c r="L1469" s="2"/>
      <c r="M1469" s="2"/>
      <c r="N1469" s="2"/>
      <c r="O1469" s="56"/>
      <c r="P1469" s="2"/>
      <c r="Q1469" s="2"/>
      <c r="R1469" s="2"/>
      <c r="S1469" s="2"/>
      <c r="T1469" s="2"/>
      <c r="U1469" s="2"/>
      <c r="V1469" s="71"/>
      <c r="W1469" s="72"/>
      <c r="X1469" s="72"/>
      <c r="Y1469" s="155"/>
      <c r="Z1469" s="157"/>
      <c r="AA1469" s="226" t="s">
        <v>7393</v>
      </c>
      <c r="AB1469" s="225" t="s">
        <v>7358</v>
      </c>
      <c r="AC1469" s="103" t="s">
        <v>7390</v>
      </c>
      <c r="AD1469" s="162">
        <v>0.7</v>
      </c>
      <c r="AE1469" s="221"/>
      <c r="AF1469" s="136"/>
      <c r="AG1469" s="75"/>
      <c r="AH1469" s="105">
        <f>ROUND(ROUND(ROUND(K1453*U1466,0)*Y$1379,0)*AD1469-AF1468,0)</f>
        <v>125</v>
      </c>
      <c r="AI1469" s="16"/>
    </row>
    <row r="1470" spans="1:35" ht="16.75" customHeight="1" x14ac:dyDescent="0.3">
      <c r="A1470" s="99">
        <v>33</v>
      </c>
      <c r="B1470" s="227" t="s">
        <v>1403</v>
      </c>
      <c r="C1470" s="101" t="s">
        <v>10725</v>
      </c>
      <c r="D1470" s="198"/>
      <c r="E1470" s="199"/>
      <c r="F1470" s="199"/>
      <c r="G1470" s="197"/>
      <c r="H1470" s="2"/>
      <c r="I1470" s="2"/>
      <c r="J1470" s="81"/>
      <c r="K1470" s="164"/>
      <c r="L1470" s="8"/>
      <c r="M1470" s="8"/>
      <c r="N1470" s="8"/>
      <c r="O1470" s="203"/>
      <c r="P1470" s="8"/>
      <c r="Q1470" s="8"/>
      <c r="R1470" s="8"/>
      <c r="S1470" s="8"/>
      <c r="T1470" s="8"/>
      <c r="U1470" s="8"/>
      <c r="V1470" s="73"/>
      <c r="W1470" s="72"/>
      <c r="X1470" s="72"/>
      <c r="Y1470" s="155"/>
      <c r="Z1470" s="157"/>
      <c r="AA1470" s="206"/>
      <c r="AB1470" s="225" t="s">
        <v>7391</v>
      </c>
      <c r="AC1470" s="103" t="s">
        <v>7390</v>
      </c>
      <c r="AD1470" s="162">
        <v>0.5</v>
      </c>
      <c r="AE1470" s="196"/>
      <c r="AF1470" s="144"/>
      <c r="AG1470" s="150"/>
      <c r="AH1470" s="105">
        <f>ROUND(ROUND(ROUND(K1453*U1466,0)*Y$1379,0)*AD1470-AF1468,0)</f>
        <v>88</v>
      </c>
      <c r="AI1470" s="16"/>
    </row>
    <row r="1471" spans="1:35" ht="16.75" customHeight="1" x14ac:dyDescent="0.3">
      <c r="A1471" s="11">
        <v>33</v>
      </c>
      <c r="B1471" s="14" t="s">
        <v>10724</v>
      </c>
      <c r="C1471" s="52" t="s">
        <v>10723</v>
      </c>
      <c r="D1471" s="190"/>
      <c r="E1471" s="211"/>
      <c r="F1471" s="211"/>
      <c r="G1471" s="210"/>
      <c r="H1471" s="2"/>
      <c r="I1471" s="2"/>
      <c r="J1471" s="81"/>
      <c r="K1471" s="167" t="s">
        <v>7425</v>
      </c>
      <c r="L1471" s="36"/>
      <c r="M1471" s="36"/>
      <c r="N1471" s="50"/>
      <c r="O1471" s="54"/>
      <c r="P1471" s="36"/>
      <c r="Q1471" s="36"/>
      <c r="R1471" s="36"/>
      <c r="S1471" s="36"/>
      <c r="T1471" s="36"/>
      <c r="U1471" s="36"/>
      <c r="V1471" s="50"/>
      <c r="W1471" s="45"/>
      <c r="X1471" s="45"/>
      <c r="Y1471" s="2"/>
      <c r="Z1471" s="44"/>
      <c r="AA1471" s="54"/>
      <c r="AB1471" s="53"/>
      <c r="AC1471" s="36"/>
      <c r="AD1471" s="36"/>
      <c r="AE1471" s="36"/>
      <c r="AF1471" s="36"/>
      <c r="AG1471" s="50"/>
      <c r="AH1471" s="98">
        <f>ROUND(K1477*Y$1379,0)</f>
        <v>173</v>
      </c>
      <c r="AI1471" s="66"/>
    </row>
    <row r="1472" spans="1:35" ht="16.75" customHeight="1" x14ac:dyDescent="0.3">
      <c r="A1472" s="99">
        <v>33</v>
      </c>
      <c r="B1472" s="100" t="s">
        <v>1404</v>
      </c>
      <c r="C1472" s="101" t="s">
        <v>10722</v>
      </c>
      <c r="D1472" s="190"/>
      <c r="E1472" s="211"/>
      <c r="F1472" s="211"/>
      <c r="G1472" s="210"/>
      <c r="H1472" s="2"/>
      <c r="I1472" s="2"/>
      <c r="J1472" s="81"/>
      <c r="K1472" s="185"/>
      <c r="L1472" s="2"/>
      <c r="M1472" s="2"/>
      <c r="N1472" s="44"/>
      <c r="O1472" s="3"/>
      <c r="P1472" s="2"/>
      <c r="Q1472" s="2"/>
      <c r="R1472" s="2"/>
      <c r="S1472" s="2"/>
      <c r="T1472" s="2"/>
      <c r="U1472" s="2"/>
      <c r="V1472" s="71"/>
      <c r="W1472" s="72"/>
      <c r="X1472" s="72"/>
      <c r="Y1472" s="145"/>
      <c r="Z1472" s="71"/>
      <c r="AA1472" s="226" t="s">
        <v>7393</v>
      </c>
      <c r="AB1472" s="225" t="s">
        <v>7358</v>
      </c>
      <c r="AC1472" s="103" t="s">
        <v>7390</v>
      </c>
      <c r="AD1472" s="162">
        <v>0.7</v>
      </c>
      <c r="AE1472" s="162"/>
      <c r="AF1472" s="162"/>
      <c r="AG1472" s="163"/>
      <c r="AH1472" s="105">
        <f>ROUND(ROUND(K1477*Y$1379,0)*AD1472,0)</f>
        <v>121</v>
      </c>
      <c r="AI1472" s="66"/>
    </row>
    <row r="1473" spans="1:35" ht="16.75" customHeight="1" x14ac:dyDescent="0.3">
      <c r="A1473" s="99">
        <v>33</v>
      </c>
      <c r="B1473" s="100" t="s">
        <v>1405</v>
      </c>
      <c r="C1473" s="101" t="s">
        <v>10721</v>
      </c>
      <c r="D1473" s="198"/>
      <c r="E1473" s="199"/>
      <c r="F1473" s="199"/>
      <c r="G1473" s="197"/>
      <c r="H1473" s="2"/>
      <c r="I1473" s="2"/>
      <c r="J1473" s="81"/>
      <c r="K1473" s="185"/>
      <c r="L1473" s="2"/>
      <c r="M1473" s="2"/>
      <c r="N1473" s="2"/>
      <c r="O1473" s="56"/>
      <c r="P1473" s="2"/>
      <c r="Q1473" s="2"/>
      <c r="R1473" s="2"/>
      <c r="S1473" s="2"/>
      <c r="T1473" s="2"/>
      <c r="U1473" s="2"/>
      <c r="V1473" s="71"/>
      <c r="W1473" s="72"/>
      <c r="X1473" s="72"/>
      <c r="Y1473" s="155"/>
      <c r="Z1473" s="157"/>
      <c r="AA1473" s="206"/>
      <c r="AB1473" s="225" t="s">
        <v>7391</v>
      </c>
      <c r="AC1473" s="103" t="s">
        <v>7390</v>
      </c>
      <c r="AD1473" s="162">
        <v>0.5</v>
      </c>
      <c r="AE1473" s="162"/>
      <c r="AF1473" s="162"/>
      <c r="AG1473" s="163"/>
      <c r="AH1473" s="105">
        <f>ROUND(ROUND(K1477*Y$1379,0)*AD1473,0)</f>
        <v>87</v>
      </c>
      <c r="AI1473" s="16"/>
    </row>
    <row r="1474" spans="1:35" ht="16.75" customHeight="1" x14ac:dyDescent="0.3">
      <c r="A1474" s="11">
        <v>33</v>
      </c>
      <c r="B1474" s="14" t="s">
        <v>1406</v>
      </c>
      <c r="C1474" s="52" t="s">
        <v>10720</v>
      </c>
      <c r="D1474" s="198"/>
      <c r="E1474" s="199"/>
      <c r="F1474" s="199"/>
      <c r="G1474" s="197"/>
      <c r="H1474" s="2"/>
      <c r="I1474" s="2"/>
      <c r="J1474" s="81"/>
      <c r="K1474" s="185"/>
      <c r="L1474" s="2"/>
      <c r="M1474" s="2"/>
      <c r="N1474" s="2"/>
      <c r="O1474" s="56"/>
      <c r="P1474" s="2"/>
      <c r="Q1474" s="2"/>
      <c r="R1474" s="2"/>
      <c r="S1474" s="2"/>
      <c r="T1474" s="2"/>
      <c r="U1474" s="2"/>
      <c r="V1474" s="71"/>
      <c r="W1474" s="72"/>
      <c r="X1474" s="72"/>
      <c r="Y1474" s="155"/>
      <c r="Z1474" s="157"/>
      <c r="AA1474" s="2"/>
      <c r="AB1474" s="201"/>
      <c r="AC1474" s="55"/>
      <c r="AD1474" s="141"/>
      <c r="AE1474" s="187" t="s">
        <v>7356</v>
      </c>
      <c r="AF1474" s="53">
        <v>5</v>
      </c>
      <c r="AG1474" s="181" t="s">
        <v>7357</v>
      </c>
      <c r="AH1474" s="98">
        <f>ROUND(K1477*Y$1379-AF1474,0)</f>
        <v>168</v>
      </c>
      <c r="AI1474" s="16"/>
    </row>
    <row r="1475" spans="1:35" ht="16.75" customHeight="1" x14ac:dyDescent="0.3">
      <c r="A1475" s="99">
        <v>33</v>
      </c>
      <c r="B1475" s="100" t="s">
        <v>1407</v>
      </c>
      <c r="C1475" s="101" t="s">
        <v>10719</v>
      </c>
      <c r="D1475" s="198"/>
      <c r="E1475" s="199"/>
      <c r="F1475" s="199"/>
      <c r="G1475" s="197"/>
      <c r="H1475" s="2"/>
      <c r="I1475" s="2"/>
      <c r="J1475" s="81"/>
      <c r="K1475" s="185"/>
      <c r="L1475" s="2"/>
      <c r="M1475" s="2"/>
      <c r="N1475" s="2"/>
      <c r="O1475" s="56"/>
      <c r="P1475" s="2"/>
      <c r="Q1475" s="2"/>
      <c r="R1475" s="2"/>
      <c r="S1475" s="2"/>
      <c r="T1475" s="2"/>
      <c r="U1475" s="2"/>
      <c r="V1475" s="71"/>
      <c r="W1475" s="72"/>
      <c r="X1475" s="72"/>
      <c r="Y1475" s="155"/>
      <c r="Z1475" s="157"/>
      <c r="AA1475" s="226" t="s">
        <v>7393</v>
      </c>
      <c r="AB1475" s="225" t="s">
        <v>7358</v>
      </c>
      <c r="AC1475" s="103" t="s">
        <v>7390</v>
      </c>
      <c r="AD1475" s="162">
        <v>0.7</v>
      </c>
      <c r="AE1475" s="221"/>
      <c r="AF1475" s="136"/>
      <c r="AG1475" s="75"/>
      <c r="AH1475" s="105">
        <f>ROUND(ROUND(K1477*Y$1379,0)*AD1475-AF1474,0)</f>
        <v>116</v>
      </c>
      <c r="AI1475" s="16"/>
    </row>
    <row r="1476" spans="1:35" ht="16.75" customHeight="1" x14ac:dyDescent="0.3">
      <c r="A1476" s="99">
        <v>33</v>
      </c>
      <c r="B1476" s="100" t="s">
        <v>1408</v>
      </c>
      <c r="C1476" s="101" t="s">
        <v>10718</v>
      </c>
      <c r="D1476" s="198"/>
      <c r="E1476" s="199"/>
      <c r="F1476" s="199"/>
      <c r="G1476" s="197"/>
      <c r="H1476" s="2"/>
      <c r="I1476" s="2"/>
      <c r="J1476" s="81"/>
      <c r="K1476" s="185"/>
      <c r="L1476" s="2"/>
      <c r="M1476" s="2"/>
      <c r="N1476" s="2"/>
      <c r="O1476" s="56"/>
      <c r="P1476" s="2"/>
      <c r="Q1476" s="2"/>
      <c r="R1476" s="2"/>
      <c r="S1476" s="2"/>
      <c r="T1476" s="2"/>
      <c r="U1476" s="2"/>
      <c r="V1476" s="71"/>
      <c r="W1476" s="72"/>
      <c r="X1476" s="72"/>
      <c r="Y1476" s="155"/>
      <c r="Z1476" s="157"/>
      <c r="AA1476" s="206"/>
      <c r="AB1476" s="225" t="s">
        <v>7391</v>
      </c>
      <c r="AC1476" s="103" t="s">
        <v>7390</v>
      </c>
      <c r="AD1476" s="162">
        <v>0.5</v>
      </c>
      <c r="AE1476" s="196"/>
      <c r="AF1476" s="144"/>
      <c r="AG1476" s="150"/>
      <c r="AH1476" s="105">
        <f>ROUND(ROUND(K1477*Y$1379,0)*AD1476-AF1474,0)</f>
        <v>82</v>
      </c>
      <c r="AI1476" s="16"/>
    </row>
    <row r="1477" spans="1:35" ht="16.75" customHeight="1" x14ac:dyDescent="0.3">
      <c r="A1477" s="11">
        <v>33</v>
      </c>
      <c r="B1477" s="14" t="s">
        <v>1409</v>
      </c>
      <c r="C1477" s="52" t="s">
        <v>10717</v>
      </c>
      <c r="D1477" s="190"/>
      <c r="E1477" s="211"/>
      <c r="F1477" s="211"/>
      <c r="G1477" s="210"/>
      <c r="H1477" s="2"/>
      <c r="I1477" s="2"/>
      <c r="J1477" s="81"/>
      <c r="K1477" s="271">
        <f>'21共同生活援助（包括型・基本）'!N685</f>
        <v>345</v>
      </c>
      <c r="L1477" s="272"/>
      <c r="M1477" s="2" t="s">
        <v>7388</v>
      </c>
      <c r="N1477" s="44"/>
      <c r="O1477" s="204" t="s">
        <v>7387</v>
      </c>
      <c r="P1477" s="36"/>
      <c r="Q1477" s="36"/>
      <c r="R1477" s="36"/>
      <c r="S1477" s="36"/>
      <c r="T1477" s="36"/>
      <c r="U1477" s="36"/>
      <c r="V1477" s="74"/>
      <c r="W1477" s="72"/>
      <c r="X1477" s="72"/>
      <c r="Y1477" s="145"/>
      <c r="Z1477" s="71"/>
      <c r="AA1477" s="83"/>
      <c r="AB1477" s="194"/>
      <c r="AC1477" s="7"/>
      <c r="AD1477" s="7"/>
      <c r="AE1477" s="7"/>
      <c r="AF1477" s="7"/>
      <c r="AG1477" s="37"/>
      <c r="AH1477" s="98">
        <f>ROUND(ROUND(K1477*U1478,0)*Y$1379,0)</f>
        <v>164</v>
      </c>
      <c r="AI1477" s="66"/>
    </row>
    <row r="1478" spans="1:35" ht="16.75" customHeight="1" x14ac:dyDescent="0.3">
      <c r="A1478" s="99">
        <v>33</v>
      </c>
      <c r="B1478" s="100" t="s">
        <v>1410</v>
      </c>
      <c r="C1478" s="101" t="s">
        <v>10716</v>
      </c>
      <c r="D1478" s="190"/>
      <c r="E1478" s="211"/>
      <c r="F1478" s="211"/>
      <c r="G1478" s="210"/>
      <c r="H1478" s="2"/>
      <c r="I1478" s="2"/>
      <c r="J1478" s="81"/>
      <c r="K1478" s="72"/>
      <c r="L1478" s="145"/>
      <c r="M1478" s="2"/>
      <c r="N1478" s="44"/>
      <c r="O1478" s="45"/>
      <c r="P1478" s="2"/>
      <c r="Q1478" s="135"/>
      <c r="R1478" s="135"/>
      <c r="S1478" s="135"/>
      <c r="T1478" s="136" t="s">
        <v>10709</v>
      </c>
      <c r="U1478" s="273">
        <v>0.95</v>
      </c>
      <c r="V1478" s="274"/>
      <c r="W1478" s="72"/>
      <c r="X1478" s="72"/>
      <c r="Y1478" s="145"/>
      <c r="Z1478" s="71"/>
      <c r="AA1478" s="226" t="s">
        <v>10705</v>
      </c>
      <c r="AB1478" s="225" t="s">
        <v>10704</v>
      </c>
      <c r="AC1478" s="103" t="s">
        <v>10701</v>
      </c>
      <c r="AD1478" s="162">
        <v>0.7</v>
      </c>
      <c r="AE1478" s="162"/>
      <c r="AF1478" s="162"/>
      <c r="AG1478" s="163"/>
      <c r="AH1478" s="105">
        <f>ROUND(ROUND(ROUND(K1477*U1478,0)*Y$1379,0)*AD1478,0)</f>
        <v>115</v>
      </c>
      <c r="AI1478" s="66"/>
    </row>
    <row r="1479" spans="1:35" ht="16.75" customHeight="1" x14ac:dyDescent="0.3">
      <c r="A1479" s="99">
        <v>33</v>
      </c>
      <c r="B1479" s="100" t="s">
        <v>1411</v>
      </c>
      <c r="C1479" s="101" t="s">
        <v>10715</v>
      </c>
      <c r="D1479" s="198"/>
      <c r="E1479" s="199"/>
      <c r="F1479" s="199"/>
      <c r="G1479" s="197"/>
      <c r="H1479" s="2"/>
      <c r="I1479" s="2"/>
      <c r="J1479" s="81"/>
      <c r="K1479" s="185"/>
      <c r="L1479" s="2"/>
      <c r="M1479" s="2"/>
      <c r="N1479" s="2"/>
      <c r="O1479" s="56"/>
      <c r="P1479" s="2"/>
      <c r="Q1479" s="2"/>
      <c r="R1479" s="2"/>
      <c r="S1479" s="2"/>
      <c r="T1479" s="2"/>
      <c r="U1479" s="2"/>
      <c r="V1479" s="71"/>
      <c r="W1479" s="72"/>
      <c r="X1479" s="72"/>
      <c r="Y1479" s="155"/>
      <c r="Z1479" s="157"/>
      <c r="AA1479" s="206"/>
      <c r="AB1479" s="225" t="s">
        <v>10702</v>
      </c>
      <c r="AC1479" s="103" t="s">
        <v>10701</v>
      </c>
      <c r="AD1479" s="162">
        <v>0.5</v>
      </c>
      <c r="AE1479" s="162"/>
      <c r="AF1479" s="162"/>
      <c r="AG1479" s="163"/>
      <c r="AH1479" s="105">
        <f>ROUND(ROUND(ROUND(K1477*U1478,0)*Y$1379,0)*AD1479,0)</f>
        <v>82</v>
      </c>
      <c r="AI1479" s="16"/>
    </row>
    <row r="1480" spans="1:35" ht="16.75" customHeight="1" x14ac:dyDescent="0.3">
      <c r="A1480" s="11">
        <v>33</v>
      </c>
      <c r="B1480" s="14" t="s">
        <v>1412</v>
      </c>
      <c r="C1480" s="52" t="s">
        <v>10714</v>
      </c>
      <c r="D1480" s="198"/>
      <c r="E1480" s="199"/>
      <c r="F1480" s="199"/>
      <c r="G1480" s="197"/>
      <c r="H1480" s="2"/>
      <c r="I1480" s="2"/>
      <c r="J1480" s="81"/>
      <c r="K1480" s="185"/>
      <c r="L1480" s="2"/>
      <c r="M1480" s="2"/>
      <c r="N1480" s="2"/>
      <c r="O1480" s="56"/>
      <c r="P1480" s="2"/>
      <c r="Q1480" s="2"/>
      <c r="R1480" s="2"/>
      <c r="S1480" s="2"/>
      <c r="T1480" s="2"/>
      <c r="U1480" s="2"/>
      <c r="V1480" s="71"/>
      <c r="W1480" s="72"/>
      <c r="X1480" s="72"/>
      <c r="Y1480" s="155"/>
      <c r="Z1480" s="157"/>
      <c r="AA1480" s="2"/>
      <c r="AB1480" s="201"/>
      <c r="AC1480" s="55"/>
      <c r="AD1480" s="141"/>
      <c r="AE1480" s="187" t="s">
        <v>7356</v>
      </c>
      <c r="AF1480" s="53">
        <v>5</v>
      </c>
      <c r="AG1480" s="181" t="s">
        <v>7357</v>
      </c>
      <c r="AH1480" s="98">
        <f>ROUND(ROUND(K1477*U1478,0)*Y$1379-AF1480,0)</f>
        <v>159</v>
      </c>
      <c r="AI1480" s="16"/>
    </row>
    <row r="1481" spans="1:35" ht="16.75" customHeight="1" x14ac:dyDescent="0.3">
      <c r="A1481" s="99">
        <v>33</v>
      </c>
      <c r="B1481" s="100" t="s">
        <v>1413</v>
      </c>
      <c r="C1481" s="101" t="s">
        <v>10713</v>
      </c>
      <c r="D1481" s="198"/>
      <c r="E1481" s="199"/>
      <c r="F1481" s="199"/>
      <c r="G1481" s="197"/>
      <c r="H1481" s="2"/>
      <c r="I1481" s="2"/>
      <c r="J1481" s="81"/>
      <c r="K1481" s="185"/>
      <c r="L1481" s="2"/>
      <c r="M1481" s="2"/>
      <c r="N1481" s="2"/>
      <c r="O1481" s="56"/>
      <c r="P1481" s="2"/>
      <c r="Q1481" s="2"/>
      <c r="R1481" s="2"/>
      <c r="S1481" s="2"/>
      <c r="T1481" s="2"/>
      <c r="U1481" s="2"/>
      <c r="V1481" s="71"/>
      <c r="W1481" s="72"/>
      <c r="X1481" s="72"/>
      <c r="Y1481" s="155"/>
      <c r="Z1481" s="157"/>
      <c r="AA1481" s="226" t="s">
        <v>10705</v>
      </c>
      <c r="AB1481" s="225" t="s">
        <v>10704</v>
      </c>
      <c r="AC1481" s="103" t="s">
        <v>10701</v>
      </c>
      <c r="AD1481" s="162">
        <v>0.7</v>
      </c>
      <c r="AE1481" s="221"/>
      <c r="AF1481" s="136"/>
      <c r="AG1481" s="75"/>
      <c r="AH1481" s="105">
        <f>ROUND(ROUND(ROUND(K1477*U1478,0)*Y$1379,0)*AD1481-AF1480,0)</f>
        <v>110</v>
      </c>
      <c r="AI1481" s="16"/>
    </row>
    <row r="1482" spans="1:35" ht="16.75" customHeight="1" x14ac:dyDescent="0.3">
      <c r="A1482" s="99">
        <v>33</v>
      </c>
      <c r="B1482" s="100" t="s">
        <v>1414</v>
      </c>
      <c r="C1482" s="101" t="s">
        <v>10712</v>
      </c>
      <c r="D1482" s="198"/>
      <c r="E1482" s="199"/>
      <c r="F1482" s="199"/>
      <c r="G1482" s="197"/>
      <c r="H1482" s="2"/>
      <c r="I1482" s="2"/>
      <c r="J1482" s="81"/>
      <c r="K1482" s="185"/>
      <c r="L1482" s="2"/>
      <c r="M1482" s="2"/>
      <c r="N1482" s="2"/>
      <c r="O1482" s="203"/>
      <c r="P1482" s="8"/>
      <c r="Q1482" s="8"/>
      <c r="R1482" s="8"/>
      <c r="S1482" s="8"/>
      <c r="T1482" s="8"/>
      <c r="U1482" s="8"/>
      <c r="V1482" s="73"/>
      <c r="W1482" s="72"/>
      <c r="X1482" s="72"/>
      <c r="Y1482" s="155"/>
      <c r="Z1482" s="157"/>
      <c r="AA1482" s="206"/>
      <c r="AB1482" s="225" t="s">
        <v>10702</v>
      </c>
      <c r="AC1482" s="103" t="s">
        <v>10701</v>
      </c>
      <c r="AD1482" s="162">
        <v>0.5</v>
      </c>
      <c r="AE1482" s="196"/>
      <c r="AF1482" s="144"/>
      <c r="AG1482" s="150"/>
      <c r="AH1482" s="105">
        <f>ROUND(ROUND(ROUND(K1477*U1478,0)*Y$1379,0)*AD1482-AF1480,0)</f>
        <v>77</v>
      </c>
      <c r="AI1482" s="16"/>
    </row>
    <row r="1483" spans="1:35" ht="16.75" customHeight="1" x14ac:dyDescent="0.3">
      <c r="A1483" s="11">
        <v>33</v>
      </c>
      <c r="B1483" s="14" t="s">
        <v>1415</v>
      </c>
      <c r="C1483" s="52" t="s">
        <v>10711</v>
      </c>
      <c r="D1483" s="190"/>
      <c r="E1483" s="211"/>
      <c r="F1483" s="211"/>
      <c r="G1483" s="210"/>
      <c r="H1483" s="2"/>
      <c r="I1483" s="2"/>
      <c r="J1483" s="81"/>
      <c r="K1483" s="185"/>
      <c r="L1483" s="2"/>
      <c r="M1483" s="2"/>
      <c r="N1483" s="44"/>
      <c r="O1483" s="204" t="s">
        <v>7380</v>
      </c>
      <c r="P1483" s="36"/>
      <c r="Q1483" s="36"/>
      <c r="R1483" s="36"/>
      <c r="S1483" s="36"/>
      <c r="T1483" s="36"/>
      <c r="U1483" s="36"/>
      <c r="V1483" s="74"/>
      <c r="W1483" s="72"/>
      <c r="X1483" s="72"/>
      <c r="Y1483" s="145"/>
      <c r="Z1483" s="71"/>
      <c r="AA1483" s="83"/>
      <c r="AB1483" s="194"/>
      <c r="AC1483" s="7"/>
      <c r="AD1483" s="7"/>
      <c r="AE1483" s="7"/>
      <c r="AF1483" s="7"/>
      <c r="AG1483" s="37"/>
      <c r="AH1483" s="98">
        <f>ROUND(ROUND(K1477*U1484,0)*Y$1379,0)</f>
        <v>161</v>
      </c>
      <c r="AI1483" s="66"/>
    </row>
    <row r="1484" spans="1:35" ht="16.75" customHeight="1" x14ac:dyDescent="0.3">
      <c r="A1484" s="99">
        <v>33</v>
      </c>
      <c r="B1484" s="100" t="s">
        <v>1416</v>
      </c>
      <c r="C1484" s="101" t="s">
        <v>10710</v>
      </c>
      <c r="D1484" s="190"/>
      <c r="E1484" s="211"/>
      <c r="F1484" s="211"/>
      <c r="G1484" s="210"/>
      <c r="H1484" s="2"/>
      <c r="I1484" s="2"/>
      <c r="J1484" s="81"/>
      <c r="K1484" s="185"/>
      <c r="L1484" s="2"/>
      <c r="M1484" s="2"/>
      <c r="N1484" s="44"/>
      <c r="O1484" s="45"/>
      <c r="P1484" s="135"/>
      <c r="Q1484" s="135"/>
      <c r="R1484" s="135"/>
      <c r="S1484" s="135"/>
      <c r="T1484" s="136" t="s">
        <v>10709</v>
      </c>
      <c r="U1484" s="273">
        <v>0.93</v>
      </c>
      <c r="V1484" s="274"/>
      <c r="W1484" s="72"/>
      <c r="X1484" s="72"/>
      <c r="Y1484" s="145"/>
      <c r="Z1484" s="71"/>
      <c r="AA1484" s="226" t="s">
        <v>10705</v>
      </c>
      <c r="AB1484" s="225" t="s">
        <v>10704</v>
      </c>
      <c r="AC1484" s="103" t="s">
        <v>10701</v>
      </c>
      <c r="AD1484" s="162">
        <v>0.7</v>
      </c>
      <c r="AE1484" s="162"/>
      <c r="AF1484" s="162"/>
      <c r="AG1484" s="163"/>
      <c r="AH1484" s="105">
        <f>ROUND(ROUND(ROUND(K1477*U1484,0)*Y$1379,0)*AD1484,0)</f>
        <v>113</v>
      </c>
      <c r="AI1484" s="66"/>
    </row>
    <row r="1485" spans="1:35" ht="16.75" customHeight="1" x14ac:dyDescent="0.3">
      <c r="A1485" s="99">
        <v>33</v>
      </c>
      <c r="B1485" s="100" t="s">
        <v>1417</v>
      </c>
      <c r="C1485" s="101" t="s">
        <v>10708</v>
      </c>
      <c r="D1485" s="198"/>
      <c r="E1485" s="199"/>
      <c r="F1485" s="199"/>
      <c r="G1485" s="197"/>
      <c r="H1485" s="2"/>
      <c r="I1485" s="2"/>
      <c r="J1485" s="81"/>
      <c r="K1485" s="185"/>
      <c r="L1485" s="2"/>
      <c r="M1485" s="2"/>
      <c r="N1485" s="2"/>
      <c r="O1485" s="56"/>
      <c r="P1485" s="2"/>
      <c r="Q1485" s="2"/>
      <c r="R1485" s="2"/>
      <c r="S1485" s="2"/>
      <c r="T1485" s="2"/>
      <c r="U1485" s="2"/>
      <c r="V1485" s="71"/>
      <c r="W1485" s="72"/>
      <c r="X1485" s="72"/>
      <c r="Y1485" s="155"/>
      <c r="Z1485" s="157"/>
      <c r="AA1485" s="206"/>
      <c r="AB1485" s="225" t="s">
        <v>10702</v>
      </c>
      <c r="AC1485" s="103" t="s">
        <v>10701</v>
      </c>
      <c r="AD1485" s="162">
        <v>0.5</v>
      </c>
      <c r="AE1485" s="162"/>
      <c r="AF1485" s="162"/>
      <c r="AG1485" s="163"/>
      <c r="AH1485" s="105">
        <f>ROUND(ROUND(ROUND(K1477*U1484,0)*Y$1379,0)*AD1485,0)</f>
        <v>81</v>
      </c>
      <c r="AI1485" s="16"/>
    </row>
    <row r="1486" spans="1:35" ht="16.75" customHeight="1" x14ac:dyDescent="0.3">
      <c r="A1486" s="11">
        <v>33</v>
      </c>
      <c r="B1486" s="14" t="s">
        <v>1418</v>
      </c>
      <c r="C1486" s="52" t="s">
        <v>10707</v>
      </c>
      <c r="D1486" s="198"/>
      <c r="E1486" s="199"/>
      <c r="F1486" s="199"/>
      <c r="G1486" s="197"/>
      <c r="H1486" s="2"/>
      <c r="I1486" s="2"/>
      <c r="J1486" s="81"/>
      <c r="K1486" s="185"/>
      <c r="L1486" s="2"/>
      <c r="M1486" s="2"/>
      <c r="N1486" s="2"/>
      <c r="O1486" s="56"/>
      <c r="P1486" s="2"/>
      <c r="Q1486" s="2"/>
      <c r="R1486" s="2"/>
      <c r="S1486" s="2"/>
      <c r="T1486" s="2"/>
      <c r="U1486" s="2"/>
      <c r="V1486" s="71"/>
      <c r="W1486" s="72"/>
      <c r="X1486" s="72"/>
      <c r="Y1486" s="155"/>
      <c r="Z1486" s="157"/>
      <c r="AA1486" s="2"/>
      <c r="AB1486" s="201"/>
      <c r="AC1486" s="55"/>
      <c r="AD1486" s="141"/>
      <c r="AE1486" s="187" t="s">
        <v>7356</v>
      </c>
      <c r="AF1486" s="53">
        <v>5</v>
      </c>
      <c r="AG1486" s="181" t="s">
        <v>7357</v>
      </c>
      <c r="AH1486" s="98">
        <f>ROUND(ROUND(K1477*U1484,0)*Y$1379-AF1486,0)</f>
        <v>156</v>
      </c>
      <c r="AI1486" s="16"/>
    </row>
    <row r="1487" spans="1:35" ht="16.75" customHeight="1" x14ac:dyDescent="0.3">
      <c r="A1487" s="99">
        <v>33</v>
      </c>
      <c r="B1487" s="100" t="s">
        <v>1419</v>
      </c>
      <c r="C1487" s="101" t="s">
        <v>10706</v>
      </c>
      <c r="D1487" s="198"/>
      <c r="E1487" s="199"/>
      <c r="F1487" s="199"/>
      <c r="G1487" s="197"/>
      <c r="H1487" s="2"/>
      <c r="I1487" s="2"/>
      <c r="J1487" s="81"/>
      <c r="K1487" s="185"/>
      <c r="L1487" s="2"/>
      <c r="M1487" s="2"/>
      <c r="N1487" s="2"/>
      <c r="O1487" s="56"/>
      <c r="P1487" s="2"/>
      <c r="Q1487" s="2"/>
      <c r="R1487" s="2"/>
      <c r="S1487" s="2"/>
      <c r="T1487" s="2"/>
      <c r="U1487" s="2"/>
      <c r="V1487" s="71"/>
      <c r="W1487" s="72"/>
      <c r="X1487" s="72"/>
      <c r="Y1487" s="155"/>
      <c r="Z1487" s="157"/>
      <c r="AA1487" s="226" t="s">
        <v>10705</v>
      </c>
      <c r="AB1487" s="225" t="s">
        <v>10704</v>
      </c>
      <c r="AC1487" s="103" t="s">
        <v>10701</v>
      </c>
      <c r="AD1487" s="162">
        <v>0.7</v>
      </c>
      <c r="AE1487" s="221"/>
      <c r="AF1487" s="136"/>
      <c r="AG1487" s="75"/>
      <c r="AH1487" s="105">
        <f>ROUND(ROUND(ROUND(K1477*U1484,0)*Y$1379,0)*AD1487-AF1486,0)</f>
        <v>108</v>
      </c>
      <c r="AI1487" s="16"/>
    </row>
    <row r="1488" spans="1:35" ht="16.75" customHeight="1" x14ac:dyDescent="0.3">
      <c r="A1488" s="99">
        <v>33</v>
      </c>
      <c r="B1488" s="100" t="s">
        <v>1420</v>
      </c>
      <c r="C1488" s="101" t="s">
        <v>10703</v>
      </c>
      <c r="D1488" s="198"/>
      <c r="E1488" s="199"/>
      <c r="F1488" s="199"/>
      <c r="G1488" s="197"/>
      <c r="H1488" s="2"/>
      <c r="I1488" s="2"/>
      <c r="J1488" s="81"/>
      <c r="K1488" s="185"/>
      <c r="L1488" s="2"/>
      <c r="M1488" s="2"/>
      <c r="N1488" s="2"/>
      <c r="O1488" s="203"/>
      <c r="P1488" s="8"/>
      <c r="Q1488" s="8"/>
      <c r="R1488" s="8"/>
      <c r="S1488" s="8"/>
      <c r="T1488" s="8"/>
      <c r="U1488" s="8"/>
      <c r="V1488" s="73"/>
      <c r="W1488" s="72"/>
      <c r="X1488" s="72"/>
      <c r="Y1488" s="155"/>
      <c r="Z1488" s="157"/>
      <c r="AA1488" s="206"/>
      <c r="AB1488" s="225" t="s">
        <v>10702</v>
      </c>
      <c r="AC1488" s="103" t="s">
        <v>10701</v>
      </c>
      <c r="AD1488" s="162">
        <v>0.5</v>
      </c>
      <c r="AE1488" s="196"/>
      <c r="AF1488" s="144"/>
      <c r="AG1488" s="150"/>
      <c r="AH1488" s="105">
        <f>ROUND(ROUND(ROUND(K1477*U1484,0)*Y$1379,0)*AD1488-AF1486,0)</f>
        <v>76</v>
      </c>
      <c r="AI1488" s="16"/>
    </row>
    <row r="1489" spans="1:35" ht="16.75" customHeight="1" x14ac:dyDescent="0.3">
      <c r="A1489" s="11">
        <v>33</v>
      </c>
      <c r="B1489" s="14" t="s">
        <v>1421</v>
      </c>
      <c r="C1489" s="52" t="s">
        <v>10700</v>
      </c>
      <c r="D1489" s="190"/>
      <c r="E1489" s="211"/>
      <c r="F1489" s="211"/>
      <c r="G1489" s="210"/>
      <c r="H1489" s="211"/>
      <c r="I1489" s="211"/>
      <c r="J1489" s="210"/>
      <c r="K1489" s="185"/>
      <c r="L1489" s="2"/>
      <c r="M1489" s="2"/>
      <c r="N1489" s="44"/>
      <c r="O1489" s="222" t="s">
        <v>7373</v>
      </c>
      <c r="P1489" s="2"/>
      <c r="Q1489" s="2"/>
      <c r="R1489" s="2"/>
      <c r="S1489" s="2"/>
      <c r="T1489" s="2"/>
      <c r="U1489" s="2"/>
      <c r="V1489" s="71"/>
      <c r="W1489" s="72"/>
      <c r="X1489" s="72"/>
      <c r="Y1489" s="145"/>
      <c r="Z1489" s="71"/>
      <c r="AA1489" s="83"/>
      <c r="AB1489" s="80"/>
      <c r="AC1489" s="7"/>
      <c r="AD1489" s="7"/>
      <c r="AE1489" s="7"/>
      <c r="AF1489" s="7"/>
      <c r="AG1489" s="37"/>
      <c r="AH1489" s="98">
        <f>ROUND(ROUND(K1477*U1490,0)*Y$1379,0)</f>
        <v>164</v>
      </c>
      <c r="AI1489" s="66"/>
    </row>
    <row r="1490" spans="1:35" ht="16.75" customHeight="1" x14ac:dyDescent="0.3">
      <c r="A1490" s="99">
        <v>33</v>
      </c>
      <c r="B1490" s="100" t="s">
        <v>1422</v>
      </c>
      <c r="C1490" s="101" t="s">
        <v>10699</v>
      </c>
      <c r="D1490" s="190"/>
      <c r="E1490" s="211"/>
      <c r="F1490" s="211"/>
      <c r="G1490" s="210"/>
      <c r="H1490" s="211"/>
      <c r="I1490" s="211"/>
      <c r="J1490" s="210"/>
      <c r="K1490" s="185"/>
      <c r="L1490" s="2"/>
      <c r="M1490" s="2"/>
      <c r="N1490" s="44"/>
      <c r="O1490" s="222" t="s">
        <v>7405</v>
      </c>
      <c r="P1490" s="135"/>
      <c r="Q1490" s="135"/>
      <c r="R1490" s="135"/>
      <c r="S1490" s="135"/>
      <c r="T1490" s="136" t="s">
        <v>7404</v>
      </c>
      <c r="U1490" s="273">
        <v>0.95</v>
      </c>
      <c r="V1490" s="274"/>
      <c r="W1490" s="72"/>
      <c r="X1490" s="72"/>
      <c r="Y1490" s="145"/>
      <c r="Z1490" s="71"/>
      <c r="AA1490" s="226" t="s">
        <v>7393</v>
      </c>
      <c r="AB1490" s="225" t="s">
        <v>7358</v>
      </c>
      <c r="AC1490" s="103" t="s">
        <v>7390</v>
      </c>
      <c r="AD1490" s="162">
        <v>0.7</v>
      </c>
      <c r="AE1490" s="162"/>
      <c r="AF1490" s="162"/>
      <c r="AG1490" s="163"/>
      <c r="AH1490" s="105">
        <f>ROUND(ROUND(ROUND(K1477*U1490,0)*Y$1379,0)*AD1490,0)</f>
        <v>115</v>
      </c>
      <c r="AI1490" s="66"/>
    </row>
    <row r="1491" spans="1:35" ht="16.75" customHeight="1" x14ac:dyDescent="0.3">
      <c r="A1491" s="99">
        <v>33</v>
      </c>
      <c r="B1491" s="100" t="s">
        <v>1423</v>
      </c>
      <c r="C1491" s="101" t="s">
        <v>10698</v>
      </c>
      <c r="D1491" s="198"/>
      <c r="E1491" s="199"/>
      <c r="F1491" s="199"/>
      <c r="G1491" s="197"/>
      <c r="H1491" s="2"/>
      <c r="I1491" s="2"/>
      <c r="J1491" s="81"/>
      <c r="K1491" s="185"/>
      <c r="L1491" s="2"/>
      <c r="M1491" s="2"/>
      <c r="N1491" s="2"/>
      <c r="O1491" s="56"/>
      <c r="P1491" s="2"/>
      <c r="Q1491" s="2"/>
      <c r="R1491" s="2"/>
      <c r="S1491" s="2"/>
      <c r="T1491" s="2"/>
      <c r="U1491" s="2"/>
      <c r="V1491" s="71"/>
      <c r="W1491" s="72"/>
      <c r="X1491" s="72"/>
      <c r="Y1491" s="155"/>
      <c r="Z1491" s="157"/>
      <c r="AA1491" s="206"/>
      <c r="AB1491" s="225" t="s">
        <v>7391</v>
      </c>
      <c r="AC1491" s="103" t="s">
        <v>7390</v>
      </c>
      <c r="AD1491" s="162">
        <v>0.5</v>
      </c>
      <c r="AE1491" s="162"/>
      <c r="AF1491" s="162"/>
      <c r="AG1491" s="163"/>
      <c r="AH1491" s="105">
        <f>ROUND(ROUND(ROUND(K1477*U1490,0)*Y$1379,0)*AD1491,0)</f>
        <v>82</v>
      </c>
      <c r="AI1491" s="16"/>
    </row>
    <row r="1492" spans="1:35" ht="16.75" customHeight="1" x14ac:dyDescent="0.3">
      <c r="A1492" s="11">
        <v>33</v>
      </c>
      <c r="B1492" s="14" t="s">
        <v>1424</v>
      </c>
      <c r="C1492" s="52" t="s">
        <v>10697</v>
      </c>
      <c r="D1492" s="198"/>
      <c r="E1492" s="199"/>
      <c r="F1492" s="199"/>
      <c r="G1492" s="197"/>
      <c r="H1492" s="2"/>
      <c r="I1492" s="2"/>
      <c r="J1492" s="81"/>
      <c r="K1492" s="185"/>
      <c r="L1492" s="2"/>
      <c r="M1492" s="2"/>
      <c r="N1492" s="2"/>
      <c r="O1492" s="56"/>
      <c r="P1492" s="2"/>
      <c r="Q1492" s="2"/>
      <c r="R1492" s="2"/>
      <c r="S1492" s="2"/>
      <c r="T1492" s="2"/>
      <c r="U1492" s="2"/>
      <c r="V1492" s="71"/>
      <c r="W1492" s="72"/>
      <c r="X1492" s="72"/>
      <c r="Y1492" s="155"/>
      <c r="Z1492" s="157"/>
      <c r="AA1492" s="2"/>
      <c r="AB1492" s="201"/>
      <c r="AC1492" s="55"/>
      <c r="AD1492" s="141"/>
      <c r="AE1492" s="187" t="s">
        <v>7356</v>
      </c>
      <c r="AF1492" s="53">
        <v>5</v>
      </c>
      <c r="AG1492" s="181" t="s">
        <v>7357</v>
      </c>
      <c r="AH1492" s="98">
        <f>ROUND(ROUND(K1477*U1490,0)*Y$1379-AF1492,0)</f>
        <v>159</v>
      </c>
      <c r="AI1492" s="16"/>
    </row>
    <row r="1493" spans="1:35" ht="16.75" customHeight="1" x14ac:dyDescent="0.3">
      <c r="A1493" s="99">
        <v>33</v>
      </c>
      <c r="B1493" s="100" t="s">
        <v>1425</v>
      </c>
      <c r="C1493" s="101" t="s">
        <v>10696</v>
      </c>
      <c r="D1493" s="198"/>
      <c r="E1493" s="199"/>
      <c r="F1493" s="199"/>
      <c r="G1493" s="197"/>
      <c r="H1493" s="2"/>
      <c r="I1493" s="2"/>
      <c r="J1493" s="81"/>
      <c r="K1493" s="185"/>
      <c r="L1493" s="2"/>
      <c r="M1493" s="2"/>
      <c r="N1493" s="2"/>
      <c r="O1493" s="56"/>
      <c r="P1493" s="2"/>
      <c r="Q1493" s="2"/>
      <c r="R1493" s="2"/>
      <c r="S1493" s="2"/>
      <c r="T1493" s="2"/>
      <c r="U1493" s="2"/>
      <c r="V1493" s="71"/>
      <c r="W1493" s="72"/>
      <c r="X1493" s="72"/>
      <c r="Y1493" s="155"/>
      <c r="Z1493" s="157"/>
      <c r="AA1493" s="226" t="s">
        <v>7393</v>
      </c>
      <c r="AB1493" s="225" t="s">
        <v>7358</v>
      </c>
      <c r="AC1493" s="103" t="s">
        <v>7390</v>
      </c>
      <c r="AD1493" s="162">
        <v>0.7</v>
      </c>
      <c r="AE1493" s="221"/>
      <c r="AF1493" s="136"/>
      <c r="AG1493" s="75"/>
      <c r="AH1493" s="105">
        <f>ROUND(ROUND(ROUND(K1477*U1490,0)*Y$1379,0)*AD1493-AF1492,0)</f>
        <v>110</v>
      </c>
      <c r="AI1493" s="16"/>
    </row>
    <row r="1494" spans="1:35" ht="16.75" customHeight="1" x14ac:dyDescent="0.3">
      <c r="A1494" s="99">
        <v>33</v>
      </c>
      <c r="B1494" s="100" t="s">
        <v>1426</v>
      </c>
      <c r="C1494" s="101" t="s">
        <v>10695</v>
      </c>
      <c r="D1494" s="198"/>
      <c r="E1494" s="199"/>
      <c r="F1494" s="199"/>
      <c r="G1494" s="197"/>
      <c r="H1494" s="2"/>
      <c r="I1494" s="2"/>
      <c r="J1494" s="81"/>
      <c r="K1494" s="164"/>
      <c r="L1494" s="8"/>
      <c r="M1494" s="8"/>
      <c r="N1494" s="8"/>
      <c r="O1494" s="203"/>
      <c r="P1494" s="8"/>
      <c r="Q1494" s="8"/>
      <c r="R1494" s="8"/>
      <c r="S1494" s="8"/>
      <c r="T1494" s="8"/>
      <c r="U1494" s="8"/>
      <c r="V1494" s="73"/>
      <c r="W1494" s="72"/>
      <c r="X1494" s="72"/>
      <c r="Y1494" s="155"/>
      <c r="Z1494" s="157"/>
      <c r="AA1494" s="206"/>
      <c r="AB1494" s="225" t="s">
        <v>7391</v>
      </c>
      <c r="AC1494" s="103" t="s">
        <v>7390</v>
      </c>
      <c r="AD1494" s="162">
        <v>0.5</v>
      </c>
      <c r="AE1494" s="196"/>
      <c r="AF1494" s="144"/>
      <c r="AG1494" s="150"/>
      <c r="AH1494" s="105">
        <f>ROUND(ROUND(ROUND(K1477*U1490,0)*Y$1379,0)*AD1494-AF1492,0)</f>
        <v>77</v>
      </c>
      <c r="AI1494" s="16"/>
    </row>
    <row r="1495" spans="1:35" ht="16.75" customHeight="1" x14ac:dyDescent="0.3">
      <c r="A1495" s="11">
        <v>33</v>
      </c>
      <c r="B1495" s="14" t="s">
        <v>10694</v>
      </c>
      <c r="C1495" s="52" t="s">
        <v>10693</v>
      </c>
      <c r="D1495" s="190"/>
      <c r="E1495" s="211"/>
      <c r="F1495" s="211"/>
      <c r="G1495" s="210"/>
      <c r="H1495" s="2"/>
      <c r="I1495" s="2"/>
      <c r="J1495" s="81"/>
      <c r="K1495" s="167" t="s">
        <v>7398</v>
      </c>
      <c r="L1495" s="36"/>
      <c r="M1495" s="36"/>
      <c r="N1495" s="50"/>
      <c r="O1495" s="54"/>
      <c r="P1495" s="36"/>
      <c r="Q1495" s="36"/>
      <c r="R1495" s="36"/>
      <c r="S1495" s="36"/>
      <c r="T1495" s="36"/>
      <c r="U1495" s="36"/>
      <c r="V1495" s="50"/>
      <c r="W1495" s="45"/>
      <c r="X1495" s="45"/>
      <c r="Y1495" s="2"/>
      <c r="Z1495" s="44"/>
      <c r="AA1495" s="54"/>
      <c r="AB1495" s="53"/>
      <c r="AC1495" s="36"/>
      <c r="AD1495" s="36"/>
      <c r="AE1495" s="36"/>
      <c r="AF1495" s="36"/>
      <c r="AG1495" s="50"/>
      <c r="AH1495" s="98">
        <f>ROUND(K1501*Y$1379,0)</f>
        <v>157</v>
      </c>
      <c r="AI1495" s="16"/>
    </row>
    <row r="1496" spans="1:35" ht="16.75" customHeight="1" x14ac:dyDescent="0.3">
      <c r="A1496" s="99">
        <v>33</v>
      </c>
      <c r="B1496" s="100" t="s">
        <v>1427</v>
      </c>
      <c r="C1496" s="101" t="s">
        <v>10692</v>
      </c>
      <c r="D1496" s="190"/>
      <c r="E1496" s="211"/>
      <c r="F1496" s="211"/>
      <c r="G1496" s="210"/>
      <c r="H1496" s="2"/>
      <c r="I1496" s="2"/>
      <c r="J1496" s="81"/>
      <c r="K1496" s="185"/>
      <c r="L1496" s="2"/>
      <c r="M1496" s="2"/>
      <c r="N1496" s="44"/>
      <c r="O1496" s="3"/>
      <c r="P1496" s="2"/>
      <c r="Q1496" s="2"/>
      <c r="R1496" s="2"/>
      <c r="S1496" s="2"/>
      <c r="T1496" s="2"/>
      <c r="U1496" s="2"/>
      <c r="V1496" s="71"/>
      <c r="W1496" s="72"/>
      <c r="X1496" s="72"/>
      <c r="Y1496" s="145"/>
      <c r="Z1496" s="71"/>
      <c r="AA1496" s="226" t="s">
        <v>7393</v>
      </c>
      <c r="AB1496" s="225" t="s">
        <v>7358</v>
      </c>
      <c r="AC1496" s="103" t="s">
        <v>7390</v>
      </c>
      <c r="AD1496" s="162">
        <v>0.7</v>
      </c>
      <c r="AE1496" s="162"/>
      <c r="AF1496" s="162"/>
      <c r="AG1496" s="163"/>
      <c r="AH1496" s="105">
        <f>ROUND(ROUND(K1501*Y$1379,0)*AD1496,0)</f>
        <v>110</v>
      </c>
      <c r="AI1496" s="16"/>
    </row>
    <row r="1497" spans="1:35" ht="16.75" customHeight="1" x14ac:dyDescent="0.3">
      <c r="A1497" s="99">
        <v>33</v>
      </c>
      <c r="B1497" s="100" t="s">
        <v>1428</v>
      </c>
      <c r="C1497" s="101" t="s">
        <v>10691</v>
      </c>
      <c r="D1497" s="198"/>
      <c r="E1497" s="199"/>
      <c r="F1497" s="199"/>
      <c r="G1497" s="197"/>
      <c r="H1497" s="2"/>
      <c r="I1497" s="2"/>
      <c r="J1497" s="81"/>
      <c r="K1497" s="185"/>
      <c r="L1497" s="2"/>
      <c r="M1497" s="2"/>
      <c r="N1497" s="2"/>
      <c r="O1497" s="56"/>
      <c r="P1497" s="2"/>
      <c r="Q1497" s="2"/>
      <c r="R1497" s="2"/>
      <c r="S1497" s="2"/>
      <c r="T1497" s="2"/>
      <c r="U1497" s="2"/>
      <c r="V1497" s="71"/>
      <c r="W1497" s="72"/>
      <c r="X1497" s="72"/>
      <c r="Y1497" s="155"/>
      <c r="Z1497" s="157"/>
      <c r="AA1497" s="206"/>
      <c r="AB1497" s="225" t="s">
        <v>7391</v>
      </c>
      <c r="AC1497" s="103" t="s">
        <v>7390</v>
      </c>
      <c r="AD1497" s="162">
        <v>0.5</v>
      </c>
      <c r="AE1497" s="162"/>
      <c r="AF1497" s="162"/>
      <c r="AG1497" s="163"/>
      <c r="AH1497" s="105">
        <f>ROUND(ROUND(K1501*Y$1379,0)*AD1497,0)</f>
        <v>79</v>
      </c>
      <c r="AI1497" s="16"/>
    </row>
    <row r="1498" spans="1:35" ht="16.75" customHeight="1" x14ac:dyDescent="0.3">
      <c r="A1498" s="11">
        <v>33</v>
      </c>
      <c r="B1498" s="14" t="s">
        <v>1429</v>
      </c>
      <c r="C1498" s="52" t="s">
        <v>10690</v>
      </c>
      <c r="D1498" s="198"/>
      <c r="E1498" s="199"/>
      <c r="F1498" s="199"/>
      <c r="G1498" s="197"/>
      <c r="H1498" s="2"/>
      <c r="I1498" s="2"/>
      <c r="J1498" s="81"/>
      <c r="K1498" s="185"/>
      <c r="L1498" s="2"/>
      <c r="M1498" s="2"/>
      <c r="N1498" s="2"/>
      <c r="O1498" s="56"/>
      <c r="P1498" s="2"/>
      <c r="Q1498" s="2"/>
      <c r="R1498" s="2"/>
      <c r="S1498" s="2"/>
      <c r="T1498" s="2"/>
      <c r="U1498" s="2"/>
      <c r="V1498" s="71"/>
      <c r="W1498" s="72"/>
      <c r="X1498" s="72"/>
      <c r="Y1498" s="155"/>
      <c r="Z1498" s="157"/>
      <c r="AA1498" s="2"/>
      <c r="AB1498" s="201"/>
      <c r="AC1498" s="55"/>
      <c r="AD1498" s="141"/>
      <c r="AE1498" s="187" t="s">
        <v>7356</v>
      </c>
      <c r="AF1498" s="53">
        <v>5</v>
      </c>
      <c r="AG1498" s="181" t="s">
        <v>7357</v>
      </c>
      <c r="AH1498" s="98">
        <f>ROUND(K1501*Y$1379-AF1498,0)</f>
        <v>152</v>
      </c>
      <c r="AI1498" s="16"/>
    </row>
    <row r="1499" spans="1:35" ht="16.75" customHeight="1" x14ac:dyDescent="0.3">
      <c r="A1499" s="99">
        <v>33</v>
      </c>
      <c r="B1499" s="100" t="s">
        <v>1430</v>
      </c>
      <c r="C1499" s="101" t="s">
        <v>10689</v>
      </c>
      <c r="D1499" s="198"/>
      <c r="E1499" s="199"/>
      <c r="F1499" s="199"/>
      <c r="G1499" s="197"/>
      <c r="H1499" s="2"/>
      <c r="I1499" s="2"/>
      <c r="J1499" s="81"/>
      <c r="K1499" s="185"/>
      <c r="L1499" s="2"/>
      <c r="M1499" s="2"/>
      <c r="N1499" s="2"/>
      <c r="O1499" s="56"/>
      <c r="P1499" s="2"/>
      <c r="Q1499" s="2"/>
      <c r="R1499" s="2"/>
      <c r="S1499" s="2"/>
      <c r="T1499" s="2"/>
      <c r="U1499" s="2"/>
      <c r="V1499" s="71"/>
      <c r="W1499" s="72"/>
      <c r="X1499" s="72"/>
      <c r="Y1499" s="155"/>
      <c r="Z1499" s="157"/>
      <c r="AA1499" s="226" t="s">
        <v>7393</v>
      </c>
      <c r="AB1499" s="225" t="s">
        <v>7358</v>
      </c>
      <c r="AC1499" s="103" t="s">
        <v>7390</v>
      </c>
      <c r="AD1499" s="162">
        <v>0.7</v>
      </c>
      <c r="AE1499" s="221"/>
      <c r="AF1499" s="136"/>
      <c r="AG1499" s="75"/>
      <c r="AH1499" s="105">
        <f>ROUND(ROUND(K1501*Y$1379,0)*AD1499-AF1498,0)</f>
        <v>105</v>
      </c>
      <c r="AI1499" s="16"/>
    </row>
    <row r="1500" spans="1:35" ht="16.75" customHeight="1" x14ac:dyDescent="0.3">
      <c r="A1500" s="99">
        <v>33</v>
      </c>
      <c r="B1500" s="100" t="s">
        <v>1431</v>
      </c>
      <c r="C1500" s="101" t="s">
        <v>10688</v>
      </c>
      <c r="D1500" s="198"/>
      <c r="E1500" s="199"/>
      <c r="F1500" s="199"/>
      <c r="G1500" s="197"/>
      <c r="H1500" s="2"/>
      <c r="I1500" s="2"/>
      <c r="J1500" s="81"/>
      <c r="K1500" s="185"/>
      <c r="L1500" s="2"/>
      <c r="M1500" s="2"/>
      <c r="N1500" s="2"/>
      <c r="O1500" s="56"/>
      <c r="P1500" s="2"/>
      <c r="Q1500" s="2"/>
      <c r="R1500" s="2"/>
      <c r="S1500" s="2"/>
      <c r="T1500" s="2"/>
      <c r="U1500" s="2"/>
      <c r="V1500" s="71"/>
      <c r="W1500" s="72"/>
      <c r="X1500" s="72"/>
      <c r="Y1500" s="155"/>
      <c r="Z1500" s="157"/>
      <c r="AA1500" s="206"/>
      <c r="AB1500" s="225" t="s">
        <v>7391</v>
      </c>
      <c r="AC1500" s="103" t="s">
        <v>7390</v>
      </c>
      <c r="AD1500" s="162">
        <v>0.5</v>
      </c>
      <c r="AE1500" s="196"/>
      <c r="AF1500" s="144"/>
      <c r="AG1500" s="150"/>
      <c r="AH1500" s="105">
        <f>ROUND(ROUND(K1501*Y$1379,0)*AD1500-AF1498,0)</f>
        <v>74</v>
      </c>
      <c r="AI1500" s="16"/>
    </row>
    <row r="1501" spans="1:35" ht="16.75" customHeight="1" x14ac:dyDescent="0.3">
      <c r="A1501" s="11">
        <v>33</v>
      </c>
      <c r="B1501" s="14" t="s">
        <v>1432</v>
      </c>
      <c r="C1501" s="52" t="s">
        <v>10687</v>
      </c>
      <c r="D1501" s="190"/>
      <c r="E1501" s="211"/>
      <c r="F1501" s="211"/>
      <c r="G1501" s="210"/>
      <c r="H1501" s="2"/>
      <c r="I1501" s="2"/>
      <c r="J1501" s="81"/>
      <c r="K1501" s="271">
        <f>'21共同生活援助（包括型・基本）'!N709</f>
        <v>313</v>
      </c>
      <c r="L1501" s="272"/>
      <c r="M1501" s="2" t="s">
        <v>7388</v>
      </c>
      <c r="N1501" s="44"/>
      <c r="O1501" s="204" t="s">
        <v>7387</v>
      </c>
      <c r="P1501" s="36"/>
      <c r="Q1501" s="36"/>
      <c r="R1501" s="36"/>
      <c r="S1501" s="36"/>
      <c r="T1501" s="36"/>
      <c r="U1501" s="36"/>
      <c r="V1501" s="74"/>
      <c r="W1501" s="72"/>
      <c r="X1501" s="72"/>
      <c r="Y1501" s="145"/>
      <c r="Z1501" s="71"/>
      <c r="AA1501" s="83"/>
      <c r="AB1501" s="194"/>
      <c r="AC1501" s="7"/>
      <c r="AD1501" s="7"/>
      <c r="AE1501" s="7"/>
      <c r="AF1501" s="7"/>
      <c r="AG1501" s="37"/>
      <c r="AH1501" s="98">
        <f>ROUND(ROUND(K1501*U1502,0)*Y$1379,0)</f>
        <v>149</v>
      </c>
      <c r="AI1501" s="66"/>
    </row>
    <row r="1502" spans="1:35" ht="16.75" customHeight="1" x14ac:dyDescent="0.3">
      <c r="A1502" s="99">
        <v>33</v>
      </c>
      <c r="B1502" s="100" t="s">
        <v>1433</v>
      </c>
      <c r="C1502" s="101" t="s">
        <v>10686</v>
      </c>
      <c r="D1502" s="190"/>
      <c r="E1502" s="211"/>
      <c r="F1502" s="211"/>
      <c r="G1502" s="210"/>
      <c r="H1502" s="2"/>
      <c r="I1502" s="2"/>
      <c r="J1502" s="81"/>
      <c r="K1502" s="72"/>
      <c r="L1502" s="145"/>
      <c r="M1502" s="2"/>
      <c r="N1502" s="44"/>
      <c r="O1502" s="45"/>
      <c r="P1502" s="2"/>
      <c r="Q1502" s="135"/>
      <c r="R1502" s="135"/>
      <c r="S1502" s="135"/>
      <c r="T1502" s="136" t="s">
        <v>8817</v>
      </c>
      <c r="U1502" s="273">
        <v>0.95</v>
      </c>
      <c r="V1502" s="274"/>
      <c r="W1502" s="72"/>
      <c r="X1502" s="72"/>
      <c r="Y1502" s="145"/>
      <c r="Z1502" s="71"/>
      <c r="AA1502" s="226" t="s">
        <v>8810</v>
      </c>
      <c r="AB1502" s="225" t="s">
        <v>8809</v>
      </c>
      <c r="AC1502" s="103" t="s">
        <v>8805</v>
      </c>
      <c r="AD1502" s="162">
        <v>0.7</v>
      </c>
      <c r="AE1502" s="162"/>
      <c r="AF1502" s="162"/>
      <c r="AG1502" s="163"/>
      <c r="AH1502" s="105">
        <f>ROUND(ROUND(ROUND(K1501*U1502,0)*Y$1379,0)*AD1502,0)</f>
        <v>104</v>
      </c>
      <c r="AI1502" s="66"/>
    </row>
    <row r="1503" spans="1:35" ht="16.75" customHeight="1" x14ac:dyDescent="0.3">
      <c r="A1503" s="99">
        <v>33</v>
      </c>
      <c r="B1503" s="100" t="s">
        <v>1434</v>
      </c>
      <c r="C1503" s="101" t="s">
        <v>10685</v>
      </c>
      <c r="D1503" s="198"/>
      <c r="E1503" s="199"/>
      <c r="F1503" s="199"/>
      <c r="G1503" s="197"/>
      <c r="H1503" s="2"/>
      <c r="I1503" s="2"/>
      <c r="J1503" s="81"/>
      <c r="K1503" s="185"/>
      <c r="L1503" s="2"/>
      <c r="M1503" s="2"/>
      <c r="N1503" s="2"/>
      <c r="O1503" s="56"/>
      <c r="P1503" s="2"/>
      <c r="Q1503" s="2"/>
      <c r="R1503" s="2"/>
      <c r="S1503" s="2"/>
      <c r="T1503" s="2"/>
      <c r="U1503" s="2"/>
      <c r="V1503" s="71"/>
      <c r="W1503" s="72"/>
      <c r="X1503" s="72"/>
      <c r="Y1503" s="155"/>
      <c r="Z1503" s="157"/>
      <c r="AA1503" s="206"/>
      <c r="AB1503" s="225" t="s">
        <v>8806</v>
      </c>
      <c r="AC1503" s="103" t="s">
        <v>8805</v>
      </c>
      <c r="AD1503" s="162">
        <v>0.5</v>
      </c>
      <c r="AE1503" s="162"/>
      <c r="AF1503" s="162"/>
      <c r="AG1503" s="163"/>
      <c r="AH1503" s="105">
        <f>ROUND(ROUND(ROUND(K1501*U1502,0)*Y$1379,0)*AD1503,0)</f>
        <v>75</v>
      </c>
      <c r="AI1503" s="16"/>
    </row>
    <row r="1504" spans="1:35" ht="16.75" customHeight="1" x14ac:dyDescent="0.3">
      <c r="A1504" s="11">
        <v>33</v>
      </c>
      <c r="B1504" s="14" t="s">
        <v>1435</v>
      </c>
      <c r="C1504" s="52" t="s">
        <v>10684</v>
      </c>
      <c r="D1504" s="198"/>
      <c r="E1504" s="199"/>
      <c r="F1504" s="199"/>
      <c r="G1504" s="197"/>
      <c r="H1504" s="2"/>
      <c r="I1504" s="2"/>
      <c r="J1504" s="81"/>
      <c r="K1504" s="185"/>
      <c r="L1504" s="2"/>
      <c r="M1504" s="2"/>
      <c r="N1504" s="2"/>
      <c r="O1504" s="56"/>
      <c r="P1504" s="2"/>
      <c r="Q1504" s="2"/>
      <c r="R1504" s="2"/>
      <c r="S1504" s="2"/>
      <c r="T1504" s="2"/>
      <c r="U1504" s="2"/>
      <c r="V1504" s="71"/>
      <c r="W1504" s="72"/>
      <c r="X1504" s="72"/>
      <c r="Y1504" s="155"/>
      <c r="Z1504" s="157"/>
      <c r="AA1504" s="2"/>
      <c r="AB1504" s="201"/>
      <c r="AC1504" s="55"/>
      <c r="AD1504" s="141"/>
      <c r="AE1504" s="187" t="s">
        <v>7356</v>
      </c>
      <c r="AF1504" s="53">
        <v>5</v>
      </c>
      <c r="AG1504" s="181" t="s">
        <v>7357</v>
      </c>
      <c r="AH1504" s="98">
        <f>ROUND(ROUND(K1501*U1502,0)*Y$1379-AF1504,0)</f>
        <v>144</v>
      </c>
      <c r="AI1504" s="16"/>
    </row>
    <row r="1505" spans="1:35" ht="16.75" customHeight="1" x14ac:dyDescent="0.3">
      <c r="A1505" s="99">
        <v>33</v>
      </c>
      <c r="B1505" s="100" t="s">
        <v>1436</v>
      </c>
      <c r="C1505" s="101" t="s">
        <v>10683</v>
      </c>
      <c r="D1505" s="198"/>
      <c r="E1505" s="199"/>
      <c r="F1505" s="199"/>
      <c r="G1505" s="197"/>
      <c r="H1505" s="2"/>
      <c r="I1505" s="2"/>
      <c r="J1505" s="81"/>
      <c r="K1505" s="185"/>
      <c r="L1505" s="2"/>
      <c r="M1505" s="2"/>
      <c r="N1505" s="2"/>
      <c r="O1505" s="56"/>
      <c r="P1505" s="2"/>
      <c r="Q1505" s="2"/>
      <c r="R1505" s="2"/>
      <c r="S1505" s="2"/>
      <c r="T1505" s="2"/>
      <c r="U1505" s="2"/>
      <c r="V1505" s="71"/>
      <c r="W1505" s="72"/>
      <c r="X1505" s="72"/>
      <c r="Y1505" s="155"/>
      <c r="Z1505" s="157"/>
      <c r="AA1505" s="226" t="s">
        <v>8810</v>
      </c>
      <c r="AB1505" s="225" t="s">
        <v>8809</v>
      </c>
      <c r="AC1505" s="103" t="s">
        <v>8805</v>
      </c>
      <c r="AD1505" s="162">
        <v>0.7</v>
      </c>
      <c r="AE1505" s="221"/>
      <c r="AF1505" s="136"/>
      <c r="AG1505" s="75"/>
      <c r="AH1505" s="105">
        <f>ROUND(ROUND(ROUND(K1501*U1502,0)*Y$1379,0)*AD1505-AF1504,0)</f>
        <v>99</v>
      </c>
      <c r="AI1505" s="16"/>
    </row>
    <row r="1506" spans="1:35" ht="16.75" customHeight="1" x14ac:dyDescent="0.3">
      <c r="A1506" s="99">
        <v>33</v>
      </c>
      <c r="B1506" s="100" t="s">
        <v>1437</v>
      </c>
      <c r="C1506" s="101" t="s">
        <v>10682</v>
      </c>
      <c r="D1506" s="198"/>
      <c r="E1506" s="199"/>
      <c r="F1506" s="199"/>
      <c r="G1506" s="197"/>
      <c r="H1506" s="2"/>
      <c r="I1506" s="2"/>
      <c r="J1506" s="81"/>
      <c r="K1506" s="185"/>
      <c r="L1506" s="2"/>
      <c r="M1506" s="2"/>
      <c r="N1506" s="2"/>
      <c r="O1506" s="203"/>
      <c r="P1506" s="8"/>
      <c r="Q1506" s="8"/>
      <c r="R1506" s="8"/>
      <c r="S1506" s="8"/>
      <c r="T1506" s="8"/>
      <c r="U1506" s="8"/>
      <c r="V1506" s="73"/>
      <c r="W1506" s="72"/>
      <c r="X1506" s="72"/>
      <c r="Y1506" s="155"/>
      <c r="Z1506" s="157"/>
      <c r="AA1506" s="206"/>
      <c r="AB1506" s="225" t="s">
        <v>8806</v>
      </c>
      <c r="AC1506" s="103" t="s">
        <v>8805</v>
      </c>
      <c r="AD1506" s="162">
        <v>0.5</v>
      </c>
      <c r="AE1506" s="196"/>
      <c r="AF1506" s="144"/>
      <c r="AG1506" s="150"/>
      <c r="AH1506" s="105">
        <f>ROUND(ROUND(ROUND(K1501*U1502,0)*Y$1379,0)*AD1506-AF1504,0)</f>
        <v>70</v>
      </c>
      <c r="AI1506" s="16"/>
    </row>
    <row r="1507" spans="1:35" ht="16.75" customHeight="1" x14ac:dyDescent="0.3">
      <c r="A1507" s="11">
        <v>33</v>
      </c>
      <c r="B1507" s="14" t="s">
        <v>1438</v>
      </c>
      <c r="C1507" s="52" t="s">
        <v>10681</v>
      </c>
      <c r="D1507" s="190"/>
      <c r="E1507" s="211"/>
      <c r="F1507" s="211"/>
      <c r="G1507" s="210"/>
      <c r="H1507" s="2"/>
      <c r="I1507" s="2"/>
      <c r="J1507" s="81"/>
      <c r="K1507" s="185"/>
      <c r="L1507" s="2"/>
      <c r="M1507" s="2"/>
      <c r="N1507" s="44"/>
      <c r="O1507" s="204" t="s">
        <v>7380</v>
      </c>
      <c r="P1507" s="36"/>
      <c r="Q1507" s="36"/>
      <c r="R1507" s="36"/>
      <c r="S1507" s="36"/>
      <c r="T1507" s="36"/>
      <c r="U1507" s="36"/>
      <c r="V1507" s="74"/>
      <c r="W1507" s="72"/>
      <c r="X1507" s="72"/>
      <c r="Y1507" s="145"/>
      <c r="Z1507" s="71"/>
      <c r="AA1507" s="83"/>
      <c r="AB1507" s="194"/>
      <c r="AC1507" s="7"/>
      <c r="AD1507" s="7"/>
      <c r="AE1507" s="7"/>
      <c r="AF1507" s="7"/>
      <c r="AG1507" s="37"/>
      <c r="AH1507" s="98">
        <f>ROUND(ROUND(K1501*U1508,0)*Y$1379,0)</f>
        <v>146</v>
      </c>
      <c r="AI1507" s="66"/>
    </row>
    <row r="1508" spans="1:35" ht="16.75" customHeight="1" x14ac:dyDescent="0.3">
      <c r="A1508" s="99">
        <v>33</v>
      </c>
      <c r="B1508" s="100" t="s">
        <v>1439</v>
      </c>
      <c r="C1508" s="101" t="s">
        <v>10680</v>
      </c>
      <c r="D1508" s="190"/>
      <c r="E1508" s="211"/>
      <c r="F1508" s="211"/>
      <c r="G1508" s="210"/>
      <c r="H1508" s="45"/>
      <c r="I1508" s="2"/>
      <c r="J1508" s="81"/>
      <c r="K1508" s="185"/>
      <c r="L1508" s="2"/>
      <c r="M1508" s="2"/>
      <c r="N1508" s="44"/>
      <c r="O1508" s="45"/>
      <c r="P1508" s="135"/>
      <c r="Q1508" s="135"/>
      <c r="R1508" s="135"/>
      <c r="S1508" s="135"/>
      <c r="T1508" s="136" t="s">
        <v>8817</v>
      </c>
      <c r="U1508" s="273">
        <v>0.93</v>
      </c>
      <c r="V1508" s="274"/>
      <c r="W1508" s="72"/>
      <c r="X1508" s="72"/>
      <c r="Y1508" s="145"/>
      <c r="Z1508" s="71"/>
      <c r="AA1508" s="226" t="s">
        <v>8810</v>
      </c>
      <c r="AB1508" s="225" t="s">
        <v>8809</v>
      </c>
      <c r="AC1508" s="103" t="s">
        <v>8805</v>
      </c>
      <c r="AD1508" s="162">
        <v>0.7</v>
      </c>
      <c r="AE1508" s="162"/>
      <c r="AF1508" s="162"/>
      <c r="AG1508" s="163"/>
      <c r="AH1508" s="105">
        <f>ROUND(ROUND(ROUND(K1501*U1508,0)*Y$1379,0)*AD1508,0)</f>
        <v>102</v>
      </c>
      <c r="AI1508" s="66"/>
    </row>
    <row r="1509" spans="1:35" ht="16.75" customHeight="1" x14ac:dyDescent="0.3">
      <c r="A1509" s="99">
        <v>33</v>
      </c>
      <c r="B1509" s="100" t="s">
        <v>1440</v>
      </c>
      <c r="C1509" s="101" t="s">
        <v>10679</v>
      </c>
      <c r="D1509" s="198"/>
      <c r="E1509" s="199"/>
      <c r="F1509" s="199"/>
      <c r="G1509" s="197"/>
      <c r="H1509" s="2"/>
      <c r="I1509" s="2"/>
      <c r="J1509" s="81"/>
      <c r="K1509" s="185"/>
      <c r="L1509" s="2"/>
      <c r="M1509" s="2"/>
      <c r="N1509" s="2"/>
      <c r="O1509" s="56"/>
      <c r="P1509" s="2"/>
      <c r="Q1509" s="2"/>
      <c r="R1509" s="2"/>
      <c r="S1509" s="2"/>
      <c r="T1509" s="2"/>
      <c r="U1509" s="2"/>
      <c r="V1509" s="71"/>
      <c r="W1509" s="72"/>
      <c r="X1509" s="72"/>
      <c r="Y1509" s="155"/>
      <c r="Z1509" s="157"/>
      <c r="AA1509" s="206"/>
      <c r="AB1509" s="225" t="s">
        <v>8806</v>
      </c>
      <c r="AC1509" s="103" t="s">
        <v>8805</v>
      </c>
      <c r="AD1509" s="162">
        <v>0.5</v>
      </c>
      <c r="AE1509" s="162"/>
      <c r="AF1509" s="162"/>
      <c r="AG1509" s="163"/>
      <c r="AH1509" s="105">
        <f>ROUND(ROUND(ROUND(K1501*U1508,0)*Y$1379,0)*AD1509,0)</f>
        <v>73</v>
      </c>
      <c r="AI1509" s="16"/>
    </row>
    <row r="1510" spans="1:35" ht="16.75" customHeight="1" x14ac:dyDescent="0.3">
      <c r="A1510" s="11">
        <v>33</v>
      </c>
      <c r="B1510" s="14" t="s">
        <v>1441</v>
      </c>
      <c r="C1510" s="52" t="s">
        <v>10678</v>
      </c>
      <c r="D1510" s="198"/>
      <c r="E1510" s="199"/>
      <c r="F1510" s="199"/>
      <c r="G1510" s="197"/>
      <c r="H1510" s="2"/>
      <c r="I1510" s="2"/>
      <c r="J1510" s="81"/>
      <c r="K1510" s="185"/>
      <c r="L1510" s="2"/>
      <c r="M1510" s="2"/>
      <c r="N1510" s="2"/>
      <c r="O1510" s="56"/>
      <c r="P1510" s="2"/>
      <c r="Q1510" s="2"/>
      <c r="R1510" s="2"/>
      <c r="S1510" s="2"/>
      <c r="T1510" s="2"/>
      <c r="U1510" s="2"/>
      <c r="V1510" s="71"/>
      <c r="W1510" s="72"/>
      <c r="X1510" s="72"/>
      <c r="Y1510" s="155"/>
      <c r="Z1510" s="157"/>
      <c r="AA1510" s="2"/>
      <c r="AB1510" s="201"/>
      <c r="AC1510" s="55"/>
      <c r="AD1510" s="141"/>
      <c r="AE1510" s="187" t="s">
        <v>7356</v>
      </c>
      <c r="AF1510" s="53">
        <v>5</v>
      </c>
      <c r="AG1510" s="181" t="s">
        <v>7357</v>
      </c>
      <c r="AH1510" s="98">
        <f>ROUND(ROUND(K1501*U1508,0)*Y$1379-AF1510,0)</f>
        <v>141</v>
      </c>
      <c r="AI1510" s="16"/>
    </row>
    <row r="1511" spans="1:35" ht="16.75" customHeight="1" x14ac:dyDescent="0.3">
      <c r="A1511" s="99">
        <v>33</v>
      </c>
      <c r="B1511" s="100" t="s">
        <v>1442</v>
      </c>
      <c r="C1511" s="101" t="s">
        <v>10677</v>
      </c>
      <c r="D1511" s="198"/>
      <c r="E1511" s="199"/>
      <c r="F1511" s="199"/>
      <c r="G1511" s="197"/>
      <c r="H1511" s="2"/>
      <c r="I1511" s="2"/>
      <c r="J1511" s="81"/>
      <c r="K1511" s="185"/>
      <c r="L1511" s="2"/>
      <c r="M1511" s="2"/>
      <c r="N1511" s="2"/>
      <c r="O1511" s="56"/>
      <c r="P1511" s="2"/>
      <c r="Q1511" s="2"/>
      <c r="R1511" s="2"/>
      <c r="S1511" s="2"/>
      <c r="T1511" s="2"/>
      <c r="U1511" s="2"/>
      <c r="V1511" s="71"/>
      <c r="W1511" s="72"/>
      <c r="X1511" s="72"/>
      <c r="Y1511" s="155"/>
      <c r="Z1511" s="157"/>
      <c r="AA1511" s="226" t="s">
        <v>8810</v>
      </c>
      <c r="AB1511" s="225" t="s">
        <v>8809</v>
      </c>
      <c r="AC1511" s="103" t="s">
        <v>8805</v>
      </c>
      <c r="AD1511" s="162">
        <v>0.7</v>
      </c>
      <c r="AE1511" s="221"/>
      <c r="AF1511" s="136"/>
      <c r="AG1511" s="75"/>
      <c r="AH1511" s="105">
        <f>ROUND(ROUND(ROUND(K1501*U1508,0)*Y$1379,0)*AD1511-AF1510,0)</f>
        <v>97</v>
      </c>
      <c r="AI1511" s="16"/>
    </row>
    <row r="1512" spans="1:35" ht="16.75" customHeight="1" x14ac:dyDescent="0.3">
      <c r="A1512" s="99">
        <v>33</v>
      </c>
      <c r="B1512" s="100" t="s">
        <v>1443</v>
      </c>
      <c r="C1512" s="101" t="s">
        <v>10676</v>
      </c>
      <c r="D1512" s="198"/>
      <c r="E1512" s="199"/>
      <c r="F1512" s="199"/>
      <c r="G1512" s="197"/>
      <c r="H1512" s="2"/>
      <c r="I1512" s="2"/>
      <c r="J1512" s="81"/>
      <c r="K1512" s="185"/>
      <c r="L1512" s="2"/>
      <c r="M1512" s="2"/>
      <c r="N1512" s="2"/>
      <c r="O1512" s="203"/>
      <c r="P1512" s="8"/>
      <c r="Q1512" s="8"/>
      <c r="R1512" s="8"/>
      <c r="S1512" s="8"/>
      <c r="T1512" s="8"/>
      <c r="U1512" s="8"/>
      <c r="V1512" s="73"/>
      <c r="W1512" s="72"/>
      <c r="X1512" s="72"/>
      <c r="Y1512" s="155"/>
      <c r="Z1512" s="157"/>
      <c r="AA1512" s="206"/>
      <c r="AB1512" s="225" t="s">
        <v>8806</v>
      </c>
      <c r="AC1512" s="103" t="s">
        <v>8805</v>
      </c>
      <c r="AD1512" s="162">
        <v>0.5</v>
      </c>
      <c r="AE1512" s="196"/>
      <c r="AF1512" s="144"/>
      <c r="AG1512" s="150"/>
      <c r="AH1512" s="105">
        <f>ROUND(ROUND(ROUND(K1501*U1508,0)*Y$1379,0)*AD1512-AF1510,0)</f>
        <v>68</v>
      </c>
      <c r="AI1512" s="16"/>
    </row>
    <row r="1513" spans="1:35" ht="16.75" customHeight="1" x14ac:dyDescent="0.3">
      <c r="A1513" s="11">
        <v>33</v>
      </c>
      <c r="B1513" s="14" t="s">
        <v>1444</v>
      </c>
      <c r="C1513" s="52" t="s">
        <v>10675</v>
      </c>
      <c r="D1513" s="190"/>
      <c r="E1513" s="211"/>
      <c r="F1513" s="211"/>
      <c r="G1513" s="210"/>
      <c r="H1513" s="211"/>
      <c r="I1513" s="211"/>
      <c r="J1513" s="210"/>
      <c r="K1513" s="185"/>
      <c r="L1513" s="2"/>
      <c r="M1513" s="2"/>
      <c r="N1513" s="44"/>
      <c r="O1513" s="222" t="s">
        <v>7373</v>
      </c>
      <c r="P1513" s="2"/>
      <c r="Q1513" s="2"/>
      <c r="R1513" s="2"/>
      <c r="S1513" s="2"/>
      <c r="T1513" s="2"/>
      <c r="U1513" s="2"/>
      <c r="V1513" s="71"/>
      <c r="W1513" s="72"/>
      <c r="X1513" s="72"/>
      <c r="Y1513" s="145"/>
      <c r="Z1513" s="71"/>
      <c r="AA1513" s="83"/>
      <c r="AB1513" s="80"/>
      <c r="AC1513" s="7"/>
      <c r="AD1513" s="7"/>
      <c r="AE1513" s="7"/>
      <c r="AF1513" s="7"/>
      <c r="AG1513" s="37"/>
      <c r="AH1513" s="98">
        <f>ROUND(ROUND(K1501*U1514,0)*Y$1379,0)</f>
        <v>149</v>
      </c>
      <c r="AI1513" s="66"/>
    </row>
    <row r="1514" spans="1:35" ht="16.75" customHeight="1" x14ac:dyDescent="0.3">
      <c r="A1514" s="99">
        <v>33</v>
      </c>
      <c r="B1514" s="100" t="s">
        <v>1445</v>
      </c>
      <c r="C1514" s="101" t="s">
        <v>10674</v>
      </c>
      <c r="D1514" s="190"/>
      <c r="E1514" s="211"/>
      <c r="F1514" s="211"/>
      <c r="G1514" s="210"/>
      <c r="H1514" s="211"/>
      <c r="I1514" s="211"/>
      <c r="J1514" s="210"/>
      <c r="K1514" s="185"/>
      <c r="L1514" s="2"/>
      <c r="M1514" s="2"/>
      <c r="N1514" s="44"/>
      <c r="O1514" s="222" t="s">
        <v>7405</v>
      </c>
      <c r="P1514" s="135"/>
      <c r="Q1514" s="135"/>
      <c r="R1514" s="135"/>
      <c r="S1514" s="135"/>
      <c r="T1514" s="136" t="s">
        <v>7404</v>
      </c>
      <c r="U1514" s="273">
        <v>0.95</v>
      </c>
      <c r="V1514" s="274"/>
      <c r="W1514" s="72"/>
      <c r="X1514" s="72"/>
      <c r="Y1514" s="145"/>
      <c r="Z1514" s="71"/>
      <c r="AA1514" s="226" t="s">
        <v>7393</v>
      </c>
      <c r="AB1514" s="225" t="s">
        <v>7358</v>
      </c>
      <c r="AC1514" s="103" t="s">
        <v>7390</v>
      </c>
      <c r="AD1514" s="162">
        <v>0.7</v>
      </c>
      <c r="AE1514" s="162"/>
      <c r="AF1514" s="162"/>
      <c r="AG1514" s="163"/>
      <c r="AH1514" s="105">
        <f>ROUND(ROUND(ROUND(K1501*U1514,0)*Y$1379,0)*AD1514,0)</f>
        <v>104</v>
      </c>
      <c r="AI1514" s="66"/>
    </row>
    <row r="1515" spans="1:35" ht="16.75" customHeight="1" x14ac:dyDescent="0.3">
      <c r="A1515" s="99">
        <v>33</v>
      </c>
      <c r="B1515" s="100" t="s">
        <v>1446</v>
      </c>
      <c r="C1515" s="101" t="s">
        <v>10673</v>
      </c>
      <c r="D1515" s="198"/>
      <c r="E1515" s="199"/>
      <c r="F1515" s="199"/>
      <c r="G1515" s="197"/>
      <c r="H1515" s="2"/>
      <c r="I1515" s="2"/>
      <c r="J1515" s="81"/>
      <c r="K1515" s="185"/>
      <c r="L1515" s="2"/>
      <c r="M1515" s="2"/>
      <c r="N1515" s="2"/>
      <c r="O1515" s="56"/>
      <c r="P1515" s="2"/>
      <c r="Q1515" s="2"/>
      <c r="R1515" s="2"/>
      <c r="S1515" s="2"/>
      <c r="T1515" s="2"/>
      <c r="U1515" s="2"/>
      <c r="V1515" s="71"/>
      <c r="W1515" s="72"/>
      <c r="X1515" s="72"/>
      <c r="Y1515" s="155"/>
      <c r="Z1515" s="157"/>
      <c r="AA1515" s="206"/>
      <c r="AB1515" s="225" t="s">
        <v>7391</v>
      </c>
      <c r="AC1515" s="103" t="s">
        <v>7390</v>
      </c>
      <c r="AD1515" s="162">
        <v>0.5</v>
      </c>
      <c r="AE1515" s="162"/>
      <c r="AF1515" s="162"/>
      <c r="AG1515" s="163"/>
      <c r="AH1515" s="105">
        <f>ROUND(ROUND(ROUND(K1501*U1514,0)*Y$1379,0)*AD1515,0)</f>
        <v>75</v>
      </c>
      <c r="AI1515" s="16"/>
    </row>
    <row r="1516" spans="1:35" ht="16.75" customHeight="1" x14ac:dyDescent="0.3">
      <c r="A1516" s="11">
        <v>33</v>
      </c>
      <c r="B1516" s="14" t="s">
        <v>1447</v>
      </c>
      <c r="C1516" s="52" t="s">
        <v>10672</v>
      </c>
      <c r="D1516" s="198"/>
      <c r="E1516" s="199"/>
      <c r="F1516" s="199"/>
      <c r="G1516" s="197"/>
      <c r="H1516" s="2"/>
      <c r="I1516" s="2"/>
      <c r="J1516" s="81"/>
      <c r="K1516" s="185"/>
      <c r="L1516" s="2"/>
      <c r="M1516" s="2"/>
      <c r="N1516" s="2"/>
      <c r="O1516" s="56"/>
      <c r="P1516" s="2"/>
      <c r="Q1516" s="2"/>
      <c r="R1516" s="2"/>
      <c r="S1516" s="2"/>
      <c r="T1516" s="2"/>
      <c r="U1516" s="2"/>
      <c r="V1516" s="71"/>
      <c r="W1516" s="72"/>
      <c r="X1516" s="72"/>
      <c r="Y1516" s="155"/>
      <c r="Z1516" s="157"/>
      <c r="AA1516" s="2"/>
      <c r="AB1516" s="201"/>
      <c r="AC1516" s="55"/>
      <c r="AD1516" s="141"/>
      <c r="AE1516" s="187" t="s">
        <v>7356</v>
      </c>
      <c r="AF1516" s="53">
        <v>5</v>
      </c>
      <c r="AG1516" s="181" t="s">
        <v>7357</v>
      </c>
      <c r="AH1516" s="98">
        <f>ROUND(ROUND(K1501*U1514,0)*Y$1379-AF1516,0)</f>
        <v>144</v>
      </c>
      <c r="AI1516" s="16"/>
    </row>
    <row r="1517" spans="1:35" ht="16.75" customHeight="1" x14ac:dyDescent="0.3">
      <c r="A1517" s="99">
        <v>33</v>
      </c>
      <c r="B1517" s="100" t="s">
        <v>1448</v>
      </c>
      <c r="C1517" s="101" t="s">
        <v>10671</v>
      </c>
      <c r="D1517" s="198"/>
      <c r="E1517" s="199"/>
      <c r="F1517" s="199"/>
      <c r="G1517" s="197"/>
      <c r="H1517" s="2"/>
      <c r="I1517" s="2"/>
      <c r="J1517" s="81"/>
      <c r="K1517" s="185"/>
      <c r="L1517" s="2"/>
      <c r="M1517" s="2"/>
      <c r="N1517" s="2"/>
      <c r="O1517" s="56"/>
      <c r="P1517" s="2"/>
      <c r="Q1517" s="2"/>
      <c r="R1517" s="2"/>
      <c r="S1517" s="2"/>
      <c r="T1517" s="2"/>
      <c r="U1517" s="2"/>
      <c r="V1517" s="71"/>
      <c r="W1517" s="72"/>
      <c r="X1517" s="72"/>
      <c r="Y1517" s="155"/>
      <c r="Z1517" s="157"/>
      <c r="AA1517" s="226" t="s">
        <v>7393</v>
      </c>
      <c r="AB1517" s="225" t="s">
        <v>7358</v>
      </c>
      <c r="AC1517" s="103" t="s">
        <v>7390</v>
      </c>
      <c r="AD1517" s="162">
        <v>0.7</v>
      </c>
      <c r="AE1517" s="221"/>
      <c r="AF1517" s="136"/>
      <c r="AG1517" s="75"/>
      <c r="AH1517" s="105">
        <f>ROUND(ROUND(ROUND(K1501*U1514,0)*Y$1379,0)*AD1517-AF1516,0)</f>
        <v>99</v>
      </c>
      <c r="AI1517" s="16"/>
    </row>
    <row r="1518" spans="1:35" ht="16.75" customHeight="1" x14ac:dyDescent="0.3">
      <c r="A1518" s="99">
        <v>33</v>
      </c>
      <c r="B1518" s="100" t="s">
        <v>1449</v>
      </c>
      <c r="C1518" s="101" t="s">
        <v>10670</v>
      </c>
      <c r="D1518" s="198"/>
      <c r="E1518" s="199"/>
      <c r="F1518" s="199"/>
      <c r="G1518" s="197"/>
      <c r="H1518" s="2"/>
      <c r="I1518" s="2"/>
      <c r="J1518" s="81"/>
      <c r="K1518" s="164"/>
      <c r="L1518" s="8"/>
      <c r="M1518" s="8"/>
      <c r="N1518" s="8"/>
      <c r="O1518" s="203"/>
      <c r="P1518" s="8"/>
      <c r="Q1518" s="8"/>
      <c r="R1518" s="8"/>
      <c r="S1518" s="8"/>
      <c r="T1518" s="8"/>
      <c r="U1518" s="8"/>
      <c r="V1518" s="73"/>
      <c r="W1518" s="72"/>
      <c r="X1518" s="72"/>
      <c r="Y1518" s="155"/>
      <c r="Z1518" s="157"/>
      <c r="AA1518" s="206"/>
      <c r="AB1518" s="225" t="s">
        <v>7391</v>
      </c>
      <c r="AC1518" s="103" t="s">
        <v>7390</v>
      </c>
      <c r="AD1518" s="162">
        <v>0.5</v>
      </c>
      <c r="AE1518" s="196"/>
      <c r="AF1518" s="144"/>
      <c r="AG1518" s="150"/>
      <c r="AH1518" s="105">
        <f>ROUND(ROUND(ROUND(K1501*U1514,0)*Y$1379,0)*AD1518-AF1516,0)</f>
        <v>70</v>
      </c>
      <c r="AI1518" s="16"/>
    </row>
    <row r="1519" spans="1:35" ht="16.75" customHeight="1" x14ac:dyDescent="0.3">
      <c r="A1519" s="11">
        <v>33</v>
      </c>
      <c r="B1519" s="14" t="s">
        <v>10669</v>
      </c>
      <c r="C1519" s="52" t="s">
        <v>10668</v>
      </c>
      <c r="D1519" s="190"/>
      <c r="E1519" s="211"/>
      <c r="F1519" s="211"/>
      <c r="G1519" s="210"/>
      <c r="H1519" s="281" t="s">
        <v>7462</v>
      </c>
      <c r="I1519" s="282"/>
      <c r="J1519" s="283"/>
      <c r="K1519" s="167" t="s">
        <v>7461</v>
      </c>
      <c r="L1519" s="36"/>
      <c r="M1519" s="36"/>
      <c r="N1519" s="50"/>
      <c r="O1519" s="54"/>
      <c r="P1519" s="36"/>
      <c r="Q1519" s="36"/>
      <c r="R1519" s="36"/>
      <c r="S1519" s="36"/>
      <c r="T1519" s="36"/>
      <c r="U1519" s="36"/>
      <c r="V1519" s="50"/>
      <c r="W1519" s="45"/>
      <c r="X1519" s="45"/>
      <c r="Y1519" s="2"/>
      <c r="Z1519" s="44"/>
      <c r="AA1519" s="54"/>
      <c r="AB1519" s="53"/>
      <c r="AC1519" s="36"/>
      <c r="AD1519" s="36"/>
      <c r="AE1519" s="36"/>
      <c r="AF1519" s="36"/>
      <c r="AG1519" s="50"/>
      <c r="AH1519" s="98">
        <f>ROUND(K1525*Y$1379,0)</f>
        <v>179</v>
      </c>
      <c r="AI1519" s="66"/>
    </row>
    <row r="1520" spans="1:35" ht="16.75" customHeight="1" x14ac:dyDescent="0.3">
      <c r="A1520" s="99">
        <v>33</v>
      </c>
      <c r="B1520" s="100" t="s">
        <v>1450</v>
      </c>
      <c r="C1520" s="101" t="s">
        <v>10667</v>
      </c>
      <c r="D1520" s="190"/>
      <c r="E1520" s="186"/>
      <c r="F1520" s="186"/>
      <c r="G1520" s="205"/>
      <c r="H1520" s="284"/>
      <c r="I1520" s="285"/>
      <c r="J1520" s="286"/>
      <c r="K1520" s="185"/>
      <c r="L1520" s="2"/>
      <c r="M1520" s="2"/>
      <c r="N1520" s="44"/>
      <c r="O1520" s="3"/>
      <c r="P1520" s="2"/>
      <c r="Q1520" s="2"/>
      <c r="R1520" s="2"/>
      <c r="S1520" s="2"/>
      <c r="T1520" s="2"/>
      <c r="U1520" s="2"/>
      <c r="V1520" s="71"/>
      <c r="W1520" s="72"/>
      <c r="X1520" s="72"/>
      <c r="Y1520" s="145"/>
      <c r="Z1520" s="71"/>
      <c r="AA1520" s="226" t="s">
        <v>7393</v>
      </c>
      <c r="AB1520" s="225" t="s">
        <v>7358</v>
      </c>
      <c r="AC1520" s="103" t="s">
        <v>7390</v>
      </c>
      <c r="AD1520" s="162">
        <v>0.7</v>
      </c>
      <c r="AE1520" s="162"/>
      <c r="AF1520" s="162"/>
      <c r="AG1520" s="163"/>
      <c r="AH1520" s="105">
        <f>ROUND(ROUND(K1525*Y$1379,0)*AD1520,0)</f>
        <v>125</v>
      </c>
      <c r="AI1520" s="66"/>
    </row>
    <row r="1521" spans="1:35" ht="16.75" customHeight="1" x14ac:dyDescent="0.3">
      <c r="A1521" s="99">
        <v>33</v>
      </c>
      <c r="B1521" s="100" t="s">
        <v>1451</v>
      </c>
      <c r="C1521" s="101" t="s">
        <v>10666</v>
      </c>
      <c r="D1521" s="198"/>
      <c r="E1521" s="199"/>
      <c r="F1521" s="199"/>
      <c r="G1521" s="197"/>
      <c r="H1521" s="284"/>
      <c r="I1521" s="285"/>
      <c r="J1521" s="286"/>
      <c r="K1521" s="185"/>
      <c r="L1521" s="2"/>
      <c r="M1521" s="2"/>
      <c r="N1521" s="2"/>
      <c r="O1521" s="56"/>
      <c r="P1521" s="2"/>
      <c r="Q1521" s="2"/>
      <c r="R1521" s="2"/>
      <c r="S1521" s="2"/>
      <c r="T1521" s="2"/>
      <c r="U1521" s="2"/>
      <c r="V1521" s="71"/>
      <c r="W1521" s="72"/>
      <c r="X1521" s="72"/>
      <c r="Y1521" s="155"/>
      <c r="Z1521" s="157"/>
      <c r="AA1521" s="206"/>
      <c r="AB1521" s="225" t="s">
        <v>7391</v>
      </c>
      <c r="AC1521" s="103" t="s">
        <v>7390</v>
      </c>
      <c r="AD1521" s="162">
        <v>0.5</v>
      </c>
      <c r="AE1521" s="162"/>
      <c r="AF1521" s="162"/>
      <c r="AG1521" s="163"/>
      <c r="AH1521" s="105">
        <f>ROUND(ROUND(K1525*Y$1379,0)*AD1521,0)</f>
        <v>90</v>
      </c>
      <c r="AI1521" s="16"/>
    </row>
    <row r="1522" spans="1:35" ht="16.75" customHeight="1" x14ac:dyDescent="0.3">
      <c r="A1522" s="11">
        <v>33</v>
      </c>
      <c r="B1522" s="14" t="s">
        <v>1452</v>
      </c>
      <c r="C1522" s="52" t="s">
        <v>10665</v>
      </c>
      <c r="D1522" s="198"/>
      <c r="E1522" s="199"/>
      <c r="F1522" s="199"/>
      <c r="G1522" s="197"/>
      <c r="H1522" s="129"/>
      <c r="I1522" s="195"/>
      <c r="J1522" s="197"/>
      <c r="K1522" s="185"/>
      <c r="L1522" s="2"/>
      <c r="M1522" s="2"/>
      <c r="N1522" s="2"/>
      <c r="O1522" s="56"/>
      <c r="P1522" s="2"/>
      <c r="Q1522" s="2"/>
      <c r="R1522" s="2"/>
      <c r="S1522" s="2"/>
      <c r="T1522" s="2"/>
      <c r="U1522" s="2"/>
      <c r="V1522" s="71"/>
      <c r="W1522" s="72"/>
      <c r="X1522" s="72"/>
      <c r="Y1522" s="155"/>
      <c r="Z1522" s="157"/>
      <c r="AA1522" s="2"/>
      <c r="AB1522" s="201"/>
      <c r="AC1522" s="55"/>
      <c r="AD1522" s="141"/>
      <c r="AE1522" s="187" t="s">
        <v>7356</v>
      </c>
      <c r="AF1522" s="53">
        <v>5</v>
      </c>
      <c r="AG1522" s="181" t="s">
        <v>7357</v>
      </c>
      <c r="AH1522" s="98">
        <f>ROUND(K1525*Y$1379-AF1522,0)</f>
        <v>174</v>
      </c>
      <c r="AI1522" s="16"/>
    </row>
    <row r="1523" spans="1:35" ht="16.75" customHeight="1" x14ac:dyDescent="0.3">
      <c r="A1523" s="99">
        <v>33</v>
      </c>
      <c r="B1523" s="100" t="s">
        <v>1453</v>
      </c>
      <c r="C1523" s="101" t="s">
        <v>10664</v>
      </c>
      <c r="D1523" s="198"/>
      <c r="E1523" s="199"/>
      <c r="F1523" s="199"/>
      <c r="G1523" s="197"/>
      <c r="H1523" s="129"/>
      <c r="I1523" s="195"/>
      <c r="J1523" s="197"/>
      <c r="K1523" s="185"/>
      <c r="L1523" s="2"/>
      <c r="M1523" s="2"/>
      <c r="N1523" s="2"/>
      <c r="O1523" s="56"/>
      <c r="P1523" s="2"/>
      <c r="Q1523" s="2"/>
      <c r="R1523" s="2"/>
      <c r="S1523" s="2"/>
      <c r="T1523" s="2"/>
      <c r="U1523" s="2"/>
      <c r="V1523" s="71"/>
      <c r="W1523" s="72"/>
      <c r="X1523" s="72"/>
      <c r="Y1523" s="155"/>
      <c r="Z1523" s="157"/>
      <c r="AA1523" s="226" t="s">
        <v>7393</v>
      </c>
      <c r="AB1523" s="225" t="s">
        <v>7358</v>
      </c>
      <c r="AC1523" s="103" t="s">
        <v>7390</v>
      </c>
      <c r="AD1523" s="162">
        <v>0.7</v>
      </c>
      <c r="AE1523" s="221"/>
      <c r="AF1523" s="136"/>
      <c r="AG1523" s="75"/>
      <c r="AH1523" s="105">
        <f>ROUND(ROUND(K1525*Y$1379,0)*AD1523-AF1522,0)</f>
        <v>120</v>
      </c>
      <c r="AI1523" s="16"/>
    </row>
    <row r="1524" spans="1:35" ht="16.75" customHeight="1" x14ac:dyDescent="0.3">
      <c r="A1524" s="99">
        <v>33</v>
      </c>
      <c r="B1524" s="100" t="s">
        <v>1454</v>
      </c>
      <c r="C1524" s="101" t="s">
        <v>10663</v>
      </c>
      <c r="D1524" s="198"/>
      <c r="E1524" s="199"/>
      <c r="F1524" s="199"/>
      <c r="G1524" s="197"/>
      <c r="H1524" s="129"/>
      <c r="I1524" s="195"/>
      <c r="J1524" s="197"/>
      <c r="K1524" s="185"/>
      <c r="L1524" s="2"/>
      <c r="M1524" s="2"/>
      <c r="N1524" s="2"/>
      <c r="O1524" s="56"/>
      <c r="P1524" s="2"/>
      <c r="Q1524" s="2"/>
      <c r="R1524" s="2"/>
      <c r="S1524" s="2"/>
      <c r="T1524" s="2"/>
      <c r="U1524" s="2"/>
      <c r="V1524" s="71"/>
      <c r="W1524" s="72"/>
      <c r="X1524" s="72"/>
      <c r="Y1524" s="155"/>
      <c r="Z1524" s="157"/>
      <c r="AA1524" s="206"/>
      <c r="AB1524" s="225" t="s">
        <v>7391</v>
      </c>
      <c r="AC1524" s="103" t="s">
        <v>7390</v>
      </c>
      <c r="AD1524" s="162">
        <v>0.5</v>
      </c>
      <c r="AE1524" s="196"/>
      <c r="AF1524" s="144"/>
      <c r="AG1524" s="150"/>
      <c r="AH1524" s="105">
        <f>ROUND(ROUND(K1525*Y$1379,0)*AD1524-AF1522,0)</f>
        <v>85</v>
      </c>
      <c r="AI1524" s="16"/>
    </row>
    <row r="1525" spans="1:35" ht="16.75" customHeight="1" x14ac:dyDescent="0.3">
      <c r="A1525" s="11">
        <v>33</v>
      </c>
      <c r="B1525" s="14" t="s">
        <v>1455</v>
      </c>
      <c r="C1525" s="52" t="s">
        <v>10662</v>
      </c>
      <c r="D1525" s="200"/>
      <c r="E1525" s="186"/>
      <c r="F1525" s="186"/>
      <c r="G1525" s="205"/>
      <c r="H1525" s="199"/>
      <c r="I1525" s="195"/>
      <c r="J1525" s="197"/>
      <c r="K1525" s="271">
        <f>'21共同生活援助（包括型・基本）'!N733</f>
        <v>358</v>
      </c>
      <c r="L1525" s="272"/>
      <c r="M1525" s="2" t="s">
        <v>7388</v>
      </c>
      <c r="N1525" s="44"/>
      <c r="O1525" s="204" t="s">
        <v>7387</v>
      </c>
      <c r="P1525" s="36"/>
      <c r="Q1525" s="36"/>
      <c r="R1525" s="36"/>
      <c r="S1525" s="36"/>
      <c r="T1525" s="36"/>
      <c r="U1525" s="36"/>
      <c r="V1525" s="74"/>
      <c r="W1525" s="72"/>
      <c r="X1525" s="72"/>
      <c r="Y1525" s="145"/>
      <c r="Z1525" s="71"/>
      <c r="AA1525" s="83"/>
      <c r="AB1525" s="194"/>
      <c r="AC1525" s="7"/>
      <c r="AD1525" s="7"/>
      <c r="AE1525" s="7"/>
      <c r="AF1525" s="7"/>
      <c r="AG1525" s="37"/>
      <c r="AH1525" s="98">
        <f>ROUND(ROUND(K1525*U1526,0)*Y$1379,0)</f>
        <v>170</v>
      </c>
      <c r="AI1525" s="66"/>
    </row>
    <row r="1526" spans="1:35" ht="16.75" customHeight="1" x14ac:dyDescent="0.3">
      <c r="A1526" s="99">
        <v>33</v>
      </c>
      <c r="B1526" s="100" t="s">
        <v>1456</v>
      </c>
      <c r="C1526" s="101" t="s">
        <v>10661</v>
      </c>
      <c r="D1526" s="200"/>
      <c r="E1526" s="186"/>
      <c r="F1526" s="186"/>
      <c r="G1526" s="205"/>
      <c r="H1526" s="2"/>
      <c r="I1526" s="2"/>
      <c r="J1526" s="81"/>
      <c r="K1526" s="72"/>
      <c r="L1526" s="145"/>
      <c r="M1526" s="2"/>
      <c r="N1526" s="44"/>
      <c r="O1526" s="45"/>
      <c r="P1526" s="2"/>
      <c r="Q1526" s="135"/>
      <c r="R1526" s="135"/>
      <c r="S1526" s="135"/>
      <c r="T1526" s="136" t="s">
        <v>7404</v>
      </c>
      <c r="U1526" s="273">
        <v>0.95</v>
      </c>
      <c r="V1526" s="274"/>
      <c r="W1526" s="72"/>
      <c r="X1526" s="72"/>
      <c r="Y1526" s="145"/>
      <c r="Z1526" s="71"/>
      <c r="AA1526" s="226" t="s">
        <v>7393</v>
      </c>
      <c r="AB1526" s="225" t="s">
        <v>7358</v>
      </c>
      <c r="AC1526" s="103" t="s">
        <v>7390</v>
      </c>
      <c r="AD1526" s="162">
        <v>0.7</v>
      </c>
      <c r="AE1526" s="162"/>
      <c r="AF1526" s="162"/>
      <c r="AG1526" s="163"/>
      <c r="AH1526" s="105">
        <f>ROUND(ROUND(ROUND(K1525*U1526,0)*Y$1379,0)*AD1526,0)</f>
        <v>119</v>
      </c>
      <c r="AI1526" s="66"/>
    </row>
    <row r="1527" spans="1:35" ht="16.75" customHeight="1" x14ac:dyDescent="0.3">
      <c r="A1527" s="99">
        <v>33</v>
      </c>
      <c r="B1527" s="100" t="s">
        <v>1457</v>
      </c>
      <c r="C1527" s="101" t="s">
        <v>10660</v>
      </c>
      <c r="D1527" s="198"/>
      <c r="E1527" s="199"/>
      <c r="F1527" s="199"/>
      <c r="G1527" s="197"/>
      <c r="H1527" s="2"/>
      <c r="I1527" s="2"/>
      <c r="J1527" s="81"/>
      <c r="K1527" s="185"/>
      <c r="L1527" s="2"/>
      <c r="M1527" s="2"/>
      <c r="N1527" s="2"/>
      <c r="O1527" s="56"/>
      <c r="P1527" s="2"/>
      <c r="Q1527" s="2"/>
      <c r="R1527" s="2"/>
      <c r="S1527" s="2"/>
      <c r="T1527" s="2"/>
      <c r="U1527" s="2"/>
      <c r="V1527" s="71"/>
      <c r="W1527" s="72"/>
      <c r="X1527" s="72"/>
      <c r="Y1527" s="155"/>
      <c r="Z1527" s="157"/>
      <c r="AA1527" s="206"/>
      <c r="AB1527" s="225" t="s">
        <v>7391</v>
      </c>
      <c r="AC1527" s="103" t="s">
        <v>7390</v>
      </c>
      <c r="AD1527" s="162">
        <v>0.5</v>
      </c>
      <c r="AE1527" s="162"/>
      <c r="AF1527" s="162"/>
      <c r="AG1527" s="163"/>
      <c r="AH1527" s="105">
        <f>ROUND(ROUND(ROUND(K1525*U1526,0)*Y$1379,0)*AD1527,0)</f>
        <v>85</v>
      </c>
      <c r="AI1527" s="16"/>
    </row>
    <row r="1528" spans="1:35" ht="16.75" customHeight="1" x14ac:dyDescent="0.3">
      <c r="A1528" s="11">
        <v>33</v>
      </c>
      <c r="B1528" s="14" t="s">
        <v>1458</v>
      </c>
      <c r="C1528" s="52" t="s">
        <v>10659</v>
      </c>
      <c r="D1528" s="198"/>
      <c r="E1528" s="199"/>
      <c r="F1528" s="199"/>
      <c r="G1528" s="197"/>
      <c r="H1528" s="2"/>
      <c r="I1528" s="2"/>
      <c r="J1528" s="81"/>
      <c r="K1528" s="185"/>
      <c r="L1528" s="2"/>
      <c r="M1528" s="2"/>
      <c r="N1528" s="2"/>
      <c r="O1528" s="56"/>
      <c r="P1528" s="2"/>
      <c r="Q1528" s="2"/>
      <c r="R1528" s="2"/>
      <c r="S1528" s="2"/>
      <c r="T1528" s="2"/>
      <c r="U1528" s="2"/>
      <c r="V1528" s="71"/>
      <c r="W1528" s="72"/>
      <c r="X1528" s="72"/>
      <c r="Y1528" s="155"/>
      <c r="Z1528" s="157"/>
      <c r="AA1528" s="2"/>
      <c r="AB1528" s="201"/>
      <c r="AC1528" s="55"/>
      <c r="AD1528" s="141"/>
      <c r="AE1528" s="187" t="s">
        <v>7356</v>
      </c>
      <c r="AF1528" s="53">
        <v>5</v>
      </c>
      <c r="AG1528" s="181" t="s">
        <v>7357</v>
      </c>
      <c r="AH1528" s="98">
        <f>ROUND(ROUND(K1525*U1526,0)*Y$1379-AF1528,0)</f>
        <v>165</v>
      </c>
      <c r="AI1528" s="16"/>
    </row>
    <row r="1529" spans="1:35" ht="16.75" customHeight="1" x14ac:dyDescent="0.3">
      <c r="A1529" s="99">
        <v>33</v>
      </c>
      <c r="B1529" s="100" t="s">
        <v>1459</v>
      </c>
      <c r="C1529" s="101" t="s">
        <v>10658</v>
      </c>
      <c r="D1529" s="198"/>
      <c r="E1529" s="199"/>
      <c r="F1529" s="199"/>
      <c r="G1529" s="197"/>
      <c r="H1529" s="2"/>
      <c r="I1529" s="2"/>
      <c r="J1529" s="81"/>
      <c r="K1529" s="185"/>
      <c r="L1529" s="2"/>
      <c r="M1529" s="2"/>
      <c r="N1529" s="2"/>
      <c r="O1529" s="56"/>
      <c r="P1529" s="2"/>
      <c r="Q1529" s="2"/>
      <c r="R1529" s="2"/>
      <c r="S1529" s="2"/>
      <c r="T1529" s="2"/>
      <c r="U1529" s="2"/>
      <c r="V1529" s="71"/>
      <c r="W1529" s="72"/>
      <c r="X1529" s="72"/>
      <c r="Y1529" s="155"/>
      <c r="Z1529" s="157"/>
      <c r="AA1529" s="226" t="s">
        <v>7393</v>
      </c>
      <c r="AB1529" s="225" t="s">
        <v>7358</v>
      </c>
      <c r="AC1529" s="103" t="s">
        <v>7390</v>
      </c>
      <c r="AD1529" s="162">
        <v>0.7</v>
      </c>
      <c r="AE1529" s="221"/>
      <c r="AF1529" s="136"/>
      <c r="AG1529" s="75"/>
      <c r="AH1529" s="105">
        <f>ROUND(ROUND(ROUND(K1525*U1526,0)*Y$1379,0)*AD1529-AF1528,0)</f>
        <v>114</v>
      </c>
      <c r="AI1529" s="16"/>
    </row>
    <row r="1530" spans="1:35" ht="16.75" customHeight="1" x14ac:dyDescent="0.3">
      <c r="A1530" s="99">
        <v>33</v>
      </c>
      <c r="B1530" s="100" t="s">
        <v>1460</v>
      </c>
      <c r="C1530" s="101" t="s">
        <v>10657</v>
      </c>
      <c r="D1530" s="198"/>
      <c r="E1530" s="199"/>
      <c r="F1530" s="199"/>
      <c r="G1530" s="197"/>
      <c r="H1530" s="2"/>
      <c r="I1530" s="2"/>
      <c r="J1530" s="81"/>
      <c r="K1530" s="185"/>
      <c r="L1530" s="2"/>
      <c r="M1530" s="2"/>
      <c r="N1530" s="2"/>
      <c r="O1530" s="203"/>
      <c r="P1530" s="8"/>
      <c r="Q1530" s="8"/>
      <c r="R1530" s="8"/>
      <c r="S1530" s="8"/>
      <c r="T1530" s="8"/>
      <c r="U1530" s="8"/>
      <c r="V1530" s="73"/>
      <c r="W1530" s="72"/>
      <c r="X1530" s="72"/>
      <c r="Y1530" s="155"/>
      <c r="Z1530" s="157"/>
      <c r="AA1530" s="206"/>
      <c r="AB1530" s="225" t="s">
        <v>7391</v>
      </c>
      <c r="AC1530" s="103" t="s">
        <v>7390</v>
      </c>
      <c r="AD1530" s="162">
        <v>0.5</v>
      </c>
      <c r="AE1530" s="196"/>
      <c r="AF1530" s="144"/>
      <c r="AG1530" s="150"/>
      <c r="AH1530" s="105">
        <f>ROUND(ROUND(ROUND(K1525*U1526,0)*Y$1379,0)*AD1530-AF1528,0)</f>
        <v>80</v>
      </c>
      <c r="AI1530" s="16"/>
    </row>
    <row r="1531" spans="1:35" ht="16.75" customHeight="1" x14ac:dyDescent="0.3">
      <c r="A1531" s="11">
        <v>33</v>
      </c>
      <c r="B1531" s="14" t="s">
        <v>1461</v>
      </c>
      <c r="C1531" s="52" t="s">
        <v>10656</v>
      </c>
      <c r="D1531" s="190"/>
      <c r="E1531" s="211"/>
      <c r="F1531" s="211"/>
      <c r="G1531" s="210"/>
      <c r="H1531" s="2"/>
      <c r="I1531" s="2"/>
      <c r="J1531" s="81"/>
      <c r="K1531" s="185"/>
      <c r="L1531" s="2"/>
      <c r="M1531" s="2"/>
      <c r="N1531" s="44"/>
      <c r="O1531" s="204" t="s">
        <v>7380</v>
      </c>
      <c r="P1531" s="36"/>
      <c r="Q1531" s="36"/>
      <c r="R1531" s="36"/>
      <c r="S1531" s="36"/>
      <c r="T1531" s="36"/>
      <c r="U1531" s="36"/>
      <c r="V1531" s="74"/>
      <c r="W1531" s="72"/>
      <c r="X1531" s="72"/>
      <c r="Y1531" s="145"/>
      <c r="Z1531" s="71"/>
      <c r="AA1531" s="83"/>
      <c r="AB1531" s="194"/>
      <c r="AC1531" s="7"/>
      <c r="AD1531" s="7"/>
      <c r="AE1531" s="7"/>
      <c r="AF1531" s="7"/>
      <c r="AG1531" s="37"/>
      <c r="AH1531" s="98">
        <f>ROUND(ROUND(K1525*U1532,0)*Y$1379,0)</f>
        <v>167</v>
      </c>
      <c r="AI1531" s="66"/>
    </row>
    <row r="1532" spans="1:35" ht="16.75" customHeight="1" x14ac:dyDescent="0.3">
      <c r="A1532" s="99">
        <v>33</v>
      </c>
      <c r="B1532" s="100" t="s">
        <v>1462</v>
      </c>
      <c r="C1532" s="101" t="s">
        <v>10655</v>
      </c>
      <c r="D1532" s="190"/>
      <c r="E1532" s="211"/>
      <c r="F1532" s="211"/>
      <c r="G1532" s="210"/>
      <c r="H1532" s="2"/>
      <c r="I1532" s="2"/>
      <c r="J1532" s="81"/>
      <c r="K1532" s="185"/>
      <c r="L1532" s="2"/>
      <c r="M1532" s="2"/>
      <c r="N1532" s="44"/>
      <c r="O1532" s="45"/>
      <c r="P1532" s="135"/>
      <c r="Q1532" s="135"/>
      <c r="R1532" s="135"/>
      <c r="S1532" s="135"/>
      <c r="T1532" s="136" t="s">
        <v>7404</v>
      </c>
      <c r="U1532" s="273">
        <v>0.93</v>
      </c>
      <c r="V1532" s="274"/>
      <c r="W1532" s="72"/>
      <c r="X1532" s="72"/>
      <c r="Y1532" s="145"/>
      <c r="Z1532" s="71"/>
      <c r="AA1532" s="226" t="s">
        <v>7393</v>
      </c>
      <c r="AB1532" s="225" t="s">
        <v>7358</v>
      </c>
      <c r="AC1532" s="103" t="s">
        <v>7390</v>
      </c>
      <c r="AD1532" s="162">
        <v>0.7</v>
      </c>
      <c r="AE1532" s="162"/>
      <c r="AF1532" s="162"/>
      <c r="AG1532" s="163"/>
      <c r="AH1532" s="105">
        <f>ROUND(ROUND(ROUND(K1525*U1532,0)*Y$1379,0)*AD1532,0)</f>
        <v>117</v>
      </c>
      <c r="AI1532" s="66"/>
    </row>
    <row r="1533" spans="1:35" ht="16.75" customHeight="1" x14ac:dyDescent="0.3">
      <c r="A1533" s="99">
        <v>33</v>
      </c>
      <c r="B1533" s="100" t="s">
        <v>1463</v>
      </c>
      <c r="C1533" s="101" t="s">
        <v>10654</v>
      </c>
      <c r="D1533" s="198"/>
      <c r="E1533" s="199"/>
      <c r="F1533" s="199"/>
      <c r="G1533" s="197"/>
      <c r="H1533" s="2"/>
      <c r="I1533" s="2"/>
      <c r="J1533" s="81"/>
      <c r="K1533" s="185"/>
      <c r="L1533" s="2"/>
      <c r="M1533" s="2"/>
      <c r="N1533" s="2"/>
      <c r="O1533" s="56"/>
      <c r="P1533" s="2"/>
      <c r="Q1533" s="2"/>
      <c r="R1533" s="2"/>
      <c r="S1533" s="2"/>
      <c r="T1533" s="2"/>
      <c r="U1533" s="2"/>
      <c r="V1533" s="71"/>
      <c r="W1533" s="72"/>
      <c r="X1533" s="72"/>
      <c r="Y1533" s="155"/>
      <c r="Z1533" s="157"/>
      <c r="AA1533" s="206"/>
      <c r="AB1533" s="225" t="s">
        <v>7391</v>
      </c>
      <c r="AC1533" s="103" t="s">
        <v>7390</v>
      </c>
      <c r="AD1533" s="162">
        <v>0.5</v>
      </c>
      <c r="AE1533" s="162"/>
      <c r="AF1533" s="162"/>
      <c r="AG1533" s="163"/>
      <c r="AH1533" s="105">
        <f>ROUND(ROUND(ROUND(K1525*U1532,0)*Y$1379,0)*AD1533,0)</f>
        <v>84</v>
      </c>
      <c r="AI1533" s="16"/>
    </row>
    <row r="1534" spans="1:35" ht="16.75" customHeight="1" x14ac:dyDescent="0.3">
      <c r="A1534" s="11">
        <v>33</v>
      </c>
      <c r="B1534" s="14" t="s">
        <v>1464</v>
      </c>
      <c r="C1534" s="52" t="s">
        <v>10653</v>
      </c>
      <c r="D1534" s="198"/>
      <c r="E1534" s="199"/>
      <c r="F1534" s="199"/>
      <c r="G1534" s="197"/>
      <c r="H1534" s="2"/>
      <c r="I1534" s="2"/>
      <c r="J1534" s="81"/>
      <c r="K1534" s="185"/>
      <c r="L1534" s="2"/>
      <c r="M1534" s="2"/>
      <c r="N1534" s="2"/>
      <c r="O1534" s="56"/>
      <c r="P1534" s="2"/>
      <c r="Q1534" s="2"/>
      <c r="R1534" s="2"/>
      <c r="S1534" s="2"/>
      <c r="T1534" s="2"/>
      <c r="U1534" s="2"/>
      <c r="V1534" s="71"/>
      <c r="W1534" s="72"/>
      <c r="X1534" s="72"/>
      <c r="Y1534" s="155"/>
      <c r="Z1534" s="157"/>
      <c r="AA1534" s="2"/>
      <c r="AB1534" s="201"/>
      <c r="AC1534" s="55"/>
      <c r="AD1534" s="141"/>
      <c r="AE1534" s="187" t="s">
        <v>7356</v>
      </c>
      <c r="AF1534" s="53">
        <v>5</v>
      </c>
      <c r="AG1534" s="181" t="s">
        <v>7357</v>
      </c>
      <c r="AH1534" s="98">
        <f>ROUND(ROUND(K1525*U1532,0)*Y$1379-AF1534,0)</f>
        <v>162</v>
      </c>
      <c r="AI1534" s="16"/>
    </row>
    <row r="1535" spans="1:35" ht="16.75" customHeight="1" x14ac:dyDescent="0.3">
      <c r="A1535" s="99">
        <v>33</v>
      </c>
      <c r="B1535" s="100" t="s">
        <v>1465</v>
      </c>
      <c r="C1535" s="101" t="s">
        <v>10652</v>
      </c>
      <c r="D1535" s="198"/>
      <c r="E1535" s="199"/>
      <c r="F1535" s="199"/>
      <c r="G1535" s="197"/>
      <c r="H1535" s="2"/>
      <c r="I1535" s="2"/>
      <c r="J1535" s="81"/>
      <c r="K1535" s="185"/>
      <c r="L1535" s="2"/>
      <c r="M1535" s="2"/>
      <c r="N1535" s="2"/>
      <c r="O1535" s="56"/>
      <c r="P1535" s="2"/>
      <c r="Q1535" s="2"/>
      <c r="R1535" s="2"/>
      <c r="S1535" s="2"/>
      <c r="T1535" s="2"/>
      <c r="U1535" s="2"/>
      <c r="V1535" s="71"/>
      <c r="W1535" s="72"/>
      <c r="X1535" s="72"/>
      <c r="Y1535" s="155"/>
      <c r="Z1535" s="157"/>
      <c r="AA1535" s="226" t="s">
        <v>7393</v>
      </c>
      <c r="AB1535" s="225" t="s">
        <v>7358</v>
      </c>
      <c r="AC1535" s="103" t="s">
        <v>7390</v>
      </c>
      <c r="AD1535" s="162">
        <v>0.7</v>
      </c>
      <c r="AE1535" s="221"/>
      <c r="AF1535" s="136"/>
      <c r="AG1535" s="75"/>
      <c r="AH1535" s="105">
        <f>ROUND(ROUND(ROUND(K1525*U1532,0)*Y$1379,0)*AD1535-AF1534,0)</f>
        <v>112</v>
      </c>
      <c r="AI1535" s="16"/>
    </row>
    <row r="1536" spans="1:35" ht="16.75" customHeight="1" x14ac:dyDescent="0.3">
      <c r="A1536" s="99">
        <v>33</v>
      </c>
      <c r="B1536" s="100" t="s">
        <v>1466</v>
      </c>
      <c r="C1536" s="101" t="s">
        <v>10651</v>
      </c>
      <c r="D1536" s="198"/>
      <c r="E1536" s="199"/>
      <c r="F1536" s="199"/>
      <c r="G1536" s="197"/>
      <c r="H1536" s="2"/>
      <c r="I1536" s="2"/>
      <c r="J1536" s="81"/>
      <c r="K1536" s="185"/>
      <c r="L1536" s="2"/>
      <c r="M1536" s="2"/>
      <c r="N1536" s="2"/>
      <c r="O1536" s="203"/>
      <c r="P1536" s="8"/>
      <c r="Q1536" s="8"/>
      <c r="R1536" s="8"/>
      <c r="S1536" s="8"/>
      <c r="T1536" s="8"/>
      <c r="U1536" s="8"/>
      <c r="V1536" s="73"/>
      <c r="W1536" s="72"/>
      <c r="X1536" s="72"/>
      <c r="Y1536" s="155"/>
      <c r="Z1536" s="157"/>
      <c r="AA1536" s="206"/>
      <c r="AB1536" s="225" t="s">
        <v>7391</v>
      </c>
      <c r="AC1536" s="103" t="s">
        <v>7390</v>
      </c>
      <c r="AD1536" s="162">
        <v>0.5</v>
      </c>
      <c r="AE1536" s="196"/>
      <c r="AF1536" s="144"/>
      <c r="AG1536" s="150"/>
      <c r="AH1536" s="105">
        <f>ROUND(ROUND(ROUND(K1525*U1532,0)*Y$1379,0)*AD1536-AF1534,0)</f>
        <v>79</v>
      </c>
      <c r="AI1536" s="16"/>
    </row>
    <row r="1537" spans="1:35" ht="16.75" customHeight="1" x14ac:dyDescent="0.3">
      <c r="A1537" s="11">
        <v>33</v>
      </c>
      <c r="B1537" s="14" t="s">
        <v>1467</v>
      </c>
      <c r="C1537" s="52" t="s">
        <v>10650</v>
      </c>
      <c r="D1537" s="190"/>
      <c r="E1537" s="211"/>
      <c r="F1537" s="211"/>
      <c r="G1537" s="210"/>
      <c r="H1537" s="211"/>
      <c r="I1537" s="211"/>
      <c r="J1537" s="210"/>
      <c r="K1537" s="185"/>
      <c r="L1537" s="2"/>
      <c r="M1537" s="2"/>
      <c r="N1537" s="44"/>
      <c r="O1537" s="222" t="s">
        <v>7373</v>
      </c>
      <c r="P1537" s="2"/>
      <c r="Q1537" s="2"/>
      <c r="R1537" s="2"/>
      <c r="S1537" s="2"/>
      <c r="T1537" s="2"/>
      <c r="U1537" s="2"/>
      <c r="V1537" s="71"/>
      <c r="W1537" s="72"/>
      <c r="X1537" s="72"/>
      <c r="Y1537" s="145"/>
      <c r="Z1537" s="71"/>
      <c r="AA1537" s="83"/>
      <c r="AB1537" s="80"/>
      <c r="AC1537" s="7"/>
      <c r="AD1537" s="7"/>
      <c r="AE1537" s="7"/>
      <c r="AF1537" s="7"/>
      <c r="AG1537" s="37"/>
      <c r="AH1537" s="98">
        <f>ROUND(ROUND(K1525*U1538,0)*Y$1379,0)</f>
        <v>170</v>
      </c>
      <c r="AI1537" s="66"/>
    </row>
    <row r="1538" spans="1:35" ht="16.75" customHeight="1" x14ac:dyDescent="0.3">
      <c r="A1538" s="99">
        <v>33</v>
      </c>
      <c r="B1538" s="100" t="s">
        <v>1468</v>
      </c>
      <c r="C1538" s="101" t="s">
        <v>10649</v>
      </c>
      <c r="D1538" s="190"/>
      <c r="E1538" s="211"/>
      <c r="F1538" s="211"/>
      <c r="G1538" s="210"/>
      <c r="H1538" s="211"/>
      <c r="I1538" s="211"/>
      <c r="J1538" s="210"/>
      <c r="K1538" s="185"/>
      <c r="L1538" s="2"/>
      <c r="M1538" s="2"/>
      <c r="N1538" s="44"/>
      <c r="O1538" s="222" t="s">
        <v>7405</v>
      </c>
      <c r="P1538" s="135"/>
      <c r="Q1538" s="135"/>
      <c r="R1538" s="135"/>
      <c r="S1538" s="135"/>
      <c r="T1538" s="136" t="s">
        <v>7404</v>
      </c>
      <c r="U1538" s="273">
        <v>0.95</v>
      </c>
      <c r="V1538" s="274"/>
      <c r="W1538" s="72"/>
      <c r="X1538" s="72"/>
      <c r="Y1538" s="145"/>
      <c r="Z1538" s="71"/>
      <c r="AA1538" s="226" t="s">
        <v>7393</v>
      </c>
      <c r="AB1538" s="225" t="s">
        <v>7358</v>
      </c>
      <c r="AC1538" s="103" t="s">
        <v>7390</v>
      </c>
      <c r="AD1538" s="162">
        <v>0.7</v>
      </c>
      <c r="AE1538" s="162"/>
      <c r="AF1538" s="162"/>
      <c r="AG1538" s="163"/>
      <c r="AH1538" s="105">
        <f>ROUND(ROUND(ROUND(K1525*U1538,0)*Y$1379,0)*AD1538,0)</f>
        <v>119</v>
      </c>
      <c r="AI1538" s="66"/>
    </row>
    <row r="1539" spans="1:35" ht="16.75" customHeight="1" x14ac:dyDescent="0.3">
      <c r="A1539" s="99">
        <v>33</v>
      </c>
      <c r="B1539" s="100" t="s">
        <v>1469</v>
      </c>
      <c r="C1539" s="101" t="s">
        <v>10648</v>
      </c>
      <c r="D1539" s="198"/>
      <c r="E1539" s="199"/>
      <c r="F1539" s="199"/>
      <c r="G1539" s="197"/>
      <c r="H1539" s="2"/>
      <c r="I1539" s="2"/>
      <c r="J1539" s="81"/>
      <c r="K1539" s="185"/>
      <c r="L1539" s="2"/>
      <c r="M1539" s="2"/>
      <c r="N1539" s="2"/>
      <c r="O1539" s="56"/>
      <c r="P1539" s="2"/>
      <c r="Q1539" s="2"/>
      <c r="R1539" s="2"/>
      <c r="S1539" s="2"/>
      <c r="T1539" s="2"/>
      <c r="U1539" s="2"/>
      <c r="V1539" s="71"/>
      <c r="W1539" s="72"/>
      <c r="X1539" s="72"/>
      <c r="Y1539" s="155"/>
      <c r="Z1539" s="157"/>
      <c r="AA1539" s="206"/>
      <c r="AB1539" s="225" t="s">
        <v>7391</v>
      </c>
      <c r="AC1539" s="103" t="s">
        <v>7390</v>
      </c>
      <c r="AD1539" s="162">
        <v>0.5</v>
      </c>
      <c r="AE1539" s="162"/>
      <c r="AF1539" s="162"/>
      <c r="AG1539" s="163"/>
      <c r="AH1539" s="105">
        <f>ROUND(ROUND(ROUND(K1525*U1538,0)*Y$1379,0)*AD1539,0)</f>
        <v>85</v>
      </c>
      <c r="AI1539" s="16"/>
    </row>
    <row r="1540" spans="1:35" ht="16.75" customHeight="1" x14ac:dyDescent="0.3">
      <c r="A1540" s="11">
        <v>33</v>
      </c>
      <c r="B1540" s="14" t="s">
        <v>1470</v>
      </c>
      <c r="C1540" s="52" t="s">
        <v>10647</v>
      </c>
      <c r="D1540" s="198"/>
      <c r="E1540" s="199"/>
      <c r="F1540" s="199"/>
      <c r="G1540" s="197"/>
      <c r="H1540" s="2"/>
      <c r="I1540" s="2"/>
      <c r="J1540" s="81"/>
      <c r="K1540" s="185"/>
      <c r="L1540" s="2"/>
      <c r="M1540" s="2"/>
      <c r="N1540" s="2"/>
      <c r="O1540" s="56"/>
      <c r="P1540" s="2"/>
      <c r="Q1540" s="2"/>
      <c r="R1540" s="2"/>
      <c r="S1540" s="2"/>
      <c r="T1540" s="2"/>
      <c r="U1540" s="2"/>
      <c r="V1540" s="71"/>
      <c r="W1540" s="72"/>
      <c r="X1540" s="72"/>
      <c r="Y1540" s="155"/>
      <c r="Z1540" s="157"/>
      <c r="AA1540" s="2"/>
      <c r="AB1540" s="201"/>
      <c r="AC1540" s="55"/>
      <c r="AD1540" s="141"/>
      <c r="AE1540" s="187" t="s">
        <v>7356</v>
      </c>
      <c r="AF1540" s="53">
        <v>5</v>
      </c>
      <c r="AG1540" s="181" t="s">
        <v>7357</v>
      </c>
      <c r="AH1540" s="98">
        <f>ROUND(ROUND(K1525*U1538,0)*Y$1379-AF1540,0)</f>
        <v>165</v>
      </c>
      <c r="AI1540" s="16"/>
    </row>
    <row r="1541" spans="1:35" ht="16.75" customHeight="1" x14ac:dyDescent="0.3">
      <c r="A1541" s="99">
        <v>33</v>
      </c>
      <c r="B1541" s="100" t="s">
        <v>1471</v>
      </c>
      <c r="C1541" s="101" t="s">
        <v>10646</v>
      </c>
      <c r="D1541" s="198"/>
      <c r="E1541" s="199"/>
      <c r="F1541" s="199"/>
      <c r="G1541" s="197"/>
      <c r="H1541" s="2"/>
      <c r="I1541" s="2"/>
      <c r="J1541" s="81"/>
      <c r="K1541" s="185"/>
      <c r="L1541" s="2"/>
      <c r="M1541" s="2"/>
      <c r="N1541" s="2"/>
      <c r="O1541" s="56"/>
      <c r="P1541" s="2"/>
      <c r="Q1541" s="2"/>
      <c r="R1541" s="2"/>
      <c r="S1541" s="2"/>
      <c r="T1541" s="2"/>
      <c r="U1541" s="2"/>
      <c r="V1541" s="71"/>
      <c r="W1541" s="72"/>
      <c r="X1541" s="72"/>
      <c r="Y1541" s="155"/>
      <c r="Z1541" s="157"/>
      <c r="AA1541" s="226" t="s">
        <v>7393</v>
      </c>
      <c r="AB1541" s="225" t="s">
        <v>7358</v>
      </c>
      <c r="AC1541" s="103" t="s">
        <v>7390</v>
      </c>
      <c r="AD1541" s="162">
        <v>0.7</v>
      </c>
      <c r="AE1541" s="221"/>
      <c r="AF1541" s="136"/>
      <c r="AG1541" s="75"/>
      <c r="AH1541" s="105">
        <f>ROUND(ROUND(ROUND(K1525*U1538,0)*Y$1379,0)*AD1541-AF1540,0)</f>
        <v>114</v>
      </c>
      <c r="AI1541" s="16"/>
    </row>
    <row r="1542" spans="1:35" ht="16.75" customHeight="1" x14ac:dyDescent="0.3">
      <c r="A1542" s="99">
        <v>33</v>
      </c>
      <c r="B1542" s="100" t="s">
        <v>1472</v>
      </c>
      <c r="C1542" s="101" t="s">
        <v>10645</v>
      </c>
      <c r="D1542" s="198"/>
      <c r="E1542" s="199"/>
      <c r="F1542" s="199"/>
      <c r="G1542" s="197"/>
      <c r="H1542" s="2"/>
      <c r="I1542" s="2"/>
      <c r="J1542" s="81"/>
      <c r="K1542" s="164"/>
      <c r="L1542" s="8"/>
      <c r="M1542" s="8"/>
      <c r="N1542" s="8"/>
      <c r="O1542" s="203"/>
      <c r="P1542" s="8"/>
      <c r="Q1542" s="8"/>
      <c r="R1542" s="8"/>
      <c r="S1542" s="8"/>
      <c r="T1542" s="8"/>
      <c r="U1542" s="8"/>
      <c r="V1542" s="73"/>
      <c r="W1542" s="72"/>
      <c r="X1542" s="72"/>
      <c r="Y1542" s="155"/>
      <c r="Z1542" s="157"/>
      <c r="AA1542" s="206"/>
      <c r="AB1542" s="225" t="s">
        <v>7391</v>
      </c>
      <c r="AC1542" s="103" t="s">
        <v>7390</v>
      </c>
      <c r="AD1542" s="162">
        <v>0.5</v>
      </c>
      <c r="AE1542" s="196"/>
      <c r="AF1542" s="144"/>
      <c r="AG1542" s="150"/>
      <c r="AH1542" s="105">
        <f>ROUND(ROUND(ROUND(K1525*U1538,0)*Y$1379,0)*AD1542-AF1540,0)</f>
        <v>80</v>
      </c>
      <c r="AI1542" s="16"/>
    </row>
    <row r="1543" spans="1:35" ht="16.75" customHeight="1" x14ac:dyDescent="0.3">
      <c r="A1543" s="11">
        <v>33</v>
      </c>
      <c r="B1543" s="14" t="s">
        <v>10644</v>
      </c>
      <c r="C1543" s="52" t="s">
        <v>10643</v>
      </c>
      <c r="D1543" s="190"/>
      <c r="E1543" s="211"/>
      <c r="F1543" s="211"/>
      <c r="G1543" s="210"/>
      <c r="H1543" s="2"/>
      <c r="I1543" s="2"/>
      <c r="J1543" s="81"/>
      <c r="K1543" s="167" t="s">
        <v>7425</v>
      </c>
      <c r="L1543" s="36"/>
      <c r="M1543" s="36"/>
      <c r="N1543" s="50"/>
      <c r="O1543" s="54"/>
      <c r="P1543" s="36"/>
      <c r="Q1543" s="36"/>
      <c r="R1543" s="36"/>
      <c r="S1543" s="36"/>
      <c r="T1543" s="36"/>
      <c r="U1543" s="36"/>
      <c r="V1543" s="50"/>
      <c r="W1543" s="45"/>
      <c r="X1543" s="45"/>
      <c r="Y1543" s="2"/>
      <c r="Z1543" s="44"/>
      <c r="AA1543" s="54"/>
      <c r="AB1543" s="53"/>
      <c r="AC1543" s="36"/>
      <c r="AD1543" s="36"/>
      <c r="AE1543" s="36"/>
      <c r="AF1543" s="36"/>
      <c r="AG1543" s="50"/>
      <c r="AH1543" s="98">
        <f>ROUND(K1549*Y$1379,0)</f>
        <v>156</v>
      </c>
      <c r="AI1543" s="66"/>
    </row>
    <row r="1544" spans="1:35" ht="16.75" customHeight="1" x14ac:dyDescent="0.3">
      <c r="A1544" s="99">
        <v>33</v>
      </c>
      <c r="B1544" s="100" t="s">
        <v>1473</v>
      </c>
      <c r="C1544" s="101" t="s">
        <v>10642</v>
      </c>
      <c r="D1544" s="190"/>
      <c r="E1544" s="211"/>
      <c r="F1544" s="211"/>
      <c r="G1544" s="210"/>
      <c r="H1544" s="2"/>
      <c r="I1544" s="2"/>
      <c r="J1544" s="81"/>
      <c r="K1544" s="185"/>
      <c r="L1544" s="2"/>
      <c r="M1544" s="2"/>
      <c r="N1544" s="44"/>
      <c r="O1544" s="3"/>
      <c r="P1544" s="2"/>
      <c r="Q1544" s="2"/>
      <c r="R1544" s="2"/>
      <c r="S1544" s="2"/>
      <c r="T1544" s="2"/>
      <c r="U1544" s="2"/>
      <c r="V1544" s="71"/>
      <c r="W1544" s="72"/>
      <c r="X1544" s="72"/>
      <c r="Y1544" s="145"/>
      <c r="Z1544" s="71"/>
      <c r="AA1544" s="226" t="s">
        <v>7393</v>
      </c>
      <c r="AB1544" s="225" t="s">
        <v>7358</v>
      </c>
      <c r="AC1544" s="103" t="s">
        <v>7390</v>
      </c>
      <c r="AD1544" s="162">
        <v>0.7</v>
      </c>
      <c r="AE1544" s="162"/>
      <c r="AF1544" s="162"/>
      <c r="AG1544" s="163"/>
      <c r="AH1544" s="105">
        <f>ROUND(ROUND(K1549*Y$1379,0)*AD1544,0)</f>
        <v>109</v>
      </c>
      <c r="AI1544" s="66"/>
    </row>
    <row r="1545" spans="1:35" ht="16.75" customHeight="1" x14ac:dyDescent="0.3">
      <c r="A1545" s="99">
        <v>33</v>
      </c>
      <c r="B1545" s="100" t="s">
        <v>1474</v>
      </c>
      <c r="C1545" s="101" t="s">
        <v>10641</v>
      </c>
      <c r="D1545" s="198"/>
      <c r="E1545" s="199"/>
      <c r="F1545" s="199"/>
      <c r="G1545" s="197"/>
      <c r="H1545" s="2"/>
      <c r="I1545" s="2"/>
      <c r="J1545" s="81"/>
      <c r="K1545" s="185"/>
      <c r="L1545" s="2"/>
      <c r="M1545" s="2"/>
      <c r="N1545" s="2"/>
      <c r="O1545" s="56"/>
      <c r="P1545" s="2"/>
      <c r="Q1545" s="2"/>
      <c r="R1545" s="2"/>
      <c r="S1545" s="2"/>
      <c r="T1545" s="2"/>
      <c r="U1545" s="2"/>
      <c r="V1545" s="71"/>
      <c r="W1545" s="72"/>
      <c r="X1545" s="72"/>
      <c r="Y1545" s="155"/>
      <c r="Z1545" s="157"/>
      <c r="AA1545" s="206"/>
      <c r="AB1545" s="225" t="s">
        <v>7391</v>
      </c>
      <c r="AC1545" s="103" t="s">
        <v>7390</v>
      </c>
      <c r="AD1545" s="162">
        <v>0.5</v>
      </c>
      <c r="AE1545" s="162"/>
      <c r="AF1545" s="162"/>
      <c r="AG1545" s="163"/>
      <c r="AH1545" s="105">
        <f>ROUND(ROUND(K1549*Y$1379,0)*AD1545,0)</f>
        <v>78</v>
      </c>
      <c r="AI1545" s="16"/>
    </row>
    <row r="1546" spans="1:35" ht="16.75" customHeight="1" x14ac:dyDescent="0.3">
      <c r="A1546" s="11">
        <v>33</v>
      </c>
      <c r="B1546" s="14" t="s">
        <v>1475</v>
      </c>
      <c r="C1546" s="52" t="s">
        <v>10640</v>
      </c>
      <c r="D1546" s="198"/>
      <c r="E1546" s="199"/>
      <c r="F1546" s="199"/>
      <c r="G1546" s="197"/>
      <c r="H1546" s="2"/>
      <c r="I1546" s="2"/>
      <c r="J1546" s="81"/>
      <c r="K1546" s="185"/>
      <c r="L1546" s="2"/>
      <c r="M1546" s="2"/>
      <c r="N1546" s="2"/>
      <c r="O1546" s="56"/>
      <c r="P1546" s="2"/>
      <c r="Q1546" s="2"/>
      <c r="R1546" s="2"/>
      <c r="S1546" s="2"/>
      <c r="T1546" s="2"/>
      <c r="U1546" s="2"/>
      <c r="V1546" s="71"/>
      <c r="W1546" s="72"/>
      <c r="X1546" s="72"/>
      <c r="Y1546" s="155"/>
      <c r="Z1546" s="157"/>
      <c r="AA1546" s="2"/>
      <c r="AB1546" s="201"/>
      <c r="AC1546" s="55"/>
      <c r="AD1546" s="141"/>
      <c r="AE1546" s="187" t="s">
        <v>7356</v>
      </c>
      <c r="AF1546" s="53">
        <v>5</v>
      </c>
      <c r="AG1546" s="181" t="s">
        <v>7357</v>
      </c>
      <c r="AH1546" s="98">
        <f>ROUND(K1549*Y$1379-AF1546,0)</f>
        <v>151</v>
      </c>
      <c r="AI1546" s="16"/>
    </row>
    <row r="1547" spans="1:35" ht="16.75" customHeight="1" x14ac:dyDescent="0.3">
      <c r="A1547" s="99">
        <v>33</v>
      </c>
      <c r="B1547" s="100" t="s">
        <v>1476</v>
      </c>
      <c r="C1547" s="101" t="s">
        <v>10639</v>
      </c>
      <c r="D1547" s="198"/>
      <c r="E1547" s="199"/>
      <c r="F1547" s="199"/>
      <c r="G1547" s="197"/>
      <c r="H1547" s="2"/>
      <c r="I1547" s="2"/>
      <c r="J1547" s="81"/>
      <c r="K1547" s="185"/>
      <c r="L1547" s="2"/>
      <c r="M1547" s="2"/>
      <c r="N1547" s="2"/>
      <c r="O1547" s="56"/>
      <c r="P1547" s="2"/>
      <c r="Q1547" s="2"/>
      <c r="R1547" s="2"/>
      <c r="S1547" s="2"/>
      <c r="T1547" s="2"/>
      <c r="U1547" s="2"/>
      <c r="V1547" s="71"/>
      <c r="W1547" s="72"/>
      <c r="X1547" s="72"/>
      <c r="Y1547" s="155"/>
      <c r="Z1547" s="157"/>
      <c r="AA1547" s="226" t="s">
        <v>7393</v>
      </c>
      <c r="AB1547" s="225" t="s">
        <v>7358</v>
      </c>
      <c r="AC1547" s="103" t="s">
        <v>7390</v>
      </c>
      <c r="AD1547" s="162">
        <v>0.7</v>
      </c>
      <c r="AE1547" s="221"/>
      <c r="AF1547" s="136"/>
      <c r="AG1547" s="75"/>
      <c r="AH1547" s="105">
        <f>ROUND(ROUND(K1549*Y$1379,0)*AD1547-AF1546,0)</f>
        <v>104</v>
      </c>
      <c r="AI1547" s="16"/>
    </row>
    <row r="1548" spans="1:35" ht="16.75" customHeight="1" x14ac:dyDescent="0.3">
      <c r="A1548" s="99">
        <v>33</v>
      </c>
      <c r="B1548" s="100" t="s">
        <v>1477</v>
      </c>
      <c r="C1548" s="101" t="s">
        <v>10638</v>
      </c>
      <c r="D1548" s="198"/>
      <c r="E1548" s="199"/>
      <c r="F1548" s="199"/>
      <c r="G1548" s="197"/>
      <c r="H1548" s="2"/>
      <c r="I1548" s="2"/>
      <c r="J1548" s="81"/>
      <c r="K1548" s="185"/>
      <c r="L1548" s="2"/>
      <c r="M1548" s="2"/>
      <c r="N1548" s="2"/>
      <c r="O1548" s="56"/>
      <c r="P1548" s="2"/>
      <c r="Q1548" s="2"/>
      <c r="R1548" s="2"/>
      <c r="S1548" s="2"/>
      <c r="T1548" s="2"/>
      <c r="U1548" s="2"/>
      <c r="V1548" s="71"/>
      <c r="W1548" s="72"/>
      <c r="X1548" s="72"/>
      <c r="Y1548" s="155"/>
      <c r="Z1548" s="157"/>
      <c r="AA1548" s="206"/>
      <c r="AB1548" s="225" t="s">
        <v>7391</v>
      </c>
      <c r="AC1548" s="103" t="s">
        <v>7390</v>
      </c>
      <c r="AD1548" s="162">
        <v>0.5</v>
      </c>
      <c r="AE1548" s="196"/>
      <c r="AF1548" s="144"/>
      <c r="AG1548" s="150"/>
      <c r="AH1548" s="105">
        <f>ROUND(ROUND(K1549*Y$1379,0)*AD1548-AF1546,0)</f>
        <v>73</v>
      </c>
      <c r="AI1548" s="16"/>
    </row>
    <row r="1549" spans="1:35" ht="16.75" customHeight="1" x14ac:dyDescent="0.3">
      <c r="A1549" s="11">
        <v>33</v>
      </c>
      <c r="B1549" s="14" t="s">
        <v>1478</v>
      </c>
      <c r="C1549" s="52" t="s">
        <v>10637</v>
      </c>
      <c r="D1549" s="190"/>
      <c r="E1549" s="211"/>
      <c r="F1549" s="211"/>
      <c r="G1549" s="210"/>
      <c r="H1549" s="2"/>
      <c r="I1549" s="2"/>
      <c r="J1549" s="81"/>
      <c r="K1549" s="271">
        <f>'21共同生活援助（包括型・基本）'!N757</f>
        <v>312</v>
      </c>
      <c r="L1549" s="272"/>
      <c r="M1549" s="2" t="s">
        <v>7388</v>
      </c>
      <c r="N1549" s="44"/>
      <c r="O1549" s="204" t="s">
        <v>7387</v>
      </c>
      <c r="P1549" s="36"/>
      <c r="Q1549" s="36"/>
      <c r="R1549" s="36"/>
      <c r="S1549" s="36"/>
      <c r="T1549" s="36"/>
      <c r="U1549" s="36"/>
      <c r="V1549" s="74"/>
      <c r="W1549" s="72"/>
      <c r="X1549" s="72"/>
      <c r="Y1549" s="145"/>
      <c r="Z1549" s="71"/>
      <c r="AA1549" s="83"/>
      <c r="AB1549" s="194"/>
      <c r="AC1549" s="7"/>
      <c r="AD1549" s="7"/>
      <c r="AE1549" s="7"/>
      <c r="AF1549" s="7"/>
      <c r="AG1549" s="37"/>
      <c r="AH1549" s="6">
        <f>ROUND(ROUND(K1549*U1550,0)*Y$1379,0)</f>
        <v>148</v>
      </c>
      <c r="AI1549" s="66"/>
    </row>
    <row r="1550" spans="1:35" ht="16.75" customHeight="1" x14ac:dyDescent="0.3">
      <c r="A1550" s="99">
        <v>33</v>
      </c>
      <c r="B1550" s="100" t="s">
        <v>1479</v>
      </c>
      <c r="C1550" s="101" t="s">
        <v>10636</v>
      </c>
      <c r="D1550" s="190"/>
      <c r="E1550" s="211"/>
      <c r="F1550" s="211"/>
      <c r="G1550" s="210"/>
      <c r="H1550" s="2"/>
      <c r="I1550" s="2"/>
      <c r="J1550" s="81"/>
      <c r="K1550" s="72"/>
      <c r="L1550" s="145"/>
      <c r="M1550" s="2"/>
      <c r="N1550" s="44"/>
      <c r="O1550" s="45"/>
      <c r="P1550" s="2"/>
      <c r="Q1550" s="135"/>
      <c r="R1550" s="135"/>
      <c r="S1550" s="135"/>
      <c r="T1550" s="136" t="s">
        <v>10635</v>
      </c>
      <c r="U1550" s="273">
        <v>0.95</v>
      </c>
      <c r="V1550" s="274"/>
      <c r="W1550" s="72"/>
      <c r="X1550" s="72"/>
      <c r="Y1550" s="145"/>
      <c r="Z1550" s="71"/>
      <c r="AA1550" s="226" t="s">
        <v>10634</v>
      </c>
      <c r="AB1550" s="225" t="s">
        <v>10633</v>
      </c>
      <c r="AC1550" s="103" t="s">
        <v>10630</v>
      </c>
      <c r="AD1550" s="162">
        <v>0.7</v>
      </c>
      <c r="AE1550" s="162"/>
      <c r="AF1550" s="162"/>
      <c r="AG1550" s="163"/>
      <c r="AH1550" s="105">
        <f>ROUND(ROUND(ROUND(K1549*U1550,0)*Y$1379,0)*AD1550,0)</f>
        <v>104</v>
      </c>
      <c r="AI1550" s="66"/>
    </row>
    <row r="1551" spans="1:35" ht="16.75" customHeight="1" x14ac:dyDescent="0.3">
      <c r="A1551" s="99">
        <v>33</v>
      </c>
      <c r="B1551" s="100" t="s">
        <v>1480</v>
      </c>
      <c r="C1551" s="101" t="s">
        <v>10632</v>
      </c>
      <c r="D1551" s="198"/>
      <c r="E1551" s="199"/>
      <c r="F1551" s="199"/>
      <c r="G1551" s="197"/>
      <c r="H1551" s="2"/>
      <c r="I1551" s="2"/>
      <c r="J1551" s="81"/>
      <c r="K1551" s="185"/>
      <c r="L1551" s="2"/>
      <c r="M1551" s="2"/>
      <c r="N1551" s="2"/>
      <c r="O1551" s="56"/>
      <c r="P1551" s="2"/>
      <c r="Q1551" s="2"/>
      <c r="R1551" s="2"/>
      <c r="S1551" s="2"/>
      <c r="T1551" s="2"/>
      <c r="U1551" s="2"/>
      <c r="V1551" s="71"/>
      <c r="W1551" s="72"/>
      <c r="X1551" s="72"/>
      <c r="Y1551" s="155"/>
      <c r="Z1551" s="157"/>
      <c r="AA1551" s="206"/>
      <c r="AB1551" s="225" t="s">
        <v>10631</v>
      </c>
      <c r="AC1551" s="103" t="s">
        <v>10630</v>
      </c>
      <c r="AD1551" s="162">
        <v>0.5</v>
      </c>
      <c r="AE1551" s="162"/>
      <c r="AF1551" s="162"/>
      <c r="AG1551" s="163"/>
      <c r="AH1551" s="105">
        <f>ROUND(ROUND(ROUND(K1549*U1550,0)*Y$1379,0)*AD1551,0)</f>
        <v>74</v>
      </c>
      <c r="AI1551" s="16"/>
    </row>
    <row r="1552" spans="1:35" ht="16.75" customHeight="1" x14ac:dyDescent="0.3">
      <c r="A1552" s="11">
        <v>33</v>
      </c>
      <c r="B1552" s="14" t="s">
        <v>1481</v>
      </c>
      <c r="C1552" s="52" t="s">
        <v>10629</v>
      </c>
      <c r="D1552" s="198"/>
      <c r="E1552" s="199"/>
      <c r="F1552" s="199"/>
      <c r="G1552" s="197"/>
      <c r="H1552" s="2"/>
      <c r="I1552" s="2"/>
      <c r="J1552" s="81"/>
      <c r="K1552" s="185"/>
      <c r="L1552" s="2"/>
      <c r="M1552" s="2"/>
      <c r="N1552" s="2"/>
      <c r="O1552" s="56"/>
      <c r="P1552" s="2"/>
      <c r="Q1552" s="2"/>
      <c r="R1552" s="2"/>
      <c r="S1552" s="2"/>
      <c r="T1552" s="2"/>
      <c r="U1552" s="2"/>
      <c r="V1552" s="71"/>
      <c r="W1552" s="72"/>
      <c r="X1552" s="72"/>
      <c r="Y1552" s="155"/>
      <c r="Z1552" s="157"/>
      <c r="AA1552" s="2"/>
      <c r="AB1552" s="201"/>
      <c r="AC1552" s="55"/>
      <c r="AD1552" s="141"/>
      <c r="AE1552" s="187" t="s">
        <v>7356</v>
      </c>
      <c r="AF1552" s="53">
        <v>5</v>
      </c>
      <c r="AG1552" s="181" t="s">
        <v>7357</v>
      </c>
      <c r="AH1552" s="6">
        <f>ROUND(ROUND(K1549*U1550,0)*Y$1379-AF1552,0)</f>
        <v>143</v>
      </c>
      <c r="AI1552" s="16"/>
    </row>
    <row r="1553" spans="1:35" ht="16.75" customHeight="1" x14ac:dyDescent="0.3">
      <c r="A1553" s="99">
        <v>33</v>
      </c>
      <c r="B1553" s="100" t="s">
        <v>1482</v>
      </c>
      <c r="C1553" s="101" t="s">
        <v>10628</v>
      </c>
      <c r="D1553" s="198"/>
      <c r="E1553" s="199"/>
      <c r="F1553" s="199"/>
      <c r="G1553" s="197"/>
      <c r="H1553" s="2"/>
      <c r="I1553" s="2"/>
      <c r="J1553" s="81"/>
      <c r="K1553" s="185"/>
      <c r="L1553" s="2"/>
      <c r="M1553" s="2"/>
      <c r="N1553" s="2"/>
      <c r="O1553" s="56"/>
      <c r="P1553" s="2"/>
      <c r="Q1553" s="2"/>
      <c r="R1553" s="2"/>
      <c r="S1553" s="2"/>
      <c r="T1553" s="2"/>
      <c r="U1553" s="2"/>
      <c r="V1553" s="71"/>
      <c r="W1553" s="72"/>
      <c r="X1553" s="72"/>
      <c r="Y1553" s="155"/>
      <c r="Z1553" s="157"/>
      <c r="AA1553" s="226" t="s">
        <v>7393</v>
      </c>
      <c r="AB1553" s="225" t="s">
        <v>7358</v>
      </c>
      <c r="AC1553" s="103" t="s">
        <v>7390</v>
      </c>
      <c r="AD1553" s="162">
        <v>0.7</v>
      </c>
      <c r="AE1553" s="221"/>
      <c r="AF1553" s="136"/>
      <c r="AG1553" s="75"/>
      <c r="AH1553" s="105">
        <f>ROUND(ROUND(ROUND(K1549*U1550,0)*Y$1379,0)*AD1553-AF1552,0)</f>
        <v>99</v>
      </c>
      <c r="AI1553" s="16"/>
    </row>
    <row r="1554" spans="1:35" ht="16.75" customHeight="1" x14ac:dyDescent="0.3">
      <c r="A1554" s="99">
        <v>33</v>
      </c>
      <c r="B1554" s="100" t="s">
        <v>1483</v>
      </c>
      <c r="C1554" s="101" t="s">
        <v>10627</v>
      </c>
      <c r="D1554" s="198"/>
      <c r="E1554" s="199"/>
      <c r="F1554" s="199"/>
      <c r="G1554" s="197"/>
      <c r="H1554" s="2"/>
      <c r="I1554" s="2"/>
      <c r="J1554" s="81"/>
      <c r="K1554" s="185"/>
      <c r="L1554" s="2"/>
      <c r="M1554" s="2"/>
      <c r="N1554" s="2"/>
      <c r="O1554" s="203"/>
      <c r="P1554" s="8"/>
      <c r="Q1554" s="8"/>
      <c r="R1554" s="8"/>
      <c r="S1554" s="8"/>
      <c r="T1554" s="8"/>
      <c r="U1554" s="8"/>
      <c r="V1554" s="73"/>
      <c r="W1554" s="72"/>
      <c r="X1554" s="72"/>
      <c r="Y1554" s="155"/>
      <c r="Z1554" s="157"/>
      <c r="AA1554" s="206"/>
      <c r="AB1554" s="225" t="s">
        <v>7391</v>
      </c>
      <c r="AC1554" s="103" t="s">
        <v>7390</v>
      </c>
      <c r="AD1554" s="162">
        <v>0.5</v>
      </c>
      <c r="AE1554" s="196"/>
      <c r="AF1554" s="144"/>
      <c r="AG1554" s="150"/>
      <c r="AH1554" s="105">
        <f>ROUND(ROUND(ROUND(K1549*U1550,0)*Y$1379,0)*AD1554-AF1552,0)</f>
        <v>69</v>
      </c>
      <c r="AI1554" s="16"/>
    </row>
    <row r="1555" spans="1:35" ht="16.75" customHeight="1" x14ac:dyDescent="0.3">
      <c r="A1555" s="11">
        <v>33</v>
      </c>
      <c r="B1555" s="14" t="s">
        <v>1484</v>
      </c>
      <c r="C1555" s="52" t="s">
        <v>10626</v>
      </c>
      <c r="D1555" s="190"/>
      <c r="E1555" s="211"/>
      <c r="F1555" s="211"/>
      <c r="G1555" s="210"/>
      <c r="H1555" s="2"/>
      <c r="I1555" s="2"/>
      <c r="J1555" s="81"/>
      <c r="K1555" s="185"/>
      <c r="L1555" s="2"/>
      <c r="M1555" s="2"/>
      <c r="N1555" s="44"/>
      <c r="O1555" s="204" t="s">
        <v>7380</v>
      </c>
      <c r="P1555" s="36"/>
      <c r="Q1555" s="36"/>
      <c r="R1555" s="36"/>
      <c r="S1555" s="36"/>
      <c r="T1555" s="36"/>
      <c r="U1555" s="36"/>
      <c r="V1555" s="74"/>
      <c r="W1555" s="72"/>
      <c r="X1555" s="72"/>
      <c r="Y1555" s="145"/>
      <c r="Z1555" s="71"/>
      <c r="AA1555" s="83"/>
      <c r="AB1555" s="194"/>
      <c r="AC1555" s="7"/>
      <c r="AD1555" s="7"/>
      <c r="AE1555" s="7"/>
      <c r="AF1555" s="7"/>
      <c r="AG1555" s="37"/>
      <c r="AH1555" s="98">
        <f>ROUND(ROUND(K1549*U1556,0)*Y$1379,0)</f>
        <v>145</v>
      </c>
      <c r="AI1555" s="66"/>
    </row>
    <row r="1556" spans="1:35" ht="16.75" customHeight="1" x14ac:dyDescent="0.3">
      <c r="A1556" s="99">
        <v>33</v>
      </c>
      <c r="B1556" s="100" t="s">
        <v>1485</v>
      </c>
      <c r="C1556" s="101" t="s">
        <v>10625</v>
      </c>
      <c r="D1556" s="190"/>
      <c r="E1556" s="211"/>
      <c r="F1556" s="211"/>
      <c r="G1556" s="210"/>
      <c r="H1556" s="2"/>
      <c r="I1556" s="2"/>
      <c r="J1556" s="81"/>
      <c r="K1556" s="185"/>
      <c r="L1556" s="2"/>
      <c r="M1556" s="2"/>
      <c r="N1556" s="44"/>
      <c r="O1556" s="45"/>
      <c r="P1556" s="135"/>
      <c r="Q1556" s="135"/>
      <c r="R1556" s="135"/>
      <c r="S1556" s="135"/>
      <c r="T1556" s="136" t="s">
        <v>7404</v>
      </c>
      <c r="U1556" s="273">
        <v>0.93</v>
      </c>
      <c r="V1556" s="274"/>
      <c r="W1556" s="72"/>
      <c r="X1556" s="72"/>
      <c r="Y1556" s="145"/>
      <c r="Z1556" s="71"/>
      <c r="AA1556" s="226" t="s">
        <v>7393</v>
      </c>
      <c r="AB1556" s="225" t="s">
        <v>7358</v>
      </c>
      <c r="AC1556" s="103" t="s">
        <v>7390</v>
      </c>
      <c r="AD1556" s="162">
        <v>0.7</v>
      </c>
      <c r="AE1556" s="162"/>
      <c r="AF1556" s="162"/>
      <c r="AG1556" s="163"/>
      <c r="AH1556" s="105">
        <f>ROUND(ROUND(ROUND(K1549*U1556,0)*Y$1379,0)*AD1556,0)</f>
        <v>102</v>
      </c>
      <c r="AI1556" s="66"/>
    </row>
    <row r="1557" spans="1:35" ht="16.75" customHeight="1" x14ac:dyDescent="0.3">
      <c r="A1557" s="99">
        <v>33</v>
      </c>
      <c r="B1557" s="100" t="s">
        <v>1486</v>
      </c>
      <c r="C1557" s="101" t="s">
        <v>10624</v>
      </c>
      <c r="D1557" s="198"/>
      <c r="E1557" s="199"/>
      <c r="F1557" s="199"/>
      <c r="G1557" s="197"/>
      <c r="H1557" s="2"/>
      <c r="I1557" s="2"/>
      <c r="J1557" s="81"/>
      <c r="K1557" s="185"/>
      <c r="L1557" s="2"/>
      <c r="M1557" s="2"/>
      <c r="N1557" s="2"/>
      <c r="O1557" s="56"/>
      <c r="P1557" s="2"/>
      <c r="Q1557" s="2"/>
      <c r="R1557" s="2"/>
      <c r="S1557" s="2"/>
      <c r="T1557" s="2"/>
      <c r="U1557" s="2"/>
      <c r="V1557" s="71"/>
      <c r="W1557" s="72"/>
      <c r="X1557" s="72"/>
      <c r="Y1557" s="155"/>
      <c r="Z1557" s="157"/>
      <c r="AA1557" s="206"/>
      <c r="AB1557" s="225" t="s">
        <v>7391</v>
      </c>
      <c r="AC1557" s="103" t="s">
        <v>7390</v>
      </c>
      <c r="AD1557" s="162">
        <v>0.5</v>
      </c>
      <c r="AE1557" s="162"/>
      <c r="AF1557" s="162"/>
      <c r="AG1557" s="163"/>
      <c r="AH1557" s="105">
        <f>ROUND(ROUND(ROUND(K1549*U1556,0)*Y$1379,0)*AD1557,0)</f>
        <v>73</v>
      </c>
      <c r="AI1557" s="16"/>
    </row>
    <row r="1558" spans="1:35" ht="16.75" customHeight="1" x14ac:dyDescent="0.3">
      <c r="A1558" s="11">
        <v>33</v>
      </c>
      <c r="B1558" s="14" t="s">
        <v>1487</v>
      </c>
      <c r="C1558" s="52" t="s">
        <v>10623</v>
      </c>
      <c r="D1558" s="198"/>
      <c r="E1558" s="199"/>
      <c r="F1558" s="199"/>
      <c r="G1558" s="197"/>
      <c r="H1558" s="2"/>
      <c r="I1558" s="2"/>
      <c r="J1558" s="81"/>
      <c r="K1558" s="185"/>
      <c r="L1558" s="2"/>
      <c r="M1558" s="2"/>
      <c r="N1558" s="2"/>
      <c r="O1558" s="56"/>
      <c r="P1558" s="2"/>
      <c r="Q1558" s="2"/>
      <c r="R1558" s="2"/>
      <c r="S1558" s="2"/>
      <c r="T1558" s="2"/>
      <c r="U1558" s="2"/>
      <c r="V1558" s="71"/>
      <c r="W1558" s="72"/>
      <c r="X1558" s="72"/>
      <c r="Y1558" s="155"/>
      <c r="Z1558" s="157"/>
      <c r="AA1558" s="2"/>
      <c r="AB1558" s="201"/>
      <c r="AC1558" s="55"/>
      <c r="AD1558" s="141"/>
      <c r="AE1558" s="187" t="s">
        <v>7356</v>
      </c>
      <c r="AF1558" s="53">
        <v>5</v>
      </c>
      <c r="AG1558" s="181" t="s">
        <v>7357</v>
      </c>
      <c r="AH1558" s="98">
        <f>ROUND(ROUND(K1549*U1556,0)*Y$1379-AF1558,0)</f>
        <v>140</v>
      </c>
      <c r="AI1558" s="16"/>
    </row>
    <row r="1559" spans="1:35" ht="16.75" customHeight="1" x14ac:dyDescent="0.3">
      <c r="A1559" s="99">
        <v>33</v>
      </c>
      <c r="B1559" s="100" t="s">
        <v>1488</v>
      </c>
      <c r="C1559" s="101" t="s">
        <v>10622</v>
      </c>
      <c r="D1559" s="198"/>
      <c r="E1559" s="199"/>
      <c r="F1559" s="199"/>
      <c r="G1559" s="197"/>
      <c r="H1559" s="2"/>
      <c r="I1559" s="2"/>
      <c r="J1559" s="81"/>
      <c r="K1559" s="185"/>
      <c r="L1559" s="2"/>
      <c r="M1559" s="2"/>
      <c r="N1559" s="2"/>
      <c r="O1559" s="56"/>
      <c r="P1559" s="2"/>
      <c r="Q1559" s="2"/>
      <c r="R1559" s="2"/>
      <c r="S1559" s="2"/>
      <c r="T1559" s="2"/>
      <c r="U1559" s="2"/>
      <c r="V1559" s="71"/>
      <c r="W1559" s="72"/>
      <c r="X1559" s="72"/>
      <c r="Y1559" s="155"/>
      <c r="Z1559" s="157"/>
      <c r="AA1559" s="226" t="s">
        <v>7393</v>
      </c>
      <c r="AB1559" s="225" t="s">
        <v>7358</v>
      </c>
      <c r="AC1559" s="103" t="s">
        <v>7390</v>
      </c>
      <c r="AD1559" s="162">
        <v>0.7</v>
      </c>
      <c r="AE1559" s="221"/>
      <c r="AF1559" s="136"/>
      <c r="AG1559" s="75"/>
      <c r="AH1559" s="105">
        <f>ROUND(ROUND(ROUND(K1549*U1556,0)*Y$1379,0)*AD1559-AF1558,0)</f>
        <v>97</v>
      </c>
      <c r="AI1559" s="16"/>
    </row>
    <row r="1560" spans="1:35" ht="16.75" customHeight="1" x14ac:dyDescent="0.3">
      <c r="A1560" s="99">
        <v>33</v>
      </c>
      <c r="B1560" s="100" t="s">
        <v>1489</v>
      </c>
      <c r="C1560" s="101" t="s">
        <v>10621</v>
      </c>
      <c r="D1560" s="198"/>
      <c r="E1560" s="199"/>
      <c r="F1560" s="199"/>
      <c r="G1560" s="197"/>
      <c r="H1560" s="2"/>
      <c r="I1560" s="2"/>
      <c r="J1560" s="81"/>
      <c r="K1560" s="185"/>
      <c r="L1560" s="2"/>
      <c r="M1560" s="2"/>
      <c r="N1560" s="2"/>
      <c r="O1560" s="203"/>
      <c r="P1560" s="8"/>
      <c r="Q1560" s="8"/>
      <c r="R1560" s="8"/>
      <c r="S1560" s="8"/>
      <c r="T1560" s="8"/>
      <c r="U1560" s="8"/>
      <c r="V1560" s="73"/>
      <c r="W1560" s="72"/>
      <c r="X1560" s="72"/>
      <c r="Y1560" s="155"/>
      <c r="Z1560" s="157"/>
      <c r="AA1560" s="206"/>
      <c r="AB1560" s="225" t="s">
        <v>7391</v>
      </c>
      <c r="AC1560" s="103" t="s">
        <v>7390</v>
      </c>
      <c r="AD1560" s="162">
        <v>0.5</v>
      </c>
      <c r="AE1560" s="196"/>
      <c r="AF1560" s="144"/>
      <c r="AG1560" s="150"/>
      <c r="AH1560" s="105">
        <f>ROUND(ROUND(ROUND(K1549*U1556,0)*Y$1379,0)*AD1560-AF1558,0)</f>
        <v>68</v>
      </c>
      <c r="AI1560" s="16"/>
    </row>
    <row r="1561" spans="1:35" ht="16.75" customHeight="1" x14ac:dyDescent="0.3">
      <c r="A1561" s="11">
        <v>33</v>
      </c>
      <c r="B1561" s="14" t="s">
        <v>1490</v>
      </c>
      <c r="C1561" s="52" t="s">
        <v>10620</v>
      </c>
      <c r="D1561" s="190"/>
      <c r="E1561" s="211"/>
      <c r="F1561" s="211"/>
      <c r="G1561" s="210"/>
      <c r="H1561" s="211"/>
      <c r="I1561" s="211"/>
      <c r="J1561" s="210"/>
      <c r="K1561" s="185"/>
      <c r="L1561" s="2"/>
      <c r="M1561" s="2"/>
      <c r="N1561" s="44"/>
      <c r="O1561" s="222" t="s">
        <v>7373</v>
      </c>
      <c r="P1561" s="2"/>
      <c r="Q1561" s="2"/>
      <c r="R1561" s="2"/>
      <c r="S1561" s="2"/>
      <c r="T1561" s="2"/>
      <c r="U1561" s="2"/>
      <c r="V1561" s="71"/>
      <c r="W1561" s="72"/>
      <c r="X1561" s="72"/>
      <c r="Y1561" s="145"/>
      <c r="Z1561" s="71"/>
      <c r="AA1561" s="83"/>
      <c r="AB1561" s="80"/>
      <c r="AC1561" s="7"/>
      <c r="AD1561" s="7"/>
      <c r="AE1561" s="7"/>
      <c r="AF1561" s="7"/>
      <c r="AG1561" s="37"/>
      <c r="AH1561" s="6">
        <f>ROUND(ROUND(K1549*U1562,0)*Y$1379,0)</f>
        <v>148</v>
      </c>
      <c r="AI1561" s="66"/>
    </row>
    <row r="1562" spans="1:35" ht="16.75" customHeight="1" x14ac:dyDescent="0.3">
      <c r="A1562" s="99">
        <v>33</v>
      </c>
      <c r="B1562" s="100" t="s">
        <v>1491</v>
      </c>
      <c r="C1562" s="101" t="s">
        <v>10619</v>
      </c>
      <c r="D1562" s="190"/>
      <c r="E1562" s="211"/>
      <c r="F1562" s="211"/>
      <c r="G1562" s="210"/>
      <c r="H1562" s="211"/>
      <c r="I1562" s="211"/>
      <c r="J1562" s="210"/>
      <c r="K1562" s="185"/>
      <c r="L1562" s="2"/>
      <c r="M1562" s="2"/>
      <c r="N1562" s="44"/>
      <c r="O1562" s="222" t="s">
        <v>7405</v>
      </c>
      <c r="P1562" s="135"/>
      <c r="Q1562" s="135"/>
      <c r="R1562" s="135"/>
      <c r="S1562" s="135"/>
      <c r="T1562" s="136" t="s">
        <v>7404</v>
      </c>
      <c r="U1562" s="273">
        <v>0.95</v>
      </c>
      <c r="V1562" s="274"/>
      <c r="W1562" s="72"/>
      <c r="X1562" s="72"/>
      <c r="Y1562" s="145"/>
      <c r="Z1562" s="71"/>
      <c r="AA1562" s="226" t="s">
        <v>7393</v>
      </c>
      <c r="AB1562" s="225" t="s">
        <v>7358</v>
      </c>
      <c r="AC1562" s="103" t="s">
        <v>7390</v>
      </c>
      <c r="AD1562" s="162">
        <v>0.7</v>
      </c>
      <c r="AE1562" s="162"/>
      <c r="AF1562" s="162"/>
      <c r="AG1562" s="163"/>
      <c r="AH1562" s="105">
        <f>ROUND(ROUND(ROUND(K1549*U1562,0)*Y$1379,0)*AD1562,0)</f>
        <v>104</v>
      </c>
      <c r="AI1562" s="66"/>
    </row>
    <row r="1563" spans="1:35" ht="16.75" customHeight="1" x14ac:dyDescent="0.3">
      <c r="A1563" s="99">
        <v>33</v>
      </c>
      <c r="B1563" s="100" t="s">
        <v>1492</v>
      </c>
      <c r="C1563" s="101" t="s">
        <v>10618</v>
      </c>
      <c r="D1563" s="198"/>
      <c r="E1563" s="199"/>
      <c r="F1563" s="199"/>
      <c r="G1563" s="197"/>
      <c r="H1563" s="2"/>
      <c r="I1563" s="2"/>
      <c r="J1563" s="81"/>
      <c r="K1563" s="185"/>
      <c r="L1563" s="2"/>
      <c r="M1563" s="2"/>
      <c r="N1563" s="2"/>
      <c r="O1563" s="56"/>
      <c r="P1563" s="2"/>
      <c r="Q1563" s="2"/>
      <c r="R1563" s="2"/>
      <c r="S1563" s="2"/>
      <c r="T1563" s="2"/>
      <c r="U1563" s="2"/>
      <c r="V1563" s="71"/>
      <c r="W1563" s="72"/>
      <c r="X1563" s="72"/>
      <c r="Y1563" s="155"/>
      <c r="Z1563" s="157"/>
      <c r="AA1563" s="206"/>
      <c r="AB1563" s="225" t="s">
        <v>7391</v>
      </c>
      <c r="AC1563" s="103" t="s">
        <v>7390</v>
      </c>
      <c r="AD1563" s="162">
        <v>0.5</v>
      </c>
      <c r="AE1563" s="162"/>
      <c r="AF1563" s="162"/>
      <c r="AG1563" s="163"/>
      <c r="AH1563" s="105">
        <f>ROUND(ROUND(ROUND(K1549*U1562,0)*Y$1379,0)*AD1563,0)</f>
        <v>74</v>
      </c>
      <c r="AI1563" s="16"/>
    </row>
    <row r="1564" spans="1:35" ht="16.75" customHeight="1" x14ac:dyDescent="0.3">
      <c r="A1564" s="11">
        <v>33</v>
      </c>
      <c r="B1564" s="14" t="s">
        <v>1493</v>
      </c>
      <c r="C1564" s="52" t="s">
        <v>10617</v>
      </c>
      <c r="D1564" s="198"/>
      <c r="E1564" s="199"/>
      <c r="F1564" s="199"/>
      <c r="G1564" s="197"/>
      <c r="H1564" s="2"/>
      <c r="I1564" s="2"/>
      <c r="J1564" s="81"/>
      <c r="K1564" s="185"/>
      <c r="L1564" s="2"/>
      <c r="M1564" s="2"/>
      <c r="N1564" s="2"/>
      <c r="O1564" s="56"/>
      <c r="P1564" s="2"/>
      <c r="Q1564" s="2"/>
      <c r="R1564" s="2"/>
      <c r="S1564" s="2"/>
      <c r="T1564" s="2"/>
      <c r="U1564" s="2"/>
      <c r="V1564" s="71"/>
      <c r="W1564" s="72"/>
      <c r="X1564" s="72"/>
      <c r="Y1564" s="155"/>
      <c r="Z1564" s="157"/>
      <c r="AA1564" s="2"/>
      <c r="AB1564" s="201"/>
      <c r="AC1564" s="55"/>
      <c r="AD1564" s="141"/>
      <c r="AE1564" s="187" t="s">
        <v>7356</v>
      </c>
      <c r="AF1564" s="53">
        <v>5</v>
      </c>
      <c r="AG1564" s="181" t="s">
        <v>7357</v>
      </c>
      <c r="AH1564" s="6">
        <f>ROUND(ROUND(K1549*U1562,0)*Y$1379-AF1564,0)</f>
        <v>143</v>
      </c>
      <c r="AI1564" s="16"/>
    </row>
    <row r="1565" spans="1:35" ht="16.75" customHeight="1" x14ac:dyDescent="0.3">
      <c r="A1565" s="99">
        <v>33</v>
      </c>
      <c r="B1565" s="100" t="s">
        <v>1494</v>
      </c>
      <c r="C1565" s="101" t="s">
        <v>10616</v>
      </c>
      <c r="D1565" s="198"/>
      <c r="E1565" s="199"/>
      <c r="F1565" s="199"/>
      <c r="G1565" s="197"/>
      <c r="H1565" s="2"/>
      <c r="I1565" s="2"/>
      <c r="J1565" s="81"/>
      <c r="K1565" s="185"/>
      <c r="L1565" s="2"/>
      <c r="M1565" s="2"/>
      <c r="N1565" s="2"/>
      <c r="O1565" s="56"/>
      <c r="P1565" s="2"/>
      <c r="Q1565" s="2"/>
      <c r="R1565" s="2"/>
      <c r="S1565" s="2"/>
      <c r="T1565" s="2"/>
      <c r="U1565" s="2"/>
      <c r="V1565" s="71"/>
      <c r="W1565" s="72"/>
      <c r="X1565" s="72"/>
      <c r="Y1565" s="155"/>
      <c r="Z1565" s="157"/>
      <c r="AA1565" s="226" t="s">
        <v>7393</v>
      </c>
      <c r="AB1565" s="225" t="s">
        <v>7358</v>
      </c>
      <c r="AC1565" s="103" t="s">
        <v>7390</v>
      </c>
      <c r="AD1565" s="162">
        <v>0.7</v>
      </c>
      <c r="AE1565" s="221"/>
      <c r="AF1565" s="136"/>
      <c r="AG1565" s="75"/>
      <c r="AH1565" s="105">
        <f>ROUND(ROUND(ROUND(K1549*U1562,0)*Y$1379,0)*AD1565-AF1564,0)</f>
        <v>99</v>
      </c>
      <c r="AI1565" s="16"/>
    </row>
    <row r="1566" spans="1:35" ht="16.75" customHeight="1" x14ac:dyDescent="0.3">
      <c r="A1566" s="99">
        <v>33</v>
      </c>
      <c r="B1566" s="100" t="s">
        <v>1495</v>
      </c>
      <c r="C1566" s="101" t="s">
        <v>10615</v>
      </c>
      <c r="D1566" s="198"/>
      <c r="E1566" s="199"/>
      <c r="F1566" s="199"/>
      <c r="G1566" s="197"/>
      <c r="H1566" s="2"/>
      <c r="I1566" s="2"/>
      <c r="J1566" s="81"/>
      <c r="K1566" s="164"/>
      <c r="L1566" s="8"/>
      <c r="M1566" s="8"/>
      <c r="N1566" s="8"/>
      <c r="O1566" s="203"/>
      <c r="P1566" s="8"/>
      <c r="Q1566" s="8"/>
      <c r="R1566" s="8"/>
      <c r="S1566" s="8"/>
      <c r="T1566" s="8"/>
      <c r="U1566" s="8"/>
      <c r="V1566" s="73"/>
      <c r="W1566" s="72"/>
      <c r="X1566" s="72"/>
      <c r="Y1566" s="155"/>
      <c r="Z1566" s="157"/>
      <c r="AA1566" s="206"/>
      <c r="AB1566" s="225" t="s">
        <v>7391</v>
      </c>
      <c r="AC1566" s="103" t="s">
        <v>7390</v>
      </c>
      <c r="AD1566" s="162">
        <v>0.5</v>
      </c>
      <c r="AE1566" s="196"/>
      <c r="AF1566" s="144"/>
      <c r="AG1566" s="150"/>
      <c r="AH1566" s="105">
        <f>ROUND(ROUND(ROUND(K1549*U1562,0)*Y$1379,0)*AD1566-AF1564,0)</f>
        <v>69</v>
      </c>
      <c r="AI1566" s="16"/>
    </row>
    <row r="1567" spans="1:35" ht="16.75" customHeight="1" x14ac:dyDescent="0.3">
      <c r="A1567" s="11">
        <v>33</v>
      </c>
      <c r="B1567" s="14" t="s">
        <v>10614</v>
      </c>
      <c r="C1567" s="52" t="s">
        <v>10613</v>
      </c>
      <c r="D1567" s="190"/>
      <c r="E1567" s="211"/>
      <c r="F1567" s="211"/>
      <c r="G1567" s="210"/>
      <c r="H1567" s="2"/>
      <c r="I1567" s="2"/>
      <c r="J1567" s="81"/>
      <c r="K1567" s="167" t="s">
        <v>7398</v>
      </c>
      <c r="L1567" s="36"/>
      <c r="M1567" s="36"/>
      <c r="N1567" s="50"/>
      <c r="O1567" s="54"/>
      <c r="P1567" s="36"/>
      <c r="Q1567" s="36"/>
      <c r="R1567" s="36"/>
      <c r="S1567" s="36"/>
      <c r="T1567" s="36"/>
      <c r="U1567" s="36"/>
      <c r="V1567" s="50"/>
      <c r="W1567" s="45"/>
      <c r="X1567" s="45"/>
      <c r="Y1567" s="2"/>
      <c r="Z1567" s="44"/>
      <c r="AA1567" s="54"/>
      <c r="AB1567" s="53"/>
      <c r="AC1567" s="36"/>
      <c r="AD1567" s="36"/>
      <c r="AE1567" s="36"/>
      <c r="AF1567" s="36"/>
      <c r="AG1567" s="50"/>
      <c r="AH1567" s="98">
        <f>ROUND(K1573*Y$1379,0)</f>
        <v>140</v>
      </c>
      <c r="AI1567" s="16"/>
    </row>
    <row r="1568" spans="1:35" ht="16.75" customHeight="1" x14ac:dyDescent="0.3">
      <c r="A1568" s="99">
        <v>33</v>
      </c>
      <c r="B1568" s="100" t="s">
        <v>1496</v>
      </c>
      <c r="C1568" s="101" t="s">
        <v>10612</v>
      </c>
      <c r="D1568" s="190"/>
      <c r="E1568" s="211"/>
      <c r="F1568" s="211"/>
      <c r="G1568" s="210"/>
      <c r="H1568" s="2"/>
      <c r="I1568" s="2"/>
      <c r="J1568" s="81"/>
      <c r="K1568" s="185"/>
      <c r="L1568" s="2"/>
      <c r="M1568" s="2"/>
      <c r="N1568" s="44"/>
      <c r="O1568" s="3"/>
      <c r="P1568" s="2"/>
      <c r="Q1568" s="2"/>
      <c r="R1568" s="2"/>
      <c r="S1568" s="2"/>
      <c r="T1568" s="2"/>
      <c r="U1568" s="2"/>
      <c r="V1568" s="71"/>
      <c r="W1568" s="72"/>
      <c r="X1568" s="72"/>
      <c r="Y1568" s="145"/>
      <c r="Z1568" s="71"/>
      <c r="AA1568" s="226" t="s">
        <v>7393</v>
      </c>
      <c r="AB1568" s="225" t="s">
        <v>7358</v>
      </c>
      <c r="AC1568" s="103" t="s">
        <v>7390</v>
      </c>
      <c r="AD1568" s="162">
        <v>0.7</v>
      </c>
      <c r="AE1568" s="162"/>
      <c r="AF1568" s="162"/>
      <c r="AG1568" s="163"/>
      <c r="AH1568" s="105">
        <f>ROUND(ROUND(K1573*Y$1379,0)*AD1568,0)</f>
        <v>98</v>
      </c>
      <c r="AI1568" s="16"/>
    </row>
    <row r="1569" spans="1:35" ht="16.75" customHeight="1" x14ac:dyDescent="0.3">
      <c r="A1569" s="99">
        <v>33</v>
      </c>
      <c r="B1569" s="100" t="s">
        <v>1497</v>
      </c>
      <c r="C1569" s="101" t="s">
        <v>10611</v>
      </c>
      <c r="D1569" s="198"/>
      <c r="E1569" s="199"/>
      <c r="F1569" s="199"/>
      <c r="G1569" s="197"/>
      <c r="H1569" s="2"/>
      <c r="I1569" s="2"/>
      <c r="J1569" s="81"/>
      <c r="K1569" s="185"/>
      <c r="L1569" s="2"/>
      <c r="M1569" s="2"/>
      <c r="N1569" s="2"/>
      <c r="O1569" s="56"/>
      <c r="P1569" s="2"/>
      <c r="Q1569" s="2"/>
      <c r="R1569" s="2"/>
      <c r="S1569" s="2"/>
      <c r="T1569" s="2"/>
      <c r="U1569" s="2"/>
      <c r="V1569" s="71"/>
      <c r="W1569" s="72"/>
      <c r="X1569" s="72"/>
      <c r="Y1569" s="155"/>
      <c r="Z1569" s="157"/>
      <c r="AA1569" s="206"/>
      <c r="AB1569" s="225" t="s">
        <v>7391</v>
      </c>
      <c r="AC1569" s="103" t="s">
        <v>7390</v>
      </c>
      <c r="AD1569" s="162">
        <v>0.5</v>
      </c>
      <c r="AE1569" s="162"/>
      <c r="AF1569" s="162"/>
      <c r="AG1569" s="163"/>
      <c r="AH1569" s="105">
        <f>ROUND(ROUND(K1573*Y$1379,0)*AD1569,0)</f>
        <v>70</v>
      </c>
      <c r="AI1569" s="16"/>
    </row>
    <row r="1570" spans="1:35" ht="16.75" customHeight="1" x14ac:dyDescent="0.3">
      <c r="A1570" s="11">
        <v>33</v>
      </c>
      <c r="B1570" s="14" t="s">
        <v>1498</v>
      </c>
      <c r="C1570" s="52" t="s">
        <v>10610</v>
      </c>
      <c r="D1570" s="198"/>
      <c r="E1570" s="199"/>
      <c r="F1570" s="199"/>
      <c r="G1570" s="197"/>
      <c r="H1570" s="2"/>
      <c r="I1570" s="2"/>
      <c r="J1570" s="81"/>
      <c r="K1570" s="185"/>
      <c r="L1570" s="2"/>
      <c r="M1570" s="2"/>
      <c r="N1570" s="2"/>
      <c r="O1570" s="56"/>
      <c r="P1570" s="2"/>
      <c r="Q1570" s="2"/>
      <c r="R1570" s="2"/>
      <c r="S1570" s="2"/>
      <c r="T1570" s="2"/>
      <c r="U1570" s="2"/>
      <c r="V1570" s="71"/>
      <c r="W1570" s="72"/>
      <c r="X1570" s="72"/>
      <c r="Y1570" s="155"/>
      <c r="Z1570" s="157"/>
      <c r="AA1570" s="2"/>
      <c r="AB1570" s="201"/>
      <c r="AC1570" s="55"/>
      <c r="AD1570" s="141"/>
      <c r="AE1570" s="187" t="s">
        <v>7356</v>
      </c>
      <c r="AF1570" s="53">
        <v>5</v>
      </c>
      <c r="AG1570" s="181" t="s">
        <v>7357</v>
      </c>
      <c r="AH1570" s="98">
        <f>ROUND(K1573*Y$1379-AF1570,0)</f>
        <v>135</v>
      </c>
      <c r="AI1570" s="16"/>
    </row>
    <row r="1571" spans="1:35" ht="16.75" customHeight="1" x14ac:dyDescent="0.3">
      <c r="A1571" s="99">
        <v>33</v>
      </c>
      <c r="B1571" s="100" t="s">
        <v>1499</v>
      </c>
      <c r="C1571" s="101" t="s">
        <v>10609</v>
      </c>
      <c r="D1571" s="198"/>
      <c r="E1571" s="199"/>
      <c r="F1571" s="199"/>
      <c r="G1571" s="197"/>
      <c r="H1571" s="2"/>
      <c r="I1571" s="2"/>
      <c r="J1571" s="81"/>
      <c r="K1571" s="185"/>
      <c r="L1571" s="2"/>
      <c r="M1571" s="2"/>
      <c r="N1571" s="2"/>
      <c r="O1571" s="56"/>
      <c r="P1571" s="2"/>
      <c r="Q1571" s="2"/>
      <c r="R1571" s="2"/>
      <c r="S1571" s="2"/>
      <c r="T1571" s="2"/>
      <c r="U1571" s="2"/>
      <c r="V1571" s="71"/>
      <c r="W1571" s="72"/>
      <c r="X1571" s="72"/>
      <c r="Y1571" s="155"/>
      <c r="Z1571" s="157"/>
      <c r="AA1571" s="226" t="s">
        <v>7393</v>
      </c>
      <c r="AB1571" s="225" t="s">
        <v>7358</v>
      </c>
      <c r="AC1571" s="103" t="s">
        <v>7390</v>
      </c>
      <c r="AD1571" s="162">
        <v>0.7</v>
      </c>
      <c r="AE1571" s="221"/>
      <c r="AF1571" s="136"/>
      <c r="AG1571" s="75"/>
      <c r="AH1571" s="105">
        <f>ROUND(ROUND(K1573*Y$1379,0)*AD1571-AF1570,0)</f>
        <v>93</v>
      </c>
      <c r="AI1571" s="16"/>
    </row>
    <row r="1572" spans="1:35" ht="16.75" customHeight="1" x14ac:dyDescent="0.3">
      <c r="A1572" s="99">
        <v>33</v>
      </c>
      <c r="B1572" s="100" t="s">
        <v>1500</v>
      </c>
      <c r="C1572" s="101" t="s">
        <v>10608</v>
      </c>
      <c r="D1572" s="198"/>
      <c r="E1572" s="199"/>
      <c r="F1572" s="199"/>
      <c r="G1572" s="197"/>
      <c r="H1572" s="2"/>
      <c r="I1572" s="2"/>
      <c r="J1572" s="81"/>
      <c r="K1572" s="185"/>
      <c r="L1572" s="2"/>
      <c r="M1572" s="2"/>
      <c r="N1572" s="2"/>
      <c r="O1572" s="56"/>
      <c r="P1572" s="2"/>
      <c r="Q1572" s="2"/>
      <c r="R1572" s="2"/>
      <c r="S1572" s="2"/>
      <c r="T1572" s="2"/>
      <c r="U1572" s="2"/>
      <c r="V1572" s="71"/>
      <c r="W1572" s="72"/>
      <c r="X1572" s="72"/>
      <c r="Y1572" s="155"/>
      <c r="Z1572" s="157"/>
      <c r="AA1572" s="206"/>
      <c r="AB1572" s="225" t="s">
        <v>7391</v>
      </c>
      <c r="AC1572" s="103" t="s">
        <v>7390</v>
      </c>
      <c r="AD1572" s="162">
        <v>0.5</v>
      </c>
      <c r="AE1572" s="196"/>
      <c r="AF1572" s="144"/>
      <c r="AG1572" s="150"/>
      <c r="AH1572" s="105">
        <f>ROUND(ROUND(K1573*Y$1379,0)*AD1572-AF1570,0)</f>
        <v>65</v>
      </c>
      <c r="AI1572" s="16"/>
    </row>
    <row r="1573" spans="1:35" ht="16.75" customHeight="1" x14ac:dyDescent="0.3">
      <c r="A1573" s="11">
        <v>33</v>
      </c>
      <c r="B1573" s="14" t="s">
        <v>1501</v>
      </c>
      <c r="C1573" s="52" t="s">
        <v>10607</v>
      </c>
      <c r="D1573" s="190"/>
      <c r="E1573" s="211"/>
      <c r="F1573" s="211"/>
      <c r="G1573" s="210"/>
      <c r="H1573" s="2"/>
      <c r="I1573" s="2"/>
      <c r="J1573" s="81"/>
      <c r="K1573" s="271">
        <f>'21共同生活援助（包括型・基本）'!N781</f>
        <v>280</v>
      </c>
      <c r="L1573" s="272"/>
      <c r="M1573" s="2" t="s">
        <v>7388</v>
      </c>
      <c r="N1573" s="44"/>
      <c r="O1573" s="204" t="s">
        <v>7387</v>
      </c>
      <c r="P1573" s="36"/>
      <c r="Q1573" s="36"/>
      <c r="R1573" s="36"/>
      <c r="S1573" s="36"/>
      <c r="T1573" s="36"/>
      <c r="U1573" s="36"/>
      <c r="V1573" s="74"/>
      <c r="W1573" s="72"/>
      <c r="X1573" s="72"/>
      <c r="Y1573" s="145"/>
      <c r="Z1573" s="71"/>
      <c r="AA1573" s="83"/>
      <c r="AB1573" s="194"/>
      <c r="AC1573" s="7"/>
      <c r="AD1573" s="7"/>
      <c r="AE1573" s="7"/>
      <c r="AF1573" s="7"/>
      <c r="AG1573" s="37"/>
      <c r="AH1573" s="98">
        <f>ROUND(ROUND(K1573*U1574,0)*Y$1379,0)</f>
        <v>133</v>
      </c>
      <c r="AI1573" s="66"/>
    </row>
    <row r="1574" spans="1:35" ht="16.75" customHeight="1" x14ac:dyDescent="0.3">
      <c r="A1574" s="99">
        <v>33</v>
      </c>
      <c r="B1574" s="100" t="s">
        <v>1502</v>
      </c>
      <c r="C1574" s="101" t="s">
        <v>10606</v>
      </c>
      <c r="D1574" s="190"/>
      <c r="E1574" s="211"/>
      <c r="F1574" s="211"/>
      <c r="G1574" s="210"/>
      <c r="H1574" s="2"/>
      <c r="I1574" s="2"/>
      <c r="J1574" s="81"/>
      <c r="K1574" s="72"/>
      <c r="L1574" s="145"/>
      <c r="M1574" s="2"/>
      <c r="N1574" s="44"/>
      <c r="O1574" s="45"/>
      <c r="P1574" s="2"/>
      <c r="Q1574" s="135"/>
      <c r="R1574" s="135"/>
      <c r="S1574" s="135"/>
      <c r="T1574" s="136" t="s">
        <v>10455</v>
      </c>
      <c r="U1574" s="273">
        <v>0.95</v>
      </c>
      <c r="V1574" s="274"/>
      <c r="W1574" s="72"/>
      <c r="X1574" s="72"/>
      <c r="Y1574" s="145"/>
      <c r="Z1574" s="71"/>
      <c r="AA1574" s="226" t="s">
        <v>7901</v>
      </c>
      <c r="AB1574" s="225" t="s">
        <v>7900</v>
      </c>
      <c r="AC1574" s="103" t="s">
        <v>7897</v>
      </c>
      <c r="AD1574" s="162">
        <v>0.7</v>
      </c>
      <c r="AE1574" s="162"/>
      <c r="AF1574" s="162"/>
      <c r="AG1574" s="163"/>
      <c r="AH1574" s="105">
        <f>ROUND(ROUND(ROUND(K1573*U1574,0)*Y$1379,0)*AD1574,0)</f>
        <v>93</v>
      </c>
      <c r="AI1574" s="66"/>
    </row>
    <row r="1575" spans="1:35" ht="16.75" customHeight="1" x14ac:dyDescent="0.3">
      <c r="A1575" s="99">
        <v>33</v>
      </c>
      <c r="B1575" s="100" t="s">
        <v>1503</v>
      </c>
      <c r="C1575" s="101" t="s">
        <v>10605</v>
      </c>
      <c r="D1575" s="198"/>
      <c r="E1575" s="199"/>
      <c r="F1575" s="199"/>
      <c r="G1575" s="197"/>
      <c r="H1575" s="2"/>
      <c r="I1575" s="2"/>
      <c r="J1575" s="81"/>
      <c r="K1575" s="185"/>
      <c r="L1575" s="2"/>
      <c r="M1575" s="2"/>
      <c r="N1575" s="2"/>
      <c r="O1575" s="56"/>
      <c r="P1575" s="2"/>
      <c r="Q1575" s="2"/>
      <c r="R1575" s="2"/>
      <c r="S1575" s="2"/>
      <c r="T1575" s="2"/>
      <c r="U1575" s="2"/>
      <c r="V1575" s="71"/>
      <c r="W1575" s="72"/>
      <c r="X1575" s="72"/>
      <c r="Y1575" s="155"/>
      <c r="Z1575" s="157"/>
      <c r="AA1575" s="206"/>
      <c r="AB1575" s="225" t="s">
        <v>7898</v>
      </c>
      <c r="AC1575" s="103" t="s">
        <v>7897</v>
      </c>
      <c r="AD1575" s="162">
        <v>0.5</v>
      </c>
      <c r="AE1575" s="162"/>
      <c r="AF1575" s="162"/>
      <c r="AG1575" s="163"/>
      <c r="AH1575" s="105">
        <f>ROUND(ROUND(ROUND(K1573*U1574,0)*Y$1379,0)*AD1575,0)</f>
        <v>67</v>
      </c>
      <c r="AI1575" s="16"/>
    </row>
    <row r="1576" spans="1:35" ht="16.75" customHeight="1" x14ac:dyDescent="0.3">
      <c r="A1576" s="11">
        <v>33</v>
      </c>
      <c r="B1576" s="14" t="s">
        <v>1504</v>
      </c>
      <c r="C1576" s="52" t="s">
        <v>10604</v>
      </c>
      <c r="D1576" s="198"/>
      <c r="E1576" s="199"/>
      <c r="F1576" s="199"/>
      <c r="G1576" s="197"/>
      <c r="H1576" s="2"/>
      <c r="I1576" s="2"/>
      <c r="J1576" s="81"/>
      <c r="K1576" s="185"/>
      <c r="L1576" s="2"/>
      <c r="M1576" s="2"/>
      <c r="N1576" s="2"/>
      <c r="O1576" s="56"/>
      <c r="P1576" s="2"/>
      <c r="Q1576" s="2"/>
      <c r="R1576" s="2"/>
      <c r="S1576" s="2"/>
      <c r="T1576" s="2"/>
      <c r="U1576" s="2"/>
      <c r="V1576" s="71"/>
      <c r="W1576" s="72"/>
      <c r="X1576" s="72"/>
      <c r="Y1576" s="155"/>
      <c r="Z1576" s="157"/>
      <c r="AA1576" s="2"/>
      <c r="AB1576" s="201"/>
      <c r="AC1576" s="55"/>
      <c r="AD1576" s="141"/>
      <c r="AE1576" s="187" t="s">
        <v>7356</v>
      </c>
      <c r="AF1576" s="53">
        <v>5</v>
      </c>
      <c r="AG1576" s="181" t="s">
        <v>7357</v>
      </c>
      <c r="AH1576" s="98">
        <f>ROUND(ROUND(K1573*U1574,0)*Y$1379-AF1576,0)</f>
        <v>128</v>
      </c>
      <c r="AI1576" s="16"/>
    </row>
    <row r="1577" spans="1:35" ht="16.75" customHeight="1" x14ac:dyDescent="0.3">
      <c r="A1577" s="99">
        <v>33</v>
      </c>
      <c r="B1577" s="100" t="s">
        <v>1505</v>
      </c>
      <c r="C1577" s="101" t="s">
        <v>10603</v>
      </c>
      <c r="D1577" s="198"/>
      <c r="E1577" s="199"/>
      <c r="F1577" s="199"/>
      <c r="G1577" s="197"/>
      <c r="H1577" s="2"/>
      <c r="I1577" s="2"/>
      <c r="J1577" s="81"/>
      <c r="K1577" s="185"/>
      <c r="L1577" s="2"/>
      <c r="M1577" s="2"/>
      <c r="N1577" s="2"/>
      <c r="O1577" s="56"/>
      <c r="P1577" s="2"/>
      <c r="Q1577" s="2"/>
      <c r="R1577" s="2"/>
      <c r="S1577" s="2"/>
      <c r="T1577" s="2"/>
      <c r="U1577" s="2"/>
      <c r="V1577" s="71"/>
      <c r="W1577" s="72"/>
      <c r="X1577" s="72"/>
      <c r="Y1577" s="155"/>
      <c r="Z1577" s="157"/>
      <c r="AA1577" s="226" t="s">
        <v>7901</v>
      </c>
      <c r="AB1577" s="225" t="s">
        <v>7900</v>
      </c>
      <c r="AC1577" s="103" t="s">
        <v>7897</v>
      </c>
      <c r="AD1577" s="162">
        <v>0.7</v>
      </c>
      <c r="AE1577" s="221"/>
      <c r="AF1577" s="136"/>
      <c r="AG1577" s="75"/>
      <c r="AH1577" s="105">
        <f>ROUND(ROUND(ROUND(K1573*U1574,0)*Y$1379,0)*AD1577-AF1576,0)</f>
        <v>88</v>
      </c>
      <c r="AI1577" s="16"/>
    </row>
    <row r="1578" spans="1:35" ht="16.75" customHeight="1" x14ac:dyDescent="0.3">
      <c r="A1578" s="99">
        <v>33</v>
      </c>
      <c r="B1578" s="100" t="s">
        <v>1506</v>
      </c>
      <c r="C1578" s="101" t="s">
        <v>10602</v>
      </c>
      <c r="D1578" s="198"/>
      <c r="E1578" s="199"/>
      <c r="F1578" s="199"/>
      <c r="G1578" s="197"/>
      <c r="H1578" s="2"/>
      <c r="I1578" s="2"/>
      <c r="J1578" s="81"/>
      <c r="K1578" s="185"/>
      <c r="L1578" s="2"/>
      <c r="M1578" s="2"/>
      <c r="N1578" s="2"/>
      <c r="O1578" s="203"/>
      <c r="P1578" s="8"/>
      <c r="Q1578" s="8"/>
      <c r="R1578" s="8"/>
      <c r="S1578" s="8"/>
      <c r="T1578" s="8"/>
      <c r="U1578" s="8"/>
      <c r="V1578" s="73"/>
      <c r="W1578" s="72"/>
      <c r="X1578" s="72"/>
      <c r="Y1578" s="155"/>
      <c r="Z1578" s="157"/>
      <c r="AA1578" s="206"/>
      <c r="AB1578" s="225" t="s">
        <v>7898</v>
      </c>
      <c r="AC1578" s="103" t="s">
        <v>7897</v>
      </c>
      <c r="AD1578" s="162">
        <v>0.5</v>
      </c>
      <c r="AE1578" s="196"/>
      <c r="AF1578" s="144"/>
      <c r="AG1578" s="150"/>
      <c r="AH1578" s="105">
        <f>ROUND(ROUND(ROUND(K1573*U1574,0)*Y$1379,0)*AD1578-AF1576,0)</f>
        <v>62</v>
      </c>
      <c r="AI1578" s="16"/>
    </row>
    <row r="1579" spans="1:35" ht="16.75" customHeight="1" x14ac:dyDescent="0.3">
      <c r="A1579" s="11">
        <v>33</v>
      </c>
      <c r="B1579" s="14" t="s">
        <v>1507</v>
      </c>
      <c r="C1579" s="52" t="s">
        <v>10601</v>
      </c>
      <c r="D1579" s="190"/>
      <c r="E1579" s="211"/>
      <c r="F1579" s="211"/>
      <c r="G1579" s="210"/>
      <c r="H1579" s="2"/>
      <c r="I1579" s="2"/>
      <c r="J1579" s="81"/>
      <c r="K1579" s="185"/>
      <c r="L1579" s="2"/>
      <c r="M1579" s="2"/>
      <c r="N1579" s="44"/>
      <c r="O1579" s="204" t="s">
        <v>7380</v>
      </c>
      <c r="P1579" s="36"/>
      <c r="Q1579" s="36"/>
      <c r="R1579" s="36"/>
      <c r="S1579" s="36"/>
      <c r="T1579" s="36"/>
      <c r="U1579" s="36"/>
      <c r="V1579" s="74"/>
      <c r="W1579" s="72"/>
      <c r="X1579" s="72"/>
      <c r="Y1579" s="145"/>
      <c r="Z1579" s="71"/>
      <c r="AA1579" s="83"/>
      <c r="AB1579" s="194"/>
      <c r="AC1579" s="7"/>
      <c r="AD1579" s="7"/>
      <c r="AE1579" s="7"/>
      <c r="AF1579" s="7"/>
      <c r="AG1579" s="37"/>
      <c r="AH1579" s="6">
        <f>ROUND(ROUND(K1573*U1580,0)*Y$1379,0)</f>
        <v>130</v>
      </c>
      <c r="AI1579" s="66"/>
    </row>
    <row r="1580" spans="1:35" ht="16.75" customHeight="1" x14ac:dyDescent="0.3">
      <c r="A1580" s="99">
        <v>33</v>
      </c>
      <c r="B1580" s="100" t="s">
        <v>1508</v>
      </c>
      <c r="C1580" s="101" t="s">
        <v>10600</v>
      </c>
      <c r="D1580" s="190"/>
      <c r="E1580" s="211"/>
      <c r="F1580" s="211"/>
      <c r="G1580" s="210"/>
      <c r="H1580" s="2"/>
      <c r="I1580" s="2"/>
      <c r="J1580" s="81"/>
      <c r="K1580" s="185"/>
      <c r="L1580" s="2"/>
      <c r="M1580" s="2"/>
      <c r="N1580" s="44"/>
      <c r="O1580" s="45"/>
      <c r="P1580" s="135"/>
      <c r="Q1580" s="135"/>
      <c r="R1580" s="135"/>
      <c r="S1580" s="135"/>
      <c r="T1580" s="136" t="s">
        <v>10455</v>
      </c>
      <c r="U1580" s="273">
        <v>0.93</v>
      </c>
      <c r="V1580" s="274"/>
      <c r="W1580" s="72"/>
      <c r="X1580" s="72"/>
      <c r="Y1580" s="145"/>
      <c r="Z1580" s="71"/>
      <c r="AA1580" s="226" t="s">
        <v>7901</v>
      </c>
      <c r="AB1580" s="225" t="s">
        <v>7900</v>
      </c>
      <c r="AC1580" s="103" t="s">
        <v>7897</v>
      </c>
      <c r="AD1580" s="162">
        <v>0.7</v>
      </c>
      <c r="AE1580" s="162"/>
      <c r="AF1580" s="162"/>
      <c r="AG1580" s="163"/>
      <c r="AH1580" s="105">
        <f>ROUND(ROUND(ROUND(K1573*U1580,0)*Y$1379,0)*AD1580,0)</f>
        <v>91</v>
      </c>
      <c r="AI1580" s="66"/>
    </row>
    <row r="1581" spans="1:35" ht="16.75" customHeight="1" x14ac:dyDescent="0.3">
      <c r="A1581" s="99">
        <v>33</v>
      </c>
      <c r="B1581" s="100" t="s">
        <v>1509</v>
      </c>
      <c r="C1581" s="101" t="s">
        <v>10599</v>
      </c>
      <c r="D1581" s="198"/>
      <c r="E1581" s="199"/>
      <c r="F1581" s="199"/>
      <c r="G1581" s="197"/>
      <c r="H1581" s="2"/>
      <c r="I1581" s="2"/>
      <c r="J1581" s="81"/>
      <c r="K1581" s="185"/>
      <c r="L1581" s="2"/>
      <c r="M1581" s="2"/>
      <c r="N1581" s="2"/>
      <c r="O1581" s="56"/>
      <c r="P1581" s="2"/>
      <c r="Q1581" s="2"/>
      <c r="R1581" s="2"/>
      <c r="S1581" s="2"/>
      <c r="T1581" s="2"/>
      <c r="U1581" s="2"/>
      <c r="V1581" s="71"/>
      <c r="W1581" s="72"/>
      <c r="X1581" s="72"/>
      <c r="Y1581" s="155"/>
      <c r="Z1581" s="157"/>
      <c r="AA1581" s="206"/>
      <c r="AB1581" s="225" t="s">
        <v>7391</v>
      </c>
      <c r="AC1581" s="103" t="s">
        <v>7390</v>
      </c>
      <c r="AD1581" s="162">
        <v>0.5</v>
      </c>
      <c r="AE1581" s="162"/>
      <c r="AF1581" s="162"/>
      <c r="AG1581" s="163"/>
      <c r="AH1581" s="105">
        <f>ROUND(ROUND(ROUND(K1573*U1580,0)*Y$1379,0)*AD1581,0)</f>
        <v>65</v>
      </c>
      <c r="AI1581" s="16"/>
    </row>
    <row r="1582" spans="1:35" ht="16.75" customHeight="1" x14ac:dyDescent="0.3">
      <c r="A1582" s="11">
        <v>33</v>
      </c>
      <c r="B1582" s="14" t="s">
        <v>1510</v>
      </c>
      <c r="C1582" s="52" t="s">
        <v>10598</v>
      </c>
      <c r="D1582" s="198"/>
      <c r="E1582" s="199"/>
      <c r="F1582" s="199"/>
      <c r="G1582" s="197"/>
      <c r="H1582" s="2"/>
      <c r="I1582" s="2"/>
      <c r="J1582" s="81"/>
      <c r="K1582" s="185"/>
      <c r="L1582" s="2"/>
      <c r="M1582" s="2"/>
      <c r="N1582" s="2"/>
      <c r="O1582" s="56"/>
      <c r="P1582" s="2"/>
      <c r="Q1582" s="2"/>
      <c r="R1582" s="2"/>
      <c r="S1582" s="2"/>
      <c r="T1582" s="2"/>
      <c r="U1582" s="2"/>
      <c r="V1582" s="71"/>
      <c r="W1582" s="72"/>
      <c r="X1582" s="72"/>
      <c r="Y1582" s="155"/>
      <c r="Z1582" s="157"/>
      <c r="AA1582" s="2"/>
      <c r="AB1582" s="201"/>
      <c r="AC1582" s="55"/>
      <c r="AD1582" s="141"/>
      <c r="AE1582" s="187" t="s">
        <v>7356</v>
      </c>
      <c r="AF1582" s="53">
        <v>5</v>
      </c>
      <c r="AG1582" s="181" t="s">
        <v>7357</v>
      </c>
      <c r="AH1582" s="6">
        <f>ROUND(ROUND(K1573*U1580,0)*Y$1379-AF1582,0)</f>
        <v>125</v>
      </c>
      <c r="AI1582" s="16"/>
    </row>
    <row r="1583" spans="1:35" ht="16.75" customHeight="1" x14ac:dyDescent="0.3">
      <c r="A1583" s="99">
        <v>33</v>
      </c>
      <c r="B1583" s="100" t="s">
        <v>1511</v>
      </c>
      <c r="C1583" s="101" t="s">
        <v>10597</v>
      </c>
      <c r="D1583" s="198"/>
      <c r="E1583" s="199"/>
      <c r="F1583" s="199"/>
      <c r="G1583" s="197"/>
      <c r="H1583" s="2"/>
      <c r="I1583" s="2"/>
      <c r="J1583" s="81"/>
      <c r="K1583" s="185"/>
      <c r="L1583" s="2"/>
      <c r="M1583" s="2"/>
      <c r="N1583" s="2"/>
      <c r="O1583" s="56"/>
      <c r="P1583" s="2"/>
      <c r="Q1583" s="2"/>
      <c r="R1583" s="2"/>
      <c r="S1583" s="2"/>
      <c r="T1583" s="2"/>
      <c r="U1583" s="2"/>
      <c r="V1583" s="71"/>
      <c r="W1583" s="72"/>
      <c r="X1583" s="72"/>
      <c r="Y1583" s="155"/>
      <c r="Z1583" s="157"/>
      <c r="AA1583" s="226" t="s">
        <v>7393</v>
      </c>
      <c r="AB1583" s="225" t="s">
        <v>7358</v>
      </c>
      <c r="AC1583" s="103" t="s">
        <v>7390</v>
      </c>
      <c r="AD1583" s="162">
        <v>0.7</v>
      </c>
      <c r="AE1583" s="221"/>
      <c r="AF1583" s="136"/>
      <c r="AG1583" s="75"/>
      <c r="AH1583" s="105">
        <f>ROUND(ROUND(ROUND(K1573*U1580,0)*Y$1379,0)*AD1583-AF1582,0)</f>
        <v>86</v>
      </c>
      <c r="AI1583" s="16"/>
    </row>
    <row r="1584" spans="1:35" ht="16.75" customHeight="1" x14ac:dyDescent="0.3">
      <c r="A1584" s="99">
        <v>33</v>
      </c>
      <c r="B1584" s="100" t="s">
        <v>1512</v>
      </c>
      <c r="C1584" s="101" t="s">
        <v>10596</v>
      </c>
      <c r="D1584" s="198"/>
      <c r="E1584" s="199"/>
      <c r="F1584" s="199"/>
      <c r="G1584" s="197"/>
      <c r="H1584" s="2"/>
      <c r="I1584" s="2"/>
      <c r="J1584" s="81"/>
      <c r="K1584" s="185"/>
      <c r="L1584" s="2"/>
      <c r="M1584" s="2"/>
      <c r="N1584" s="2"/>
      <c r="O1584" s="203"/>
      <c r="P1584" s="8"/>
      <c r="Q1584" s="8"/>
      <c r="R1584" s="8"/>
      <c r="S1584" s="8"/>
      <c r="T1584" s="8"/>
      <c r="U1584" s="8"/>
      <c r="V1584" s="73"/>
      <c r="W1584" s="72"/>
      <c r="X1584" s="72"/>
      <c r="Y1584" s="155"/>
      <c r="Z1584" s="157"/>
      <c r="AA1584" s="206"/>
      <c r="AB1584" s="225" t="s">
        <v>7391</v>
      </c>
      <c r="AC1584" s="103" t="s">
        <v>7390</v>
      </c>
      <c r="AD1584" s="162">
        <v>0.5</v>
      </c>
      <c r="AE1584" s="196"/>
      <c r="AF1584" s="144"/>
      <c r="AG1584" s="150"/>
      <c r="AH1584" s="105">
        <f>ROUND(ROUND(ROUND(K1573*U1580,0)*Y$1379,0)*AD1584-AF1582,0)</f>
        <v>60</v>
      </c>
      <c r="AI1584" s="16"/>
    </row>
    <row r="1585" spans="1:35" ht="16.75" customHeight="1" x14ac:dyDescent="0.3">
      <c r="A1585" s="11">
        <v>33</v>
      </c>
      <c r="B1585" s="14" t="s">
        <v>1513</v>
      </c>
      <c r="C1585" s="52" t="s">
        <v>10595</v>
      </c>
      <c r="D1585" s="190"/>
      <c r="E1585" s="211"/>
      <c r="F1585" s="211"/>
      <c r="G1585" s="210"/>
      <c r="H1585" s="211"/>
      <c r="I1585" s="211"/>
      <c r="J1585" s="210"/>
      <c r="K1585" s="185"/>
      <c r="L1585" s="2"/>
      <c r="M1585" s="2"/>
      <c r="N1585" s="44"/>
      <c r="O1585" s="222" t="s">
        <v>7373</v>
      </c>
      <c r="P1585" s="2"/>
      <c r="Q1585" s="2"/>
      <c r="R1585" s="2"/>
      <c r="S1585" s="2"/>
      <c r="T1585" s="2"/>
      <c r="U1585" s="2"/>
      <c r="V1585" s="71"/>
      <c r="W1585" s="72"/>
      <c r="X1585" s="72"/>
      <c r="Y1585" s="145"/>
      <c r="Z1585" s="71"/>
      <c r="AA1585" s="3"/>
      <c r="AB1585" s="80"/>
      <c r="AC1585" s="7"/>
      <c r="AD1585" s="7"/>
      <c r="AE1585" s="7"/>
      <c r="AF1585" s="7"/>
      <c r="AG1585" s="37"/>
      <c r="AH1585" s="98">
        <f>ROUND(ROUND(K1573*U1586,0)*Y$1379,0)</f>
        <v>133</v>
      </c>
      <c r="AI1585" s="66"/>
    </row>
    <row r="1586" spans="1:35" ht="16.75" customHeight="1" x14ac:dyDescent="0.3">
      <c r="A1586" s="99">
        <v>33</v>
      </c>
      <c r="B1586" s="100" t="s">
        <v>1514</v>
      </c>
      <c r="C1586" s="101" t="s">
        <v>10594</v>
      </c>
      <c r="D1586" s="190"/>
      <c r="E1586" s="211"/>
      <c r="F1586" s="211"/>
      <c r="G1586" s="210"/>
      <c r="H1586" s="211"/>
      <c r="I1586" s="211"/>
      <c r="J1586" s="210"/>
      <c r="K1586" s="185"/>
      <c r="L1586" s="2"/>
      <c r="M1586" s="2"/>
      <c r="N1586" s="44"/>
      <c r="O1586" s="222" t="s">
        <v>7405</v>
      </c>
      <c r="P1586" s="135"/>
      <c r="Q1586" s="135"/>
      <c r="R1586" s="135"/>
      <c r="S1586" s="135"/>
      <c r="T1586" s="136" t="s">
        <v>7404</v>
      </c>
      <c r="U1586" s="273">
        <v>0.95</v>
      </c>
      <c r="V1586" s="274"/>
      <c r="W1586" s="72"/>
      <c r="X1586" s="72"/>
      <c r="Y1586" s="145"/>
      <c r="Z1586" s="71"/>
      <c r="AA1586" s="226" t="s">
        <v>7393</v>
      </c>
      <c r="AB1586" s="225" t="s">
        <v>7358</v>
      </c>
      <c r="AC1586" s="103" t="s">
        <v>7390</v>
      </c>
      <c r="AD1586" s="162">
        <v>0.7</v>
      </c>
      <c r="AE1586" s="162"/>
      <c r="AF1586" s="162"/>
      <c r="AG1586" s="163"/>
      <c r="AH1586" s="105">
        <f>ROUND(ROUND(ROUND(K1573*U1586,0)*Y$1379,0)*AD1586,0)</f>
        <v>93</v>
      </c>
      <c r="AI1586" s="66"/>
    </row>
    <row r="1587" spans="1:35" ht="16.75" customHeight="1" x14ac:dyDescent="0.3">
      <c r="A1587" s="99">
        <v>33</v>
      </c>
      <c r="B1587" s="100" t="s">
        <v>1515</v>
      </c>
      <c r="C1587" s="101" t="s">
        <v>10593</v>
      </c>
      <c r="D1587" s="198"/>
      <c r="E1587" s="199"/>
      <c r="F1587" s="199"/>
      <c r="G1587" s="197"/>
      <c r="H1587" s="2"/>
      <c r="I1587" s="2"/>
      <c r="J1587" s="81"/>
      <c r="K1587" s="185"/>
      <c r="L1587" s="2"/>
      <c r="M1587" s="2"/>
      <c r="N1587" s="44"/>
      <c r="O1587" s="56"/>
      <c r="P1587" s="2"/>
      <c r="Q1587" s="2"/>
      <c r="R1587" s="2"/>
      <c r="S1587" s="2"/>
      <c r="T1587" s="2"/>
      <c r="U1587" s="2"/>
      <c r="V1587" s="71"/>
      <c r="W1587" s="72"/>
      <c r="X1587" s="72"/>
      <c r="Y1587" s="155"/>
      <c r="Z1587" s="157"/>
      <c r="AA1587" s="206"/>
      <c r="AB1587" s="225" t="s">
        <v>7391</v>
      </c>
      <c r="AC1587" s="103" t="s">
        <v>7390</v>
      </c>
      <c r="AD1587" s="162">
        <v>0.5</v>
      </c>
      <c r="AE1587" s="162"/>
      <c r="AF1587" s="162"/>
      <c r="AG1587" s="163"/>
      <c r="AH1587" s="105">
        <f>ROUND(ROUND(ROUND(K1573*U1586,0)*Y$1379,0)*AD1587,0)</f>
        <v>67</v>
      </c>
      <c r="AI1587" s="16"/>
    </row>
    <row r="1588" spans="1:35" ht="16.75" customHeight="1" x14ac:dyDescent="0.3">
      <c r="A1588" s="11">
        <v>33</v>
      </c>
      <c r="B1588" s="14" t="s">
        <v>1516</v>
      </c>
      <c r="C1588" s="52" t="s">
        <v>10592</v>
      </c>
      <c r="D1588" s="198"/>
      <c r="E1588" s="199"/>
      <c r="F1588" s="199"/>
      <c r="G1588" s="197"/>
      <c r="H1588" s="2"/>
      <c r="I1588" s="2"/>
      <c r="J1588" s="81"/>
      <c r="K1588" s="185"/>
      <c r="L1588" s="2"/>
      <c r="M1588" s="2"/>
      <c r="N1588" s="2"/>
      <c r="O1588" s="56"/>
      <c r="P1588" s="2"/>
      <c r="Q1588" s="2"/>
      <c r="R1588" s="2"/>
      <c r="S1588" s="2"/>
      <c r="T1588" s="2"/>
      <c r="U1588" s="2"/>
      <c r="V1588" s="71"/>
      <c r="W1588" s="72"/>
      <c r="X1588" s="72"/>
      <c r="Y1588" s="155"/>
      <c r="Z1588" s="157"/>
      <c r="AA1588" s="2"/>
      <c r="AB1588" s="201"/>
      <c r="AC1588" s="55"/>
      <c r="AD1588" s="141"/>
      <c r="AE1588" s="187" t="s">
        <v>7356</v>
      </c>
      <c r="AF1588" s="53">
        <v>5</v>
      </c>
      <c r="AG1588" s="181" t="s">
        <v>7357</v>
      </c>
      <c r="AH1588" s="98">
        <f>ROUND(ROUND(K1573*U1586,0)*Y$1379-AF1588,0)</f>
        <v>128</v>
      </c>
      <c r="AI1588" s="16"/>
    </row>
    <row r="1589" spans="1:35" ht="16.75" customHeight="1" x14ac:dyDescent="0.3">
      <c r="A1589" s="99">
        <v>33</v>
      </c>
      <c r="B1589" s="100" t="s">
        <v>1517</v>
      </c>
      <c r="C1589" s="101" t="s">
        <v>10591</v>
      </c>
      <c r="D1589" s="198"/>
      <c r="E1589" s="199"/>
      <c r="F1589" s="199"/>
      <c r="G1589" s="197"/>
      <c r="H1589" s="2"/>
      <c r="I1589" s="2"/>
      <c r="J1589" s="81"/>
      <c r="K1589" s="185"/>
      <c r="L1589" s="2"/>
      <c r="M1589" s="2"/>
      <c r="N1589" s="2"/>
      <c r="O1589" s="56"/>
      <c r="P1589" s="2"/>
      <c r="Q1589" s="2"/>
      <c r="R1589" s="2"/>
      <c r="S1589" s="2"/>
      <c r="T1589" s="2"/>
      <c r="U1589" s="2"/>
      <c r="V1589" s="71"/>
      <c r="W1589" s="72"/>
      <c r="X1589" s="72"/>
      <c r="Y1589" s="155"/>
      <c r="Z1589" s="157"/>
      <c r="AA1589" s="226" t="s">
        <v>7393</v>
      </c>
      <c r="AB1589" s="225" t="s">
        <v>7358</v>
      </c>
      <c r="AC1589" s="103" t="s">
        <v>7390</v>
      </c>
      <c r="AD1589" s="162">
        <v>0.7</v>
      </c>
      <c r="AE1589" s="221"/>
      <c r="AF1589" s="136"/>
      <c r="AG1589" s="75"/>
      <c r="AH1589" s="105">
        <f>ROUND(ROUND(ROUND(K1573*U1586,0)*Y$1379,0)*AD1589-AF1588,0)</f>
        <v>88</v>
      </c>
      <c r="AI1589" s="16"/>
    </row>
    <row r="1590" spans="1:35" ht="16.75" customHeight="1" x14ac:dyDescent="0.3">
      <c r="A1590" s="99">
        <v>33</v>
      </c>
      <c r="B1590" s="100" t="s">
        <v>1518</v>
      </c>
      <c r="C1590" s="101" t="s">
        <v>10590</v>
      </c>
      <c r="D1590" s="219"/>
      <c r="E1590" s="86"/>
      <c r="F1590" s="86"/>
      <c r="G1590" s="87"/>
      <c r="H1590" s="8"/>
      <c r="I1590" s="8"/>
      <c r="J1590" s="165"/>
      <c r="K1590" s="164"/>
      <c r="L1590" s="8"/>
      <c r="M1590" s="8"/>
      <c r="N1590" s="8"/>
      <c r="O1590" s="203"/>
      <c r="P1590" s="8"/>
      <c r="Q1590" s="8"/>
      <c r="R1590" s="8"/>
      <c r="S1590" s="8"/>
      <c r="T1590" s="8"/>
      <c r="U1590" s="8"/>
      <c r="V1590" s="73"/>
      <c r="W1590" s="216"/>
      <c r="X1590" s="216"/>
      <c r="Y1590" s="144"/>
      <c r="Z1590" s="150"/>
      <c r="AA1590" s="206"/>
      <c r="AB1590" s="225" t="s">
        <v>7391</v>
      </c>
      <c r="AC1590" s="103" t="s">
        <v>7390</v>
      </c>
      <c r="AD1590" s="162">
        <v>0.5</v>
      </c>
      <c r="AE1590" s="196"/>
      <c r="AF1590" s="144"/>
      <c r="AG1590" s="150"/>
      <c r="AH1590" s="105">
        <f>ROUND(ROUND(ROUND(K1573*U1586,0)*Y$1379,0)*AD1590-AF1588,0)</f>
        <v>62</v>
      </c>
      <c r="AI1590" s="20"/>
    </row>
  </sheetData>
  <mergeCells count="310">
    <mergeCell ref="U1574:V1574"/>
    <mergeCell ref="U1580:V1580"/>
    <mergeCell ref="U1586:V1586"/>
    <mergeCell ref="U1454:V1454"/>
    <mergeCell ref="U1460:V1460"/>
    <mergeCell ref="U1466:V1466"/>
    <mergeCell ref="K1477:L1477"/>
    <mergeCell ref="U1478:V1478"/>
    <mergeCell ref="U1484:V1484"/>
    <mergeCell ref="U1490:V1490"/>
    <mergeCell ref="K1501:L1501"/>
    <mergeCell ref="U1502:V1502"/>
    <mergeCell ref="U1508:V1508"/>
    <mergeCell ref="U1514:V1514"/>
    <mergeCell ref="K1525:L1525"/>
    <mergeCell ref="U1526:V1526"/>
    <mergeCell ref="U1532:V1532"/>
    <mergeCell ref="U1538:V1538"/>
    <mergeCell ref="K1549:L1549"/>
    <mergeCell ref="U1550:V1550"/>
    <mergeCell ref="U1556:V1556"/>
    <mergeCell ref="U1562:V1562"/>
    <mergeCell ref="K1573:L1573"/>
    <mergeCell ref="H1375:J1377"/>
    <mergeCell ref="H1519:J1521"/>
    <mergeCell ref="U1388:V1388"/>
    <mergeCell ref="U1394:V1394"/>
    <mergeCell ref="K1405:L1405"/>
    <mergeCell ref="U1406:V1406"/>
    <mergeCell ref="U1412:V1412"/>
    <mergeCell ref="U1418:V1418"/>
    <mergeCell ref="K1429:L1429"/>
    <mergeCell ref="U1430:V1430"/>
    <mergeCell ref="U1436:V1436"/>
    <mergeCell ref="U1442:V1442"/>
    <mergeCell ref="H1447:J1449"/>
    <mergeCell ref="K1453:L1453"/>
    <mergeCell ref="X1375:X1377"/>
    <mergeCell ref="D1376:G1382"/>
    <mergeCell ref="K1381:L1381"/>
    <mergeCell ref="U1382:V1382"/>
    <mergeCell ref="U1262:V1262"/>
    <mergeCell ref="U1268:V1268"/>
    <mergeCell ref="U1274:V1274"/>
    <mergeCell ref="K1285:L1285"/>
    <mergeCell ref="U1286:V1286"/>
    <mergeCell ref="U1292:V1292"/>
    <mergeCell ref="U1298:V1298"/>
    <mergeCell ref="H1303:J1305"/>
    <mergeCell ref="K1309:L1309"/>
    <mergeCell ref="U1310:V1310"/>
    <mergeCell ref="U1316:V1316"/>
    <mergeCell ref="U1322:V1322"/>
    <mergeCell ref="K1333:L1333"/>
    <mergeCell ref="U1334:V1334"/>
    <mergeCell ref="U1340:V1340"/>
    <mergeCell ref="U1346:V1346"/>
    <mergeCell ref="K1357:L1357"/>
    <mergeCell ref="U1358:V1358"/>
    <mergeCell ref="U1364:V1364"/>
    <mergeCell ref="U1370:V1370"/>
    <mergeCell ref="U1244:V1244"/>
    <mergeCell ref="U1250:V1250"/>
    <mergeCell ref="K1261:L1261"/>
    <mergeCell ref="U1178:V1178"/>
    <mergeCell ref="K1189:L1189"/>
    <mergeCell ref="U1190:V1190"/>
    <mergeCell ref="U1148:V1148"/>
    <mergeCell ref="U1154:V1154"/>
    <mergeCell ref="D1159:G1162"/>
    <mergeCell ref="H1159:J1161"/>
    <mergeCell ref="U1196:V1196"/>
    <mergeCell ref="U1202:V1202"/>
    <mergeCell ref="K1213:L1213"/>
    <mergeCell ref="U1214:V1214"/>
    <mergeCell ref="U1220:V1220"/>
    <mergeCell ref="U1226:V1226"/>
    <mergeCell ref="H1231:J1233"/>
    <mergeCell ref="K1237:L1237"/>
    <mergeCell ref="U1238:V1238"/>
    <mergeCell ref="K1165:L1165"/>
    <mergeCell ref="U1166:V1166"/>
    <mergeCell ref="U1172:V1172"/>
    <mergeCell ref="W1159:W1162"/>
    <mergeCell ref="X1159:X1161"/>
    <mergeCell ref="U1118:V1118"/>
    <mergeCell ref="U1124:V1124"/>
    <mergeCell ref="U1130:V1130"/>
    <mergeCell ref="K1135:N1136"/>
    <mergeCell ref="K1141:L1141"/>
    <mergeCell ref="U1142:V1142"/>
    <mergeCell ref="D1112:J1117"/>
    <mergeCell ref="K1117:L1117"/>
    <mergeCell ref="U1100:V1100"/>
    <mergeCell ref="U1106:V1106"/>
    <mergeCell ref="K991:N992"/>
    <mergeCell ref="K997:L997"/>
    <mergeCell ref="U998:V998"/>
    <mergeCell ref="D1016:J1021"/>
    <mergeCell ref="K1021:L1021"/>
    <mergeCell ref="U1022:V1022"/>
    <mergeCell ref="U1028:V1028"/>
    <mergeCell ref="U1034:V1034"/>
    <mergeCell ref="K1045:L1045"/>
    <mergeCell ref="U1046:V1046"/>
    <mergeCell ref="U1052:V1052"/>
    <mergeCell ref="U1058:V1058"/>
    <mergeCell ref="K1069:L1069"/>
    <mergeCell ref="U1070:V1070"/>
    <mergeCell ref="U1076:V1076"/>
    <mergeCell ref="U1082:V1082"/>
    <mergeCell ref="K1093:L1093"/>
    <mergeCell ref="U1094:V1094"/>
    <mergeCell ref="D871:J873"/>
    <mergeCell ref="W871:W874"/>
    <mergeCell ref="X871:X873"/>
    <mergeCell ref="U1004:V1004"/>
    <mergeCell ref="U1010:V1010"/>
    <mergeCell ref="X1015:X1017"/>
    <mergeCell ref="U890:V890"/>
    <mergeCell ref="K901:L901"/>
    <mergeCell ref="U902:V902"/>
    <mergeCell ref="U908:V908"/>
    <mergeCell ref="U914:V914"/>
    <mergeCell ref="K925:L925"/>
    <mergeCell ref="U926:V926"/>
    <mergeCell ref="U932:V932"/>
    <mergeCell ref="U938:V938"/>
    <mergeCell ref="K949:L949"/>
    <mergeCell ref="U950:V950"/>
    <mergeCell ref="U956:V956"/>
    <mergeCell ref="U962:V962"/>
    <mergeCell ref="D968:J973"/>
    <mergeCell ref="K973:L973"/>
    <mergeCell ref="U974:V974"/>
    <mergeCell ref="U980:V980"/>
    <mergeCell ref="U986:V986"/>
    <mergeCell ref="U806:V806"/>
    <mergeCell ref="U812:V812"/>
    <mergeCell ref="U818:V818"/>
    <mergeCell ref="U734:V734"/>
    <mergeCell ref="U740:V740"/>
    <mergeCell ref="U746:V746"/>
    <mergeCell ref="K877:L877"/>
    <mergeCell ref="U878:V878"/>
    <mergeCell ref="U884:V884"/>
    <mergeCell ref="K829:L829"/>
    <mergeCell ref="U830:V830"/>
    <mergeCell ref="U836:V836"/>
    <mergeCell ref="U770:V770"/>
    <mergeCell ref="K781:L781"/>
    <mergeCell ref="U782:V782"/>
    <mergeCell ref="U788:V788"/>
    <mergeCell ref="U794:V794"/>
    <mergeCell ref="K805:L805"/>
    <mergeCell ref="U842:V842"/>
    <mergeCell ref="K847:N848"/>
    <mergeCell ref="K853:L853"/>
    <mergeCell ref="U854:V854"/>
    <mergeCell ref="U860:V860"/>
    <mergeCell ref="U866:V866"/>
    <mergeCell ref="K757:L757"/>
    <mergeCell ref="U758:V758"/>
    <mergeCell ref="U764:V764"/>
    <mergeCell ref="X727:X729"/>
    <mergeCell ref="D728:J733"/>
    <mergeCell ref="K733:L733"/>
    <mergeCell ref="U674:V674"/>
    <mergeCell ref="K685:L685"/>
    <mergeCell ref="U686:V686"/>
    <mergeCell ref="U692:V692"/>
    <mergeCell ref="U698:V698"/>
    <mergeCell ref="K703:N704"/>
    <mergeCell ref="K709:L709"/>
    <mergeCell ref="U710:V710"/>
    <mergeCell ref="U716:V716"/>
    <mergeCell ref="U722:V722"/>
    <mergeCell ref="K661:L661"/>
    <mergeCell ref="U662:V662"/>
    <mergeCell ref="U668:V668"/>
    <mergeCell ref="U590:V590"/>
    <mergeCell ref="U596:V596"/>
    <mergeCell ref="D559:J560"/>
    <mergeCell ref="K559:N560"/>
    <mergeCell ref="K565:L565"/>
    <mergeCell ref="U566:V566"/>
    <mergeCell ref="U572:V572"/>
    <mergeCell ref="U578:V578"/>
    <mergeCell ref="U602:V602"/>
    <mergeCell ref="K613:L613"/>
    <mergeCell ref="U614:V614"/>
    <mergeCell ref="U620:V620"/>
    <mergeCell ref="U626:V626"/>
    <mergeCell ref="K637:L637"/>
    <mergeCell ref="U638:V638"/>
    <mergeCell ref="U644:V644"/>
    <mergeCell ref="U650:V650"/>
    <mergeCell ref="U500:V500"/>
    <mergeCell ref="U506:V506"/>
    <mergeCell ref="D583:J585"/>
    <mergeCell ref="W583:W586"/>
    <mergeCell ref="X583:X585"/>
    <mergeCell ref="K589:L589"/>
    <mergeCell ref="U524:V524"/>
    <mergeCell ref="U530:V530"/>
    <mergeCell ref="K541:L541"/>
    <mergeCell ref="U542:V542"/>
    <mergeCell ref="U548:V548"/>
    <mergeCell ref="U554:V554"/>
    <mergeCell ref="D512:J517"/>
    <mergeCell ref="K517:L517"/>
    <mergeCell ref="U518:V518"/>
    <mergeCell ref="U458:V458"/>
    <mergeCell ref="K469:L469"/>
    <mergeCell ref="U470:V470"/>
    <mergeCell ref="U476:V476"/>
    <mergeCell ref="U482:V482"/>
    <mergeCell ref="K493:L493"/>
    <mergeCell ref="U494:V494"/>
    <mergeCell ref="U410:V410"/>
    <mergeCell ref="D415:J416"/>
    <mergeCell ref="K415:N416"/>
    <mergeCell ref="K421:L421"/>
    <mergeCell ref="U422:V422"/>
    <mergeCell ref="U428:V428"/>
    <mergeCell ref="U434:V434"/>
    <mergeCell ref="D439:J441"/>
    <mergeCell ref="X439:X441"/>
    <mergeCell ref="K445:L445"/>
    <mergeCell ref="U446:V446"/>
    <mergeCell ref="U452:V452"/>
    <mergeCell ref="U398:V398"/>
    <mergeCell ref="U404:V404"/>
    <mergeCell ref="U338:V338"/>
    <mergeCell ref="K349:L349"/>
    <mergeCell ref="U350:V350"/>
    <mergeCell ref="U356:V356"/>
    <mergeCell ref="U362:V362"/>
    <mergeCell ref="D295:J297"/>
    <mergeCell ref="U374:V374"/>
    <mergeCell ref="U380:V380"/>
    <mergeCell ref="U386:V386"/>
    <mergeCell ref="K397:L397"/>
    <mergeCell ref="D368:J373"/>
    <mergeCell ref="K373:L373"/>
    <mergeCell ref="U302:V302"/>
    <mergeCell ref="U308:V308"/>
    <mergeCell ref="U314:V314"/>
    <mergeCell ref="K325:L325"/>
    <mergeCell ref="U326:V326"/>
    <mergeCell ref="U332:V332"/>
    <mergeCell ref="W295:W298"/>
    <mergeCell ref="X295:X297"/>
    <mergeCell ref="K301:L301"/>
    <mergeCell ref="U254:V254"/>
    <mergeCell ref="U260:V260"/>
    <mergeCell ref="U266:V266"/>
    <mergeCell ref="K271:N272"/>
    <mergeCell ref="K277:L277"/>
    <mergeCell ref="U278:V278"/>
    <mergeCell ref="U284:V284"/>
    <mergeCell ref="U290:V290"/>
    <mergeCell ref="U242:V242"/>
    <mergeCell ref="K253:L253"/>
    <mergeCell ref="U182:V182"/>
    <mergeCell ref="U188:V188"/>
    <mergeCell ref="U194:V194"/>
    <mergeCell ref="K205:L205"/>
    <mergeCell ref="U206:V206"/>
    <mergeCell ref="U212:V212"/>
    <mergeCell ref="U140:V140"/>
    <mergeCell ref="U146:V146"/>
    <mergeCell ref="U218:V218"/>
    <mergeCell ref="K229:L229"/>
    <mergeCell ref="U230:V230"/>
    <mergeCell ref="U236:V236"/>
    <mergeCell ref="D152:J157"/>
    <mergeCell ref="K157:L157"/>
    <mergeCell ref="U158:V158"/>
    <mergeCell ref="U164:V164"/>
    <mergeCell ref="U170:V170"/>
    <mergeCell ref="K181:L181"/>
    <mergeCell ref="K61:L61"/>
    <mergeCell ref="U62:V62"/>
    <mergeCell ref="U68:V68"/>
    <mergeCell ref="U74:V74"/>
    <mergeCell ref="K85:L85"/>
    <mergeCell ref="U86:V86"/>
    <mergeCell ref="X151:X153"/>
    <mergeCell ref="U92:V92"/>
    <mergeCell ref="U98:V98"/>
    <mergeCell ref="K109:L109"/>
    <mergeCell ref="U110:V110"/>
    <mergeCell ref="U116:V116"/>
    <mergeCell ref="U122:V122"/>
    <mergeCell ref="K127:N128"/>
    <mergeCell ref="K133:L133"/>
    <mergeCell ref="U134:V134"/>
    <mergeCell ref="U38:V38"/>
    <mergeCell ref="U44:V44"/>
    <mergeCell ref="U50:V50"/>
    <mergeCell ref="D5:AG5"/>
    <mergeCell ref="D7:J9"/>
    <mergeCell ref="W7:W10"/>
    <mergeCell ref="X7:X9"/>
    <mergeCell ref="K13:L13"/>
    <mergeCell ref="U14:V14"/>
    <mergeCell ref="U20:V20"/>
    <mergeCell ref="U26:V26"/>
    <mergeCell ref="K37:L37"/>
  </mergeCells>
  <phoneticPr fontId="1"/>
  <printOptions horizontalCentered="1"/>
  <pageMargins left="0.39370078740157483" right="0.39370078740157483" top="0.62992125984251968" bottom="0.39370078740157483" header="0.51181102362204722" footer="0.31496062992125984"/>
  <pageSetup paperSize="9" scale="44" fitToHeight="0" orientation="portrait" r:id="rId1"/>
  <headerFooter>
    <oddHeader>&amp;R&amp;9共同生活援助
（グループホーム）</oddHeader>
    <oddFooter>&amp;C&amp;14&amp;P</oddFooter>
  </headerFooter>
  <rowBreaks count="16" manualBreakCount="16">
    <brk id="102" max="34" man="1"/>
    <brk id="198" max="34" man="1"/>
    <brk id="294" max="34" man="1"/>
    <brk id="390" max="34" man="1"/>
    <brk id="486" max="34" man="1"/>
    <brk id="582" max="34" man="1"/>
    <brk id="678" max="34" man="1"/>
    <brk id="774" max="34" man="1"/>
    <brk id="870" max="34" man="1"/>
    <brk id="966" max="34" man="1"/>
    <brk id="1062" max="34" man="1"/>
    <brk id="1158" max="34" man="1"/>
    <brk id="1254" max="34" man="1"/>
    <brk id="1350" max="34" man="1"/>
    <brk id="1446" max="34" man="1"/>
    <brk id="1542" max="3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  <pageSetUpPr autoPageBreaks="0" fitToPage="1"/>
  </sheetPr>
  <dimension ref="A1:AL1050"/>
  <sheetViews>
    <sheetView zoomScaleNormal="100" zoomScaleSheetLayoutView="100" workbookViewId="0"/>
  </sheetViews>
  <sheetFormatPr defaultColWidth="9" defaultRowHeight="16.75" customHeight="1" x14ac:dyDescent="0.3"/>
  <cols>
    <col min="1" max="1" width="4.62890625" style="194" customWidth="1"/>
    <col min="2" max="2" width="7.62890625" style="194" customWidth="1"/>
    <col min="3" max="3" width="37.47265625" style="29" bestFit="1" customWidth="1"/>
    <col min="4" max="12" width="2.3671875" style="194" customWidth="1"/>
    <col min="13" max="15" width="2.3671875" style="29" customWidth="1"/>
    <col min="16" max="16" width="3.1015625" style="29" customWidth="1"/>
    <col min="17" max="18" width="2.3671875" style="29" customWidth="1"/>
    <col min="19" max="22" width="2.3671875" style="194" customWidth="1"/>
    <col min="23" max="24" width="2.3671875" style="214" customWidth="1"/>
    <col min="25" max="28" width="2.3671875" style="194" customWidth="1"/>
    <col min="29" max="29" width="24.62890625" style="194" customWidth="1"/>
    <col min="30" max="30" width="25.3671875" style="214" bestFit="1" customWidth="1"/>
    <col min="31" max="31" width="3" style="194" bestFit="1" customWidth="1"/>
    <col min="32" max="32" width="4.1015625" style="194" bestFit="1" customWidth="1"/>
    <col min="33" max="33" width="18.89453125" style="194" bestFit="1" customWidth="1"/>
    <col min="34" max="34" width="2.26171875" style="194" bestFit="1" customWidth="1"/>
    <col min="35" max="35" width="4.734375" style="194" bestFit="1" customWidth="1"/>
    <col min="36" max="37" width="8.62890625" style="194" customWidth="1"/>
    <col min="38" max="38" width="2.734375" style="194" customWidth="1"/>
    <col min="39" max="16384" width="9" style="194"/>
  </cols>
  <sheetData>
    <row r="1" spans="1:38" ht="16.75" customHeight="1" x14ac:dyDescent="0.3">
      <c r="A1" s="41"/>
    </row>
    <row r="2" spans="1:38" ht="16.75" customHeight="1" x14ac:dyDescent="0.3">
      <c r="A2" s="41"/>
    </row>
    <row r="3" spans="1:38" ht="16.75" customHeight="1" x14ac:dyDescent="0.3">
      <c r="A3" s="41"/>
    </row>
    <row r="4" spans="1:38" ht="16.75" customHeight="1" x14ac:dyDescent="0.3">
      <c r="A4" s="41"/>
      <c r="B4" s="41" t="s">
        <v>13485</v>
      </c>
    </row>
    <row r="5" spans="1:38" ht="16.75" customHeight="1" x14ac:dyDescent="0.3">
      <c r="A5" s="28" t="s">
        <v>8364</v>
      </c>
      <c r="B5" s="82"/>
      <c r="C5" s="149" t="s">
        <v>8363</v>
      </c>
      <c r="D5" s="262" t="s">
        <v>8362</v>
      </c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263"/>
      <c r="AG5" s="263"/>
      <c r="AH5" s="263"/>
      <c r="AI5" s="264"/>
      <c r="AJ5" s="27" t="s">
        <v>8361</v>
      </c>
      <c r="AK5" s="27" t="s">
        <v>8360</v>
      </c>
      <c r="AL5" s="135"/>
    </row>
    <row r="6" spans="1:38" ht="16.75" customHeight="1" x14ac:dyDescent="0.3">
      <c r="A6" s="26" t="s">
        <v>8359</v>
      </c>
      <c r="B6" s="25" t="s">
        <v>8358</v>
      </c>
      <c r="C6" s="24"/>
      <c r="D6" s="79"/>
      <c r="E6" s="77"/>
      <c r="F6" s="77"/>
      <c r="G6" s="77"/>
      <c r="H6" s="77"/>
      <c r="I6" s="77"/>
      <c r="J6" s="77"/>
      <c r="K6" s="77"/>
      <c r="L6" s="77"/>
      <c r="M6" s="8"/>
      <c r="N6" s="8"/>
      <c r="O6" s="8"/>
      <c r="P6" s="8"/>
      <c r="Q6" s="8"/>
      <c r="R6" s="8"/>
      <c r="S6" s="77"/>
      <c r="T6" s="77"/>
      <c r="U6" s="77"/>
      <c r="V6" s="77"/>
      <c r="W6" s="78"/>
      <c r="X6" s="78"/>
      <c r="Y6" s="77"/>
      <c r="Z6" s="77"/>
      <c r="AA6" s="77"/>
      <c r="AB6" s="77"/>
      <c r="AC6" s="77"/>
      <c r="AD6" s="78"/>
      <c r="AE6" s="77"/>
      <c r="AF6" s="77"/>
      <c r="AG6" s="77"/>
      <c r="AH6" s="77"/>
      <c r="AI6" s="77"/>
      <c r="AJ6" s="23" t="s">
        <v>4140</v>
      </c>
      <c r="AK6" s="23" t="s">
        <v>0</v>
      </c>
      <c r="AL6" s="135"/>
    </row>
    <row r="7" spans="1:38" ht="16.75" customHeight="1" x14ac:dyDescent="0.3">
      <c r="A7" s="11">
        <v>33</v>
      </c>
      <c r="B7" s="14" t="s">
        <v>13484</v>
      </c>
      <c r="C7" s="52" t="s">
        <v>13483</v>
      </c>
      <c r="D7" s="259" t="s">
        <v>13482</v>
      </c>
      <c r="E7" s="293"/>
      <c r="F7" s="293"/>
      <c r="G7" s="293"/>
      <c r="H7" s="293"/>
      <c r="I7" s="293"/>
      <c r="J7" s="293"/>
      <c r="K7" s="293"/>
      <c r="L7" s="293"/>
      <c r="M7" s="293"/>
      <c r="N7" s="293"/>
      <c r="O7" s="294"/>
      <c r="P7" s="167" t="s">
        <v>7461</v>
      </c>
      <c r="Q7" s="36"/>
      <c r="R7" s="36"/>
      <c r="S7" s="50"/>
      <c r="T7" s="49"/>
      <c r="U7" s="36"/>
      <c r="V7" s="36"/>
      <c r="W7" s="36"/>
      <c r="X7" s="36"/>
      <c r="Y7" s="36"/>
      <c r="Z7" s="36"/>
      <c r="AA7" s="217"/>
      <c r="AB7" s="50"/>
      <c r="AC7" s="36"/>
      <c r="AD7" s="53"/>
      <c r="AE7" s="36"/>
      <c r="AF7" s="36"/>
      <c r="AG7" s="36"/>
      <c r="AH7" s="36"/>
      <c r="AI7" s="50"/>
      <c r="AJ7" s="98">
        <f>ROUND(P13,0)</f>
        <v>1104</v>
      </c>
      <c r="AK7" s="16" t="s">
        <v>8355</v>
      </c>
    </row>
    <row r="8" spans="1:38" ht="16.75" customHeight="1" x14ac:dyDescent="0.3">
      <c r="A8" s="11">
        <v>33</v>
      </c>
      <c r="B8" s="14" t="s">
        <v>1819</v>
      </c>
      <c r="C8" s="52" t="s">
        <v>13481</v>
      </c>
      <c r="D8" s="287"/>
      <c r="E8" s="295"/>
      <c r="F8" s="295"/>
      <c r="G8" s="295"/>
      <c r="H8" s="295"/>
      <c r="I8" s="295"/>
      <c r="J8" s="295"/>
      <c r="K8" s="295"/>
      <c r="L8" s="295"/>
      <c r="M8" s="295"/>
      <c r="N8" s="295"/>
      <c r="O8" s="296"/>
      <c r="P8" s="185"/>
      <c r="Q8" s="2"/>
      <c r="R8" s="2"/>
      <c r="S8" s="44"/>
      <c r="T8" s="45"/>
      <c r="U8" s="2"/>
      <c r="V8" s="2"/>
      <c r="W8" s="2"/>
      <c r="X8" s="2"/>
      <c r="Y8" s="2"/>
      <c r="Z8" s="2"/>
      <c r="AA8" s="145"/>
      <c r="AB8" s="71"/>
      <c r="AC8" s="291" t="s">
        <v>12369</v>
      </c>
      <c r="AD8" s="220" t="s">
        <v>7358</v>
      </c>
      <c r="AE8" s="55" t="s">
        <v>7390</v>
      </c>
      <c r="AF8" s="141">
        <v>0.7</v>
      </c>
      <c r="AG8" s="141"/>
      <c r="AH8" s="141"/>
      <c r="AI8" s="142"/>
      <c r="AJ8" s="98">
        <f>ROUND(P13*AF8,0)</f>
        <v>773</v>
      </c>
      <c r="AK8" s="16"/>
    </row>
    <row r="9" spans="1:38" ht="16.75" customHeight="1" x14ac:dyDescent="0.3">
      <c r="A9" s="11">
        <v>33</v>
      </c>
      <c r="B9" s="14" t="s">
        <v>1820</v>
      </c>
      <c r="C9" s="52" t="s">
        <v>13480</v>
      </c>
      <c r="D9" s="287"/>
      <c r="E9" s="295"/>
      <c r="F9" s="295"/>
      <c r="G9" s="295"/>
      <c r="H9" s="295"/>
      <c r="I9" s="295"/>
      <c r="J9" s="295"/>
      <c r="K9" s="295"/>
      <c r="L9" s="295"/>
      <c r="M9" s="295"/>
      <c r="N9" s="295"/>
      <c r="O9" s="296"/>
      <c r="P9" s="185"/>
      <c r="Q9" s="2"/>
      <c r="R9" s="2"/>
      <c r="S9" s="44"/>
      <c r="T9" s="45"/>
      <c r="U9" s="2"/>
      <c r="V9" s="2"/>
      <c r="W9" s="2"/>
      <c r="X9" s="2"/>
      <c r="Y9" s="2"/>
      <c r="Z9" s="2"/>
      <c r="AA9" s="145"/>
      <c r="AB9" s="71"/>
      <c r="AC9" s="292"/>
      <c r="AD9" s="220" t="s">
        <v>7391</v>
      </c>
      <c r="AE9" s="55" t="s">
        <v>7390</v>
      </c>
      <c r="AF9" s="141">
        <v>0.5</v>
      </c>
      <c r="AG9" s="141"/>
      <c r="AH9" s="141"/>
      <c r="AI9" s="142"/>
      <c r="AJ9" s="98">
        <f>ROUND(P13*AF9,0)</f>
        <v>552</v>
      </c>
      <c r="AK9" s="16"/>
    </row>
    <row r="10" spans="1:38" ht="16.75" customHeight="1" x14ac:dyDescent="0.3">
      <c r="A10" s="11">
        <v>33</v>
      </c>
      <c r="B10" s="14" t="s">
        <v>1821</v>
      </c>
      <c r="C10" s="52" t="s">
        <v>13479</v>
      </c>
      <c r="D10" s="121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3"/>
      <c r="P10" s="185"/>
      <c r="Q10" s="2"/>
      <c r="R10" s="2"/>
      <c r="S10" s="44"/>
      <c r="T10" s="45"/>
      <c r="U10" s="2"/>
      <c r="V10" s="2"/>
      <c r="W10" s="2"/>
      <c r="X10" s="2"/>
      <c r="Y10" s="2"/>
      <c r="Z10" s="2"/>
      <c r="AA10" s="145"/>
      <c r="AB10" s="71"/>
      <c r="AC10" s="36"/>
      <c r="AD10" s="201"/>
      <c r="AE10" s="55"/>
      <c r="AF10" s="141"/>
      <c r="AG10" s="187" t="s">
        <v>7356</v>
      </c>
      <c r="AH10" s="53">
        <v>5</v>
      </c>
      <c r="AI10" s="181" t="s">
        <v>7357</v>
      </c>
      <c r="AJ10" s="98">
        <f>ROUND(P13-AH10,0)</f>
        <v>1099</v>
      </c>
      <c r="AK10" s="16"/>
    </row>
    <row r="11" spans="1:38" ht="16.75" customHeight="1" x14ac:dyDescent="0.3">
      <c r="A11" s="11">
        <v>33</v>
      </c>
      <c r="B11" s="14" t="s">
        <v>1822</v>
      </c>
      <c r="C11" s="52" t="s">
        <v>13478</v>
      </c>
      <c r="D11" s="70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81"/>
      <c r="P11" s="185"/>
      <c r="Q11" s="2"/>
      <c r="R11" s="2"/>
      <c r="S11" s="44"/>
      <c r="T11" s="45"/>
      <c r="U11" s="2"/>
      <c r="V11" s="2"/>
      <c r="W11" s="2"/>
      <c r="X11" s="2"/>
      <c r="Y11" s="2"/>
      <c r="Z11" s="2"/>
      <c r="AA11" s="145"/>
      <c r="AB11" s="71"/>
      <c r="AC11" s="291" t="s">
        <v>12369</v>
      </c>
      <c r="AD11" s="220" t="s">
        <v>7358</v>
      </c>
      <c r="AE11" s="55" t="s">
        <v>7390</v>
      </c>
      <c r="AF11" s="141">
        <v>0.7</v>
      </c>
      <c r="AG11" s="221"/>
      <c r="AH11" s="136"/>
      <c r="AI11" s="75"/>
      <c r="AJ11" s="98">
        <f>ROUND(P13*AF11-AH10,0)</f>
        <v>768</v>
      </c>
      <c r="AK11" s="16"/>
    </row>
    <row r="12" spans="1:38" ht="16.75" customHeight="1" x14ac:dyDescent="0.3">
      <c r="A12" s="11">
        <v>33</v>
      </c>
      <c r="B12" s="14" t="s">
        <v>1823</v>
      </c>
      <c r="C12" s="52" t="s">
        <v>13477</v>
      </c>
      <c r="D12" s="70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81"/>
      <c r="P12" s="185"/>
      <c r="Q12" s="2"/>
      <c r="R12" s="2"/>
      <c r="S12" s="44"/>
      <c r="T12" s="45"/>
      <c r="U12" s="2"/>
      <c r="V12" s="2"/>
      <c r="W12" s="2"/>
      <c r="X12" s="2"/>
      <c r="Y12" s="2"/>
      <c r="Z12" s="2"/>
      <c r="AA12" s="145"/>
      <c r="AB12" s="71"/>
      <c r="AC12" s="292"/>
      <c r="AD12" s="220" t="s">
        <v>7391</v>
      </c>
      <c r="AE12" s="55" t="s">
        <v>7390</v>
      </c>
      <c r="AF12" s="141">
        <v>0.5</v>
      </c>
      <c r="AG12" s="196"/>
      <c r="AH12" s="144"/>
      <c r="AI12" s="150"/>
      <c r="AJ12" s="98">
        <f>ROUND(P13*AF12-AH10,0)</f>
        <v>547</v>
      </c>
      <c r="AK12" s="16"/>
    </row>
    <row r="13" spans="1:38" ht="16.75" customHeight="1" x14ac:dyDescent="0.3">
      <c r="A13" s="11">
        <v>33</v>
      </c>
      <c r="B13" s="14" t="s">
        <v>1824</v>
      </c>
      <c r="C13" s="52" t="s">
        <v>13476</v>
      </c>
      <c r="D13" s="70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81"/>
      <c r="P13" s="271">
        <v>1104</v>
      </c>
      <c r="Q13" s="272"/>
      <c r="R13" s="2" t="s">
        <v>7388</v>
      </c>
      <c r="S13" s="44"/>
      <c r="T13" s="202" t="s">
        <v>7380</v>
      </c>
      <c r="U13" s="36"/>
      <c r="V13" s="36"/>
      <c r="W13" s="36"/>
      <c r="X13" s="36"/>
      <c r="Y13" s="36"/>
      <c r="Z13" s="36"/>
      <c r="AA13" s="217"/>
      <c r="AB13" s="74"/>
      <c r="AC13" s="36"/>
      <c r="AD13" s="80"/>
      <c r="AE13" s="7"/>
      <c r="AF13" s="7"/>
      <c r="AG13" s="7"/>
      <c r="AH13" s="7"/>
      <c r="AI13" s="37"/>
      <c r="AJ13" s="98">
        <f>ROUND(P13*AA14,0)</f>
        <v>1027</v>
      </c>
      <c r="AK13" s="66"/>
    </row>
    <row r="14" spans="1:38" ht="16.75" customHeight="1" x14ac:dyDescent="0.3">
      <c r="A14" s="11">
        <v>33</v>
      </c>
      <c r="B14" s="14" t="s">
        <v>1825</v>
      </c>
      <c r="C14" s="52" t="s">
        <v>13475</v>
      </c>
      <c r="D14" s="70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81"/>
      <c r="P14" s="72"/>
      <c r="Q14" s="145"/>
      <c r="R14" s="2"/>
      <c r="S14" s="44"/>
      <c r="T14" s="45"/>
      <c r="U14" s="2"/>
      <c r="V14" s="2"/>
      <c r="W14" s="135"/>
      <c r="X14" s="135"/>
      <c r="Y14" s="135"/>
      <c r="Z14" s="136" t="s">
        <v>7404</v>
      </c>
      <c r="AA14" s="273">
        <v>0.93</v>
      </c>
      <c r="AB14" s="274"/>
      <c r="AC14" s="291" t="s">
        <v>12369</v>
      </c>
      <c r="AD14" s="220" t="s">
        <v>7358</v>
      </c>
      <c r="AE14" s="55" t="s">
        <v>7390</v>
      </c>
      <c r="AF14" s="141">
        <v>0.7</v>
      </c>
      <c r="AG14" s="141"/>
      <c r="AH14" s="141"/>
      <c r="AI14" s="142"/>
      <c r="AJ14" s="98">
        <f>ROUND(ROUND(P13*AA14,0)*AF14,0)</f>
        <v>719</v>
      </c>
      <c r="AK14" s="66"/>
    </row>
    <row r="15" spans="1:38" ht="16.75" customHeight="1" x14ac:dyDescent="0.3">
      <c r="A15" s="11">
        <v>33</v>
      </c>
      <c r="B15" s="14" t="s">
        <v>1826</v>
      </c>
      <c r="C15" s="52" t="s">
        <v>13474</v>
      </c>
      <c r="D15" s="7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81"/>
      <c r="P15" s="185"/>
      <c r="Q15" s="2"/>
      <c r="R15" s="2"/>
      <c r="S15" s="44"/>
      <c r="T15" s="45"/>
      <c r="U15" s="2"/>
      <c r="V15" s="2"/>
      <c r="W15" s="2"/>
      <c r="X15" s="2"/>
      <c r="Y15" s="2"/>
      <c r="Z15" s="2"/>
      <c r="AA15" s="145"/>
      <c r="AB15" s="71"/>
      <c r="AC15" s="292"/>
      <c r="AD15" s="220" t="s">
        <v>7391</v>
      </c>
      <c r="AE15" s="55" t="s">
        <v>7390</v>
      </c>
      <c r="AF15" s="141">
        <v>0.5</v>
      </c>
      <c r="AG15" s="141"/>
      <c r="AH15" s="141"/>
      <c r="AI15" s="142"/>
      <c r="AJ15" s="98">
        <f>ROUND(ROUND(P13*AA14,0)*AF15,0)</f>
        <v>514</v>
      </c>
      <c r="AK15" s="16"/>
    </row>
    <row r="16" spans="1:38" ht="16.75" customHeight="1" x14ac:dyDescent="0.3">
      <c r="A16" s="11">
        <v>33</v>
      </c>
      <c r="B16" s="14" t="s">
        <v>1827</v>
      </c>
      <c r="C16" s="52" t="s">
        <v>13473</v>
      </c>
      <c r="D16" s="70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81"/>
      <c r="P16" s="185"/>
      <c r="Q16" s="2"/>
      <c r="R16" s="2"/>
      <c r="S16" s="44"/>
      <c r="T16" s="45"/>
      <c r="U16" s="2"/>
      <c r="V16" s="2"/>
      <c r="W16" s="2"/>
      <c r="X16" s="2"/>
      <c r="Y16" s="2"/>
      <c r="Z16" s="2"/>
      <c r="AA16" s="145"/>
      <c r="AB16" s="71"/>
      <c r="AC16" s="36"/>
      <c r="AD16" s="201"/>
      <c r="AE16" s="55"/>
      <c r="AF16" s="141"/>
      <c r="AG16" s="187" t="s">
        <v>7356</v>
      </c>
      <c r="AH16" s="53">
        <v>5</v>
      </c>
      <c r="AI16" s="181" t="s">
        <v>7357</v>
      </c>
      <c r="AJ16" s="98">
        <f>ROUND(P13*AA14-AH16,0)</f>
        <v>1022</v>
      </c>
      <c r="AK16" s="16"/>
    </row>
    <row r="17" spans="1:37" ht="16.75" customHeight="1" x14ac:dyDescent="0.3">
      <c r="A17" s="11">
        <v>33</v>
      </c>
      <c r="B17" s="14" t="s">
        <v>1828</v>
      </c>
      <c r="C17" s="52" t="s">
        <v>13472</v>
      </c>
      <c r="D17" s="70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81"/>
      <c r="P17" s="185"/>
      <c r="Q17" s="2"/>
      <c r="R17" s="2"/>
      <c r="S17" s="44"/>
      <c r="T17" s="45"/>
      <c r="U17" s="2"/>
      <c r="V17" s="2"/>
      <c r="W17" s="2"/>
      <c r="X17" s="2"/>
      <c r="Y17" s="2"/>
      <c r="Z17" s="2"/>
      <c r="AA17" s="145"/>
      <c r="AB17" s="71"/>
      <c r="AC17" s="291" t="s">
        <v>12369</v>
      </c>
      <c r="AD17" s="220" t="s">
        <v>7358</v>
      </c>
      <c r="AE17" s="55" t="s">
        <v>7390</v>
      </c>
      <c r="AF17" s="141">
        <v>0.7</v>
      </c>
      <c r="AG17" s="221"/>
      <c r="AH17" s="136"/>
      <c r="AI17" s="75"/>
      <c r="AJ17" s="98">
        <f>ROUND(ROUND(P13*AA14,0)*AF17-AH16,0)</f>
        <v>714</v>
      </c>
      <c r="AK17" s="16"/>
    </row>
    <row r="18" spans="1:37" ht="16.75" customHeight="1" x14ac:dyDescent="0.3">
      <c r="A18" s="11">
        <v>33</v>
      </c>
      <c r="B18" s="14" t="s">
        <v>1829</v>
      </c>
      <c r="C18" s="52" t="s">
        <v>13471</v>
      </c>
      <c r="D18" s="70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81"/>
      <c r="P18" s="185"/>
      <c r="Q18" s="2"/>
      <c r="R18" s="2"/>
      <c r="S18" s="44"/>
      <c r="T18" s="43"/>
      <c r="U18" s="8"/>
      <c r="V18" s="8"/>
      <c r="W18" s="8"/>
      <c r="X18" s="8"/>
      <c r="Y18" s="8"/>
      <c r="Z18" s="8"/>
      <c r="AA18" s="180"/>
      <c r="AB18" s="73"/>
      <c r="AC18" s="292"/>
      <c r="AD18" s="220" t="s">
        <v>7391</v>
      </c>
      <c r="AE18" s="55" t="s">
        <v>7390</v>
      </c>
      <c r="AF18" s="141">
        <v>0.5</v>
      </c>
      <c r="AG18" s="196"/>
      <c r="AH18" s="144"/>
      <c r="AI18" s="150"/>
      <c r="AJ18" s="98">
        <f>ROUND(ROUND(P13*AA14,0)*AF18-AH16,0)</f>
        <v>509</v>
      </c>
      <c r="AK18" s="16"/>
    </row>
    <row r="19" spans="1:37" ht="16.75" customHeight="1" x14ac:dyDescent="0.3">
      <c r="A19" s="11">
        <v>33</v>
      </c>
      <c r="B19" s="14" t="s">
        <v>1830</v>
      </c>
      <c r="C19" s="52" t="s">
        <v>13470</v>
      </c>
      <c r="D19" s="124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6"/>
      <c r="P19" s="185"/>
      <c r="Q19" s="2"/>
      <c r="R19" s="2"/>
      <c r="S19" s="44"/>
      <c r="T19" s="3" t="s">
        <v>7373</v>
      </c>
      <c r="U19" s="2"/>
      <c r="V19" s="2"/>
      <c r="W19" s="2"/>
      <c r="X19" s="2"/>
      <c r="Y19" s="2"/>
      <c r="Z19" s="2"/>
      <c r="AA19" s="145"/>
      <c r="AB19" s="71"/>
      <c r="AC19" s="36"/>
      <c r="AD19" s="194"/>
      <c r="AE19" s="7"/>
      <c r="AF19" s="7"/>
      <c r="AG19" s="7"/>
      <c r="AH19" s="7"/>
      <c r="AI19" s="37"/>
      <c r="AJ19" s="98">
        <f>ROUND(P13*AA20,0)</f>
        <v>1049</v>
      </c>
      <c r="AK19" s="66"/>
    </row>
    <row r="20" spans="1:37" ht="16.75" customHeight="1" x14ac:dyDescent="0.3">
      <c r="A20" s="11">
        <v>33</v>
      </c>
      <c r="B20" s="14" t="s">
        <v>1831</v>
      </c>
      <c r="C20" s="52" t="s">
        <v>13469</v>
      </c>
      <c r="D20" s="124"/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6"/>
      <c r="P20" s="185"/>
      <c r="Q20" s="2"/>
      <c r="R20" s="2"/>
      <c r="S20" s="44"/>
      <c r="T20" s="3" t="s">
        <v>7405</v>
      </c>
      <c r="U20" s="2"/>
      <c r="V20" s="2"/>
      <c r="W20" s="135"/>
      <c r="X20" s="135"/>
      <c r="Y20" s="135"/>
      <c r="Z20" s="136" t="s">
        <v>7404</v>
      </c>
      <c r="AA20" s="273">
        <v>0.95</v>
      </c>
      <c r="AB20" s="274"/>
      <c r="AC20" s="291" t="s">
        <v>12369</v>
      </c>
      <c r="AD20" s="220" t="s">
        <v>7358</v>
      </c>
      <c r="AE20" s="55" t="s">
        <v>7390</v>
      </c>
      <c r="AF20" s="141">
        <v>0.7</v>
      </c>
      <c r="AG20" s="141"/>
      <c r="AH20" s="141"/>
      <c r="AI20" s="142"/>
      <c r="AJ20" s="98">
        <f>ROUND(ROUND(P13*AA20,0)*AF20,0)</f>
        <v>734</v>
      </c>
      <c r="AK20" s="66"/>
    </row>
    <row r="21" spans="1:37" ht="16.75" customHeight="1" x14ac:dyDescent="0.3">
      <c r="A21" s="11">
        <v>33</v>
      </c>
      <c r="B21" s="14" t="s">
        <v>1832</v>
      </c>
      <c r="C21" s="52" t="s">
        <v>13468</v>
      </c>
      <c r="D21" s="70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81"/>
      <c r="P21" s="185"/>
      <c r="Q21" s="2"/>
      <c r="R21" s="2"/>
      <c r="S21" s="44"/>
      <c r="T21" s="45"/>
      <c r="U21" s="2"/>
      <c r="V21" s="2"/>
      <c r="W21" s="2"/>
      <c r="X21" s="2"/>
      <c r="Y21" s="2"/>
      <c r="Z21" s="2"/>
      <c r="AA21" s="145"/>
      <c r="AB21" s="71"/>
      <c r="AC21" s="292"/>
      <c r="AD21" s="220" t="s">
        <v>7391</v>
      </c>
      <c r="AE21" s="55" t="s">
        <v>7390</v>
      </c>
      <c r="AF21" s="141">
        <v>0.5</v>
      </c>
      <c r="AG21" s="141"/>
      <c r="AH21" s="141"/>
      <c r="AI21" s="142"/>
      <c r="AJ21" s="98">
        <f>ROUND(ROUND(P13*AA20,0)*AF21,0)</f>
        <v>525</v>
      </c>
      <c r="AK21" s="16"/>
    </row>
    <row r="22" spans="1:37" ht="16.75" customHeight="1" x14ac:dyDescent="0.3">
      <c r="A22" s="11">
        <v>33</v>
      </c>
      <c r="B22" s="14" t="s">
        <v>1833</v>
      </c>
      <c r="C22" s="52" t="s">
        <v>13467</v>
      </c>
      <c r="D22" s="70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81"/>
      <c r="P22" s="185"/>
      <c r="Q22" s="2"/>
      <c r="R22" s="2"/>
      <c r="S22" s="44"/>
      <c r="T22" s="45"/>
      <c r="U22" s="2"/>
      <c r="V22" s="2"/>
      <c r="W22" s="2"/>
      <c r="X22" s="2"/>
      <c r="Y22" s="2"/>
      <c r="Z22" s="2"/>
      <c r="AA22" s="145"/>
      <c r="AB22" s="71"/>
      <c r="AC22" s="36"/>
      <c r="AD22" s="201"/>
      <c r="AE22" s="55"/>
      <c r="AF22" s="141"/>
      <c r="AG22" s="187" t="s">
        <v>7356</v>
      </c>
      <c r="AH22" s="53">
        <v>5</v>
      </c>
      <c r="AI22" s="181" t="s">
        <v>7357</v>
      </c>
      <c r="AJ22" s="98">
        <f>ROUND(P13*AA20-AH22,0)</f>
        <v>1044</v>
      </c>
      <c r="AK22" s="16"/>
    </row>
    <row r="23" spans="1:37" ht="16.75" customHeight="1" x14ac:dyDescent="0.3">
      <c r="A23" s="11">
        <v>33</v>
      </c>
      <c r="B23" s="14" t="s">
        <v>1834</v>
      </c>
      <c r="C23" s="52" t="s">
        <v>13466</v>
      </c>
      <c r="D23" s="70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81"/>
      <c r="P23" s="185"/>
      <c r="Q23" s="2"/>
      <c r="R23" s="2"/>
      <c r="S23" s="44"/>
      <c r="T23" s="45"/>
      <c r="U23" s="2"/>
      <c r="V23" s="2"/>
      <c r="W23" s="2"/>
      <c r="X23" s="2"/>
      <c r="Y23" s="2"/>
      <c r="Z23" s="2"/>
      <c r="AA23" s="145"/>
      <c r="AB23" s="71"/>
      <c r="AC23" s="291" t="s">
        <v>12369</v>
      </c>
      <c r="AD23" s="220" t="s">
        <v>7358</v>
      </c>
      <c r="AE23" s="55" t="s">
        <v>7390</v>
      </c>
      <c r="AF23" s="141">
        <v>0.7</v>
      </c>
      <c r="AG23" s="221"/>
      <c r="AH23" s="136"/>
      <c r="AI23" s="75"/>
      <c r="AJ23" s="98">
        <f>ROUND(ROUND(P13*AA20,0)*AF23-AH22,0)</f>
        <v>729</v>
      </c>
      <c r="AK23" s="16"/>
    </row>
    <row r="24" spans="1:37" ht="16.75" customHeight="1" x14ac:dyDescent="0.3">
      <c r="A24" s="11">
        <v>33</v>
      </c>
      <c r="B24" s="14" t="s">
        <v>1835</v>
      </c>
      <c r="C24" s="52" t="s">
        <v>13465</v>
      </c>
      <c r="D24" s="70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81"/>
      <c r="P24" s="185"/>
      <c r="Q24" s="2"/>
      <c r="R24" s="2"/>
      <c r="S24" s="44"/>
      <c r="T24" s="43"/>
      <c r="U24" s="8"/>
      <c r="V24" s="8"/>
      <c r="W24" s="8"/>
      <c r="X24" s="8"/>
      <c r="Y24" s="8"/>
      <c r="Z24" s="8"/>
      <c r="AA24" s="180"/>
      <c r="AB24" s="73"/>
      <c r="AC24" s="292"/>
      <c r="AD24" s="220" t="s">
        <v>7391</v>
      </c>
      <c r="AE24" s="55" t="s">
        <v>7390</v>
      </c>
      <c r="AF24" s="141">
        <v>0.5</v>
      </c>
      <c r="AG24" s="196"/>
      <c r="AH24" s="144"/>
      <c r="AI24" s="150"/>
      <c r="AJ24" s="98">
        <f>ROUND(ROUND(P13*AA20,0)*AF24-AH22,0)</f>
        <v>520</v>
      </c>
      <c r="AK24" s="16"/>
    </row>
    <row r="25" spans="1:37" ht="16.75" customHeight="1" x14ac:dyDescent="0.3">
      <c r="A25" s="11">
        <v>33</v>
      </c>
      <c r="B25" s="14" t="s">
        <v>13464</v>
      </c>
      <c r="C25" s="52" t="s">
        <v>13463</v>
      </c>
      <c r="D25" s="124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6"/>
      <c r="P25" s="167" t="s">
        <v>7425</v>
      </c>
      <c r="Q25" s="36"/>
      <c r="R25" s="36"/>
      <c r="S25" s="50"/>
      <c r="T25" s="36"/>
      <c r="U25" s="36"/>
      <c r="V25" s="36"/>
      <c r="W25" s="36"/>
      <c r="X25" s="36"/>
      <c r="Y25" s="36"/>
      <c r="Z25" s="36"/>
      <c r="AA25" s="217"/>
      <c r="AB25" s="50"/>
      <c r="AC25" s="36"/>
      <c r="AD25" s="53"/>
      <c r="AE25" s="36"/>
      <c r="AF25" s="36"/>
      <c r="AG25" s="36"/>
      <c r="AH25" s="36"/>
      <c r="AI25" s="50"/>
      <c r="AJ25" s="98">
        <f>ROUND(P31,0)</f>
        <v>988</v>
      </c>
      <c r="AK25" s="16"/>
    </row>
    <row r="26" spans="1:37" ht="16.75" customHeight="1" x14ac:dyDescent="0.3">
      <c r="A26" s="11">
        <v>33</v>
      </c>
      <c r="B26" s="14" t="s">
        <v>1836</v>
      </c>
      <c r="C26" s="52" t="s">
        <v>13462</v>
      </c>
      <c r="D26" s="124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6"/>
      <c r="P26" s="185"/>
      <c r="Q26" s="2"/>
      <c r="R26" s="2"/>
      <c r="S26" s="44"/>
      <c r="T26" s="2"/>
      <c r="U26" s="2"/>
      <c r="V26" s="2"/>
      <c r="W26" s="2"/>
      <c r="X26" s="2"/>
      <c r="Y26" s="2"/>
      <c r="Z26" s="2"/>
      <c r="AA26" s="145"/>
      <c r="AB26" s="71"/>
      <c r="AC26" s="291" t="s">
        <v>12369</v>
      </c>
      <c r="AD26" s="220" t="s">
        <v>7358</v>
      </c>
      <c r="AE26" s="55" t="s">
        <v>7390</v>
      </c>
      <c r="AF26" s="141">
        <v>0.7</v>
      </c>
      <c r="AG26" s="141"/>
      <c r="AH26" s="141"/>
      <c r="AI26" s="142"/>
      <c r="AJ26" s="98">
        <f>ROUND(P31*AF26,0)</f>
        <v>692</v>
      </c>
      <c r="AK26" s="16"/>
    </row>
    <row r="27" spans="1:37" ht="16.75" customHeight="1" x14ac:dyDescent="0.3">
      <c r="A27" s="11">
        <v>33</v>
      </c>
      <c r="B27" s="14" t="s">
        <v>1837</v>
      </c>
      <c r="C27" s="52" t="s">
        <v>13461</v>
      </c>
      <c r="D27" s="70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81"/>
      <c r="P27" s="185"/>
      <c r="Q27" s="2"/>
      <c r="R27" s="2"/>
      <c r="S27" s="44"/>
      <c r="T27" s="45"/>
      <c r="U27" s="2"/>
      <c r="V27" s="2"/>
      <c r="W27" s="2"/>
      <c r="X27" s="2"/>
      <c r="Y27" s="2"/>
      <c r="Z27" s="2"/>
      <c r="AA27" s="145"/>
      <c r="AB27" s="71"/>
      <c r="AC27" s="292"/>
      <c r="AD27" s="220" t="s">
        <v>7391</v>
      </c>
      <c r="AE27" s="55" t="s">
        <v>7390</v>
      </c>
      <c r="AF27" s="141">
        <v>0.5</v>
      </c>
      <c r="AG27" s="141"/>
      <c r="AH27" s="141"/>
      <c r="AI27" s="142"/>
      <c r="AJ27" s="98">
        <f>ROUND(P31*AF27,0)</f>
        <v>494</v>
      </c>
      <c r="AK27" s="16"/>
    </row>
    <row r="28" spans="1:37" ht="16.75" customHeight="1" x14ac:dyDescent="0.3">
      <c r="A28" s="11">
        <v>33</v>
      </c>
      <c r="B28" s="14" t="s">
        <v>1838</v>
      </c>
      <c r="C28" s="52" t="s">
        <v>13460</v>
      </c>
      <c r="D28" s="70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81"/>
      <c r="P28" s="185"/>
      <c r="Q28" s="2"/>
      <c r="R28" s="2"/>
      <c r="S28" s="44"/>
      <c r="T28" s="45"/>
      <c r="U28" s="2"/>
      <c r="V28" s="2"/>
      <c r="W28" s="2"/>
      <c r="X28" s="2"/>
      <c r="Y28" s="2"/>
      <c r="Z28" s="2"/>
      <c r="AA28" s="145"/>
      <c r="AB28" s="71"/>
      <c r="AC28" s="36"/>
      <c r="AD28" s="201"/>
      <c r="AE28" s="55"/>
      <c r="AF28" s="141"/>
      <c r="AG28" s="187" t="s">
        <v>7356</v>
      </c>
      <c r="AH28" s="53">
        <v>5</v>
      </c>
      <c r="AI28" s="181" t="s">
        <v>7357</v>
      </c>
      <c r="AJ28" s="98">
        <f>ROUND(P31-AH28,0)</f>
        <v>983</v>
      </c>
      <c r="AK28" s="16"/>
    </row>
    <row r="29" spans="1:37" ht="16.75" customHeight="1" x14ac:dyDescent="0.3">
      <c r="A29" s="11">
        <v>33</v>
      </c>
      <c r="B29" s="14" t="s">
        <v>1839</v>
      </c>
      <c r="C29" s="52" t="s">
        <v>13459</v>
      </c>
      <c r="D29" s="70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81"/>
      <c r="P29" s="185"/>
      <c r="Q29" s="2"/>
      <c r="R29" s="2"/>
      <c r="S29" s="44"/>
      <c r="T29" s="45"/>
      <c r="U29" s="2"/>
      <c r="V29" s="2"/>
      <c r="W29" s="2"/>
      <c r="X29" s="2"/>
      <c r="Y29" s="2"/>
      <c r="Z29" s="2"/>
      <c r="AA29" s="145"/>
      <c r="AB29" s="71"/>
      <c r="AC29" s="291" t="s">
        <v>12369</v>
      </c>
      <c r="AD29" s="220" t="s">
        <v>7358</v>
      </c>
      <c r="AE29" s="55" t="s">
        <v>7390</v>
      </c>
      <c r="AF29" s="141">
        <v>0.7</v>
      </c>
      <c r="AG29" s="221"/>
      <c r="AH29" s="136"/>
      <c r="AI29" s="75"/>
      <c r="AJ29" s="98">
        <f>ROUND(P31*AF29-AH28,0)</f>
        <v>687</v>
      </c>
      <c r="AK29" s="16"/>
    </row>
    <row r="30" spans="1:37" ht="16.75" customHeight="1" x14ac:dyDescent="0.3">
      <c r="A30" s="11">
        <v>33</v>
      </c>
      <c r="B30" s="14" t="s">
        <v>1840</v>
      </c>
      <c r="C30" s="52" t="s">
        <v>13458</v>
      </c>
      <c r="D30" s="70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81"/>
      <c r="P30" s="185"/>
      <c r="Q30" s="2"/>
      <c r="R30" s="2"/>
      <c r="S30" s="44"/>
      <c r="T30" s="45"/>
      <c r="U30" s="2"/>
      <c r="V30" s="2"/>
      <c r="W30" s="2"/>
      <c r="X30" s="2"/>
      <c r="Y30" s="2"/>
      <c r="Z30" s="2"/>
      <c r="AA30" s="145"/>
      <c r="AB30" s="71"/>
      <c r="AC30" s="292"/>
      <c r="AD30" s="220" t="s">
        <v>7391</v>
      </c>
      <c r="AE30" s="55" t="s">
        <v>7390</v>
      </c>
      <c r="AF30" s="141">
        <v>0.5</v>
      </c>
      <c r="AG30" s="196"/>
      <c r="AH30" s="144"/>
      <c r="AI30" s="150"/>
      <c r="AJ30" s="98">
        <f>ROUND(P31*AF30-AH28,0)</f>
        <v>489</v>
      </c>
      <c r="AK30" s="16"/>
    </row>
    <row r="31" spans="1:37" ht="16.75" customHeight="1" x14ac:dyDescent="0.3">
      <c r="A31" s="11">
        <v>33</v>
      </c>
      <c r="B31" s="14" t="s">
        <v>1841</v>
      </c>
      <c r="C31" s="52" t="s">
        <v>13457</v>
      </c>
      <c r="D31" s="124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6"/>
      <c r="P31" s="271">
        <v>988</v>
      </c>
      <c r="Q31" s="272"/>
      <c r="R31" s="2" t="s">
        <v>7388</v>
      </c>
      <c r="S31" s="44"/>
      <c r="T31" s="202" t="s">
        <v>7380</v>
      </c>
      <c r="U31" s="36"/>
      <c r="V31" s="36"/>
      <c r="W31" s="36"/>
      <c r="X31" s="36"/>
      <c r="Y31" s="36"/>
      <c r="Z31" s="36"/>
      <c r="AA31" s="217"/>
      <c r="AB31" s="74"/>
      <c r="AC31" s="36"/>
      <c r="AD31" s="194"/>
      <c r="AE31" s="7"/>
      <c r="AF31" s="7"/>
      <c r="AG31" s="7"/>
      <c r="AH31" s="7"/>
      <c r="AI31" s="37"/>
      <c r="AJ31" s="98">
        <f>ROUND(P31*AA32,0)</f>
        <v>919</v>
      </c>
      <c r="AK31" s="66"/>
    </row>
    <row r="32" spans="1:37" ht="16.75" customHeight="1" x14ac:dyDescent="0.3">
      <c r="A32" s="11">
        <v>33</v>
      </c>
      <c r="B32" s="14" t="s">
        <v>1842</v>
      </c>
      <c r="C32" s="52" t="s">
        <v>13456</v>
      </c>
      <c r="D32" s="124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6"/>
      <c r="P32" s="72"/>
      <c r="Q32" s="145"/>
      <c r="R32" s="2"/>
      <c r="S32" s="44"/>
      <c r="T32" s="45"/>
      <c r="U32" s="2"/>
      <c r="V32" s="2"/>
      <c r="W32" s="135"/>
      <c r="X32" s="135"/>
      <c r="Y32" s="135"/>
      <c r="Z32" s="136" t="s">
        <v>7404</v>
      </c>
      <c r="AA32" s="273">
        <v>0.93</v>
      </c>
      <c r="AB32" s="274"/>
      <c r="AC32" s="291" t="s">
        <v>12369</v>
      </c>
      <c r="AD32" s="220" t="s">
        <v>7358</v>
      </c>
      <c r="AE32" s="55" t="s">
        <v>7390</v>
      </c>
      <c r="AF32" s="141">
        <v>0.7</v>
      </c>
      <c r="AG32" s="141"/>
      <c r="AH32" s="141"/>
      <c r="AI32" s="142"/>
      <c r="AJ32" s="98">
        <f>ROUND(ROUND(P31*AA32,0)*AF32,0)</f>
        <v>643</v>
      </c>
      <c r="AK32" s="66"/>
    </row>
    <row r="33" spans="1:37" ht="16.75" customHeight="1" x14ac:dyDescent="0.3">
      <c r="A33" s="11">
        <v>33</v>
      </c>
      <c r="B33" s="14" t="s">
        <v>1843</v>
      </c>
      <c r="C33" s="52" t="s">
        <v>13455</v>
      </c>
      <c r="D33" s="70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81"/>
      <c r="P33" s="185"/>
      <c r="Q33" s="2"/>
      <c r="R33" s="2"/>
      <c r="S33" s="44"/>
      <c r="T33" s="45"/>
      <c r="U33" s="2"/>
      <c r="V33" s="2"/>
      <c r="W33" s="2"/>
      <c r="X33" s="2"/>
      <c r="Y33" s="2"/>
      <c r="Z33" s="2"/>
      <c r="AA33" s="145"/>
      <c r="AB33" s="71"/>
      <c r="AC33" s="292"/>
      <c r="AD33" s="220" t="s">
        <v>7391</v>
      </c>
      <c r="AE33" s="55" t="s">
        <v>7390</v>
      </c>
      <c r="AF33" s="141">
        <v>0.5</v>
      </c>
      <c r="AG33" s="141"/>
      <c r="AH33" s="141"/>
      <c r="AI33" s="142"/>
      <c r="AJ33" s="98">
        <f>ROUND(ROUND(P31*AA32,0)*AF33,0)</f>
        <v>460</v>
      </c>
      <c r="AK33" s="16"/>
    </row>
    <row r="34" spans="1:37" ht="16.75" customHeight="1" x14ac:dyDescent="0.3">
      <c r="A34" s="11">
        <v>33</v>
      </c>
      <c r="B34" s="14" t="s">
        <v>1844</v>
      </c>
      <c r="C34" s="52" t="s">
        <v>13454</v>
      </c>
      <c r="D34" s="70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81"/>
      <c r="P34" s="185"/>
      <c r="Q34" s="2"/>
      <c r="R34" s="2"/>
      <c r="S34" s="44"/>
      <c r="T34" s="45"/>
      <c r="U34" s="2"/>
      <c r="V34" s="2"/>
      <c r="W34" s="2"/>
      <c r="X34" s="2"/>
      <c r="Y34" s="2"/>
      <c r="Z34" s="2"/>
      <c r="AA34" s="145"/>
      <c r="AB34" s="71"/>
      <c r="AC34" s="36"/>
      <c r="AD34" s="201"/>
      <c r="AE34" s="55"/>
      <c r="AF34" s="141"/>
      <c r="AG34" s="187" t="s">
        <v>7356</v>
      </c>
      <c r="AH34" s="53">
        <v>5</v>
      </c>
      <c r="AI34" s="181" t="s">
        <v>7357</v>
      </c>
      <c r="AJ34" s="98">
        <f>ROUND(P31*AA32-AH34,0)</f>
        <v>914</v>
      </c>
      <c r="AK34" s="16"/>
    </row>
    <row r="35" spans="1:37" ht="16.75" customHeight="1" x14ac:dyDescent="0.3">
      <c r="A35" s="11">
        <v>33</v>
      </c>
      <c r="B35" s="14" t="s">
        <v>1845</v>
      </c>
      <c r="C35" s="52" t="s">
        <v>13453</v>
      </c>
      <c r="D35" s="70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81"/>
      <c r="P35" s="185"/>
      <c r="Q35" s="2"/>
      <c r="R35" s="2"/>
      <c r="S35" s="44"/>
      <c r="T35" s="45"/>
      <c r="U35" s="2"/>
      <c r="V35" s="2"/>
      <c r="W35" s="2"/>
      <c r="X35" s="2"/>
      <c r="Y35" s="2"/>
      <c r="Z35" s="2"/>
      <c r="AA35" s="145"/>
      <c r="AB35" s="71"/>
      <c r="AC35" s="291" t="s">
        <v>12369</v>
      </c>
      <c r="AD35" s="220" t="s">
        <v>7358</v>
      </c>
      <c r="AE35" s="55" t="s">
        <v>7390</v>
      </c>
      <c r="AF35" s="141">
        <v>0.7</v>
      </c>
      <c r="AG35" s="221"/>
      <c r="AH35" s="136"/>
      <c r="AI35" s="75"/>
      <c r="AJ35" s="98">
        <f>ROUND(ROUND(P31*AA32,0)*AF35-AH34,0)</f>
        <v>638</v>
      </c>
      <c r="AK35" s="16"/>
    </row>
    <row r="36" spans="1:37" ht="16.75" customHeight="1" x14ac:dyDescent="0.3">
      <c r="A36" s="11">
        <v>33</v>
      </c>
      <c r="B36" s="14" t="s">
        <v>1846</v>
      </c>
      <c r="C36" s="52" t="s">
        <v>13452</v>
      </c>
      <c r="D36" s="70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81"/>
      <c r="P36" s="185"/>
      <c r="Q36" s="2"/>
      <c r="R36" s="2"/>
      <c r="S36" s="44"/>
      <c r="T36" s="43"/>
      <c r="U36" s="8"/>
      <c r="V36" s="8"/>
      <c r="W36" s="8"/>
      <c r="X36" s="8"/>
      <c r="Y36" s="8"/>
      <c r="Z36" s="8"/>
      <c r="AA36" s="180"/>
      <c r="AB36" s="73"/>
      <c r="AC36" s="292"/>
      <c r="AD36" s="220" t="s">
        <v>7391</v>
      </c>
      <c r="AE36" s="55" t="s">
        <v>7390</v>
      </c>
      <c r="AF36" s="141">
        <v>0.5</v>
      </c>
      <c r="AG36" s="196"/>
      <c r="AH36" s="144"/>
      <c r="AI36" s="150"/>
      <c r="AJ36" s="98">
        <f>ROUND(ROUND(P31*AA32,0)*AF36-AH34,0)</f>
        <v>455</v>
      </c>
      <c r="AK36" s="16"/>
    </row>
    <row r="37" spans="1:37" ht="16.75" customHeight="1" x14ac:dyDescent="0.3">
      <c r="A37" s="11">
        <v>33</v>
      </c>
      <c r="B37" s="14" t="s">
        <v>1847</v>
      </c>
      <c r="C37" s="52" t="s">
        <v>13451</v>
      </c>
      <c r="D37" s="124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6"/>
      <c r="P37" s="185"/>
      <c r="Q37" s="2"/>
      <c r="R37" s="2"/>
      <c r="S37" s="44"/>
      <c r="T37" s="56" t="s">
        <v>7373</v>
      </c>
      <c r="U37" s="2"/>
      <c r="V37" s="2"/>
      <c r="W37" s="2"/>
      <c r="X37" s="2"/>
      <c r="Y37" s="2"/>
      <c r="Z37" s="2"/>
      <c r="AA37" s="145"/>
      <c r="AB37" s="71"/>
      <c r="AC37" s="36"/>
      <c r="AD37" s="194"/>
      <c r="AE37" s="7"/>
      <c r="AF37" s="7"/>
      <c r="AG37" s="7"/>
      <c r="AH37" s="7"/>
      <c r="AI37" s="37"/>
      <c r="AJ37" s="98">
        <f>ROUND(P31*AA38,0)</f>
        <v>939</v>
      </c>
      <c r="AK37" s="66"/>
    </row>
    <row r="38" spans="1:37" ht="16.75" customHeight="1" x14ac:dyDescent="0.3">
      <c r="A38" s="11">
        <v>33</v>
      </c>
      <c r="B38" s="14" t="s">
        <v>1848</v>
      </c>
      <c r="C38" s="52" t="s">
        <v>13450</v>
      </c>
      <c r="D38" s="124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6"/>
      <c r="P38" s="185"/>
      <c r="Q38" s="2"/>
      <c r="R38" s="2"/>
      <c r="S38" s="44"/>
      <c r="T38" s="56" t="s">
        <v>7405</v>
      </c>
      <c r="U38" s="2"/>
      <c r="V38" s="2"/>
      <c r="W38" s="135"/>
      <c r="X38" s="135"/>
      <c r="Y38" s="135"/>
      <c r="Z38" s="136" t="s">
        <v>7404</v>
      </c>
      <c r="AA38" s="273">
        <v>0.95</v>
      </c>
      <c r="AB38" s="274"/>
      <c r="AC38" s="291" t="s">
        <v>12369</v>
      </c>
      <c r="AD38" s="220" t="s">
        <v>7358</v>
      </c>
      <c r="AE38" s="55" t="s">
        <v>7390</v>
      </c>
      <c r="AF38" s="141">
        <v>0.7</v>
      </c>
      <c r="AG38" s="141"/>
      <c r="AH38" s="141"/>
      <c r="AI38" s="142"/>
      <c r="AJ38" s="98">
        <f>ROUND(ROUND(P31*AA38,0)*AF38,0)</f>
        <v>657</v>
      </c>
      <c r="AK38" s="66"/>
    </row>
    <row r="39" spans="1:37" ht="16.75" customHeight="1" x14ac:dyDescent="0.3">
      <c r="A39" s="11">
        <v>33</v>
      </c>
      <c r="B39" s="14" t="s">
        <v>1849</v>
      </c>
      <c r="C39" s="52" t="s">
        <v>13449</v>
      </c>
      <c r="D39" s="70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81"/>
      <c r="P39" s="185"/>
      <c r="Q39" s="2"/>
      <c r="R39" s="2"/>
      <c r="S39" s="44"/>
      <c r="T39" s="45"/>
      <c r="U39" s="2"/>
      <c r="V39" s="2"/>
      <c r="W39" s="2"/>
      <c r="X39" s="2"/>
      <c r="Y39" s="2"/>
      <c r="Z39" s="2"/>
      <c r="AA39" s="145"/>
      <c r="AB39" s="71"/>
      <c r="AC39" s="292"/>
      <c r="AD39" s="220" t="s">
        <v>7391</v>
      </c>
      <c r="AE39" s="55" t="s">
        <v>7390</v>
      </c>
      <c r="AF39" s="141">
        <v>0.5</v>
      </c>
      <c r="AG39" s="141"/>
      <c r="AH39" s="141"/>
      <c r="AI39" s="142"/>
      <c r="AJ39" s="98">
        <f>ROUND(ROUND(P31*AA38,0)*AF39,0)</f>
        <v>470</v>
      </c>
      <c r="AK39" s="16"/>
    </row>
    <row r="40" spans="1:37" ht="16.75" customHeight="1" x14ac:dyDescent="0.3">
      <c r="A40" s="11">
        <v>33</v>
      </c>
      <c r="B40" s="14" t="s">
        <v>1850</v>
      </c>
      <c r="C40" s="52" t="s">
        <v>13448</v>
      </c>
      <c r="D40" s="70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81"/>
      <c r="P40" s="185"/>
      <c r="Q40" s="2"/>
      <c r="R40" s="2"/>
      <c r="S40" s="44"/>
      <c r="T40" s="45"/>
      <c r="U40" s="2"/>
      <c r="V40" s="2"/>
      <c r="W40" s="2"/>
      <c r="X40" s="2"/>
      <c r="Y40" s="2"/>
      <c r="Z40" s="2"/>
      <c r="AA40" s="145"/>
      <c r="AB40" s="71"/>
      <c r="AC40" s="36"/>
      <c r="AD40" s="201"/>
      <c r="AE40" s="55"/>
      <c r="AF40" s="141"/>
      <c r="AG40" s="187" t="s">
        <v>7356</v>
      </c>
      <c r="AH40" s="53">
        <v>5</v>
      </c>
      <c r="AI40" s="181" t="s">
        <v>7357</v>
      </c>
      <c r="AJ40" s="98">
        <f>ROUND(P31*AA38-AH40,0)</f>
        <v>934</v>
      </c>
      <c r="AK40" s="16"/>
    </row>
    <row r="41" spans="1:37" ht="16.75" customHeight="1" x14ac:dyDescent="0.3">
      <c r="A41" s="11">
        <v>33</v>
      </c>
      <c r="B41" s="14" t="s">
        <v>1851</v>
      </c>
      <c r="C41" s="52" t="s">
        <v>13447</v>
      </c>
      <c r="D41" s="70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81"/>
      <c r="P41" s="185"/>
      <c r="Q41" s="2"/>
      <c r="R41" s="2"/>
      <c r="S41" s="44"/>
      <c r="T41" s="45"/>
      <c r="U41" s="2"/>
      <c r="V41" s="2"/>
      <c r="W41" s="2"/>
      <c r="X41" s="2"/>
      <c r="Y41" s="2"/>
      <c r="Z41" s="2"/>
      <c r="AA41" s="145"/>
      <c r="AB41" s="71"/>
      <c r="AC41" s="291" t="s">
        <v>12369</v>
      </c>
      <c r="AD41" s="220" t="s">
        <v>7358</v>
      </c>
      <c r="AE41" s="55" t="s">
        <v>7390</v>
      </c>
      <c r="AF41" s="141">
        <v>0.7</v>
      </c>
      <c r="AG41" s="221"/>
      <c r="AH41" s="136"/>
      <c r="AI41" s="75"/>
      <c r="AJ41" s="98">
        <f>ROUND(ROUND(P31*AA38,0)*AF41-AH40,0)</f>
        <v>652</v>
      </c>
      <c r="AK41" s="16"/>
    </row>
    <row r="42" spans="1:37" ht="16.75" customHeight="1" x14ac:dyDescent="0.3">
      <c r="A42" s="11">
        <v>33</v>
      </c>
      <c r="B42" s="14" t="s">
        <v>1852</v>
      </c>
      <c r="C42" s="52" t="s">
        <v>13446</v>
      </c>
      <c r="D42" s="70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81"/>
      <c r="P42" s="164"/>
      <c r="Q42" s="8"/>
      <c r="R42" s="8"/>
      <c r="S42" s="24"/>
      <c r="T42" s="43"/>
      <c r="U42" s="8"/>
      <c r="V42" s="8"/>
      <c r="W42" s="8"/>
      <c r="X42" s="8"/>
      <c r="Y42" s="8"/>
      <c r="Z42" s="8"/>
      <c r="AA42" s="180"/>
      <c r="AB42" s="73"/>
      <c r="AC42" s="292"/>
      <c r="AD42" s="220" t="s">
        <v>7391</v>
      </c>
      <c r="AE42" s="55" t="s">
        <v>7390</v>
      </c>
      <c r="AF42" s="141">
        <v>0.5</v>
      </c>
      <c r="AG42" s="196"/>
      <c r="AH42" s="144"/>
      <c r="AI42" s="150"/>
      <c r="AJ42" s="98">
        <f>ROUND(ROUND(P31*AA38,0)*AF42-AH40,0)</f>
        <v>465</v>
      </c>
      <c r="AK42" s="16"/>
    </row>
    <row r="43" spans="1:37" ht="16.75" customHeight="1" x14ac:dyDescent="0.3">
      <c r="A43" s="11">
        <v>33</v>
      </c>
      <c r="B43" s="14" t="s">
        <v>13445</v>
      </c>
      <c r="C43" s="52" t="s">
        <v>13444</v>
      </c>
      <c r="D43" s="124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6"/>
      <c r="P43" s="70" t="s">
        <v>7398</v>
      </c>
      <c r="Q43" s="2"/>
      <c r="R43" s="2"/>
      <c r="S43" s="44"/>
      <c r="T43" s="2"/>
      <c r="U43" s="2"/>
      <c r="V43" s="2"/>
      <c r="W43" s="2"/>
      <c r="X43" s="2"/>
      <c r="Y43" s="2"/>
      <c r="Z43" s="2"/>
      <c r="AA43" s="145"/>
      <c r="AB43" s="44"/>
      <c r="AC43" s="36"/>
      <c r="AD43" s="53"/>
      <c r="AE43" s="36"/>
      <c r="AF43" s="36"/>
      <c r="AG43" s="36"/>
      <c r="AH43" s="36"/>
      <c r="AI43" s="50"/>
      <c r="AJ43" s="98">
        <f>ROUND(P49,0)</f>
        <v>906</v>
      </c>
      <c r="AK43" s="16"/>
    </row>
    <row r="44" spans="1:37" ht="16.75" customHeight="1" x14ac:dyDescent="0.3">
      <c r="A44" s="11">
        <v>33</v>
      </c>
      <c r="B44" s="14" t="s">
        <v>1853</v>
      </c>
      <c r="C44" s="52" t="s">
        <v>13443</v>
      </c>
      <c r="D44" s="124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6"/>
      <c r="P44" s="185"/>
      <c r="Q44" s="2"/>
      <c r="R44" s="2"/>
      <c r="S44" s="44"/>
      <c r="T44" s="2"/>
      <c r="U44" s="2"/>
      <c r="V44" s="2"/>
      <c r="W44" s="2"/>
      <c r="X44" s="2"/>
      <c r="Y44" s="2"/>
      <c r="Z44" s="2"/>
      <c r="AA44" s="145"/>
      <c r="AB44" s="71"/>
      <c r="AC44" s="291" t="s">
        <v>12369</v>
      </c>
      <c r="AD44" s="220" t="s">
        <v>7358</v>
      </c>
      <c r="AE44" s="55" t="s">
        <v>7390</v>
      </c>
      <c r="AF44" s="141">
        <v>0.7</v>
      </c>
      <c r="AG44" s="141"/>
      <c r="AH44" s="141"/>
      <c r="AI44" s="142"/>
      <c r="AJ44" s="98">
        <f>ROUND(P49*AF44,0)</f>
        <v>634</v>
      </c>
      <c r="AK44" s="16"/>
    </row>
    <row r="45" spans="1:37" ht="16.75" customHeight="1" x14ac:dyDescent="0.3">
      <c r="A45" s="11">
        <v>33</v>
      </c>
      <c r="B45" s="14" t="s">
        <v>1854</v>
      </c>
      <c r="C45" s="52" t="s">
        <v>13442</v>
      </c>
      <c r="D45" s="70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81"/>
      <c r="P45" s="185"/>
      <c r="Q45" s="2"/>
      <c r="R45" s="2"/>
      <c r="S45" s="44"/>
      <c r="T45" s="45"/>
      <c r="U45" s="2"/>
      <c r="V45" s="2"/>
      <c r="W45" s="2"/>
      <c r="X45" s="2"/>
      <c r="Y45" s="2"/>
      <c r="Z45" s="2"/>
      <c r="AA45" s="145"/>
      <c r="AB45" s="71"/>
      <c r="AC45" s="292"/>
      <c r="AD45" s="220" t="s">
        <v>7391</v>
      </c>
      <c r="AE45" s="55" t="s">
        <v>7390</v>
      </c>
      <c r="AF45" s="141">
        <v>0.5</v>
      </c>
      <c r="AG45" s="141"/>
      <c r="AH45" s="141"/>
      <c r="AI45" s="142"/>
      <c r="AJ45" s="98">
        <f>ROUND(P49*AF45,0)</f>
        <v>453</v>
      </c>
      <c r="AK45" s="16"/>
    </row>
    <row r="46" spans="1:37" ht="16.75" customHeight="1" x14ac:dyDescent="0.3">
      <c r="A46" s="11">
        <v>33</v>
      </c>
      <c r="B46" s="14" t="s">
        <v>1855</v>
      </c>
      <c r="C46" s="52" t="s">
        <v>13441</v>
      </c>
      <c r="D46" s="70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81"/>
      <c r="P46" s="185"/>
      <c r="Q46" s="2"/>
      <c r="R46" s="2"/>
      <c r="S46" s="44"/>
      <c r="T46" s="45"/>
      <c r="U46" s="2"/>
      <c r="V46" s="2"/>
      <c r="W46" s="2"/>
      <c r="X46" s="2"/>
      <c r="Y46" s="2"/>
      <c r="Z46" s="2"/>
      <c r="AA46" s="145"/>
      <c r="AB46" s="71"/>
      <c r="AC46" s="36"/>
      <c r="AD46" s="201"/>
      <c r="AE46" s="55"/>
      <c r="AF46" s="141"/>
      <c r="AG46" s="187" t="s">
        <v>7356</v>
      </c>
      <c r="AH46" s="53">
        <v>5</v>
      </c>
      <c r="AI46" s="181" t="s">
        <v>7357</v>
      </c>
      <c r="AJ46" s="98">
        <f>ROUND(P49-AH46,0)</f>
        <v>901</v>
      </c>
      <c r="AK46" s="16"/>
    </row>
    <row r="47" spans="1:37" ht="16.75" customHeight="1" x14ac:dyDescent="0.3">
      <c r="A47" s="11">
        <v>33</v>
      </c>
      <c r="B47" s="14" t="s">
        <v>1856</v>
      </c>
      <c r="C47" s="52" t="s">
        <v>13440</v>
      </c>
      <c r="D47" s="70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81"/>
      <c r="P47" s="185"/>
      <c r="Q47" s="2"/>
      <c r="R47" s="2"/>
      <c r="S47" s="44"/>
      <c r="T47" s="45"/>
      <c r="U47" s="2"/>
      <c r="V47" s="2"/>
      <c r="W47" s="2"/>
      <c r="X47" s="2"/>
      <c r="Y47" s="2"/>
      <c r="Z47" s="2"/>
      <c r="AA47" s="145"/>
      <c r="AB47" s="71"/>
      <c r="AC47" s="291" t="s">
        <v>12369</v>
      </c>
      <c r="AD47" s="220" t="s">
        <v>7358</v>
      </c>
      <c r="AE47" s="55" t="s">
        <v>7390</v>
      </c>
      <c r="AF47" s="141">
        <v>0.7</v>
      </c>
      <c r="AG47" s="221"/>
      <c r="AH47" s="136"/>
      <c r="AI47" s="75"/>
      <c r="AJ47" s="98">
        <f>ROUND(P49*AF47-AH46,0)</f>
        <v>629</v>
      </c>
      <c r="AK47" s="16"/>
    </row>
    <row r="48" spans="1:37" ht="16.75" customHeight="1" x14ac:dyDescent="0.3">
      <c r="A48" s="11">
        <v>33</v>
      </c>
      <c r="B48" s="14" t="s">
        <v>1857</v>
      </c>
      <c r="C48" s="52" t="s">
        <v>13439</v>
      </c>
      <c r="D48" s="70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81"/>
      <c r="P48" s="185"/>
      <c r="Q48" s="2"/>
      <c r="R48" s="2"/>
      <c r="S48" s="44"/>
      <c r="T48" s="45"/>
      <c r="U48" s="2"/>
      <c r="V48" s="2"/>
      <c r="W48" s="2"/>
      <c r="X48" s="2"/>
      <c r="Y48" s="2"/>
      <c r="Z48" s="2"/>
      <c r="AA48" s="145"/>
      <c r="AB48" s="71"/>
      <c r="AC48" s="292"/>
      <c r="AD48" s="220" t="s">
        <v>7391</v>
      </c>
      <c r="AE48" s="55" t="s">
        <v>7390</v>
      </c>
      <c r="AF48" s="141">
        <v>0.5</v>
      </c>
      <c r="AG48" s="196"/>
      <c r="AH48" s="144"/>
      <c r="AI48" s="150"/>
      <c r="AJ48" s="98">
        <f>ROUND(P49*AF48-AH46,0)</f>
        <v>448</v>
      </c>
      <c r="AK48" s="16"/>
    </row>
    <row r="49" spans="1:37" ht="16.75" customHeight="1" x14ac:dyDescent="0.3">
      <c r="A49" s="11">
        <v>33</v>
      </c>
      <c r="B49" s="14" t="s">
        <v>1858</v>
      </c>
      <c r="C49" s="52" t="s">
        <v>13438</v>
      </c>
      <c r="D49" s="124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6"/>
      <c r="P49" s="271">
        <v>906</v>
      </c>
      <c r="Q49" s="272"/>
      <c r="R49" s="2" t="s">
        <v>7388</v>
      </c>
      <c r="S49" s="2"/>
      <c r="T49" s="202" t="s">
        <v>7380</v>
      </c>
      <c r="U49" s="36"/>
      <c r="V49" s="36"/>
      <c r="W49" s="36"/>
      <c r="X49" s="36"/>
      <c r="Y49" s="36"/>
      <c r="Z49" s="36"/>
      <c r="AA49" s="217"/>
      <c r="AB49" s="74"/>
      <c r="AC49" s="36"/>
      <c r="AD49" s="194"/>
      <c r="AE49" s="7"/>
      <c r="AF49" s="7"/>
      <c r="AG49" s="7"/>
      <c r="AH49" s="7"/>
      <c r="AI49" s="37"/>
      <c r="AJ49" s="98">
        <f>ROUND(P49*AA50,0)</f>
        <v>843</v>
      </c>
      <c r="AK49" s="66"/>
    </row>
    <row r="50" spans="1:37" ht="16.75" customHeight="1" x14ac:dyDescent="0.3">
      <c r="A50" s="11">
        <v>33</v>
      </c>
      <c r="B50" s="14" t="s">
        <v>1859</v>
      </c>
      <c r="C50" s="52" t="s">
        <v>13437</v>
      </c>
      <c r="D50" s="124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6"/>
      <c r="P50" s="72"/>
      <c r="Q50" s="145"/>
      <c r="R50" s="2"/>
      <c r="S50" s="2"/>
      <c r="T50" s="45"/>
      <c r="U50" s="2"/>
      <c r="V50" s="2"/>
      <c r="W50" s="135"/>
      <c r="X50" s="135"/>
      <c r="Y50" s="135"/>
      <c r="Z50" s="136" t="s">
        <v>7404</v>
      </c>
      <c r="AA50" s="273">
        <v>0.93</v>
      </c>
      <c r="AB50" s="274"/>
      <c r="AC50" s="291" t="s">
        <v>12369</v>
      </c>
      <c r="AD50" s="220" t="s">
        <v>7358</v>
      </c>
      <c r="AE50" s="55" t="s">
        <v>7390</v>
      </c>
      <c r="AF50" s="141">
        <v>0.7</v>
      </c>
      <c r="AG50" s="141"/>
      <c r="AH50" s="141"/>
      <c r="AI50" s="142"/>
      <c r="AJ50" s="98">
        <f>ROUND(ROUND(P49*AA50,0)*AF50,0)</f>
        <v>590</v>
      </c>
      <c r="AK50" s="66"/>
    </row>
    <row r="51" spans="1:37" ht="16.75" customHeight="1" x14ac:dyDescent="0.3">
      <c r="A51" s="11">
        <v>33</v>
      </c>
      <c r="B51" s="14" t="s">
        <v>1860</v>
      </c>
      <c r="C51" s="52" t="s">
        <v>13436</v>
      </c>
      <c r="D51" s="70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81"/>
      <c r="P51" s="185"/>
      <c r="Q51" s="2"/>
      <c r="R51" s="2"/>
      <c r="S51" s="44"/>
      <c r="T51" s="45"/>
      <c r="U51" s="2"/>
      <c r="V51" s="2"/>
      <c r="W51" s="2"/>
      <c r="X51" s="2"/>
      <c r="Y51" s="2"/>
      <c r="Z51" s="2"/>
      <c r="AA51" s="145"/>
      <c r="AB51" s="71"/>
      <c r="AC51" s="292"/>
      <c r="AD51" s="220" t="s">
        <v>7391</v>
      </c>
      <c r="AE51" s="55" t="s">
        <v>7390</v>
      </c>
      <c r="AF51" s="141">
        <v>0.5</v>
      </c>
      <c r="AG51" s="141"/>
      <c r="AH51" s="141"/>
      <c r="AI51" s="142"/>
      <c r="AJ51" s="98">
        <f>ROUND(ROUND(P49*AA50,0)*AF51,0)</f>
        <v>422</v>
      </c>
      <c r="AK51" s="16"/>
    </row>
    <row r="52" spans="1:37" ht="16.75" customHeight="1" x14ac:dyDescent="0.3">
      <c r="A52" s="11">
        <v>33</v>
      </c>
      <c r="B52" s="14" t="s">
        <v>1861</v>
      </c>
      <c r="C52" s="52" t="s">
        <v>13435</v>
      </c>
      <c r="D52" s="70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81"/>
      <c r="P52" s="185"/>
      <c r="Q52" s="2"/>
      <c r="R52" s="2"/>
      <c r="S52" s="44"/>
      <c r="T52" s="45"/>
      <c r="U52" s="2"/>
      <c r="V52" s="2"/>
      <c r="W52" s="2"/>
      <c r="X52" s="2"/>
      <c r="Y52" s="2"/>
      <c r="Z52" s="2"/>
      <c r="AA52" s="145"/>
      <c r="AB52" s="71"/>
      <c r="AC52" s="36"/>
      <c r="AD52" s="201"/>
      <c r="AE52" s="55"/>
      <c r="AF52" s="141"/>
      <c r="AG52" s="187" t="s">
        <v>7356</v>
      </c>
      <c r="AH52" s="53">
        <v>5</v>
      </c>
      <c r="AI52" s="181" t="s">
        <v>7357</v>
      </c>
      <c r="AJ52" s="98">
        <f>ROUND(P49*AA50-AH52,0)</f>
        <v>838</v>
      </c>
      <c r="AK52" s="16"/>
    </row>
    <row r="53" spans="1:37" ht="16.75" customHeight="1" x14ac:dyDescent="0.3">
      <c r="A53" s="11">
        <v>33</v>
      </c>
      <c r="B53" s="14" t="s">
        <v>1862</v>
      </c>
      <c r="C53" s="52" t="s">
        <v>13434</v>
      </c>
      <c r="D53" s="70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81"/>
      <c r="P53" s="185"/>
      <c r="Q53" s="2"/>
      <c r="R53" s="2"/>
      <c r="S53" s="44"/>
      <c r="T53" s="45"/>
      <c r="U53" s="2"/>
      <c r="V53" s="2"/>
      <c r="W53" s="2"/>
      <c r="X53" s="2"/>
      <c r="Y53" s="2"/>
      <c r="Z53" s="2"/>
      <c r="AA53" s="145"/>
      <c r="AB53" s="71"/>
      <c r="AC53" s="291" t="s">
        <v>12369</v>
      </c>
      <c r="AD53" s="220" t="s">
        <v>7358</v>
      </c>
      <c r="AE53" s="55" t="s">
        <v>7390</v>
      </c>
      <c r="AF53" s="141">
        <v>0.7</v>
      </c>
      <c r="AG53" s="221"/>
      <c r="AH53" s="136"/>
      <c r="AI53" s="75"/>
      <c r="AJ53" s="98">
        <f>ROUND(ROUND(P49*AA50,0)*AF53-AH52,0)</f>
        <v>585</v>
      </c>
      <c r="AK53" s="16"/>
    </row>
    <row r="54" spans="1:37" ht="16.75" customHeight="1" x14ac:dyDescent="0.3">
      <c r="A54" s="11">
        <v>33</v>
      </c>
      <c r="B54" s="14" t="s">
        <v>1863</v>
      </c>
      <c r="C54" s="52" t="s">
        <v>13433</v>
      </c>
      <c r="D54" s="70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81"/>
      <c r="P54" s="185"/>
      <c r="Q54" s="2"/>
      <c r="R54" s="2"/>
      <c r="S54" s="44"/>
      <c r="T54" s="43"/>
      <c r="U54" s="8"/>
      <c r="V54" s="8"/>
      <c r="W54" s="8"/>
      <c r="X54" s="8"/>
      <c r="Y54" s="8"/>
      <c r="Z54" s="8"/>
      <c r="AA54" s="180"/>
      <c r="AB54" s="73"/>
      <c r="AC54" s="292"/>
      <c r="AD54" s="220" t="s">
        <v>7391</v>
      </c>
      <c r="AE54" s="55" t="s">
        <v>7390</v>
      </c>
      <c r="AF54" s="141">
        <v>0.5</v>
      </c>
      <c r="AG54" s="196"/>
      <c r="AH54" s="144"/>
      <c r="AI54" s="150"/>
      <c r="AJ54" s="98">
        <f>ROUND(ROUND(P49*AA50,0)*AF54-AH52,0)</f>
        <v>417</v>
      </c>
      <c r="AK54" s="16"/>
    </row>
    <row r="55" spans="1:37" ht="16.75" customHeight="1" x14ac:dyDescent="0.3">
      <c r="A55" s="11">
        <v>33</v>
      </c>
      <c r="B55" s="14" t="s">
        <v>1864</v>
      </c>
      <c r="C55" s="52" t="s">
        <v>13432</v>
      </c>
      <c r="D55" s="124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6"/>
      <c r="P55" s="185"/>
      <c r="Q55" s="2"/>
      <c r="R55" s="2"/>
      <c r="S55" s="44"/>
      <c r="T55" s="56" t="s">
        <v>7373</v>
      </c>
      <c r="U55" s="2"/>
      <c r="V55" s="2"/>
      <c r="W55" s="2"/>
      <c r="X55" s="2"/>
      <c r="Y55" s="2"/>
      <c r="Z55" s="2"/>
      <c r="AA55" s="145"/>
      <c r="AB55" s="71"/>
      <c r="AC55" s="36"/>
      <c r="AD55" s="194"/>
      <c r="AE55" s="7"/>
      <c r="AF55" s="7"/>
      <c r="AG55" s="7"/>
      <c r="AH55" s="7"/>
      <c r="AI55" s="37"/>
      <c r="AJ55" s="98">
        <f>ROUND(P49*AA56,0)</f>
        <v>861</v>
      </c>
      <c r="AK55" s="66"/>
    </row>
    <row r="56" spans="1:37" ht="16.75" customHeight="1" x14ac:dyDescent="0.3">
      <c r="A56" s="11">
        <v>33</v>
      </c>
      <c r="B56" s="14" t="s">
        <v>1865</v>
      </c>
      <c r="C56" s="52" t="s">
        <v>13431</v>
      </c>
      <c r="D56" s="124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6"/>
      <c r="P56" s="185"/>
      <c r="Q56" s="2"/>
      <c r="R56" s="2"/>
      <c r="S56" s="44"/>
      <c r="T56" s="56" t="s">
        <v>7405</v>
      </c>
      <c r="U56" s="2"/>
      <c r="V56" s="2"/>
      <c r="W56" s="135"/>
      <c r="X56" s="135"/>
      <c r="Y56" s="135"/>
      <c r="Z56" s="136" t="s">
        <v>7404</v>
      </c>
      <c r="AA56" s="273">
        <v>0.95</v>
      </c>
      <c r="AB56" s="274"/>
      <c r="AC56" s="291" t="s">
        <v>12369</v>
      </c>
      <c r="AD56" s="220" t="s">
        <v>7358</v>
      </c>
      <c r="AE56" s="55" t="s">
        <v>7390</v>
      </c>
      <c r="AF56" s="141">
        <v>0.7</v>
      </c>
      <c r="AG56" s="141"/>
      <c r="AH56" s="141"/>
      <c r="AI56" s="142"/>
      <c r="AJ56" s="98">
        <f>ROUND(ROUND(P49*AA56,0)*AF56,0)</f>
        <v>603</v>
      </c>
      <c r="AK56" s="66"/>
    </row>
    <row r="57" spans="1:37" ht="16.75" customHeight="1" x14ac:dyDescent="0.3">
      <c r="A57" s="11">
        <v>33</v>
      </c>
      <c r="B57" s="14" t="s">
        <v>1866</v>
      </c>
      <c r="C57" s="52" t="s">
        <v>13430</v>
      </c>
      <c r="D57" s="70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81"/>
      <c r="P57" s="185"/>
      <c r="Q57" s="2"/>
      <c r="R57" s="2"/>
      <c r="S57" s="44"/>
      <c r="T57" s="45"/>
      <c r="U57" s="2"/>
      <c r="V57" s="2"/>
      <c r="W57" s="2"/>
      <c r="X57" s="2"/>
      <c r="Y57" s="2"/>
      <c r="Z57" s="2"/>
      <c r="AA57" s="145"/>
      <c r="AB57" s="71"/>
      <c r="AC57" s="292"/>
      <c r="AD57" s="220" t="s">
        <v>7391</v>
      </c>
      <c r="AE57" s="55" t="s">
        <v>7390</v>
      </c>
      <c r="AF57" s="141">
        <v>0.5</v>
      </c>
      <c r="AG57" s="141"/>
      <c r="AH57" s="141"/>
      <c r="AI57" s="142"/>
      <c r="AJ57" s="98">
        <f>ROUND(ROUND(P49*AA56,0)*AF57,0)</f>
        <v>431</v>
      </c>
      <c r="AK57" s="16"/>
    </row>
    <row r="58" spans="1:37" ht="16.75" customHeight="1" x14ac:dyDescent="0.3">
      <c r="A58" s="11">
        <v>33</v>
      </c>
      <c r="B58" s="14" t="s">
        <v>1867</v>
      </c>
      <c r="C58" s="52" t="s">
        <v>13429</v>
      </c>
      <c r="D58" s="70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81"/>
      <c r="P58" s="185"/>
      <c r="Q58" s="2"/>
      <c r="R58" s="2"/>
      <c r="S58" s="44"/>
      <c r="T58" s="45"/>
      <c r="U58" s="2"/>
      <c r="V58" s="2"/>
      <c r="W58" s="2"/>
      <c r="X58" s="2"/>
      <c r="Y58" s="2"/>
      <c r="Z58" s="2"/>
      <c r="AA58" s="145"/>
      <c r="AB58" s="71"/>
      <c r="AC58" s="36"/>
      <c r="AD58" s="201"/>
      <c r="AE58" s="55"/>
      <c r="AF58" s="141"/>
      <c r="AG58" s="187" t="s">
        <v>7356</v>
      </c>
      <c r="AH58" s="53">
        <v>5</v>
      </c>
      <c r="AI58" s="181" t="s">
        <v>7357</v>
      </c>
      <c r="AJ58" s="98">
        <f>ROUND(P49*AA56-AH58,0)</f>
        <v>856</v>
      </c>
      <c r="AK58" s="16"/>
    </row>
    <row r="59" spans="1:37" ht="16.75" customHeight="1" x14ac:dyDescent="0.3">
      <c r="A59" s="11">
        <v>33</v>
      </c>
      <c r="B59" s="14" t="s">
        <v>1868</v>
      </c>
      <c r="C59" s="52" t="s">
        <v>13428</v>
      </c>
      <c r="D59" s="70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81"/>
      <c r="P59" s="185"/>
      <c r="Q59" s="2"/>
      <c r="R59" s="2"/>
      <c r="S59" s="44"/>
      <c r="T59" s="45"/>
      <c r="U59" s="2"/>
      <c r="V59" s="2"/>
      <c r="W59" s="2"/>
      <c r="X59" s="2"/>
      <c r="Y59" s="2"/>
      <c r="Z59" s="2"/>
      <c r="AA59" s="145"/>
      <c r="AB59" s="71"/>
      <c r="AC59" s="291" t="s">
        <v>12369</v>
      </c>
      <c r="AD59" s="220" t="s">
        <v>7358</v>
      </c>
      <c r="AE59" s="55" t="s">
        <v>7390</v>
      </c>
      <c r="AF59" s="141">
        <v>0.7</v>
      </c>
      <c r="AG59" s="221"/>
      <c r="AH59" s="136"/>
      <c r="AI59" s="75"/>
      <c r="AJ59" s="98">
        <f>ROUND(ROUND(P49*AA56,0)*AF59-AH58,0)</f>
        <v>598</v>
      </c>
      <c r="AK59" s="16"/>
    </row>
    <row r="60" spans="1:37" ht="16.75" customHeight="1" x14ac:dyDescent="0.3">
      <c r="A60" s="11">
        <v>33</v>
      </c>
      <c r="B60" s="14" t="s">
        <v>1869</v>
      </c>
      <c r="C60" s="52" t="s">
        <v>13427</v>
      </c>
      <c r="D60" s="70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81"/>
      <c r="P60" s="185"/>
      <c r="Q60" s="2"/>
      <c r="R60" s="2"/>
      <c r="S60" s="44"/>
      <c r="T60" s="43"/>
      <c r="U60" s="8"/>
      <c r="V60" s="8"/>
      <c r="W60" s="8"/>
      <c r="X60" s="8"/>
      <c r="Y60" s="8"/>
      <c r="Z60" s="8"/>
      <c r="AA60" s="180"/>
      <c r="AB60" s="73"/>
      <c r="AC60" s="292"/>
      <c r="AD60" s="220" t="s">
        <v>7391</v>
      </c>
      <c r="AE60" s="55" t="s">
        <v>7390</v>
      </c>
      <c r="AF60" s="141">
        <v>0.5</v>
      </c>
      <c r="AG60" s="196"/>
      <c r="AH60" s="144"/>
      <c r="AI60" s="150"/>
      <c r="AJ60" s="98">
        <f>ROUND(ROUND(P49*AA56,0)*AF60-AH58,0)</f>
        <v>426</v>
      </c>
      <c r="AK60" s="16"/>
    </row>
    <row r="61" spans="1:37" ht="16.75" customHeight="1" x14ac:dyDescent="0.3">
      <c r="A61" s="11">
        <v>33</v>
      </c>
      <c r="B61" s="14" t="s">
        <v>13426</v>
      </c>
      <c r="C61" s="52" t="s">
        <v>13425</v>
      </c>
      <c r="D61" s="124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6"/>
      <c r="P61" s="167" t="s">
        <v>7734</v>
      </c>
      <c r="Q61" s="36"/>
      <c r="R61" s="36"/>
      <c r="S61" s="50"/>
      <c r="T61" s="36"/>
      <c r="U61" s="36"/>
      <c r="V61" s="36"/>
      <c r="W61" s="36"/>
      <c r="X61" s="36"/>
      <c r="Y61" s="36"/>
      <c r="Z61" s="36"/>
      <c r="AA61" s="217"/>
      <c r="AB61" s="50"/>
      <c r="AC61" s="36"/>
      <c r="AD61" s="53"/>
      <c r="AE61" s="36"/>
      <c r="AF61" s="36"/>
      <c r="AG61" s="36"/>
      <c r="AH61" s="36"/>
      <c r="AI61" s="50"/>
      <c r="AJ61" s="98">
        <f>ROUND(P67,0)</f>
        <v>721</v>
      </c>
      <c r="AK61" s="16"/>
    </row>
    <row r="62" spans="1:37" ht="16.75" customHeight="1" x14ac:dyDescent="0.3">
      <c r="A62" s="11">
        <v>33</v>
      </c>
      <c r="B62" s="14" t="s">
        <v>1870</v>
      </c>
      <c r="C62" s="52" t="s">
        <v>13424</v>
      </c>
      <c r="D62" s="124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6"/>
      <c r="P62" s="185"/>
      <c r="Q62" s="2"/>
      <c r="R62" s="2"/>
      <c r="S62" s="44"/>
      <c r="T62" s="2"/>
      <c r="U62" s="2"/>
      <c r="V62" s="2"/>
      <c r="W62" s="2"/>
      <c r="X62" s="2"/>
      <c r="Y62" s="2"/>
      <c r="Z62" s="2"/>
      <c r="AA62" s="145"/>
      <c r="AB62" s="71"/>
      <c r="AC62" s="291" t="s">
        <v>12369</v>
      </c>
      <c r="AD62" s="220" t="s">
        <v>7358</v>
      </c>
      <c r="AE62" s="55" t="s">
        <v>7390</v>
      </c>
      <c r="AF62" s="141">
        <v>0.7</v>
      </c>
      <c r="AG62" s="141"/>
      <c r="AH62" s="141"/>
      <c r="AI62" s="142"/>
      <c r="AJ62" s="98">
        <f>ROUND(P67*AF62,0)</f>
        <v>505</v>
      </c>
      <c r="AK62" s="16"/>
    </row>
    <row r="63" spans="1:37" ht="16.75" customHeight="1" x14ac:dyDescent="0.3">
      <c r="A63" s="11">
        <v>33</v>
      </c>
      <c r="B63" s="14" t="s">
        <v>1871</v>
      </c>
      <c r="C63" s="52" t="s">
        <v>13423</v>
      </c>
      <c r="D63" s="70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81"/>
      <c r="P63" s="185"/>
      <c r="Q63" s="2"/>
      <c r="R63" s="2"/>
      <c r="S63" s="44"/>
      <c r="T63" s="45"/>
      <c r="U63" s="2"/>
      <c r="V63" s="2"/>
      <c r="W63" s="2"/>
      <c r="X63" s="2"/>
      <c r="Y63" s="2"/>
      <c r="Z63" s="2"/>
      <c r="AA63" s="145"/>
      <c r="AB63" s="71"/>
      <c r="AC63" s="292"/>
      <c r="AD63" s="220" t="s">
        <v>7391</v>
      </c>
      <c r="AE63" s="55" t="s">
        <v>7390</v>
      </c>
      <c r="AF63" s="141">
        <v>0.5</v>
      </c>
      <c r="AG63" s="141"/>
      <c r="AH63" s="141"/>
      <c r="AI63" s="142"/>
      <c r="AJ63" s="98">
        <f>ROUND(P67*AF63,0)</f>
        <v>361</v>
      </c>
      <c r="AK63" s="16"/>
    </row>
    <row r="64" spans="1:37" ht="16.75" customHeight="1" x14ac:dyDescent="0.3">
      <c r="A64" s="11">
        <v>33</v>
      </c>
      <c r="B64" s="14" t="s">
        <v>1872</v>
      </c>
      <c r="C64" s="52" t="s">
        <v>13422</v>
      </c>
      <c r="D64" s="70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81"/>
      <c r="P64" s="185"/>
      <c r="Q64" s="2"/>
      <c r="R64" s="2"/>
      <c r="S64" s="44"/>
      <c r="T64" s="45"/>
      <c r="U64" s="2"/>
      <c r="V64" s="2"/>
      <c r="W64" s="2"/>
      <c r="X64" s="2"/>
      <c r="Y64" s="2"/>
      <c r="Z64" s="2"/>
      <c r="AA64" s="145"/>
      <c r="AB64" s="71"/>
      <c r="AC64" s="36"/>
      <c r="AD64" s="201"/>
      <c r="AE64" s="55"/>
      <c r="AF64" s="141"/>
      <c r="AG64" s="187" t="s">
        <v>7356</v>
      </c>
      <c r="AH64" s="53">
        <v>5</v>
      </c>
      <c r="AI64" s="181" t="s">
        <v>7357</v>
      </c>
      <c r="AJ64" s="98">
        <f>ROUND(P67-AH64,0)</f>
        <v>716</v>
      </c>
      <c r="AK64" s="16"/>
    </row>
    <row r="65" spans="1:37" ht="16.75" customHeight="1" x14ac:dyDescent="0.3">
      <c r="A65" s="11">
        <v>33</v>
      </c>
      <c r="B65" s="14" t="s">
        <v>1873</v>
      </c>
      <c r="C65" s="52" t="s">
        <v>13421</v>
      </c>
      <c r="D65" s="70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81"/>
      <c r="P65" s="185"/>
      <c r="Q65" s="2"/>
      <c r="R65" s="2"/>
      <c r="S65" s="44"/>
      <c r="T65" s="45"/>
      <c r="U65" s="2"/>
      <c r="V65" s="2"/>
      <c r="W65" s="2"/>
      <c r="X65" s="2"/>
      <c r="Y65" s="2"/>
      <c r="Z65" s="2"/>
      <c r="AA65" s="145"/>
      <c r="AB65" s="71"/>
      <c r="AC65" s="291" t="s">
        <v>12369</v>
      </c>
      <c r="AD65" s="220" t="s">
        <v>7358</v>
      </c>
      <c r="AE65" s="55" t="s">
        <v>7390</v>
      </c>
      <c r="AF65" s="141">
        <v>0.7</v>
      </c>
      <c r="AG65" s="221"/>
      <c r="AH65" s="136"/>
      <c r="AI65" s="75"/>
      <c r="AJ65" s="98">
        <f>ROUND(P67*AF65-AH64,0)</f>
        <v>500</v>
      </c>
      <c r="AK65" s="16"/>
    </row>
    <row r="66" spans="1:37" ht="16.75" customHeight="1" x14ac:dyDescent="0.3">
      <c r="A66" s="11">
        <v>33</v>
      </c>
      <c r="B66" s="14" t="s">
        <v>1874</v>
      </c>
      <c r="C66" s="52" t="s">
        <v>13420</v>
      </c>
      <c r="D66" s="70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81"/>
      <c r="P66" s="185"/>
      <c r="Q66" s="2"/>
      <c r="R66" s="2"/>
      <c r="S66" s="44"/>
      <c r="T66" s="45"/>
      <c r="U66" s="2"/>
      <c r="V66" s="2"/>
      <c r="W66" s="2"/>
      <c r="X66" s="2"/>
      <c r="Y66" s="2"/>
      <c r="Z66" s="2"/>
      <c r="AA66" s="145"/>
      <c r="AB66" s="71"/>
      <c r="AC66" s="292"/>
      <c r="AD66" s="220" t="s">
        <v>7391</v>
      </c>
      <c r="AE66" s="55" t="s">
        <v>7390</v>
      </c>
      <c r="AF66" s="141">
        <v>0.5</v>
      </c>
      <c r="AG66" s="196"/>
      <c r="AH66" s="144"/>
      <c r="AI66" s="150"/>
      <c r="AJ66" s="98">
        <f>ROUND(P67*AF66-AH64,0)</f>
        <v>356</v>
      </c>
      <c r="AK66" s="16"/>
    </row>
    <row r="67" spans="1:37" ht="16.75" customHeight="1" x14ac:dyDescent="0.3">
      <c r="A67" s="11">
        <v>33</v>
      </c>
      <c r="B67" s="14" t="s">
        <v>1875</v>
      </c>
      <c r="C67" s="52" t="s">
        <v>13419</v>
      </c>
      <c r="D67" s="124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6"/>
      <c r="P67" s="271">
        <v>721</v>
      </c>
      <c r="Q67" s="272"/>
      <c r="R67" s="2" t="s">
        <v>7388</v>
      </c>
      <c r="S67" s="44"/>
      <c r="T67" s="202" t="s">
        <v>7380</v>
      </c>
      <c r="U67" s="36"/>
      <c r="V67" s="36"/>
      <c r="W67" s="36"/>
      <c r="X67" s="36"/>
      <c r="Y67" s="36"/>
      <c r="Z67" s="36"/>
      <c r="AA67" s="217"/>
      <c r="AB67" s="74"/>
      <c r="AC67" s="36"/>
      <c r="AD67" s="194"/>
      <c r="AE67" s="7"/>
      <c r="AF67" s="7"/>
      <c r="AG67" s="7"/>
      <c r="AH67" s="7"/>
      <c r="AI67" s="37"/>
      <c r="AJ67" s="98">
        <f>ROUND(P67*AA68,0)</f>
        <v>671</v>
      </c>
      <c r="AK67" s="66"/>
    </row>
    <row r="68" spans="1:37" ht="16.75" customHeight="1" x14ac:dyDescent="0.3">
      <c r="A68" s="11">
        <v>33</v>
      </c>
      <c r="B68" s="14" t="s">
        <v>1876</v>
      </c>
      <c r="C68" s="52" t="s">
        <v>13418</v>
      </c>
      <c r="D68" s="124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6"/>
      <c r="P68" s="72"/>
      <c r="Q68" s="145"/>
      <c r="R68" s="2"/>
      <c r="S68" s="44"/>
      <c r="T68" s="45"/>
      <c r="U68" s="2"/>
      <c r="V68" s="2"/>
      <c r="W68" s="135"/>
      <c r="X68" s="135"/>
      <c r="Y68" s="135"/>
      <c r="Z68" s="136" t="s">
        <v>7404</v>
      </c>
      <c r="AA68" s="273">
        <v>0.93</v>
      </c>
      <c r="AB68" s="274"/>
      <c r="AC68" s="291" t="s">
        <v>12369</v>
      </c>
      <c r="AD68" s="220" t="s">
        <v>7358</v>
      </c>
      <c r="AE68" s="55" t="s">
        <v>7390</v>
      </c>
      <c r="AF68" s="141">
        <v>0.7</v>
      </c>
      <c r="AG68" s="141"/>
      <c r="AH68" s="141"/>
      <c r="AI68" s="142"/>
      <c r="AJ68" s="98">
        <f>ROUND(ROUND(P67*AA68,0)*AF68,0)</f>
        <v>470</v>
      </c>
      <c r="AK68" s="66"/>
    </row>
    <row r="69" spans="1:37" ht="16.75" customHeight="1" x14ac:dyDescent="0.3">
      <c r="A69" s="11">
        <v>33</v>
      </c>
      <c r="B69" s="14" t="s">
        <v>1877</v>
      </c>
      <c r="C69" s="52" t="s">
        <v>13417</v>
      </c>
      <c r="D69" s="70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81"/>
      <c r="P69" s="185"/>
      <c r="Q69" s="2"/>
      <c r="R69" s="2"/>
      <c r="S69" s="44"/>
      <c r="T69" s="45"/>
      <c r="U69" s="2"/>
      <c r="V69" s="2"/>
      <c r="W69" s="2"/>
      <c r="X69" s="2"/>
      <c r="Y69" s="2"/>
      <c r="Z69" s="2"/>
      <c r="AA69" s="145"/>
      <c r="AB69" s="71"/>
      <c r="AC69" s="292"/>
      <c r="AD69" s="220" t="s">
        <v>7391</v>
      </c>
      <c r="AE69" s="55" t="s">
        <v>7390</v>
      </c>
      <c r="AF69" s="141">
        <v>0.5</v>
      </c>
      <c r="AG69" s="141"/>
      <c r="AH69" s="141"/>
      <c r="AI69" s="142"/>
      <c r="AJ69" s="98">
        <f>ROUND(ROUND(P67*AA68,0)*AF69,0)</f>
        <v>336</v>
      </c>
      <c r="AK69" s="16"/>
    </row>
    <row r="70" spans="1:37" ht="16.75" customHeight="1" x14ac:dyDescent="0.3">
      <c r="A70" s="11">
        <v>33</v>
      </c>
      <c r="B70" s="14" t="s">
        <v>1878</v>
      </c>
      <c r="C70" s="52" t="s">
        <v>13416</v>
      </c>
      <c r="D70" s="70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81"/>
      <c r="P70" s="185"/>
      <c r="Q70" s="2"/>
      <c r="R70" s="2"/>
      <c r="S70" s="44"/>
      <c r="T70" s="45"/>
      <c r="U70" s="2"/>
      <c r="V70" s="2"/>
      <c r="W70" s="2"/>
      <c r="X70" s="2"/>
      <c r="Y70" s="2"/>
      <c r="Z70" s="2"/>
      <c r="AA70" s="145"/>
      <c r="AB70" s="71"/>
      <c r="AC70" s="36"/>
      <c r="AD70" s="201"/>
      <c r="AE70" s="55"/>
      <c r="AF70" s="141"/>
      <c r="AG70" s="187" t="s">
        <v>7356</v>
      </c>
      <c r="AH70" s="53">
        <v>5</v>
      </c>
      <c r="AI70" s="181" t="s">
        <v>7357</v>
      </c>
      <c r="AJ70" s="98">
        <f>ROUND(P67*AA68-AH70,0)</f>
        <v>666</v>
      </c>
      <c r="AK70" s="16"/>
    </row>
    <row r="71" spans="1:37" ht="16.75" customHeight="1" x14ac:dyDescent="0.3">
      <c r="A71" s="11">
        <v>33</v>
      </c>
      <c r="B71" s="14" t="s">
        <v>1879</v>
      </c>
      <c r="C71" s="52" t="s">
        <v>13415</v>
      </c>
      <c r="D71" s="70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81"/>
      <c r="P71" s="185"/>
      <c r="Q71" s="2"/>
      <c r="R71" s="2"/>
      <c r="S71" s="44"/>
      <c r="T71" s="45"/>
      <c r="U71" s="2"/>
      <c r="V71" s="2"/>
      <c r="W71" s="2"/>
      <c r="X71" s="2"/>
      <c r="Y71" s="2"/>
      <c r="Z71" s="2"/>
      <c r="AA71" s="145"/>
      <c r="AB71" s="71"/>
      <c r="AC71" s="291" t="s">
        <v>12369</v>
      </c>
      <c r="AD71" s="220" t="s">
        <v>7358</v>
      </c>
      <c r="AE71" s="55" t="s">
        <v>7390</v>
      </c>
      <c r="AF71" s="141">
        <v>0.7</v>
      </c>
      <c r="AG71" s="221"/>
      <c r="AH71" s="136"/>
      <c r="AI71" s="75"/>
      <c r="AJ71" s="98">
        <f>ROUND(ROUND(P67*AA68,0)*AF71-AH70,0)</f>
        <v>465</v>
      </c>
      <c r="AK71" s="16"/>
    </row>
    <row r="72" spans="1:37" ht="16.75" customHeight="1" x14ac:dyDescent="0.3">
      <c r="A72" s="11">
        <v>33</v>
      </c>
      <c r="B72" s="14" t="s">
        <v>1880</v>
      </c>
      <c r="C72" s="52" t="s">
        <v>13414</v>
      </c>
      <c r="D72" s="70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81"/>
      <c r="P72" s="185"/>
      <c r="Q72" s="2"/>
      <c r="R72" s="2"/>
      <c r="S72" s="44"/>
      <c r="T72" s="43"/>
      <c r="U72" s="8"/>
      <c r="V72" s="8"/>
      <c r="W72" s="8"/>
      <c r="X72" s="8"/>
      <c r="Y72" s="8"/>
      <c r="Z72" s="8"/>
      <c r="AA72" s="180"/>
      <c r="AB72" s="73"/>
      <c r="AC72" s="292"/>
      <c r="AD72" s="220" t="s">
        <v>7391</v>
      </c>
      <c r="AE72" s="55" t="s">
        <v>7390</v>
      </c>
      <c r="AF72" s="141">
        <v>0.5</v>
      </c>
      <c r="AG72" s="196"/>
      <c r="AH72" s="144"/>
      <c r="AI72" s="150"/>
      <c r="AJ72" s="98">
        <f>ROUND(ROUND(P67*AA68,0)*AF72-AH70,0)</f>
        <v>331</v>
      </c>
      <c r="AK72" s="16"/>
    </row>
    <row r="73" spans="1:37" ht="16.75" customHeight="1" x14ac:dyDescent="0.3">
      <c r="A73" s="11">
        <v>33</v>
      </c>
      <c r="B73" s="14" t="s">
        <v>1881</v>
      </c>
      <c r="C73" s="52" t="s">
        <v>13413</v>
      </c>
      <c r="D73" s="124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6"/>
      <c r="P73" s="185"/>
      <c r="Q73" s="2"/>
      <c r="R73" s="2"/>
      <c r="S73" s="44"/>
      <c r="T73" s="56" t="s">
        <v>7373</v>
      </c>
      <c r="U73" s="2"/>
      <c r="V73" s="2"/>
      <c r="W73" s="2"/>
      <c r="X73" s="2"/>
      <c r="Y73" s="2"/>
      <c r="Z73" s="2"/>
      <c r="AA73" s="145"/>
      <c r="AB73" s="71"/>
      <c r="AC73" s="36"/>
      <c r="AD73" s="194"/>
      <c r="AE73" s="7"/>
      <c r="AF73" s="7"/>
      <c r="AG73" s="7"/>
      <c r="AH73" s="7"/>
      <c r="AI73" s="37"/>
      <c r="AJ73" s="98">
        <f>ROUND(P67*AA74,0)</f>
        <v>685</v>
      </c>
      <c r="AK73" s="66"/>
    </row>
    <row r="74" spans="1:37" ht="16.75" customHeight="1" x14ac:dyDescent="0.3">
      <c r="A74" s="11">
        <v>33</v>
      </c>
      <c r="B74" s="14" t="s">
        <v>1882</v>
      </c>
      <c r="C74" s="52" t="s">
        <v>13412</v>
      </c>
      <c r="D74" s="124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6"/>
      <c r="P74" s="185"/>
      <c r="Q74" s="2"/>
      <c r="R74" s="2"/>
      <c r="S74" s="44"/>
      <c r="T74" s="56" t="s">
        <v>7405</v>
      </c>
      <c r="U74" s="2"/>
      <c r="V74" s="2"/>
      <c r="W74" s="135"/>
      <c r="X74" s="135"/>
      <c r="Y74" s="135"/>
      <c r="Z74" s="136" t="s">
        <v>7404</v>
      </c>
      <c r="AA74" s="273">
        <v>0.95</v>
      </c>
      <c r="AB74" s="274"/>
      <c r="AC74" s="291" t="s">
        <v>12369</v>
      </c>
      <c r="AD74" s="220" t="s">
        <v>7358</v>
      </c>
      <c r="AE74" s="55" t="s">
        <v>7390</v>
      </c>
      <c r="AF74" s="141">
        <v>0.7</v>
      </c>
      <c r="AG74" s="141"/>
      <c r="AH74" s="141"/>
      <c r="AI74" s="142"/>
      <c r="AJ74" s="98">
        <f>ROUND(ROUND(P67*AA74,0)*AF74,0)</f>
        <v>480</v>
      </c>
      <c r="AK74" s="66"/>
    </row>
    <row r="75" spans="1:37" ht="16.75" customHeight="1" x14ac:dyDescent="0.3">
      <c r="A75" s="11">
        <v>33</v>
      </c>
      <c r="B75" s="14" t="s">
        <v>1883</v>
      </c>
      <c r="C75" s="52" t="s">
        <v>13411</v>
      </c>
      <c r="D75" s="70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81"/>
      <c r="P75" s="185"/>
      <c r="Q75" s="2"/>
      <c r="R75" s="2"/>
      <c r="S75" s="44"/>
      <c r="T75" s="45"/>
      <c r="U75" s="2"/>
      <c r="V75" s="2"/>
      <c r="W75" s="2"/>
      <c r="X75" s="2"/>
      <c r="Y75" s="2"/>
      <c r="Z75" s="2"/>
      <c r="AA75" s="145"/>
      <c r="AB75" s="71"/>
      <c r="AC75" s="292"/>
      <c r="AD75" s="220" t="s">
        <v>7391</v>
      </c>
      <c r="AE75" s="55" t="s">
        <v>7390</v>
      </c>
      <c r="AF75" s="141">
        <v>0.5</v>
      </c>
      <c r="AG75" s="141"/>
      <c r="AH75" s="141"/>
      <c r="AI75" s="142"/>
      <c r="AJ75" s="98">
        <f>ROUND(ROUND(P67*AA74,0)*AF75,0)</f>
        <v>343</v>
      </c>
      <c r="AK75" s="16"/>
    </row>
    <row r="76" spans="1:37" ht="16.75" customHeight="1" x14ac:dyDescent="0.3">
      <c r="A76" s="11">
        <v>33</v>
      </c>
      <c r="B76" s="14" t="s">
        <v>1884</v>
      </c>
      <c r="C76" s="52" t="s">
        <v>13410</v>
      </c>
      <c r="D76" s="70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81"/>
      <c r="P76" s="185"/>
      <c r="Q76" s="2"/>
      <c r="R76" s="2"/>
      <c r="S76" s="44"/>
      <c r="T76" s="45"/>
      <c r="U76" s="2"/>
      <c r="V76" s="2"/>
      <c r="W76" s="2"/>
      <c r="X76" s="2"/>
      <c r="Y76" s="2"/>
      <c r="Z76" s="2"/>
      <c r="AA76" s="145"/>
      <c r="AB76" s="71"/>
      <c r="AC76" s="36"/>
      <c r="AD76" s="201"/>
      <c r="AE76" s="55"/>
      <c r="AF76" s="141"/>
      <c r="AG76" s="187" t="s">
        <v>7356</v>
      </c>
      <c r="AH76" s="53">
        <v>5</v>
      </c>
      <c r="AI76" s="181" t="s">
        <v>7357</v>
      </c>
      <c r="AJ76" s="98">
        <f>ROUND(P67*AA74-AH76,0)</f>
        <v>680</v>
      </c>
      <c r="AK76" s="16"/>
    </row>
    <row r="77" spans="1:37" ht="16.75" customHeight="1" x14ac:dyDescent="0.3">
      <c r="A77" s="11">
        <v>33</v>
      </c>
      <c r="B77" s="14" t="s">
        <v>1885</v>
      </c>
      <c r="C77" s="52" t="s">
        <v>13409</v>
      </c>
      <c r="D77" s="70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81"/>
      <c r="P77" s="185"/>
      <c r="Q77" s="2"/>
      <c r="R77" s="2"/>
      <c r="S77" s="44"/>
      <c r="T77" s="45"/>
      <c r="U77" s="2"/>
      <c r="V77" s="2"/>
      <c r="W77" s="2"/>
      <c r="X77" s="2"/>
      <c r="Y77" s="2"/>
      <c r="Z77" s="2"/>
      <c r="AA77" s="145"/>
      <c r="AB77" s="71"/>
      <c r="AC77" s="291" t="s">
        <v>12369</v>
      </c>
      <c r="AD77" s="220" t="s">
        <v>7358</v>
      </c>
      <c r="AE77" s="55" t="s">
        <v>7390</v>
      </c>
      <c r="AF77" s="141">
        <v>0.7</v>
      </c>
      <c r="AG77" s="221"/>
      <c r="AH77" s="136"/>
      <c r="AI77" s="75"/>
      <c r="AJ77" s="98">
        <f>ROUND(ROUND(P67*AA74,0)*AF77-AH76,0)</f>
        <v>475</v>
      </c>
      <c r="AK77" s="16"/>
    </row>
    <row r="78" spans="1:37" ht="16.75" customHeight="1" x14ac:dyDescent="0.3">
      <c r="A78" s="11">
        <v>33</v>
      </c>
      <c r="B78" s="14" t="s">
        <v>1886</v>
      </c>
      <c r="C78" s="52" t="s">
        <v>13408</v>
      </c>
      <c r="D78" s="70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81"/>
      <c r="P78" s="164"/>
      <c r="Q78" s="8"/>
      <c r="R78" s="8"/>
      <c r="S78" s="24"/>
      <c r="T78" s="43"/>
      <c r="U78" s="8"/>
      <c r="V78" s="8"/>
      <c r="W78" s="8"/>
      <c r="X78" s="8"/>
      <c r="Y78" s="8"/>
      <c r="Z78" s="8"/>
      <c r="AA78" s="180"/>
      <c r="AB78" s="73"/>
      <c r="AC78" s="292"/>
      <c r="AD78" s="220" t="s">
        <v>7391</v>
      </c>
      <c r="AE78" s="55" t="s">
        <v>7390</v>
      </c>
      <c r="AF78" s="141">
        <v>0.5</v>
      </c>
      <c r="AG78" s="196"/>
      <c r="AH78" s="144"/>
      <c r="AI78" s="150"/>
      <c r="AJ78" s="98">
        <f>ROUND(ROUND(P67*AA74,0)*AF78-AH76,0)</f>
        <v>338</v>
      </c>
      <c r="AK78" s="16"/>
    </row>
    <row r="79" spans="1:37" ht="16.75" customHeight="1" x14ac:dyDescent="0.3">
      <c r="A79" s="11">
        <v>33</v>
      </c>
      <c r="B79" s="14" t="s">
        <v>13407</v>
      </c>
      <c r="C79" s="52" t="s">
        <v>13406</v>
      </c>
      <c r="D79" s="259" t="s">
        <v>13405</v>
      </c>
      <c r="E79" s="293"/>
      <c r="F79" s="293"/>
      <c r="G79" s="293"/>
      <c r="H79" s="293"/>
      <c r="I79" s="293"/>
      <c r="J79" s="293"/>
      <c r="K79" s="293"/>
      <c r="L79" s="293"/>
      <c r="M79" s="293"/>
      <c r="N79" s="293"/>
      <c r="O79" s="294"/>
      <c r="P79" s="167" t="s">
        <v>7461</v>
      </c>
      <c r="Q79" s="36"/>
      <c r="R79" s="36"/>
      <c r="S79" s="50"/>
      <c r="T79" s="49"/>
      <c r="U79" s="36"/>
      <c r="V79" s="36"/>
      <c r="W79" s="36"/>
      <c r="X79" s="36"/>
      <c r="Y79" s="36"/>
      <c r="Z79" s="36"/>
      <c r="AA79" s="217"/>
      <c r="AB79" s="50"/>
      <c r="AC79" s="36"/>
      <c r="AD79" s="53"/>
      <c r="AE79" s="36"/>
      <c r="AF79" s="36"/>
      <c r="AG79" s="36"/>
      <c r="AH79" s="36"/>
      <c r="AI79" s="50"/>
      <c r="AJ79" s="98">
        <f>ROUND(P85,0)</f>
        <v>1020</v>
      </c>
      <c r="AK79" s="16" t="s">
        <v>8355</v>
      </c>
    </row>
    <row r="80" spans="1:37" ht="16.75" customHeight="1" x14ac:dyDescent="0.3">
      <c r="A80" s="11">
        <v>33</v>
      </c>
      <c r="B80" s="14" t="s">
        <v>1887</v>
      </c>
      <c r="C80" s="52" t="s">
        <v>13404</v>
      </c>
      <c r="D80" s="287"/>
      <c r="E80" s="295"/>
      <c r="F80" s="295"/>
      <c r="G80" s="295"/>
      <c r="H80" s="295"/>
      <c r="I80" s="295"/>
      <c r="J80" s="295"/>
      <c r="K80" s="295"/>
      <c r="L80" s="295"/>
      <c r="M80" s="295"/>
      <c r="N80" s="295"/>
      <c r="O80" s="296"/>
      <c r="P80" s="185"/>
      <c r="Q80" s="2"/>
      <c r="R80" s="2"/>
      <c r="S80" s="44"/>
      <c r="T80" s="45"/>
      <c r="U80" s="2"/>
      <c r="V80" s="2"/>
      <c r="W80" s="2"/>
      <c r="X80" s="2"/>
      <c r="Y80" s="2"/>
      <c r="Z80" s="2"/>
      <c r="AA80" s="145"/>
      <c r="AB80" s="71"/>
      <c r="AC80" s="291" t="s">
        <v>12369</v>
      </c>
      <c r="AD80" s="220" t="s">
        <v>7358</v>
      </c>
      <c r="AE80" s="55" t="s">
        <v>7390</v>
      </c>
      <c r="AF80" s="141">
        <v>0.7</v>
      </c>
      <c r="AG80" s="141"/>
      <c r="AH80" s="141"/>
      <c r="AI80" s="142"/>
      <c r="AJ80" s="98">
        <f>ROUND(P85*AF80,0)</f>
        <v>714</v>
      </c>
      <c r="AK80" s="16"/>
    </row>
    <row r="81" spans="1:37" ht="16.75" customHeight="1" x14ac:dyDescent="0.3">
      <c r="A81" s="11">
        <v>33</v>
      </c>
      <c r="B81" s="14" t="s">
        <v>1888</v>
      </c>
      <c r="C81" s="52" t="s">
        <v>13403</v>
      </c>
      <c r="D81" s="287"/>
      <c r="E81" s="295"/>
      <c r="F81" s="295"/>
      <c r="G81" s="295"/>
      <c r="H81" s="295"/>
      <c r="I81" s="295"/>
      <c r="J81" s="295"/>
      <c r="K81" s="295"/>
      <c r="L81" s="295"/>
      <c r="M81" s="295"/>
      <c r="N81" s="295"/>
      <c r="O81" s="296"/>
      <c r="P81" s="185"/>
      <c r="Q81" s="2"/>
      <c r="R81" s="2"/>
      <c r="S81" s="44"/>
      <c r="T81" s="45"/>
      <c r="U81" s="2"/>
      <c r="V81" s="2"/>
      <c r="W81" s="2"/>
      <c r="X81" s="2"/>
      <c r="Y81" s="2"/>
      <c r="Z81" s="2"/>
      <c r="AA81" s="145"/>
      <c r="AB81" s="71"/>
      <c r="AC81" s="292"/>
      <c r="AD81" s="220" t="s">
        <v>7391</v>
      </c>
      <c r="AE81" s="55" t="s">
        <v>7390</v>
      </c>
      <c r="AF81" s="141">
        <v>0.5</v>
      </c>
      <c r="AG81" s="141"/>
      <c r="AH81" s="141"/>
      <c r="AI81" s="142"/>
      <c r="AJ81" s="98">
        <f>ROUND(P85*AF81,0)</f>
        <v>510</v>
      </c>
      <c r="AK81" s="16"/>
    </row>
    <row r="82" spans="1:37" ht="16.75" customHeight="1" x14ac:dyDescent="0.3">
      <c r="A82" s="11">
        <v>33</v>
      </c>
      <c r="B82" s="14" t="s">
        <v>1889</v>
      </c>
      <c r="C82" s="52" t="s">
        <v>13402</v>
      </c>
      <c r="D82" s="121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3"/>
      <c r="P82" s="185"/>
      <c r="Q82" s="2"/>
      <c r="R82" s="2"/>
      <c r="S82" s="44"/>
      <c r="T82" s="45"/>
      <c r="U82" s="2"/>
      <c r="V82" s="2"/>
      <c r="W82" s="2"/>
      <c r="X82" s="2"/>
      <c r="Y82" s="2"/>
      <c r="Z82" s="2"/>
      <c r="AA82" s="145"/>
      <c r="AB82" s="71"/>
      <c r="AC82" s="36"/>
      <c r="AD82" s="201"/>
      <c r="AE82" s="55"/>
      <c r="AF82" s="141"/>
      <c r="AG82" s="187" t="s">
        <v>7356</v>
      </c>
      <c r="AH82" s="53">
        <v>5</v>
      </c>
      <c r="AI82" s="181" t="s">
        <v>7357</v>
      </c>
      <c r="AJ82" s="98">
        <f>ROUND(P85-AH82,0)</f>
        <v>1015</v>
      </c>
      <c r="AK82" s="16"/>
    </row>
    <row r="83" spans="1:37" ht="16.75" customHeight="1" x14ac:dyDescent="0.3">
      <c r="A83" s="11">
        <v>33</v>
      </c>
      <c r="B83" s="14" t="s">
        <v>1890</v>
      </c>
      <c r="C83" s="52" t="s">
        <v>13401</v>
      </c>
      <c r="D83" s="70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81"/>
      <c r="P83" s="185"/>
      <c r="Q83" s="2"/>
      <c r="R83" s="2"/>
      <c r="S83" s="44"/>
      <c r="T83" s="45"/>
      <c r="U83" s="2"/>
      <c r="V83" s="2"/>
      <c r="W83" s="2"/>
      <c r="X83" s="2"/>
      <c r="Y83" s="2"/>
      <c r="Z83" s="2"/>
      <c r="AA83" s="145"/>
      <c r="AB83" s="71"/>
      <c r="AC83" s="291" t="s">
        <v>12369</v>
      </c>
      <c r="AD83" s="220" t="s">
        <v>7358</v>
      </c>
      <c r="AE83" s="55" t="s">
        <v>7390</v>
      </c>
      <c r="AF83" s="141">
        <v>0.7</v>
      </c>
      <c r="AG83" s="221"/>
      <c r="AH83" s="136"/>
      <c r="AI83" s="75"/>
      <c r="AJ83" s="98">
        <f>ROUND(P85*AF83-AH82,0)</f>
        <v>709</v>
      </c>
      <c r="AK83" s="16"/>
    </row>
    <row r="84" spans="1:37" ht="16.75" customHeight="1" x14ac:dyDescent="0.3">
      <c r="A84" s="11">
        <v>33</v>
      </c>
      <c r="B84" s="14" t="s">
        <v>1891</v>
      </c>
      <c r="C84" s="52" t="s">
        <v>13400</v>
      </c>
      <c r="D84" s="70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81"/>
      <c r="P84" s="185"/>
      <c r="Q84" s="2"/>
      <c r="R84" s="2"/>
      <c r="S84" s="44"/>
      <c r="T84" s="45"/>
      <c r="U84" s="2"/>
      <c r="V84" s="2"/>
      <c r="W84" s="2"/>
      <c r="X84" s="2"/>
      <c r="Y84" s="2"/>
      <c r="Z84" s="2"/>
      <c r="AA84" s="145"/>
      <c r="AB84" s="71"/>
      <c r="AC84" s="292"/>
      <c r="AD84" s="220" t="s">
        <v>7391</v>
      </c>
      <c r="AE84" s="55" t="s">
        <v>7390</v>
      </c>
      <c r="AF84" s="141">
        <v>0.5</v>
      </c>
      <c r="AG84" s="196"/>
      <c r="AH84" s="144"/>
      <c r="AI84" s="150"/>
      <c r="AJ84" s="98">
        <f>ROUND(P85*AF84-AH82,0)</f>
        <v>505</v>
      </c>
      <c r="AK84" s="16"/>
    </row>
    <row r="85" spans="1:37" ht="16.75" customHeight="1" x14ac:dyDescent="0.3">
      <c r="A85" s="11">
        <v>33</v>
      </c>
      <c r="B85" s="14" t="s">
        <v>1892</v>
      </c>
      <c r="C85" s="52" t="s">
        <v>13399</v>
      </c>
      <c r="D85" s="124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6"/>
      <c r="P85" s="271">
        <v>1020</v>
      </c>
      <c r="Q85" s="272"/>
      <c r="R85" s="2" t="s">
        <v>7388</v>
      </c>
      <c r="S85" s="44"/>
      <c r="T85" s="202" t="s">
        <v>7380</v>
      </c>
      <c r="U85" s="36"/>
      <c r="V85" s="36"/>
      <c r="W85" s="36"/>
      <c r="X85" s="36"/>
      <c r="Y85" s="36"/>
      <c r="Z85" s="36"/>
      <c r="AA85" s="217"/>
      <c r="AB85" s="74"/>
      <c r="AC85" s="36"/>
      <c r="AD85" s="80"/>
      <c r="AE85" s="7"/>
      <c r="AF85" s="7"/>
      <c r="AG85" s="7"/>
      <c r="AH85" s="7"/>
      <c r="AI85" s="37"/>
      <c r="AJ85" s="98">
        <f>ROUND(P85*AA86,0)</f>
        <v>949</v>
      </c>
      <c r="AK85" s="66"/>
    </row>
    <row r="86" spans="1:37" ht="16.75" customHeight="1" x14ac:dyDescent="0.3">
      <c r="A86" s="11">
        <v>33</v>
      </c>
      <c r="B86" s="14" t="s">
        <v>1893</v>
      </c>
      <c r="C86" s="52" t="s">
        <v>13398</v>
      </c>
      <c r="D86" s="131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3"/>
      <c r="P86" s="72"/>
      <c r="Q86" s="145"/>
      <c r="R86" s="2"/>
      <c r="S86" s="44"/>
      <c r="T86" s="45"/>
      <c r="U86" s="2"/>
      <c r="V86" s="2"/>
      <c r="W86" s="135"/>
      <c r="X86" s="135"/>
      <c r="Y86" s="135"/>
      <c r="Z86" s="136" t="s">
        <v>7404</v>
      </c>
      <c r="AA86" s="273">
        <v>0.93</v>
      </c>
      <c r="AB86" s="274"/>
      <c r="AC86" s="291" t="s">
        <v>12369</v>
      </c>
      <c r="AD86" s="220" t="s">
        <v>7358</v>
      </c>
      <c r="AE86" s="55" t="s">
        <v>7390</v>
      </c>
      <c r="AF86" s="141">
        <v>0.7</v>
      </c>
      <c r="AG86" s="141"/>
      <c r="AH86" s="141"/>
      <c r="AI86" s="142"/>
      <c r="AJ86" s="98">
        <f>ROUND(ROUND(P85*AA86,0)*AF86,0)</f>
        <v>664</v>
      </c>
      <c r="AK86" s="66"/>
    </row>
    <row r="87" spans="1:37" ht="16.75" customHeight="1" x14ac:dyDescent="0.3">
      <c r="A87" s="11">
        <v>33</v>
      </c>
      <c r="B87" s="14" t="s">
        <v>1894</v>
      </c>
      <c r="C87" s="52" t="s">
        <v>13397</v>
      </c>
      <c r="D87" s="70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81"/>
      <c r="P87" s="185"/>
      <c r="Q87" s="2"/>
      <c r="R87" s="2"/>
      <c r="S87" s="44"/>
      <c r="T87" s="45"/>
      <c r="U87" s="2"/>
      <c r="V87" s="2"/>
      <c r="W87" s="2"/>
      <c r="X87" s="2"/>
      <c r="Y87" s="2"/>
      <c r="Z87" s="2"/>
      <c r="AA87" s="145"/>
      <c r="AB87" s="71"/>
      <c r="AC87" s="292"/>
      <c r="AD87" s="220" t="s">
        <v>7391</v>
      </c>
      <c r="AE87" s="55" t="s">
        <v>7390</v>
      </c>
      <c r="AF87" s="141">
        <v>0.5</v>
      </c>
      <c r="AG87" s="141"/>
      <c r="AH87" s="141"/>
      <c r="AI87" s="142"/>
      <c r="AJ87" s="98">
        <f>ROUND(ROUND(P85*AA86,0)*AF87,0)</f>
        <v>475</v>
      </c>
      <c r="AK87" s="16"/>
    </row>
    <row r="88" spans="1:37" ht="16.75" customHeight="1" x14ac:dyDescent="0.3">
      <c r="A88" s="11">
        <v>33</v>
      </c>
      <c r="B88" s="14" t="s">
        <v>1895</v>
      </c>
      <c r="C88" s="52" t="s">
        <v>13396</v>
      </c>
      <c r="D88" s="70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81"/>
      <c r="P88" s="185"/>
      <c r="Q88" s="2"/>
      <c r="R88" s="2"/>
      <c r="S88" s="44"/>
      <c r="T88" s="45"/>
      <c r="U88" s="2"/>
      <c r="V88" s="2"/>
      <c r="W88" s="2"/>
      <c r="X88" s="2"/>
      <c r="Y88" s="2"/>
      <c r="Z88" s="2"/>
      <c r="AA88" s="145"/>
      <c r="AB88" s="71"/>
      <c r="AC88" s="36"/>
      <c r="AD88" s="201"/>
      <c r="AE88" s="55"/>
      <c r="AF88" s="141"/>
      <c r="AG88" s="187" t="s">
        <v>7356</v>
      </c>
      <c r="AH88" s="53">
        <v>5</v>
      </c>
      <c r="AI88" s="181" t="s">
        <v>7357</v>
      </c>
      <c r="AJ88" s="98">
        <f>ROUND(P85*AA86-AH88,0)</f>
        <v>944</v>
      </c>
      <c r="AK88" s="16"/>
    </row>
    <row r="89" spans="1:37" ht="16.75" customHeight="1" x14ac:dyDescent="0.3">
      <c r="A89" s="11">
        <v>33</v>
      </c>
      <c r="B89" s="14" t="s">
        <v>1896</v>
      </c>
      <c r="C89" s="52" t="s">
        <v>13395</v>
      </c>
      <c r="D89" s="70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81"/>
      <c r="P89" s="185"/>
      <c r="Q89" s="2"/>
      <c r="R89" s="2"/>
      <c r="S89" s="44"/>
      <c r="T89" s="45"/>
      <c r="U89" s="2"/>
      <c r="V89" s="2"/>
      <c r="W89" s="2"/>
      <c r="X89" s="2"/>
      <c r="Y89" s="2"/>
      <c r="Z89" s="2"/>
      <c r="AA89" s="145"/>
      <c r="AB89" s="71"/>
      <c r="AC89" s="291" t="s">
        <v>12369</v>
      </c>
      <c r="AD89" s="220" t="s">
        <v>7358</v>
      </c>
      <c r="AE89" s="55" t="s">
        <v>7390</v>
      </c>
      <c r="AF89" s="141">
        <v>0.7</v>
      </c>
      <c r="AG89" s="221"/>
      <c r="AH89" s="136"/>
      <c r="AI89" s="75"/>
      <c r="AJ89" s="98">
        <f>ROUND(ROUND(P85*AA86,0)*AF89-AH88,0)</f>
        <v>659</v>
      </c>
      <c r="AK89" s="16"/>
    </row>
    <row r="90" spans="1:37" ht="16.75" customHeight="1" x14ac:dyDescent="0.3">
      <c r="A90" s="11">
        <v>33</v>
      </c>
      <c r="B90" s="14" t="s">
        <v>1897</v>
      </c>
      <c r="C90" s="52" t="s">
        <v>13394</v>
      </c>
      <c r="D90" s="70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81"/>
      <c r="P90" s="185"/>
      <c r="Q90" s="2"/>
      <c r="R90" s="2"/>
      <c r="S90" s="44"/>
      <c r="T90" s="43"/>
      <c r="U90" s="8"/>
      <c r="V90" s="8"/>
      <c r="W90" s="8"/>
      <c r="X90" s="8"/>
      <c r="Y90" s="8"/>
      <c r="Z90" s="8"/>
      <c r="AA90" s="180"/>
      <c r="AB90" s="73"/>
      <c r="AC90" s="292"/>
      <c r="AD90" s="220" t="s">
        <v>7391</v>
      </c>
      <c r="AE90" s="55" t="s">
        <v>7390</v>
      </c>
      <c r="AF90" s="141">
        <v>0.5</v>
      </c>
      <c r="AG90" s="196"/>
      <c r="AH90" s="144"/>
      <c r="AI90" s="150"/>
      <c r="AJ90" s="98">
        <f>ROUND(ROUND(P85*AA86,0)*AF90-AH88,0)</f>
        <v>470</v>
      </c>
      <c r="AK90" s="16"/>
    </row>
    <row r="91" spans="1:37" ht="16.75" customHeight="1" x14ac:dyDescent="0.3">
      <c r="A91" s="11">
        <v>33</v>
      </c>
      <c r="B91" s="14" t="s">
        <v>1898</v>
      </c>
      <c r="C91" s="52" t="s">
        <v>13393</v>
      </c>
      <c r="D91" s="124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6"/>
      <c r="P91" s="185"/>
      <c r="Q91" s="2"/>
      <c r="R91" s="2"/>
      <c r="S91" s="44"/>
      <c r="T91" s="3" t="s">
        <v>7373</v>
      </c>
      <c r="U91" s="2"/>
      <c r="V91" s="2"/>
      <c r="W91" s="2"/>
      <c r="X91" s="2"/>
      <c r="Y91" s="2"/>
      <c r="Z91" s="2"/>
      <c r="AA91" s="145"/>
      <c r="AB91" s="71"/>
      <c r="AC91" s="36"/>
      <c r="AD91" s="194"/>
      <c r="AE91" s="7"/>
      <c r="AF91" s="7"/>
      <c r="AG91" s="7"/>
      <c r="AH91" s="7"/>
      <c r="AI91" s="37"/>
      <c r="AJ91" s="98">
        <f>ROUND(P85*AA92,0)</f>
        <v>969</v>
      </c>
      <c r="AK91" s="66"/>
    </row>
    <row r="92" spans="1:37" ht="16.75" customHeight="1" x14ac:dyDescent="0.3">
      <c r="A92" s="11">
        <v>33</v>
      </c>
      <c r="B92" s="14" t="s">
        <v>1899</v>
      </c>
      <c r="C92" s="52" t="s">
        <v>13392</v>
      </c>
      <c r="D92" s="124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6"/>
      <c r="P92" s="185"/>
      <c r="Q92" s="2"/>
      <c r="R92" s="2"/>
      <c r="S92" s="44"/>
      <c r="T92" s="3" t="s">
        <v>7405</v>
      </c>
      <c r="U92" s="2"/>
      <c r="V92" s="2"/>
      <c r="W92" s="135"/>
      <c r="X92" s="135"/>
      <c r="Y92" s="135"/>
      <c r="Z92" s="136" t="s">
        <v>7404</v>
      </c>
      <c r="AA92" s="273">
        <v>0.95</v>
      </c>
      <c r="AB92" s="274"/>
      <c r="AC92" s="291" t="s">
        <v>12369</v>
      </c>
      <c r="AD92" s="220" t="s">
        <v>7358</v>
      </c>
      <c r="AE92" s="55" t="s">
        <v>7390</v>
      </c>
      <c r="AF92" s="141">
        <v>0.7</v>
      </c>
      <c r="AG92" s="141"/>
      <c r="AH92" s="141"/>
      <c r="AI92" s="142"/>
      <c r="AJ92" s="98">
        <f>ROUND(ROUND(P85*AA92,0)*AF92,0)</f>
        <v>678</v>
      </c>
      <c r="AK92" s="66"/>
    </row>
    <row r="93" spans="1:37" ht="16.75" customHeight="1" x14ac:dyDescent="0.3">
      <c r="A93" s="11">
        <v>33</v>
      </c>
      <c r="B93" s="14" t="s">
        <v>1900</v>
      </c>
      <c r="C93" s="52" t="s">
        <v>13391</v>
      </c>
      <c r="D93" s="70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81"/>
      <c r="P93" s="185"/>
      <c r="Q93" s="2"/>
      <c r="R93" s="2"/>
      <c r="S93" s="44"/>
      <c r="T93" s="45"/>
      <c r="U93" s="2"/>
      <c r="V93" s="2"/>
      <c r="W93" s="2"/>
      <c r="X93" s="2"/>
      <c r="Y93" s="2"/>
      <c r="Z93" s="2"/>
      <c r="AA93" s="145"/>
      <c r="AB93" s="71"/>
      <c r="AC93" s="292"/>
      <c r="AD93" s="220" t="s">
        <v>7391</v>
      </c>
      <c r="AE93" s="55" t="s">
        <v>7390</v>
      </c>
      <c r="AF93" s="141">
        <v>0.5</v>
      </c>
      <c r="AG93" s="141"/>
      <c r="AH93" s="141"/>
      <c r="AI93" s="142"/>
      <c r="AJ93" s="98">
        <f>ROUND(ROUND(P85*AA92,0)*AF93,0)</f>
        <v>485</v>
      </c>
      <c r="AK93" s="16"/>
    </row>
    <row r="94" spans="1:37" ht="16.75" customHeight="1" x14ac:dyDescent="0.3">
      <c r="A94" s="11">
        <v>33</v>
      </c>
      <c r="B94" s="14" t="s">
        <v>1901</v>
      </c>
      <c r="C94" s="52" t="s">
        <v>13390</v>
      </c>
      <c r="D94" s="70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81"/>
      <c r="P94" s="185"/>
      <c r="Q94" s="2"/>
      <c r="R94" s="2"/>
      <c r="S94" s="44"/>
      <c r="T94" s="45"/>
      <c r="U94" s="2"/>
      <c r="V94" s="2"/>
      <c r="W94" s="2"/>
      <c r="X94" s="2"/>
      <c r="Y94" s="2"/>
      <c r="Z94" s="2"/>
      <c r="AA94" s="145"/>
      <c r="AB94" s="71"/>
      <c r="AC94" s="36"/>
      <c r="AD94" s="201"/>
      <c r="AE94" s="55"/>
      <c r="AF94" s="141"/>
      <c r="AG94" s="187" t="s">
        <v>7356</v>
      </c>
      <c r="AH94" s="53">
        <v>5</v>
      </c>
      <c r="AI94" s="181" t="s">
        <v>7357</v>
      </c>
      <c r="AJ94" s="98">
        <f>ROUND(P85*AA92-AH94,0)</f>
        <v>964</v>
      </c>
      <c r="AK94" s="16"/>
    </row>
    <row r="95" spans="1:37" ht="16.75" customHeight="1" x14ac:dyDescent="0.3">
      <c r="A95" s="11">
        <v>33</v>
      </c>
      <c r="B95" s="14" t="s">
        <v>1902</v>
      </c>
      <c r="C95" s="52" t="s">
        <v>13389</v>
      </c>
      <c r="D95" s="70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81"/>
      <c r="P95" s="185"/>
      <c r="Q95" s="2"/>
      <c r="R95" s="2"/>
      <c r="S95" s="44"/>
      <c r="T95" s="45"/>
      <c r="U95" s="2"/>
      <c r="V95" s="2"/>
      <c r="W95" s="2"/>
      <c r="X95" s="2"/>
      <c r="Y95" s="2"/>
      <c r="Z95" s="2"/>
      <c r="AA95" s="145"/>
      <c r="AB95" s="71"/>
      <c r="AC95" s="291" t="s">
        <v>12369</v>
      </c>
      <c r="AD95" s="220" t="s">
        <v>7358</v>
      </c>
      <c r="AE95" s="55" t="s">
        <v>7390</v>
      </c>
      <c r="AF95" s="141">
        <v>0.7</v>
      </c>
      <c r="AG95" s="221"/>
      <c r="AH95" s="136"/>
      <c r="AI95" s="75"/>
      <c r="AJ95" s="98">
        <f>ROUND(ROUND(P85*AA92,0)*AF95-AH94,0)</f>
        <v>673</v>
      </c>
      <c r="AK95" s="16"/>
    </row>
    <row r="96" spans="1:37" ht="16.75" customHeight="1" x14ac:dyDescent="0.3">
      <c r="A96" s="11">
        <v>33</v>
      </c>
      <c r="B96" s="14" t="s">
        <v>1903</v>
      </c>
      <c r="C96" s="52" t="s">
        <v>13388</v>
      </c>
      <c r="D96" s="70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81"/>
      <c r="P96" s="241"/>
      <c r="Q96" s="8"/>
      <c r="R96" s="8"/>
      <c r="S96" s="24"/>
      <c r="T96" s="43"/>
      <c r="U96" s="8"/>
      <c r="V96" s="8"/>
      <c r="W96" s="8"/>
      <c r="X96" s="8"/>
      <c r="Y96" s="8"/>
      <c r="Z96" s="8"/>
      <c r="AA96" s="180"/>
      <c r="AB96" s="73"/>
      <c r="AC96" s="292"/>
      <c r="AD96" s="220" t="s">
        <v>7391</v>
      </c>
      <c r="AE96" s="55" t="s">
        <v>7390</v>
      </c>
      <c r="AF96" s="141">
        <v>0.5</v>
      </c>
      <c r="AG96" s="196"/>
      <c r="AH96" s="144"/>
      <c r="AI96" s="150"/>
      <c r="AJ96" s="98">
        <f>ROUND(ROUND(P85*AA92,0)*AF96-AH94,0)</f>
        <v>480</v>
      </c>
      <c r="AK96" s="16"/>
    </row>
    <row r="97" spans="1:37" ht="16.75" customHeight="1" x14ac:dyDescent="0.3">
      <c r="A97" s="11">
        <v>33</v>
      </c>
      <c r="B97" s="14" t="s">
        <v>13387</v>
      </c>
      <c r="C97" s="52" t="s">
        <v>13386</v>
      </c>
      <c r="D97" s="124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6"/>
      <c r="P97" s="167" t="s">
        <v>7425</v>
      </c>
      <c r="Q97" s="36"/>
      <c r="R97" s="36"/>
      <c r="S97" s="50"/>
      <c r="T97" s="36"/>
      <c r="U97" s="36"/>
      <c r="V97" s="36"/>
      <c r="W97" s="36"/>
      <c r="X97" s="36"/>
      <c r="Y97" s="36"/>
      <c r="Z97" s="36"/>
      <c r="AA97" s="217"/>
      <c r="AB97" s="50"/>
      <c r="AC97" s="36"/>
      <c r="AD97" s="53"/>
      <c r="AE97" s="36"/>
      <c r="AF97" s="36"/>
      <c r="AG97" s="36"/>
      <c r="AH97" s="36"/>
      <c r="AI97" s="50"/>
      <c r="AJ97" s="98">
        <f>ROUND(P103,0)</f>
        <v>903</v>
      </c>
      <c r="AK97" s="16"/>
    </row>
    <row r="98" spans="1:37" ht="16.75" customHeight="1" x14ac:dyDescent="0.3">
      <c r="A98" s="11">
        <v>33</v>
      </c>
      <c r="B98" s="14" t="s">
        <v>1904</v>
      </c>
      <c r="C98" s="52" t="s">
        <v>13385</v>
      </c>
      <c r="D98" s="124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6"/>
      <c r="P98" s="185"/>
      <c r="Q98" s="2"/>
      <c r="R98" s="2"/>
      <c r="S98" s="44"/>
      <c r="T98" s="2"/>
      <c r="U98" s="2"/>
      <c r="V98" s="2"/>
      <c r="W98" s="2"/>
      <c r="X98" s="2"/>
      <c r="Y98" s="2"/>
      <c r="Z98" s="2"/>
      <c r="AA98" s="145"/>
      <c r="AB98" s="71"/>
      <c r="AC98" s="291" t="s">
        <v>12369</v>
      </c>
      <c r="AD98" s="220" t="s">
        <v>7358</v>
      </c>
      <c r="AE98" s="55" t="s">
        <v>7390</v>
      </c>
      <c r="AF98" s="141">
        <v>0.7</v>
      </c>
      <c r="AG98" s="141"/>
      <c r="AH98" s="141"/>
      <c r="AI98" s="142"/>
      <c r="AJ98" s="98">
        <f>ROUND(P103*AF98,0)</f>
        <v>632</v>
      </c>
      <c r="AK98" s="16"/>
    </row>
    <row r="99" spans="1:37" ht="16.75" customHeight="1" x14ac:dyDescent="0.3">
      <c r="A99" s="11">
        <v>33</v>
      </c>
      <c r="B99" s="14" t="s">
        <v>1905</v>
      </c>
      <c r="C99" s="52" t="s">
        <v>13384</v>
      </c>
      <c r="D99" s="70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81"/>
      <c r="P99" s="185"/>
      <c r="Q99" s="2"/>
      <c r="R99" s="2"/>
      <c r="S99" s="44"/>
      <c r="T99" s="45"/>
      <c r="U99" s="2"/>
      <c r="V99" s="2"/>
      <c r="W99" s="2"/>
      <c r="X99" s="2"/>
      <c r="Y99" s="2"/>
      <c r="Z99" s="2"/>
      <c r="AA99" s="145"/>
      <c r="AB99" s="71"/>
      <c r="AC99" s="292"/>
      <c r="AD99" s="220" t="s">
        <v>7391</v>
      </c>
      <c r="AE99" s="55" t="s">
        <v>7390</v>
      </c>
      <c r="AF99" s="141">
        <v>0.5</v>
      </c>
      <c r="AG99" s="141"/>
      <c r="AH99" s="141"/>
      <c r="AI99" s="142"/>
      <c r="AJ99" s="98">
        <f>ROUND(P103*AF99,0)</f>
        <v>452</v>
      </c>
      <c r="AK99" s="16"/>
    </row>
    <row r="100" spans="1:37" ht="16.75" customHeight="1" x14ac:dyDescent="0.3">
      <c r="A100" s="11">
        <v>33</v>
      </c>
      <c r="B100" s="14" t="s">
        <v>1906</v>
      </c>
      <c r="C100" s="52" t="s">
        <v>13383</v>
      </c>
      <c r="D100" s="70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81"/>
      <c r="P100" s="185"/>
      <c r="Q100" s="2"/>
      <c r="R100" s="2"/>
      <c r="S100" s="44"/>
      <c r="T100" s="45"/>
      <c r="U100" s="2"/>
      <c r="V100" s="2"/>
      <c r="W100" s="2"/>
      <c r="X100" s="2"/>
      <c r="Y100" s="2"/>
      <c r="Z100" s="2"/>
      <c r="AA100" s="145"/>
      <c r="AB100" s="71"/>
      <c r="AC100" s="36"/>
      <c r="AD100" s="201"/>
      <c r="AE100" s="55"/>
      <c r="AF100" s="141"/>
      <c r="AG100" s="187" t="s">
        <v>7356</v>
      </c>
      <c r="AH100" s="53">
        <v>5</v>
      </c>
      <c r="AI100" s="181" t="s">
        <v>7357</v>
      </c>
      <c r="AJ100" s="98">
        <f>ROUND(P103-AH100,0)</f>
        <v>898</v>
      </c>
      <c r="AK100" s="16"/>
    </row>
    <row r="101" spans="1:37" ht="16.75" customHeight="1" x14ac:dyDescent="0.3">
      <c r="A101" s="11">
        <v>33</v>
      </c>
      <c r="B101" s="14" t="s">
        <v>1907</v>
      </c>
      <c r="C101" s="52" t="s">
        <v>13382</v>
      </c>
      <c r="D101" s="70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81"/>
      <c r="P101" s="185"/>
      <c r="Q101" s="2"/>
      <c r="R101" s="2"/>
      <c r="S101" s="44"/>
      <c r="T101" s="45"/>
      <c r="U101" s="2"/>
      <c r="V101" s="2"/>
      <c r="W101" s="2"/>
      <c r="X101" s="2"/>
      <c r="Y101" s="2"/>
      <c r="Z101" s="2"/>
      <c r="AA101" s="145"/>
      <c r="AB101" s="71"/>
      <c r="AC101" s="291" t="s">
        <v>12369</v>
      </c>
      <c r="AD101" s="220" t="s">
        <v>7358</v>
      </c>
      <c r="AE101" s="55" t="s">
        <v>7390</v>
      </c>
      <c r="AF101" s="141">
        <v>0.7</v>
      </c>
      <c r="AG101" s="221"/>
      <c r="AH101" s="136"/>
      <c r="AI101" s="75"/>
      <c r="AJ101" s="98">
        <f>ROUND(P103*AF101-AH100,0)</f>
        <v>627</v>
      </c>
      <c r="AK101" s="16"/>
    </row>
    <row r="102" spans="1:37" ht="16.75" customHeight="1" x14ac:dyDescent="0.3">
      <c r="A102" s="11">
        <v>33</v>
      </c>
      <c r="B102" s="14" t="s">
        <v>1908</v>
      </c>
      <c r="C102" s="52" t="s">
        <v>13381</v>
      </c>
      <c r="D102" s="70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81"/>
      <c r="P102" s="185"/>
      <c r="Q102" s="2"/>
      <c r="R102" s="2"/>
      <c r="S102" s="44"/>
      <c r="T102" s="45"/>
      <c r="U102" s="2"/>
      <c r="V102" s="2"/>
      <c r="W102" s="2"/>
      <c r="X102" s="2"/>
      <c r="Y102" s="2"/>
      <c r="Z102" s="2"/>
      <c r="AA102" s="145"/>
      <c r="AB102" s="71"/>
      <c r="AC102" s="292"/>
      <c r="AD102" s="220" t="s">
        <v>7391</v>
      </c>
      <c r="AE102" s="55" t="s">
        <v>7390</v>
      </c>
      <c r="AF102" s="141">
        <v>0.5</v>
      </c>
      <c r="AG102" s="196"/>
      <c r="AH102" s="144"/>
      <c r="AI102" s="150"/>
      <c r="AJ102" s="98">
        <f>ROUND(P103*AF102-AH100,0)</f>
        <v>447</v>
      </c>
      <c r="AK102" s="16"/>
    </row>
    <row r="103" spans="1:37" ht="16.75" customHeight="1" x14ac:dyDescent="0.3">
      <c r="A103" s="11">
        <v>33</v>
      </c>
      <c r="B103" s="14" t="s">
        <v>1909</v>
      </c>
      <c r="C103" s="52" t="s">
        <v>13380</v>
      </c>
      <c r="D103" s="124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6"/>
      <c r="P103" s="271">
        <v>903</v>
      </c>
      <c r="Q103" s="272"/>
      <c r="R103" s="2" t="s">
        <v>7388</v>
      </c>
      <c r="S103" s="44"/>
      <c r="T103" s="202" t="s">
        <v>7380</v>
      </c>
      <c r="U103" s="36"/>
      <c r="V103" s="36"/>
      <c r="W103" s="36"/>
      <c r="X103" s="36"/>
      <c r="Y103" s="36"/>
      <c r="Z103" s="36"/>
      <c r="AA103" s="217"/>
      <c r="AB103" s="74"/>
      <c r="AC103" s="36"/>
      <c r="AD103" s="194"/>
      <c r="AE103" s="7"/>
      <c r="AF103" s="7"/>
      <c r="AG103" s="7"/>
      <c r="AH103" s="7"/>
      <c r="AI103" s="37"/>
      <c r="AJ103" s="98">
        <f>ROUND(P103*AA104,0)</f>
        <v>840</v>
      </c>
      <c r="AK103" s="66"/>
    </row>
    <row r="104" spans="1:37" ht="16.75" customHeight="1" x14ac:dyDescent="0.3">
      <c r="A104" s="11">
        <v>33</v>
      </c>
      <c r="B104" s="14" t="s">
        <v>1910</v>
      </c>
      <c r="C104" s="52" t="s">
        <v>13379</v>
      </c>
      <c r="D104" s="124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6"/>
      <c r="P104" s="72"/>
      <c r="Q104" s="145"/>
      <c r="R104" s="2"/>
      <c r="S104" s="44"/>
      <c r="T104" s="45"/>
      <c r="U104" s="2"/>
      <c r="V104" s="2"/>
      <c r="W104" s="135"/>
      <c r="X104" s="135"/>
      <c r="Y104" s="135"/>
      <c r="Z104" s="136" t="s">
        <v>7404</v>
      </c>
      <c r="AA104" s="273">
        <v>0.93</v>
      </c>
      <c r="AB104" s="274"/>
      <c r="AC104" s="291" t="s">
        <v>12369</v>
      </c>
      <c r="AD104" s="220" t="s">
        <v>7358</v>
      </c>
      <c r="AE104" s="55" t="s">
        <v>7390</v>
      </c>
      <c r="AF104" s="141">
        <v>0.7</v>
      </c>
      <c r="AG104" s="141"/>
      <c r="AH104" s="141"/>
      <c r="AI104" s="142"/>
      <c r="AJ104" s="98">
        <f>ROUND(ROUND(P103*AA104,0)*AF104,0)</f>
        <v>588</v>
      </c>
      <c r="AK104" s="66"/>
    </row>
    <row r="105" spans="1:37" ht="16.75" customHeight="1" x14ac:dyDescent="0.3">
      <c r="A105" s="11">
        <v>33</v>
      </c>
      <c r="B105" s="14" t="s">
        <v>1911</v>
      </c>
      <c r="C105" s="52" t="s">
        <v>13378</v>
      </c>
      <c r="D105" s="70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81"/>
      <c r="P105" s="185"/>
      <c r="Q105" s="2"/>
      <c r="R105" s="2"/>
      <c r="S105" s="44"/>
      <c r="T105" s="45"/>
      <c r="U105" s="2"/>
      <c r="V105" s="2"/>
      <c r="W105" s="2"/>
      <c r="X105" s="2"/>
      <c r="Y105" s="2"/>
      <c r="Z105" s="2"/>
      <c r="AA105" s="145"/>
      <c r="AB105" s="71"/>
      <c r="AC105" s="292"/>
      <c r="AD105" s="220" t="s">
        <v>7391</v>
      </c>
      <c r="AE105" s="55" t="s">
        <v>7390</v>
      </c>
      <c r="AF105" s="141">
        <v>0.5</v>
      </c>
      <c r="AG105" s="141"/>
      <c r="AH105" s="141"/>
      <c r="AI105" s="142"/>
      <c r="AJ105" s="98">
        <f>ROUND(ROUND(P103*AA104,0)*AF105,0)</f>
        <v>420</v>
      </c>
      <c r="AK105" s="16"/>
    </row>
    <row r="106" spans="1:37" ht="16.75" customHeight="1" x14ac:dyDescent="0.3">
      <c r="A106" s="11">
        <v>33</v>
      </c>
      <c r="B106" s="14" t="s">
        <v>1912</v>
      </c>
      <c r="C106" s="52" t="s">
        <v>13377</v>
      </c>
      <c r="D106" s="70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81"/>
      <c r="P106" s="185"/>
      <c r="Q106" s="2"/>
      <c r="R106" s="2"/>
      <c r="S106" s="44"/>
      <c r="T106" s="45"/>
      <c r="U106" s="2"/>
      <c r="V106" s="2"/>
      <c r="W106" s="2"/>
      <c r="X106" s="2"/>
      <c r="Y106" s="2"/>
      <c r="Z106" s="2"/>
      <c r="AA106" s="145"/>
      <c r="AB106" s="71"/>
      <c r="AC106" s="36"/>
      <c r="AD106" s="201"/>
      <c r="AE106" s="55"/>
      <c r="AF106" s="141"/>
      <c r="AG106" s="187" t="s">
        <v>7356</v>
      </c>
      <c r="AH106" s="53">
        <v>5</v>
      </c>
      <c r="AI106" s="181" t="s">
        <v>7357</v>
      </c>
      <c r="AJ106" s="98">
        <f>ROUND(P103*AA104-AH106,0)</f>
        <v>835</v>
      </c>
      <c r="AK106" s="16"/>
    </row>
    <row r="107" spans="1:37" ht="16.75" customHeight="1" x14ac:dyDescent="0.3">
      <c r="A107" s="11">
        <v>33</v>
      </c>
      <c r="B107" s="14" t="s">
        <v>1913</v>
      </c>
      <c r="C107" s="52" t="s">
        <v>13376</v>
      </c>
      <c r="D107" s="70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81"/>
      <c r="P107" s="185"/>
      <c r="Q107" s="2"/>
      <c r="R107" s="2"/>
      <c r="S107" s="44"/>
      <c r="T107" s="45"/>
      <c r="U107" s="2"/>
      <c r="V107" s="2"/>
      <c r="W107" s="2"/>
      <c r="X107" s="2"/>
      <c r="Y107" s="2"/>
      <c r="Z107" s="2"/>
      <c r="AA107" s="145"/>
      <c r="AB107" s="71"/>
      <c r="AC107" s="291" t="s">
        <v>12369</v>
      </c>
      <c r="AD107" s="220" t="s">
        <v>7358</v>
      </c>
      <c r="AE107" s="55" t="s">
        <v>7390</v>
      </c>
      <c r="AF107" s="141">
        <v>0.7</v>
      </c>
      <c r="AG107" s="221"/>
      <c r="AH107" s="136"/>
      <c r="AI107" s="75"/>
      <c r="AJ107" s="98">
        <f>ROUND(ROUND(P103*AA104,0)*AF107-AH106,0)</f>
        <v>583</v>
      </c>
      <c r="AK107" s="16"/>
    </row>
    <row r="108" spans="1:37" ht="16.75" customHeight="1" x14ac:dyDescent="0.3">
      <c r="A108" s="11">
        <v>33</v>
      </c>
      <c r="B108" s="14" t="s">
        <v>1914</v>
      </c>
      <c r="C108" s="52" t="s">
        <v>13375</v>
      </c>
      <c r="D108" s="70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81"/>
      <c r="P108" s="185"/>
      <c r="Q108" s="2"/>
      <c r="R108" s="2"/>
      <c r="S108" s="44"/>
      <c r="T108" s="43"/>
      <c r="U108" s="8"/>
      <c r="V108" s="8"/>
      <c r="W108" s="8"/>
      <c r="X108" s="8"/>
      <c r="Y108" s="8"/>
      <c r="Z108" s="8"/>
      <c r="AA108" s="180"/>
      <c r="AB108" s="73"/>
      <c r="AC108" s="292"/>
      <c r="AD108" s="220" t="s">
        <v>7391</v>
      </c>
      <c r="AE108" s="55" t="s">
        <v>7390</v>
      </c>
      <c r="AF108" s="141">
        <v>0.5</v>
      </c>
      <c r="AG108" s="196"/>
      <c r="AH108" s="144"/>
      <c r="AI108" s="150"/>
      <c r="AJ108" s="98">
        <f>ROUND(ROUND(P103*AA104,0)*AF108-AH106,0)</f>
        <v>415</v>
      </c>
      <c r="AK108" s="16"/>
    </row>
    <row r="109" spans="1:37" ht="16.75" customHeight="1" x14ac:dyDescent="0.3">
      <c r="A109" s="11">
        <v>33</v>
      </c>
      <c r="B109" s="14" t="s">
        <v>1915</v>
      </c>
      <c r="C109" s="52" t="s">
        <v>13374</v>
      </c>
      <c r="D109" s="124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6"/>
      <c r="P109" s="185"/>
      <c r="Q109" s="2"/>
      <c r="R109" s="2"/>
      <c r="S109" s="44"/>
      <c r="T109" s="56" t="s">
        <v>7373</v>
      </c>
      <c r="U109" s="2"/>
      <c r="V109" s="2"/>
      <c r="W109" s="2"/>
      <c r="X109" s="2"/>
      <c r="Y109" s="2"/>
      <c r="Z109" s="2"/>
      <c r="AA109" s="145"/>
      <c r="AB109" s="71"/>
      <c r="AC109" s="36"/>
      <c r="AD109" s="194"/>
      <c r="AE109" s="7"/>
      <c r="AF109" s="7"/>
      <c r="AG109" s="7"/>
      <c r="AH109" s="7"/>
      <c r="AI109" s="37"/>
      <c r="AJ109" s="98">
        <f>ROUND(P103*AA110,0)</f>
        <v>858</v>
      </c>
      <c r="AK109" s="66"/>
    </row>
    <row r="110" spans="1:37" ht="16.75" customHeight="1" x14ac:dyDescent="0.3">
      <c r="A110" s="11">
        <v>33</v>
      </c>
      <c r="B110" s="14" t="s">
        <v>1916</v>
      </c>
      <c r="C110" s="52" t="s">
        <v>13373</v>
      </c>
      <c r="D110" s="124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6"/>
      <c r="P110" s="185"/>
      <c r="Q110" s="2"/>
      <c r="R110" s="2"/>
      <c r="S110" s="44"/>
      <c r="T110" s="56" t="s">
        <v>7405</v>
      </c>
      <c r="U110" s="2"/>
      <c r="V110" s="2"/>
      <c r="W110" s="135"/>
      <c r="X110" s="135"/>
      <c r="Y110" s="135"/>
      <c r="Z110" s="136" t="s">
        <v>7404</v>
      </c>
      <c r="AA110" s="273">
        <v>0.95</v>
      </c>
      <c r="AB110" s="274"/>
      <c r="AC110" s="291" t="s">
        <v>12369</v>
      </c>
      <c r="AD110" s="220" t="s">
        <v>7358</v>
      </c>
      <c r="AE110" s="55" t="s">
        <v>7390</v>
      </c>
      <c r="AF110" s="141">
        <v>0.7</v>
      </c>
      <c r="AG110" s="141"/>
      <c r="AH110" s="141"/>
      <c r="AI110" s="142"/>
      <c r="AJ110" s="98">
        <f>ROUND(ROUND(P103*AA110,0)*AF110,0)</f>
        <v>601</v>
      </c>
      <c r="AK110" s="66"/>
    </row>
    <row r="111" spans="1:37" ht="16.75" customHeight="1" x14ac:dyDescent="0.3">
      <c r="A111" s="11">
        <v>33</v>
      </c>
      <c r="B111" s="14" t="s">
        <v>1917</v>
      </c>
      <c r="C111" s="52" t="s">
        <v>13372</v>
      </c>
      <c r="D111" s="70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81"/>
      <c r="P111" s="185"/>
      <c r="Q111" s="2"/>
      <c r="R111" s="2"/>
      <c r="S111" s="44"/>
      <c r="T111" s="45"/>
      <c r="U111" s="2"/>
      <c r="V111" s="2"/>
      <c r="W111" s="2"/>
      <c r="X111" s="2"/>
      <c r="Y111" s="2"/>
      <c r="Z111" s="2"/>
      <c r="AA111" s="145"/>
      <c r="AB111" s="71"/>
      <c r="AC111" s="292"/>
      <c r="AD111" s="220" t="s">
        <v>7391</v>
      </c>
      <c r="AE111" s="55" t="s">
        <v>7390</v>
      </c>
      <c r="AF111" s="141">
        <v>0.5</v>
      </c>
      <c r="AG111" s="141"/>
      <c r="AH111" s="141"/>
      <c r="AI111" s="142"/>
      <c r="AJ111" s="98">
        <f>ROUND(ROUND(P103*AA110,0)*AF111,0)</f>
        <v>429</v>
      </c>
      <c r="AK111" s="16"/>
    </row>
    <row r="112" spans="1:37" ht="16.75" customHeight="1" x14ac:dyDescent="0.3">
      <c r="A112" s="11">
        <v>33</v>
      </c>
      <c r="B112" s="14" t="s">
        <v>1918</v>
      </c>
      <c r="C112" s="52" t="s">
        <v>13371</v>
      </c>
      <c r="D112" s="70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81"/>
      <c r="P112" s="185"/>
      <c r="Q112" s="2"/>
      <c r="R112" s="2"/>
      <c r="S112" s="44"/>
      <c r="T112" s="45"/>
      <c r="U112" s="2"/>
      <c r="V112" s="2"/>
      <c r="W112" s="2"/>
      <c r="X112" s="2"/>
      <c r="Y112" s="2"/>
      <c r="Z112" s="2"/>
      <c r="AA112" s="145"/>
      <c r="AB112" s="71"/>
      <c r="AC112" s="36"/>
      <c r="AD112" s="201"/>
      <c r="AE112" s="55"/>
      <c r="AF112" s="141"/>
      <c r="AG112" s="187" t="s">
        <v>7356</v>
      </c>
      <c r="AH112" s="53">
        <v>5</v>
      </c>
      <c r="AI112" s="181" t="s">
        <v>7357</v>
      </c>
      <c r="AJ112" s="98">
        <f>ROUND(P103*AA110-AH112,0)</f>
        <v>853</v>
      </c>
      <c r="AK112" s="16"/>
    </row>
    <row r="113" spans="1:37" ht="16.75" customHeight="1" x14ac:dyDescent="0.3">
      <c r="A113" s="11">
        <v>33</v>
      </c>
      <c r="B113" s="14" t="s">
        <v>1919</v>
      </c>
      <c r="C113" s="52" t="s">
        <v>13370</v>
      </c>
      <c r="D113" s="70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81"/>
      <c r="P113" s="185"/>
      <c r="Q113" s="2"/>
      <c r="R113" s="2"/>
      <c r="S113" s="44"/>
      <c r="T113" s="45"/>
      <c r="U113" s="2"/>
      <c r="V113" s="2"/>
      <c r="W113" s="2"/>
      <c r="X113" s="2"/>
      <c r="Y113" s="2"/>
      <c r="Z113" s="2"/>
      <c r="AA113" s="145"/>
      <c r="AB113" s="71"/>
      <c r="AC113" s="291" t="s">
        <v>12369</v>
      </c>
      <c r="AD113" s="220" t="s">
        <v>7358</v>
      </c>
      <c r="AE113" s="55" t="s">
        <v>7390</v>
      </c>
      <c r="AF113" s="141">
        <v>0.7</v>
      </c>
      <c r="AG113" s="221"/>
      <c r="AH113" s="136"/>
      <c r="AI113" s="75"/>
      <c r="AJ113" s="98">
        <f>ROUND(ROUND(P103*AA110,0)*AF113-AH112,0)</f>
        <v>596</v>
      </c>
      <c r="AK113" s="16"/>
    </row>
    <row r="114" spans="1:37" ht="16.75" customHeight="1" x14ac:dyDescent="0.3">
      <c r="A114" s="11">
        <v>33</v>
      </c>
      <c r="B114" s="14" t="s">
        <v>1920</v>
      </c>
      <c r="C114" s="52" t="s">
        <v>13369</v>
      </c>
      <c r="D114" s="70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81"/>
      <c r="P114" s="164"/>
      <c r="Q114" s="8"/>
      <c r="R114" s="8"/>
      <c r="S114" s="24"/>
      <c r="T114" s="43"/>
      <c r="U114" s="8"/>
      <c r="V114" s="8"/>
      <c r="W114" s="8"/>
      <c r="X114" s="8"/>
      <c r="Y114" s="8"/>
      <c r="Z114" s="8"/>
      <c r="AA114" s="180"/>
      <c r="AB114" s="73"/>
      <c r="AC114" s="292"/>
      <c r="AD114" s="220" t="s">
        <v>7391</v>
      </c>
      <c r="AE114" s="55" t="s">
        <v>7390</v>
      </c>
      <c r="AF114" s="141">
        <v>0.5</v>
      </c>
      <c r="AG114" s="196"/>
      <c r="AH114" s="144"/>
      <c r="AI114" s="150"/>
      <c r="AJ114" s="98">
        <f>ROUND(ROUND(P103*AA110,0)*AF114-AH112,0)</f>
        <v>424</v>
      </c>
      <c r="AK114" s="16"/>
    </row>
    <row r="115" spans="1:37" ht="16.75" customHeight="1" x14ac:dyDescent="0.3">
      <c r="A115" s="11">
        <v>33</v>
      </c>
      <c r="B115" s="14" t="s">
        <v>13368</v>
      </c>
      <c r="C115" s="52" t="s">
        <v>13367</v>
      </c>
      <c r="D115" s="124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6"/>
      <c r="P115" s="70" t="s">
        <v>7398</v>
      </c>
      <c r="Q115" s="2"/>
      <c r="R115" s="2"/>
      <c r="S115" s="44"/>
      <c r="T115" s="2"/>
      <c r="U115" s="2"/>
      <c r="V115" s="2"/>
      <c r="W115" s="2"/>
      <c r="X115" s="2"/>
      <c r="Y115" s="2"/>
      <c r="Z115" s="2"/>
      <c r="AA115" s="145"/>
      <c r="AB115" s="44"/>
      <c r="AC115" s="36"/>
      <c r="AD115" s="53"/>
      <c r="AE115" s="36"/>
      <c r="AF115" s="36"/>
      <c r="AG115" s="36"/>
      <c r="AH115" s="36"/>
      <c r="AI115" s="50"/>
      <c r="AJ115" s="98">
        <f>ROUND(P121,0)</f>
        <v>821</v>
      </c>
      <c r="AK115" s="16"/>
    </row>
    <row r="116" spans="1:37" ht="16.75" customHeight="1" x14ac:dyDescent="0.3">
      <c r="A116" s="11">
        <v>33</v>
      </c>
      <c r="B116" s="14" t="s">
        <v>1921</v>
      </c>
      <c r="C116" s="52" t="s">
        <v>13366</v>
      </c>
      <c r="D116" s="124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6"/>
      <c r="P116" s="185"/>
      <c r="Q116" s="2"/>
      <c r="R116" s="2"/>
      <c r="S116" s="44"/>
      <c r="T116" s="2"/>
      <c r="U116" s="2"/>
      <c r="V116" s="2"/>
      <c r="W116" s="2"/>
      <c r="X116" s="2"/>
      <c r="Y116" s="2"/>
      <c r="Z116" s="2"/>
      <c r="AA116" s="145"/>
      <c r="AB116" s="71"/>
      <c r="AC116" s="291" t="s">
        <v>12369</v>
      </c>
      <c r="AD116" s="220" t="s">
        <v>7358</v>
      </c>
      <c r="AE116" s="55" t="s">
        <v>7390</v>
      </c>
      <c r="AF116" s="141">
        <v>0.7</v>
      </c>
      <c r="AG116" s="141"/>
      <c r="AH116" s="141"/>
      <c r="AI116" s="142"/>
      <c r="AJ116" s="98">
        <f>ROUND(P121*AF116,0)</f>
        <v>575</v>
      </c>
      <c r="AK116" s="16"/>
    </row>
    <row r="117" spans="1:37" ht="16.75" customHeight="1" x14ac:dyDescent="0.3">
      <c r="A117" s="11">
        <v>33</v>
      </c>
      <c r="B117" s="14" t="s">
        <v>1922</v>
      </c>
      <c r="C117" s="52" t="s">
        <v>13365</v>
      </c>
      <c r="D117" s="70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81"/>
      <c r="P117" s="185"/>
      <c r="Q117" s="2"/>
      <c r="R117" s="2"/>
      <c r="S117" s="44"/>
      <c r="T117" s="45"/>
      <c r="U117" s="2"/>
      <c r="V117" s="2"/>
      <c r="W117" s="2"/>
      <c r="X117" s="2"/>
      <c r="Y117" s="2"/>
      <c r="Z117" s="2"/>
      <c r="AA117" s="145"/>
      <c r="AB117" s="71"/>
      <c r="AC117" s="292"/>
      <c r="AD117" s="220" t="s">
        <v>7391</v>
      </c>
      <c r="AE117" s="55" t="s">
        <v>7390</v>
      </c>
      <c r="AF117" s="141">
        <v>0.5</v>
      </c>
      <c r="AG117" s="141"/>
      <c r="AH117" s="141"/>
      <c r="AI117" s="142"/>
      <c r="AJ117" s="98">
        <f>ROUND(P121*AF117,0)</f>
        <v>411</v>
      </c>
      <c r="AK117" s="16"/>
    </row>
    <row r="118" spans="1:37" ht="16.75" customHeight="1" x14ac:dyDescent="0.3">
      <c r="A118" s="11">
        <v>33</v>
      </c>
      <c r="B118" s="14" t="s">
        <v>1923</v>
      </c>
      <c r="C118" s="52" t="s">
        <v>13364</v>
      </c>
      <c r="D118" s="70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81"/>
      <c r="P118" s="185"/>
      <c r="Q118" s="2"/>
      <c r="R118" s="2"/>
      <c r="S118" s="44"/>
      <c r="T118" s="45"/>
      <c r="U118" s="2"/>
      <c r="V118" s="2"/>
      <c r="W118" s="2"/>
      <c r="X118" s="2"/>
      <c r="Y118" s="2"/>
      <c r="Z118" s="2"/>
      <c r="AA118" s="145"/>
      <c r="AB118" s="71"/>
      <c r="AC118" s="36"/>
      <c r="AD118" s="201"/>
      <c r="AE118" s="55"/>
      <c r="AF118" s="141"/>
      <c r="AG118" s="187" t="s">
        <v>7356</v>
      </c>
      <c r="AH118" s="53">
        <v>5</v>
      </c>
      <c r="AI118" s="181" t="s">
        <v>7357</v>
      </c>
      <c r="AJ118" s="98">
        <f>ROUND(P121-AH118,0)</f>
        <v>816</v>
      </c>
      <c r="AK118" s="16"/>
    </row>
    <row r="119" spans="1:37" ht="16.75" customHeight="1" x14ac:dyDescent="0.3">
      <c r="A119" s="11">
        <v>33</v>
      </c>
      <c r="B119" s="14" t="s">
        <v>1924</v>
      </c>
      <c r="C119" s="52" t="s">
        <v>13363</v>
      </c>
      <c r="D119" s="70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81"/>
      <c r="P119" s="185"/>
      <c r="Q119" s="2"/>
      <c r="R119" s="2"/>
      <c r="S119" s="44"/>
      <c r="T119" s="45"/>
      <c r="U119" s="2"/>
      <c r="V119" s="2"/>
      <c r="W119" s="2"/>
      <c r="X119" s="2"/>
      <c r="Y119" s="2"/>
      <c r="Z119" s="2"/>
      <c r="AA119" s="145"/>
      <c r="AB119" s="71"/>
      <c r="AC119" s="291" t="s">
        <v>12369</v>
      </c>
      <c r="AD119" s="220" t="s">
        <v>7358</v>
      </c>
      <c r="AE119" s="55" t="s">
        <v>7390</v>
      </c>
      <c r="AF119" s="141">
        <v>0.7</v>
      </c>
      <c r="AG119" s="221"/>
      <c r="AH119" s="136"/>
      <c r="AI119" s="75"/>
      <c r="AJ119" s="98">
        <f>ROUND(P121*AF119-AH118,0)</f>
        <v>570</v>
      </c>
      <c r="AK119" s="16"/>
    </row>
    <row r="120" spans="1:37" ht="16.75" customHeight="1" x14ac:dyDescent="0.3">
      <c r="A120" s="11">
        <v>33</v>
      </c>
      <c r="B120" s="14" t="s">
        <v>1925</v>
      </c>
      <c r="C120" s="52" t="s">
        <v>13362</v>
      </c>
      <c r="D120" s="70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81"/>
      <c r="P120" s="185"/>
      <c r="Q120" s="2"/>
      <c r="R120" s="2"/>
      <c r="S120" s="44"/>
      <c r="T120" s="45"/>
      <c r="U120" s="2"/>
      <c r="V120" s="2"/>
      <c r="W120" s="2"/>
      <c r="X120" s="2"/>
      <c r="Y120" s="2"/>
      <c r="Z120" s="2"/>
      <c r="AA120" s="145"/>
      <c r="AB120" s="71"/>
      <c r="AC120" s="292"/>
      <c r="AD120" s="220" t="s">
        <v>7391</v>
      </c>
      <c r="AE120" s="55" t="s">
        <v>7390</v>
      </c>
      <c r="AF120" s="141">
        <v>0.5</v>
      </c>
      <c r="AG120" s="196"/>
      <c r="AH120" s="144"/>
      <c r="AI120" s="150"/>
      <c r="AJ120" s="98">
        <f>ROUND(P121*AF120-AH118,0)</f>
        <v>406</v>
      </c>
      <c r="AK120" s="16"/>
    </row>
    <row r="121" spans="1:37" ht="16.75" customHeight="1" x14ac:dyDescent="0.3">
      <c r="A121" s="11">
        <v>33</v>
      </c>
      <c r="B121" s="14" t="s">
        <v>1926</v>
      </c>
      <c r="C121" s="52" t="s">
        <v>13361</v>
      </c>
      <c r="D121" s="124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6"/>
      <c r="P121" s="271">
        <v>821</v>
      </c>
      <c r="Q121" s="272"/>
      <c r="R121" s="2" t="s">
        <v>7388</v>
      </c>
      <c r="S121" s="2"/>
      <c r="T121" s="202" t="s">
        <v>7380</v>
      </c>
      <c r="U121" s="36"/>
      <c r="V121" s="36"/>
      <c r="W121" s="36"/>
      <c r="X121" s="36"/>
      <c r="Y121" s="36"/>
      <c r="Z121" s="36"/>
      <c r="AA121" s="217"/>
      <c r="AB121" s="74"/>
      <c r="AC121" s="36"/>
      <c r="AD121" s="194"/>
      <c r="AE121" s="7"/>
      <c r="AF121" s="7"/>
      <c r="AG121" s="7"/>
      <c r="AH121" s="7"/>
      <c r="AI121" s="37"/>
      <c r="AJ121" s="98">
        <f>ROUND(P121*AA122,0)</f>
        <v>764</v>
      </c>
      <c r="AK121" s="66"/>
    </row>
    <row r="122" spans="1:37" ht="16.75" customHeight="1" x14ac:dyDescent="0.3">
      <c r="A122" s="11">
        <v>33</v>
      </c>
      <c r="B122" s="14" t="s">
        <v>1927</v>
      </c>
      <c r="C122" s="52" t="s">
        <v>13360</v>
      </c>
      <c r="D122" s="124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6"/>
      <c r="P122" s="72"/>
      <c r="Q122" s="145"/>
      <c r="R122" s="2"/>
      <c r="S122" s="2"/>
      <c r="T122" s="45"/>
      <c r="U122" s="2"/>
      <c r="V122" s="2"/>
      <c r="W122" s="135"/>
      <c r="X122" s="135"/>
      <c r="Y122" s="135"/>
      <c r="Z122" s="136" t="s">
        <v>7404</v>
      </c>
      <c r="AA122" s="273">
        <v>0.93</v>
      </c>
      <c r="AB122" s="274"/>
      <c r="AC122" s="291" t="s">
        <v>12369</v>
      </c>
      <c r="AD122" s="220" t="s">
        <v>7358</v>
      </c>
      <c r="AE122" s="55" t="s">
        <v>7390</v>
      </c>
      <c r="AF122" s="141">
        <v>0.7</v>
      </c>
      <c r="AG122" s="141"/>
      <c r="AH122" s="141"/>
      <c r="AI122" s="142"/>
      <c r="AJ122" s="98">
        <f>ROUND(ROUND(P121*AA122,0)*AF122,0)</f>
        <v>535</v>
      </c>
      <c r="AK122" s="66"/>
    </row>
    <row r="123" spans="1:37" ht="16.75" customHeight="1" x14ac:dyDescent="0.3">
      <c r="A123" s="11">
        <v>33</v>
      </c>
      <c r="B123" s="14" t="s">
        <v>1928</v>
      </c>
      <c r="C123" s="52" t="s">
        <v>13359</v>
      </c>
      <c r="D123" s="70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81"/>
      <c r="P123" s="185"/>
      <c r="Q123" s="2"/>
      <c r="R123" s="2"/>
      <c r="S123" s="44"/>
      <c r="T123" s="45"/>
      <c r="U123" s="2"/>
      <c r="V123" s="2"/>
      <c r="W123" s="2"/>
      <c r="X123" s="2"/>
      <c r="Y123" s="2"/>
      <c r="Z123" s="2"/>
      <c r="AA123" s="145"/>
      <c r="AB123" s="71"/>
      <c r="AC123" s="292"/>
      <c r="AD123" s="220" t="s">
        <v>7391</v>
      </c>
      <c r="AE123" s="55" t="s">
        <v>7390</v>
      </c>
      <c r="AF123" s="141">
        <v>0.5</v>
      </c>
      <c r="AG123" s="141"/>
      <c r="AH123" s="141"/>
      <c r="AI123" s="142"/>
      <c r="AJ123" s="98">
        <f>ROUND(ROUND(P121*AA122,0)*AF123,0)</f>
        <v>382</v>
      </c>
      <c r="AK123" s="16"/>
    </row>
    <row r="124" spans="1:37" ht="16.75" customHeight="1" x14ac:dyDescent="0.3">
      <c r="A124" s="11">
        <v>33</v>
      </c>
      <c r="B124" s="14" t="s">
        <v>1929</v>
      </c>
      <c r="C124" s="52" t="s">
        <v>13358</v>
      </c>
      <c r="D124" s="70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81"/>
      <c r="P124" s="185"/>
      <c r="Q124" s="2"/>
      <c r="R124" s="2"/>
      <c r="S124" s="44"/>
      <c r="T124" s="45"/>
      <c r="U124" s="2"/>
      <c r="V124" s="2"/>
      <c r="W124" s="2"/>
      <c r="X124" s="2"/>
      <c r="Y124" s="2"/>
      <c r="Z124" s="2"/>
      <c r="AA124" s="145"/>
      <c r="AB124" s="71"/>
      <c r="AC124" s="36"/>
      <c r="AD124" s="201"/>
      <c r="AE124" s="55"/>
      <c r="AF124" s="141"/>
      <c r="AG124" s="187" t="s">
        <v>7356</v>
      </c>
      <c r="AH124" s="53">
        <v>5</v>
      </c>
      <c r="AI124" s="181" t="s">
        <v>7357</v>
      </c>
      <c r="AJ124" s="98">
        <f>ROUND(P121*AA122-AH124,0)</f>
        <v>759</v>
      </c>
      <c r="AK124" s="16"/>
    </row>
    <row r="125" spans="1:37" ht="16.75" customHeight="1" x14ac:dyDescent="0.3">
      <c r="A125" s="11">
        <v>33</v>
      </c>
      <c r="B125" s="14" t="s">
        <v>1930</v>
      </c>
      <c r="C125" s="52" t="s">
        <v>13357</v>
      </c>
      <c r="D125" s="70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81"/>
      <c r="P125" s="185"/>
      <c r="Q125" s="2"/>
      <c r="R125" s="2"/>
      <c r="S125" s="44"/>
      <c r="T125" s="45"/>
      <c r="U125" s="2"/>
      <c r="V125" s="2"/>
      <c r="W125" s="2"/>
      <c r="X125" s="2"/>
      <c r="Y125" s="2"/>
      <c r="Z125" s="2"/>
      <c r="AA125" s="145"/>
      <c r="AB125" s="71"/>
      <c r="AC125" s="291" t="s">
        <v>12369</v>
      </c>
      <c r="AD125" s="220" t="s">
        <v>7358</v>
      </c>
      <c r="AE125" s="55" t="s">
        <v>7390</v>
      </c>
      <c r="AF125" s="141">
        <v>0.7</v>
      </c>
      <c r="AG125" s="221"/>
      <c r="AH125" s="136"/>
      <c r="AI125" s="75"/>
      <c r="AJ125" s="98">
        <f>ROUND(ROUND(P121*AA122,0)*AF125-AH124,0)</f>
        <v>530</v>
      </c>
      <c r="AK125" s="16"/>
    </row>
    <row r="126" spans="1:37" ht="16.75" customHeight="1" x14ac:dyDescent="0.3">
      <c r="A126" s="11">
        <v>33</v>
      </c>
      <c r="B126" s="14" t="s">
        <v>1931</v>
      </c>
      <c r="C126" s="52" t="s">
        <v>13356</v>
      </c>
      <c r="D126" s="70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81"/>
      <c r="P126" s="185"/>
      <c r="Q126" s="2"/>
      <c r="R126" s="2"/>
      <c r="S126" s="44"/>
      <c r="T126" s="43"/>
      <c r="U126" s="8"/>
      <c r="V126" s="8"/>
      <c r="W126" s="8"/>
      <c r="X126" s="8"/>
      <c r="Y126" s="8"/>
      <c r="Z126" s="8"/>
      <c r="AA126" s="180"/>
      <c r="AB126" s="73"/>
      <c r="AC126" s="292"/>
      <c r="AD126" s="220" t="s">
        <v>7391</v>
      </c>
      <c r="AE126" s="55" t="s">
        <v>7390</v>
      </c>
      <c r="AF126" s="141">
        <v>0.5</v>
      </c>
      <c r="AG126" s="196"/>
      <c r="AH126" s="144"/>
      <c r="AI126" s="150"/>
      <c r="AJ126" s="98">
        <f>ROUND(ROUND(P121*AA122,0)*AF126-AH124,0)</f>
        <v>377</v>
      </c>
      <c r="AK126" s="16"/>
    </row>
    <row r="127" spans="1:37" ht="16.75" customHeight="1" x14ac:dyDescent="0.3">
      <c r="A127" s="11">
        <v>33</v>
      </c>
      <c r="B127" s="14" t="s">
        <v>1932</v>
      </c>
      <c r="C127" s="52" t="s">
        <v>13355</v>
      </c>
      <c r="D127" s="124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6"/>
      <c r="P127" s="185"/>
      <c r="Q127" s="2"/>
      <c r="R127" s="2"/>
      <c r="S127" s="44"/>
      <c r="T127" s="56" t="s">
        <v>7373</v>
      </c>
      <c r="U127" s="2"/>
      <c r="V127" s="2"/>
      <c r="W127" s="2"/>
      <c r="X127" s="2"/>
      <c r="Y127" s="2"/>
      <c r="Z127" s="2"/>
      <c r="AA127" s="145"/>
      <c r="AB127" s="71"/>
      <c r="AC127" s="36"/>
      <c r="AD127" s="194"/>
      <c r="AE127" s="7"/>
      <c r="AF127" s="7"/>
      <c r="AG127" s="7"/>
      <c r="AH127" s="7"/>
      <c r="AI127" s="37"/>
      <c r="AJ127" s="98">
        <f>ROUND(P121*AA128,0)</f>
        <v>780</v>
      </c>
      <c r="AK127" s="66"/>
    </row>
    <row r="128" spans="1:37" ht="16.75" customHeight="1" x14ac:dyDescent="0.3">
      <c r="A128" s="11">
        <v>33</v>
      </c>
      <c r="B128" s="14" t="s">
        <v>1933</v>
      </c>
      <c r="C128" s="52" t="s">
        <v>13354</v>
      </c>
      <c r="D128" s="124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6"/>
      <c r="P128" s="185"/>
      <c r="Q128" s="2"/>
      <c r="R128" s="2"/>
      <c r="S128" s="44"/>
      <c r="T128" s="56" t="s">
        <v>7405</v>
      </c>
      <c r="U128" s="2"/>
      <c r="V128" s="2"/>
      <c r="W128" s="135"/>
      <c r="X128" s="135"/>
      <c r="Y128" s="135"/>
      <c r="Z128" s="136" t="s">
        <v>7404</v>
      </c>
      <c r="AA128" s="273">
        <v>0.95</v>
      </c>
      <c r="AB128" s="274"/>
      <c r="AC128" s="291" t="s">
        <v>12369</v>
      </c>
      <c r="AD128" s="220" t="s">
        <v>7358</v>
      </c>
      <c r="AE128" s="55" t="s">
        <v>7390</v>
      </c>
      <c r="AF128" s="141">
        <v>0.7</v>
      </c>
      <c r="AG128" s="141"/>
      <c r="AH128" s="141"/>
      <c r="AI128" s="142"/>
      <c r="AJ128" s="98">
        <f>ROUND(ROUND(P121*AA128,0)*AF128,0)</f>
        <v>546</v>
      </c>
      <c r="AK128" s="66"/>
    </row>
    <row r="129" spans="1:37" ht="16.75" customHeight="1" x14ac:dyDescent="0.3">
      <c r="A129" s="11">
        <v>33</v>
      </c>
      <c r="B129" s="14" t="s">
        <v>1934</v>
      </c>
      <c r="C129" s="52" t="s">
        <v>13353</v>
      </c>
      <c r="D129" s="70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81"/>
      <c r="P129" s="185"/>
      <c r="Q129" s="2"/>
      <c r="R129" s="2"/>
      <c r="S129" s="44"/>
      <c r="T129" s="45"/>
      <c r="U129" s="2"/>
      <c r="V129" s="2"/>
      <c r="W129" s="2"/>
      <c r="X129" s="2"/>
      <c r="Y129" s="2"/>
      <c r="Z129" s="2"/>
      <c r="AA129" s="145"/>
      <c r="AB129" s="71"/>
      <c r="AC129" s="292"/>
      <c r="AD129" s="220" t="s">
        <v>7391</v>
      </c>
      <c r="AE129" s="55" t="s">
        <v>7390</v>
      </c>
      <c r="AF129" s="141">
        <v>0.5</v>
      </c>
      <c r="AG129" s="141"/>
      <c r="AH129" s="141"/>
      <c r="AI129" s="142"/>
      <c r="AJ129" s="98">
        <f>ROUND(ROUND(P121*AA128,0)*AF129,0)</f>
        <v>390</v>
      </c>
      <c r="AK129" s="16"/>
    </row>
    <row r="130" spans="1:37" ht="16.75" customHeight="1" x14ac:dyDescent="0.3">
      <c r="A130" s="11">
        <v>33</v>
      </c>
      <c r="B130" s="14" t="s">
        <v>1935</v>
      </c>
      <c r="C130" s="52" t="s">
        <v>13352</v>
      </c>
      <c r="D130" s="70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81"/>
      <c r="P130" s="185"/>
      <c r="Q130" s="2"/>
      <c r="R130" s="2"/>
      <c r="S130" s="44"/>
      <c r="T130" s="45"/>
      <c r="U130" s="2"/>
      <c r="V130" s="2"/>
      <c r="W130" s="2"/>
      <c r="X130" s="2"/>
      <c r="Y130" s="2"/>
      <c r="Z130" s="2"/>
      <c r="AA130" s="145"/>
      <c r="AB130" s="71"/>
      <c r="AC130" s="36"/>
      <c r="AD130" s="201"/>
      <c r="AE130" s="55"/>
      <c r="AF130" s="141"/>
      <c r="AG130" s="187" t="s">
        <v>7356</v>
      </c>
      <c r="AH130" s="53">
        <v>5</v>
      </c>
      <c r="AI130" s="181" t="s">
        <v>7357</v>
      </c>
      <c r="AJ130" s="98">
        <f>ROUND(P121*AA128-AH130,0)</f>
        <v>775</v>
      </c>
      <c r="AK130" s="16"/>
    </row>
    <row r="131" spans="1:37" ht="16.75" customHeight="1" x14ac:dyDescent="0.3">
      <c r="A131" s="11">
        <v>33</v>
      </c>
      <c r="B131" s="14" t="s">
        <v>1936</v>
      </c>
      <c r="C131" s="52" t="s">
        <v>13351</v>
      </c>
      <c r="D131" s="70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81"/>
      <c r="P131" s="185"/>
      <c r="Q131" s="2"/>
      <c r="R131" s="2"/>
      <c r="S131" s="44"/>
      <c r="T131" s="45"/>
      <c r="U131" s="2"/>
      <c r="V131" s="2"/>
      <c r="W131" s="2"/>
      <c r="X131" s="2"/>
      <c r="Y131" s="2"/>
      <c r="Z131" s="2"/>
      <c r="AA131" s="145"/>
      <c r="AB131" s="71"/>
      <c r="AC131" s="291" t="s">
        <v>12369</v>
      </c>
      <c r="AD131" s="220" t="s">
        <v>7358</v>
      </c>
      <c r="AE131" s="55" t="s">
        <v>7390</v>
      </c>
      <c r="AF131" s="141">
        <v>0.7</v>
      </c>
      <c r="AG131" s="221"/>
      <c r="AH131" s="136"/>
      <c r="AI131" s="75"/>
      <c r="AJ131" s="98">
        <f>ROUND(ROUND(P121*AA128,0)*AF131-AH130,0)</f>
        <v>541</v>
      </c>
      <c r="AK131" s="16"/>
    </row>
    <row r="132" spans="1:37" ht="16.75" customHeight="1" x14ac:dyDescent="0.3">
      <c r="A132" s="11">
        <v>33</v>
      </c>
      <c r="B132" s="14" t="s">
        <v>1937</v>
      </c>
      <c r="C132" s="52" t="s">
        <v>13350</v>
      </c>
      <c r="D132" s="70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81"/>
      <c r="P132" s="185"/>
      <c r="Q132" s="2"/>
      <c r="R132" s="2"/>
      <c r="S132" s="44"/>
      <c r="T132" s="43"/>
      <c r="U132" s="8"/>
      <c r="V132" s="8"/>
      <c r="W132" s="8"/>
      <c r="X132" s="8"/>
      <c r="Y132" s="8"/>
      <c r="Z132" s="8"/>
      <c r="AA132" s="180"/>
      <c r="AB132" s="73"/>
      <c r="AC132" s="292"/>
      <c r="AD132" s="220" t="s">
        <v>7391</v>
      </c>
      <c r="AE132" s="55" t="s">
        <v>7390</v>
      </c>
      <c r="AF132" s="141">
        <v>0.5</v>
      </c>
      <c r="AG132" s="196"/>
      <c r="AH132" s="144"/>
      <c r="AI132" s="150"/>
      <c r="AJ132" s="98">
        <f>ROUND(ROUND(P121*AA128,0)*AF132-AH130,0)</f>
        <v>385</v>
      </c>
      <c r="AK132" s="16"/>
    </row>
    <row r="133" spans="1:37" ht="16.75" customHeight="1" x14ac:dyDescent="0.3">
      <c r="A133" s="11">
        <v>33</v>
      </c>
      <c r="B133" s="14" t="s">
        <v>13349</v>
      </c>
      <c r="C133" s="52" t="s">
        <v>13348</v>
      </c>
      <c r="D133" s="124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6"/>
      <c r="P133" s="167" t="s">
        <v>7734</v>
      </c>
      <c r="Q133" s="36"/>
      <c r="R133" s="36"/>
      <c r="S133" s="50"/>
      <c r="T133" s="36"/>
      <c r="U133" s="36"/>
      <c r="V133" s="36"/>
      <c r="W133" s="36"/>
      <c r="X133" s="36"/>
      <c r="Y133" s="36"/>
      <c r="Z133" s="36"/>
      <c r="AA133" s="217"/>
      <c r="AB133" s="50"/>
      <c r="AC133" s="36"/>
      <c r="AD133" s="53"/>
      <c r="AE133" s="36"/>
      <c r="AF133" s="36"/>
      <c r="AG133" s="36"/>
      <c r="AH133" s="36"/>
      <c r="AI133" s="50"/>
      <c r="AJ133" s="98">
        <f>ROUND(P139,0)</f>
        <v>637</v>
      </c>
      <c r="AK133" s="16"/>
    </row>
    <row r="134" spans="1:37" ht="16.75" customHeight="1" x14ac:dyDescent="0.3">
      <c r="A134" s="11">
        <v>33</v>
      </c>
      <c r="B134" s="14" t="s">
        <v>1938</v>
      </c>
      <c r="C134" s="52" t="s">
        <v>13347</v>
      </c>
      <c r="D134" s="124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6"/>
      <c r="P134" s="185"/>
      <c r="Q134" s="2"/>
      <c r="R134" s="2"/>
      <c r="S134" s="44"/>
      <c r="T134" s="2"/>
      <c r="U134" s="2"/>
      <c r="V134" s="2"/>
      <c r="W134" s="2"/>
      <c r="X134" s="2"/>
      <c r="Y134" s="2"/>
      <c r="Z134" s="2"/>
      <c r="AA134" s="145"/>
      <c r="AB134" s="71"/>
      <c r="AC134" s="291" t="s">
        <v>12369</v>
      </c>
      <c r="AD134" s="220" t="s">
        <v>7358</v>
      </c>
      <c r="AE134" s="55" t="s">
        <v>7390</v>
      </c>
      <c r="AF134" s="141">
        <v>0.7</v>
      </c>
      <c r="AG134" s="141"/>
      <c r="AH134" s="141"/>
      <c r="AI134" s="142"/>
      <c r="AJ134" s="98">
        <f>ROUND(P139*AF134,0)</f>
        <v>446</v>
      </c>
      <c r="AK134" s="16"/>
    </row>
    <row r="135" spans="1:37" ht="16.75" customHeight="1" x14ac:dyDescent="0.3">
      <c r="A135" s="11">
        <v>33</v>
      </c>
      <c r="B135" s="14" t="s">
        <v>1939</v>
      </c>
      <c r="C135" s="52" t="s">
        <v>13346</v>
      </c>
      <c r="D135" s="70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81"/>
      <c r="P135" s="185"/>
      <c r="Q135" s="2"/>
      <c r="R135" s="2"/>
      <c r="S135" s="44"/>
      <c r="T135" s="45"/>
      <c r="U135" s="2"/>
      <c r="V135" s="2"/>
      <c r="W135" s="2"/>
      <c r="X135" s="2"/>
      <c r="Y135" s="2"/>
      <c r="Z135" s="2"/>
      <c r="AA135" s="145"/>
      <c r="AB135" s="71"/>
      <c r="AC135" s="292"/>
      <c r="AD135" s="220" t="s">
        <v>7391</v>
      </c>
      <c r="AE135" s="55" t="s">
        <v>7390</v>
      </c>
      <c r="AF135" s="141">
        <v>0.5</v>
      </c>
      <c r="AG135" s="141"/>
      <c r="AH135" s="141"/>
      <c r="AI135" s="142"/>
      <c r="AJ135" s="98">
        <f>ROUND(P139*AF135,0)</f>
        <v>319</v>
      </c>
      <c r="AK135" s="16"/>
    </row>
    <row r="136" spans="1:37" ht="16.75" customHeight="1" x14ac:dyDescent="0.3">
      <c r="A136" s="11">
        <v>33</v>
      </c>
      <c r="B136" s="14" t="s">
        <v>1940</v>
      </c>
      <c r="C136" s="52" t="s">
        <v>13345</v>
      </c>
      <c r="D136" s="70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81"/>
      <c r="P136" s="185"/>
      <c r="Q136" s="2"/>
      <c r="R136" s="2"/>
      <c r="S136" s="44"/>
      <c r="T136" s="45"/>
      <c r="U136" s="2"/>
      <c r="V136" s="2"/>
      <c r="W136" s="2"/>
      <c r="X136" s="2"/>
      <c r="Y136" s="2"/>
      <c r="Z136" s="2"/>
      <c r="AA136" s="145"/>
      <c r="AB136" s="71"/>
      <c r="AC136" s="36"/>
      <c r="AD136" s="201"/>
      <c r="AE136" s="55"/>
      <c r="AF136" s="141"/>
      <c r="AG136" s="187" t="s">
        <v>7356</v>
      </c>
      <c r="AH136" s="53">
        <v>5</v>
      </c>
      <c r="AI136" s="181" t="s">
        <v>7357</v>
      </c>
      <c r="AJ136" s="98">
        <f>ROUND(P139-AH136,0)</f>
        <v>632</v>
      </c>
      <c r="AK136" s="16"/>
    </row>
    <row r="137" spans="1:37" ht="16.75" customHeight="1" x14ac:dyDescent="0.3">
      <c r="A137" s="11">
        <v>33</v>
      </c>
      <c r="B137" s="14" t="s">
        <v>1941</v>
      </c>
      <c r="C137" s="52" t="s">
        <v>13344</v>
      </c>
      <c r="D137" s="70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81"/>
      <c r="P137" s="185"/>
      <c r="Q137" s="2"/>
      <c r="R137" s="2"/>
      <c r="S137" s="44"/>
      <c r="T137" s="45"/>
      <c r="U137" s="2"/>
      <c r="V137" s="2"/>
      <c r="W137" s="2"/>
      <c r="X137" s="2"/>
      <c r="Y137" s="2"/>
      <c r="Z137" s="2"/>
      <c r="AA137" s="145"/>
      <c r="AB137" s="71"/>
      <c r="AC137" s="291" t="s">
        <v>12369</v>
      </c>
      <c r="AD137" s="220" t="s">
        <v>7358</v>
      </c>
      <c r="AE137" s="55" t="s">
        <v>7390</v>
      </c>
      <c r="AF137" s="141">
        <v>0.7</v>
      </c>
      <c r="AG137" s="221"/>
      <c r="AH137" s="136"/>
      <c r="AI137" s="75"/>
      <c r="AJ137" s="98">
        <f>ROUND(P139*AF137-AH136,0)</f>
        <v>441</v>
      </c>
      <c r="AK137" s="16"/>
    </row>
    <row r="138" spans="1:37" ht="16.75" customHeight="1" x14ac:dyDescent="0.3">
      <c r="A138" s="11">
        <v>33</v>
      </c>
      <c r="B138" s="14" t="s">
        <v>1942</v>
      </c>
      <c r="C138" s="52" t="s">
        <v>13343</v>
      </c>
      <c r="D138" s="70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81"/>
      <c r="P138" s="185"/>
      <c r="Q138" s="2"/>
      <c r="R138" s="2"/>
      <c r="S138" s="44"/>
      <c r="T138" s="45"/>
      <c r="U138" s="2"/>
      <c r="V138" s="2"/>
      <c r="W138" s="2"/>
      <c r="X138" s="2"/>
      <c r="Y138" s="2"/>
      <c r="Z138" s="2"/>
      <c r="AA138" s="145"/>
      <c r="AB138" s="71"/>
      <c r="AC138" s="292"/>
      <c r="AD138" s="220" t="s">
        <v>7391</v>
      </c>
      <c r="AE138" s="55" t="s">
        <v>7390</v>
      </c>
      <c r="AF138" s="141">
        <v>0.5</v>
      </c>
      <c r="AG138" s="196"/>
      <c r="AH138" s="144"/>
      <c r="AI138" s="150"/>
      <c r="AJ138" s="98">
        <f>ROUND(P139*AF138-AH136,0)</f>
        <v>314</v>
      </c>
      <c r="AK138" s="16"/>
    </row>
    <row r="139" spans="1:37" ht="16.75" customHeight="1" x14ac:dyDescent="0.3">
      <c r="A139" s="11">
        <v>33</v>
      </c>
      <c r="B139" s="14" t="s">
        <v>1943</v>
      </c>
      <c r="C139" s="52" t="s">
        <v>13342</v>
      </c>
      <c r="D139" s="124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6"/>
      <c r="P139" s="271">
        <v>637</v>
      </c>
      <c r="Q139" s="272"/>
      <c r="R139" s="2" t="s">
        <v>7388</v>
      </c>
      <c r="S139" s="44"/>
      <c r="T139" s="202" t="s">
        <v>7380</v>
      </c>
      <c r="U139" s="36"/>
      <c r="V139" s="36"/>
      <c r="W139" s="36"/>
      <c r="X139" s="36"/>
      <c r="Y139" s="36"/>
      <c r="Z139" s="36"/>
      <c r="AA139" s="217"/>
      <c r="AB139" s="74"/>
      <c r="AC139" s="36"/>
      <c r="AD139" s="194"/>
      <c r="AE139" s="7"/>
      <c r="AF139" s="7"/>
      <c r="AG139" s="7"/>
      <c r="AH139" s="7"/>
      <c r="AI139" s="37"/>
      <c r="AJ139" s="98">
        <f>ROUND(P139*AA140,0)</f>
        <v>592</v>
      </c>
      <c r="AK139" s="66"/>
    </row>
    <row r="140" spans="1:37" ht="16.75" customHeight="1" x14ac:dyDescent="0.3">
      <c r="A140" s="11">
        <v>33</v>
      </c>
      <c r="B140" s="14" t="s">
        <v>1944</v>
      </c>
      <c r="C140" s="52" t="s">
        <v>13341</v>
      </c>
      <c r="D140" s="124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6"/>
      <c r="P140" s="72"/>
      <c r="Q140" s="145"/>
      <c r="R140" s="2"/>
      <c r="S140" s="44"/>
      <c r="T140" s="45"/>
      <c r="U140" s="2"/>
      <c r="V140" s="2"/>
      <c r="W140" s="135"/>
      <c r="X140" s="135"/>
      <c r="Y140" s="135"/>
      <c r="Z140" s="136" t="s">
        <v>7404</v>
      </c>
      <c r="AA140" s="273">
        <v>0.93</v>
      </c>
      <c r="AB140" s="274"/>
      <c r="AC140" s="291" t="s">
        <v>12369</v>
      </c>
      <c r="AD140" s="220" t="s">
        <v>7358</v>
      </c>
      <c r="AE140" s="55" t="s">
        <v>7390</v>
      </c>
      <c r="AF140" s="141">
        <v>0.7</v>
      </c>
      <c r="AG140" s="141"/>
      <c r="AH140" s="141"/>
      <c r="AI140" s="142"/>
      <c r="AJ140" s="98">
        <f>ROUND(ROUND(P139*AA140,0)*AF140,0)</f>
        <v>414</v>
      </c>
      <c r="AK140" s="66"/>
    </row>
    <row r="141" spans="1:37" ht="16.75" customHeight="1" x14ac:dyDescent="0.3">
      <c r="A141" s="11">
        <v>33</v>
      </c>
      <c r="B141" s="14" t="s">
        <v>1945</v>
      </c>
      <c r="C141" s="52" t="s">
        <v>13340</v>
      </c>
      <c r="D141" s="70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81"/>
      <c r="P141" s="185"/>
      <c r="Q141" s="2"/>
      <c r="R141" s="2"/>
      <c r="S141" s="44"/>
      <c r="T141" s="45"/>
      <c r="U141" s="2"/>
      <c r="V141" s="2"/>
      <c r="W141" s="2"/>
      <c r="X141" s="2"/>
      <c r="Y141" s="2"/>
      <c r="Z141" s="2"/>
      <c r="AA141" s="145"/>
      <c r="AB141" s="71"/>
      <c r="AC141" s="292"/>
      <c r="AD141" s="220" t="s">
        <v>7391</v>
      </c>
      <c r="AE141" s="55" t="s">
        <v>7390</v>
      </c>
      <c r="AF141" s="141">
        <v>0.5</v>
      </c>
      <c r="AG141" s="141"/>
      <c r="AH141" s="141"/>
      <c r="AI141" s="142"/>
      <c r="AJ141" s="98">
        <f>ROUND(ROUND(P139*AA140,0)*AF141,0)</f>
        <v>296</v>
      </c>
      <c r="AK141" s="16"/>
    </row>
    <row r="142" spans="1:37" ht="16.75" customHeight="1" x14ac:dyDescent="0.3">
      <c r="A142" s="11">
        <v>33</v>
      </c>
      <c r="B142" s="14" t="s">
        <v>1946</v>
      </c>
      <c r="C142" s="52" t="s">
        <v>13339</v>
      </c>
      <c r="D142" s="70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81"/>
      <c r="P142" s="185"/>
      <c r="Q142" s="2"/>
      <c r="R142" s="2"/>
      <c r="S142" s="44"/>
      <c r="T142" s="45"/>
      <c r="U142" s="2"/>
      <c r="V142" s="2"/>
      <c r="W142" s="2"/>
      <c r="X142" s="2"/>
      <c r="Y142" s="2"/>
      <c r="Z142" s="2"/>
      <c r="AA142" s="145"/>
      <c r="AB142" s="71"/>
      <c r="AC142" s="36"/>
      <c r="AD142" s="201"/>
      <c r="AE142" s="55"/>
      <c r="AF142" s="141"/>
      <c r="AG142" s="187" t="s">
        <v>7356</v>
      </c>
      <c r="AH142" s="53">
        <v>5</v>
      </c>
      <c r="AI142" s="181" t="s">
        <v>7357</v>
      </c>
      <c r="AJ142" s="98">
        <f>ROUND(P139*AA140-AH142,0)</f>
        <v>587</v>
      </c>
      <c r="AK142" s="16"/>
    </row>
    <row r="143" spans="1:37" ht="16.75" customHeight="1" x14ac:dyDescent="0.3">
      <c r="A143" s="11">
        <v>33</v>
      </c>
      <c r="B143" s="14" t="s">
        <v>1947</v>
      </c>
      <c r="C143" s="52" t="s">
        <v>13338</v>
      </c>
      <c r="D143" s="70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81"/>
      <c r="P143" s="185"/>
      <c r="Q143" s="2"/>
      <c r="R143" s="2"/>
      <c r="S143" s="44"/>
      <c r="T143" s="45"/>
      <c r="U143" s="2"/>
      <c r="V143" s="2"/>
      <c r="W143" s="2"/>
      <c r="X143" s="2"/>
      <c r="Y143" s="2"/>
      <c r="Z143" s="2"/>
      <c r="AA143" s="145"/>
      <c r="AB143" s="71"/>
      <c r="AC143" s="291" t="s">
        <v>12369</v>
      </c>
      <c r="AD143" s="220" t="s">
        <v>7358</v>
      </c>
      <c r="AE143" s="55" t="s">
        <v>7390</v>
      </c>
      <c r="AF143" s="141">
        <v>0.7</v>
      </c>
      <c r="AG143" s="221"/>
      <c r="AH143" s="136"/>
      <c r="AI143" s="75"/>
      <c r="AJ143" s="98">
        <f>ROUND(ROUND(P139*AA140,0)*AF143-AH142,0)</f>
        <v>409</v>
      </c>
      <c r="AK143" s="16"/>
    </row>
    <row r="144" spans="1:37" ht="16.75" customHeight="1" x14ac:dyDescent="0.3">
      <c r="A144" s="11">
        <v>33</v>
      </c>
      <c r="B144" s="14" t="s">
        <v>1948</v>
      </c>
      <c r="C144" s="52" t="s">
        <v>13337</v>
      </c>
      <c r="D144" s="70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81"/>
      <c r="P144" s="185"/>
      <c r="Q144" s="2"/>
      <c r="R144" s="2"/>
      <c r="S144" s="44"/>
      <c r="T144" s="43"/>
      <c r="U144" s="8"/>
      <c r="V144" s="8"/>
      <c r="W144" s="8"/>
      <c r="X144" s="8"/>
      <c r="Y144" s="8"/>
      <c r="Z144" s="8"/>
      <c r="AA144" s="180"/>
      <c r="AB144" s="73"/>
      <c r="AC144" s="292"/>
      <c r="AD144" s="220" t="s">
        <v>7391</v>
      </c>
      <c r="AE144" s="55" t="s">
        <v>7390</v>
      </c>
      <c r="AF144" s="141">
        <v>0.5</v>
      </c>
      <c r="AG144" s="196"/>
      <c r="AH144" s="144"/>
      <c r="AI144" s="150"/>
      <c r="AJ144" s="98">
        <f>ROUND(ROUND(P139*AA140,0)*AF144-AH142,0)</f>
        <v>291</v>
      </c>
      <c r="AK144" s="16"/>
    </row>
    <row r="145" spans="1:37" ht="16.75" customHeight="1" x14ac:dyDescent="0.3">
      <c r="A145" s="11">
        <v>33</v>
      </c>
      <c r="B145" s="14" t="s">
        <v>1949</v>
      </c>
      <c r="C145" s="52" t="s">
        <v>13336</v>
      </c>
      <c r="D145" s="124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6"/>
      <c r="P145" s="185"/>
      <c r="Q145" s="2"/>
      <c r="R145" s="2"/>
      <c r="S145" s="44"/>
      <c r="T145" s="56" t="s">
        <v>7373</v>
      </c>
      <c r="U145" s="2"/>
      <c r="V145" s="2"/>
      <c r="W145" s="2"/>
      <c r="X145" s="2"/>
      <c r="Y145" s="2"/>
      <c r="Z145" s="2"/>
      <c r="AA145" s="145"/>
      <c r="AB145" s="71"/>
      <c r="AC145" s="36"/>
      <c r="AD145" s="194"/>
      <c r="AE145" s="7"/>
      <c r="AF145" s="7"/>
      <c r="AG145" s="7"/>
      <c r="AH145" s="7"/>
      <c r="AI145" s="37"/>
      <c r="AJ145" s="98">
        <f>ROUND(P139*AA146,0)</f>
        <v>605</v>
      </c>
      <c r="AK145" s="66"/>
    </row>
    <row r="146" spans="1:37" ht="16.75" customHeight="1" x14ac:dyDescent="0.3">
      <c r="A146" s="11">
        <v>33</v>
      </c>
      <c r="B146" s="14" t="s">
        <v>1950</v>
      </c>
      <c r="C146" s="52" t="s">
        <v>13335</v>
      </c>
      <c r="D146" s="124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6"/>
      <c r="P146" s="185"/>
      <c r="Q146" s="2"/>
      <c r="R146" s="2"/>
      <c r="S146" s="44"/>
      <c r="T146" s="56" t="s">
        <v>7405</v>
      </c>
      <c r="U146" s="2"/>
      <c r="V146" s="2"/>
      <c r="W146" s="135"/>
      <c r="X146" s="135"/>
      <c r="Y146" s="135"/>
      <c r="Z146" s="136" t="s">
        <v>7404</v>
      </c>
      <c r="AA146" s="273">
        <v>0.95</v>
      </c>
      <c r="AB146" s="274"/>
      <c r="AC146" s="291" t="s">
        <v>12369</v>
      </c>
      <c r="AD146" s="220" t="s">
        <v>7358</v>
      </c>
      <c r="AE146" s="55" t="s">
        <v>7390</v>
      </c>
      <c r="AF146" s="141">
        <v>0.7</v>
      </c>
      <c r="AG146" s="141"/>
      <c r="AH146" s="141"/>
      <c r="AI146" s="142"/>
      <c r="AJ146" s="98">
        <f>ROUND(ROUND(P139*AA146,0)*AF146,0)</f>
        <v>424</v>
      </c>
      <c r="AK146" s="66"/>
    </row>
    <row r="147" spans="1:37" ht="16.75" customHeight="1" x14ac:dyDescent="0.3">
      <c r="A147" s="11">
        <v>33</v>
      </c>
      <c r="B147" s="14" t="s">
        <v>1951</v>
      </c>
      <c r="C147" s="52" t="s">
        <v>13334</v>
      </c>
      <c r="D147" s="70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81"/>
      <c r="P147" s="185"/>
      <c r="Q147" s="2"/>
      <c r="R147" s="2"/>
      <c r="S147" s="44"/>
      <c r="T147" s="45"/>
      <c r="U147" s="2"/>
      <c r="V147" s="2"/>
      <c r="W147" s="2"/>
      <c r="X147" s="2"/>
      <c r="Y147" s="2"/>
      <c r="Z147" s="2"/>
      <c r="AA147" s="145"/>
      <c r="AB147" s="71"/>
      <c r="AC147" s="292"/>
      <c r="AD147" s="220" t="s">
        <v>7391</v>
      </c>
      <c r="AE147" s="55" t="s">
        <v>7390</v>
      </c>
      <c r="AF147" s="141">
        <v>0.5</v>
      </c>
      <c r="AG147" s="141"/>
      <c r="AH147" s="141"/>
      <c r="AI147" s="142"/>
      <c r="AJ147" s="98">
        <f>ROUND(ROUND(P139*AA146,0)*AF147,0)</f>
        <v>303</v>
      </c>
      <c r="AK147" s="16"/>
    </row>
    <row r="148" spans="1:37" ht="16.75" customHeight="1" x14ac:dyDescent="0.3">
      <c r="A148" s="11">
        <v>33</v>
      </c>
      <c r="B148" s="14" t="s">
        <v>1952</v>
      </c>
      <c r="C148" s="52" t="s">
        <v>13333</v>
      </c>
      <c r="D148" s="70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81"/>
      <c r="P148" s="185"/>
      <c r="Q148" s="2"/>
      <c r="R148" s="2"/>
      <c r="S148" s="44"/>
      <c r="T148" s="45"/>
      <c r="U148" s="2"/>
      <c r="V148" s="2"/>
      <c r="W148" s="2"/>
      <c r="X148" s="2"/>
      <c r="Y148" s="2"/>
      <c r="Z148" s="2"/>
      <c r="AA148" s="145"/>
      <c r="AB148" s="71"/>
      <c r="AC148" s="36"/>
      <c r="AD148" s="201"/>
      <c r="AE148" s="55"/>
      <c r="AF148" s="141"/>
      <c r="AG148" s="187" t="s">
        <v>7356</v>
      </c>
      <c r="AH148" s="53">
        <v>5</v>
      </c>
      <c r="AI148" s="181" t="s">
        <v>7357</v>
      </c>
      <c r="AJ148" s="98">
        <f>ROUND(P139*AA146-AH148,0)</f>
        <v>600</v>
      </c>
      <c r="AK148" s="16"/>
    </row>
    <row r="149" spans="1:37" ht="16.75" customHeight="1" x14ac:dyDescent="0.3">
      <c r="A149" s="11">
        <v>33</v>
      </c>
      <c r="B149" s="14" t="s">
        <v>1953</v>
      </c>
      <c r="C149" s="52" t="s">
        <v>13332</v>
      </c>
      <c r="D149" s="70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81"/>
      <c r="P149" s="185"/>
      <c r="Q149" s="2"/>
      <c r="R149" s="2"/>
      <c r="S149" s="44"/>
      <c r="T149" s="45"/>
      <c r="U149" s="2"/>
      <c r="V149" s="2"/>
      <c r="W149" s="2"/>
      <c r="X149" s="2"/>
      <c r="Y149" s="2"/>
      <c r="Z149" s="2"/>
      <c r="AA149" s="145"/>
      <c r="AB149" s="71"/>
      <c r="AC149" s="291" t="s">
        <v>12369</v>
      </c>
      <c r="AD149" s="220" t="s">
        <v>7358</v>
      </c>
      <c r="AE149" s="55" t="s">
        <v>7390</v>
      </c>
      <c r="AF149" s="141">
        <v>0.7</v>
      </c>
      <c r="AG149" s="221"/>
      <c r="AH149" s="136"/>
      <c r="AI149" s="75"/>
      <c r="AJ149" s="98">
        <f>ROUND(ROUND(P139*AA146,0)*AF149-AH148,0)</f>
        <v>419</v>
      </c>
      <c r="AK149" s="16"/>
    </row>
    <row r="150" spans="1:37" ht="16.75" customHeight="1" x14ac:dyDescent="0.3">
      <c r="A150" s="11">
        <v>33</v>
      </c>
      <c r="B150" s="14" t="s">
        <v>1954</v>
      </c>
      <c r="C150" s="52" t="s">
        <v>13331</v>
      </c>
      <c r="D150" s="70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81"/>
      <c r="P150" s="164"/>
      <c r="Q150" s="8"/>
      <c r="R150" s="8"/>
      <c r="S150" s="24"/>
      <c r="T150" s="43"/>
      <c r="U150" s="8"/>
      <c r="V150" s="8"/>
      <c r="W150" s="8"/>
      <c r="X150" s="8"/>
      <c r="Y150" s="8"/>
      <c r="Z150" s="8"/>
      <c r="AA150" s="180"/>
      <c r="AB150" s="73"/>
      <c r="AC150" s="292"/>
      <c r="AD150" s="220" t="s">
        <v>7391</v>
      </c>
      <c r="AE150" s="55" t="s">
        <v>7390</v>
      </c>
      <c r="AF150" s="141">
        <v>0.5</v>
      </c>
      <c r="AG150" s="196"/>
      <c r="AH150" s="144"/>
      <c r="AI150" s="150"/>
      <c r="AJ150" s="98">
        <f>ROUND(ROUND(P139*AA146,0)*AF150-AH148,0)</f>
        <v>298</v>
      </c>
      <c r="AK150" s="16"/>
    </row>
    <row r="151" spans="1:37" ht="16.75" customHeight="1" x14ac:dyDescent="0.3">
      <c r="A151" s="11">
        <v>33</v>
      </c>
      <c r="B151" s="14" t="s">
        <v>1955</v>
      </c>
      <c r="C151" s="52" t="s">
        <v>13330</v>
      </c>
      <c r="D151" s="259" t="s">
        <v>13329</v>
      </c>
      <c r="E151" s="293"/>
      <c r="F151" s="293"/>
      <c r="G151" s="293"/>
      <c r="H151" s="293"/>
      <c r="I151" s="293"/>
      <c r="J151" s="293"/>
      <c r="K151" s="293"/>
      <c r="L151" s="293"/>
      <c r="M151" s="293"/>
      <c r="N151" s="293"/>
      <c r="O151" s="294"/>
      <c r="P151" s="167" t="s">
        <v>7461</v>
      </c>
      <c r="Q151" s="36"/>
      <c r="R151" s="36"/>
      <c r="S151" s="50"/>
      <c r="T151" s="49"/>
      <c r="U151" s="36"/>
      <c r="V151" s="36"/>
      <c r="W151" s="36"/>
      <c r="X151" s="36"/>
      <c r="Y151" s="36"/>
      <c r="Z151" s="36"/>
      <c r="AA151" s="217"/>
      <c r="AB151" s="50"/>
      <c r="AC151" s="36"/>
      <c r="AD151" s="53"/>
      <c r="AE151" s="36"/>
      <c r="AF151" s="36"/>
      <c r="AG151" s="36"/>
      <c r="AH151" s="36"/>
      <c r="AI151" s="50"/>
      <c r="AJ151" s="98">
        <f>ROUND(P157,0)</f>
        <v>968</v>
      </c>
      <c r="AK151" s="16" t="s">
        <v>8355</v>
      </c>
    </row>
    <row r="152" spans="1:37" ht="16.75" customHeight="1" x14ac:dyDescent="0.3">
      <c r="A152" s="11">
        <v>33</v>
      </c>
      <c r="B152" s="14" t="s">
        <v>1956</v>
      </c>
      <c r="C152" s="52" t="s">
        <v>13328</v>
      </c>
      <c r="D152" s="287"/>
      <c r="E152" s="295"/>
      <c r="F152" s="295"/>
      <c r="G152" s="295"/>
      <c r="H152" s="295"/>
      <c r="I152" s="295"/>
      <c r="J152" s="295"/>
      <c r="K152" s="295"/>
      <c r="L152" s="295"/>
      <c r="M152" s="295"/>
      <c r="N152" s="295"/>
      <c r="O152" s="296"/>
      <c r="P152" s="185"/>
      <c r="Q152" s="2"/>
      <c r="R152" s="2"/>
      <c r="S152" s="44"/>
      <c r="T152" s="45"/>
      <c r="U152" s="2"/>
      <c r="V152" s="2"/>
      <c r="W152" s="2"/>
      <c r="X152" s="2"/>
      <c r="Y152" s="2"/>
      <c r="Z152" s="2"/>
      <c r="AA152" s="145"/>
      <c r="AB152" s="71"/>
      <c r="AC152" s="291" t="s">
        <v>12369</v>
      </c>
      <c r="AD152" s="220" t="s">
        <v>7358</v>
      </c>
      <c r="AE152" s="55" t="s">
        <v>7390</v>
      </c>
      <c r="AF152" s="141">
        <v>0.7</v>
      </c>
      <c r="AG152" s="141"/>
      <c r="AH152" s="141"/>
      <c r="AI152" s="142"/>
      <c r="AJ152" s="98">
        <f>ROUND(P157*AF152,0)</f>
        <v>678</v>
      </c>
      <c r="AK152" s="16"/>
    </row>
    <row r="153" spans="1:37" ht="16.75" customHeight="1" x14ac:dyDescent="0.3">
      <c r="A153" s="11">
        <v>33</v>
      </c>
      <c r="B153" s="14" t="s">
        <v>1957</v>
      </c>
      <c r="C153" s="52" t="s">
        <v>13327</v>
      </c>
      <c r="D153" s="287"/>
      <c r="E153" s="295"/>
      <c r="F153" s="295"/>
      <c r="G153" s="295"/>
      <c r="H153" s="295"/>
      <c r="I153" s="295"/>
      <c r="J153" s="295"/>
      <c r="K153" s="295"/>
      <c r="L153" s="295"/>
      <c r="M153" s="295"/>
      <c r="N153" s="295"/>
      <c r="O153" s="296"/>
      <c r="P153" s="185"/>
      <c r="Q153" s="2"/>
      <c r="R153" s="2"/>
      <c r="S153" s="44"/>
      <c r="T153" s="45"/>
      <c r="U153" s="2"/>
      <c r="V153" s="2"/>
      <c r="W153" s="2"/>
      <c r="X153" s="2"/>
      <c r="Y153" s="2"/>
      <c r="Z153" s="2"/>
      <c r="AA153" s="145"/>
      <c r="AB153" s="71"/>
      <c r="AC153" s="292"/>
      <c r="AD153" s="220" t="s">
        <v>7391</v>
      </c>
      <c r="AE153" s="55" t="s">
        <v>7390</v>
      </c>
      <c r="AF153" s="141">
        <v>0.5</v>
      </c>
      <c r="AG153" s="141"/>
      <c r="AH153" s="141"/>
      <c r="AI153" s="142"/>
      <c r="AJ153" s="98">
        <f>ROUND(P157*AF153,0)</f>
        <v>484</v>
      </c>
      <c r="AK153" s="16"/>
    </row>
    <row r="154" spans="1:37" ht="16.75" customHeight="1" x14ac:dyDescent="0.3">
      <c r="A154" s="11">
        <v>33</v>
      </c>
      <c r="B154" s="14" t="s">
        <v>1958</v>
      </c>
      <c r="C154" s="52" t="s">
        <v>13326</v>
      </c>
      <c r="D154" s="121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3"/>
      <c r="P154" s="185"/>
      <c r="Q154" s="2"/>
      <c r="R154" s="2"/>
      <c r="S154" s="44"/>
      <c r="T154" s="45"/>
      <c r="U154" s="2"/>
      <c r="V154" s="2"/>
      <c r="W154" s="2"/>
      <c r="X154" s="2"/>
      <c r="Y154" s="2"/>
      <c r="Z154" s="2"/>
      <c r="AA154" s="145"/>
      <c r="AB154" s="71"/>
      <c r="AC154" s="36"/>
      <c r="AD154" s="201"/>
      <c r="AE154" s="55"/>
      <c r="AF154" s="141"/>
      <c r="AG154" s="187" t="s">
        <v>7356</v>
      </c>
      <c r="AH154" s="53">
        <v>5</v>
      </c>
      <c r="AI154" s="181" t="s">
        <v>7357</v>
      </c>
      <c r="AJ154" s="98">
        <f>ROUND(P157-AH154,0)</f>
        <v>963</v>
      </c>
      <c r="AK154" s="16"/>
    </row>
    <row r="155" spans="1:37" ht="16.75" customHeight="1" x14ac:dyDescent="0.3">
      <c r="A155" s="11">
        <v>33</v>
      </c>
      <c r="B155" s="14" t="s">
        <v>1959</v>
      </c>
      <c r="C155" s="52" t="s">
        <v>13325</v>
      </c>
      <c r="D155" s="70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81"/>
      <c r="P155" s="185"/>
      <c r="Q155" s="2"/>
      <c r="R155" s="2"/>
      <c r="S155" s="44"/>
      <c r="T155" s="45"/>
      <c r="U155" s="2"/>
      <c r="V155" s="2"/>
      <c r="W155" s="2"/>
      <c r="X155" s="2"/>
      <c r="Y155" s="2"/>
      <c r="Z155" s="2"/>
      <c r="AA155" s="145"/>
      <c r="AB155" s="71"/>
      <c r="AC155" s="291" t="s">
        <v>12369</v>
      </c>
      <c r="AD155" s="220" t="s">
        <v>7358</v>
      </c>
      <c r="AE155" s="55" t="s">
        <v>7390</v>
      </c>
      <c r="AF155" s="141">
        <v>0.7</v>
      </c>
      <c r="AG155" s="221"/>
      <c r="AH155" s="136"/>
      <c r="AI155" s="75"/>
      <c r="AJ155" s="98">
        <f>ROUND(P157*AF155-AH154,0)</f>
        <v>673</v>
      </c>
      <c r="AK155" s="16"/>
    </row>
    <row r="156" spans="1:37" ht="16.75" customHeight="1" x14ac:dyDescent="0.3">
      <c r="A156" s="11">
        <v>33</v>
      </c>
      <c r="B156" s="14" t="s">
        <v>1960</v>
      </c>
      <c r="C156" s="52" t="s">
        <v>13324</v>
      </c>
      <c r="D156" s="70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81"/>
      <c r="P156" s="185"/>
      <c r="Q156" s="2"/>
      <c r="R156" s="2"/>
      <c r="S156" s="44"/>
      <c r="T156" s="45"/>
      <c r="U156" s="2"/>
      <c r="V156" s="2"/>
      <c r="W156" s="2"/>
      <c r="X156" s="2"/>
      <c r="Y156" s="2"/>
      <c r="Z156" s="2"/>
      <c r="AA156" s="145"/>
      <c r="AB156" s="71"/>
      <c r="AC156" s="292"/>
      <c r="AD156" s="220" t="s">
        <v>7391</v>
      </c>
      <c r="AE156" s="55" t="s">
        <v>7390</v>
      </c>
      <c r="AF156" s="141">
        <v>0.5</v>
      </c>
      <c r="AG156" s="196"/>
      <c r="AH156" s="144"/>
      <c r="AI156" s="150"/>
      <c r="AJ156" s="98">
        <f>ROUND(P157*AF156-AH154,0)</f>
        <v>479</v>
      </c>
      <c r="AK156" s="16"/>
    </row>
    <row r="157" spans="1:37" ht="16.75" customHeight="1" x14ac:dyDescent="0.3">
      <c r="A157" s="11">
        <v>33</v>
      </c>
      <c r="B157" s="14" t="s">
        <v>1961</v>
      </c>
      <c r="C157" s="52" t="s">
        <v>13323</v>
      </c>
      <c r="D157" s="124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6"/>
      <c r="P157" s="271">
        <v>968</v>
      </c>
      <c r="Q157" s="272"/>
      <c r="R157" s="2" t="s">
        <v>7388</v>
      </c>
      <c r="S157" s="44"/>
      <c r="T157" s="202" t="s">
        <v>7380</v>
      </c>
      <c r="U157" s="36"/>
      <c r="V157" s="36"/>
      <c r="W157" s="36"/>
      <c r="X157" s="36"/>
      <c r="Y157" s="36"/>
      <c r="Z157" s="36"/>
      <c r="AA157" s="217"/>
      <c r="AB157" s="74"/>
      <c r="AC157" s="36"/>
      <c r="AD157" s="80"/>
      <c r="AE157" s="7"/>
      <c r="AF157" s="7"/>
      <c r="AG157" s="7"/>
      <c r="AH157" s="7"/>
      <c r="AI157" s="37"/>
      <c r="AJ157" s="98">
        <f>ROUND(P157*AA158,0)</f>
        <v>900</v>
      </c>
      <c r="AK157" s="66"/>
    </row>
    <row r="158" spans="1:37" ht="16.75" customHeight="1" x14ac:dyDescent="0.3">
      <c r="A158" s="11">
        <v>33</v>
      </c>
      <c r="B158" s="14" t="s">
        <v>1962</v>
      </c>
      <c r="C158" s="52" t="s">
        <v>13322</v>
      </c>
      <c r="D158" s="131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3"/>
      <c r="P158" s="72"/>
      <c r="Q158" s="145"/>
      <c r="R158" s="2"/>
      <c r="S158" s="44"/>
      <c r="T158" s="45"/>
      <c r="U158" s="2"/>
      <c r="V158" s="2"/>
      <c r="W158" s="135"/>
      <c r="X158" s="135"/>
      <c r="Y158" s="135"/>
      <c r="Z158" s="136" t="s">
        <v>7404</v>
      </c>
      <c r="AA158" s="273">
        <v>0.93</v>
      </c>
      <c r="AB158" s="274"/>
      <c r="AC158" s="291" t="s">
        <v>12369</v>
      </c>
      <c r="AD158" s="220" t="s">
        <v>7358</v>
      </c>
      <c r="AE158" s="55" t="s">
        <v>7390</v>
      </c>
      <c r="AF158" s="141">
        <v>0.7</v>
      </c>
      <c r="AG158" s="141"/>
      <c r="AH158" s="141"/>
      <c r="AI158" s="142"/>
      <c r="AJ158" s="98">
        <f>ROUND(ROUND(P157*AA158,0)*AF158,0)</f>
        <v>630</v>
      </c>
      <c r="AK158" s="66"/>
    </row>
    <row r="159" spans="1:37" ht="16.75" customHeight="1" x14ac:dyDescent="0.3">
      <c r="A159" s="11">
        <v>33</v>
      </c>
      <c r="B159" s="14" t="s">
        <v>1963</v>
      </c>
      <c r="C159" s="52" t="s">
        <v>13321</v>
      </c>
      <c r="D159" s="70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81"/>
      <c r="P159" s="185"/>
      <c r="Q159" s="2"/>
      <c r="R159" s="2"/>
      <c r="S159" s="44"/>
      <c r="T159" s="45"/>
      <c r="U159" s="2"/>
      <c r="V159" s="2"/>
      <c r="W159" s="2"/>
      <c r="X159" s="2"/>
      <c r="Y159" s="2"/>
      <c r="Z159" s="2"/>
      <c r="AA159" s="145"/>
      <c r="AB159" s="71"/>
      <c r="AC159" s="292"/>
      <c r="AD159" s="220" t="s">
        <v>7391</v>
      </c>
      <c r="AE159" s="55" t="s">
        <v>7390</v>
      </c>
      <c r="AF159" s="141">
        <v>0.5</v>
      </c>
      <c r="AG159" s="141"/>
      <c r="AH159" s="141"/>
      <c r="AI159" s="142"/>
      <c r="AJ159" s="98">
        <f>ROUND(ROUND(P157*AA158,0)*AF159,0)</f>
        <v>450</v>
      </c>
      <c r="AK159" s="16"/>
    </row>
    <row r="160" spans="1:37" ht="16.75" customHeight="1" x14ac:dyDescent="0.3">
      <c r="A160" s="11">
        <v>33</v>
      </c>
      <c r="B160" s="14" t="s">
        <v>1964</v>
      </c>
      <c r="C160" s="52" t="s">
        <v>13320</v>
      </c>
      <c r="D160" s="70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81"/>
      <c r="P160" s="185"/>
      <c r="Q160" s="2"/>
      <c r="R160" s="2"/>
      <c r="S160" s="44"/>
      <c r="T160" s="45"/>
      <c r="U160" s="2"/>
      <c r="V160" s="2"/>
      <c r="W160" s="2"/>
      <c r="X160" s="2"/>
      <c r="Y160" s="2"/>
      <c r="Z160" s="2"/>
      <c r="AA160" s="145"/>
      <c r="AB160" s="71"/>
      <c r="AC160" s="36"/>
      <c r="AD160" s="201"/>
      <c r="AE160" s="55"/>
      <c r="AF160" s="141"/>
      <c r="AG160" s="187" t="s">
        <v>7356</v>
      </c>
      <c r="AH160" s="53">
        <v>5</v>
      </c>
      <c r="AI160" s="181" t="s">
        <v>7357</v>
      </c>
      <c r="AJ160" s="98">
        <f>ROUND(P157*AA158-AH160,0)</f>
        <v>895</v>
      </c>
      <c r="AK160" s="16"/>
    </row>
    <row r="161" spans="1:37" ht="16.75" customHeight="1" x14ac:dyDescent="0.3">
      <c r="A161" s="11">
        <v>33</v>
      </c>
      <c r="B161" s="14" t="s">
        <v>1965</v>
      </c>
      <c r="C161" s="52" t="s">
        <v>13319</v>
      </c>
      <c r="D161" s="70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81"/>
      <c r="P161" s="185"/>
      <c r="Q161" s="2"/>
      <c r="R161" s="2"/>
      <c r="S161" s="44"/>
      <c r="T161" s="45"/>
      <c r="U161" s="2"/>
      <c r="V161" s="2"/>
      <c r="W161" s="2"/>
      <c r="X161" s="2"/>
      <c r="Y161" s="2"/>
      <c r="Z161" s="2"/>
      <c r="AA161" s="145"/>
      <c r="AB161" s="71"/>
      <c r="AC161" s="291" t="s">
        <v>12369</v>
      </c>
      <c r="AD161" s="220" t="s">
        <v>7358</v>
      </c>
      <c r="AE161" s="55" t="s">
        <v>7390</v>
      </c>
      <c r="AF161" s="141">
        <v>0.7</v>
      </c>
      <c r="AG161" s="221"/>
      <c r="AH161" s="136"/>
      <c r="AI161" s="75"/>
      <c r="AJ161" s="98">
        <f>ROUND(ROUND(P157*AA158,0)*AF161-AH160,0)</f>
        <v>625</v>
      </c>
      <c r="AK161" s="16"/>
    </row>
    <row r="162" spans="1:37" ht="16.75" customHeight="1" x14ac:dyDescent="0.3">
      <c r="A162" s="11">
        <v>33</v>
      </c>
      <c r="B162" s="14" t="s">
        <v>1966</v>
      </c>
      <c r="C162" s="52" t="s">
        <v>13318</v>
      </c>
      <c r="D162" s="70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81"/>
      <c r="P162" s="185"/>
      <c r="Q162" s="2"/>
      <c r="R162" s="2"/>
      <c r="S162" s="44"/>
      <c r="T162" s="43"/>
      <c r="U162" s="8"/>
      <c r="V162" s="8"/>
      <c r="W162" s="8"/>
      <c r="X162" s="8"/>
      <c r="Y162" s="8"/>
      <c r="Z162" s="8"/>
      <c r="AA162" s="180"/>
      <c r="AB162" s="73"/>
      <c r="AC162" s="292"/>
      <c r="AD162" s="220" t="s">
        <v>7391</v>
      </c>
      <c r="AE162" s="55" t="s">
        <v>7390</v>
      </c>
      <c r="AF162" s="141">
        <v>0.5</v>
      </c>
      <c r="AG162" s="196"/>
      <c r="AH162" s="144"/>
      <c r="AI162" s="150"/>
      <c r="AJ162" s="98">
        <f>ROUND(ROUND(P157*AA158,0)*AF162-AH160,0)</f>
        <v>445</v>
      </c>
      <c r="AK162" s="16"/>
    </row>
    <row r="163" spans="1:37" ht="16.75" customHeight="1" x14ac:dyDescent="0.3">
      <c r="A163" s="11">
        <v>33</v>
      </c>
      <c r="B163" s="14" t="s">
        <v>1967</v>
      </c>
      <c r="C163" s="52" t="s">
        <v>13317</v>
      </c>
      <c r="D163" s="124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6"/>
      <c r="P163" s="185"/>
      <c r="Q163" s="2"/>
      <c r="R163" s="2"/>
      <c r="S163" s="44"/>
      <c r="T163" s="3" t="s">
        <v>7373</v>
      </c>
      <c r="U163" s="2"/>
      <c r="V163" s="2"/>
      <c r="W163" s="2"/>
      <c r="X163" s="2"/>
      <c r="Y163" s="2"/>
      <c r="Z163" s="2"/>
      <c r="AA163" s="145"/>
      <c r="AB163" s="71"/>
      <c r="AC163" s="36"/>
      <c r="AD163" s="194"/>
      <c r="AE163" s="7"/>
      <c r="AF163" s="7"/>
      <c r="AG163" s="7"/>
      <c r="AH163" s="7"/>
      <c r="AI163" s="37"/>
      <c r="AJ163" s="98">
        <f>ROUND(P157*AA164,0)</f>
        <v>920</v>
      </c>
      <c r="AK163" s="66"/>
    </row>
    <row r="164" spans="1:37" ht="16.75" customHeight="1" x14ac:dyDescent="0.3">
      <c r="A164" s="11">
        <v>33</v>
      </c>
      <c r="B164" s="14" t="s">
        <v>1968</v>
      </c>
      <c r="C164" s="52" t="s">
        <v>13316</v>
      </c>
      <c r="D164" s="124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6"/>
      <c r="P164" s="185"/>
      <c r="Q164" s="2"/>
      <c r="R164" s="2"/>
      <c r="S164" s="44"/>
      <c r="T164" s="3" t="s">
        <v>7405</v>
      </c>
      <c r="U164" s="2"/>
      <c r="V164" s="2"/>
      <c r="W164" s="135"/>
      <c r="X164" s="135"/>
      <c r="Y164" s="135"/>
      <c r="Z164" s="136" t="s">
        <v>7404</v>
      </c>
      <c r="AA164" s="273">
        <v>0.95</v>
      </c>
      <c r="AB164" s="274"/>
      <c r="AC164" s="291" t="s">
        <v>12369</v>
      </c>
      <c r="AD164" s="220" t="s">
        <v>7358</v>
      </c>
      <c r="AE164" s="55" t="s">
        <v>7390</v>
      </c>
      <c r="AF164" s="141">
        <v>0.7</v>
      </c>
      <c r="AG164" s="141"/>
      <c r="AH164" s="141"/>
      <c r="AI164" s="142"/>
      <c r="AJ164" s="98">
        <f>ROUND(ROUND(P157*AA164,0)*AF164,0)</f>
        <v>644</v>
      </c>
      <c r="AK164" s="66"/>
    </row>
    <row r="165" spans="1:37" ht="16.75" customHeight="1" x14ac:dyDescent="0.3">
      <c r="A165" s="11">
        <v>33</v>
      </c>
      <c r="B165" s="14" t="s">
        <v>1969</v>
      </c>
      <c r="C165" s="52" t="s">
        <v>13315</v>
      </c>
      <c r="D165" s="70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81"/>
      <c r="P165" s="185"/>
      <c r="Q165" s="2"/>
      <c r="R165" s="2"/>
      <c r="S165" s="44"/>
      <c r="T165" s="45"/>
      <c r="U165" s="2"/>
      <c r="V165" s="2"/>
      <c r="W165" s="2"/>
      <c r="X165" s="2"/>
      <c r="Y165" s="2"/>
      <c r="Z165" s="2"/>
      <c r="AA165" s="145"/>
      <c r="AB165" s="71"/>
      <c r="AC165" s="292"/>
      <c r="AD165" s="220" t="s">
        <v>7391</v>
      </c>
      <c r="AE165" s="55" t="s">
        <v>7390</v>
      </c>
      <c r="AF165" s="141">
        <v>0.5</v>
      </c>
      <c r="AG165" s="141"/>
      <c r="AH165" s="141"/>
      <c r="AI165" s="142"/>
      <c r="AJ165" s="98">
        <f>ROUND(ROUND(P157*AA164,0)*AF165,0)</f>
        <v>460</v>
      </c>
      <c r="AK165" s="16"/>
    </row>
    <row r="166" spans="1:37" ht="16.75" customHeight="1" x14ac:dyDescent="0.3">
      <c r="A166" s="11">
        <v>33</v>
      </c>
      <c r="B166" s="14" t="s">
        <v>1970</v>
      </c>
      <c r="C166" s="52" t="s">
        <v>13314</v>
      </c>
      <c r="D166" s="70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81"/>
      <c r="P166" s="185"/>
      <c r="Q166" s="2"/>
      <c r="R166" s="2"/>
      <c r="S166" s="44"/>
      <c r="T166" s="45"/>
      <c r="U166" s="2"/>
      <c r="V166" s="2"/>
      <c r="W166" s="2"/>
      <c r="X166" s="2"/>
      <c r="Y166" s="2"/>
      <c r="Z166" s="2"/>
      <c r="AA166" s="145"/>
      <c r="AB166" s="71"/>
      <c r="AC166" s="36"/>
      <c r="AD166" s="201"/>
      <c r="AE166" s="55"/>
      <c r="AF166" s="141"/>
      <c r="AG166" s="187" t="s">
        <v>7356</v>
      </c>
      <c r="AH166" s="53">
        <v>5</v>
      </c>
      <c r="AI166" s="181" t="s">
        <v>7357</v>
      </c>
      <c r="AJ166" s="98">
        <f>ROUND(P157*AA164-AH166,0)</f>
        <v>915</v>
      </c>
      <c r="AK166" s="16"/>
    </row>
    <row r="167" spans="1:37" ht="16.75" customHeight="1" x14ac:dyDescent="0.3">
      <c r="A167" s="11">
        <v>33</v>
      </c>
      <c r="B167" s="14" t="s">
        <v>1971</v>
      </c>
      <c r="C167" s="52" t="s">
        <v>13313</v>
      </c>
      <c r="D167" s="70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81"/>
      <c r="P167" s="185"/>
      <c r="Q167" s="2"/>
      <c r="R167" s="2"/>
      <c r="S167" s="44"/>
      <c r="T167" s="45"/>
      <c r="U167" s="2"/>
      <c r="V167" s="2"/>
      <c r="W167" s="2"/>
      <c r="X167" s="2"/>
      <c r="Y167" s="2"/>
      <c r="Z167" s="2"/>
      <c r="AA167" s="145"/>
      <c r="AB167" s="71"/>
      <c r="AC167" s="291" t="s">
        <v>12369</v>
      </c>
      <c r="AD167" s="220" t="s">
        <v>7358</v>
      </c>
      <c r="AE167" s="55" t="s">
        <v>7390</v>
      </c>
      <c r="AF167" s="141">
        <v>0.7</v>
      </c>
      <c r="AG167" s="221"/>
      <c r="AH167" s="136"/>
      <c r="AI167" s="75"/>
      <c r="AJ167" s="98">
        <f>ROUND(ROUND(P157*AA164,0)*AF167-AH166,0)</f>
        <v>639</v>
      </c>
      <c r="AK167" s="16"/>
    </row>
    <row r="168" spans="1:37" ht="16.75" customHeight="1" x14ac:dyDescent="0.3">
      <c r="A168" s="11">
        <v>33</v>
      </c>
      <c r="B168" s="14" t="s">
        <v>1972</v>
      </c>
      <c r="C168" s="52" t="s">
        <v>13312</v>
      </c>
      <c r="D168" s="70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81"/>
      <c r="P168" s="185"/>
      <c r="Q168" s="2"/>
      <c r="R168" s="2"/>
      <c r="S168" s="44"/>
      <c r="T168" s="43"/>
      <c r="U168" s="8"/>
      <c r="V168" s="8"/>
      <c r="W168" s="8"/>
      <c r="X168" s="8"/>
      <c r="Y168" s="8"/>
      <c r="Z168" s="8"/>
      <c r="AA168" s="180"/>
      <c r="AB168" s="73"/>
      <c r="AC168" s="292"/>
      <c r="AD168" s="220" t="s">
        <v>7391</v>
      </c>
      <c r="AE168" s="55" t="s">
        <v>7390</v>
      </c>
      <c r="AF168" s="141">
        <v>0.5</v>
      </c>
      <c r="AG168" s="196"/>
      <c r="AH168" s="144"/>
      <c r="AI168" s="150"/>
      <c r="AJ168" s="98">
        <f>ROUND(ROUND(P157*AA164,0)*AF168-AH166,0)</f>
        <v>455</v>
      </c>
      <c r="AK168" s="16"/>
    </row>
    <row r="169" spans="1:37" ht="16.75" customHeight="1" x14ac:dyDescent="0.3">
      <c r="A169" s="11">
        <v>33</v>
      </c>
      <c r="B169" s="14" t="s">
        <v>1973</v>
      </c>
      <c r="C169" s="52" t="s">
        <v>13311</v>
      </c>
      <c r="D169" s="124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6"/>
      <c r="P169" s="167" t="s">
        <v>7425</v>
      </c>
      <c r="Q169" s="36"/>
      <c r="R169" s="36"/>
      <c r="S169" s="50"/>
      <c r="T169" s="36"/>
      <c r="U169" s="36"/>
      <c r="V169" s="36"/>
      <c r="W169" s="36"/>
      <c r="X169" s="36"/>
      <c r="Y169" s="36"/>
      <c r="Z169" s="36"/>
      <c r="AA169" s="217"/>
      <c r="AB169" s="50"/>
      <c r="AC169" s="36"/>
      <c r="AD169" s="53"/>
      <c r="AE169" s="36"/>
      <c r="AF169" s="36"/>
      <c r="AG169" s="36"/>
      <c r="AH169" s="36"/>
      <c r="AI169" s="50"/>
      <c r="AJ169" s="98">
        <f>ROUND(P175,0)</f>
        <v>851</v>
      </c>
      <c r="AK169" s="16"/>
    </row>
    <row r="170" spans="1:37" ht="16.75" customHeight="1" x14ac:dyDescent="0.3">
      <c r="A170" s="11">
        <v>33</v>
      </c>
      <c r="B170" s="14" t="s">
        <v>1974</v>
      </c>
      <c r="C170" s="52" t="s">
        <v>13310</v>
      </c>
      <c r="D170" s="124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6"/>
      <c r="P170" s="185"/>
      <c r="Q170" s="2"/>
      <c r="R170" s="2"/>
      <c r="S170" s="44"/>
      <c r="T170" s="2"/>
      <c r="U170" s="2"/>
      <c r="V170" s="2"/>
      <c r="W170" s="2"/>
      <c r="X170" s="2"/>
      <c r="Y170" s="2"/>
      <c r="Z170" s="2"/>
      <c r="AA170" s="145"/>
      <c r="AB170" s="71"/>
      <c r="AC170" s="291" t="s">
        <v>12369</v>
      </c>
      <c r="AD170" s="220" t="s">
        <v>7358</v>
      </c>
      <c r="AE170" s="55" t="s">
        <v>7390</v>
      </c>
      <c r="AF170" s="141">
        <v>0.7</v>
      </c>
      <c r="AG170" s="141"/>
      <c r="AH170" s="141"/>
      <c r="AI170" s="142"/>
      <c r="AJ170" s="98">
        <f>ROUND(P175*AF170,0)</f>
        <v>596</v>
      </c>
      <c r="AK170" s="16"/>
    </row>
    <row r="171" spans="1:37" ht="16.75" customHeight="1" x14ac:dyDescent="0.3">
      <c r="A171" s="11">
        <v>33</v>
      </c>
      <c r="B171" s="14" t="s">
        <v>1975</v>
      </c>
      <c r="C171" s="52" t="s">
        <v>13309</v>
      </c>
      <c r="D171" s="70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81"/>
      <c r="P171" s="185"/>
      <c r="Q171" s="2"/>
      <c r="R171" s="2"/>
      <c r="S171" s="44"/>
      <c r="T171" s="45"/>
      <c r="U171" s="2"/>
      <c r="V171" s="2"/>
      <c r="W171" s="2"/>
      <c r="X171" s="2"/>
      <c r="Y171" s="2"/>
      <c r="Z171" s="2"/>
      <c r="AA171" s="145"/>
      <c r="AB171" s="71"/>
      <c r="AC171" s="292"/>
      <c r="AD171" s="220" t="s">
        <v>7391</v>
      </c>
      <c r="AE171" s="55" t="s">
        <v>7390</v>
      </c>
      <c r="AF171" s="141">
        <v>0.5</v>
      </c>
      <c r="AG171" s="141"/>
      <c r="AH171" s="141"/>
      <c r="AI171" s="142"/>
      <c r="AJ171" s="98">
        <f>ROUND(P175*AF171,0)</f>
        <v>426</v>
      </c>
      <c r="AK171" s="16"/>
    </row>
    <row r="172" spans="1:37" ht="16.75" customHeight="1" x14ac:dyDescent="0.3">
      <c r="A172" s="11">
        <v>33</v>
      </c>
      <c r="B172" s="14" t="s">
        <v>1976</v>
      </c>
      <c r="C172" s="52" t="s">
        <v>13308</v>
      </c>
      <c r="D172" s="70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81"/>
      <c r="P172" s="185"/>
      <c r="Q172" s="2"/>
      <c r="R172" s="2"/>
      <c r="S172" s="44"/>
      <c r="T172" s="45"/>
      <c r="U172" s="2"/>
      <c r="V172" s="2"/>
      <c r="W172" s="2"/>
      <c r="X172" s="2"/>
      <c r="Y172" s="2"/>
      <c r="Z172" s="2"/>
      <c r="AA172" s="145"/>
      <c r="AB172" s="71"/>
      <c r="AC172" s="36"/>
      <c r="AD172" s="201"/>
      <c r="AE172" s="55"/>
      <c r="AF172" s="141"/>
      <c r="AG172" s="187" t="s">
        <v>7356</v>
      </c>
      <c r="AH172" s="53">
        <v>5</v>
      </c>
      <c r="AI172" s="181" t="s">
        <v>7357</v>
      </c>
      <c r="AJ172" s="98">
        <f>ROUND(P175-AH172,0)</f>
        <v>846</v>
      </c>
      <c r="AK172" s="16"/>
    </row>
    <row r="173" spans="1:37" ht="16.75" customHeight="1" x14ac:dyDescent="0.3">
      <c r="A173" s="11">
        <v>33</v>
      </c>
      <c r="B173" s="14" t="s">
        <v>1977</v>
      </c>
      <c r="C173" s="52" t="s">
        <v>13307</v>
      </c>
      <c r="D173" s="70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81"/>
      <c r="P173" s="185"/>
      <c r="Q173" s="2"/>
      <c r="R173" s="2"/>
      <c r="S173" s="44"/>
      <c r="T173" s="45"/>
      <c r="U173" s="2"/>
      <c r="V173" s="2"/>
      <c r="W173" s="2"/>
      <c r="X173" s="2"/>
      <c r="Y173" s="2"/>
      <c r="Z173" s="2"/>
      <c r="AA173" s="145"/>
      <c r="AB173" s="71"/>
      <c r="AC173" s="291" t="s">
        <v>12369</v>
      </c>
      <c r="AD173" s="220" t="s">
        <v>7358</v>
      </c>
      <c r="AE173" s="55" t="s">
        <v>7390</v>
      </c>
      <c r="AF173" s="141">
        <v>0.7</v>
      </c>
      <c r="AG173" s="221"/>
      <c r="AH173" s="136"/>
      <c r="AI173" s="75"/>
      <c r="AJ173" s="98">
        <f>ROUND(P175*AF173-AH172,0)</f>
        <v>591</v>
      </c>
      <c r="AK173" s="16"/>
    </row>
    <row r="174" spans="1:37" ht="16.75" customHeight="1" x14ac:dyDescent="0.3">
      <c r="A174" s="11">
        <v>33</v>
      </c>
      <c r="B174" s="14" t="s">
        <v>1978</v>
      </c>
      <c r="C174" s="52" t="s">
        <v>13306</v>
      </c>
      <c r="D174" s="70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81"/>
      <c r="P174" s="185"/>
      <c r="Q174" s="2"/>
      <c r="R174" s="2"/>
      <c r="S174" s="44"/>
      <c r="T174" s="45"/>
      <c r="U174" s="2"/>
      <c r="V174" s="2"/>
      <c r="W174" s="2"/>
      <c r="X174" s="2"/>
      <c r="Y174" s="2"/>
      <c r="Z174" s="2"/>
      <c r="AA174" s="145"/>
      <c r="AB174" s="71"/>
      <c r="AC174" s="292"/>
      <c r="AD174" s="220" t="s">
        <v>7391</v>
      </c>
      <c r="AE174" s="55" t="s">
        <v>7390</v>
      </c>
      <c r="AF174" s="141">
        <v>0.5</v>
      </c>
      <c r="AG174" s="196"/>
      <c r="AH174" s="144"/>
      <c r="AI174" s="150"/>
      <c r="AJ174" s="98">
        <f>ROUND(P175*AF174-AH172,0)</f>
        <v>421</v>
      </c>
      <c r="AK174" s="16"/>
    </row>
    <row r="175" spans="1:37" ht="16.75" customHeight="1" x14ac:dyDescent="0.3">
      <c r="A175" s="11">
        <v>33</v>
      </c>
      <c r="B175" s="14" t="s">
        <v>1979</v>
      </c>
      <c r="C175" s="52" t="s">
        <v>13305</v>
      </c>
      <c r="D175" s="124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6"/>
      <c r="P175" s="271">
        <v>851</v>
      </c>
      <c r="Q175" s="272"/>
      <c r="R175" s="2" t="s">
        <v>7388</v>
      </c>
      <c r="S175" s="44"/>
      <c r="T175" s="202" t="s">
        <v>7380</v>
      </c>
      <c r="U175" s="36"/>
      <c r="V175" s="36"/>
      <c r="W175" s="36"/>
      <c r="X175" s="36"/>
      <c r="Y175" s="36"/>
      <c r="Z175" s="36"/>
      <c r="AA175" s="217"/>
      <c r="AB175" s="74"/>
      <c r="AC175" s="36"/>
      <c r="AD175" s="194"/>
      <c r="AE175" s="7"/>
      <c r="AF175" s="7"/>
      <c r="AG175" s="7"/>
      <c r="AH175" s="7"/>
      <c r="AI175" s="37"/>
      <c r="AJ175" s="98">
        <f>ROUND(P175*AA176,0)</f>
        <v>791</v>
      </c>
      <c r="AK175" s="66"/>
    </row>
    <row r="176" spans="1:37" ht="16.75" customHeight="1" x14ac:dyDescent="0.3">
      <c r="A176" s="11">
        <v>33</v>
      </c>
      <c r="B176" s="14" t="s">
        <v>1980</v>
      </c>
      <c r="C176" s="52" t="s">
        <v>13304</v>
      </c>
      <c r="D176" s="124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6"/>
      <c r="P176" s="72"/>
      <c r="Q176" s="145"/>
      <c r="R176" s="2"/>
      <c r="S176" s="44"/>
      <c r="T176" s="45"/>
      <c r="U176" s="2"/>
      <c r="V176" s="2"/>
      <c r="W176" s="135"/>
      <c r="X176" s="135"/>
      <c r="Y176" s="135"/>
      <c r="Z176" s="136" t="s">
        <v>7404</v>
      </c>
      <c r="AA176" s="273">
        <v>0.93</v>
      </c>
      <c r="AB176" s="274"/>
      <c r="AC176" s="291" t="s">
        <v>12369</v>
      </c>
      <c r="AD176" s="220" t="s">
        <v>7358</v>
      </c>
      <c r="AE176" s="55" t="s">
        <v>7390</v>
      </c>
      <c r="AF176" s="141">
        <v>0.7</v>
      </c>
      <c r="AG176" s="141"/>
      <c r="AH176" s="141"/>
      <c r="AI176" s="142"/>
      <c r="AJ176" s="98">
        <f>ROUND(ROUND(P175*AA176,0)*AF176,0)</f>
        <v>554</v>
      </c>
      <c r="AK176" s="66"/>
    </row>
    <row r="177" spans="1:37" ht="16.75" customHeight="1" x14ac:dyDescent="0.3">
      <c r="A177" s="11">
        <v>33</v>
      </c>
      <c r="B177" s="14" t="s">
        <v>1981</v>
      </c>
      <c r="C177" s="52" t="s">
        <v>13303</v>
      </c>
      <c r="D177" s="70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81"/>
      <c r="P177" s="185"/>
      <c r="Q177" s="2"/>
      <c r="R177" s="2"/>
      <c r="S177" s="44"/>
      <c r="T177" s="45"/>
      <c r="U177" s="2"/>
      <c r="V177" s="2"/>
      <c r="W177" s="2"/>
      <c r="X177" s="2"/>
      <c r="Y177" s="2"/>
      <c r="Z177" s="2"/>
      <c r="AA177" s="145"/>
      <c r="AB177" s="71"/>
      <c r="AC177" s="292"/>
      <c r="AD177" s="220" t="s">
        <v>7391</v>
      </c>
      <c r="AE177" s="55" t="s">
        <v>7390</v>
      </c>
      <c r="AF177" s="141">
        <v>0.5</v>
      </c>
      <c r="AG177" s="141"/>
      <c r="AH177" s="141"/>
      <c r="AI177" s="142"/>
      <c r="AJ177" s="98">
        <f>ROUND(ROUND(P175*AA176,0)*AF177,0)</f>
        <v>396</v>
      </c>
      <c r="AK177" s="16"/>
    </row>
    <row r="178" spans="1:37" ht="16.75" customHeight="1" x14ac:dyDescent="0.3">
      <c r="A178" s="11">
        <v>33</v>
      </c>
      <c r="B178" s="14" t="s">
        <v>1982</v>
      </c>
      <c r="C178" s="52" t="s">
        <v>13302</v>
      </c>
      <c r="D178" s="70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81"/>
      <c r="P178" s="185"/>
      <c r="Q178" s="2"/>
      <c r="R178" s="2"/>
      <c r="S178" s="44"/>
      <c r="T178" s="45"/>
      <c r="U178" s="2"/>
      <c r="V178" s="2"/>
      <c r="W178" s="2"/>
      <c r="X178" s="2"/>
      <c r="Y178" s="2"/>
      <c r="Z178" s="2"/>
      <c r="AA178" s="145"/>
      <c r="AB178" s="71"/>
      <c r="AC178" s="36"/>
      <c r="AD178" s="201"/>
      <c r="AE178" s="55"/>
      <c r="AF178" s="141"/>
      <c r="AG178" s="187" t="s">
        <v>7356</v>
      </c>
      <c r="AH178" s="53">
        <v>5</v>
      </c>
      <c r="AI178" s="181" t="s">
        <v>7357</v>
      </c>
      <c r="AJ178" s="98">
        <f>ROUND(P175*AA176-AH178,0)</f>
        <v>786</v>
      </c>
      <c r="AK178" s="16"/>
    </row>
    <row r="179" spans="1:37" ht="16.75" customHeight="1" x14ac:dyDescent="0.3">
      <c r="A179" s="11">
        <v>33</v>
      </c>
      <c r="B179" s="14" t="s">
        <v>1983</v>
      </c>
      <c r="C179" s="52" t="s">
        <v>13301</v>
      </c>
      <c r="D179" s="70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81"/>
      <c r="P179" s="185"/>
      <c r="Q179" s="2"/>
      <c r="R179" s="2"/>
      <c r="S179" s="44"/>
      <c r="T179" s="45"/>
      <c r="U179" s="2"/>
      <c r="V179" s="2"/>
      <c r="W179" s="2"/>
      <c r="X179" s="2"/>
      <c r="Y179" s="2"/>
      <c r="Z179" s="2"/>
      <c r="AA179" s="145"/>
      <c r="AB179" s="71"/>
      <c r="AC179" s="291" t="s">
        <v>12369</v>
      </c>
      <c r="AD179" s="220" t="s">
        <v>7358</v>
      </c>
      <c r="AE179" s="55" t="s">
        <v>7390</v>
      </c>
      <c r="AF179" s="141">
        <v>0.7</v>
      </c>
      <c r="AG179" s="221"/>
      <c r="AH179" s="136"/>
      <c r="AI179" s="75"/>
      <c r="AJ179" s="98">
        <f>ROUND(ROUND(P175*AA176,0)*AF179-AH178,0)</f>
        <v>549</v>
      </c>
      <c r="AK179" s="16"/>
    </row>
    <row r="180" spans="1:37" ht="16.75" customHeight="1" x14ac:dyDescent="0.3">
      <c r="A180" s="11">
        <v>33</v>
      </c>
      <c r="B180" s="14" t="s">
        <v>1984</v>
      </c>
      <c r="C180" s="52" t="s">
        <v>13300</v>
      </c>
      <c r="D180" s="70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81"/>
      <c r="P180" s="185"/>
      <c r="Q180" s="2"/>
      <c r="R180" s="2"/>
      <c r="S180" s="44"/>
      <c r="T180" s="43"/>
      <c r="U180" s="8"/>
      <c r="V180" s="8"/>
      <c r="W180" s="8"/>
      <c r="X180" s="8"/>
      <c r="Y180" s="8"/>
      <c r="Z180" s="8"/>
      <c r="AA180" s="180"/>
      <c r="AB180" s="73"/>
      <c r="AC180" s="292"/>
      <c r="AD180" s="220" t="s">
        <v>7391</v>
      </c>
      <c r="AE180" s="55" t="s">
        <v>7390</v>
      </c>
      <c r="AF180" s="141">
        <v>0.5</v>
      </c>
      <c r="AG180" s="196"/>
      <c r="AH180" s="144"/>
      <c r="AI180" s="150"/>
      <c r="AJ180" s="98">
        <f>ROUND(ROUND(P175*AA176,0)*AF180-AH178,0)</f>
        <v>391</v>
      </c>
      <c r="AK180" s="16"/>
    </row>
    <row r="181" spans="1:37" ht="16.75" customHeight="1" x14ac:dyDescent="0.3">
      <c r="A181" s="11">
        <v>33</v>
      </c>
      <c r="B181" s="14" t="s">
        <v>1985</v>
      </c>
      <c r="C181" s="52" t="s">
        <v>13299</v>
      </c>
      <c r="D181" s="124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6"/>
      <c r="P181" s="185"/>
      <c r="Q181" s="2"/>
      <c r="R181" s="2"/>
      <c r="S181" s="44"/>
      <c r="T181" s="56" t="s">
        <v>7373</v>
      </c>
      <c r="U181" s="2"/>
      <c r="V181" s="2"/>
      <c r="W181" s="2"/>
      <c r="X181" s="2"/>
      <c r="Y181" s="2"/>
      <c r="Z181" s="2"/>
      <c r="AA181" s="145"/>
      <c r="AB181" s="71"/>
      <c r="AC181" s="36"/>
      <c r="AD181" s="194"/>
      <c r="AE181" s="7"/>
      <c r="AF181" s="7"/>
      <c r="AG181" s="7"/>
      <c r="AH181" s="7"/>
      <c r="AI181" s="37"/>
      <c r="AJ181" s="98">
        <f>ROUND(P175*AA182,0)</f>
        <v>808</v>
      </c>
      <c r="AK181" s="66"/>
    </row>
    <row r="182" spans="1:37" ht="16.75" customHeight="1" x14ac:dyDescent="0.3">
      <c r="A182" s="11">
        <v>33</v>
      </c>
      <c r="B182" s="14" t="s">
        <v>1986</v>
      </c>
      <c r="C182" s="52" t="s">
        <v>13298</v>
      </c>
      <c r="D182" s="124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6"/>
      <c r="P182" s="185"/>
      <c r="Q182" s="2"/>
      <c r="R182" s="2"/>
      <c r="S182" s="44"/>
      <c r="T182" s="56" t="s">
        <v>7405</v>
      </c>
      <c r="U182" s="2"/>
      <c r="V182" s="2"/>
      <c r="W182" s="135"/>
      <c r="X182" s="135"/>
      <c r="Y182" s="135"/>
      <c r="Z182" s="136" t="s">
        <v>7404</v>
      </c>
      <c r="AA182" s="273">
        <v>0.95</v>
      </c>
      <c r="AB182" s="274"/>
      <c r="AC182" s="291" t="s">
        <v>12369</v>
      </c>
      <c r="AD182" s="220" t="s">
        <v>7358</v>
      </c>
      <c r="AE182" s="55" t="s">
        <v>7390</v>
      </c>
      <c r="AF182" s="141">
        <v>0.7</v>
      </c>
      <c r="AG182" s="141"/>
      <c r="AH182" s="141"/>
      <c r="AI182" s="142"/>
      <c r="AJ182" s="98">
        <f>ROUND(ROUND(P175*AA182,0)*AF182,0)</f>
        <v>566</v>
      </c>
      <c r="AK182" s="66"/>
    </row>
    <row r="183" spans="1:37" ht="16.75" customHeight="1" x14ac:dyDescent="0.3">
      <c r="A183" s="11">
        <v>33</v>
      </c>
      <c r="B183" s="14" t="s">
        <v>1987</v>
      </c>
      <c r="C183" s="52" t="s">
        <v>13297</v>
      </c>
      <c r="D183" s="70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81"/>
      <c r="P183" s="185"/>
      <c r="Q183" s="2"/>
      <c r="R183" s="2"/>
      <c r="S183" s="44"/>
      <c r="T183" s="45"/>
      <c r="U183" s="2"/>
      <c r="V183" s="2"/>
      <c r="W183" s="2"/>
      <c r="X183" s="2"/>
      <c r="Y183" s="2"/>
      <c r="Z183" s="2"/>
      <c r="AA183" s="145"/>
      <c r="AB183" s="71"/>
      <c r="AC183" s="292"/>
      <c r="AD183" s="220" t="s">
        <v>7391</v>
      </c>
      <c r="AE183" s="55" t="s">
        <v>7390</v>
      </c>
      <c r="AF183" s="141">
        <v>0.5</v>
      </c>
      <c r="AG183" s="141"/>
      <c r="AH183" s="141"/>
      <c r="AI183" s="142"/>
      <c r="AJ183" s="98">
        <f>ROUND(ROUND(P175*AA182,0)*AF183,0)</f>
        <v>404</v>
      </c>
      <c r="AK183" s="16"/>
    </row>
    <row r="184" spans="1:37" ht="16.75" customHeight="1" x14ac:dyDescent="0.3">
      <c r="A184" s="11">
        <v>33</v>
      </c>
      <c r="B184" s="14" t="s">
        <v>1988</v>
      </c>
      <c r="C184" s="52" t="s">
        <v>13296</v>
      </c>
      <c r="D184" s="70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81"/>
      <c r="P184" s="185"/>
      <c r="Q184" s="2"/>
      <c r="R184" s="2"/>
      <c r="S184" s="44"/>
      <c r="T184" s="45"/>
      <c r="U184" s="2"/>
      <c r="V184" s="2"/>
      <c r="W184" s="2"/>
      <c r="X184" s="2"/>
      <c r="Y184" s="2"/>
      <c r="Z184" s="2"/>
      <c r="AA184" s="145"/>
      <c r="AB184" s="71"/>
      <c r="AC184" s="36"/>
      <c r="AD184" s="201"/>
      <c r="AE184" s="55"/>
      <c r="AF184" s="141"/>
      <c r="AG184" s="187" t="s">
        <v>7356</v>
      </c>
      <c r="AH184" s="53">
        <v>5</v>
      </c>
      <c r="AI184" s="181" t="s">
        <v>7357</v>
      </c>
      <c r="AJ184" s="98">
        <f>ROUND(P175*AA182-AH184,0)</f>
        <v>803</v>
      </c>
      <c r="AK184" s="16"/>
    </row>
    <row r="185" spans="1:37" ht="16.75" customHeight="1" x14ac:dyDescent="0.3">
      <c r="A185" s="11">
        <v>33</v>
      </c>
      <c r="B185" s="14" t="s">
        <v>1989</v>
      </c>
      <c r="C185" s="52" t="s">
        <v>13295</v>
      </c>
      <c r="D185" s="70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81"/>
      <c r="P185" s="185"/>
      <c r="Q185" s="2"/>
      <c r="R185" s="2"/>
      <c r="S185" s="44"/>
      <c r="T185" s="45"/>
      <c r="U185" s="2"/>
      <c r="V185" s="2"/>
      <c r="W185" s="2"/>
      <c r="X185" s="2"/>
      <c r="Y185" s="2"/>
      <c r="Z185" s="2"/>
      <c r="AA185" s="145"/>
      <c r="AB185" s="71"/>
      <c r="AC185" s="291" t="s">
        <v>12369</v>
      </c>
      <c r="AD185" s="220" t="s">
        <v>7358</v>
      </c>
      <c r="AE185" s="55" t="s">
        <v>7390</v>
      </c>
      <c r="AF185" s="141">
        <v>0.7</v>
      </c>
      <c r="AG185" s="221"/>
      <c r="AH185" s="136"/>
      <c r="AI185" s="75"/>
      <c r="AJ185" s="98">
        <f>ROUND(ROUND(P175*AA182,0)*AF185-AH184,0)</f>
        <v>561</v>
      </c>
      <c r="AK185" s="16"/>
    </row>
    <row r="186" spans="1:37" ht="16.75" customHeight="1" x14ac:dyDescent="0.3">
      <c r="A186" s="11">
        <v>33</v>
      </c>
      <c r="B186" s="14" t="s">
        <v>1990</v>
      </c>
      <c r="C186" s="52" t="s">
        <v>13294</v>
      </c>
      <c r="D186" s="70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81"/>
      <c r="P186" s="164"/>
      <c r="Q186" s="8"/>
      <c r="R186" s="8"/>
      <c r="S186" s="24"/>
      <c r="T186" s="43"/>
      <c r="U186" s="8"/>
      <c r="V186" s="8"/>
      <c r="W186" s="8"/>
      <c r="X186" s="8"/>
      <c r="Y186" s="8"/>
      <c r="Z186" s="8"/>
      <c r="AA186" s="180"/>
      <c r="AB186" s="73"/>
      <c r="AC186" s="292"/>
      <c r="AD186" s="220" t="s">
        <v>7391</v>
      </c>
      <c r="AE186" s="55" t="s">
        <v>7390</v>
      </c>
      <c r="AF186" s="141">
        <v>0.5</v>
      </c>
      <c r="AG186" s="196"/>
      <c r="AH186" s="144"/>
      <c r="AI186" s="150"/>
      <c r="AJ186" s="98">
        <f>ROUND(ROUND(P175*AA182,0)*AF186-AH184,0)</f>
        <v>399</v>
      </c>
      <c r="AK186" s="16"/>
    </row>
    <row r="187" spans="1:37" ht="16.75" customHeight="1" x14ac:dyDescent="0.3">
      <c r="A187" s="11">
        <v>33</v>
      </c>
      <c r="B187" s="14" t="s">
        <v>1991</v>
      </c>
      <c r="C187" s="52" t="s">
        <v>13293</v>
      </c>
      <c r="D187" s="124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6"/>
      <c r="P187" s="70" t="s">
        <v>7398</v>
      </c>
      <c r="Q187" s="2"/>
      <c r="R187" s="2"/>
      <c r="S187" s="44"/>
      <c r="T187" s="2"/>
      <c r="U187" s="2"/>
      <c r="V187" s="2"/>
      <c r="W187" s="2"/>
      <c r="X187" s="2"/>
      <c r="Y187" s="2"/>
      <c r="Z187" s="2"/>
      <c r="AA187" s="145"/>
      <c r="AB187" s="44"/>
      <c r="AC187" s="36"/>
      <c r="AD187" s="53"/>
      <c r="AE187" s="36"/>
      <c r="AF187" s="36"/>
      <c r="AG187" s="36"/>
      <c r="AH187" s="36"/>
      <c r="AI187" s="50"/>
      <c r="AJ187" s="98">
        <f>ROUND(P193,0)</f>
        <v>769</v>
      </c>
      <c r="AK187" s="16"/>
    </row>
    <row r="188" spans="1:37" ht="16.75" customHeight="1" x14ac:dyDescent="0.3">
      <c r="A188" s="11">
        <v>33</v>
      </c>
      <c r="B188" s="14" t="s">
        <v>1992</v>
      </c>
      <c r="C188" s="52" t="s">
        <v>13292</v>
      </c>
      <c r="D188" s="124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6"/>
      <c r="P188" s="185"/>
      <c r="Q188" s="2"/>
      <c r="R188" s="2"/>
      <c r="S188" s="44"/>
      <c r="T188" s="2"/>
      <c r="U188" s="2"/>
      <c r="V188" s="2"/>
      <c r="W188" s="2"/>
      <c r="X188" s="2"/>
      <c r="Y188" s="2"/>
      <c r="Z188" s="2"/>
      <c r="AA188" s="145"/>
      <c r="AB188" s="71"/>
      <c r="AC188" s="291" t="s">
        <v>12369</v>
      </c>
      <c r="AD188" s="220" t="s">
        <v>7358</v>
      </c>
      <c r="AE188" s="55" t="s">
        <v>7390</v>
      </c>
      <c r="AF188" s="141">
        <v>0.7</v>
      </c>
      <c r="AG188" s="141"/>
      <c r="AH188" s="141"/>
      <c r="AI188" s="142"/>
      <c r="AJ188" s="98">
        <f>ROUND(P193*AF188,0)</f>
        <v>538</v>
      </c>
      <c r="AK188" s="16"/>
    </row>
    <row r="189" spans="1:37" ht="16.75" customHeight="1" x14ac:dyDescent="0.3">
      <c r="A189" s="11">
        <v>33</v>
      </c>
      <c r="B189" s="14" t="s">
        <v>1993</v>
      </c>
      <c r="C189" s="52" t="s">
        <v>13291</v>
      </c>
      <c r="D189" s="70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81"/>
      <c r="P189" s="185"/>
      <c r="Q189" s="2"/>
      <c r="R189" s="2"/>
      <c r="S189" s="44"/>
      <c r="T189" s="45"/>
      <c r="U189" s="2"/>
      <c r="V189" s="2"/>
      <c r="W189" s="2"/>
      <c r="X189" s="2"/>
      <c r="Y189" s="2"/>
      <c r="Z189" s="2"/>
      <c r="AA189" s="145"/>
      <c r="AB189" s="71"/>
      <c r="AC189" s="292"/>
      <c r="AD189" s="220" t="s">
        <v>7391</v>
      </c>
      <c r="AE189" s="55" t="s">
        <v>7390</v>
      </c>
      <c r="AF189" s="141">
        <v>0.5</v>
      </c>
      <c r="AG189" s="141"/>
      <c r="AH189" s="141"/>
      <c r="AI189" s="142"/>
      <c r="AJ189" s="98">
        <f>ROUND(P193*AF189,0)</f>
        <v>385</v>
      </c>
      <c r="AK189" s="16"/>
    </row>
    <row r="190" spans="1:37" ht="16.75" customHeight="1" x14ac:dyDescent="0.3">
      <c r="A190" s="11">
        <v>33</v>
      </c>
      <c r="B190" s="14" t="s">
        <v>1994</v>
      </c>
      <c r="C190" s="52" t="s">
        <v>13290</v>
      </c>
      <c r="D190" s="70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81"/>
      <c r="P190" s="185"/>
      <c r="Q190" s="2"/>
      <c r="R190" s="2"/>
      <c r="S190" s="44"/>
      <c r="T190" s="45"/>
      <c r="U190" s="2"/>
      <c r="V190" s="2"/>
      <c r="W190" s="2"/>
      <c r="X190" s="2"/>
      <c r="Y190" s="2"/>
      <c r="Z190" s="2"/>
      <c r="AA190" s="145"/>
      <c r="AB190" s="71"/>
      <c r="AC190" s="36"/>
      <c r="AD190" s="201"/>
      <c r="AE190" s="55"/>
      <c r="AF190" s="141"/>
      <c r="AG190" s="187" t="s">
        <v>7356</v>
      </c>
      <c r="AH190" s="53">
        <v>5</v>
      </c>
      <c r="AI190" s="181" t="s">
        <v>7357</v>
      </c>
      <c r="AJ190" s="98">
        <f>ROUND(P193-AH190,0)</f>
        <v>764</v>
      </c>
      <c r="AK190" s="16"/>
    </row>
    <row r="191" spans="1:37" ht="16.75" customHeight="1" x14ac:dyDescent="0.3">
      <c r="A191" s="11">
        <v>33</v>
      </c>
      <c r="B191" s="14" t="s">
        <v>1995</v>
      </c>
      <c r="C191" s="52" t="s">
        <v>13289</v>
      </c>
      <c r="D191" s="70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81"/>
      <c r="P191" s="185"/>
      <c r="Q191" s="2"/>
      <c r="R191" s="2"/>
      <c r="S191" s="44"/>
      <c r="T191" s="45"/>
      <c r="U191" s="2"/>
      <c r="V191" s="2"/>
      <c r="W191" s="2"/>
      <c r="X191" s="2"/>
      <c r="Y191" s="2"/>
      <c r="Z191" s="2"/>
      <c r="AA191" s="145"/>
      <c r="AB191" s="71"/>
      <c r="AC191" s="291" t="s">
        <v>12369</v>
      </c>
      <c r="AD191" s="220" t="s">
        <v>7358</v>
      </c>
      <c r="AE191" s="55" t="s">
        <v>7390</v>
      </c>
      <c r="AF191" s="141">
        <v>0.7</v>
      </c>
      <c r="AG191" s="221"/>
      <c r="AH191" s="136"/>
      <c r="AI191" s="75"/>
      <c r="AJ191" s="98">
        <f>ROUND(P193*AF191-AH190,0)</f>
        <v>533</v>
      </c>
      <c r="AK191" s="16"/>
    </row>
    <row r="192" spans="1:37" ht="16.75" customHeight="1" x14ac:dyDescent="0.3">
      <c r="A192" s="11">
        <v>33</v>
      </c>
      <c r="B192" s="14" t="s">
        <v>1996</v>
      </c>
      <c r="C192" s="52" t="s">
        <v>13288</v>
      </c>
      <c r="D192" s="70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81"/>
      <c r="P192" s="185"/>
      <c r="Q192" s="2"/>
      <c r="R192" s="2"/>
      <c r="S192" s="44"/>
      <c r="T192" s="45"/>
      <c r="U192" s="2"/>
      <c r="V192" s="2"/>
      <c r="W192" s="2"/>
      <c r="X192" s="2"/>
      <c r="Y192" s="2"/>
      <c r="Z192" s="2"/>
      <c r="AA192" s="145"/>
      <c r="AB192" s="71"/>
      <c r="AC192" s="292"/>
      <c r="AD192" s="220" t="s">
        <v>7391</v>
      </c>
      <c r="AE192" s="55" t="s">
        <v>7390</v>
      </c>
      <c r="AF192" s="141">
        <v>0.5</v>
      </c>
      <c r="AG192" s="196"/>
      <c r="AH192" s="144"/>
      <c r="AI192" s="150"/>
      <c r="AJ192" s="98">
        <f>ROUND(P193*AF192-AH190,0)</f>
        <v>380</v>
      </c>
      <c r="AK192" s="16"/>
    </row>
    <row r="193" spans="1:37" ht="16.75" customHeight="1" x14ac:dyDescent="0.3">
      <c r="A193" s="11">
        <v>33</v>
      </c>
      <c r="B193" s="14" t="s">
        <v>1997</v>
      </c>
      <c r="C193" s="52" t="s">
        <v>13287</v>
      </c>
      <c r="D193" s="124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6"/>
      <c r="P193" s="271">
        <v>769</v>
      </c>
      <c r="Q193" s="272"/>
      <c r="R193" s="2" t="s">
        <v>7388</v>
      </c>
      <c r="S193" s="2"/>
      <c r="T193" s="202" t="s">
        <v>7380</v>
      </c>
      <c r="U193" s="36"/>
      <c r="V193" s="36"/>
      <c r="W193" s="36"/>
      <c r="X193" s="36"/>
      <c r="Y193" s="36"/>
      <c r="Z193" s="36"/>
      <c r="AA193" s="217"/>
      <c r="AB193" s="74"/>
      <c r="AC193" s="36"/>
      <c r="AD193" s="194"/>
      <c r="AE193" s="7"/>
      <c r="AF193" s="7"/>
      <c r="AG193" s="7"/>
      <c r="AH193" s="7"/>
      <c r="AI193" s="37"/>
      <c r="AJ193" s="98">
        <f>ROUND(P193*AA194,0)</f>
        <v>715</v>
      </c>
      <c r="AK193" s="66"/>
    </row>
    <row r="194" spans="1:37" ht="16.75" customHeight="1" x14ac:dyDescent="0.3">
      <c r="A194" s="11">
        <v>33</v>
      </c>
      <c r="B194" s="14" t="s">
        <v>1998</v>
      </c>
      <c r="C194" s="52" t="s">
        <v>13286</v>
      </c>
      <c r="D194" s="124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6"/>
      <c r="P194" s="72"/>
      <c r="Q194" s="145"/>
      <c r="R194" s="2"/>
      <c r="S194" s="2"/>
      <c r="T194" s="45"/>
      <c r="U194" s="2"/>
      <c r="V194" s="2"/>
      <c r="W194" s="135"/>
      <c r="X194" s="135"/>
      <c r="Y194" s="135"/>
      <c r="Z194" s="136" t="s">
        <v>7404</v>
      </c>
      <c r="AA194" s="273">
        <v>0.93</v>
      </c>
      <c r="AB194" s="274"/>
      <c r="AC194" s="291" t="s">
        <v>12369</v>
      </c>
      <c r="AD194" s="220" t="s">
        <v>7358</v>
      </c>
      <c r="AE194" s="55" t="s">
        <v>7390</v>
      </c>
      <c r="AF194" s="141">
        <v>0.7</v>
      </c>
      <c r="AG194" s="141"/>
      <c r="AH194" s="141"/>
      <c r="AI194" s="142"/>
      <c r="AJ194" s="98">
        <f>ROUND(ROUND(P193*AA194,0)*AF194,0)</f>
        <v>501</v>
      </c>
      <c r="AK194" s="66"/>
    </row>
    <row r="195" spans="1:37" ht="16.75" customHeight="1" x14ac:dyDescent="0.3">
      <c r="A195" s="11">
        <v>33</v>
      </c>
      <c r="B195" s="14" t="s">
        <v>1999</v>
      </c>
      <c r="C195" s="52" t="s">
        <v>13285</v>
      </c>
      <c r="D195" s="70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81"/>
      <c r="P195" s="185"/>
      <c r="Q195" s="2"/>
      <c r="R195" s="2"/>
      <c r="S195" s="44"/>
      <c r="T195" s="45"/>
      <c r="U195" s="2"/>
      <c r="V195" s="2"/>
      <c r="W195" s="2"/>
      <c r="X195" s="2"/>
      <c r="Y195" s="2"/>
      <c r="Z195" s="2"/>
      <c r="AA195" s="145"/>
      <c r="AB195" s="71"/>
      <c r="AC195" s="292"/>
      <c r="AD195" s="220" t="s">
        <v>7391</v>
      </c>
      <c r="AE195" s="55" t="s">
        <v>7390</v>
      </c>
      <c r="AF195" s="141">
        <v>0.5</v>
      </c>
      <c r="AG195" s="141"/>
      <c r="AH195" s="141"/>
      <c r="AI195" s="142"/>
      <c r="AJ195" s="98">
        <f>ROUND(ROUND(P193*AA194,0)*AF195,0)</f>
        <v>358</v>
      </c>
      <c r="AK195" s="16"/>
    </row>
    <row r="196" spans="1:37" ht="16.75" customHeight="1" x14ac:dyDescent="0.3">
      <c r="A196" s="11">
        <v>33</v>
      </c>
      <c r="B196" s="14" t="s">
        <v>2000</v>
      </c>
      <c r="C196" s="52" t="s">
        <v>13284</v>
      </c>
      <c r="D196" s="70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81"/>
      <c r="P196" s="185"/>
      <c r="Q196" s="2"/>
      <c r="R196" s="2"/>
      <c r="S196" s="44"/>
      <c r="T196" s="45"/>
      <c r="U196" s="2"/>
      <c r="V196" s="2"/>
      <c r="W196" s="2"/>
      <c r="X196" s="2"/>
      <c r="Y196" s="2"/>
      <c r="Z196" s="2"/>
      <c r="AA196" s="145"/>
      <c r="AB196" s="71"/>
      <c r="AC196" s="36"/>
      <c r="AD196" s="201"/>
      <c r="AE196" s="55"/>
      <c r="AF196" s="141"/>
      <c r="AG196" s="187" t="s">
        <v>7356</v>
      </c>
      <c r="AH196" s="53">
        <v>5</v>
      </c>
      <c r="AI196" s="181" t="s">
        <v>7357</v>
      </c>
      <c r="AJ196" s="98">
        <f>ROUND(P193*AA194-AH196,0)</f>
        <v>710</v>
      </c>
      <c r="AK196" s="16"/>
    </row>
    <row r="197" spans="1:37" ht="16.75" customHeight="1" x14ac:dyDescent="0.3">
      <c r="A197" s="11">
        <v>33</v>
      </c>
      <c r="B197" s="14" t="s">
        <v>2001</v>
      </c>
      <c r="C197" s="52" t="s">
        <v>13283</v>
      </c>
      <c r="D197" s="70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81"/>
      <c r="P197" s="185"/>
      <c r="Q197" s="2"/>
      <c r="R197" s="2"/>
      <c r="S197" s="44"/>
      <c r="T197" s="45"/>
      <c r="U197" s="2"/>
      <c r="V197" s="2"/>
      <c r="W197" s="2"/>
      <c r="X197" s="2"/>
      <c r="Y197" s="2"/>
      <c r="Z197" s="2"/>
      <c r="AA197" s="145"/>
      <c r="AB197" s="71"/>
      <c r="AC197" s="291" t="s">
        <v>12369</v>
      </c>
      <c r="AD197" s="220" t="s">
        <v>7358</v>
      </c>
      <c r="AE197" s="55" t="s">
        <v>7390</v>
      </c>
      <c r="AF197" s="141">
        <v>0.7</v>
      </c>
      <c r="AG197" s="221"/>
      <c r="AH197" s="136"/>
      <c r="AI197" s="75"/>
      <c r="AJ197" s="98">
        <f>ROUND(ROUND(P193*AA194,0)*AF197-AH196,0)</f>
        <v>496</v>
      </c>
      <c r="AK197" s="16"/>
    </row>
    <row r="198" spans="1:37" ht="16.75" customHeight="1" x14ac:dyDescent="0.3">
      <c r="A198" s="11">
        <v>33</v>
      </c>
      <c r="B198" s="14" t="s">
        <v>2002</v>
      </c>
      <c r="C198" s="52" t="s">
        <v>13282</v>
      </c>
      <c r="D198" s="70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81"/>
      <c r="P198" s="185"/>
      <c r="Q198" s="2"/>
      <c r="R198" s="2"/>
      <c r="S198" s="44"/>
      <c r="T198" s="43"/>
      <c r="U198" s="8"/>
      <c r="V198" s="8"/>
      <c r="W198" s="8"/>
      <c r="X198" s="8"/>
      <c r="Y198" s="8"/>
      <c r="Z198" s="8"/>
      <c r="AA198" s="180"/>
      <c r="AB198" s="73"/>
      <c r="AC198" s="292"/>
      <c r="AD198" s="220" t="s">
        <v>7391</v>
      </c>
      <c r="AE198" s="55" t="s">
        <v>7390</v>
      </c>
      <c r="AF198" s="141">
        <v>0.5</v>
      </c>
      <c r="AG198" s="196"/>
      <c r="AH198" s="144"/>
      <c r="AI198" s="150"/>
      <c r="AJ198" s="98">
        <f>ROUND(ROUND(P193*AA194,0)*AF198-AH196,0)</f>
        <v>353</v>
      </c>
      <c r="AK198" s="16"/>
    </row>
    <row r="199" spans="1:37" ht="16.75" customHeight="1" x14ac:dyDescent="0.3">
      <c r="A199" s="11">
        <v>33</v>
      </c>
      <c r="B199" s="14" t="s">
        <v>2003</v>
      </c>
      <c r="C199" s="52" t="s">
        <v>13281</v>
      </c>
      <c r="D199" s="124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6"/>
      <c r="P199" s="185"/>
      <c r="Q199" s="2"/>
      <c r="R199" s="2"/>
      <c r="S199" s="44"/>
      <c r="T199" s="56" t="s">
        <v>7373</v>
      </c>
      <c r="U199" s="2"/>
      <c r="V199" s="2"/>
      <c r="W199" s="2"/>
      <c r="X199" s="2"/>
      <c r="Y199" s="2"/>
      <c r="Z199" s="2"/>
      <c r="AA199" s="145"/>
      <c r="AB199" s="71"/>
      <c r="AC199" s="36"/>
      <c r="AD199" s="194"/>
      <c r="AE199" s="7"/>
      <c r="AF199" s="7"/>
      <c r="AG199" s="7"/>
      <c r="AH199" s="7"/>
      <c r="AI199" s="37"/>
      <c r="AJ199" s="98">
        <f>ROUND(P193*AA200,0)</f>
        <v>731</v>
      </c>
      <c r="AK199" s="66"/>
    </row>
    <row r="200" spans="1:37" ht="16.75" customHeight="1" x14ac:dyDescent="0.3">
      <c r="A200" s="11">
        <v>33</v>
      </c>
      <c r="B200" s="14" t="s">
        <v>2004</v>
      </c>
      <c r="C200" s="52" t="s">
        <v>13280</v>
      </c>
      <c r="D200" s="124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6"/>
      <c r="P200" s="185"/>
      <c r="Q200" s="2"/>
      <c r="R200" s="2"/>
      <c r="S200" s="44"/>
      <c r="T200" s="56" t="s">
        <v>7405</v>
      </c>
      <c r="U200" s="2"/>
      <c r="V200" s="2"/>
      <c r="W200" s="135"/>
      <c r="X200" s="135"/>
      <c r="Y200" s="135"/>
      <c r="Z200" s="136" t="s">
        <v>7404</v>
      </c>
      <c r="AA200" s="273">
        <v>0.95</v>
      </c>
      <c r="AB200" s="274"/>
      <c r="AC200" s="291" t="s">
        <v>12369</v>
      </c>
      <c r="AD200" s="220" t="s">
        <v>7358</v>
      </c>
      <c r="AE200" s="55" t="s">
        <v>7390</v>
      </c>
      <c r="AF200" s="141">
        <v>0.7</v>
      </c>
      <c r="AG200" s="141"/>
      <c r="AH200" s="141"/>
      <c r="AI200" s="142"/>
      <c r="AJ200" s="98">
        <f>ROUND(ROUND(P193*AA200,0)*AF200,0)</f>
        <v>512</v>
      </c>
      <c r="AK200" s="66"/>
    </row>
    <row r="201" spans="1:37" ht="16.75" customHeight="1" x14ac:dyDescent="0.3">
      <c r="A201" s="11">
        <v>33</v>
      </c>
      <c r="B201" s="14" t="s">
        <v>2005</v>
      </c>
      <c r="C201" s="52" t="s">
        <v>13279</v>
      </c>
      <c r="D201" s="70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81"/>
      <c r="P201" s="185"/>
      <c r="Q201" s="2"/>
      <c r="R201" s="2"/>
      <c r="S201" s="44"/>
      <c r="T201" s="45"/>
      <c r="U201" s="2"/>
      <c r="V201" s="2"/>
      <c r="W201" s="2"/>
      <c r="X201" s="2"/>
      <c r="Y201" s="2"/>
      <c r="Z201" s="2"/>
      <c r="AA201" s="145"/>
      <c r="AB201" s="71"/>
      <c r="AC201" s="292"/>
      <c r="AD201" s="220" t="s">
        <v>7391</v>
      </c>
      <c r="AE201" s="55" t="s">
        <v>7390</v>
      </c>
      <c r="AF201" s="141">
        <v>0.5</v>
      </c>
      <c r="AG201" s="141"/>
      <c r="AH201" s="141"/>
      <c r="AI201" s="142"/>
      <c r="AJ201" s="98">
        <f>ROUND(ROUND(P193*AA200,0)*AF201,0)</f>
        <v>366</v>
      </c>
      <c r="AK201" s="16"/>
    </row>
    <row r="202" spans="1:37" ht="16.75" customHeight="1" x14ac:dyDescent="0.3">
      <c r="A202" s="11">
        <v>33</v>
      </c>
      <c r="B202" s="14" t="s">
        <v>2006</v>
      </c>
      <c r="C202" s="52" t="s">
        <v>13278</v>
      </c>
      <c r="D202" s="70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81"/>
      <c r="P202" s="185"/>
      <c r="Q202" s="2"/>
      <c r="R202" s="2"/>
      <c r="S202" s="44"/>
      <c r="T202" s="45"/>
      <c r="U202" s="2"/>
      <c r="V202" s="2"/>
      <c r="W202" s="2"/>
      <c r="X202" s="2"/>
      <c r="Y202" s="2"/>
      <c r="Z202" s="2"/>
      <c r="AA202" s="145"/>
      <c r="AB202" s="71"/>
      <c r="AC202" s="36"/>
      <c r="AD202" s="201"/>
      <c r="AE202" s="55"/>
      <c r="AF202" s="141"/>
      <c r="AG202" s="187" t="s">
        <v>7356</v>
      </c>
      <c r="AH202" s="53">
        <v>5</v>
      </c>
      <c r="AI202" s="181" t="s">
        <v>7357</v>
      </c>
      <c r="AJ202" s="98">
        <f>ROUND(P193*AA200-AH202,0)</f>
        <v>726</v>
      </c>
      <c r="AK202" s="16"/>
    </row>
    <row r="203" spans="1:37" ht="16.75" customHeight="1" x14ac:dyDescent="0.3">
      <c r="A203" s="11">
        <v>33</v>
      </c>
      <c r="B203" s="14" t="s">
        <v>2007</v>
      </c>
      <c r="C203" s="52" t="s">
        <v>13277</v>
      </c>
      <c r="D203" s="70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81"/>
      <c r="P203" s="185"/>
      <c r="Q203" s="2"/>
      <c r="R203" s="2"/>
      <c r="S203" s="44"/>
      <c r="T203" s="45"/>
      <c r="U203" s="2"/>
      <c r="V203" s="2"/>
      <c r="W203" s="2"/>
      <c r="X203" s="2"/>
      <c r="Y203" s="2"/>
      <c r="Z203" s="2"/>
      <c r="AA203" s="145"/>
      <c r="AB203" s="71"/>
      <c r="AC203" s="291" t="s">
        <v>12369</v>
      </c>
      <c r="AD203" s="220" t="s">
        <v>7358</v>
      </c>
      <c r="AE203" s="55" t="s">
        <v>7390</v>
      </c>
      <c r="AF203" s="141">
        <v>0.7</v>
      </c>
      <c r="AG203" s="221"/>
      <c r="AH203" s="136"/>
      <c r="AI203" s="75"/>
      <c r="AJ203" s="98">
        <f>ROUND(ROUND(P193*AA200,0)*AF203-AH202,0)</f>
        <v>507</v>
      </c>
      <c r="AK203" s="16"/>
    </row>
    <row r="204" spans="1:37" ht="16.75" customHeight="1" x14ac:dyDescent="0.3">
      <c r="A204" s="11">
        <v>33</v>
      </c>
      <c r="B204" s="14" t="s">
        <v>2008</v>
      </c>
      <c r="C204" s="52" t="s">
        <v>13276</v>
      </c>
      <c r="D204" s="70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81"/>
      <c r="P204" s="185"/>
      <c r="Q204" s="2"/>
      <c r="R204" s="2"/>
      <c r="S204" s="44"/>
      <c r="T204" s="43"/>
      <c r="U204" s="8"/>
      <c r="V204" s="8"/>
      <c r="W204" s="8"/>
      <c r="X204" s="8"/>
      <c r="Y204" s="8"/>
      <c r="Z204" s="8"/>
      <c r="AA204" s="180"/>
      <c r="AB204" s="73"/>
      <c r="AC204" s="292"/>
      <c r="AD204" s="220" t="s">
        <v>7391</v>
      </c>
      <c r="AE204" s="55" t="s">
        <v>7390</v>
      </c>
      <c r="AF204" s="141">
        <v>0.5</v>
      </c>
      <c r="AG204" s="196"/>
      <c r="AH204" s="144"/>
      <c r="AI204" s="150"/>
      <c r="AJ204" s="98">
        <f>ROUND(ROUND(P193*AA200,0)*AF204-AH202,0)</f>
        <v>361</v>
      </c>
      <c r="AK204" s="16"/>
    </row>
    <row r="205" spans="1:37" ht="16.75" customHeight="1" x14ac:dyDescent="0.3">
      <c r="A205" s="11">
        <v>33</v>
      </c>
      <c r="B205" s="14" t="s">
        <v>2009</v>
      </c>
      <c r="C205" s="52" t="s">
        <v>13275</v>
      </c>
      <c r="D205" s="124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6"/>
      <c r="P205" s="167" t="s">
        <v>7734</v>
      </c>
      <c r="Q205" s="36"/>
      <c r="R205" s="36"/>
      <c r="S205" s="50"/>
      <c r="T205" s="36"/>
      <c r="U205" s="36"/>
      <c r="V205" s="36"/>
      <c r="W205" s="36"/>
      <c r="X205" s="36"/>
      <c r="Y205" s="36"/>
      <c r="Z205" s="36"/>
      <c r="AA205" s="217"/>
      <c r="AB205" s="50"/>
      <c r="AC205" s="36"/>
      <c r="AD205" s="53"/>
      <c r="AE205" s="36"/>
      <c r="AF205" s="36"/>
      <c r="AG205" s="36"/>
      <c r="AH205" s="36"/>
      <c r="AI205" s="50"/>
      <c r="AJ205" s="98">
        <f>ROUND(P211,0)</f>
        <v>585</v>
      </c>
      <c r="AK205" s="16"/>
    </row>
    <row r="206" spans="1:37" ht="16.75" customHeight="1" x14ac:dyDescent="0.3">
      <c r="A206" s="11">
        <v>33</v>
      </c>
      <c r="B206" s="14" t="s">
        <v>2010</v>
      </c>
      <c r="C206" s="52" t="s">
        <v>13274</v>
      </c>
      <c r="D206" s="124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6"/>
      <c r="P206" s="185"/>
      <c r="Q206" s="2"/>
      <c r="R206" s="2"/>
      <c r="S206" s="44"/>
      <c r="T206" s="2"/>
      <c r="U206" s="2"/>
      <c r="V206" s="2"/>
      <c r="W206" s="2"/>
      <c r="X206" s="2"/>
      <c r="Y206" s="2"/>
      <c r="Z206" s="2"/>
      <c r="AA206" s="145"/>
      <c r="AB206" s="71"/>
      <c r="AC206" s="291" t="s">
        <v>12369</v>
      </c>
      <c r="AD206" s="220" t="s">
        <v>7358</v>
      </c>
      <c r="AE206" s="55" t="s">
        <v>7390</v>
      </c>
      <c r="AF206" s="141">
        <v>0.7</v>
      </c>
      <c r="AG206" s="141"/>
      <c r="AH206" s="141"/>
      <c r="AI206" s="142"/>
      <c r="AJ206" s="98">
        <f>ROUND(P211*AF206,0)</f>
        <v>410</v>
      </c>
      <c r="AK206" s="16"/>
    </row>
    <row r="207" spans="1:37" ht="16.75" customHeight="1" x14ac:dyDescent="0.3">
      <c r="A207" s="11">
        <v>33</v>
      </c>
      <c r="B207" s="14" t="s">
        <v>2011</v>
      </c>
      <c r="C207" s="52" t="s">
        <v>13273</v>
      </c>
      <c r="D207" s="70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81"/>
      <c r="P207" s="185"/>
      <c r="Q207" s="2"/>
      <c r="R207" s="2"/>
      <c r="S207" s="44"/>
      <c r="T207" s="45"/>
      <c r="U207" s="2"/>
      <c r="V207" s="2"/>
      <c r="W207" s="2"/>
      <c r="X207" s="2"/>
      <c r="Y207" s="2"/>
      <c r="Z207" s="2"/>
      <c r="AA207" s="145"/>
      <c r="AB207" s="71"/>
      <c r="AC207" s="292"/>
      <c r="AD207" s="220" t="s">
        <v>7391</v>
      </c>
      <c r="AE207" s="55" t="s">
        <v>7390</v>
      </c>
      <c r="AF207" s="141">
        <v>0.5</v>
      </c>
      <c r="AG207" s="141"/>
      <c r="AH207" s="141"/>
      <c r="AI207" s="142"/>
      <c r="AJ207" s="98">
        <f>ROUND(P211*AF207,0)</f>
        <v>293</v>
      </c>
      <c r="AK207" s="16"/>
    </row>
    <row r="208" spans="1:37" ht="16.75" customHeight="1" x14ac:dyDescent="0.3">
      <c r="A208" s="11">
        <v>33</v>
      </c>
      <c r="B208" s="14" t="s">
        <v>2012</v>
      </c>
      <c r="C208" s="52" t="s">
        <v>13272</v>
      </c>
      <c r="D208" s="70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81"/>
      <c r="P208" s="185"/>
      <c r="Q208" s="2"/>
      <c r="R208" s="2"/>
      <c r="S208" s="44"/>
      <c r="T208" s="45"/>
      <c r="U208" s="2"/>
      <c r="V208" s="2"/>
      <c r="W208" s="2"/>
      <c r="X208" s="2"/>
      <c r="Y208" s="2"/>
      <c r="Z208" s="2"/>
      <c r="AA208" s="145"/>
      <c r="AB208" s="71"/>
      <c r="AC208" s="36"/>
      <c r="AD208" s="201"/>
      <c r="AE208" s="55"/>
      <c r="AF208" s="141"/>
      <c r="AG208" s="187" t="s">
        <v>7356</v>
      </c>
      <c r="AH208" s="53">
        <v>5</v>
      </c>
      <c r="AI208" s="181" t="s">
        <v>7357</v>
      </c>
      <c r="AJ208" s="98">
        <f>ROUND(P211-AH208,0)</f>
        <v>580</v>
      </c>
      <c r="AK208" s="16"/>
    </row>
    <row r="209" spans="1:37" ht="16.75" customHeight="1" x14ac:dyDescent="0.3">
      <c r="A209" s="11">
        <v>33</v>
      </c>
      <c r="B209" s="14" t="s">
        <v>2013</v>
      </c>
      <c r="C209" s="52" t="s">
        <v>13271</v>
      </c>
      <c r="D209" s="70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81"/>
      <c r="P209" s="185"/>
      <c r="Q209" s="2"/>
      <c r="R209" s="2"/>
      <c r="S209" s="44"/>
      <c r="T209" s="45"/>
      <c r="U209" s="2"/>
      <c r="V209" s="2"/>
      <c r="W209" s="2"/>
      <c r="X209" s="2"/>
      <c r="Y209" s="2"/>
      <c r="Z209" s="2"/>
      <c r="AA209" s="145"/>
      <c r="AB209" s="71"/>
      <c r="AC209" s="291" t="s">
        <v>12369</v>
      </c>
      <c r="AD209" s="220" t="s">
        <v>7358</v>
      </c>
      <c r="AE209" s="55" t="s">
        <v>7390</v>
      </c>
      <c r="AF209" s="141">
        <v>0.7</v>
      </c>
      <c r="AG209" s="221"/>
      <c r="AH209" s="136"/>
      <c r="AI209" s="75"/>
      <c r="AJ209" s="98">
        <f>ROUND(P211*AF209-AH208,0)</f>
        <v>405</v>
      </c>
      <c r="AK209" s="16"/>
    </row>
    <row r="210" spans="1:37" ht="16.75" customHeight="1" x14ac:dyDescent="0.3">
      <c r="A210" s="11">
        <v>33</v>
      </c>
      <c r="B210" s="14" t="s">
        <v>2014</v>
      </c>
      <c r="C210" s="52" t="s">
        <v>13270</v>
      </c>
      <c r="D210" s="70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81"/>
      <c r="P210" s="185"/>
      <c r="Q210" s="2"/>
      <c r="R210" s="2"/>
      <c r="S210" s="44"/>
      <c r="T210" s="45"/>
      <c r="U210" s="2"/>
      <c r="V210" s="2"/>
      <c r="W210" s="2"/>
      <c r="X210" s="2"/>
      <c r="Y210" s="2"/>
      <c r="Z210" s="2"/>
      <c r="AA210" s="145"/>
      <c r="AB210" s="71"/>
      <c r="AC210" s="292"/>
      <c r="AD210" s="220" t="s">
        <v>7391</v>
      </c>
      <c r="AE210" s="55" t="s">
        <v>7390</v>
      </c>
      <c r="AF210" s="141">
        <v>0.5</v>
      </c>
      <c r="AG210" s="196"/>
      <c r="AH210" s="144"/>
      <c r="AI210" s="150"/>
      <c r="AJ210" s="98">
        <f>ROUND(P211*AF210-AH208,0)</f>
        <v>288</v>
      </c>
      <c r="AK210" s="16"/>
    </row>
    <row r="211" spans="1:37" ht="16.75" customHeight="1" x14ac:dyDescent="0.3">
      <c r="A211" s="11">
        <v>33</v>
      </c>
      <c r="B211" s="14" t="s">
        <v>2015</v>
      </c>
      <c r="C211" s="52" t="s">
        <v>13269</v>
      </c>
      <c r="D211" s="124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6"/>
      <c r="P211" s="271">
        <v>585</v>
      </c>
      <c r="Q211" s="272"/>
      <c r="R211" s="2" t="s">
        <v>7388</v>
      </c>
      <c r="S211" s="44"/>
      <c r="T211" s="202" t="s">
        <v>7380</v>
      </c>
      <c r="U211" s="36"/>
      <c r="V211" s="36"/>
      <c r="W211" s="36"/>
      <c r="X211" s="36"/>
      <c r="Y211" s="36"/>
      <c r="Z211" s="36"/>
      <c r="AA211" s="217"/>
      <c r="AB211" s="74"/>
      <c r="AC211" s="36"/>
      <c r="AD211" s="194"/>
      <c r="AE211" s="7"/>
      <c r="AF211" s="7"/>
      <c r="AG211" s="7"/>
      <c r="AH211" s="7"/>
      <c r="AI211" s="37"/>
      <c r="AJ211" s="98">
        <f>ROUND(P211*AA212,0)</f>
        <v>544</v>
      </c>
      <c r="AK211" s="66"/>
    </row>
    <row r="212" spans="1:37" ht="16.75" customHeight="1" x14ac:dyDescent="0.3">
      <c r="A212" s="11">
        <v>33</v>
      </c>
      <c r="B212" s="14" t="s">
        <v>2016</v>
      </c>
      <c r="C212" s="52" t="s">
        <v>13268</v>
      </c>
      <c r="D212" s="124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6"/>
      <c r="P212" s="72"/>
      <c r="Q212" s="145"/>
      <c r="R212" s="2"/>
      <c r="S212" s="44"/>
      <c r="T212" s="45"/>
      <c r="U212" s="2"/>
      <c r="V212" s="2"/>
      <c r="W212" s="135"/>
      <c r="X212" s="135"/>
      <c r="Y212" s="135"/>
      <c r="Z212" s="136" t="s">
        <v>7404</v>
      </c>
      <c r="AA212" s="273">
        <v>0.93</v>
      </c>
      <c r="AB212" s="274"/>
      <c r="AC212" s="291" t="s">
        <v>12369</v>
      </c>
      <c r="AD212" s="220" t="s">
        <v>7358</v>
      </c>
      <c r="AE212" s="55" t="s">
        <v>7390</v>
      </c>
      <c r="AF212" s="141">
        <v>0.7</v>
      </c>
      <c r="AG212" s="141"/>
      <c r="AH212" s="141"/>
      <c r="AI212" s="142"/>
      <c r="AJ212" s="98">
        <f>ROUND(ROUND(P211*AA212,0)*AF212,0)</f>
        <v>381</v>
      </c>
      <c r="AK212" s="66"/>
    </row>
    <row r="213" spans="1:37" ht="16.75" customHeight="1" x14ac:dyDescent="0.3">
      <c r="A213" s="11">
        <v>33</v>
      </c>
      <c r="B213" s="14" t="s">
        <v>2017</v>
      </c>
      <c r="C213" s="52" t="s">
        <v>13267</v>
      </c>
      <c r="D213" s="70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81"/>
      <c r="P213" s="185"/>
      <c r="Q213" s="2"/>
      <c r="R213" s="2"/>
      <c r="S213" s="44"/>
      <c r="T213" s="45"/>
      <c r="U213" s="2"/>
      <c r="V213" s="2"/>
      <c r="W213" s="2"/>
      <c r="X213" s="2"/>
      <c r="Y213" s="2"/>
      <c r="Z213" s="2"/>
      <c r="AA213" s="145"/>
      <c r="AB213" s="71"/>
      <c r="AC213" s="292"/>
      <c r="AD213" s="220" t="s">
        <v>7391</v>
      </c>
      <c r="AE213" s="55" t="s">
        <v>7390</v>
      </c>
      <c r="AF213" s="141">
        <v>0.5</v>
      </c>
      <c r="AG213" s="141"/>
      <c r="AH213" s="141"/>
      <c r="AI213" s="142"/>
      <c r="AJ213" s="98">
        <f>ROUND(ROUND(P211*AA212,0)*AF213,0)</f>
        <v>272</v>
      </c>
      <c r="AK213" s="16"/>
    </row>
    <row r="214" spans="1:37" ht="16.75" customHeight="1" x14ac:dyDescent="0.3">
      <c r="A214" s="11">
        <v>33</v>
      </c>
      <c r="B214" s="14" t="s">
        <v>2018</v>
      </c>
      <c r="C214" s="52" t="s">
        <v>13266</v>
      </c>
      <c r="D214" s="70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81"/>
      <c r="P214" s="185"/>
      <c r="Q214" s="2"/>
      <c r="R214" s="2"/>
      <c r="S214" s="44"/>
      <c r="T214" s="45"/>
      <c r="U214" s="2"/>
      <c r="V214" s="2"/>
      <c r="W214" s="2"/>
      <c r="X214" s="2"/>
      <c r="Y214" s="2"/>
      <c r="Z214" s="2"/>
      <c r="AA214" s="145"/>
      <c r="AB214" s="71"/>
      <c r="AC214" s="36"/>
      <c r="AD214" s="201"/>
      <c r="AE214" s="55"/>
      <c r="AF214" s="141"/>
      <c r="AG214" s="187" t="s">
        <v>7356</v>
      </c>
      <c r="AH214" s="53">
        <v>5</v>
      </c>
      <c r="AI214" s="181" t="s">
        <v>7357</v>
      </c>
      <c r="AJ214" s="98">
        <f>ROUND(P211*AA212-AH214,0)</f>
        <v>539</v>
      </c>
      <c r="AK214" s="16"/>
    </row>
    <row r="215" spans="1:37" ht="16.75" customHeight="1" x14ac:dyDescent="0.3">
      <c r="A215" s="11">
        <v>33</v>
      </c>
      <c r="B215" s="14" t="s">
        <v>2019</v>
      </c>
      <c r="C215" s="52" t="s">
        <v>13265</v>
      </c>
      <c r="D215" s="70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81"/>
      <c r="P215" s="185"/>
      <c r="Q215" s="2"/>
      <c r="R215" s="2"/>
      <c r="S215" s="44"/>
      <c r="T215" s="45"/>
      <c r="U215" s="2"/>
      <c r="V215" s="2"/>
      <c r="W215" s="2"/>
      <c r="X215" s="2"/>
      <c r="Y215" s="2"/>
      <c r="Z215" s="2"/>
      <c r="AA215" s="145"/>
      <c r="AB215" s="71"/>
      <c r="AC215" s="291" t="s">
        <v>12369</v>
      </c>
      <c r="AD215" s="220" t="s">
        <v>7358</v>
      </c>
      <c r="AE215" s="55" t="s">
        <v>7390</v>
      </c>
      <c r="AF215" s="141">
        <v>0.7</v>
      </c>
      <c r="AG215" s="221"/>
      <c r="AH215" s="136"/>
      <c r="AI215" s="75"/>
      <c r="AJ215" s="98">
        <f>ROUND(ROUND(P211*AA212,0)*AF215-AH214,0)</f>
        <v>376</v>
      </c>
      <c r="AK215" s="16"/>
    </row>
    <row r="216" spans="1:37" ht="16.75" customHeight="1" x14ac:dyDescent="0.3">
      <c r="A216" s="11">
        <v>33</v>
      </c>
      <c r="B216" s="14" t="s">
        <v>2020</v>
      </c>
      <c r="C216" s="52" t="s">
        <v>13264</v>
      </c>
      <c r="D216" s="70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81"/>
      <c r="P216" s="185"/>
      <c r="Q216" s="2"/>
      <c r="R216" s="2"/>
      <c r="S216" s="44"/>
      <c r="T216" s="43"/>
      <c r="U216" s="8"/>
      <c r="V216" s="8"/>
      <c r="W216" s="8"/>
      <c r="X216" s="8"/>
      <c r="Y216" s="8"/>
      <c r="Z216" s="8"/>
      <c r="AA216" s="180"/>
      <c r="AB216" s="73"/>
      <c r="AC216" s="292"/>
      <c r="AD216" s="220" t="s">
        <v>7391</v>
      </c>
      <c r="AE216" s="55" t="s">
        <v>7390</v>
      </c>
      <c r="AF216" s="141">
        <v>0.5</v>
      </c>
      <c r="AG216" s="196"/>
      <c r="AH216" s="144"/>
      <c r="AI216" s="150"/>
      <c r="AJ216" s="98">
        <f>ROUND(ROUND(P211*AA212,0)*AF216-AH214,0)</f>
        <v>267</v>
      </c>
      <c r="AK216" s="16"/>
    </row>
    <row r="217" spans="1:37" ht="16.75" customHeight="1" x14ac:dyDescent="0.3">
      <c r="A217" s="11">
        <v>33</v>
      </c>
      <c r="B217" s="14" t="s">
        <v>2021</v>
      </c>
      <c r="C217" s="52" t="s">
        <v>13263</v>
      </c>
      <c r="D217" s="124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6"/>
      <c r="P217" s="185"/>
      <c r="Q217" s="2"/>
      <c r="R217" s="2"/>
      <c r="S217" s="44"/>
      <c r="T217" s="56" t="s">
        <v>7373</v>
      </c>
      <c r="U217" s="2"/>
      <c r="V217" s="2"/>
      <c r="W217" s="2"/>
      <c r="X217" s="2"/>
      <c r="Y217" s="2"/>
      <c r="Z217" s="2"/>
      <c r="AA217" s="145"/>
      <c r="AB217" s="71"/>
      <c r="AC217" s="36"/>
      <c r="AD217" s="194"/>
      <c r="AE217" s="7"/>
      <c r="AF217" s="7"/>
      <c r="AG217" s="7"/>
      <c r="AH217" s="7"/>
      <c r="AI217" s="37"/>
      <c r="AJ217" s="98">
        <f>ROUND(P211*AA218,0)</f>
        <v>556</v>
      </c>
      <c r="AK217" s="66"/>
    </row>
    <row r="218" spans="1:37" ht="16.75" customHeight="1" x14ac:dyDescent="0.3">
      <c r="A218" s="11">
        <v>33</v>
      </c>
      <c r="B218" s="14" t="s">
        <v>2022</v>
      </c>
      <c r="C218" s="52" t="s">
        <v>13262</v>
      </c>
      <c r="D218" s="124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6"/>
      <c r="P218" s="185"/>
      <c r="Q218" s="2"/>
      <c r="R218" s="2"/>
      <c r="S218" s="44"/>
      <c r="T218" s="56" t="s">
        <v>7405</v>
      </c>
      <c r="U218" s="2"/>
      <c r="V218" s="2"/>
      <c r="W218" s="135"/>
      <c r="X218" s="135"/>
      <c r="Y218" s="135"/>
      <c r="Z218" s="136" t="s">
        <v>7404</v>
      </c>
      <c r="AA218" s="273">
        <v>0.95</v>
      </c>
      <c r="AB218" s="274"/>
      <c r="AC218" s="291" t="s">
        <v>12369</v>
      </c>
      <c r="AD218" s="220" t="s">
        <v>7358</v>
      </c>
      <c r="AE218" s="55" t="s">
        <v>7390</v>
      </c>
      <c r="AF218" s="141">
        <v>0.7</v>
      </c>
      <c r="AG218" s="141"/>
      <c r="AH218" s="141"/>
      <c r="AI218" s="142"/>
      <c r="AJ218" s="98">
        <f>ROUND(ROUND(P211*AA218,0)*AF218,0)</f>
        <v>389</v>
      </c>
      <c r="AK218" s="66"/>
    </row>
    <row r="219" spans="1:37" ht="16.75" customHeight="1" x14ac:dyDescent="0.3">
      <c r="A219" s="11">
        <v>33</v>
      </c>
      <c r="B219" s="14" t="s">
        <v>2023</v>
      </c>
      <c r="C219" s="52" t="s">
        <v>13261</v>
      </c>
      <c r="D219" s="70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81"/>
      <c r="P219" s="185"/>
      <c r="Q219" s="2"/>
      <c r="R219" s="2"/>
      <c r="S219" s="44"/>
      <c r="T219" s="45"/>
      <c r="U219" s="2"/>
      <c r="V219" s="2"/>
      <c r="W219" s="2"/>
      <c r="X219" s="2"/>
      <c r="Y219" s="2"/>
      <c r="Z219" s="2"/>
      <c r="AA219" s="145"/>
      <c r="AB219" s="71"/>
      <c r="AC219" s="292"/>
      <c r="AD219" s="220" t="s">
        <v>7391</v>
      </c>
      <c r="AE219" s="55" t="s">
        <v>7390</v>
      </c>
      <c r="AF219" s="141">
        <v>0.5</v>
      </c>
      <c r="AG219" s="141"/>
      <c r="AH219" s="141"/>
      <c r="AI219" s="142"/>
      <c r="AJ219" s="98">
        <f>ROUND(ROUND(P211*AA218,0)*AF219,0)</f>
        <v>278</v>
      </c>
      <c r="AK219" s="16"/>
    </row>
    <row r="220" spans="1:37" ht="16.75" customHeight="1" x14ac:dyDescent="0.3">
      <c r="A220" s="11">
        <v>33</v>
      </c>
      <c r="B220" s="14" t="s">
        <v>2024</v>
      </c>
      <c r="C220" s="52" t="s">
        <v>13260</v>
      </c>
      <c r="D220" s="70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81"/>
      <c r="P220" s="185"/>
      <c r="Q220" s="2"/>
      <c r="R220" s="2"/>
      <c r="S220" s="44"/>
      <c r="T220" s="45"/>
      <c r="U220" s="2"/>
      <c r="V220" s="2"/>
      <c r="W220" s="2"/>
      <c r="X220" s="2"/>
      <c r="Y220" s="2"/>
      <c r="Z220" s="2"/>
      <c r="AA220" s="145"/>
      <c r="AB220" s="71"/>
      <c r="AC220" s="36"/>
      <c r="AD220" s="201"/>
      <c r="AE220" s="55"/>
      <c r="AF220" s="141"/>
      <c r="AG220" s="187" t="s">
        <v>7356</v>
      </c>
      <c r="AH220" s="53">
        <v>5</v>
      </c>
      <c r="AI220" s="181" t="s">
        <v>7357</v>
      </c>
      <c r="AJ220" s="98">
        <f>ROUND(P211*AA218-AH220,0)</f>
        <v>551</v>
      </c>
      <c r="AK220" s="16"/>
    </row>
    <row r="221" spans="1:37" ht="16.75" customHeight="1" x14ac:dyDescent="0.3">
      <c r="A221" s="11">
        <v>33</v>
      </c>
      <c r="B221" s="14" t="s">
        <v>2025</v>
      </c>
      <c r="C221" s="52" t="s">
        <v>13259</v>
      </c>
      <c r="D221" s="70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81"/>
      <c r="P221" s="185"/>
      <c r="Q221" s="2"/>
      <c r="R221" s="2"/>
      <c r="S221" s="44"/>
      <c r="T221" s="45"/>
      <c r="U221" s="2"/>
      <c r="V221" s="2"/>
      <c r="W221" s="2"/>
      <c r="X221" s="2"/>
      <c r="Y221" s="2"/>
      <c r="Z221" s="2"/>
      <c r="AA221" s="145"/>
      <c r="AB221" s="71"/>
      <c r="AC221" s="291" t="s">
        <v>12369</v>
      </c>
      <c r="AD221" s="220" t="s">
        <v>7358</v>
      </c>
      <c r="AE221" s="55" t="s">
        <v>7390</v>
      </c>
      <c r="AF221" s="141">
        <v>0.7</v>
      </c>
      <c r="AG221" s="221"/>
      <c r="AH221" s="136"/>
      <c r="AI221" s="75"/>
      <c r="AJ221" s="98">
        <f>ROUND(ROUND(P211*AA218,0)*AF221-AH220,0)</f>
        <v>384</v>
      </c>
      <c r="AK221" s="16"/>
    </row>
    <row r="222" spans="1:37" ht="16.75" customHeight="1" x14ac:dyDescent="0.3">
      <c r="A222" s="11">
        <v>33</v>
      </c>
      <c r="B222" s="14" t="s">
        <v>2026</v>
      </c>
      <c r="C222" s="52" t="s">
        <v>13258</v>
      </c>
      <c r="D222" s="70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81"/>
      <c r="P222" s="164"/>
      <c r="Q222" s="8"/>
      <c r="R222" s="8"/>
      <c r="S222" s="24"/>
      <c r="T222" s="43"/>
      <c r="U222" s="8"/>
      <c r="V222" s="8"/>
      <c r="W222" s="8"/>
      <c r="X222" s="8"/>
      <c r="Y222" s="8"/>
      <c r="Z222" s="8"/>
      <c r="AA222" s="180"/>
      <c r="AB222" s="73"/>
      <c r="AC222" s="292"/>
      <c r="AD222" s="220" t="s">
        <v>7391</v>
      </c>
      <c r="AE222" s="55" t="s">
        <v>7390</v>
      </c>
      <c r="AF222" s="141">
        <v>0.5</v>
      </c>
      <c r="AG222" s="196"/>
      <c r="AH222" s="144"/>
      <c r="AI222" s="150"/>
      <c r="AJ222" s="98">
        <f>ROUND(ROUND(P211*AA218,0)*AF222-AH220,0)</f>
        <v>273</v>
      </c>
      <c r="AK222" s="16"/>
    </row>
    <row r="223" spans="1:37" ht="16.75" customHeight="1" x14ac:dyDescent="0.3">
      <c r="A223" s="11">
        <v>33</v>
      </c>
      <c r="B223" s="14" t="s">
        <v>2027</v>
      </c>
      <c r="C223" s="52" t="s">
        <v>13257</v>
      </c>
      <c r="D223" s="259" t="s">
        <v>13256</v>
      </c>
      <c r="E223" s="293"/>
      <c r="F223" s="293"/>
      <c r="G223" s="293"/>
      <c r="H223" s="293"/>
      <c r="I223" s="293"/>
      <c r="J223" s="293"/>
      <c r="K223" s="293"/>
      <c r="L223" s="293"/>
      <c r="M223" s="293"/>
      <c r="N223" s="293"/>
      <c r="O223" s="294"/>
      <c r="P223" s="167" t="s">
        <v>7461</v>
      </c>
      <c r="Q223" s="36"/>
      <c r="R223" s="36"/>
      <c r="S223" s="50"/>
      <c r="T223" s="49"/>
      <c r="U223" s="36"/>
      <c r="V223" s="36"/>
      <c r="W223" s="36"/>
      <c r="X223" s="36"/>
      <c r="Y223" s="36"/>
      <c r="Z223" s="36"/>
      <c r="AA223" s="217"/>
      <c r="AB223" s="50"/>
      <c r="AC223" s="36"/>
      <c r="AD223" s="53"/>
      <c r="AE223" s="36"/>
      <c r="AF223" s="36"/>
      <c r="AG223" s="36"/>
      <c r="AH223" s="36"/>
      <c r="AI223" s="50"/>
      <c r="AJ223" s="98">
        <f>ROUND(P229,0)</f>
        <v>1134</v>
      </c>
      <c r="AK223" s="16" t="s">
        <v>8355</v>
      </c>
    </row>
    <row r="224" spans="1:37" ht="16.75" customHeight="1" x14ac:dyDescent="0.3">
      <c r="A224" s="11">
        <v>33</v>
      </c>
      <c r="B224" s="14" t="s">
        <v>2028</v>
      </c>
      <c r="C224" s="52" t="s">
        <v>13255</v>
      </c>
      <c r="D224" s="287"/>
      <c r="E224" s="295"/>
      <c r="F224" s="295"/>
      <c r="G224" s="295"/>
      <c r="H224" s="295"/>
      <c r="I224" s="295"/>
      <c r="J224" s="295"/>
      <c r="K224" s="295"/>
      <c r="L224" s="295"/>
      <c r="M224" s="295"/>
      <c r="N224" s="295"/>
      <c r="O224" s="296"/>
      <c r="P224" s="185"/>
      <c r="Q224" s="2"/>
      <c r="R224" s="2"/>
      <c r="S224" s="44"/>
      <c r="T224" s="45"/>
      <c r="U224" s="2"/>
      <c r="V224" s="2"/>
      <c r="W224" s="2"/>
      <c r="X224" s="2"/>
      <c r="Y224" s="2"/>
      <c r="Z224" s="2"/>
      <c r="AA224" s="145"/>
      <c r="AB224" s="71"/>
      <c r="AC224" s="291" t="s">
        <v>12369</v>
      </c>
      <c r="AD224" s="220" t="s">
        <v>7358</v>
      </c>
      <c r="AE224" s="55" t="s">
        <v>7390</v>
      </c>
      <c r="AF224" s="141">
        <v>0.7</v>
      </c>
      <c r="AG224" s="141"/>
      <c r="AH224" s="141"/>
      <c r="AI224" s="142"/>
      <c r="AJ224" s="98">
        <f>ROUND(P229*AF224,0)</f>
        <v>794</v>
      </c>
      <c r="AK224" s="16"/>
    </row>
    <row r="225" spans="1:37" ht="16.75" customHeight="1" x14ac:dyDescent="0.3">
      <c r="A225" s="11">
        <v>33</v>
      </c>
      <c r="B225" s="14" t="s">
        <v>2029</v>
      </c>
      <c r="C225" s="52" t="s">
        <v>13254</v>
      </c>
      <c r="D225" s="287"/>
      <c r="E225" s="295"/>
      <c r="F225" s="295"/>
      <c r="G225" s="295"/>
      <c r="H225" s="295"/>
      <c r="I225" s="295"/>
      <c r="J225" s="295"/>
      <c r="K225" s="295"/>
      <c r="L225" s="295"/>
      <c r="M225" s="295"/>
      <c r="N225" s="295"/>
      <c r="O225" s="296"/>
      <c r="P225" s="185"/>
      <c r="Q225" s="2"/>
      <c r="R225" s="2"/>
      <c r="S225" s="44"/>
      <c r="T225" s="45"/>
      <c r="U225" s="2"/>
      <c r="V225" s="2"/>
      <c r="W225" s="2"/>
      <c r="X225" s="2"/>
      <c r="Y225" s="2"/>
      <c r="Z225" s="2"/>
      <c r="AA225" s="145"/>
      <c r="AB225" s="71"/>
      <c r="AC225" s="292"/>
      <c r="AD225" s="220" t="s">
        <v>7391</v>
      </c>
      <c r="AE225" s="55" t="s">
        <v>7390</v>
      </c>
      <c r="AF225" s="141">
        <v>0.5</v>
      </c>
      <c r="AG225" s="141"/>
      <c r="AH225" s="141"/>
      <c r="AI225" s="142"/>
      <c r="AJ225" s="98">
        <f>ROUND(P229*AF225,0)</f>
        <v>567</v>
      </c>
      <c r="AK225" s="16"/>
    </row>
    <row r="226" spans="1:37" ht="16.75" customHeight="1" x14ac:dyDescent="0.3">
      <c r="A226" s="11">
        <v>33</v>
      </c>
      <c r="B226" s="14" t="s">
        <v>2030</v>
      </c>
      <c r="C226" s="52" t="s">
        <v>13253</v>
      </c>
      <c r="D226" s="121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3"/>
      <c r="P226" s="185"/>
      <c r="Q226" s="2"/>
      <c r="R226" s="2"/>
      <c r="S226" s="44"/>
      <c r="T226" s="45"/>
      <c r="U226" s="2"/>
      <c r="V226" s="2"/>
      <c r="W226" s="2"/>
      <c r="X226" s="2"/>
      <c r="Y226" s="2"/>
      <c r="Z226" s="2"/>
      <c r="AA226" s="145"/>
      <c r="AB226" s="71"/>
      <c r="AC226" s="36"/>
      <c r="AD226" s="201"/>
      <c r="AE226" s="55"/>
      <c r="AF226" s="141"/>
      <c r="AG226" s="187" t="s">
        <v>7356</v>
      </c>
      <c r="AH226" s="53">
        <v>5</v>
      </c>
      <c r="AI226" s="181" t="s">
        <v>7357</v>
      </c>
      <c r="AJ226" s="98">
        <f>ROUND(P229-AH226,0)</f>
        <v>1129</v>
      </c>
      <c r="AK226" s="16"/>
    </row>
    <row r="227" spans="1:37" ht="16.75" customHeight="1" x14ac:dyDescent="0.3">
      <c r="A227" s="11">
        <v>33</v>
      </c>
      <c r="B227" s="14" t="s">
        <v>2031</v>
      </c>
      <c r="C227" s="52" t="s">
        <v>13252</v>
      </c>
      <c r="D227" s="70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81"/>
      <c r="P227" s="185"/>
      <c r="Q227" s="2"/>
      <c r="R227" s="2"/>
      <c r="S227" s="44"/>
      <c r="T227" s="45"/>
      <c r="U227" s="2"/>
      <c r="V227" s="2"/>
      <c r="W227" s="2"/>
      <c r="X227" s="2"/>
      <c r="Y227" s="2"/>
      <c r="Z227" s="2"/>
      <c r="AA227" s="145"/>
      <c r="AB227" s="71"/>
      <c r="AC227" s="291" t="s">
        <v>12369</v>
      </c>
      <c r="AD227" s="220" t="s">
        <v>7358</v>
      </c>
      <c r="AE227" s="55" t="s">
        <v>7390</v>
      </c>
      <c r="AF227" s="141">
        <v>0.7</v>
      </c>
      <c r="AG227" s="221"/>
      <c r="AH227" s="136"/>
      <c r="AI227" s="75"/>
      <c r="AJ227" s="98">
        <f>ROUND(P229*AF227-AH226,0)</f>
        <v>789</v>
      </c>
      <c r="AK227" s="16"/>
    </row>
    <row r="228" spans="1:37" ht="16.75" customHeight="1" x14ac:dyDescent="0.3">
      <c r="A228" s="11">
        <v>33</v>
      </c>
      <c r="B228" s="14" t="s">
        <v>2032</v>
      </c>
      <c r="C228" s="52" t="s">
        <v>13251</v>
      </c>
      <c r="D228" s="70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81"/>
      <c r="P228" s="185"/>
      <c r="Q228" s="2"/>
      <c r="R228" s="2"/>
      <c r="S228" s="44"/>
      <c r="T228" s="45"/>
      <c r="U228" s="2"/>
      <c r="V228" s="2"/>
      <c r="W228" s="2"/>
      <c r="X228" s="2"/>
      <c r="Y228" s="2"/>
      <c r="Z228" s="2"/>
      <c r="AA228" s="145"/>
      <c r="AB228" s="71"/>
      <c r="AC228" s="292"/>
      <c r="AD228" s="220" t="s">
        <v>7391</v>
      </c>
      <c r="AE228" s="55" t="s">
        <v>7390</v>
      </c>
      <c r="AF228" s="141">
        <v>0.5</v>
      </c>
      <c r="AG228" s="196"/>
      <c r="AH228" s="144"/>
      <c r="AI228" s="150"/>
      <c r="AJ228" s="98">
        <f>ROUND(P229*AF228-AH226,0)</f>
        <v>562</v>
      </c>
      <c r="AK228" s="16"/>
    </row>
    <row r="229" spans="1:37" ht="16.75" customHeight="1" x14ac:dyDescent="0.3">
      <c r="A229" s="11">
        <v>33</v>
      </c>
      <c r="B229" s="14" t="s">
        <v>2033</v>
      </c>
      <c r="C229" s="52" t="s">
        <v>13250</v>
      </c>
      <c r="D229" s="124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6"/>
      <c r="P229" s="271">
        <v>1134</v>
      </c>
      <c r="Q229" s="272"/>
      <c r="R229" s="2" t="s">
        <v>7388</v>
      </c>
      <c r="S229" s="44"/>
      <c r="T229" s="202" t="s">
        <v>7380</v>
      </c>
      <c r="U229" s="36"/>
      <c r="V229" s="36"/>
      <c r="W229" s="36"/>
      <c r="X229" s="36"/>
      <c r="Y229" s="36"/>
      <c r="Z229" s="36"/>
      <c r="AA229" s="217"/>
      <c r="AB229" s="74"/>
      <c r="AC229" s="36"/>
      <c r="AD229" s="80"/>
      <c r="AE229" s="7"/>
      <c r="AF229" s="7"/>
      <c r="AG229" s="7"/>
      <c r="AH229" s="7"/>
      <c r="AI229" s="37"/>
      <c r="AJ229" s="98">
        <f>ROUND(P229*AA230,0)</f>
        <v>1055</v>
      </c>
      <c r="AK229" s="66"/>
    </row>
    <row r="230" spans="1:37" ht="16.75" customHeight="1" x14ac:dyDescent="0.3">
      <c r="A230" s="11">
        <v>33</v>
      </c>
      <c r="B230" s="14" t="s">
        <v>2034</v>
      </c>
      <c r="C230" s="52" t="s">
        <v>13249</v>
      </c>
      <c r="D230" s="131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33"/>
      <c r="P230" s="72"/>
      <c r="Q230" s="145"/>
      <c r="R230" s="2"/>
      <c r="S230" s="44"/>
      <c r="T230" s="45"/>
      <c r="U230" s="2"/>
      <c r="V230" s="2"/>
      <c r="W230" s="135"/>
      <c r="X230" s="135"/>
      <c r="Y230" s="135"/>
      <c r="Z230" s="136" t="s">
        <v>7404</v>
      </c>
      <c r="AA230" s="273">
        <v>0.93</v>
      </c>
      <c r="AB230" s="274"/>
      <c r="AC230" s="291" t="s">
        <v>12369</v>
      </c>
      <c r="AD230" s="220" t="s">
        <v>7358</v>
      </c>
      <c r="AE230" s="55" t="s">
        <v>7390</v>
      </c>
      <c r="AF230" s="141">
        <v>0.7</v>
      </c>
      <c r="AG230" s="141"/>
      <c r="AH230" s="141"/>
      <c r="AI230" s="142"/>
      <c r="AJ230" s="98">
        <f>ROUND(ROUND(P229*AA230,0)*AF230,0)</f>
        <v>739</v>
      </c>
      <c r="AK230" s="66"/>
    </row>
    <row r="231" spans="1:37" ht="16.75" customHeight="1" x14ac:dyDescent="0.3">
      <c r="A231" s="11">
        <v>33</v>
      </c>
      <c r="B231" s="14" t="s">
        <v>2035</v>
      </c>
      <c r="C231" s="52" t="s">
        <v>13248</v>
      </c>
      <c r="D231" s="70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81"/>
      <c r="P231" s="185"/>
      <c r="Q231" s="2"/>
      <c r="R231" s="2"/>
      <c r="S231" s="44"/>
      <c r="T231" s="45"/>
      <c r="U231" s="2"/>
      <c r="V231" s="2"/>
      <c r="W231" s="2"/>
      <c r="X231" s="2"/>
      <c r="Y231" s="2"/>
      <c r="Z231" s="2"/>
      <c r="AA231" s="145"/>
      <c r="AB231" s="71"/>
      <c r="AC231" s="292"/>
      <c r="AD231" s="220" t="s">
        <v>7391</v>
      </c>
      <c r="AE231" s="55" t="s">
        <v>7390</v>
      </c>
      <c r="AF231" s="141">
        <v>0.5</v>
      </c>
      <c r="AG231" s="141"/>
      <c r="AH231" s="141"/>
      <c r="AI231" s="142"/>
      <c r="AJ231" s="98">
        <f>ROUND(ROUND(P229*AA230,0)*AF231,0)</f>
        <v>528</v>
      </c>
      <c r="AK231" s="16"/>
    </row>
    <row r="232" spans="1:37" ht="16.75" customHeight="1" x14ac:dyDescent="0.3">
      <c r="A232" s="11">
        <v>33</v>
      </c>
      <c r="B232" s="14" t="s">
        <v>2036</v>
      </c>
      <c r="C232" s="52" t="s">
        <v>13247</v>
      </c>
      <c r="D232" s="70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81"/>
      <c r="P232" s="185"/>
      <c r="Q232" s="2"/>
      <c r="R232" s="2"/>
      <c r="S232" s="44"/>
      <c r="T232" s="45"/>
      <c r="U232" s="2"/>
      <c r="V232" s="2"/>
      <c r="W232" s="2"/>
      <c r="X232" s="2"/>
      <c r="Y232" s="2"/>
      <c r="Z232" s="2"/>
      <c r="AA232" s="145"/>
      <c r="AB232" s="71"/>
      <c r="AC232" s="36"/>
      <c r="AD232" s="201"/>
      <c r="AE232" s="55"/>
      <c r="AF232" s="141"/>
      <c r="AG232" s="187" t="s">
        <v>7356</v>
      </c>
      <c r="AH232" s="53">
        <v>5</v>
      </c>
      <c r="AI232" s="181" t="s">
        <v>7357</v>
      </c>
      <c r="AJ232" s="98">
        <f>ROUND(P229*AA230-AH232,0)</f>
        <v>1050</v>
      </c>
      <c r="AK232" s="16"/>
    </row>
    <row r="233" spans="1:37" ht="16.75" customHeight="1" x14ac:dyDescent="0.3">
      <c r="A233" s="11">
        <v>33</v>
      </c>
      <c r="B233" s="14" t="s">
        <v>2037</v>
      </c>
      <c r="C233" s="52" t="s">
        <v>13246</v>
      </c>
      <c r="D233" s="70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81"/>
      <c r="P233" s="185"/>
      <c r="Q233" s="2"/>
      <c r="R233" s="2"/>
      <c r="S233" s="44"/>
      <c r="T233" s="45"/>
      <c r="U233" s="2"/>
      <c r="V233" s="2"/>
      <c r="W233" s="2"/>
      <c r="X233" s="2"/>
      <c r="Y233" s="2"/>
      <c r="Z233" s="2"/>
      <c r="AA233" s="145"/>
      <c r="AB233" s="71"/>
      <c r="AC233" s="291" t="s">
        <v>12369</v>
      </c>
      <c r="AD233" s="220" t="s">
        <v>7358</v>
      </c>
      <c r="AE233" s="55" t="s">
        <v>7390</v>
      </c>
      <c r="AF233" s="141">
        <v>0.7</v>
      </c>
      <c r="AG233" s="221"/>
      <c r="AH233" s="136"/>
      <c r="AI233" s="75"/>
      <c r="AJ233" s="98">
        <f>ROUND(ROUND(P229*AA230,0)*AF233-AH232,0)</f>
        <v>734</v>
      </c>
      <c r="AK233" s="16"/>
    </row>
    <row r="234" spans="1:37" ht="16.75" customHeight="1" x14ac:dyDescent="0.3">
      <c r="A234" s="11">
        <v>33</v>
      </c>
      <c r="B234" s="14" t="s">
        <v>2038</v>
      </c>
      <c r="C234" s="52" t="s">
        <v>13245</v>
      </c>
      <c r="D234" s="70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81"/>
      <c r="P234" s="185"/>
      <c r="Q234" s="2"/>
      <c r="R234" s="2"/>
      <c r="S234" s="44"/>
      <c r="T234" s="43"/>
      <c r="U234" s="8"/>
      <c r="V234" s="8"/>
      <c r="W234" s="8"/>
      <c r="X234" s="8"/>
      <c r="Y234" s="8"/>
      <c r="Z234" s="8"/>
      <c r="AA234" s="180"/>
      <c r="AB234" s="73"/>
      <c r="AC234" s="292"/>
      <c r="AD234" s="220" t="s">
        <v>7391</v>
      </c>
      <c r="AE234" s="55" t="s">
        <v>7390</v>
      </c>
      <c r="AF234" s="141">
        <v>0.5</v>
      </c>
      <c r="AG234" s="196"/>
      <c r="AH234" s="144"/>
      <c r="AI234" s="150"/>
      <c r="AJ234" s="98">
        <f>ROUND(ROUND(P229*AA230,0)*AF234-AH232,0)</f>
        <v>523</v>
      </c>
      <c r="AK234" s="16"/>
    </row>
    <row r="235" spans="1:37" ht="16.75" customHeight="1" x14ac:dyDescent="0.3">
      <c r="A235" s="11">
        <v>33</v>
      </c>
      <c r="B235" s="14" t="s">
        <v>2039</v>
      </c>
      <c r="C235" s="52" t="s">
        <v>13244</v>
      </c>
      <c r="D235" s="124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6"/>
      <c r="P235" s="185"/>
      <c r="Q235" s="2"/>
      <c r="R235" s="2"/>
      <c r="S235" s="44"/>
      <c r="T235" s="3" t="s">
        <v>7373</v>
      </c>
      <c r="U235" s="2"/>
      <c r="V235" s="2"/>
      <c r="W235" s="2"/>
      <c r="X235" s="2"/>
      <c r="Y235" s="2"/>
      <c r="Z235" s="2"/>
      <c r="AA235" s="145"/>
      <c r="AB235" s="71"/>
      <c r="AC235" s="36"/>
      <c r="AD235" s="194"/>
      <c r="AE235" s="7"/>
      <c r="AF235" s="7"/>
      <c r="AG235" s="7"/>
      <c r="AH235" s="7"/>
      <c r="AI235" s="37"/>
      <c r="AJ235" s="98">
        <f>ROUND(P229*AA236,0)</f>
        <v>1077</v>
      </c>
      <c r="AK235" s="66"/>
    </row>
    <row r="236" spans="1:37" ht="16.75" customHeight="1" x14ac:dyDescent="0.3">
      <c r="A236" s="11">
        <v>33</v>
      </c>
      <c r="B236" s="14" t="s">
        <v>2040</v>
      </c>
      <c r="C236" s="52" t="s">
        <v>13243</v>
      </c>
      <c r="D236" s="124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6"/>
      <c r="P236" s="185"/>
      <c r="Q236" s="2"/>
      <c r="R236" s="2"/>
      <c r="S236" s="44"/>
      <c r="T236" s="3" t="s">
        <v>7405</v>
      </c>
      <c r="U236" s="2"/>
      <c r="V236" s="2"/>
      <c r="W236" s="135"/>
      <c r="X236" s="135"/>
      <c r="Y236" s="135"/>
      <c r="Z236" s="136" t="s">
        <v>7404</v>
      </c>
      <c r="AA236" s="273">
        <v>0.95</v>
      </c>
      <c r="AB236" s="274"/>
      <c r="AC236" s="291" t="s">
        <v>12369</v>
      </c>
      <c r="AD236" s="220" t="s">
        <v>7358</v>
      </c>
      <c r="AE236" s="55" t="s">
        <v>7390</v>
      </c>
      <c r="AF236" s="141">
        <v>0.7</v>
      </c>
      <c r="AG236" s="141"/>
      <c r="AH236" s="141"/>
      <c r="AI236" s="142"/>
      <c r="AJ236" s="98">
        <f>ROUND(ROUND(P229*AA236,0)*AF236,0)</f>
        <v>754</v>
      </c>
      <c r="AK236" s="66"/>
    </row>
    <row r="237" spans="1:37" ht="16.75" customHeight="1" x14ac:dyDescent="0.3">
      <c r="A237" s="11">
        <v>33</v>
      </c>
      <c r="B237" s="14" t="s">
        <v>2041</v>
      </c>
      <c r="C237" s="52" t="s">
        <v>13242</v>
      </c>
      <c r="D237" s="70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81"/>
      <c r="P237" s="185"/>
      <c r="Q237" s="2"/>
      <c r="R237" s="2"/>
      <c r="S237" s="44"/>
      <c r="T237" s="45"/>
      <c r="U237" s="2"/>
      <c r="V237" s="2"/>
      <c r="W237" s="2"/>
      <c r="X237" s="2"/>
      <c r="Y237" s="2"/>
      <c r="Z237" s="2"/>
      <c r="AA237" s="145"/>
      <c r="AB237" s="71"/>
      <c r="AC237" s="292"/>
      <c r="AD237" s="220" t="s">
        <v>7391</v>
      </c>
      <c r="AE237" s="55" t="s">
        <v>7390</v>
      </c>
      <c r="AF237" s="141">
        <v>0.5</v>
      </c>
      <c r="AG237" s="141"/>
      <c r="AH237" s="141"/>
      <c r="AI237" s="142"/>
      <c r="AJ237" s="98">
        <f>ROUND(ROUND(P229*AA236,0)*AF237,0)</f>
        <v>539</v>
      </c>
      <c r="AK237" s="16"/>
    </row>
    <row r="238" spans="1:37" ht="16.75" customHeight="1" x14ac:dyDescent="0.3">
      <c r="A238" s="11">
        <v>33</v>
      </c>
      <c r="B238" s="14" t="s">
        <v>2042</v>
      </c>
      <c r="C238" s="52" t="s">
        <v>13241</v>
      </c>
      <c r="D238" s="70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81"/>
      <c r="P238" s="185"/>
      <c r="Q238" s="2"/>
      <c r="R238" s="2"/>
      <c r="S238" s="44"/>
      <c r="T238" s="45"/>
      <c r="U238" s="2"/>
      <c r="V238" s="2"/>
      <c r="W238" s="2"/>
      <c r="X238" s="2"/>
      <c r="Y238" s="2"/>
      <c r="Z238" s="2"/>
      <c r="AA238" s="145"/>
      <c r="AB238" s="71"/>
      <c r="AC238" s="36"/>
      <c r="AD238" s="201"/>
      <c r="AE238" s="55"/>
      <c r="AF238" s="141"/>
      <c r="AG238" s="187" t="s">
        <v>7356</v>
      </c>
      <c r="AH238" s="53">
        <v>5</v>
      </c>
      <c r="AI238" s="181" t="s">
        <v>7357</v>
      </c>
      <c r="AJ238" s="98">
        <f>ROUND(P229*AA236-AH238,0)</f>
        <v>1072</v>
      </c>
      <c r="AK238" s="16"/>
    </row>
    <row r="239" spans="1:37" ht="16.75" customHeight="1" x14ac:dyDescent="0.3">
      <c r="A239" s="11">
        <v>33</v>
      </c>
      <c r="B239" s="14" t="s">
        <v>2043</v>
      </c>
      <c r="C239" s="52" t="s">
        <v>13240</v>
      </c>
      <c r="D239" s="70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81"/>
      <c r="P239" s="185"/>
      <c r="Q239" s="2"/>
      <c r="R239" s="2"/>
      <c r="S239" s="44"/>
      <c r="T239" s="45"/>
      <c r="U239" s="2"/>
      <c r="V239" s="2"/>
      <c r="W239" s="2"/>
      <c r="X239" s="2"/>
      <c r="Y239" s="2"/>
      <c r="Z239" s="2"/>
      <c r="AA239" s="145"/>
      <c r="AB239" s="71"/>
      <c r="AC239" s="291" t="s">
        <v>12369</v>
      </c>
      <c r="AD239" s="220" t="s">
        <v>7358</v>
      </c>
      <c r="AE239" s="55" t="s">
        <v>7390</v>
      </c>
      <c r="AF239" s="141">
        <v>0.7</v>
      </c>
      <c r="AG239" s="221"/>
      <c r="AH239" s="136"/>
      <c r="AI239" s="75"/>
      <c r="AJ239" s="98">
        <f>ROUND(ROUND(P229*AA236,0)*AF239-AH238,0)</f>
        <v>749</v>
      </c>
      <c r="AK239" s="16"/>
    </row>
    <row r="240" spans="1:37" ht="16.75" customHeight="1" x14ac:dyDescent="0.3">
      <c r="A240" s="11">
        <v>33</v>
      </c>
      <c r="B240" s="14" t="s">
        <v>2044</v>
      </c>
      <c r="C240" s="52" t="s">
        <v>13239</v>
      </c>
      <c r="D240" s="70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81"/>
      <c r="P240" s="185"/>
      <c r="Q240" s="2"/>
      <c r="R240" s="2"/>
      <c r="S240" s="44"/>
      <c r="T240" s="43"/>
      <c r="U240" s="8"/>
      <c r="V240" s="8"/>
      <c r="W240" s="8"/>
      <c r="X240" s="8"/>
      <c r="Y240" s="8"/>
      <c r="Z240" s="8"/>
      <c r="AA240" s="180"/>
      <c r="AB240" s="73"/>
      <c r="AC240" s="292"/>
      <c r="AD240" s="220" t="s">
        <v>7391</v>
      </c>
      <c r="AE240" s="55" t="s">
        <v>7390</v>
      </c>
      <c r="AF240" s="141">
        <v>0.5</v>
      </c>
      <c r="AG240" s="196"/>
      <c r="AH240" s="144"/>
      <c r="AI240" s="150"/>
      <c r="AJ240" s="98">
        <f>ROUND(ROUND(P229*AA236,0)*AF240-AH238,0)</f>
        <v>534</v>
      </c>
      <c r="AK240" s="16"/>
    </row>
    <row r="241" spans="1:37" ht="16.75" customHeight="1" x14ac:dyDescent="0.3">
      <c r="A241" s="11">
        <v>33</v>
      </c>
      <c r="B241" s="14" t="s">
        <v>2045</v>
      </c>
      <c r="C241" s="52" t="s">
        <v>13238</v>
      </c>
      <c r="D241" s="124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6"/>
      <c r="P241" s="167" t="s">
        <v>7425</v>
      </c>
      <c r="Q241" s="36"/>
      <c r="R241" s="36"/>
      <c r="S241" s="50"/>
      <c r="T241" s="36"/>
      <c r="U241" s="36"/>
      <c r="V241" s="36"/>
      <c r="W241" s="36"/>
      <c r="X241" s="36"/>
      <c r="Y241" s="36"/>
      <c r="Z241" s="36"/>
      <c r="AA241" s="217"/>
      <c r="AB241" s="50"/>
      <c r="AC241" s="36"/>
      <c r="AD241" s="53"/>
      <c r="AE241" s="36"/>
      <c r="AF241" s="36"/>
      <c r="AG241" s="36"/>
      <c r="AH241" s="36"/>
      <c r="AI241" s="50"/>
      <c r="AJ241" s="98">
        <f>ROUND(P247,0)</f>
        <v>1018</v>
      </c>
      <c r="AK241" s="16"/>
    </row>
    <row r="242" spans="1:37" ht="16.75" customHeight="1" x14ac:dyDescent="0.3">
      <c r="A242" s="11">
        <v>33</v>
      </c>
      <c r="B242" s="14" t="s">
        <v>2046</v>
      </c>
      <c r="C242" s="52" t="s">
        <v>13237</v>
      </c>
      <c r="D242" s="124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6"/>
      <c r="P242" s="185"/>
      <c r="Q242" s="2"/>
      <c r="R242" s="2"/>
      <c r="S242" s="44"/>
      <c r="T242" s="2"/>
      <c r="U242" s="2"/>
      <c r="V242" s="2"/>
      <c r="W242" s="2"/>
      <c r="X242" s="2"/>
      <c r="Y242" s="2"/>
      <c r="Z242" s="2"/>
      <c r="AA242" s="145"/>
      <c r="AB242" s="71"/>
      <c r="AC242" s="291" t="s">
        <v>12369</v>
      </c>
      <c r="AD242" s="220" t="s">
        <v>7358</v>
      </c>
      <c r="AE242" s="55" t="s">
        <v>7390</v>
      </c>
      <c r="AF242" s="141">
        <v>0.7</v>
      </c>
      <c r="AG242" s="141"/>
      <c r="AH242" s="141"/>
      <c r="AI242" s="142"/>
      <c r="AJ242" s="98">
        <f>ROUND(P247*AF242,0)</f>
        <v>713</v>
      </c>
      <c r="AK242" s="16"/>
    </row>
    <row r="243" spans="1:37" ht="16.75" customHeight="1" x14ac:dyDescent="0.3">
      <c r="A243" s="11">
        <v>33</v>
      </c>
      <c r="B243" s="14" t="s">
        <v>2047</v>
      </c>
      <c r="C243" s="52" t="s">
        <v>13236</v>
      </c>
      <c r="D243" s="70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81"/>
      <c r="P243" s="185"/>
      <c r="Q243" s="2"/>
      <c r="R243" s="2"/>
      <c r="S243" s="44"/>
      <c r="T243" s="45"/>
      <c r="U243" s="2"/>
      <c r="V243" s="2"/>
      <c r="W243" s="2"/>
      <c r="X243" s="2"/>
      <c r="Y243" s="2"/>
      <c r="Z243" s="2"/>
      <c r="AA243" s="145"/>
      <c r="AB243" s="71"/>
      <c r="AC243" s="292"/>
      <c r="AD243" s="220" t="s">
        <v>7391</v>
      </c>
      <c r="AE243" s="55" t="s">
        <v>7390</v>
      </c>
      <c r="AF243" s="141">
        <v>0.5</v>
      </c>
      <c r="AG243" s="141"/>
      <c r="AH243" s="141"/>
      <c r="AI243" s="142"/>
      <c r="AJ243" s="98">
        <f>ROUND(P247*AF243,0)</f>
        <v>509</v>
      </c>
      <c r="AK243" s="16"/>
    </row>
    <row r="244" spans="1:37" ht="16.75" customHeight="1" x14ac:dyDescent="0.3">
      <c r="A244" s="11">
        <v>33</v>
      </c>
      <c r="B244" s="14" t="s">
        <v>2048</v>
      </c>
      <c r="C244" s="52" t="s">
        <v>13235</v>
      </c>
      <c r="D244" s="70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81"/>
      <c r="P244" s="185"/>
      <c r="Q244" s="2"/>
      <c r="R244" s="2"/>
      <c r="S244" s="44"/>
      <c r="T244" s="45"/>
      <c r="U244" s="2"/>
      <c r="V244" s="2"/>
      <c r="W244" s="2"/>
      <c r="X244" s="2"/>
      <c r="Y244" s="2"/>
      <c r="Z244" s="2"/>
      <c r="AA244" s="145"/>
      <c r="AB244" s="71"/>
      <c r="AC244" s="36"/>
      <c r="AD244" s="201"/>
      <c r="AE244" s="55"/>
      <c r="AF244" s="141"/>
      <c r="AG244" s="187" t="s">
        <v>7356</v>
      </c>
      <c r="AH244" s="53">
        <v>5</v>
      </c>
      <c r="AI244" s="181" t="s">
        <v>7357</v>
      </c>
      <c r="AJ244" s="98">
        <f>ROUND(P247-AH244,0)</f>
        <v>1013</v>
      </c>
      <c r="AK244" s="16"/>
    </row>
    <row r="245" spans="1:37" ht="16.75" customHeight="1" x14ac:dyDescent="0.3">
      <c r="A245" s="11">
        <v>33</v>
      </c>
      <c r="B245" s="14" t="s">
        <v>2049</v>
      </c>
      <c r="C245" s="52" t="s">
        <v>13234</v>
      </c>
      <c r="D245" s="70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81"/>
      <c r="P245" s="185"/>
      <c r="Q245" s="2"/>
      <c r="R245" s="2"/>
      <c r="S245" s="44"/>
      <c r="T245" s="45"/>
      <c r="U245" s="2"/>
      <c r="V245" s="2"/>
      <c r="W245" s="2"/>
      <c r="X245" s="2"/>
      <c r="Y245" s="2"/>
      <c r="Z245" s="2"/>
      <c r="AA245" s="145"/>
      <c r="AB245" s="71"/>
      <c r="AC245" s="291" t="s">
        <v>12369</v>
      </c>
      <c r="AD245" s="220" t="s">
        <v>7358</v>
      </c>
      <c r="AE245" s="55" t="s">
        <v>7390</v>
      </c>
      <c r="AF245" s="141">
        <v>0.7</v>
      </c>
      <c r="AG245" s="221"/>
      <c r="AH245" s="136"/>
      <c r="AI245" s="75"/>
      <c r="AJ245" s="98">
        <f>ROUND(P247*AF245-AH244,0)</f>
        <v>708</v>
      </c>
      <c r="AK245" s="16"/>
    </row>
    <row r="246" spans="1:37" ht="16.75" customHeight="1" x14ac:dyDescent="0.3">
      <c r="A246" s="11">
        <v>33</v>
      </c>
      <c r="B246" s="14" t="s">
        <v>2050</v>
      </c>
      <c r="C246" s="52" t="s">
        <v>13233</v>
      </c>
      <c r="D246" s="70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81"/>
      <c r="P246" s="185"/>
      <c r="Q246" s="2"/>
      <c r="R246" s="2"/>
      <c r="S246" s="44"/>
      <c r="T246" s="45"/>
      <c r="U246" s="2"/>
      <c r="V246" s="2"/>
      <c r="W246" s="2"/>
      <c r="X246" s="2"/>
      <c r="Y246" s="2"/>
      <c r="Z246" s="2"/>
      <c r="AA246" s="145"/>
      <c r="AB246" s="71"/>
      <c r="AC246" s="292"/>
      <c r="AD246" s="220" t="s">
        <v>7391</v>
      </c>
      <c r="AE246" s="55" t="s">
        <v>7390</v>
      </c>
      <c r="AF246" s="141">
        <v>0.5</v>
      </c>
      <c r="AG246" s="196"/>
      <c r="AH246" s="144"/>
      <c r="AI246" s="150"/>
      <c r="AJ246" s="98">
        <f>ROUND(P247*AF246-AH244,0)</f>
        <v>504</v>
      </c>
      <c r="AK246" s="16"/>
    </row>
    <row r="247" spans="1:37" ht="16.75" customHeight="1" x14ac:dyDescent="0.3">
      <c r="A247" s="11">
        <v>33</v>
      </c>
      <c r="B247" s="14" t="s">
        <v>2051</v>
      </c>
      <c r="C247" s="52" t="s">
        <v>13232</v>
      </c>
      <c r="D247" s="124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6"/>
      <c r="P247" s="271">
        <v>1018</v>
      </c>
      <c r="Q247" s="272"/>
      <c r="R247" s="2" t="s">
        <v>7388</v>
      </c>
      <c r="S247" s="44"/>
      <c r="T247" s="202" t="s">
        <v>7380</v>
      </c>
      <c r="U247" s="36"/>
      <c r="V247" s="36"/>
      <c r="W247" s="36"/>
      <c r="X247" s="36"/>
      <c r="Y247" s="36"/>
      <c r="Z247" s="36"/>
      <c r="AA247" s="217"/>
      <c r="AB247" s="74"/>
      <c r="AC247" s="36"/>
      <c r="AD247" s="194"/>
      <c r="AE247" s="7"/>
      <c r="AF247" s="7"/>
      <c r="AG247" s="7"/>
      <c r="AH247" s="7"/>
      <c r="AI247" s="37"/>
      <c r="AJ247" s="98">
        <f>ROUND(P247*AA248,0)</f>
        <v>947</v>
      </c>
      <c r="AK247" s="66"/>
    </row>
    <row r="248" spans="1:37" ht="16.75" customHeight="1" x14ac:dyDescent="0.3">
      <c r="A248" s="11">
        <v>33</v>
      </c>
      <c r="B248" s="14" t="s">
        <v>2052</v>
      </c>
      <c r="C248" s="52" t="s">
        <v>13231</v>
      </c>
      <c r="D248" s="124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6"/>
      <c r="P248" s="72"/>
      <c r="Q248" s="145"/>
      <c r="R248" s="2"/>
      <c r="S248" s="44"/>
      <c r="T248" s="45"/>
      <c r="U248" s="2"/>
      <c r="V248" s="2"/>
      <c r="W248" s="135"/>
      <c r="X248" s="135"/>
      <c r="Y248" s="135"/>
      <c r="Z248" s="136" t="s">
        <v>7404</v>
      </c>
      <c r="AA248" s="273">
        <v>0.93</v>
      </c>
      <c r="AB248" s="274"/>
      <c r="AC248" s="291" t="s">
        <v>12369</v>
      </c>
      <c r="AD248" s="220" t="s">
        <v>7358</v>
      </c>
      <c r="AE248" s="55" t="s">
        <v>7390</v>
      </c>
      <c r="AF248" s="141">
        <v>0.7</v>
      </c>
      <c r="AG248" s="141"/>
      <c r="AH248" s="141"/>
      <c r="AI248" s="142"/>
      <c r="AJ248" s="98">
        <f>ROUND(ROUND(P247*AA248,0)*AF248,0)</f>
        <v>663</v>
      </c>
      <c r="AK248" s="66"/>
    </row>
    <row r="249" spans="1:37" ht="16.75" customHeight="1" x14ac:dyDescent="0.3">
      <c r="A249" s="11">
        <v>33</v>
      </c>
      <c r="B249" s="14" t="s">
        <v>2053</v>
      </c>
      <c r="C249" s="52" t="s">
        <v>13230</v>
      </c>
      <c r="D249" s="70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81"/>
      <c r="P249" s="185"/>
      <c r="Q249" s="2"/>
      <c r="R249" s="2"/>
      <c r="S249" s="44"/>
      <c r="T249" s="45"/>
      <c r="U249" s="2"/>
      <c r="V249" s="2"/>
      <c r="W249" s="2"/>
      <c r="X249" s="2"/>
      <c r="Y249" s="2"/>
      <c r="Z249" s="2"/>
      <c r="AA249" s="145"/>
      <c r="AB249" s="71"/>
      <c r="AC249" s="292"/>
      <c r="AD249" s="220" t="s">
        <v>7391</v>
      </c>
      <c r="AE249" s="55" t="s">
        <v>7390</v>
      </c>
      <c r="AF249" s="141">
        <v>0.5</v>
      </c>
      <c r="AG249" s="141"/>
      <c r="AH249" s="141"/>
      <c r="AI249" s="142"/>
      <c r="AJ249" s="98">
        <f>ROUND(ROUND(P247*AA248,0)*AF249,0)</f>
        <v>474</v>
      </c>
      <c r="AK249" s="16"/>
    </row>
    <row r="250" spans="1:37" ht="16.75" customHeight="1" x14ac:dyDescent="0.3">
      <c r="A250" s="11">
        <v>33</v>
      </c>
      <c r="B250" s="14" t="s">
        <v>2054</v>
      </c>
      <c r="C250" s="52" t="s">
        <v>13229</v>
      </c>
      <c r="D250" s="70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81"/>
      <c r="P250" s="185"/>
      <c r="Q250" s="2"/>
      <c r="R250" s="2"/>
      <c r="S250" s="44"/>
      <c r="T250" s="45"/>
      <c r="U250" s="2"/>
      <c r="V250" s="2"/>
      <c r="W250" s="2"/>
      <c r="X250" s="2"/>
      <c r="Y250" s="2"/>
      <c r="Z250" s="2"/>
      <c r="AA250" s="145"/>
      <c r="AB250" s="71"/>
      <c r="AC250" s="36"/>
      <c r="AD250" s="201"/>
      <c r="AE250" s="55"/>
      <c r="AF250" s="141"/>
      <c r="AG250" s="187" t="s">
        <v>7356</v>
      </c>
      <c r="AH250" s="53">
        <v>5</v>
      </c>
      <c r="AI250" s="181" t="s">
        <v>7357</v>
      </c>
      <c r="AJ250" s="98">
        <f>ROUND(P247*AA248-AH250,0)</f>
        <v>942</v>
      </c>
      <c r="AK250" s="16"/>
    </row>
    <row r="251" spans="1:37" ht="16.75" customHeight="1" x14ac:dyDescent="0.3">
      <c r="A251" s="11">
        <v>33</v>
      </c>
      <c r="B251" s="14" t="s">
        <v>2055</v>
      </c>
      <c r="C251" s="52" t="s">
        <v>13228</v>
      </c>
      <c r="D251" s="70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81"/>
      <c r="P251" s="185"/>
      <c r="Q251" s="2"/>
      <c r="R251" s="2"/>
      <c r="S251" s="44"/>
      <c r="T251" s="45"/>
      <c r="U251" s="2"/>
      <c r="V251" s="2"/>
      <c r="W251" s="2"/>
      <c r="X251" s="2"/>
      <c r="Y251" s="2"/>
      <c r="Z251" s="2"/>
      <c r="AA251" s="145"/>
      <c r="AB251" s="71"/>
      <c r="AC251" s="291" t="s">
        <v>12369</v>
      </c>
      <c r="AD251" s="220" t="s">
        <v>7358</v>
      </c>
      <c r="AE251" s="55" t="s">
        <v>7390</v>
      </c>
      <c r="AF251" s="141">
        <v>0.7</v>
      </c>
      <c r="AG251" s="221"/>
      <c r="AH251" s="136"/>
      <c r="AI251" s="75"/>
      <c r="AJ251" s="98">
        <f>ROUND(ROUND(P247*AA248,0)*AF251-AH250,0)</f>
        <v>658</v>
      </c>
      <c r="AK251" s="16"/>
    </row>
    <row r="252" spans="1:37" ht="16.75" customHeight="1" x14ac:dyDescent="0.3">
      <c r="A252" s="11">
        <v>33</v>
      </c>
      <c r="B252" s="14" t="s">
        <v>2056</v>
      </c>
      <c r="C252" s="52" t="s">
        <v>13227</v>
      </c>
      <c r="D252" s="70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81"/>
      <c r="P252" s="185"/>
      <c r="Q252" s="2"/>
      <c r="R252" s="2"/>
      <c r="S252" s="44"/>
      <c r="T252" s="43"/>
      <c r="U252" s="8"/>
      <c r="V252" s="8"/>
      <c r="W252" s="8"/>
      <c r="X252" s="8"/>
      <c r="Y252" s="8"/>
      <c r="Z252" s="8"/>
      <c r="AA252" s="180"/>
      <c r="AB252" s="73"/>
      <c r="AC252" s="292"/>
      <c r="AD252" s="220" t="s">
        <v>7391</v>
      </c>
      <c r="AE252" s="55" t="s">
        <v>7390</v>
      </c>
      <c r="AF252" s="141">
        <v>0.5</v>
      </c>
      <c r="AG252" s="196"/>
      <c r="AH252" s="144"/>
      <c r="AI252" s="150"/>
      <c r="AJ252" s="98">
        <f>ROUND(ROUND(P247*AA248,0)*AF252-AH250,0)</f>
        <v>469</v>
      </c>
      <c r="AK252" s="16"/>
    </row>
    <row r="253" spans="1:37" ht="16.75" customHeight="1" x14ac:dyDescent="0.3">
      <c r="A253" s="11">
        <v>33</v>
      </c>
      <c r="B253" s="14" t="s">
        <v>2057</v>
      </c>
      <c r="C253" s="52" t="s">
        <v>13226</v>
      </c>
      <c r="D253" s="124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6"/>
      <c r="P253" s="185"/>
      <c r="Q253" s="2"/>
      <c r="R253" s="2"/>
      <c r="S253" s="44"/>
      <c r="T253" s="56" t="s">
        <v>7373</v>
      </c>
      <c r="U253" s="2"/>
      <c r="V253" s="2"/>
      <c r="W253" s="2"/>
      <c r="X253" s="2"/>
      <c r="Y253" s="2"/>
      <c r="Z253" s="2"/>
      <c r="AA253" s="145"/>
      <c r="AB253" s="71"/>
      <c r="AC253" s="36"/>
      <c r="AD253" s="194"/>
      <c r="AE253" s="7"/>
      <c r="AF253" s="7"/>
      <c r="AG253" s="7"/>
      <c r="AH253" s="7"/>
      <c r="AI253" s="37"/>
      <c r="AJ253" s="98">
        <f>ROUND(P247*AA254,0)</f>
        <v>967</v>
      </c>
      <c r="AK253" s="66"/>
    </row>
    <row r="254" spans="1:37" ht="16.75" customHeight="1" x14ac:dyDescent="0.3">
      <c r="A254" s="11">
        <v>33</v>
      </c>
      <c r="B254" s="14" t="s">
        <v>2058</v>
      </c>
      <c r="C254" s="52" t="s">
        <v>13225</v>
      </c>
      <c r="D254" s="124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6"/>
      <c r="P254" s="185"/>
      <c r="Q254" s="2"/>
      <c r="R254" s="2"/>
      <c r="S254" s="44"/>
      <c r="T254" s="56" t="s">
        <v>7405</v>
      </c>
      <c r="U254" s="2"/>
      <c r="V254" s="2"/>
      <c r="W254" s="135"/>
      <c r="X254" s="135"/>
      <c r="Y254" s="135"/>
      <c r="Z254" s="136" t="s">
        <v>7404</v>
      </c>
      <c r="AA254" s="273">
        <v>0.95</v>
      </c>
      <c r="AB254" s="274"/>
      <c r="AC254" s="291" t="s">
        <v>12369</v>
      </c>
      <c r="AD254" s="220" t="s">
        <v>7358</v>
      </c>
      <c r="AE254" s="55" t="s">
        <v>7390</v>
      </c>
      <c r="AF254" s="141">
        <v>0.7</v>
      </c>
      <c r="AG254" s="141"/>
      <c r="AH254" s="141"/>
      <c r="AI254" s="142"/>
      <c r="AJ254" s="98">
        <f>ROUND(ROUND(P247*AA254,0)*AF254,0)</f>
        <v>677</v>
      </c>
      <c r="AK254" s="66"/>
    </row>
    <row r="255" spans="1:37" ht="16.75" customHeight="1" x14ac:dyDescent="0.3">
      <c r="A255" s="11">
        <v>33</v>
      </c>
      <c r="B255" s="14" t="s">
        <v>2059</v>
      </c>
      <c r="C255" s="52" t="s">
        <v>13224</v>
      </c>
      <c r="D255" s="70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81"/>
      <c r="P255" s="185"/>
      <c r="Q255" s="2"/>
      <c r="R255" s="2"/>
      <c r="S255" s="44"/>
      <c r="T255" s="45"/>
      <c r="U255" s="2"/>
      <c r="V255" s="2"/>
      <c r="W255" s="2"/>
      <c r="X255" s="2"/>
      <c r="Y255" s="2"/>
      <c r="Z255" s="2"/>
      <c r="AA255" s="145"/>
      <c r="AB255" s="71"/>
      <c r="AC255" s="292"/>
      <c r="AD255" s="220" t="s">
        <v>7391</v>
      </c>
      <c r="AE255" s="55" t="s">
        <v>7390</v>
      </c>
      <c r="AF255" s="141">
        <v>0.5</v>
      </c>
      <c r="AG255" s="141"/>
      <c r="AH255" s="141"/>
      <c r="AI255" s="142"/>
      <c r="AJ255" s="98">
        <f>ROUND(ROUND(P247*AA254,0)*AF255,0)</f>
        <v>484</v>
      </c>
      <c r="AK255" s="16"/>
    </row>
    <row r="256" spans="1:37" ht="16.75" customHeight="1" x14ac:dyDescent="0.3">
      <c r="A256" s="11">
        <v>33</v>
      </c>
      <c r="B256" s="14" t="s">
        <v>2060</v>
      </c>
      <c r="C256" s="52" t="s">
        <v>13223</v>
      </c>
      <c r="D256" s="70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81"/>
      <c r="P256" s="185"/>
      <c r="Q256" s="2"/>
      <c r="R256" s="2"/>
      <c r="S256" s="44"/>
      <c r="T256" s="45"/>
      <c r="U256" s="2"/>
      <c r="V256" s="2"/>
      <c r="W256" s="2"/>
      <c r="X256" s="2"/>
      <c r="Y256" s="2"/>
      <c r="Z256" s="2"/>
      <c r="AA256" s="145"/>
      <c r="AB256" s="71"/>
      <c r="AC256" s="36"/>
      <c r="AD256" s="201"/>
      <c r="AE256" s="55"/>
      <c r="AF256" s="141"/>
      <c r="AG256" s="187" t="s">
        <v>7356</v>
      </c>
      <c r="AH256" s="53">
        <v>5</v>
      </c>
      <c r="AI256" s="181" t="s">
        <v>7357</v>
      </c>
      <c r="AJ256" s="98">
        <f>ROUND(P247*AA254-AH256,0)</f>
        <v>962</v>
      </c>
      <c r="AK256" s="16"/>
    </row>
    <row r="257" spans="1:37" ht="16.75" customHeight="1" x14ac:dyDescent="0.3">
      <c r="A257" s="11">
        <v>33</v>
      </c>
      <c r="B257" s="14" t="s">
        <v>2061</v>
      </c>
      <c r="C257" s="52" t="s">
        <v>13222</v>
      </c>
      <c r="D257" s="70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81"/>
      <c r="P257" s="185"/>
      <c r="Q257" s="2"/>
      <c r="R257" s="2"/>
      <c r="S257" s="44"/>
      <c r="T257" s="45"/>
      <c r="U257" s="2"/>
      <c r="V257" s="2"/>
      <c r="W257" s="2"/>
      <c r="X257" s="2"/>
      <c r="Y257" s="2"/>
      <c r="Z257" s="2"/>
      <c r="AA257" s="145"/>
      <c r="AB257" s="71"/>
      <c r="AC257" s="291" t="s">
        <v>12369</v>
      </c>
      <c r="AD257" s="220" t="s">
        <v>7358</v>
      </c>
      <c r="AE257" s="55" t="s">
        <v>7390</v>
      </c>
      <c r="AF257" s="141">
        <v>0.7</v>
      </c>
      <c r="AG257" s="221"/>
      <c r="AH257" s="136"/>
      <c r="AI257" s="75"/>
      <c r="AJ257" s="98">
        <f>ROUND(ROUND(P247*AA254,0)*AF257-AH256,0)</f>
        <v>672</v>
      </c>
      <c r="AK257" s="16"/>
    </row>
    <row r="258" spans="1:37" ht="16.75" customHeight="1" x14ac:dyDescent="0.3">
      <c r="A258" s="11">
        <v>33</v>
      </c>
      <c r="B258" s="14" t="s">
        <v>2062</v>
      </c>
      <c r="C258" s="52" t="s">
        <v>13221</v>
      </c>
      <c r="D258" s="70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81"/>
      <c r="P258" s="164"/>
      <c r="Q258" s="8"/>
      <c r="R258" s="8"/>
      <c r="S258" s="24"/>
      <c r="T258" s="43"/>
      <c r="U258" s="8"/>
      <c r="V258" s="8"/>
      <c r="W258" s="8"/>
      <c r="X258" s="8"/>
      <c r="Y258" s="8"/>
      <c r="Z258" s="8"/>
      <c r="AA258" s="180"/>
      <c r="AB258" s="73"/>
      <c r="AC258" s="292"/>
      <c r="AD258" s="220" t="s">
        <v>7391</v>
      </c>
      <c r="AE258" s="55" t="s">
        <v>7390</v>
      </c>
      <c r="AF258" s="141">
        <v>0.5</v>
      </c>
      <c r="AG258" s="196"/>
      <c r="AH258" s="144"/>
      <c r="AI258" s="150"/>
      <c r="AJ258" s="98">
        <f>ROUND(ROUND(P247*AA254,0)*AF258-AH256,0)</f>
        <v>479</v>
      </c>
      <c r="AK258" s="16"/>
    </row>
    <row r="259" spans="1:37" ht="16.75" customHeight="1" x14ac:dyDescent="0.3">
      <c r="A259" s="11">
        <v>33</v>
      </c>
      <c r="B259" s="14" t="s">
        <v>2063</v>
      </c>
      <c r="C259" s="52" t="s">
        <v>13220</v>
      </c>
      <c r="D259" s="124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6"/>
      <c r="P259" s="70" t="s">
        <v>7398</v>
      </c>
      <c r="Q259" s="2"/>
      <c r="R259" s="2"/>
      <c r="S259" s="44"/>
      <c r="T259" s="2"/>
      <c r="U259" s="2"/>
      <c r="V259" s="2"/>
      <c r="W259" s="2"/>
      <c r="X259" s="2"/>
      <c r="Y259" s="2"/>
      <c r="Z259" s="2"/>
      <c r="AA259" s="145"/>
      <c r="AB259" s="44"/>
      <c r="AC259" s="36"/>
      <c r="AD259" s="53"/>
      <c r="AE259" s="36"/>
      <c r="AF259" s="36"/>
      <c r="AG259" s="36"/>
      <c r="AH259" s="36"/>
      <c r="AI259" s="50"/>
      <c r="AJ259" s="98">
        <f>ROUND(P265,0)</f>
        <v>936</v>
      </c>
      <c r="AK259" s="16"/>
    </row>
    <row r="260" spans="1:37" ht="16.75" customHeight="1" x14ac:dyDescent="0.3">
      <c r="A260" s="11">
        <v>33</v>
      </c>
      <c r="B260" s="14" t="s">
        <v>2064</v>
      </c>
      <c r="C260" s="52" t="s">
        <v>13219</v>
      </c>
      <c r="D260" s="124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6"/>
      <c r="P260" s="185"/>
      <c r="Q260" s="2"/>
      <c r="R260" s="2"/>
      <c r="S260" s="44"/>
      <c r="T260" s="2"/>
      <c r="U260" s="2"/>
      <c r="V260" s="2"/>
      <c r="W260" s="2"/>
      <c r="X260" s="2"/>
      <c r="Y260" s="2"/>
      <c r="Z260" s="2"/>
      <c r="AA260" s="145"/>
      <c r="AB260" s="71"/>
      <c r="AC260" s="291" t="s">
        <v>12369</v>
      </c>
      <c r="AD260" s="220" t="s">
        <v>7358</v>
      </c>
      <c r="AE260" s="55" t="s">
        <v>7390</v>
      </c>
      <c r="AF260" s="141">
        <v>0.7</v>
      </c>
      <c r="AG260" s="141"/>
      <c r="AH260" s="141"/>
      <c r="AI260" s="142"/>
      <c r="AJ260" s="98">
        <f>ROUND(P265*AF260,0)</f>
        <v>655</v>
      </c>
      <c r="AK260" s="16"/>
    </row>
    <row r="261" spans="1:37" ht="16.75" customHeight="1" x14ac:dyDescent="0.3">
      <c r="A261" s="11">
        <v>33</v>
      </c>
      <c r="B261" s="14" t="s">
        <v>2065</v>
      </c>
      <c r="C261" s="52" t="s">
        <v>13218</v>
      </c>
      <c r="D261" s="70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81"/>
      <c r="P261" s="185"/>
      <c r="Q261" s="2"/>
      <c r="R261" s="2"/>
      <c r="S261" s="44"/>
      <c r="T261" s="45"/>
      <c r="U261" s="2"/>
      <c r="V261" s="2"/>
      <c r="W261" s="2"/>
      <c r="X261" s="2"/>
      <c r="Y261" s="2"/>
      <c r="Z261" s="2"/>
      <c r="AA261" s="145"/>
      <c r="AB261" s="71"/>
      <c r="AC261" s="292"/>
      <c r="AD261" s="220" t="s">
        <v>7391</v>
      </c>
      <c r="AE261" s="55" t="s">
        <v>7390</v>
      </c>
      <c r="AF261" s="141">
        <v>0.5</v>
      </c>
      <c r="AG261" s="141"/>
      <c r="AH261" s="141"/>
      <c r="AI261" s="142"/>
      <c r="AJ261" s="98">
        <f>ROUND(P265*AF261,0)</f>
        <v>468</v>
      </c>
      <c r="AK261" s="16"/>
    </row>
    <row r="262" spans="1:37" ht="16.75" customHeight="1" x14ac:dyDescent="0.3">
      <c r="A262" s="11">
        <v>33</v>
      </c>
      <c r="B262" s="14" t="s">
        <v>2066</v>
      </c>
      <c r="C262" s="52" t="s">
        <v>13217</v>
      </c>
      <c r="D262" s="70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81"/>
      <c r="P262" s="185"/>
      <c r="Q262" s="2"/>
      <c r="R262" s="2"/>
      <c r="S262" s="44"/>
      <c r="T262" s="45"/>
      <c r="U262" s="2"/>
      <c r="V262" s="2"/>
      <c r="W262" s="2"/>
      <c r="X262" s="2"/>
      <c r="Y262" s="2"/>
      <c r="Z262" s="2"/>
      <c r="AA262" s="145"/>
      <c r="AB262" s="71"/>
      <c r="AC262" s="36"/>
      <c r="AD262" s="201"/>
      <c r="AE262" s="55"/>
      <c r="AF262" s="141"/>
      <c r="AG262" s="187" t="s">
        <v>7356</v>
      </c>
      <c r="AH262" s="53">
        <v>5</v>
      </c>
      <c r="AI262" s="181" t="s">
        <v>7357</v>
      </c>
      <c r="AJ262" s="98">
        <f>ROUND(P265-AH262,0)</f>
        <v>931</v>
      </c>
      <c r="AK262" s="16"/>
    </row>
    <row r="263" spans="1:37" ht="16.75" customHeight="1" x14ac:dyDescent="0.3">
      <c r="A263" s="11">
        <v>33</v>
      </c>
      <c r="B263" s="14" t="s">
        <v>2067</v>
      </c>
      <c r="C263" s="52" t="s">
        <v>13216</v>
      </c>
      <c r="D263" s="70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81"/>
      <c r="P263" s="185"/>
      <c r="Q263" s="2"/>
      <c r="R263" s="2"/>
      <c r="S263" s="44"/>
      <c r="T263" s="45"/>
      <c r="U263" s="2"/>
      <c r="V263" s="2"/>
      <c r="W263" s="2"/>
      <c r="X263" s="2"/>
      <c r="Y263" s="2"/>
      <c r="Z263" s="2"/>
      <c r="AA263" s="145"/>
      <c r="AB263" s="71"/>
      <c r="AC263" s="291" t="s">
        <v>12369</v>
      </c>
      <c r="AD263" s="220" t="s">
        <v>7358</v>
      </c>
      <c r="AE263" s="55" t="s">
        <v>7390</v>
      </c>
      <c r="AF263" s="141">
        <v>0.7</v>
      </c>
      <c r="AG263" s="221"/>
      <c r="AH263" s="136"/>
      <c r="AI263" s="75"/>
      <c r="AJ263" s="98">
        <f>ROUND(P265*AF263-AH262,0)</f>
        <v>650</v>
      </c>
      <c r="AK263" s="16"/>
    </row>
    <row r="264" spans="1:37" ht="16.75" customHeight="1" x14ac:dyDescent="0.3">
      <c r="A264" s="11">
        <v>33</v>
      </c>
      <c r="B264" s="14" t="s">
        <v>2068</v>
      </c>
      <c r="C264" s="52" t="s">
        <v>13215</v>
      </c>
      <c r="D264" s="70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81"/>
      <c r="P264" s="185"/>
      <c r="Q264" s="2"/>
      <c r="R264" s="2"/>
      <c r="S264" s="44"/>
      <c r="T264" s="45"/>
      <c r="U264" s="2"/>
      <c r="V264" s="2"/>
      <c r="W264" s="2"/>
      <c r="X264" s="2"/>
      <c r="Y264" s="2"/>
      <c r="Z264" s="2"/>
      <c r="AA264" s="145"/>
      <c r="AB264" s="71"/>
      <c r="AC264" s="292"/>
      <c r="AD264" s="220" t="s">
        <v>7391</v>
      </c>
      <c r="AE264" s="55" t="s">
        <v>7390</v>
      </c>
      <c r="AF264" s="141">
        <v>0.5</v>
      </c>
      <c r="AG264" s="196"/>
      <c r="AH264" s="144"/>
      <c r="AI264" s="150"/>
      <c r="AJ264" s="98">
        <f>ROUND(P265*AF264-AH262,0)</f>
        <v>463</v>
      </c>
      <c r="AK264" s="16"/>
    </row>
    <row r="265" spans="1:37" ht="16.75" customHeight="1" x14ac:dyDescent="0.3">
      <c r="A265" s="11">
        <v>33</v>
      </c>
      <c r="B265" s="14" t="s">
        <v>2069</v>
      </c>
      <c r="C265" s="52" t="s">
        <v>13214</v>
      </c>
      <c r="D265" s="124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6"/>
      <c r="P265" s="271">
        <v>936</v>
      </c>
      <c r="Q265" s="272"/>
      <c r="R265" s="2" t="s">
        <v>7388</v>
      </c>
      <c r="S265" s="2"/>
      <c r="T265" s="202" t="s">
        <v>7380</v>
      </c>
      <c r="U265" s="36"/>
      <c r="V265" s="36"/>
      <c r="W265" s="36"/>
      <c r="X265" s="36"/>
      <c r="Y265" s="36"/>
      <c r="Z265" s="36"/>
      <c r="AA265" s="217"/>
      <c r="AB265" s="74"/>
      <c r="AC265" s="36"/>
      <c r="AD265" s="194"/>
      <c r="AE265" s="7"/>
      <c r="AF265" s="7"/>
      <c r="AG265" s="7"/>
      <c r="AH265" s="7"/>
      <c r="AI265" s="37"/>
      <c r="AJ265" s="98">
        <f>ROUND(P265*AA266,0)</f>
        <v>870</v>
      </c>
      <c r="AK265" s="66"/>
    </row>
    <row r="266" spans="1:37" ht="16.75" customHeight="1" x14ac:dyDescent="0.3">
      <c r="A266" s="11">
        <v>33</v>
      </c>
      <c r="B266" s="14" t="s">
        <v>2070</v>
      </c>
      <c r="C266" s="52" t="s">
        <v>13213</v>
      </c>
      <c r="D266" s="124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6"/>
      <c r="P266" s="72"/>
      <c r="Q266" s="145"/>
      <c r="R266" s="2"/>
      <c r="S266" s="2"/>
      <c r="T266" s="45"/>
      <c r="U266" s="2"/>
      <c r="V266" s="2"/>
      <c r="W266" s="135"/>
      <c r="X266" s="135"/>
      <c r="Y266" s="135"/>
      <c r="Z266" s="136" t="s">
        <v>7404</v>
      </c>
      <c r="AA266" s="273">
        <v>0.93</v>
      </c>
      <c r="AB266" s="274"/>
      <c r="AC266" s="291" t="s">
        <v>12369</v>
      </c>
      <c r="AD266" s="220" t="s">
        <v>7358</v>
      </c>
      <c r="AE266" s="55" t="s">
        <v>7390</v>
      </c>
      <c r="AF266" s="141">
        <v>0.7</v>
      </c>
      <c r="AG266" s="141"/>
      <c r="AH266" s="141"/>
      <c r="AI266" s="142"/>
      <c r="AJ266" s="98">
        <f>ROUND(ROUND(P265*AA266,0)*AF266,0)</f>
        <v>609</v>
      </c>
      <c r="AK266" s="66"/>
    </row>
    <row r="267" spans="1:37" ht="16.75" customHeight="1" x14ac:dyDescent="0.3">
      <c r="A267" s="11">
        <v>33</v>
      </c>
      <c r="B267" s="14" t="s">
        <v>2071</v>
      </c>
      <c r="C267" s="52" t="s">
        <v>13212</v>
      </c>
      <c r="D267" s="70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81"/>
      <c r="P267" s="185"/>
      <c r="Q267" s="2"/>
      <c r="R267" s="2"/>
      <c r="S267" s="44"/>
      <c r="T267" s="45"/>
      <c r="U267" s="2"/>
      <c r="V267" s="2"/>
      <c r="W267" s="2"/>
      <c r="X267" s="2"/>
      <c r="Y267" s="2"/>
      <c r="Z267" s="2"/>
      <c r="AA267" s="145"/>
      <c r="AB267" s="71"/>
      <c r="AC267" s="292"/>
      <c r="AD267" s="220" t="s">
        <v>7391</v>
      </c>
      <c r="AE267" s="55" t="s">
        <v>7390</v>
      </c>
      <c r="AF267" s="141">
        <v>0.5</v>
      </c>
      <c r="AG267" s="141"/>
      <c r="AH267" s="141"/>
      <c r="AI267" s="142"/>
      <c r="AJ267" s="98">
        <f>ROUND(ROUND(P265*AA266,0)*AF267,0)</f>
        <v>435</v>
      </c>
      <c r="AK267" s="16"/>
    </row>
    <row r="268" spans="1:37" ht="16.75" customHeight="1" x14ac:dyDescent="0.3">
      <c r="A268" s="11">
        <v>33</v>
      </c>
      <c r="B268" s="14" t="s">
        <v>2072</v>
      </c>
      <c r="C268" s="52" t="s">
        <v>13211</v>
      </c>
      <c r="D268" s="70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81"/>
      <c r="P268" s="185"/>
      <c r="Q268" s="2"/>
      <c r="R268" s="2"/>
      <c r="S268" s="44"/>
      <c r="T268" s="45"/>
      <c r="U268" s="2"/>
      <c r="V268" s="2"/>
      <c r="W268" s="2"/>
      <c r="X268" s="2"/>
      <c r="Y268" s="2"/>
      <c r="Z268" s="2"/>
      <c r="AA268" s="145"/>
      <c r="AB268" s="71"/>
      <c r="AC268" s="36"/>
      <c r="AD268" s="201"/>
      <c r="AE268" s="55"/>
      <c r="AF268" s="141"/>
      <c r="AG268" s="187" t="s">
        <v>7356</v>
      </c>
      <c r="AH268" s="53">
        <v>5</v>
      </c>
      <c r="AI268" s="181" t="s">
        <v>7357</v>
      </c>
      <c r="AJ268" s="98">
        <f>ROUND(P265*AA266-AH268,0)</f>
        <v>865</v>
      </c>
      <c r="AK268" s="16"/>
    </row>
    <row r="269" spans="1:37" ht="16.75" customHeight="1" x14ac:dyDescent="0.3">
      <c r="A269" s="11">
        <v>33</v>
      </c>
      <c r="B269" s="14" t="s">
        <v>2073</v>
      </c>
      <c r="C269" s="52" t="s">
        <v>13210</v>
      </c>
      <c r="D269" s="70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81"/>
      <c r="P269" s="185"/>
      <c r="Q269" s="2"/>
      <c r="R269" s="2"/>
      <c r="S269" s="44"/>
      <c r="T269" s="45"/>
      <c r="U269" s="2"/>
      <c r="V269" s="2"/>
      <c r="W269" s="2"/>
      <c r="X269" s="2"/>
      <c r="Y269" s="2"/>
      <c r="Z269" s="2"/>
      <c r="AA269" s="145"/>
      <c r="AB269" s="71"/>
      <c r="AC269" s="291" t="s">
        <v>12369</v>
      </c>
      <c r="AD269" s="220" t="s">
        <v>7358</v>
      </c>
      <c r="AE269" s="55" t="s">
        <v>7390</v>
      </c>
      <c r="AF269" s="141">
        <v>0.7</v>
      </c>
      <c r="AG269" s="221"/>
      <c r="AH269" s="136"/>
      <c r="AI269" s="75"/>
      <c r="AJ269" s="98">
        <f>ROUND(ROUND(P265*AA266,0)*AF269-AH268,0)</f>
        <v>604</v>
      </c>
      <c r="AK269" s="16"/>
    </row>
    <row r="270" spans="1:37" ht="16.75" customHeight="1" x14ac:dyDescent="0.3">
      <c r="A270" s="11">
        <v>33</v>
      </c>
      <c r="B270" s="14" t="s">
        <v>2074</v>
      </c>
      <c r="C270" s="52" t="s">
        <v>13209</v>
      </c>
      <c r="D270" s="70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81"/>
      <c r="P270" s="185"/>
      <c r="Q270" s="2"/>
      <c r="R270" s="2"/>
      <c r="S270" s="44"/>
      <c r="T270" s="43"/>
      <c r="U270" s="8"/>
      <c r="V270" s="8"/>
      <c r="W270" s="8"/>
      <c r="X270" s="8"/>
      <c r="Y270" s="8"/>
      <c r="Z270" s="8"/>
      <c r="AA270" s="180"/>
      <c r="AB270" s="73"/>
      <c r="AC270" s="292"/>
      <c r="AD270" s="220" t="s">
        <v>7391</v>
      </c>
      <c r="AE270" s="55" t="s">
        <v>7390</v>
      </c>
      <c r="AF270" s="141">
        <v>0.5</v>
      </c>
      <c r="AG270" s="196"/>
      <c r="AH270" s="144"/>
      <c r="AI270" s="150"/>
      <c r="AJ270" s="98">
        <f>ROUND(ROUND(P265*AA266,0)*AF270-AH268,0)</f>
        <v>430</v>
      </c>
      <c r="AK270" s="16"/>
    </row>
    <row r="271" spans="1:37" ht="16.75" customHeight="1" x14ac:dyDescent="0.3">
      <c r="A271" s="11">
        <v>33</v>
      </c>
      <c r="B271" s="14" t="s">
        <v>2075</v>
      </c>
      <c r="C271" s="52" t="s">
        <v>13208</v>
      </c>
      <c r="D271" s="124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6"/>
      <c r="P271" s="185"/>
      <c r="Q271" s="2"/>
      <c r="R271" s="2"/>
      <c r="S271" s="44"/>
      <c r="T271" s="56" t="s">
        <v>7373</v>
      </c>
      <c r="U271" s="2"/>
      <c r="V271" s="2"/>
      <c r="W271" s="2"/>
      <c r="X271" s="2"/>
      <c r="Y271" s="2"/>
      <c r="Z271" s="2"/>
      <c r="AA271" s="145"/>
      <c r="AB271" s="71"/>
      <c r="AC271" s="36"/>
      <c r="AD271" s="194"/>
      <c r="AE271" s="7"/>
      <c r="AF271" s="7"/>
      <c r="AG271" s="7"/>
      <c r="AH271" s="7"/>
      <c r="AI271" s="37"/>
      <c r="AJ271" s="98">
        <f>ROUND(P265*AA272,0)</f>
        <v>889</v>
      </c>
      <c r="AK271" s="66"/>
    </row>
    <row r="272" spans="1:37" ht="16.75" customHeight="1" x14ac:dyDescent="0.3">
      <c r="A272" s="11">
        <v>33</v>
      </c>
      <c r="B272" s="14" t="s">
        <v>2076</v>
      </c>
      <c r="C272" s="52" t="s">
        <v>13207</v>
      </c>
      <c r="D272" s="124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6"/>
      <c r="P272" s="185"/>
      <c r="Q272" s="2"/>
      <c r="R272" s="2"/>
      <c r="S272" s="44"/>
      <c r="T272" s="56" t="s">
        <v>7405</v>
      </c>
      <c r="U272" s="2"/>
      <c r="V272" s="2"/>
      <c r="W272" s="135"/>
      <c r="X272" s="135"/>
      <c r="Y272" s="135"/>
      <c r="Z272" s="136" t="s">
        <v>7404</v>
      </c>
      <c r="AA272" s="273">
        <v>0.95</v>
      </c>
      <c r="AB272" s="274"/>
      <c r="AC272" s="291" t="s">
        <v>12369</v>
      </c>
      <c r="AD272" s="220" t="s">
        <v>7358</v>
      </c>
      <c r="AE272" s="55" t="s">
        <v>7390</v>
      </c>
      <c r="AF272" s="141">
        <v>0.7</v>
      </c>
      <c r="AG272" s="141"/>
      <c r="AH272" s="141"/>
      <c r="AI272" s="142"/>
      <c r="AJ272" s="98">
        <f>ROUND(ROUND(P265*AA272,0)*AF272,0)</f>
        <v>622</v>
      </c>
      <c r="AK272" s="66"/>
    </row>
    <row r="273" spans="1:37" ht="16.75" customHeight="1" x14ac:dyDescent="0.3">
      <c r="A273" s="11">
        <v>33</v>
      </c>
      <c r="B273" s="14" t="s">
        <v>2077</v>
      </c>
      <c r="C273" s="52" t="s">
        <v>13206</v>
      </c>
      <c r="D273" s="70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81"/>
      <c r="P273" s="185"/>
      <c r="Q273" s="2"/>
      <c r="R273" s="2"/>
      <c r="S273" s="44"/>
      <c r="T273" s="45"/>
      <c r="U273" s="2"/>
      <c r="V273" s="2"/>
      <c r="W273" s="2"/>
      <c r="X273" s="2"/>
      <c r="Y273" s="2"/>
      <c r="Z273" s="2"/>
      <c r="AA273" s="145"/>
      <c r="AB273" s="71"/>
      <c r="AC273" s="292"/>
      <c r="AD273" s="220" t="s">
        <v>7391</v>
      </c>
      <c r="AE273" s="55" t="s">
        <v>7390</v>
      </c>
      <c r="AF273" s="141">
        <v>0.5</v>
      </c>
      <c r="AG273" s="141"/>
      <c r="AH273" s="141"/>
      <c r="AI273" s="142"/>
      <c r="AJ273" s="98">
        <f>ROUND(ROUND(P265*AA272,0)*AF273,0)</f>
        <v>445</v>
      </c>
      <c r="AK273" s="16"/>
    </row>
    <row r="274" spans="1:37" ht="16.75" customHeight="1" x14ac:dyDescent="0.3">
      <c r="A274" s="11">
        <v>33</v>
      </c>
      <c r="B274" s="14" t="s">
        <v>2078</v>
      </c>
      <c r="C274" s="52" t="s">
        <v>13205</v>
      </c>
      <c r="D274" s="70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81"/>
      <c r="P274" s="185"/>
      <c r="Q274" s="2"/>
      <c r="R274" s="2"/>
      <c r="S274" s="44"/>
      <c r="T274" s="45"/>
      <c r="U274" s="2"/>
      <c r="V274" s="2"/>
      <c r="W274" s="2"/>
      <c r="X274" s="2"/>
      <c r="Y274" s="2"/>
      <c r="Z274" s="2"/>
      <c r="AA274" s="145"/>
      <c r="AB274" s="71"/>
      <c r="AC274" s="36"/>
      <c r="AD274" s="201"/>
      <c r="AE274" s="55"/>
      <c r="AF274" s="141"/>
      <c r="AG274" s="187" t="s">
        <v>7356</v>
      </c>
      <c r="AH274" s="53">
        <v>5</v>
      </c>
      <c r="AI274" s="181" t="s">
        <v>7357</v>
      </c>
      <c r="AJ274" s="98">
        <f>ROUND(P265*AA272-AH274,0)</f>
        <v>884</v>
      </c>
      <c r="AK274" s="16"/>
    </row>
    <row r="275" spans="1:37" ht="16.75" customHeight="1" x14ac:dyDescent="0.3">
      <c r="A275" s="11">
        <v>33</v>
      </c>
      <c r="B275" s="14" t="s">
        <v>2079</v>
      </c>
      <c r="C275" s="52" t="s">
        <v>13204</v>
      </c>
      <c r="D275" s="70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81"/>
      <c r="P275" s="185"/>
      <c r="Q275" s="2"/>
      <c r="R275" s="2"/>
      <c r="S275" s="44"/>
      <c r="T275" s="45"/>
      <c r="U275" s="2"/>
      <c r="V275" s="2"/>
      <c r="W275" s="2"/>
      <c r="X275" s="2"/>
      <c r="Y275" s="2"/>
      <c r="Z275" s="2"/>
      <c r="AA275" s="145"/>
      <c r="AB275" s="71"/>
      <c r="AC275" s="291" t="s">
        <v>12369</v>
      </c>
      <c r="AD275" s="220" t="s">
        <v>7358</v>
      </c>
      <c r="AE275" s="55" t="s">
        <v>7390</v>
      </c>
      <c r="AF275" s="141">
        <v>0.7</v>
      </c>
      <c r="AG275" s="221"/>
      <c r="AH275" s="136"/>
      <c r="AI275" s="75"/>
      <c r="AJ275" s="98">
        <f>ROUND(ROUND(P265*AA272,0)*AF275-AH274,0)</f>
        <v>617</v>
      </c>
      <c r="AK275" s="16"/>
    </row>
    <row r="276" spans="1:37" ht="16.75" customHeight="1" x14ac:dyDescent="0.3">
      <c r="A276" s="11">
        <v>33</v>
      </c>
      <c r="B276" s="14" t="s">
        <v>2080</v>
      </c>
      <c r="C276" s="52" t="s">
        <v>13203</v>
      </c>
      <c r="D276" s="70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81"/>
      <c r="P276" s="241"/>
      <c r="Q276" s="8"/>
      <c r="R276" s="8"/>
      <c r="S276" s="24"/>
      <c r="T276" s="43"/>
      <c r="U276" s="8"/>
      <c r="V276" s="8"/>
      <c r="W276" s="8"/>
      <c r="X276" s="8"/>
      <c r="Y276" s="8"/>
      <c r="Z276" s="8"/>
      <c r="AA276" s="180"/>
      <c r="AB276" s="73"/>
      <c r="AC276" s="292"/>
      <c r="AD276" s="220" t="s">
        <v>7391</v>
      </c>
      <c r="AE276" s="55" t="s">
        <v>7390</v>
      </c>
      <c r="AF276" s="141">
        <v>0.5</v>
      </c>
      <c r="AG276" s="196"/>
      <c r="AH276" s="144"/>
      <c r="AI276" s="150"/>
      <c r="AJ276" s="98">
        <f>ROUND(ROUND(P265*AA272,0)*AF276-AH274,0)</f>
        <v>440</v>
      </c>
      <c r="AK276" s="16"/>
    </row>
    <row r="277" spans="1:37" ht="16.75" customHeight="1" x14ac:dyDescent="0.3">
      <c r="A277" s="11">
        <v>33</v>
      </c>
      <c r="B277" s="14" t="s">
        <v>2081</v>
      </c>
      <c r="C277" s="52" t="s">
        <v>13202</v>
      </c>
      <c r="D277" s="124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6"/>
      <c r="P277" s="167" t="s">
        <v>7734</v>
      </c>
      <c r="Q277" s="36"/>
      <c r="R277" s="36"/>
      <c r="S277" s="50"/>
      <c r="T277" s="36"/>
      <c r="U277" s="36"/>
      <c r="V277" s="36"/>
      <c r="W277" s="36"/>
      <c r="X277" s="36"/>
      <c r="Y277" s="36"/>
      <c r="Z277" s="36"/>
      <c r="AA277" s="217"/>
      <c r="AB277" s="50"/>
      <c r="AC277" s="36"/>
      <c r="AD277" s="53"/>
      <c r="AE277" s="36"/>
      <c r="AF277" s="36"/>
      <c r="AG277" s="36"/>
      <c r="AH277" s="36"/>
      <c r="AI277" s="50"/>
      <c r="AJ277" s="98">
        <f>ROUND(P283,0)</f>
        <v>751</v>
      </c>
      <c r="AK277" s="16"/>
    </row>
    <row r="278" spans="1:37" ht="16.75" customHeight="1" x14ac:dyDescent="0.3">
      <c r="A278" s="11">
        <v>33</v>
      </c>
      <c r="B278" s="14" t="s">
        <v>2082</v>
      </c>
      <c r="C278" s="52" t="s">
        <v>13201</v>
      </c>
      <c r="D278" s="124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6"/>
      <c r="P278" s="185"/>
      <c r="Q278" s="2"/>
      <c r="R278" s="2"/>
      <c r="S278" s="44"/>
      <c r="T278" s="2"/>
      <c r="U278" s="2"/>
      <c r="V278" s="2"/>
      <c r="W278" s="2"/>
      <c r="X278" s="2"/>
      <c r="Y278" s="2"/>
      <c r="Z278" s="2"/>
      <c r="AA278" s="145"/>
      <c r="AB278" s="71"/>
      <c r="AC278" s="291" t="s">
        <v>12369</v>
      </c>
      <c r="AD278" s="220" t="s">
        <v>7358</v>
      </c>
      <c r="AE278" s="55" t="s">
        <v>7390</v>
      </c>
      <c r="AF278" s="141">
        <v>0.7</v>
      </c>
      <c r="AG278" s="141"/>
      <c r="AH278" s="141"/>
      <c r="AI278" s="142"/>
      <c r="AJ278" s="98">
        <f>ROUND(P283*AF278,0)</f>
        <v>526</v>
      </c>
      <c r="AK278" s="16"/>
    </row>
    <row r="279" spans="1:37" ht="16.75" customHeight="1" x14ac:dyDescent="0.3">
      <c r="A279" s="11">
        <v>33</v>
      </c>
      <c r="B279" s="14" t="s">
        <v>2083</v>
      </c>
      <c r="C279" s="52" t="s">
        <v>13200</v>
      </c>
      <c r="D279" s="70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81"/>
      <c r="P279" s="185"/>
      <c r="Q279" s="2"/>
      <c r="R279" s="2"/>
      <c r="S279" s="44"/>
      <c r="T279" s="45"/>
      <c r="U279" s="2"/>
      <c r="V279" s="2"/>
      <c r="W279" s="2"/>
      <c r="X279" s="2"/>
      <c r="Y279" s="2"/>
      <c r="Z279" s="2"/>
      <c r="AA279" s="145"/>
      <c r="AB279" s="71"/>
      <c r="AC279" s="292"/>
      <c r="AD279" s="220" t="s">
        <v>7391</v>
      </c>
      <c r="AE279" s="55" t="s">
        <v>7390</v>
      </c>
      <c r="AF279" s="141">
        <v>0.5</v>
      </c>
      <c r="AG279" s="141"/>
      <c r="AH279" s="141"/>
      <c r="AI279" s="142"/>
      <c r="AJ279" s="98">
        <f>ROUND(P283*AF279,0)</f>
        <v>376</v>
      </c>
      <c r="AK279" s="16"/>
    </row>
    <row r="280" spans="1:37" ht="16.75" customHeight="1" x14ac:dyDescent="0.3">
      <c r="A280" s="11">
        <v>33</v>
      </c>
      <c r="B280" s="14" t="s">
        <v>2084</v>
      </c>
      <c r="C280" s="52" t="s">
        <v>13199</v>
      </c>
      <c r="D280" s="70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81"/>
      <c r="P280" s="185"/>
      <c r="Q280" s="2"/>
      <c r="R280" s="2"/>
      <c r="S280" s="44"/>
      <c r="T280" s="45"/>
      <c r="U280" s="2"/>
      <c r="V280" s="2"/>
      <c r="W280" s="2"/>
      <c r="X280" s="2"/>
      <c r="Y280" s="2"/>
      <c r="Z280" s="2"/>
      <c r="AA280" s="145"/>
      <c r="AB280" s="71"/>
      <c r="AC280" s="36"/>
      <c r="AD280" s="201"/>
      <c r="AE280" s="55"/>
      <c r="AF280" s="141"/>
      <c r="AG280" s="187" t="s">
        <v>7356</v>
      </c>
      <c r="AH280" s="53">
        <v>5</v>
      </c>
      <c r="AI280" s="181" t="s">
        <v>7357</v>
      </c>
      <c r="AJ280" s="98">
        <f>ROUND(P283-AH280,0)</f>
        <v>746</v>
      </c>
      <c r="AK280" s="16"/>
    </row>
    <row r="281" spans="1:37" ht="16.75" customHeight="1" x14ac:dyDescent="0.3">
      <c r="A281" s="11">
        <v>33</v>
      </c>
      <c r="B281" s="14" t="s">
        <v>2085</v>
      </c>
      <c r="C281" s="52" t="s">
        <v>13198</v>
      </c>
      <c r="D281" s="70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81"/>
      <c r="P281" s="185"/>
      <c r="Q281" s="2"/>
      <c r="R281" s="2"/>
      <c r="S281" s="44"/>
      <c r="T281" s="45"/>
      <c r="U281" s="2"/>
      <c r="V281" s="2"/>
      <c r="W281" s="2"/>
      <c r="X281" s="2"/>
      <c r="Y281" s="2"/>
      <c r="Z281" s="2"/>
      <c r="AA281" s="145"/>
      <c r="AB281" s="71"/>
      <c r="AC281" s="291" t="s">
        <v>12369</v>
      </c>
      <c r="AD281" s="220" t="s">
        <v>7358</v>
      </c>
      <c r="AE281" s="55" t="s">
        <v>7390</v>
      </c>
      <c r="AF281" s="141">
        <v>0.7</v>
      </c>
      <c r="AG281" s="221"/>
      <c r="AH281" s="136"/>
      <c r="AI281" s="75"/>
      <c r="AJ281" s="98">
        <f>ROUND(P283*AF281-AH280,0)</f>
        <v>521</v>
      </c>
      <c r="AK281" s="16"/>
    </row>
    <row r="282" spans="1:37" ht="16.75" customHeight="1" x14ac:dyDescent="0.3">
      <c r="A282" s="11">
        <v>33</v>
      </c>
      <c r="B282" s="14" t="s">
        <v>2086</v>
      </c>
      <c r="C282" s="52" t="s">
        <v>13197</v>
      </c>
      <c r="D282" s="70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81"/>
      <c r="P282" s="185"/>
      <c r="Q282" s="2"/>
      <c r="R282" s="2"/>
      <c r="S282" s="44"/>
      <c r="T282" s="45"/>
      <c r="U282" s="2"/>
      <c r="V282" s="2"/>
      <c r="W282" s="2"/>
      <c r="X282" s="2"/>
      <c r="Y282" s="2"/>
      <c r="Z282" s="2"/>
      <c r="AA282" s="145"/>
      <c r="AB282" s="71"/>
      <c r="AC282" s="292"/>
      <c r="AD282" s="220" t="s">
        <v>7391</v>
      </c>
      <c r="AE282" s="55" t="s">
        <v>7390</v>
      </c>
      <c r="AF282" s="141">
        <v>0.5</v>
      </c>
      <c r="AG282" s="196"/>
      <c r="AH282" s="144"/>
      <c r="AI282" s="150"/>
      <c r="AJ282" s="98">
        <f>ROUND(P283*AF282-AH280,0)</f>
        <v>371</v>
      </c>
      <c r="AK282" s="16"/>
    </row>
    <row r="283" spans="1:37" ht="16.75" customHeight="1" x14ac:dyDescent="0.3">
      <c r="A283" s="11">
        <v>33</v>
      </c>
      <c r="B283" s="14" t="s">
        <v>2087</v>
      </c>
      <c r="C283" s="52" t="s">
        <v>13196</v>
      </c>
      <c r="D283" s="124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6"/>
      <c r="P283" s="271">
        <v>751</v>
      </c>
      <c r="Q283" s="272"/>
      <c r="R283" s="2" t="s">
        <v>7388</v>
      </c>
      <c r="S283" s="44"/>
      <c r="T283" s="202" t="s">
        <v>7380</v>
      </c>
      <c r="U283" s="36"/>
      <c r="V283" s="36"/>
      <c r="W283" s="36"/>
      <c r="X283" s="36"/>
      <c r="Y283" s="36"/>
      <c r="Z283" s="36"/>
      <c r="AA283" s="217"/>
      <c r="AB283" s="74"/>
      <c r="AC283" s="36"/>
      <c r="AD283" s="194"/>
      <c r="AE283" s="7"/>
      <c r="AF283" s="7"/>
      <c r="AG283" s="7"/>
      <c r="AH283" s="7"/>
      <c r="AI283" s="37"/>
      <c r="AJ283" s="98">
        <f>ROUND(P283*AA284,0)</f>
        <v>698</v>
      </c>
      <c r="AK283" s="66"/>
    </row>
    <row r="284" spans="1:37" ht="16.75" customHeight="1" x14ac:dyDescent="0.3">
      <c r="A284" s="11">
        <v>33</v>
      </c>
      <c r="B284" s="14" t="s">
        <v>2088</v>
      </c>
      <c r="C284" s="52" t="s">
        <v>13195</v>
      </c>
      <c r="D284" s="124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6"/>
      <c r="P284" s="72"/>
      <c r="Q284" s="145"/>
      <c r="R284" s="2"/>
      <c r="S284" s="44"/>
      <c r="T284" s="45"/>
      <c r="U284" s="2"/>
      <c r="V284" s="2"/>
      <c r="W284" s="135"/>
      <c r="X284" s="135"/>
      <c r="Y284" s="135"/>
      <c r="Z284" s="136" t="s">
        <v>7404</v>
      </c>
      <c r="AA284" s="273">
        <v>0.93</v>
      </c>
      <c r="AB284" s="274"/>
      <c r="AC284" s="291" t="s">
        <v>12369</v>
      </c>
      <c r="AD284" s="220" t="s">
        <v>7358</v>
      </c>
      <c r="AE284" s="55" t="s">
        <v>7390</v>
      </c>
      <c r="AF284" s="141">
        <v>0.7</v>
      </c>
      <c r="AG284" s="141"/>
      <c r="AH284" s="141"/>
      <c r="AI284" s="142"/>
      <c r="AJ284" s="98">
        <f>ROUND(ROUND(P283*AA284,0)*AF284,0)</f>
        <v>489</v>
      </c>
      <c r="AK284" s="66"/>
    </row>
    <row r="285" spans="1:37" ht="16.75" customHeight="1" x14ac:dyDescent="0.3">
      <c r="A285" s="11">
        <v>33</v>
      </c>
      <c r="B285" s="14" t="s">
        <v>2089</v>
      </c>
      <c r="C285" s="52" t="s">
        <v>13194</v>
      </c>
      <c r="D285" s="70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81"/>
      <c r="P285" s="185"/>
      <c r="Q285" s="2"/>
      <c r="R285" s="2"/>
      <c r="S285" s="44"/>
      <c r="T285" s="45"/>
      <c r="U285" s="2"/>
      <c r="V285" s="2"/>
      <c r="W285" s="2"/>
      <c r="X285" s="2"/>
      <c r="Y285" s="2"/>
      <c r="Z285" s="2"/>
      <c r="AA285" s="145"/>
      <c r="AB285" s="71"/>
      <c r="AC285" s="292"/>
      <c r="AD285" s="220" t="s">
        <v>7391</v>
      </c>
      <c r="AE285" s="55" t="s">
        <v>7390</v>
      </c>
      <c r="AF285" s="141">
        <v>0.5</v>
      </c>
      <c r="AG285" s="141"/>
      <c r="AH285" s="141"/>
      <c r="AI285" s="142"/>
      <c r="AJ285" s="98">
        <f>ROUND(ROUND(P283*AA284,0)*AF285,0)</f>
        <v>349</v>
      </c>
      <c r="AK285" s="16"/>
    </row>
    <row r="286" spans="1:37" ht="16.75" customHeight="1" x14ac:dyDescent="0.3">
      <c r="A286" s="11">
        <v>33</v>
      </c>
      <c r="B286" s="14" t="s">
        <v>2090</v>
      </c>
      <c r="C286" s="52" t="s">
        <v>13193</v>
      </c>
      <c r="D286" s="70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81"/>
      <c r="P286" s="185"/>
      <c r="Q286" s="2"/>
      <c r="R286" s="2"/>
      <c r="S286" s="44"/>
      <c r="T286" s="45"/>
      <c r="U286" s="2"/>
      <c r="V286" s="2"/>
      <c r="W286" s="2"/>
      <c r="X286" s="2"/>
      <c r="Y286" s="2"/>
      <c r="Z286" s="2"/>
      <c r="AA286" s="145"/>
      <c r="AB286" s="71"/>
      <c r="AC286" s="36"/>
      <c r="AD286" s="201"/>
      <c r="AE286" s="55"/>
      <c r="AF286" s="141"/>
      <c r="AG286" s="187" t="s">
        <v>7356</v>
      </c>
      <c r="AH286" s="53">
        <v>5</v>
      </c>
      <c r="AI286" s="181" t="s">
        <v>7357</v>
      </c>
      <c r="AJ286" s="98">
        <f>ROUND(P283*AA284-AH286,0)</f>
        <v>693</v>
      </c>
      <c r="AK286" s="16"/>
    </row>
    <row r="287" spans="1:37" ht="16.75" customHeight="1" x14ac:dyDescent="0.3">
      <c r="A287" s="11">
        <v>33</v>
      </c>
      <c r="B287" s="14" t="s">
        <v>2091</v>
      </c>
      <c r="C287" s="52" t="s">
        <v>13192</v>
      </c>
      <c r="D287" s="70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81"/>
      <c r="P287" s="185"/>
      <c r="Q287" s="2"/>
      <c r="R287" s="2"/>
      <c r="S287" s="44"/>
      <c r="T287" s="45"/>
      <c r="U287" s="2"/>
      <c r="V287" s="2"/>
      <c r="W287" s="2"/>
      <c r="X287" s="2"/>
      <c r="Y287" s="2"/>
      <c r="Z287" s="2"/>
      <c r="AA287" s="145"/>
      <c r="AB287" s="71"/>
      <c r="AC287" s="291" t="s">
        <v>12369</v>
      </c>
      <c r="AD287" s="220" t="s">
        <v>7358</v>
      </c>
      <c r="AE287" s="55" t="s">
        <v>7390</v>
      </c>
      <c r="AF287" s="141">
        <v>0.7</v>
      </c>
      <c r="AG287" s="221"/>
      <c r="AH287" s="136"/>
      <c r="AI287" s="75"/>
      <c r="AJ287" s="98">
        <f>ROUND(ROUND(P283*AA284,0)*AF287-AH286,0)</f>
        <v>484</v>
      </c>
      <c r="AK287" s="16"/>
    </row>
    <row r="288" spans="1:37" ht="16.75" customHeight="1" x14ac:dyDescent="0.3">
      <c r="A288" s="11">
        <v>33</v>
      </c>
      <c r="B288" s="14" t="s">
        <v>2092</v>
      </c>
      <c r="C288" s="52" t="s">
        <v>13191</v>
      </c>
      <c r="D288" s="70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81"/>
      <c r="P288" s="185"/>
      <c r="Q288" s="2"/>
      <c r="R288" s="2"/>
      <c r="S288" s="44"/>
      <c r="T288" s="43"/>
      <c r="U288" s="8"/>
      <c r="V288" s="8"/>
      <c r="W288" s="8"/>
      <c r="X288" s="8"/>
      <c r="Y288" s="8"/>
      <c r="Z288" s="8"/>
      <c r="AA288" s="180"/>
      <c r="AB288" s="73"/>
      <c r="AC288" s="292"/>
      <c r="AD288" s="220" t="s">
        <v>7391</v>
      </c>
      <c r="AE288" s="55" t="s">
        <v>7390</v>
      </c>
      <c r="AF288" s="141">
        <v>0.5</v>
      </c>
      <c r="AG288" s="196"/>
      <c r="AH288" s="144"/>
      <c r="AI288" s="150"/>
      <c r="AJ288" s="98">
        <f>ROUND(ROUND(P283*AA284,0)*AF288-AH286,0)</f>
        <v>344</v>
      </c>
      <c r="AK288" s="16"/>
    </row>
    <row r="289" spans="1:37" ht="16.75" customHeight="1" x14ac:dyDescent="0.3">
      <c r="A289" s="11">
        <v>33</v>
      </c>
      <c r="B289" s="14" t="s">
        <v>2093</v>
      </c>
      <c r="C289" s="52" t="s">
        <v>13190</v>
      </c>
      <c r="D289" s="124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6"/>
      <c r="P289" s="185"/>
      <c r="Q289" s="2"/>
      <c r="R289" s="2"/>
      <c r="S289" s="44"/>
      <c r="T289" s="56" t="s">
        <v>7373</v>
      </c>
      <c r="U289" s="2"/>
      <c r="V289" s="2"/>
      <c r="W289" s="2"/>
      <c r="X289" s="2"/>
      <c r="Y289" s="2"/>
      <c r="Z289" s="2"/>
      <c r="AA289" s="145"/>
      <c r="AB289" s="71"/>
      <c r="AC289" s="36"/>
      <c r="AD289" s="194"/>
      <c r="AE289" s="7"/>
      <c r="AF289" s="7"/>
      <c r="AG289" s="7"/>
      <c r="AH289" s="7"/>
      <c r="AI289" s="37"/>
      <c r="AJ289" s="98">
        <f>ROUND(P283*AA290,0)</f>
        <v>713</v>
      </c>
      <c r="AK289" s="66"/>
    </row>
    <row r="290" spans="1:37" ht="16.75" customHeight="1" x14ac:dyDescent="0.3">
      <c r="A290" s="11">
        <v>33</v>
      </c>
      <c r="B290" s="14" t="s">
        <v>2094</v>
      </c>
      <c r="C290" s="52" t="s">
        <v>13189</v>
      </c>
      <c r="D290" s="124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6"/>
      <c r="P290" s="185"/>
      <c r="Q290" s="2"/>
      <c r="R290" s="2"/>
      <c r="S290" s="44"/>
      <c r="T290" s="56" t="s">
        <v>7405</v>
      </c>
      <c r="U290" s="2"/>
      <c r="V290" s="2"/>
      <c r="W290" s="135"/>
      <c r="X290" s="135"/>
      <c r="Y290" s="135"/>
      <c r="Z290" s="136" t="s">
        <v>7404</v>
      </c>
      <c r="AA290" s="273">
        <v>0.95</v>
      </c>
      <c r="AB290" s="274"/>
      <c r="AC290" s="291" t="s">
        <v>12369</v>
      </c>
      <c r="AD290" s="220" t="s">
        <v>7358</v>
      </c>
      <c r="AE290" s="55" t="s">
        <v>7390</v>
      </c>
      <c r="AF290" s="141">
        <v>0.7</v>
      </c>
      <c r="AG290" s="141"/>
      <c r="AH290" s="141"/>
      <c r="AI290" s="142"/>
      <c r="AJ290" s="98">
        <f>ROUND(ROUND(P283*AA290,0)*AF290,0)</f>
        <v>499</v>
      </c>
      <c r="AK290" s="66"/>
    </row>
    <row r="291" spans="1:37" ht="16.75" customHeight="1" x14ac:dyDescent="0.3">
      <c r="A291" s="11">
        <v>33</v>
      </c>
      <c r="B291" s="14" t="s">
        <v>2095</v>
      </c>
      <c r="C291" s="52" t="s">
        <v>13188</v>
      </c>
      <c r="D291" s="70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81"/>
      <c r="P291" s="185"/>
      <c r="Q291" s="2"/>
      <c r="R291" s="2"/>
      <c r="S291" s="44"/>
      <c r="T291" s="45"/>
      <c r="U291" s="2"/>
      <c r="V291" s="2"/>
      <c r="W291" s="2"/>
      <c r="X291" s="2"/>
      <c r="Y291" s="2"/>
      <c r="Z291" s="2"/>
      <c r="AA291" s="145"/>
      <c r="AB291" s="71"/>
      <c r="AC291" s="292"/>
      <c r="AD291" s="220" t="s">
        <v>7391</v>
      </c>
      <c r="AE291" s="55" t="s">
        <v>7390</v>
      </c>
      <c r="AF291" s="141">
        <v>0.5</v>
      </c>
      <c r="AG291" s="141"/>
      <c r="AH291" s="141"/>
      <c r="AI291" s="142"/>
      <c r="AJ291" s="98">
        <f>ROUND(ROUND(P283*AA290,0)*AF291,0)</f>
        <v>357</v>
      </c>
      <c r="AK291" s="16"/>
    </row>
    <row r="292" spans="1:37" ht="16.75" customHeight="1" x14ac:dyDescent="0.3">
      <c r="A292" s="11">
        <v>33</v>
      </c>
      <c r="B292" s="14" t="s">
        <v>2096</v>
      </c>
      <c r="C292" s="52" t="s">
        <v>13187</v>
      </c>
      <c r="D292" s="70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81"/>
      <c r="P292" s="185"/>
      <c r="Q292" s="2"/>
      <c r="R292" s="2"/>
      <c r="S292" s="44"/>
      <c r="T292" s="45"/>
      <c r="U292" s="2"/>
      <c r="V292" s="2"/>
      <c r="W292" s="2"/>
      <c r="X292" s="2"/>
      <c r="Y292" s="2"/>
      <c r="Z292" s="2"/>
      <c r="AA292" s="145"/>
      <c r="AB292" s="71"/>
      <c r="AC292" s="36"/>
      <c r="AD292" s="201"/>
      <c r="AE292" s="55"/>
      <c r="AF292" s="141"/>
      <c r="AG292" s="187" t="s">
        <v>7356</v>
      </c>
      <c r="AH292" s="53">
        <v>5</v>
      </c>
      <c r="AI292" s="181" t="s">
        <v>7357</v>
      </c>
      <c r="AJ292" s="98">
        <f>ROUND(P283*AA290-AH292,0)</f>
        <v>708</v>
      </c>
      <c r="AK292" s="16"/>
    </row>
    <row r="293" spans="1:37" ht="16.75" customHeight="1" x14ac:dyDescent="0.3">
      <c r="A293" s="11">
        <v>33</v>
      </c>
      <c r="B293" s="14" t="s">
        <v>2097</v>
      </c>
      <c r="C293" s="52" t="s">
        <v>13186</v>
      </c>
      <c r="D293" s="70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81"/>
      <c r="P293" s="185"/>
      <c r="Q293" s="2"/>
      <c r="R293" s="2"/>
      <c r="S293" s="44"/>
      <c r="T293" s="45"/>
      <c r="U293" s="2"/>
      <c r="V293" s="2"/>
      <c r="W293" s="2"/>
      <c r="X293" s="2"/>
      <c r="Y293" s="2"/>
      <c r="Z293" s="2"/>
      <c r="AA293" s="145"/>
      <c r="AB293" s="71"/>
      <c r="AC293" s="291" t="s">
        <v>12369</v>
      </c>
      <c r="AD293" s="220" t="s">
        <v>7358</v>
      </c>
      <c r="AE293" s="55" t="s">
        <v>7390</v>
      </c>
      <c r="AF293" s="141">
        <v>0.7</v>
      </c>
      <c r="AG293" s="221"/>
      <c r="AH293" s="136"/>
      <c r="AI293" s="75"/>
      <c r="AJ293" s="98">
        <f>ROUND(ROUND(P283*AA290,0)*AF293-AH292,0)</f>
        <v>494</v>
      </c>
      <c r="AK293" s="16"/>
    </row>
    <row r="294" spans="1:37" ht="16.75" customHeight="1" x14ac:dyDescent="0.3">
      <c r="A294" s="11">
        <v>33</v>
      </c>
      <c r="B294" s="14" t="s">
        <v>2098</v>
      </c>
      <c r="C294" s="52" t="s">
        <v>13185</v>
      </c>
      <c r="D294" s="70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81"/>
      <c r="P294" s="164"/>
      <c r="Q294" s="8"/>
      <c r="R294" s="8"/>
      <c r="S294" s="24"/>
      <c r="T294" s="43"/>
      <c r="U294" s="8"/>
      <c r="V294" s="8"/>
      <c r="W294" s="8"/>
      <c r="X294" s="8"/>
      <c r="Y294" s="8"/>
      <c r="Z294" s="8"/>
      <c r="AA294" s="180"/>
      <c r="AB294" s="73"/>
      <c r="AC294" s="292"/>
      <c r="AD294" s="220" t="s">
        <v>7391</v>
      </c>
      <c r="AE294" s="55" t="s">
        <v>7390</v>
      </c>
      <c r="AF294" s="141">
        <v>0.5</v>
      </c>
      <c r="AG294" s="196"/>
      <c r="AH294" s="144"/>
      <c r="AI294" s="150"/>
      <c r="AJ294" s="98">
        <f>ROUND(ROUND(P283*AA290,0)*AF294-AH292,0)</f>
        <v>352</v>
      </c>
      <c r="AK294" s="16"/>
    </row>
    <row r="295" spans="1:37" ht="16.75" customHeight="1" x14ac:dyDescent="0.3">
      <c r="A295" s="11">
        <v>33</v>
      </c>
      <c r="B295" s="14" t="s">
        <v>2099</v>
      </c>
      <c r="C295" s="52" t="s">
        <v>13184</v>
      </c>
      <c r="D295" s="281" t="s">
        <v>13183</v>
      </c>
      <c r="E295" s="282"/>
      <c r="F295" s="282"/>
      <c r="G295" s="282"/>
      <c r="H295" s="282"/>
      <c r="I295" s="282"/>
      <c r="J295" s="282"/>
      <c r="K295" s="283"/>
      <c r="L295" s="281" t="s">
        <v>12543</v>
      </c>
      <c r="M295" s="282"/>
      <c r="N295" s="282"/>
      <c r="O295" s="283"/>
      <c r="P295" s="167" t="s">
        <v>7461</v>
      </c>
      <c r="Q295" s="36"/>
      <c r="R295" s="36"/>
      <c r="S295" s="50"/>
      <c r="T295" s="36"/>
      <c r="U295" s="36"/>
      <c r="V295" s="36"/>
      <c r="W295" s="36"/>
      <c r="X295" s="36"/>
      <c r="Y295" s="36"/>
      <c r="Z295" s="36"/>
      <c r="AA295" s="217"/>
      <c r="AB295" s="50"/>
      <c r="AC295" s="36"/>
      <c r="AD295" s="53"/>
      <c r="AE295" s="36"/>
      <c r="AF295" s="36"/>
      <c r="AG295" s="36"/>
      <c r="AH295" s="36"/>
      <c r="AI295" s="50"/>
      <c r="AJ295" s="98">
        <f>ROUND(P301,0)</f>
        <v>909</v>
      </c>
      <c r="AK295" s="22" t="s">
        <v>7631</v>
      </c>
    </row>
    <row r="296" spans="1:37" ht="16.75" customHeight="1" x14ac:dyDescent="0.3">
      <c r="A296" s="11">
        <v>33</v>
      </c>
      <c r="B296" s="14" t="s">
        <v>2100</v>
      </c>
      <c r="C296" s="52" t="s">
        <v>13182</v>
      </c>
      <c r="D296" s="284"/>
      <c r="E296" s="285"/>
      <c r="F296" s="285"/>
      <c r="G296" s="285"/>
      <c r="H296" s="285"/>
      <c r="I296" s="285"/>
      <c r="J296" s="285"/>
      <c r="K296" s="286"/>
      <c r="L296" s="284"/>
      <c r="M296" s="285"/>
      <c r="N296" s="285"/>
      <c r="O296" s="286"/>
      <c r="P296" s="185"/>
      <c r="Q296" s="2"/>
      <c r="R296" s="2"/>
      <c r="S296" s="44"/>
      <c r="T296" s="45"/>
      <c r="U296" s="2"/>
      <c r="V296" s="2"/>
      <c r="W296" s="2"/>
      <c r="X296" s="2"/>
      <c r="Y296" s="2"/>
      <c r="Z296" s="2"/>
      <c r="AA296" s="145"/>
      <c r="AB296" s="71"/>
      <c r="AC296" s="291" t="s">
        <v>12369</v>
      </c>
      <c r="AD296" s="220" t="s">
        <v>7358</v>
      </c>
      <c r="AE296" s="55" t="s">
        <v>7390</v>
      </c>
      <c r="AF296" s="141">
        <v>0.7</v>
      </c>
      <c r="AG296" s="141"/>
      <c r="AH296" s="141"/>
      <c r="AI296" s="142"/>
      <c r="AJ296" s="98">
        <f>ROUND(P301*AF296,0)</f>
        <v>636</v>
      </c>
      <c r="AK296" s="66"/>
    </row>
    <row r="297" spans="1:37" ht="16.75" customHeight="1" x14ac:dyDescent="0.3">
      <c r="A297" s="11">
        <v>33</v>
      </c>
      <c r="B297" s="14" t="s">
        <v>2101</v>
      </c>
      <c r="C297" s="52" t="s">
        <v>13181</v>
      </c>
      <c r="D297" s="128"/>
      <c r="E297" s="129"/>
      <c r="F297" s="129"/>
      <c r="G297" s="129"/>
      <c r="H297" s="129"/>
      <c r="I297" s="129"/>
      <c r="J297" s="129"/>
      <c r="K297" s="130"/>
      <c r="L297" s="284"/>
      <c r="M297" s="285"/>
      <c r="N297" s="285"/>
      <c r="O297" s="286"/>
      <c r="P297" s="185"/>
      <c r="Q297" s="2"/>
      <c r="R297" s="2"/>
      <c r="S297" s="44"/>
      <c r="T297" s="45"/>
      <c r="U297" s="2"/>
      <c r="V297" s="2"/>
      <c r="W297" s="2"/>
      <c r="X297" s="2"/>
      <c r="Y297" s="2"/>
      <c r="Z297" s="2"/>
      <c r="AA297" s="145"/>
      <c r="AB297" s="71"/>
      <c r="AC297" s="292"/>
      <c r="AD297" s="220" t="s">
        <v>7391</v>
      </c>
      <c r="AE297" s="55" t="s">
        <v>7390</v>
      </c>
      <c r="AF297" s="141">
        <v>0.5</v>
      </c>
      <c r="AG297" s="141"/>
      <c r="AH297" s="141"/>
      <c r="AI297" s="142"/>
      <c r="AJ297" s="98">
        <f>ROUND(P301*AF297,0)</f>
        <v>455</v>
      </c>
      <c r="AK297" s="66"/>
    </row>
    <row r="298" spans="1:37" ht="16.75" customHeight="1" x14ac:dyDescent="0.3">
      <c r="A298" s="11">
        <v>33</v>
      </c>
      <c r="B298" s="14" t="s">
        <v>2102</v>
      </c>
      <c r="C298" s="52" t="s">
        <v>13180</v>
      </c>
      <c r="D298" s="128"/>
      <c r="E298" s="129"/>
      <c r="F298" s="129"/>
      <c r="G298" s="129"/>
      <c r="H298" s="129"/>
      <c r="I298" s="129"/>
      <c r="J298" s="129"/>
      <c r="K298" s="130"/>
      <c r="L298" s="129"/>
      <c r="M298" s="199"/>
      <c r="N298" s="199"/>
      <c r="O298" s="197"/>
      <c r="P298" s="185"/>
      <c r="Q298" s="2"/>
      <c r="R298" s="2"/>
      <c r="S298" s="44"/>
      <c r="T298" s="2"/>
      <c r="U298" s="2"/>
      <c r="V298" s="2"/>
      <c r="W298" s="2"/>
      <c r="X298" s="2"/>
      <c r="Y298" s="2"/>
      <c r="Z298" s="2"/>
      <c r="AA298" s="145"/>
      <c r="AB298" s="71"/>
      <c r="AC298" s="36"/>
      <c r="AD298" s="201"/>
      <c r="AE298" s="55"/>
      <c r="AF298" s="141"/>
      <c r="AG298" s="187" t="s">
        <v>7356</v>
      </c>
      <c r="AH298" s="53">
        <v>5</v>
      </c>
      <c r="AI298" s="181" t="s">
        <v>7357</v>
      </c>
      <c r="AJ298" s="98">
        <f>ROUND(P301-AH298,0)</f>
        <v>904</v>
      </c>
      <c r="AK298" s="66"/>
    </row>
    <row r="299" spans="1:37" ht="16.75" customHeight="1" x14ac:dyDescent="0.3">
      <c r="A299" s="11">
        <v>33</v>
      </c>
      <c r="B299" s="14" t="s">
        <v>2103</v>
      </c>
      <c r="C299" s="52" t="s">
        <v>13179</v>
      </c>
      <c r="D299" s="128"/>
      <c r="E299" s="129"/>
      <c r="F299" s="129"/>
      <c r="G299" s="129"/>
      <c r="H299" s="129"/>
      <c r="I299" s="129"/>
      <c r="J299" s="129"/>
      <c r="K299" s="130"/>
      <c r="L299" s="129"/>
      <c r="M299" s="199"/>
      <c r="N299" s="199"/>
      <c r="O299" s="197"/>
      <c r="P299" s="185"/>
      <c r="Q299" s="2"/>
      <c r="R299" s="2"/>
      <c r="S299" s="44"/>
      <c r="T299" s="2"/>
      <c r="U299" s="2"/>
      <c r="V299" s="2"/>
      <c r="W299" s="2"/>
      <c r="X299" s="2"/>
      <c r="Y299" s="2"/>
      <c r="Z299" s="2"/>
      <c r="AA299" s="145"/>
      <c r="AB299" s="71"/>
      <c r="AC299" s="291" t="s">
        <v>12369</v>
      </c>
      <c r="AD299" s="220" t="s">
        <v>7358</v>
      </c>
      <c r="AE299" s="55" t="s">
        <v>7390</v>
      </c>
      <c r="AF299" s="141">
        <v>0.7</v>
      </c>
      <c r="AG299" s="221"/>
      <c r="AH299" s="136"/>
      <c r="AI299" s="75"/>
      <c r="AJ299" s="98">
        <f>ROUND(P301*AF299-AH298,0)</f>
        <v>631</v>
      </c>
      <c r="AK299" s="66"/>
    </row>
    <row r="300" spans="1:37" ht="16.75" customHeight="1" x14ac:dyDescent="0.3">
      <c r="A300" s="11">
        <v>33</v>
      </c>
      <c r="B300" s="14" t="s">
        <v>2104</v>
      </c>
      <c r="C300" s="52" t="s">
        <v>13178</v>
      </c>
      <c r="D300" s="128"/>
      <c r="E300" s="129"/>
      <c r="F300" s="129"/>
      <c r="G300" s="129"/>
      <c r="H300" s="129"/>
      <c r="I300" s="129"/>
      <c r="J300" s="129"/>
      <c r="K300" s="130"/>
      <c r="L300" s="129"/>
      <c r="M300" s="199"/>
      <c r="N300" s="199"/>
      <c r="O300" s="197"/>
      <c r="P300" s="185"/>
      <c r="Q300" s="2"/>
      <c r="R300" s="2"/>
      <c r="S300" s="44"/>
      <c r="T300" s="2"/>
      <c r="U300" s="2"/>
      <c r="V300" s="2"/>
      <c r="W300" s="2"/>
      <c r="X300" s="2"/>
      <c r="Y300" s="2"/>
      <c r="Z300" s="2"/>
      <c r="AA300" s="145"/>
      <c r="AB300" s="71"/>
      <c r="AC300" s="292"/>
      <c r="AD300" s="220" t="s">
        <v>7391</v>
      </c>
      <c r="AE300" s="55" t="s">
        <v>7390</v>
      </c>
      <c r="AF300" s="141">
        <v>0.5</v>
      </c>
      <c r="AG300" s="196"/>
      <c r="AH300" s="144"/>
      <c r="AI300" s="150"/>
      <c r="AJ300" s="98">
        <f>ROUND(P301*AF300-AH298,0)</f>
        <v>450</v>
      </c>
      <c r="AK300" s="66"/>
    </row>
    <row r="301" spans="1:37" ht="16.75" customHeight="1" x14ac:dyDescent="0.3">
      <c r="A301" s="11">
        <v>33</v>
      </c>
      <c r="B301" s="14" t="s">
        <v>2105</v>
      </c>
      <c r="C301" s="52" t="s">
        <v>13177</v>
      </c>
      <c r="D301" s="128"/>
      <c r="E301" s="129"/>
      <c r="F301" s="129"/>
      <c r="G301" s="129"/>
      <c r="H301" s="129"/>
      <c r="I301" s="129"/>
      <c r="J301" s="129"/>
      <c r="K301" s="130"/>
      <c r="L301" s="199"/>
      <c r="M301" s="199"/>
      <c r="N301" s="199"/>
      <c r="O301" s="197"/>
      <c r="P301" s="271">
        <v>909</v>
      </c>
      <c r="Q301" s="272"/>
      <c r="R301" s="2" t="s">
        <v>7388</v>
      </c>
      <c r="S301" s="44"/>
      <c r="T301" s="202" t="s">
        <v>7380</v>
      </c>
      <c r="U301" s="36"/>
      <c r="V301" s="36"/>
      <c r="W301" s="36"/>
      <c r="X301" s="36"/>
      <c r="Y301" s="36"/>
      <c r="Z301" s="36"/>
      <c r="AA301" s="217"/>
      <c r="AB301" s="74"/>
      <c r="AC301" s="36"/>
      <c r="AD301" s="135"/>
      <c r="AE301" s="7"/>
      <c r="AF301" s="7"/>
      <c r="AG301" s="7"/>
      <c r="AH301" s="7"/>
      <c r="AI301" s="37"/>
      <c r="AJ301" s="98">
        <f>ROUND(P301*AA302,0)</f>
        <v>845</v>
      </c>
      <c r="AK301" s="66"/>
    </row>
    <row r="302" spans="1:37" ht="16.75" customHeight="1" x14ac:dyDescent="0.3">
      <c r="A302" s="11">
        <v>33</v>
      </c>
      <c r="B302" s="14" t="s">
        <v>2106</v>
      </c>
      <c r="C302" s="52" t="s">
        <v>13176</v>
      </c>
      <c r="D302" s="128"/>
      <c r="E302" s="129"/>
      <c r="F302" s="129"/>
      <c r="G302" s="129"/>
      <c r="H302" s="129"/>
      <c r="I302" s="129"/>
      <c r="J302" s="129"/>
      <c r="K302" s="130"/>
      <c r="L302" s="2"/>
      <c r="M302" s="2"/>
      <c r="N302" s="58"/>
      <c r="O302" s="81"/>
      <c r="P302" s="72"/>
      <c r="Q302" s="145"/>
      <c r="R302" s="2"/>
      <c r="S302" s="44"/>
      <c r="T302" s="45"/>
      <c r="U302" s="2"/>
      <c r="V302" s="2"/>
      <c r="W302" s="135"/>
      <c r="X302" s="135"/>
      <c r="Y302" s="135"/>
      <c r="Z302" s="136" t="s">
        <v>7404</v>
      </c>
      <c r="AA302" s="273">
        <v>0.93</v>
      </c>
      <c r="AB302" s="274"/>
      <c r="AC302" s="291" t="s">
        <v>12369</v>
      </c>
      <c r="AD302" s="220" t="s">
        <v>7358</v>
      </c>
      <c r="AE302" s="55" t="s">
        <v>7390</v>
      </c>
      <c r="AF302" s="141">
        <v>0.7</v>
      </c>
      <c r="AG302" s="141"/>
      <c r="AH302" s="141"/>
      <c r="AI302" s="142"/>
      <c r="AJ302" s="98">
        <f>ROUND(ROUND(P301*AA302,0)*AF302,0)</f>
        <v>592</v>
      </c>
      <c r="AK302" s="66"/>
    </row>
    <row r="303" spans="1:37" ht="16.75" customHeight="1" x14ac:dyDescent="0.3">
      <c r="A303" s="11">
        <v>33</v>
      </c>
      <c r="B303" s="14" t="s">
        <v>2107</v>
      </c>
      <c r="C303" s="52" t="s">
        <v>13175</v>
      </c>
      <c r="D303" s="128"/>
      <c r="E303" s="129"/>
      <c r="F303" s="129"/>
      <c r="G303" s="129"/>
      <c r="H303" s="129"/>
      <c r="I303" s="129"/>
      <c r="J303" s="129"/>
      <c r="K303" s="130"/>
      <c r="L303" s="2"/>
      <c r="M303" s="2"/>
      <c r="N303" s="58"/>
      <c r="O303" s="81"/>
      <c r="P303" s="185"/>
      <c r="Q303" s="2"/>
      <c r="R303" s="2"/>
      <c r="S303" s="44"/>
      <c r="T303" s="45"/>
      <c r="U303" s="2"/>
      <c r="V303" s="2"/>
      <c r="W303" s="2"/>
      <c r="X303" s="2"/>
      <c r="Y303" s="2"/>
      <c r="Z303" s="2"/>
      <c r="AA303" s="145"/>
      <c r="AB303" s="71"/>
      <c r="AC303" s="292"/>
      <c r="AD303" s="220" t="s">
        <v>7391</v>
      </c>
      <c r="AE303" s="55" t="s">
        <v>7390</v>
      </c>
      <c r="AF303" s="141">
        <v>0.5</v>
      </c>
      <c r="AG303" s="141"/>
      <c r="AH303" s="141"/>
      <c r="AI303" s="142"/>
      <c r="AJ303" s="98">
        <f>ROUND(ROUND(P301*AA302,0)*AF303,0)</f>
        <v>423</v>
      </c>
      <c r="AK303" s="66"/>
    </row>
    <row r="304" spans="1:37" ht="16.75" customHeight="1" x14ac:dyDescent="0.3">
      <c r="A304" s="11">
        <v>33</v>
      </c>
      <c r="B304" s="14" t="s">
        <v>2108</v>
      </c>
      <c r="C304" s="52" t="s">
        <v>13174</v>
      </c>
      <c r="D304" s="128"/>
      <c r="E304" s="129"/>
      <c r="F304" s="129"/>
      <c r="G304" s="129"/>
      <c r="H304" s="129"/>
      <c r="I304" s="129"/>
      <c r="J304" s="129"/>
      <c r="K304" s="130"/>
      <c r="L304" s="2"/>
      <c r="M304" s="2"/>
      <c r="N304" s="58"/>
      <c r="O304" s="81"/>
      <c r="P304" s="185"/>
      <c r="Q304" s="2"/>
      <c r="R304" s="2"/>
      <c r="S304" s="44"/>
      <c r="T304" s="45"/>
      <c r="U304" s="2"/>
      <c r="V304" s="2"/>
      <c r="W304" s="2"/>
      <c r="X304" s="2"/>
      <c r="Y304" s="2"/>
      <c r="Z304" s="2"/>
      <c r="AA304" s="145"/>
      <c r="AB304" s="71"/>
      <c r="AC304" s="36"/>
      <c r="AD304" s="201"/>
      <c r="AE304" s="55"/>
      <c r="AF304" s="141"/>
      <c r="AG304" s="187" t="s">
        <v>7356</v>
      </c>
      <c r="AH304" s="53">
        <v>5</v>
      </c>
      <c r="AI304" s="181" t="s">
        <v>7357</v>
      </c>
      <c r="AJ304" s="98">
        <f>ROUND(P301*AA302-AH304,0)</f>
        <v>840</v>
      </c>
      <c r="AK304" s="66"/>
    </row>
    <row r="305" spans="1:37" ht="16.75" customHeight="1" x14ac:dyDescent="0.3">
      <c r="A305" s="11">
        <v>33</v>
      </c>
      <c r="B305" s="14" t="s">
        <v>2109</v>
      </c>
      <c r="C305" s="52" t="s">
        <v>13173</v>
      </c>
      <c r="D305" s="128"/>
      <c r="E305" s="129"/>
      <c r="F305" s="129"/>
      <c r="G305" s="129"/>
      <c r="H305" s="129"/>
      <c r="I305" s="129"/>
      <c r="J305" s="129"/>
      <c r="K305" s="130"/>
      <c r="L305" s="2"/>
      <c r="M305" s="2"/>
      <c r="N305" s="58"/>
      <c r="O305" s="81"/>
      <c r="P305" s="185"/>
      <c r="Q305" s="2"/>
      <c r="R305" s="2"/>
      <c r="S305" s="44"/>
      <c r="T305" s="45"/>
      <c r="U305" s="2"/>
      <c r="V305" s="2"/>
      <c r="W305" s="2"/>
      <c r="X305" s="2"/>
      <c r="Y305" s="2"/>
      <c r="Z305" s="2"/>
      <c r="AA305" s="145"/>
      <c r="AB305" s="71"/>
      <c r="AC305" s="291" t="s">
        <v>12369</v>
      </c>
      <c r="AD305" s="220" t="s">
        <v>7358</v>
      </c>
      <c r="AE305" s="55" t="s">
        <v>7390</v>
      </c>
      <c r="AF305" s="141">
        <v>0.7</v>
      </c>
      <c r="AG305" s="221"/>
      <c r="AH305" s="136"/>
      <c r="AI305" s="75"/>
      <c r="AJ305" s="98">
        <f>ROUND(ROUND(P301*AA302,0)*AF305-AH304,0)</f>
        <v>587</v>
      </c>
      <c r="AK305" s="66"/>
    </row>
    <row r="306" spans="1:37" ht="16.75" customHeight="1" x14ac:dyDescent="0.3">
      <c r="A306" s="11">
        <v>33</v>
      </c>
      <c r="B306" s="14" t="s">
        <v>2110</v>
      </c>
      <c r="C306" s="52" t="s">
        <v>13172</v>
      </c>
      <c r="D306" s="128"/>
      <c r="E306" s="129"/>
      <c r="F306" s="129"/>
      <c r="G306" s="129"/>
      <c r="H306" s="129"/>
      <c r="I306" s="129"/>
      <c r="J306" s="129"/>
      <c r="K306" s="130"/>
      <c r="L306" s="2"/>
      <c r="M306" s="2"/>
      <c r="N306" s="58"/>
      <c r="O306" s="81"/>
      <c r="P306" s="185"/>
      <c r="Q306" s="2"/>
      <c r="R306" s="2"/>
      <c r="S306" s="44"/>
      <c r="T306" s="43"/>
      <c r="U306" s="8"/>
      <c r="V306" s="8"/>
      <c r="W306" s="8"/>
      <c r="X306" s="8"/>
      <c r="Y306" s="8"/>
      <c r="Z306" s="8"/>
      <c r="AA306" s="180"/>
      <c r="AB306" s="73"/>
      <c r="AC306" s="292"/>
      <c r="AD306" s="220" t="s">
        <v>7391</v>
      </c>
      <c r="AE306" s="55" t="s">
        <v>7390</v>
      </c>
      <c r="AF306" s="141">
        <v>0.5</v>
      </c>
      <c r="AG306" s="196"/>
      <c r="AH306" s="144"/>
      <c r="AI306" s="150"/>
      <c r="AJ306" s="98">
        <f>ROUND(ROUND(P301*AA302,0)*AF306-AH304,0)</f>
        <v>418</v>
      </c>
      <c r="AK306" s="66"/>
    </row>
    <row r="307" spans="1:37" ht="16.75" customHeight="1" x14ac:dyDescent="0.3">
      <c r="A307" s="11">
        <v>33</v>
      </c>
      <c r="B307" s="14" t="s">
        <v>2111</v>
      </c>
      <c r="C307" s="52" t="s">
        <v>13171</v>
      </c>
      <c r="D307" s="45"/>
      <c r="E307" s="2"/>
      <c r="F307" s="2"/>
      <c r="G307" s="2"/>
      <c r="H307" s="2"/>
      <c r="I307" s="2"/>
      <c r="J307" s="2"/>
      <c r="K307" s="44"/>
      <c r="L307" s="2"/>
      <c r="M307" s="2"/>
      <c r="N307" s="58"/>
      <c r="O307" s="81"/>
      <c r="P307" s="185"/>
      <c r="Q307" s="2"/>
      <c r="R307" s="2"/>
      <c r="S307" s="44"/>
      <c r="T307" s="56" t="s">
        <v>7373</v>
      </c>
      <c r="U307" s="2"/>
      <c r="V307" s="2"/>
      <c r="W307" s="2"/>
      <c r="X307" s="2"/>
      <c r="Y307" s="2"/>
      <c r="Z307" s="2"/>
      <c r="AA307" s="145"/>
      <c r="AB307" s="71"/>
      <c r="AC307" s="36"/>
      <c r="AD307" s="194"/>
      <c r="AE307" s="7"/>
      <c r="AF307" s="7"/>
      <c r="AG307" s="7"/>
      <c r="AH307" s="7"/>
      <c r="AI307" s="37"/>
      <c r="AJ307" s="98">
        <f>ROUND(P301*AA308,0)</f>
        <v>864</v>
      </c>
      <c r="AK307" s="66"/>
    </row>
    <row r="308" spans="1:37" ht="16.75" customHeight="1" x14ac:dyDescent="0.3">
      <c r="A308" s="11">
        <v>33</v>
      </c>
      <c r="B308" s="14" t="s">
        <v>2112</v>
      </c>
      <c r="C308" s="52" t="s">
        <v>13170</v>
      </c>
      <c r="D308" s="45"/>
      <c r="E308" s="2"/>
      <c r="F308" s="2"/>
      <c r="G308" s="2"/>
      <c r="H308" s="2"/>
      <c r="I308" s="2"/>
      <c r="J308" s="2"/>
      <c r="K308" s="44"/>
      <c r="L308" s="2"/>
      <c r="M308" s="2"/>
      <c r="N308" s="58"/>
      <c r="O308" s="81"/>
      <c r="P308" s="185"/>
      <c r="Q308" s="2"/>
      <c r="R308" s="2"/>
      <c r="S308" s="44"/>
      <c r="T308" s="56" t="s">
        <v>7405</v>
      </c>
      <c r="U308" s="2"/>
      <c r="V308" s="2"/>
      <c r="W308" s="135"/>
      <c r="X308" s="135"/>
      <c r="Y308" s="135"/>
      <c r="Z308" s="136" t="s">
        <v>7404</v>
      </c>
      <c r="AA308" s="273">
        <v>0.95</v>
      </c>
      <c r="AB308" s="274"/>
      <c r="AC308" s="291" t="s">
        <v>12369</v>
      </c>
      <c r="AD308" s="220" t="s">
        <v>7358</v>
      </c>
      <c r="AE308" s="55" t="s">
        <v>7390</v>
      </c>
      <c r="AF308" s="141">
        <v>0.7</v>
      </c>
      <c r="AG308" s="141"/>
      <c r="AH308" s="141"/>
      <c r="AI308" s="142"/>
      <c r="AJ308" s="98">
        <f>ROUND(ROUND(P301*AA308,0)*AF308,0)</f>
        <v>605</v>
      </c>
      <c r="AK308" s="66"/>
    </row>
    <row r="309" spans="1:37" ht="16.75" customHeight="1" x14ac:dyDescent="0.3">
      <c r="A309" s="11">
        <v>33</v>
      </c>
      <c r="B309" s="14" t="s">
        <v>2113</v>
      </c>
      <c r="C309" s="52" t="s">
        <v>13169</v>
      </c>
      <c r="D309" s="128"/>
      <c r="E309" s="129"/>
      <c r="F309" s="129"/>
      <c r="G309" s="129"/>
      <c r="H309" s="129"/>
      <c r="I309" s="129"/>
      <c r="J309" s="129"/>
      <c r="K309" s="130"/>
      <c r="L309" s="2"/>
      <c r="M309" s="2"/>
      <c r="N309" s="58"/>
      <c r="O309" s="81"/>
      <c r="P309" s="185"/>
      <c r="Q309" s="2"/>
      <c r="R309" s="2"/>
      <c r="S309" s="44"/>
      <c r="T309" s="45"/>
      <c r="U309" s="2"/>
      <c r="V309" s="2"/>
      <c r="W309" s="2"/>
      <c r="X309" s="2"/>
      <c r="Y309" s="2"/>
      <c r="Z309" s="2"/>
      <c r="AA309" s="145"/>
      <c r="AB309" s="71"/>
      <c r="AC309" s="292"/>
      <c r="AD309" s="220" t="s">
        <v>7391</v>
      </c>
      <c r="AE309" s="55" t="s">
        <v>7390</v>
      </c>
      <c r="AF309" s="141">
        <v>0.5</v>
      </c>
      <c r="AG309" s="141"/>
      <c r="AH309" s="141"/>
      <c r="AI309" s="142"/>
      <c r="AJ309" s="98">
        <f>ROUND(ROUND(P301*AA308,0)*AF309,0)</f>
        <v>432</v>
      </c>
      <c r="AK309" s="66"/>
    </row>
    <row r="310" spans="1:37" ht="16.75" customHeight="1" x14ac:dyDescent="0.3">
      <c r="A310" s="11">
        <v>33</v>
      </c>
      <c r="B310" s="14" t="s">
        <v>2114</v>
      </c>
      <c r="C310" s="52" t="s">
        <v>13168</v>
      </c>
      <c r="D310" s="128"/>
      <c r="E310" s="129"/>
      <c r="F310" s="129"/>
      <c r="G310" s="129"/>
      <c r="H310" s="129"/>
      <c r="I310" s="129"/>
      <c r="J310" s="129"/>
      <c r="K310" s="130"/>
      <c r="L310" s="2"/>
      <c r="M310" s="2"/>
      <c r="N310" s="58"/>
      <c r="O310" s="81"/>
      <c r="P310" s="185"/>
      <c r="Q310" s="2"/>
      <c r="R310" s="2"/>
      <c r="S310" s="44"/>
      <c r="T310" s="45"/>
      <c r="U310" s="2"/>
      <c r="V310" s="2"/>
      <c r="W310" s="2"/>
      <c r="X310" s="2"/>
      <c r="Y310" s="2"/>
      <c r="Z310" s="2"/>
      <c r="AA310" s="145"/>
      <c r="AB310" s="71"/>
      <c r="AC310" s="36"/>
      <c r="AD310" s="201"/>
      <c r="AE310" s="55"/>
      <c r="AF310" s="141"/>
      <c r="AG310" s="187" t="s">
        <v>7356</v>
      </c>
      <c r="AH310" s="53">
        <v>5</v>
      </c>
      <c r="AI310" s="181" t="s">
        <v>7357</v>
      </c>
      <c r="AJ310" s="98">
        <f>ROUND(P301*AA308-AH310,0)</f>
        <v>859</v>
      </c>
      <c r="AK310" s="66"/>
    </row>
    <row r="311" spans="1:37" ht="16.75" customHeight="1" x14ac:dyDescent="0.3">
      <c r="A311" s="11">
        <v>33</v>
      </c>
      <c r="B311" s="14" t="s">
        <v>2115</v>
      </c>
      <c r="C311" s="52" t="s">
        <v>13167</v>
      </c>
      <c r="D311" s="128"/>
      <c r="E311" s="129"/>
      <c r="F311" s="129"/>
      <c r="G311" s="129"/>
      <c r="H311" s="129"/>
      <c r="I311" s="129"/>
      <c r="J311" s="129"/>
      <c r="K311" s="130"/>
      <c r="L311" s="2"/>
      <c r="M311" s="2"/>
      <c r="N311" s="58"/>
      <c r="O311" s="81"/>
      <c r="P311" s="185"/>
      <c r="Q311" s="2"/>
      <c r="R311" s="2"/>
      <c r="S311" s="44"/>
      <c r="T311" s="45"/>
      <c r="U311" s="2"/>
      <c r="V311" s="2"/>
      <c r="W311" s="2"/>
      <c r="X311" s="2"/>
      <c r="Y311" s="2"/>
      <c r="Z311" s="2"/>
      <c r="AA311" s="145"/>
      <c r="AB311" s="71"/>
      <c r="AC311" s="291" t="s">
        <v>12369</v>
      </c>
      <c r="AD311" s="220" t="s">
        <v>7358</v>
      </c>
      <c r="AE311" s="55" t="s">
        <v>7390</v>
      </c>
      <c r="AF311" s="141">
        <v>0.7</v>
      </c>
      <c r="AG311" s="221"/>
      <c r="AH311" s="136"/>
      <c r="AI311" s="75"/>
      <c r="AJ311" s="98">
        <f>ROUND(ROUND(P301*AA308,0)*AF311-AH310,0)</f>
        <v>600</v>
      </c>
      <c r="AK311" s="66"/>
    </row>
    <row r="312" spans="1:37" ht="16.75" customHeight="1" x14ac:dyDescent="0.3">
      <c r="A312" s="11">
        <v>33</v>
      </c>
      <c r="B312" s="14" t="s">
        <v>2116</v>
      </c>
      <c r="C312" s="52" t="s">
        <v>13166</v>
      </c>
      <c r="D312" s="128"/>
      <c r="E312" s="129"/>
      <c r="F312" s="129"/>
      <c r="G312" s="129"/>
      <c r="H312" s="129"/>
      <c r="I312" s="129"/>
      <c r="J312" s="129"/>
      <c r="K312" s="130"/>
      <c r="L312" s="2"/>
      <c r="M312" s="2"/>
      <c r="N312" s="58"/>
      <c r="O312" s="81"/>
      <c r="P312" s="185"/>
      <c r="Q312" s="2"/>
      <c r="R312" s="2"/>
      <c r="S312" s="44"/>
      <c r="T312" s="43"/>
      <c r="U312" s="8"/>
      <c r="V312" s="8"/>
      <c r="W312" s="8"/>
      <c r="X312" s="8"/>
      <c r="Y312" s="8"/>
      <c r="Z312" s="8"/>
      <c r="AA312" s="180"/>
      <c r="AB312" s="73"/>
      <c r="AC312" s="292"/>
      <c r="AD312" s="220" t="s">
        <v>7391</v>
      </c>
      <c r="AE312" s="55" t="s">
        <v>7390</v>
      </c>
      <c r="AF312" s="141">
        <v>0.5</v>
      </c>
      <c r="AG312" s="196"/>
      <c r="AH312" s="144"/>
      <c r="AI312" s="150"/>
      <c r="AJ312" s="98">
        <f>ROUND(ROUND(P301*AA308,0)*AF312-AH310,0)</f>
        <v>427</v>
      </c>
      <c r="AK312" s="66"/>
    </row>
    <row r="313" spans="1:37" ht="16.75" customHeight="1" x14ac:dyDescent="0.3">
      <c r="A313" s="11">
        <v>33</v>
      </c>
      <c r="B313" s="14" t="s">
        <v>2117</v>
      </c>
      <c r="C313" s="52" t="s">
        <v>13165</v>
      </c>
      <c r="D313" s="45"/>
      <c r="E313" s="2"/>
      <c r="F313" s="2"/>
      <c r="G313" s="2"/>
      <c r="H313" s="2"/>
      <c r="I313" s="2"/>
      <c r="J313" s="2"/>
      <c r="K313" s="44"/>
      <c r="L313" s="2"/>
      <c r="M313" s="2"/>
      <c r="N313" s="58"/>
      <c r="O313" s="81"/>
      <c r="P313" s="167" t="s">
        <v>7425</v>
      </c>
      <c r="Q313" s="36"/>
      <c r="R313" s="36"/>
      <c r="S313" s="50"/>
      <c r="T313" s="36"/>
      <c r="U313" s="36"/>
      <c r="V313" s="36"/>
      <c r="W313" s="36"/>
      <c r="X313" s="36"/>
      <c r="Y313" s="36"/>
      <c r="Z313" s="36"/>
      <c r="AA313" s="217"/>
      <c r="AB313" s="50"/>
      <c r="AC313" s="36"/>
      <c r="AD313" s="53"/>
      <c r="AE313" s="36"/>
      <c r="AF313" s="36"/>
      <c r="AG313" s="36"/>
      <c r="AH313" s="36"/>
      <c r="AI313" s="50"/>
      <c r="AJ313" s="98">
        <f>ROUND(P319,0)</f>
        <v>792</v>
      </c>
      <c r="AK313" s="66"/>
    </row>
    <row r="314" spans="1:37" ht="16.75" customHeight="1" x14ac:dyDescent="0.3">
      <c r="A314" s="11">
        <v>33</v>
      </c>
      <c r="B314" s="14" t="s">
        <v>2118</v>
      </c>
      <c r="C314" s="52" t="s">
        <v>13164</v>
      </c>
      <c r="D314" s="45"/>
      <c r="E314" s="2"/>
      <c r="F314" s="2"/>
      <c r="G314" s="2"/>
      <c r="H314" s="2"/>
      <c r="I314" s="2"/>
      <c r="J314" s="2"/>
      <c r="K314" s="44"/>
      <c r="L314" s="2"/>
      <c r="M314" s="2"/>
      <c r="N314" s="58"/>
      <c r="O314" s="81"/>
      <c r="P314" s="185"/>
      <c r="Q314" s="2"/>
      <c r="R314" s="2"/>
      <c r="S314" s="44"/>
      <c r="T314" s="2"/>
      <c r="U314" s="2"/>
      <c r="V314" s="2"/>
      <c r="W314" s="2"/>
      <c r="X314" s="2"/>
      <c r="Y314" s="2"/>
      <c r="Z314" s="2"/>
      <c r="AA314" s="145"/>
      <c r="AB314" s="71"/>
      <c r="AC314" s="291" t="s">
        <v>12369</v>
      </c>
      <c r="AD314" s="220" t="s">
        <v>7358</v>
      </c>
      <c r="AE314" s="55" t="s">
        <v>7390</v>
      </c>
      <c r="AF314" s="141">
        <v>0.7</v>
      </c>
      <c r="AG314" s="141"/>
      <c r="AH314" s="141"/>
      <c r="AI314" s="142"/>
      <c r="AJ314" s="98">
        <f>ROUND(P319*AF314,0)</f>
        <v>554</v>
      </c>
      <c r="AK314" s="66"/>
    </row>
    <row r="315" spans="1:37" ht="16.75" customHeight="1" x14ac:dyDescent="0.3">
      <c r="A315" s="11">
        <v>33</v>
      </c>
      <c r="B315" s="14" t="s">
        <v>2119</v>
      </c>
      <c r="C315" s="52" t="s">
        <v>13163</v>
      </c>
      <c r="D315" s="128"/>
      <c r="E315" s="129"/>
      <c r="F315" s="129"/>
      <c r="G315" s="129"/>
      <c r="H315" s="129"/>
      <c r="I315" s="129"/>
      <c r="J315" s="129"/>
      <c r="K315" s="130"/>
      <c r="L315" s="2"/>
      <c r="M315" s="2"/>
      <c r="N315" s="58"/>
      <c r="O315" s="81"/>
      <c r="P315" s="185"/>
      <c r="Q315" s="2"/>
      <c r="R315" s="2"/>
      <c r="S315" s="44"/>
      <c r="T315" s="45"/>
      <c r="U315" s="2"/>
      <c r="V315" s="2"/>
      <c r="W315" s="2"/>
      <c r="X315" s="2"/>
      <c r="Y315" s="2"/>
      <c r="Z315" s="2"/>
      <c r="AA315" s="145"/>
      <c r="AB315" s="71"/>
      <c r="AC315" s="292"/>
      <c r="AD315" s="220" t="s">
        <v>7391</v>
      </c>
      <c r="AE315" s="55" t="s">
        <v>7390</v>
      </c>
      <c r="AF315" s="141">
        <v>0.5</v>
      </c>
      <c r="AG315" s="141"/>
      <c r="AH315" s="141"/>
      <c r="AI315" s="142"/>
      <c r="AJ315" s="98">
        <f>ROUND(P319*AF315,0)</f>
        <v>396</v>
      </c>
      <c r="AK315" s="66"/>
    </row>
    <row r="316" spans="1:37" ht="16.75" customHeight="1" x14ac:dyDescent="0.3">
      <c r="A316" s="11">
        <v>33</v>
      </c>
      <c r="B316" s="14" t="s">
        <v>2120</v>
      </c>
      <c r="C316" s="52" t="s">
        <v>13162</v>
      </c>
      <c r="D316" s="128"/>
      <c r="E316" s="129"/>
      <c r="F316" s="129"/>
      <c r="G316" s="129"/>
      <c r="H316" s="129"/>
      <c r="I316" s="129"/>
      <c r="J316" s="129"/>
      <c r="K316" s="130"/>
      <c r="L316" s="2"/>
      <c r="M316" s="2"/>
      <c r="N316" s="58"/>
      <c r="O316" s="81"/>
      <c r="P316" s="185"/>
      <c r="Q316" s="2"/>
      <c r="R316" s="2"/>
      <c r="S316" s="44"/>
      <c r="T316" s="2"/>
      <c r="U316" s="2"/>
      <c r="V316" s="2"/>
      <c r="W316" s="2"/>
      <c r="X316" s="2"/>
      <c r="Y316" s="2"/>
      <c r="Z316" s="2"/>
      <c r="AA316" s="145"/>
      <c r="AB316" s="71"/>
      <c r="AC316" s="36"/>
      <c r="AD316" s="201"/>
      <c r="AE316" s="55"/>
      <c r="AF316" s="141"/>
      <c r="AG316" s="187" t="s">
        <v>7356</v>
      </c>
      <c r="AH316" s="53">
        <v>5</v>
      </c>
      <c r="AI316" s="181" t="s">
        <v>7357</v>
      </c>
      <c r="AJ316" s="98">
        <f>ROUND(P319-AH316,0)</f>
        <v>787</v>
      </c>
      <c r="AK316" s="66"/>
    </row>
    <row r="317" spans="1:37" ht="16.75" customHeight="1" x14ac:dyDescent="0.3">
      <c r="A317" s="11">
        <v>33</v>
      </c>
      <c r="B317" s="14" t="s">
        <v>2121</v>
      </c>
      <c r="C317" s="52" t="s">
        <v>13161</v>
      </c>
      <c r="D317" s="128"/>
      <c r="E317" s="129"/>
      <c r="F317" s="129"/>
      <c r="G317" s="129"/>
      <c r="H317" s="129"/>
      <c r="I317" s="129"/>
      <c r="J317" s="129"/>
      <c r="K317" s="130"/>
      <c r="L317" s="2"/>
      <c r="M317" s="2"/>
      <c r="N317" s="58"/>
      <c r="O317" s="81"/>
      <c r="P317" s="185"/>
      <c r="Q317" s="2"/>
      <c r="R317" s="2"/>
      <c r="S317" s="44"/>
      <c r="T317" s="2"/>
      <c r="U317" s="2"/>
      <c r="V317" s="2"/>
      <c r="W317" s="2"/>
      <c r="X317" s="2"/>
      <c r="Y317" s="2"/>
      <c r="Z317" s="2"/>
      <c r="AA317" s="145"/>
      <c r="AB317" s="71"/>
      <c r="AC317" s="291" t="s">
        <v>12369</v>
      </c>
      <c r="AD317" s="220" t="s">
        <v>7358</v>
      </c>
      <c r="AE317" s="55" t="s">
        <v>7390</v>
      </c>
      <c r="AF317" s="141">
        <v>0.7</v>
      </c>
      <c r="AG317" s="221"/>
      <c r="AH317" s="136"/>
      <c r="AI317" s="75"/>
      <c r="AJ317" s="98">
        <f>ROUND(P319*AF317-AH316,0)</f>
        <v>549</v>
      </c>
      <c r="AK317" s="66"/>
    </row>
    <row r="318" spans="1:37" ht="16.75" customHeight="1" x14ac:dyDescent="0.3">
      <c r="A318" s="11">
        <v>33</v>
      </c>
      <c r="B318" s="14" t="s">
        <v>2122</v>
      </c>
      <c r="C318" s="52" t="s">
        <v>13160</v>
      </c>
      <c r="D318" s="128"/>
      <c r="E318" s="129"/>
      <c r="F318" s="129"/>
      <c r="G318" s="129"/>
      <c r="H318" s="129"/>
      <c r="I318" s="129"/>
      <c r="J318" s="129"/>
      <c r="K318" s="130"/>
      <c r="L318" s="2"/>
      <c r="M318" s="2"/>
      <c r="N318" s="58"/>
      <c r="O318" s="81"/>
      <c r="P318" s="185"/>
      <c r="Q318" s="2"/>
      <c r="R318" s="2"/>
      <c r="S318" s="44"/>
      <c r="T318" s="2"/>
      <c r="U318" s="2"/>
      <c r="V318" s="2"/>
      <c r="W318" s="2"/>
      <c r="X318" s="2"/>
      <c r="Y318" s="2"/>
      <c r="Z318" s="2"/>
      <c r="AA318" s="145"/>
      <c r="AB318" s="71"/>
      <c r="AC318" s="292"/>
      <c r="AD318" s="220" t="s">
        <v>7391</v>
      </c>
      <c r="AE318" s="55" t="s">
        <v>7390</v>
      </c>
      <c r="AF318" s="141">
        <v>0.5</v>
      </c>
      <c r="AG318" s="196"/>
      <c r="AH318" s="144"/>
      <c r="AI318" s="150"/>
      <c r="AJ318" s="98">
        <f>ROUND(P319*AF318-AH316,0)</f>
        <v>391</v>
      </c>
      <c r="AK318" s="66"/>
    </row>
    <row r="319" spans="1:37" ht="16.75" customHeight="1" x14ac:dyDescent="0.3">
      <c r="A319" s="11">
        <v>33</v>
      </c>
      <c r="B319" s="14" t="s">
        <v>2123</v>
      </c>
      <c r="C319" s="52" t="s">
        <v>13159</v>
      </c>
      <c r="D319" s="45"/>
      <c r="E319" s="2"/>
      <c r="F319" s="2"/>
      <c r="G319" s="2"/>
      <c r="H319" s="2"/>
      <c r="I319" s="2"/>
      <c r="J319" s="2"/>
      <c r="K319" s="44"/>
      <c r="L319" s="2"/>
      <c r="M319" s="2"/>
      <c r="N319" s="58"/>
      <c r="O319" s="81"/>
      <c r="P319" s="271">
        <v>792</v>
      </c>
      <c r="Q319" s="272"/>
      <c r="R319" s="2" t="s">
        <v>7388</v>
      </c>
      <c r="S319" s="44"/>
      <c r="T319" s="202" t="s">
        <v>7380</v>
      </c>
      <c r="U319" s="36"/>
      <c r="V319" s="36"/>
      <c r="W319" s="36"/>
      <c r="X319" s="36"/>
      <c r="Y319" s="36"/>
      <c r="Z319" s="36"/>
      <c r="AA319" s="217"/>
      <c r="AB319" s="74"/>
      <c r="AC319" s="36"/>
      <c r="AD319" s="194"/>
      <c r="AE319" s="7"/>
      <c r="AF319" s="7"/>
      <c r="AG319" s="7"/>
      <c r="AH319" s="7"/>
      <c r="AI319" s="37"/>
      <c r="AJ319" s="98">
        <f>ROUND(P319*AA320,0)</f>
        <v>737</v>
      </c>
      <c r="AK319" s="66"/>
    </row>
    <row r="320" spans="1:37" ht="16.75" customHeight="1" x14ac:dyDescent="0.3">
      <c r="A320" s="11">
        <v>33</v>
      </c>
      <c r="B320" s="14" t="s">
        <v>2124</v>
      </c>
      <c r="C320" s="52" t="s">
        <v>13158</v>
      </c>
      <c r="D320" s="45"/>
      <c r="E320" s="2"/>
      <c r="F320" s="2"/>
      <c r="G320" s="2"/>
      <c r="H320" s="2"/>
      <c r="I320" s="2"/>
      <c r="J320" s="2"/>
      <c r="K320" s="44"/>
      <c r="L320" s="2"/>
      <c r="M320" s="2"/>
      <c r="N320" s="58"/>
      <c r="O320" s="81"/>
      <c r="P320" s="72"/>
      <c r="Q320" s="145"/>
      <c r="R320" s="2"/>
      <c r="S320" s="44"/>
      <c r="T320" s="45"/>
      <c r="U320" s="2"/>
      <c r="V320" s="2"/>
      <c r="W320" s="135"/>
      <c r="X320" s="135"/>
      <c r="Y320" s="135"/>
      <c r="Z320" s="136" t="s">
        <v>7404</v>
      </c>
      <c r="AA320" s="273">
        <v>0.93</v>
      </c>
      <c r="AB320" s="274"/>
      <c r="AC320" s="291" t="s">
        <v>12369</v>
      </c>
      <c r="AD320" s="220" t="s">
        <v>7358</v>
      </c>
      <c r="AE320" s="55" t="s">
        <v>7390</v>
      </c>
      <c r="AF320" s="141">
        <v>0.7</v>
      </c>
      <c r="AG320" s="141"/>
      <c r="AH320" s="141"/>
      <c r="AI320" s="142"/>
      <c r="AJ320" s="98">
        <f>ROUND(ROUND(P319*AA320,0)*AF320,0)</f>
        <v>516</v>
      </c>
      <c r="AK320" s="66"/>
    </row>
    <row r="321" spans="1:37" ht="16.75" customHeight="1" x14ac:dyDescent="0.3">
      <c r="A321" s="11">
        <v>33</v>
      </c>
      <c r="B321" s="14" t="s">
        <v>2125</v>
      </c>
      <c r="C321" s="52" t="s">
        <v>13157</v>
      </c>
      <c r="D321" s="128"/>
      <c r="E321" s="129"/>
      <c r="F321" s="129"/>
      <c r="G321" s="129"/>
      <c r="H321" s="129"/>
      <c r="I321" s="129"/>
      <c r="J321" s="129"/>
      <c r="K321" s="130"/>
      <c r="L321" s="2"/>
      <c r="M321" s="2"/>
      <c r="N321" s="58"/>
      <c r="O321" s="81"/>
      <c r="P321" s="185"/>
      <c r="Q321" s="2"/>
      <c r="R321" s="2"/>
      <c r="S321" s="44"/>
      <c r="T321" s="45"/>
      <c r="U321" s="2"/>
      <c r="V321" s="2"/>
      <c r="W321" s="2"/>
      <c r="X321" s="2"/>
      <c r="Y321" s="2"/>
      <c r="Z321" s="2"/>
      <c r="AA321" s="145"/>
      <c r="AB321" s="71"/>
      <c r="AC321" s="292"/>
      <c r="AD321" s="220" t="s">
        <v>7391</v>
      </c>
      <c r="AE321" s="55" t="s">
        <v>7390</v>
      </c>
      <c r="AF321" s="141">
        <v>0.5</v>
      </c>
      <c r="AG321" s="141"/>
      <c r="AH321" s="141"/>
      <c r="AI321" s="142"/>
      <c r="AJ321" s="98">
        <f>ROUND(ROUND(P319*AA320,0)*AF321,0)</f>
        <v>369</v>
      </c>
      <c r="AK321" s="66"/>
    </row>
    <row r="322" spans="1:37" ht="16.75" customHeight="1" x14ac:dyDescent="0.3">
      <c r="A322" s="11">
        <v>33</v>
      </c>
      <c r="B322" s="14" t="s">
        <v>2126</v>
      </c>
      <c r="C322" s="52" t="s">
        <v>13156</v>
      </c>
      <c r="D322" s="128"/>
      <c r="E322" s="129"/>
      <c r="F322" s="129"/>
      <c r="G322" s="129"/>
      <c r="H322" s="129"/>
      <c r="I322" s="129"/>
      <c r="J322" s="129"/>
      <c r="K322" s="130"/>
      <c r="L322" s="2"/>
      <c r="M322" s="2"/>
      <c r="N322" s="58"/>
      <c r="O322" s="81"/>
      <c r="P322" s="185"/>
      <c r="Q322" s="2"/>
      <c r="R322" s="2"/>
      <c r="S322" s="44"/>
      <c r="T322" s="45"/>
      <c r="U322" s="2"/>
      <c r="V322" s="2"/>
      <c r="W322" s="2"/>
      <c r="X322" s="2"/>
      <c r="Y322" s="2"/>
      <c r="Z322" s="2"/>
      <c r="AA322" s="145"/>
      <c r="AB322" s="71"/>
      <c r="AC322" s="36"/>
      <c r="AD322" s="201"/>
      <c r="AE322" s="55"/>
      <c r="AF322" s="141"/>
      <c r="AG322" s="187" t="s">
        <v>7356</v>
      </c>
      <c r="AH322" s="53">
        <v>5</v>
      </c>
      <c r="AI322" s="181" t="s">
        <v>7357</v>
      </c>
      <c r="AJ322" s="98">
        <f>ROUND(P319*AA320-AH322,0)</f>
        <v>732</v>
      </c>
      <c r="AK322" s="66"/>
    </row>
    <row r="323" spans="1:37" ht="16.75" customHeight="1" x14ac:dyDescent="0.3">
      <c r="A323" s="11">
        <v>33</v>
      </c>
      <c r="B323" s="14" t="s">
        <v>2127</v>
      </c>
      <c r="C323" s="52" t="s">
        <v>13155</v>
      </c>
      <c r="D323" s="128"/>
      <c r="E323" s="129"/>
      <c r="F323" s="129"/>
      <c r="G323" s="129"/>
      <c r="H323" s="129"/>
      <c r="I323" s="129"/>
      <c r="J323" s="129"/>
      <c r="K323" s="130"/>
      <c r="L323" s="2"/>
      <c r="M323" s="2"/>
      <c r="N323" s="58"/>
      <c r="O323" s="81"/>
      <c r="P323" s="185"/>
      <c r="Q323" s="2"/>
      <c r="R323" s="2"/>
      <c r="S323" s="44"/>
      <c r="T323" s="45"/>
      <c r="U323" s="2"/>
      <c r="V323" s="2"/>
      <c r="W323" s="2"/>
      <c r="X323" s="2"/>
      <c r="Y323" s="2"/>
      <c r="Z323" s="2"/>
      <c r="AA323" s="145"/>
      <c r="AB323" s="71"/>
      <c r="AC323" s="291" t="s">
        <v>12369</v>
      </c>
      <c r="AD323" s="220" t="s">
        <v>7358</v>
      </c>
      <c r="AE323" s="55" t="s">
        <v>7390</v>
      </c>
      <c r="AF323" s="141">
        <v>0.7</v>
      </c>
      <c r="AG323" s="221"/>
      <c r="AH323" s="136"/>
      <c r="AI323" s="75"/>
      <c r="AJ323" s="98">
        <f>ROUND(ROUND(P319*AA320,0)*AF323-AH322,0)</f>
        <v>511</v>
      </c>
      <c r="AK323" s="66"/>
    </row>
    <row r="324" spans="1:37" ht="16.75" customHeight="1" x14ac:dyDescent="0.3">
      <c r="A324" s="11">
        <v>33</v>
      </c>
      <c r="B324" s="14" t="s">
        <v>2128</v>
      </c>
      <c r="C324" s="52" t="s">
        <v>13154</v>
      </c>
      <c r="D324" s="128"/>
      <c r="E324" s="129"/>
      <c r="F324" s="129"/>
      <c r="G324" s="129"/>
      <c r="H324" s="129"/>
      <c r="I324" s="129"/>
      <c r="J324" s="129"/>
      <c r="K324" s="130"/>
      <c r="L324" s="2"/>
      <c r="M324" s="2"/>
      <c r="N324" s="58"/>
      <c r="O324" s="81"/>
      <c r="P324" s="185"/>
      <c r="Q324" s="2"/>
      <c r="R324" s="2"/>
      <c r="S324" s="44"/>
      <c r="T324" s="43"/>
      <c r="U324" s="8"/>
      <c r="V324" s="8"/>
      <c r="W324" s="8"/>
      <c r="X324" s="8"/>
      <c r="Y324" s="8"/>
      <c r="Z324" s="8"/>
      <c r="AA324" s="180"/>
      <c r="AB324" s="73"/>
      <c r="AC324" s="292"/>
      <c r="AD324" s="220" t="s">
        <v>7391</v>
      </c>
      <c r="AE324" s="55" t="s">
        <v>7390</v>
      </c>
      <c r="AF324" s="141">
        <v>0.5</v>
      </c>
      <c r="AG324" s="196"/>
      <c r="AH324" s="144"/>
      <c r="AI324" s="150"/>
      <c r="AJ324" s="98">
        <f>ROUND(ROUND(P319*AA320,0)*AF324-AH322,0)</f>
        <v>364</v>
      </c>
      <c r="AK324" s="66"/>
    </row>
    <row r="325" spans="1:37" ht="16.75" customHeight="1" x14ac:dyDescent="0.3">
      <c r="A325" s="11">
        <v>33</v>
      </c>
      <c r="B325" s="14" t="s">
        <v>2129</v>
      </c>
      <c r="C325" s="52" t="s">
        <v>13153</v>
      </c>
      <c r="D325" s="45"/>
      <c r="E325" s="2"/>
      <c r="F325" s="2"/>
      <c r="G325" s="2"/>
      <c r="H325" s="2"/>
      <c r="I325" s="2"/>
      <c r="J325" s="2"/>
      <c r="K325" s="44"/>
      <c r="L325" s="2"/>
      <c r="M325" s="2"/>
      <c r="N325" s="58"/>
      <c r="O325" s="81"/>
      <c r="P325" s="185"/>
      <c r="Q325" s="2"/>
      <c r="R325" s="2"/>
      <c r="S325" s="44"/>
      <c r="T325" s="56" t="s">
        <v>7373</v>
      </c>
      <c r="U325" s="2"/>
      <c r="V325" s="2"/>
      <c r="W325" s="2"/>
      <c r="X325" s="2"/>
      <c r="Y325" s="2"/>
      <c r="Z325" s="2"/>
      <c r="AA325" s="145"/>
      <c r="AB325" s="71"/>
      <c r="AC325" s="36"/>
      <c r="AD325" s="194"/>
      <c r="AE325" s="7"/>
      <c r="AF325" s="7"/>
      <c r="AG325" s="7"/>
      <c r="AH325" s="7"/>
      <c r="AI325" s="37"/>
      <c r="AJ325" s="98">
        <f>ROUND(P319*AA326,0)</f>
        <v>752</v>
      </c>
      <c r="AK325" s="66"/>
    </row>
    <row r="326" spans="1:37" ht="16.75" customHeight="1" x14ac:dyDescent="0.3">
      <c r="A326" s="11">
        <v>33</v>
      </c>
      <c r="B326" s="14" t="s">
        <v>2130</v>
      </c>
      <c r="C326" s="52" t="s">
        <v>13152</v>
      </c>
      <c r="D326" s="45"/>
      <c r="E326" s="2"/>
      <c r="F326" s="2"/>
      <c r="G326" s="2"/>
      <c r="H326" s="2"/>
      <c r="I326" s="2"/>
      <c r="J326" s="2"/>
      <c r="K326" s="44"/>
      <c r="L326" s="2"/>
      <c r="M326" s="2"/>
      <c r="N326" s="58"/>
      <c r="O326" s="81"/>
      <c r="P326" s="185"/>
      <c r="Q326" s="2"/>
      <c r="R326" s="2"/>
      <c r="S326" s="44"/>
      <c r="T326" s="56" t="s">
        <v>7405</v>
      </c>
      <c r="U326" s="2"/>
      <c r="V326" s="2"/>
      <c r="W326" s="135"/>
      <c r="X326" s="135"/>
      <c r="Y326" s="135"/>
      <c r="Z326" s="136" t="s">
        <v>7404</v>
      </c>
      <c r="AA326" s="273">
        <v>0.95</v>
      </c>
      <c r="AB326" s="274"/>
      <c r="AC326" s="291" t="s">
        <v>12369</v>
      </c>
      <c r="AD326" s="220" t="s">
        <v>7358</v>
      </c>
      <c r="AE326" s="55" t="s">
        <v>7390</v>
      </c>
      <c r="AF326" s="141">
        <v>0.7</v>
      </c>
      <c r="AG326" s="141"/>
      <c r="AH326" s="141"/>
      <c r="AI326" s="142"/>
      <c r="AJ326" s="98">
        <f>ROUND(ROUND(P319*AA326,0)*AF326,0)</f>
        <v>526</v>
      </c>
      <c r="AK326" s="66"/>
    </row>
    <row r="327" spans="1:37" ht="16.75" customHeight="1" x14ac:dyDescent="0.3">
      <c r="A327" s="11">
        <v>33</v>
      </c>
      <c r="B327" s="14" t="s">
        <v>2131</v>
      </c>
      <c r="C327" s="52" t="s">
        <v>13151</v>
      </c>
      <c r="D327" s="128"/>
      <c r="E327" s="129"/>
      <c r="F327" s="129"/>
      <c r="G327" s="129"/>
      <c r="H327" s="129"/>
      <c r="I327" s="129"/>
      <c r="J327" s="129"/>
      <c r="K327" s="130"/>
      <c r="L327" s="2"/>
      <c r="M327" s="2"/>
      <c r="N327" s="58"/>
      <c r="O327" s="81"/>
      <c r="P327" s="185"/>
      <c r="Q327" s="2"/>
      <c r="R327" s="2"/>
      <c r="S327" s="44"/>
      <c r="T327" s="45"/>
      <c r="U327" s="2"/>
      <c r="V327" s="2"/>
      <c r="W327" s="2"/>
      <c r="X327" s="2"/>
      <c r="Y327" s="2"/>
      <c r="Z327" s="2"/>
      <c r="AA327" s="145"/>
      <c r="AB327" s="71"/>
      <c r="AC327" s="292"/>
      <c r="AD327" s="220" t="s">
        <v>7391</v>
      </c>
      <c r="AE327" s="55" t="s">
        <v>7390</v>
      </c>
      <c r="AF327" s="141">
        <v>0.5</v>
      </c>
      <c r="AG327" s="141"/>
      <c r="AH327" s="141"/>
      <c r="AI327" s="142"/>
      <c r="AJ327" s="98">
        <f>ROUND(ROUND(P319*AA326,0)*AF327,0)</f>
        <v>376</v>
      </c>
      <c r="AK327" s="66"/>
    </row>
    <row r="328" spans="1:37" ht="16.75" customHeight="1" x14ac:dyDescent="0.3">
      <c r="A328" s="11">
        <v>33</v>
      </c>
      <c r="B328" s="14" t="s">
        <v>2132</v>
      </c>
      <c r="C328" s="52" t="s">
        <v>13150</v>
      </c>
      <c r="D328" s="128"/>
      <c r="E328" s="129"/>
      <c r="F328" s="129"/>
      <c r="G328" s="129"/>
      <c r="H328" s="129"/>
      <c r="I328" s="129"/>
      <c r="J328" s="129"/>
      <c r="K328" s="130"/>
      <c r="L328" s="2"/>
      <c r="M328" s="2"/>
      <c r="N328" s="58"/>
      <c r="O328" s="81"/>
      <c r="P328" s="185"/>
      <c r="Q328" s="2"/>
      <c r="R328" s="2"/>
      <c r="S328" s="44"/>
      <c r="T328" s="45"/>
      <c r="U328" s="2"/>
      <c r="V328" s="2"/>
      <c r="W328" s="2"/>
      <c r="X328" s="2"/>
      <c r="Y328" s="2"/>
      <c r="Z328" s="2"/>
      <c r="AA328" s="145"/>
      <c r="AB328" s="71"/>
      <c r="AC328" s="36"/>
      <c r="AD328" s="201"/>
      <c r="AE328" s="55"/>
      <c r="AF328" s="141"/>
      <c r="AG328" s="187" t="s">
        <v>7356</v>
      </c>
      <c r="AH328" s="53">
        <v>5</v>
      </c>
      <c r="AI328" s="181" t="s">
        <v>7357</v>
      </c>
      <c r="AJ328" s="98">
        <f>ROUND(P319*AA326-AH328,0)</f>
        <v>747</v>
      </c>
      <c r="AK328" s="66"/>
    </row>
    <row r="329" spans="1:37" ht="16.75" customHeight="1" x14ac:dyDescent="0.3">
      <c r="A329" s="11">
        <v>33</v>
      </c>
      <c r="B329" s="14" t="s">
        <v>2133</v>
      </c>
      <c r="C329" s="52" t="s">
        <v>13149</v>
      </c>
      <c r="D329" s="128"/>
      <c r="E329" s="129"/>
      <c r="F329" s="129"/>
      <c r="G329" s="129"/>
      <c r="H329" s="129"/>
      <c r="I329" s="129"/>
      <c r="J329" s="129"/>
      <c r="K329" s="130"/>
      <c r="L329" s="2"/>
      <c r="M329" s="2"/>
      <c r="N329" s="58"/>
      <c r="O329" s="81"/>
      <c r="P329" s="185"/>
      <c r="Q329" s="2"/>
      <c r="R329" s="2"/>
      <c r="S329" s="44"/>
      <c r="T329" s="45"/>
      <c r="U329" s="2"/>
      <c r="V329" s="2"/>
      <c r="W329" s="2"/>
      <c r="X329" s="2"/>
      <c r="Y329" s="2"/>
      <c r="Z329" s="2"/>
      <c r="AA329" s="145"/>
      <c r="AB329" s="71"/>
      <c r="AC329" s="291" t="s">
        <v>12369</v>
      </c>
      <c r="AD329" s="220" t="s">
        <v>7358</v>
      </c>
      <c r="AE329" s="55" t="s">
        <v>7390</v>
      </c>
      <c r="AF329" s="141">
        <v>0.7</v>
      </c>
      <c r="AG329" s="221"/>
      <c r="AH329" s="136"/>
      <c r="AI329" s="75"/>
      <c r="AJ329" s="98">
        <f>ROUND(ROUND(P319*AA326,0)*AF329-AH328,0)</f>
        <v>521</v>
      </c>
      <c r="AK329" s="66"/>
    </row>
    <row r="330" spans="1:37" ht="16.75" customHeight="1" x14ac:dyDescent="0.3">
      <c r="A330" s="11">
        <v>33</v>
      </c>
      <c r="B330" s="14" t="s">
        <v>2134</v>
      </c>
      <c r="C330" s="52" t="s">
        <v>13148</v>
      </c>
      <c r="D330" s="128"/>
      <c r="E330" s="129"/>
      <c r="F330" s="129"/>
      <c r="G330" s="129"/>
      <c r="H330" s="129"/>
      <c r="I330" s="129"/>
      <c r="J330" s="129"/>
      <c r="K330" s="130"/>
      <c r="L330" s="2"/>
      <c r="M330" s="2"/>
      <c r="N330" s="58"/>
      <c r="O330" s="81"/>
      <c r="P330" s="185"/>
      <c r="Q330" s="2"/>
      <c r="R330" s="2"/>
      <c r="S330" s="44"/>
      <c r="T330" s="43"/>
      <c r="U330" s="8"/>
      <c r="V330" s="8"/>
      <c r="W330" s="8"/>
      <c r="X330" s="8"/>
      <c r="Y330" s="8"/>
      <c r="Z330" s="8"/>
      <c r="AA330" s="180"/>
      <c r="AB330" s="73"/>
      <c r="AC330" s="292"/>
      <c r="AD330" s="220" t="s">
        <v>7391</v>
      </c>
      <c r="AE330" s="55" t="s">
        <v>7390</v>
      </c>
      <c r="AF330" s="141">
        <v>0.5</v>
      </c>
      <c r="AG330" s="196"/>
      <c r="AH330" s="144"/>
      <c r="AI330" s="150"/>
      <c r="AJ330" s="98">
        <f>ROUND(ROUND(P319*AA326,0)*AF330-AH328,0)</f>
        <v>371</v>
      </c>
      <c r="AK330" s="66"/>
    </row>
    <row r="331" spans="1:37" ht="16.75" customHeight="1" x14ac:dyDescent="0.3">
      <c r="A331" s="11">
        <v>33</v>
      </c>
      <c r="B331" s="14" t="s">
        <v>2135</v>
      </c>
      <c r="C331" s="52" t="s">
        <v>13147</v>
      </c>
      <c r="D331" s="45"/>
      <c r="E331" s="2"/>
      <c r="F331" s="2"/>
      <c r="G331" s="2"/>
      <c r="H331" s="2"/>
      <c r="I331" s="2"/>
      <c r="J331" s="2"/>
      <c r="K331" s="44"/>
      <c r="L331" s="2"/>
      <c r="M331" s="2"/>
      <c r="N331" s="58"/>
      <c r="O331" s="81"/>
      <c r="P331" s="167" t="s">
        <v>7398</v>
      </c>
      <c r="Q331" s="36"/>
      <c r="R331" s="36"/>
      <c r="S331" s="50"/>
      <c r="T331" s="36"/>
      <c r="U331" s="36"/>
      <c r="V331" s="36"/>
      <c r="W331" s="36"/>
      <c r="X331" s="36"/>
      <c r="Y331" s="36"/>
      <c r="Z331" s="36"/>
      <c r="AA331" s="217"/>
      <c r="AB331" s="50"/>
      <c r="AC331" s="36"/>
      <c r="AD331" s="53"/>
      <c r="AE331" s="36"/>
      <c r="AF331" s="36"/>
      <c r="AG331" s="36"/>
      <c r="AH331" s="36"/>
      <c r="AI331" s="50"/>
      <c r="AJ331" s="98">
        <f>ROUND(P337,0)</f>
        <v>711</v>
      </c>
      <c r="AK331" s="16"/>
    </row>
    <row r="332" spans="1:37" ht="16.75" customHeight="1" x14ac:dyDescent="0.3">
      <c r="A332" s="11">
        <v>33</v>
      </c>
      <c r="B332" s="14" t="s">
        <v>2136</v>
      </c>
      <c r="C332" s="52" t="s">
        <v>13146</v>
      </c>
      <c r="D332" s="45"/>
      <c r="E332" s="2"/>
      <c r="F332" s="2"/>
      <c r="G332" s="2"/>
      <c r="H332" s="2"/>
      <c r="I332" s="2"/>
      <c r="J332" s="2"/>
      <c r="K332" s="44"/>
      <c r="L332" s="2"/>
      <c r="M332" s="2"/>
      <c r="N332" s="58"/>
      <c r="O332" s="81"/>
      <c r="P332" s="185"/>
      <c r="Q332" s="2"/>
      <c r="R332" s="2"/>
      <c r="S332" s="44"/>
      <c r="T332" s="2"/>
      <c r="U332" s="2"/>
      <c r="V332" s="2"/>
      <c r="W332" s="2"/>
      <c r="X332" s="2"/>
      <c r="Y332" s="2"/>
      <c r="Z332" s="2"/>
      <c r="AA332" s="145"/>
      <c r="AB332" s="71"/>
      <c r="AC332" s="291" t="s">
        <v>12369</v>
      </c>
      <c r="AD332" s="220" t="s">
        <v>7358</v>
      </c>
      <c r="AE332" s="55" t="s">
        <v>7390</v>
      </c>
      <c r="AF332" s="141">
        <v>0.7</v>
      </c>
      <c r="AG332" s="141"/>
      <c r="AH332" s="141"/>
      <c r="AI332" s="142"/>
      <c r="AJ332" s="98">
        <f>ROUND(P337*AF332,0)</f>
        <v>498</v>
      </c>
      <c r="AK332" s="16"/>
    </row>
    <row r="333" spans="1:37" ht="16.75" customHeight="1" x14ac:dyDescent="0.3">
      <c r="A333" s="11">
        <v>33</v>
      </c>
      <c r="B333" s="14" t="s">
        <v>2137</v>
      </c>
      <c r="C333" s="52" t="s">
        <v>13145</v>
      </c>
      <c r="D333" s="128"/>
      <c r="E333" s="129"/>
      <c r="F333" s="129"/>
      <c r="G333" s="129"/>
      <c r="H333" s="129"/>
      <c r="I333" s="129"/>
      <c r="J333" s="129"/>
      <c r="K333" s="130"/>
      <c r="L333" s="2"/>
      <c r="M333" s="2"/>
      <c r="N333" s="58"/>
      <c r="O333" s="81"/>
      <c r="P333" s="185"/>
      <c r="Q333" s="2"/>
      <c r="R333" s="2"/>
      <c r="S333" s="44"/>
      <c r="T333" s="45"/>
      <c r="U333" s="2"/>
      <c r="V333" s="2"/>
      <c r="W333" s="2"/>
      <c r="X333" s="2"/>
      <c r="Y333" s="2"/>
      <c r="Z333" s="2"/>
      <c r="AA333" s="145"/>
      <c r="AB333" s="71"/>
      <c r="AC333" s="292"/>
      <c r="AD333" s="220" t="s">
        <v>7391</v>
      </c>
      <c r="AE333" s="55" t="s">
        <v>7390</v>
      </c>
      <c r="AF333" s="141">
        <v>0.5</v>
      </c>
      <c r="AG333" s="141"/>
      <c r="AH333" s="141"/>
      <c r="AI333" s="142"/>
      <c r="AJ333" s="98">
        <f>ROUND(P337*AF333,0)</f>
        <v>356</v>
      </c>
      <c r="AK333" s="66"/>
    </row>
    <row r="334" spans="1:37" ht="16.75" customHeight="1" x14ac:dyDescent="0.3">
      <c r="A334" s="11">
        <v>33</v>
      </c>
      <c r="B334" s="14" t="s">
        <v>2138</v>
      </c>
      <c r="C334" s="52" t="s">
        <v>13144</v>
      </c>
      <c r="D334" s="128"/>
      <c r="E334" s="129"/>
      <c r="F334" s="129"/>
      <c r="G334" s="129"/>
      <c r="H334" s="129"/>
      <c r="I334" s="129"/>
      <c r="J334" s="129"/>
      <c r="K334" s="130"/>
      <c r="L334" s="2"/>
      <c r="M334" s="2"/>
      <c r="N334" s="58"/>
      <c r="O334" s="81"/>
      <c r="P334" s="185"/>
      <c r="Q334" s="2"/>
      <c r="R334" s="2"/>
      <c r="S334" s="44"/>
      <c r="T334" s="2"/>
      <c r="U334" s="2"/>
      <c r="V334" s="2"/>
      <c r="W334" s="2"/>
      <c r="X334" s="2"/>
      <c r="Y334" s="2"/>
      <c r="Z334" s="2"/>
      <c r="AA334" s="145"/>
      <c r="AB334" s="71"/>
      <c r="AC334" s="36"/>
      <c r="AD334" s="201"/>
      <c r="AE334" s="55"/>
      <c r="AF334" s="141"/>
      <c r="AG334" s="187" t="s">
        <v>7356</v>
      </c>
      <c r="AH334" s="53">
        <v>5</v>
      </c>
      <c r="AI334" s="181" t="s">
        <v>7357</v>
      </c>
      <c r="AJ334" s="98">
        <f>ROUND(P337-AH334,0)</f>
        <v>706</v>
      </c>
      <c r="AK334" s="66"/>
    </row>
    <row r="335" spans="1:37" ht="16.75" customHeight="1" x14ac:dyDescent="0.3">
      <c r="A335" s="11">
        <v>33</v>
      </c>
      <c r="B335" s="14" t="s">
        <v>2139</v>
      </c>
      <c r="C335" s="52" t="s">
        <v>13143</v>
      </c>
      <c r="D335" s="128"/>
      <c r="E335" s="129"/>
      <c r="F335" s="129"/>
      <c r="G335" s="129"/>
      <c r="H335" s="129"/>
      <c r="I335" s="129"/>
      <c r="J335" s="129"/>
      <c r="K335" s="130"/>
      <c r="L335" s="2"/>
      <c r="M335" s="2"/>
      <c r="N335" s="58"/>
      <c r="O335" s="81"/>
      <c r="P335" s="185"/>
      <c r="Q335" s="2"/>
      <c r="R335" s="2"/>
      <c r="S335" s="44"/>
      <c r="T335" s="2"/>
      <c r="U335" s="2"/>
      <c r="V335" s="2"/>
      <c r="W335" s="2"/>
      <c r="X335" s="2"/>
      <c r="Y335" s="2"/>
      <c r="Z335" s="2"/>
      <c r="AA335" s="145"/>
      <c r="AB335" s="71"/>
      <c r="AC335" s="291" t="s">
        <v>12369</v>
      </c>
      <c r="AD335" s="220" t="s">
        <v>7358</v>
      </c>
      <c r="AE335" s="55" t="s">
        <v>7390</v>
      </c>
      <c r="AF335" s="141">
        <v>0.7</v>
      </c>
      <c r="AG335" s="221"/>
      <c r="AH335" s="136"/>
      <c r="AI335" s="75"/>
      <c r="AJ335" s="98">
        <f>ROUND(P337*AF335-AH334,0)</f>
        <v>493</v>
      </c>
      <c r="AK335" s="66"/>
    </row>
    <row r="336" spans="1:37" ht="16.75" customHeight="1" x14ac:dyDescent="0.3">
      <c r="A336" s="11">
        <v>33</v>
      </c>
      <c r="B336" s="14" t="s">
        <v>2140</v>
      </c>
      <c r="C336" s="52" t="s">
        <v>13142</v>
      </c>
      <c r="D336" s="128"/>
      <c r="E336" s="129"/>
      <c r="F336" s="129"/>
      <c r="G336" s="129"/>
      <c r="H336" s="129"/>
      <c r="I336" s="129"/>
      <c r="J336" s="129"/>
      <c r="K336" s="130"/>
      <c r="L336" s="2"/>
      <c r="M336" s="2"/>
      <c r="N336" s="58"/>
      <c r="O336" s="81"/>
      <c r="P336" s="185"/>
      <c r="Q336" s="2"/>
      <c r="R336" s="2"/>
      <c r="S336" s="44"/>
      <c r="T336" s="2"/>
      <c r="U336" s="2"/>
      <c r="V336" s="2"/>
      <c r="W336" s="2"/>
      <c r="X336" s="2"/>
      <c r="Y336" s="2"/>
      <c r="Z336" s="2"/>
      <c r="AA336" s="145"/>
      <c r="AB336" s="71"/>
      <c r="AC336" s="292"/>
      <c r="AD336" s="220" t="s">
        <v>7391</v>
      </c>
      <c r="AE336" s="55" t="s">
        <v>7390</v>
      </c>
      <c r="AF336" s="141">
        <v>0.5</v>
      </c>
      <c r="AG336" s="196"/>
      <c r="AH336" s="144"/>
      <c r="AI336" s="150"/>
      <c r="AJ336" s="98">
        <f>ROUND(P337*AF336-AH334,0)</f>
        <v>351</v>
      </c>
      <c r="AK336" s="66"/>
    </row>
    <row r="337" spans="1:37" ht="16.75" customHeight="1" x14ac:dyDescent="0.3">
      <c r="A337" s="11">
        <v>33</v>
      </c>
      <c r="B337" s="14" t="s">
        <v>2141</v>
      </c>
      <c r="C337" s="52" t="s">
        <v>13141</v>
      </c>
      <c r="D337" s="45"/>
      <c r="E337" s="2"/>
      <c r="F337" s="2"/>
      <c r="G337" s="2"/>
      <c r="H337" s="2"/>
      <c r="I337" s="2"/>
      <c r="J337" s="2"/>
      <c r="K337" s="44"/>
      <c r="L337" s="2"/>
      <c r="M337" s="2"/>
      <c r="N337" s="58"/>
      <c r="O337" s="81"/>
      <c r="P337" s="271">
        <v>711</v>
      </c>
      <c r="Q337" s="272"/>
      <c r="R337" s="2" t="s">
        <v>7388</v>
      </c>
      <c r="S337" s="44"/>
      <c r="T337" s="202" t="s">
        <v>7380</v>
      </c>
      <c r="U337" s="36"/>
      <c r="V337" s="36"/>
      <c r="W337" s="36"/>
      <c r="X337" s="36"/>
      <c r="Y337" s="36"/>
      <c r="Z337" s="36"/>
      <c r="AA337" s="217"/>
      <c r="AB337" s="74"/>
      <c r="AC337" s="36"/>
      <c r="AD337" s="194"/>
      <c r="AE337" s="7"/>
      <c r="AF337" s="7"/>
      <c r="AG337" s="7"/>
      <c r="AH337" s="7"/>
      <c r="AI337" s="37"/>
      <c r="AJ337" s="98">
        <f>ROUND(P337*AA338,0)</f>
        <v>661</v>
      </c>
      <c r="AK337" s="66"/>
    </row>
    <row r="338" spans="1:37" ht="16.75" customHeight="1" x14ac:dyDescent="0.3">
      <c r="A338" s="11">
        <v>33</v>
      </c>
      <c r="B338" s="14" t="s">
        <v>2142</v>
      </c>
      <c r="C338" s="52" t="s">
        <v>13140</v>
      </c>
      <c r="D338" s="45"/>
      <c r="E338" s="2"/>
      <c r="F338" s="2"/>
      <c r="G338" s="2"/>
      <c r="H338" s="2"/>
      <c r="I338" s="2"/>
      <c r="J338" s="2"/>
      <c r="K338" s="44"/>
      <c r="L338" s="2"/>
      <c r="M338" s="2"/>
      <c r="N338" s="58"/>
      <c r="O338" s="81"/>
      <c r="P338" s="72"/>
      <c r="Q338" s="145"/>
      <c r="R338" s="2"/>
      <c r="S338" s="44"/>
      <c r="T338" s="45"/>
      <c r="U338" s="2"/>
      <c r="V338" s="2"/>
      <c r="W338" s="135"/>
      <c r="X338" s="135"/>
      <c r="Y338" s="135"/>
      <c r="Z338" s="136" t="s">
        <v>7404</v>
      </c>
      <c r="AA338" s="273">
        <v>0.93</v>
      </c>
      <c r="AB338" s="274"/>
      <c r="AC338" s="291" t="s">
        <v>12369</v>
      </c>
      <c r="AD338" s="220" t="s">
        <v>7358</v>
      </c>
      <c r="AE338" s="55" t="s">
        <v>7390</v>
      </c>
      <c r="AF338" s="141">
        <v>0.7</v>
      </c>
      <c r="AG338" s="141"/>
      <c r="AH338" s="141"/>
      <c r="AI338" s="142"/>
      <c r="AJ338" s="98">
        <f>ROUND(ROUND(P337*AA338,0)*AF338,0)</f>
        <v>463</v>
      </c>
      <c r="AK338" s="66"/>
    </row>
    <row r="339" spans="1:37" ht="16.75" customHeight="1" x14ac:dyDescent="0.3">
      <c r="A339" s="11">
        <v>33</v>
      </c>
      <c r="B339" s="14" t="s">
        <v>2143</v>
      </c>
      <c r="C339" s="52" t="s">
        <v>13139</v>
      </c>
      <c r="D339" s="128"/>
      <c r="E339" s="129"/>
      <c r="F339" s="129"/>
      <c r="G339" s="129"/>
      <c r="H339" s="129"/>
      <c r="I339" s="129"/>
      <c r="J339" s="129"/>
      <c r="K339" s="130"/>
      <c r="L339" s="2"/>
      <c r="M339" s="2"/>
      <c r="N339" s="58"/>
      <c r="O339" s="81"/>
      <c r="P339" s="185"/>
      <c r="Q339" s="2"/>
      <c r="R339" s="2"/>
      <c r="S339" s="44"/>
      <c r="T339" s="45"/>
      <c r="U339" s="2"/>
      <c r="V339" s="2"/>
      <c r="W339" s="2"/>
      <c r="X339" s="2"/>
      <c r="Y339" s="2"/>
      <c r="Z339" s="2"/>
      <c r="AA339" s="145"/>
      <c r="AB339" s="71"/>
      <c r="AC339" s="292"/>
      <c r="AD339" s="220" t="s">
        <v>7391</v>
      </c>
      <c r="AE339" s="55" t="s">
        <v>7390</v>
      </c>
      <c r="AF339" s="141">
        <v>0.5</v>
      </c>
      <c r="AG339" s="141"/>
      <c r="AH339" s="141"/>
      <c r="AI339" s="142"/>
      <c r="AJ339" s="98">
        <f>ROUND(ROUND(P337*AA338,0)*AF339,0)</f>
        <v>331</v>
      </c>
      <c r="AK339" s="66"/>
    </row>
    <row r="340" spans="1:37" ht="16.75" customHeight="1" x14ac:dyDescent="0.3">
      <c r="A340" s="11">
        <v>33</v>
      </c>
      <c r="B340" s="14" t="s">
        <v>2144</v>
      </c>
      <c r="C340" s="52" t="s">
        <v>13138</v>
      </c>
      <c r="D340" s="128"/>
      <c r="E340" s="129"/>
      <c r="F340" s="129"/>
      <c r="G340" s="129"/>
      <c r="H340" s="129"/>
      <c r="I340" s="129"/>
      <c r="J340" s="129"/>
      <c r="K340" s="130"/>
      <c r="L340" s="2"/>
      <c r="M340" s="2"/>
      <c r="N340" s="58"/>
      <c r="O340" s="81"/>
      <c r="P340" s="185"/>
      <c r="Q340" s="2"/>
      <c r="R340" s="2"/>
      <c r="S340" s="44"/>
      <c r="T340" s="45"/>
      <c r="U340" s="2"/>
      <c r="V340" s="2"/>
      <c r="W340" s="2"/>
      <c r="X340" s="2"/>
      <c r="Y340" s="2"/>
      <c r="Z340" s="2"/>
      <c r="AA340" s="145"/>
      <c r="AB340" s="71"/>
      <c r="AC340" s="36"/>
      <c r="AD340" s="201"/>
      <c r="AE340" s="55"/>
      <c r="AF340" s="141"/>
      <c r="AG340" s="187" t="s">
        <v>7356</v>
      </c>
      <c r="AH340" s="53">
        <v>5</v>
      </c>
      <c r="AI340" s="181" t="s">
        <v>7357</v>
      </c>
      <c r="AJ340" s="98">
        <f>ROUND(P337*AA338-AH340,0)</f>
        <v>656</v>
      </c>
      <c r="AK340" s="66"/>
    </row>
    <row r="341" spans="1:37" ht="16.75" customHeight="1" x14ac:dyDescent="0.3">
      <c r="A341" s="11">
        <v>33</v>
      </c>
      <c r="B341" s="14" t="s">
        <v>2145</v>
      </c>
      <c r="C341" s="52" t="s">
        <v>13137</v>
      </c>
      <c r="D341" s="128"/>
      <c r="E341" s="129"/>
      <c r="F341" s="129"/>
      <c r="G341" s="129"/>
      <c r="H341" s="129"/>
      <c r="I341" s="129"/>
      <c r="J341" s="129"/>
      <c r="K341" s="130"/>
      <c r="L341" s="2"/>
      <c r="M341" s="2"/>
      <c r="N341" s="58"/>
      <c r="O341" s="81"/>
      <c r="P341" s="185"/>
      <c r="Q341" s="2"/>
      <c r="R341" s="2"/>
      <c r="S341" s="44"/>
      <c r="T341" s="45"/>
      <c r="U341" s="2"/>
      <c r="V341" s="2"/>
      <c r="W341" s="2"/>
      <c r="X341" s="2"/>
      <c r="Y341" s="2"/>
      <c r="Z341" s="2"/>
      <c r="AA341" s="145"/>
      <c r="AB341" s="71"/>
      <c r="AC341" s="291" t="s">
        <v>12369</v>
      </c>
      <c r="AD341" s="220" t="s">
        <v>7358</v>
      </c>
      <c r="AE341" s="55" t="s">
        <v>7390</v>
      </c>
      <c r="AF341" s="141">
        <v>0.7</v>
      </c>
      <c r="AG341" s="221"/>
      <c r="AH341" s="136"/>
      <c r="AI341" s="75"/>
      <c r="AJ341" s="98">
        <f>ROUND(ROUND(P337*AA338,0)*AF341-AH340,0)</f>
        <v>458</v>
      </c>
      <c r="AK341" s="66"/>
    </row>
    <row r="342" spans="1:37" ht="16.75" customHeight="1" x14ac:dyDescent="0.3">
      <c r="A342" s="11">
        <v>33</v>
      </c>
      <c r="B342" s="14" t="s">
        <v>2146</v>
      </c>
      <c r="C342" s="52" t="s">
        <v>13136</v>
      </c>
      <c r="D342" s="128"/>
      <c r="E342" s="129"/>
      <c r="F342" s="129"/>
      <c r="G342" s="129"/>
      <c r="H342" s="129"/>
      <c r="I342" s="129"/>
      <c r="J342" s="129"/>
      <c r="K342" s="130"/>
      <c r="L342" s="2"/>
      <c r="M342" s="2"/>
      <c r="N342" s="58"/>
      <c r="O342" s="81"/>
      <c r="P342" s="185"/>
      <c r="Q342" s="2"/>
      <c r="R342" s="2"/>
      <c r="S342" s="44"/>
      <c r="T342" s="43"/>
      <c r="U342" s="8"/>
      <c r="V342" s="8"/>
      <c r="W342" s="8"/>
      <c r="X342" s="8"/>
      <c r="Y342" s="8"/>
      <c r="Z342" s="8"/>
      <c r="AA342" s="180"/>
      <c r="AB342" s="73"/>
      <c r="AC342" s="292"/>
      <c r="AD342" s="220" t="s">
        <v>7391</v>
      </c>
      <c r="AE342" s="55" t="s">
        <v>7390</v>
      </c>
      <c r="AF342" s="141">
        <v>0.5</v>
      </c>
      <c r="AG342" s="196"/>
      <c r="AH342" s="144"/>
      <c r="AI342" s="150"/>
      <c r="AJ342" s="98">
        <f>ROUND(ROUND(P337*AA338,0)*AF342-AH340,0)</f>
        <v>326</v>
      </c>
      <c r="AK342" s="66"/>
    </row>
    <row r="343" spans="1:37" ht="16.75" customHeight="1" x14ac:dyDescent="0.3">
      <c r="A343" s="11">
        <v>33</v>
      </c>
      <c r="B343" s="14" t="s">
        <v>2147</v>
      </c>
      <c r="C343" s="52" t="s">
        <v>13135</v>
      </c>
      <c r="D343" s="45"/>
      <c r="E343" s="2"/>
      <c r="F343" s="2"/>
      <c r="G343" s="2"/>
      <c r="H343" s="2"/>
      <c r="I343" s="2"/>
      <c r="J343" s="2"/>
      <c r="K343" s="44"/>
      <c r="L343" s="2"/>
      <c r="M343" s="2"/>
      <c r="N343" s="58"/>
      <c r="O343" s="81"/>
      <c r="P343" s="185"/>
      <c r="Q343" s="2"/>
      <c r="R343" s="2"/>
      <c r="S343" s="44"/>
      <c r="T343" s="56" t="s">
        <v>7373</v>
      </c>
      <c r="U343" s="2"/>
      <c r="V343" s="2"/>
      <c r="W343" s="2"/>
      <c r="X343" s="2"/>
      <c r="Y343" s="2"/>
      <c r="Z343" s="2"/>
      <c r="AA343" s="145"/>
      <c r="AB343" s="71"/>
      <c r="AC343" s="36"/>
      <c r="AD343" s="194"/>
      <c r="AE343" s="7"/>
      <c r="AF343" s="7"/>
      <c r="AG343" s="7"/>
      <c r="AH343" s="7"/>
      <c r="AI343" s="37"/>
      <c r="AJ343" s="98">
        <f>ROUND(P337*AA344,0)</f>
        <v>675</v>
      </c>
      <c r="AK343" s="66"/>
    </row>
    <row r="344" spans="1:37" ht="16.75" customHeight="1" x14ac:dyDescent="0.3">
      <c r="A344" s="11">
        <v>33</v>
      </c>
      <c r="B344" s="14" t="s">
        <v>2148</v>
      </c>
      <c r="C344" s="52" t="s">
        <v>13134</v>
      </c>
      <c r="D344" s="45"/>
      <c r="E344" s="2"/>
      <c r="F344" s="2"/>
      <c r="G344" s="2"/>
      <c r="H344" s="2"/>
      <c r="I344" s="2"/>
      <c r="J344" s="2"/>
      <c r="K344" s="44"/>
      <c r="L344" s="2"/>
      <c r="M344" s="2"/>
      <c r="N344" s="58"/>
      <c r="O344" s="81"/>
      <c r="P344" s="185"/>
      <c r="Q344" s="2"/>
      <c r="R344" s="2"/>
      <c r="S344" s="44"/>
      <c r="T344" s="56" t="s">
        <v>7405</v>
      </c>
      <c r="U344" s="2"/>
      <c r="V344" s="2"/>
      <c r="W344" s="135"/>
      <c r="X344" s="135"/>
      <c r="Y344" s="135"/>
      <c r="Z344" s="136" t="s">
        <v>7404</v>
      </c>
      <c r="AA344" s="273">
        <v>0.95</v>
      </c>
      <c r="AB344" s="274"/>
      <c r="AC344" s="291" t="s">
        <v>12369</v>
      </c>
      <c r="AD344" s="220" t="s">
        <v>7358</v>
      </c>
      <c r="AE344" s="55" t="s">
        <v>7390</v>
      </c>
      <c r="AF344" s="141">
        <v>0.7</v>
      </c>
      <c r="AG344" s="141"/>
      <c r="AH344" s="141"/>
      <c r="AI344" s="142"/>
      <c r="AJ344" s="98">
        <f>ROUND(ROUND(P337*AA344,0)*AF344,0)</f>
        <v>473</v>
      </c>
      <c r="AK344" s="66"/>
    </row>
    <row r="345" spans="1:37" ht="16.75" customHeight="1" x14ac:dyDescent="0.3">
      <c r="A345" s="11">
        <v>33</v>
      </c>
      <c r="B345" s="14" t="s">
        <v>2149</v>
      </c>
      <c r="C345" s="52" t="s">
        <v>13133</v>
      </c>
      <c r="D345" s="128"/>
      <c r="E345" s="129"/>
      <c r="F345" s="129"/>
      <c r="G345" s="129"/>
      <c r="H345" s="129"/>
      <c r="I345" s="129"/>
      <c r="J345" s="129"/>
      <c r="K345" s="130"/>
      <c r="L345" s="2"/>
      <c r="M345" s="2"/>
      <c r="N345" s="58"/>
      <c r="O345" s="81"/>
      <c r="P345" s="185"/>
      <c r="Q345" s="2"/>
      <c r="R345" s="2"/>
      <c r="S345" s="44"/>
      <c r="T345" s="45"/>
      <c r="U345" s="2"/>
      <c r="V345" s="2"/>
      <c r="W345" s="2"/>
      <c r="X345" s="2"/>
      <c r="Y345" s="2"/>
      <c r="Z345" s="2"/>
      <c r="AA345" s="145"/>
      <c r="AB345" s="71"/>
      <c r="AC345" s="292"/>
      <c r="AD345" s="220" t="s">
        <v>7391</v>
      </c>
      <c r="AE345" s="55" t="s">
        <v>7390</v>
      </c>
      <c r="AF345" s="141">
        <v>0.5</v>
      </c>
      <c r="AG345" s="141"/>
      <c r="AH345" s="141"/>
      <c r="AI345" s="142"/>
      <c r="AJ345" s="98">
        <f>ROUND(ROUND(P337*AA344,0)*AF345,0)</f>
        <v>338</v>
      </c>
      <c r="AK345" s="66"/>
    </row>
    <row r="346" spans="1:37" ht="16.75" customHeight="1" x14ac:dyDescent="0.3">
      <c r="A346" s="11">
        <v>33</v>
      </c>
      <c r="B346" s="14" t="s">
        <v>2150</v>
      </c>
      <c r="C346" s="52" t="s">
        <v>13132</v>
      </c>
      <c r="D346" s="128"/>
      <c r="E346" s="129"/>
      <c r="F346" s="129"/>
      <c r="G346" s="129"/>
      <c r="H346" s="129"/>
      <c r="I346" s="129"/>
      <c r="J346" s="129"/>
      <c r="K346" s="130"/>
      <c r="L346" s="2"/>
      <c r="M346" s="2"/>
      <c r="N346" s="58"/>
      <c r="O346" s="81"/>
      <c r="P346" s="185"/>
      <c r="Q346" s="2"/>
      <c r="R346" s="2"/>
      <c r="S346" s="44"/>
      <c r="T346" s="45"/>
      <c r="U346" s="2"/>
      <c r="V346" s="2"/>
      <c r="W346" s="2"/>
      <c r="X346" s="2"/>
      <c r="Y346" s="2"/>
      <c r="Z346" s="2"/>
      <c r="AA346" s="145"/>
      <c r="AB346" s="71"/>
      <c r="AC346" s="36"/>
      <c r="AD346" s="201"/>
      <c r="AE346" s="55"/>
      <c r="AF346" s="141"/>
      <c r="AG346" s="187" t="s">
        <v>7356</v>
      </c>
      <c r="AH346" s="53">
        <v>5</v>
      </c>
      <c r="AI346" s="181" t="s">
        <v>7357</v>
      </c>
      <c r="AJ346" s="98">
        <f>ROUND(P337*AA344-AH346,0)</f>
        <v>670</v>
      </c>
      <c r="AK346" s="66"/>
    </row>
    <row r="347" spans="1:37" ht="16.75" customHeight="1" x14ac:dyDescent="0.3">
      <c r="A347" s="11">
        <v>33</v>
      </c>
      <c r="B347" s="14" t="s">
        <v>2151</v>
      </c>
      <c r="C347" s="52" t="s">
        <v>13131</v>
      </c>
      <c r="D347" s="128"/>
      <c r="E347" s="129"/>
      <c r="F347" s="129"/>
      <c r="G347" s="129"/>
      <c r="H347" s="129"/>
      <c r="I347" s="129"/>
      <c r="J347" s="129"/>
      <c r="K347" s="130"/>
      <c r="L347" s="2"/>
      <c r="M347" s="2"/>
      <c r="N347" s="58"/>
      <c r="O347" s="81"/>
      <c r="P347" s="185"/>
      <c r="Q347" s="2"/>
      <c r="R347" s="2"/>
      <c r="S347" s="44"/>
      <c r="T347" s="45"/>
      <c r="U347" s="2"/>
      <c r="V347" s="2"/>
      <c r="W347" s="2"/>
      <c r="X347" s="2"/>
      <c r="Y347" s="2"/>
      <c r="Z347" s="2"/>
      <c r="AA347" s="145"/>
      <c r="AB347" s="71"/>
      <c r="AC347" s="291" t="s">
        <v>12369</v>
      </c>
      <c r="AD347" s="220" t="s">
        <v>7358</v>
      </c>
      <c r="AE347" s="55" t="s">
        <v>7390</v>
      </c>
      <c r="AF347" s="141">
        <v>0.7</v>
      </c>
      <c r="AG347" s="221"/>
      <c r="AH347" s="136"/>
      <c r="AI347" s="75"/>
      <c r="AJ347" s="98">
        <f>ROUND(ROUND(P337*AA344,0)*AF347-AH346,0)</f>
        <v>468</v>
      </c>
      <c r="AK347" s="66"/>
    </row>
    <row r="348" spans="1:37" ht="16.75" customHeight="1" x14ac:dyDescent="0.3">
      <c r="A348" s="11">
        <v>33</v>
      </c>
      <c r="B348" s="14" t="s">
        <v>2152</v>
      </c>
      <c r="C348" s="52" t="s">
        <v>13130</v>
      </c>
      <c r="D348" s="128"/>
      <c r="E348" s="129"/>
      <c r="F348" s="129"/>
      <c r="G348" s="129"/>
      <c r="H348" s="129"/>
      <c r="I348" s="129"/>
      <c r="J348" s="129"/>
      <c r="K348" s="130"/>
      <c r="L348" s="2"/>
      <c r="M348" s="2"/>
      <c r="N348" s="58"/>
      <c r="O348" s="81"/>
      <c r="P348" s="185"/>
      <c r="Q348" s="2"/>
      <c r="R348" s="2"/>
      <c r="S348" s="44"/>
      <c r="T348" s="43"/>
      <c r="U348" s="8"/>
      <c r="V348" s="8"/>
      <c r="W348" s="8"/>
      <c r="X348" s="8"/>
      <c r="Y348" s="8"/>
      <c r="Z348" s="8"/>
      <c r="AA348" s="180"/>
      <c r="AB348" s="73"/>
      <c r="AC348" s="292"/>
      <c r="AD348" s="220" t="s">
        <v>7391</v>
      </c>
      <c r="AE348" s="55" t="s">
        <v>7390</v>
      </c>
      <c r="AF348" s="141">
        <v>0.5</v>
      </c>
      <c r="AG348" s="196"/>
      <c r="AH348" s="144"/>
      <c r="AI348" s="150"/>
      <c r="AJ348" s="98">
        <f>ROUND(ROUND(P337*AA344,0)*AF348-AH346,0)</f>
        <v>333</v>
      </c>
      <c r="AK348" s="66"/>
    </row>
    <row r="349" spans="1:37" ht="16.75" customHeight="1" x14ac:dyDescent="0.3">
      <c r="A349" s="11">
        <v>33</v>
      </c>
      <c r="B349" s="14" t="s">
        <v>2153</v>
      </c>
      <c r="C349" s="52" t="s">
        <v>13129</v>
      </c>
      <c r="D349" s="45"/>
      <c r="E349" s="2"/>
      <c r="F349" s="2"/>
      <c r="G349" s="2"/>
      <c r="H349" s="2"/>
      <c r="I349" s="2"/>
      <c r="J349" s="2"/>
      <c r="K349" s="44"/>
      <c r="L349" s="2"/>
      <c r="M349" s="2"/>
      <c r="N349" s="58"/>
      <c r="O349" s="81"/>
      <c r="P349" s="167" t="s">
        <v>12784</v>
      </c>
      <c r="Q349" s="36"/>
      <c r="R349" s="36"/>
      <c r="S349" s="50"/>
      <c r="T349" s="36"/>
      <c r="U349" s="36"/>
      <c r="V349" s="36"/>
      <c r="W349" s="36"/>
      <c r="X349" s="36"/>
      <c r="Y349" s="36"/>
      <c r="Z349" s="36"/>
      <c r="AA349" s="217"/>
      <c r="AB349" s="50"/>
      <c r="AC349" s="36"/>
      <c r="AD349" s="53"/>
      <c r="AE349" s="36"/>
      <c r="AF349" s="36"/>
      <c r="AG349" s="36"/>
      <c r="AH349" s="36"/>
      <c r="AI349" s="50"/>
      <c r="AJ349" s="98">
        <f>ROUND(P355,0)</f>
        <v>624</v>
      </c>
      <c r="AK349" s="16"/>
    </row>
    <row r="350" spans="1:37" ht="16.75" customHeight="1" x14ac:dyDescent="0.3">
      <c r="A350" s="11">
        <v>33</v>
      </c>
      <c r="B350" s="14" t="s">
        <v>2154</v>
      </c>
      <c r="C350" s="52" t="s">
        <v>13128</v>
      </c>
      <c r="D350" s="45"/>
      <c r="E350" s="2"/>
      <c r="F350" s="2"/>
      <c r="G350" s="2"/>
      <c r="H350" s="2"/>
      <c r="I350" s="2"/>
      <c r="J350" s="2"/>
      <c r="K350" s="44"/>
      <c r="L350" s="2"/>
      <c r="M350" s="2"/>
      <c r="N350" s="58"/>
      <c r="O350" s="81"/>
      <c r="P350" s="185"/>
      <c r="Q350" s="2"/>
      <c r="R350" s="2"/>
      <c r="S350" s="44"/>
      <c r="T350" s="2"/>
      <c r="U350" s="2"/>
      <c r="V350" s="2"/>
      <c r="W350" s="2"/>
      <c r="X350" s="2"/>
      <c r="Y350" s="2"/>
      <c r="Z350" s="2"/>
      <c r="AA350" s="145"/>
      <c r="AB350" s="71"/>
      <c r="AC350" s="291" t="s">
        <v>12369</v>
      </c>
      <c r="AD350" s="220" t="s">
        <v>7358</v>
      </c>
      <c r="AE350" s="55" t="s">
        <v>7390</v>
      </c>
      <c r="AF350" s="141">
        <v>0.7</v>
      </c>
      <c r="AG350" s="141"/>
      <c r="AH350" s="141"/>
      <c r="AI350" s="142"/>
      <c r="AJ350" s="98">
        <f>ROUND(P355*AF350,0)</f>
        <v>437</v>
      </c>
      <c r="AK350" s="16"/>
    </row>
    <row r="351" spans="1:37" ht="16.75" customHeight="1" x14ac:dyDescent="0.3">
      <c r="A351" s="11">
        <v>33</v>
      </c>
      <c r="B351" s="14" t="s">
        <v>2155</v>
      </c>
      <c r="C351" s="52" t="s">
        <v>13127</v>
      </c>
      <c r="D351" s="128"/>
      <c r="E351" s="129"/>
      <c r="F351" s="129"/>
      <c r="G351" s="129"/>
      <c r="H351" s="129"/>
      <c r="I351" s="129"/>
      <c r="J351" s="129"/>
      <c r="K351" s="130"/>
      <c r="L351" s="2"/>
      <c r="M351" s="2"/>
      <c r="N351" s="58"/>
      <c r="O351" s="81"/>
      <c r="P351" s="185"/>
      <c r="Q351" s="2"/>
      <c r="R351" s="2"/>
      <c r="S351" s="44"/>
      <c r="T351" s="45"/>
      <c r="U351" s="2"/>
      <c r="V351" s="2"/>
      <c r="W351" s="2"/>
      <c r="X351" s="2"/>
      <c r="Y351" s="2"/>
      <c r="Z351" s="2"/>
      <c r="AA351" s="145"/>
      <c r="AB351" s="71"/>
      <c r="AC351" s="292"/>
      <c r="AD351" s="220" t="s">
        <v>7391</v>
      </c>
      <c r="AE351" s="55" t="s">
        <v>7390</v>
      </c>
      <c r="AF351" s="141">
        <v>0.5</v>
      </c>
      <c r="AG351" s="141"/>
      <c r="AH351" s="141"/>
      <c r="AI351" s="142"/>
      <c r="AJ351" s="98">
        <f>ROUND(P355*AF351,0)</f>
        <v>312</v>
      </c>
      <c r="AK351" s="66"/>
    </row>
    <row r="352" spans="1:37" ht="16.75" customHeight="1" x14ac:dyDescent="0.3">
      <c r="A352" s="11">
        <v>33</v>
      </c>
      <c r="B352" s="14" t="s">
        <v>2156</v>
      </c>
      <c r="C352" s="52" t="s">
        <v>13126</v>
      </c>
      <c r="D352" s="128"/>
      <c r="E352" s="129"/>
      <c r="F352" s="129"/>
      <c r="G352" s="129"/>
      <c r="H352" s="129"/>
      <c r="I352" s="129"/>
      <c r="J352" s="129"/>
      <c r="K352" s="130"/>
      <c r="L352" s="2"/>
      <c r="M352" s="2"/>
      <c r="N352" s="58"/>
      <c r="O352" s="81"/>
      <c r="P352" s="185"/>
      <c r="Q352" s="2"/>
      <c r="R352" s="2"/>
      <c r="S352" s="44"/>
      <c r="T352" s="2"/>
      <c r="U352" s="2"/>
      <c r="V352" s="2"/>
      <c r="W352" s="2"/>
      <c r="X352" s="2"/>
      <c r="Y352" s="2"/>
      <c r="Z352" s="2"/>
      <c r="AA352" s="145"/>
      <c r="AB352" s="71"/>
      <c r="AC352" s="36"/>
      <c r="AD352" s="201"/>
      <c r="AE352" s="55"/>
      <c r="AF352" s="141"/>
      <c r="AG352" s="187" t="s">
        <v>7356</v>
      </c>
      <c r="AH352" s="53">
        <v>5</v>
      </c>
      <c r="AI352" s="181" t="s">
        <v>7357</v>
      </c>
      <c r="AJ352" s="98">
        <f>ROUND(P355-AH352,0)</f>
        <v>619</v>
      </c>
      <c r="AK352" s="66"/>
    </row>
    <row r="353" spans="1:37" ht="16.75" customHeight="1" x14ac:dyDescent="0.3">
      <c r="A353" s="11">
        <v>33</v>
      </c>
      <c r="B353" s="14" t="s">
        <v>2157</v>
      </c>
      <c r="C353" s="52" t="s">
        <v>13125</v>
      </c>
      <c r="D353" s="128"/>
      <c r="E353" s="129"/>
      <c r="F353" s="129"/>
      <c r="G353" s="129"/>
      <c r="H353" s="129"/>
      <c r="I353" s="129"/>
      <c r="J353" s="129"/>
      <c r="K353" s="130"/>
      <c r="L353" s="2"/>
      <c r="M353" s="2"/>
      <c r="N353" s="58"/>
      <c r="O353" s="81"/>
      <c r="P353" s="185"/>
      <c r="Q353" s="2"/>
      <c r="R353" s="2"/>
      <c r="S353" s="44"/>
      <c r="T353" s="2"/>
      <c r="U353" s="2"/>
      <c r="V353" s="2"/>
      <c r="W353" s="2"/>
      <c r="X353" s="2"/>
      <c r="Y353" s="2"/>
      <c r="Z353" s="2"/>
      <c r="AA353" s="145"/>
      <c r="AB353" s="71"/>
      <c r="AC353" s="291" t="s">
        <v>12369</v>
      </c>
      <c r="AD353" s="220" t="s">
        <v>7358</v>
      </c>
      <c r="AE353" s="55" t="s">
        <v>7390</v>
      </c>
      <c r="AF353" s="141">
        <v>0.7</v>
      </c>
      <c r="AG353" s="221"/>
      <c r="AH353" s="136"/>
      <c r="AI353" s="75"/>
      <c r="AJ353" s="98">
        <f>ROUND(P355*AF353-AH352,0)</f>
        <v>432</v>
      </c>
      <c r="AK353" s="66"/>
    </row>
    <row r="354" spans="1:37" ht="16.75" customHeight="1" x14ac:dyDescent="0.3">
      <c r="A354" s="11">
        <v>33</v>
      </c>
      <c r="B354" s="14" t="s">
        <v>2158</v>
      </c>
      <c r="C354" s="52" t="s">
        <v>13124</v>
      </c>
      <c r="D354" s="128"/>
      <c r="E354" s="129"/>
      <c r="F354" s="129"/>
      <c r="G354" s="129"/>
      <c r="H354" s="129"/>
      <c r="I354" s="129"/>
      <c r="J354" s="129"/>
      <c r="K354" s="130"/>
      <c r="L354" s="2"/>
      <c r="M354" s="2"/>
      <c r="N354" s="58"/>
      <c r="O354" s="81"/>
      <c r="P354" s="185"/>
      <c r="Q354" s="2"/>
      <c r="R354" s="2"/>
      <c r="S354" s="44"/>
      <c r="T354" s="2"/>
      <c r="U354" s="2"/>
      <c r="V354" s="2"/>
      <c r="W354" s="2"/>
      <c r="X354" s="2"/>
      <c r="Y354" s="2"/>
      <c r="Z354" s="2"/>
      <c r="AA354" s="145"/>
      <c r="AB354" s="71"/>
      <c r="AC354" s="292"/>
      <c r="AD354" s="220" t="s">
        <v>7391</v>
      </c>
      <c r="AE354" s="55" t="s">
        <v>7390</v>
      </c>
      <c r="AF354" s="141">
        <v>0.5</v>
      </c>
      <c r="AG354" s="196"/>
      <c r="AH354" s="144"/>
      <c r="AI354" s="150"/>
      <c r="AJ354" s="98">
        <f>ROUND(P355*AF354-AH352,0)</f>
        <v>307</v>
      </c>
      <c r="AK354" s="66"/>
    </row>
    <row r="355" spans="1:37" ht="16.75" customHeight="1" x14ac:dyDescent="0.3">
      <c r="A355" s="11">
        <v>33</v>
      </c>
      <c r="B355" s="14" t="s">
        <v>2159</v>
      </c>
      <c r="C355" s="52" t="s">
        <v>13123</v>
      </c>
      <c r="D355" s="45"/>
      <c r="E355" s="2"/>
      <c r="F355" s="2"/>
      <c r="G355" s="2"/>
      <c r="H355" s="2"/>
      <c r="I355" s="2"/>
      <c r="J355" s="2"/>
      <c r="K355" s="44"/>
      <c r="L355" s="2"/>
      <c r="M355" s="2"/>
      <c r="N355" s="58"/>
      <c r="O355" s="81"/>
      <c r="P355" s="271">
        <v>624</v>
      </c>
      <c r="Q355" s="272"/>
      <c r="R355" s="2" t="s">
        <v>7388</v>
      </c>
      <c r="S355" s="44"/>
      <c r="T355" s="202" t="s">
        <v>7380</v>
      </c>
      <c r="U355" s="36"/>
      <c r="V355" s="36"/>
      <c r="W355" s="36"/>
      <c r="X355" s="36"/>
      <c r="Y355" s="36"/>
      <c r="Z355" s="36"/>
      <c r="AA355" s="217"/>
      <c r="AB355" s="74"/>
      <c r="AC355" s="36"/>
      <c r="AD355" s="194"/>
      <c r="AE355" s="7"/>
      <c r="AF355" s="7"/>
      <c r="AG355" s="7"/>
      <c r="AH355" s="7"/>
      <c r="AI355" s="37"/>
      <c r="AJ355" s="98">
        <f>ROUND(P355*AA356,0)</f>
        <v>580</v>
      </c>
      <c r="AK355" s="66"/>
    </row>
    <row r="356" spans="1:37" ht="16.75" customHeight="1" x14ac:dyDescent="0.3">
      <c r="A356" s="11">
        <v>33</v>
      </c>
      <c r="B356" s="14" t="s">
        <v>2160</v>
      </c>
      <c r="C356" s="52" t="s">
        <v>13122</v>
      </c>
      <c r="D356" s="45"/>
      <c r="E356" s="2"/>
      <c r="F356" s="2"/>
      <c r="G356" s="2"/>
      <c r="H356" s="2"/>
      <c r="I356" s="2"/>
      <c r="J356" s="2"/>
      <c r="K356" s="44"/>
      <c r="L356" s="2"/>
      <c r="M356" s="2"/>
      <c r="N356" s="58"/>
      <c r="O356" s="81"/>
      <c r="P356" s="72"/>
      <c r="Q356" s="145"/>
      <c r="R356" s="2"/>
      <c r="S356" s="44"/>
      <c r="T356" s="45"/>
      <c r="U356" s="2"/>
      <c r="V356" s="2"/>
      <c r="W356" s="135"/>
      <c r="X356" s="135"/>
      <c r="Y356" s="135"/>
      <c r="Z356" s="136" t="s">
        <v>7404</v>
      </c>
      <c r="AA356" s="273">
        <v>0.93</v>
      </c>
      <c r="AB356" s="274"/>
      <c r="AC356" s="291" t="s">
        <v>12369</v>
      </c>
      <c r="AD356" s="220" t="s">
        <v>7358</v>
      </c>
      <c r="AE356" s="55" t="s">
        <v>7390</v>
      </c>
      <c r="AF356" s="141">
        <v>0.7</v>
      </c>
      <c r="AG356" s="141"/>
      <c r="AH356" s="141"/>
      <c r="AI356" s="142"/>
      <c r="AJ356" s="98">
        <f>ROUND(ROUND(P355*AA356,0)*AF356,0)</f>
        <v>406</v>
      </c>
      <c r="AK356" s="66"/>
    </row>
    <row r="357" spans="1:37" ht="16.75" customHeight="1" x14ac:dyDescent="0.3">
      <c r="A357" s="11">
        <v>33</v>
      </c>
      <c r="B357" s="14" t="s">
        <v>2161</v>
      </c>
      <c r="C357" s="52" t="s">
        <v>13121</v>
      </c>
      <c r="D357" s="128"/>
      <c r="E357" s="129"/>
      <c r="F357" s="129"/>
      <c r="G357" s="129"/>
      <c r="H357" s="129"/>
      <c r="I357" s="129"/>
      <c r="J357" s="129"/>
      <c r="K357" s="130"/>
      <c r="L357" s="2"/>
      <c r="M357" s="2"/>
      <c r="N357" s="58"/>
      <c r="O357" s="81"/>
      <c r="P357" s="185"/>
      <c r="Q357" s="2"/>
      <c r="R357" s="2"/>
      <c r="S357" s="44"/>
      <c r="T357" s="45"/>
      <c r="U357" s="2"/>
      <c r="V357" s="2"/>
      <c r="W357" s="2"/>
      <c r="X357" s="2"/>
      <c r="Y357" s="2"/>
      <c r="Z357" s="2"/>
      <c r="AA357" s="145"/>
      <c r="AB357" s="71"/>
      <c r="AC357" s="292"/>
      <c r="AD357" s="220" t="s">
        <v>7391</v>
      </c>
      <c r="AE357" s="55" t="s">
        <v>7390</v>
      </c>
      <c r="AF357" s="141">
        <v>0.5</v>
      </c>
      <c r="AG357" s="141"/>
      <c r="AH357" s="141"/>
      <c r="AI357" s="142"/>
      <c r="AJ357" s="98">
        <f>ROUND(ROUND(P355*AA356,0)*AF357,0)</f>
        <v>290</v>
      </c>
      <c r="AK357" s="66"/>
    </row>
    <row r="358" spans="1:37" ht="16.75" customHeight="1" x14ac:dyDescent="0.3">
      <c r="A358" s="11">
        <v>33</v>
      </c>
      <c r="B358" s="14" t="s">
        <v>2162</v>
      </c>
      <c r="C358" s="52" t="s">
        <v>13120</v>
      </c>
      <c r="D358" s="128"/>
      <c r="E358" s="129"/>
      <c r="F358" s="129"/>
      <c r="G358" s="129"/>
      <c r="H358" s="129"/>
      <c r="I358" s="129"/>
      <c r="J358" s="129"/>
      <c r="K358" s="130"/>
      <c r="L358" s="2"/>
      <c r="M358" s="2"/>
      <c r="N358" s="58"/>
      <c r="O358" s="81"/>
      <c r="P358" s="185"/>
      <c r="Q358" s="2"/>
      <c r="R358" s="2"/>
      <c r="S358" s="44"/>
      <c r="T358" s="45"/>
      <c r="U358" s="2"/>
      <c r="V358" s="2"/>
      <c r="W358" s="2"/>
      <c r="X358" s="2"/>
      <c r="Y358" s="2"/>
      <c r="Z358" s="2"/>
      <c r="AA358" s="145"/>
      <c r="AB358" s="71"/>
      <c r="AC358" s="36"/>
      <c r="AD358" s="201"/>
      <c r="AE358" s="55"/>
      <c r="AF358" s="141"/>
      <c r="AG358" s="187" t="s">
        <v>7356</v>
      </c>
      <c r="AH358" s="53">
        <v>5</v>
      </c>
      <c r="AI358" s="181" t="s">
        <v>7357</v>
      </c>
      <c r="AJ358" s="98">
        <f>ROUND(P355*AA356-AH358,0)</f>
        <v>575</v>
      </c>
      <c r="AK358" s="66"/>
    </row>
    <row r="359" spans="1:37" ht="16.75" customHeight="1" x14ac:dyDescent="0.3">
      <c r="A359" s="11">
        <v>33</v>
      </c>
      <c r="B359" s="14" t="s">
        <v>2163</v>
      </c>
      <c r="C359" s="52" t="s">
        <v>13119</v>
      </c>
      <c r="D359" s="128"/>
      <c r="E359" s="129"/>
      <c r="F359" s="129"/>
      <c r="G359" s="129"/>
      <c r="H359" s="129"/>
      <c r="I359" s="129"/>
      <c r="J359" s="129"/>
      <c r="K359" s="130"/>
      <c r="L359" s="2"/>
      <c r="M359" s="2"/>
      <c r="N359" s="58"/>
      <c r="O359" s="81"/>
      <c r="P359" s="185"/>
      <c r="Q359" s="2"/>
      <c r="R359" s="2"/>
      <c r="S359" s="44"/>
      <c r="T359" s="45"/>
      <c r="U359" s="2"/>
      <c r="V359" s="2"/>
      <c r="W359" s="2"/>
      <c r="X359" s="2"/>
      <c r="Y359" s="2"/>
      <c r="Z359" s="2"/>
      <c r="AA359" s="145"/>
      <c r="AB359" s="71"/>
      <c r="AC359" s="291" t="s">
        <v>12369</v>
      </c>
      <c r="AD359" s="220" t="s">
        <v>7358</v>
      </c>
      <c r="AE359" s="55" t="s">
        <v>7390</v>
      </c>
      <c r="AF359" s="141">
        <v>0.7</v>
      </c>
      <c r="AG359" s="221"/>
      <c r="AH359" s="136"/>
      <c r="AI359" s="75"/>
      <c r="AJ359" s="98">
        <f>ROUND(ROUND(P355*AA356,0)*AF359-AH358,0)</f>
        <v>401</v>
      </c>
      <c r="AK359" s="66"/>
    </row>
    <row r="360" spans="1:37" ht="16.75" customHeight="1" x14ac:dyDescent="0.3">
      <c r="A360" s="11">
        <v>33</v>
      </c>
      <c r="B360" s="14" t="s">
        <v>2164</v>
      </c>
      <c r="C360" s="52" t="s">
        <v>13118</v>
      </c>
      <c r="D360" s="128"/>
      <c r="E360" s="129"/>
      <c r="F360" s="129"/>
      <c r="G360" s="129"/>
      <c r="H360" s="129"/>
      <c r="I360" s="129"/>
      <c r="J360" s="129"/>
      <c r="K360" s="130"/>
      <c r="L360" s="2"/>
      <c r="M360" s="2"/>
      <c r="N360" s="58"/>
      <c r="O360" s="81"/>
      <c r="P360" s="185"/>
      <c r="Q360" s="2"/>
      <c r="R360" s="2"/>
      <c r="S360" s="44"/>
      <c r="T360" s="43"/>
      <c r="U360" s="8"/>
      <c r="V360" s="8"/>
      <c r="W360" s="8"/>
      <c r="X360" s="8"/>
      <c r="Y360" s="8"/>
      <c r="Z360" s="8"/>
      <c r="AA360" s="180"/>
      <c r="AB360" s="73"/>
      <c r="AC360" s="292"/>
      <c r="AD360" s="220" t="s">
        <v>7391</v>
      </c>
      <c r="AE360" s="55" t="s">
        <v>7390</v>
      </c>
      <c r="AF360" s="141">
        <v>0.5</v>
      </c>
      <c r="AG360" s="196"/>
      <c r="AH360" s="144"/>
      <c r="AI360" s="150"/>
      <c r="AJ360" s="98">
        <f>ROUND(ROUND(P355*AA356,0)*AF360-AH358,0)</f>
        <v>285</v>
      </c>
      <c r="AK360" s="66"/>
    </row>
    <row r="361" spans="1:37" ht="16.75" customHeight="1" x14ac:dyDescent="0.3">
      <c r="A361" s="11">
        <v>33</v>
      </c>
      <c r="B361" s="14" t="s">
        <v>2165</v>
      </c>
      <c r="C361" s="52" t="s">
        <v>13117</v>
      </c>
      <c r="D361" s="45"/>
      <c r="E361" s="2"/>
      <c r="F361" s="2"/>
      <c r="G361" s="2"/>
      <c r="H361" s="2"/>
      <c r="I361" s="2"/>
      <c r="J361" s="2"/>
      <c r="K361" s="44"/>
      <c r="L361" s="2"/>
      <c r="M361" s="2"/>
      <c r="N361" s="58"/>
      <c r="O361" s="81"/>
      <c r="P361" s="185"/>
      <c r="Q361" s="2"/>
      <c r="R361" s="2"/>
      <c r="S361" s="44"/>
      <c r="T361" s="56" t="s">
        <v>7373</v>
      </c>
      <c r="U361" s="2"/>
      <c r="V361" s="2"/>
      <c r="W361" s="2"/>
      <c r="X361" s="2"/>
      <c r="Y361" s="2"/>
      <c r="Z361" s="2"/>
      <c r="AA361" s="145"/>
      <c r="AB361" s="71"/>
      <c r="AC361" s="36"/>
      <c r="AD361" s="194"/>
      <c r="AE361" s="7"/>
      <c r="AF361" s="7"/>
      <c r="AG361" s="7"/>
      <c r="AH361" s="7"/>
      <c r="AI361" s="37"/>
      <c r="AJ361" s="98">
        <f>ROUND(P355*AA362,0)</f>
        <v>593</v>
      </c>
      <c r="AK361" s="66"/>
    </row>
    <row r="362" spans="1:37" ht="16.75" customHeight="1" x14ac:dyDescent="0.3">
      <c r="A362" s="11">
        <v>33</v>
      </c>
      <c r="B362" s="14" t="s">
        <v>2166</v>
      </c>
      <c r="C362" s="52" t="s">
        <v>13116</v>
      </c>
      <c r="D362" s="45"/>
      <c r="E362" s="2"/>
      <c r="F362" s="2"/>
      <c r="G362" s="2"/>
      <c r="H362" s="2"/>
      <c r="I362" s="2"/>
      <c r="J362" s="2"/>
      <c r="K362" s="44"/>
      <c r="L362" s="2"/>
      <c r="M362" s="2"/>
      <c r="N362" s="58"/>
      <c r="O362" s="81"/>
      <c r="P362" s="185"/>
      <c r="Q362" s="2"/>
      <c r="R362" s="2"/>
      <c r="S362" s="44"/>
      <c r="T362" s="56" t="s">
        <v>7405</v>
      </c>
      <c r="U362" s="2"/>
      <c r="V362" s="2"/>
      <c r="W362" s="135"/>
      <c r="X362" s="135"/>
      <c r="Y362" s="135"/>
      <c r="Z362" s="136" t="s">
        <v>7404</v>
      </c>
      <c r="AA362" s="273">
        <v>0.95</v>
      </c>
      <c r="AB362" s="274"/>
      <c r="AC362" s="291" t="s">
        <v>12369</v>
      </c>
      <c r="AD362" s="220" t="s">
        <v>7358</v>
      </c>
      <c r="AE362" s="55" t="s">
        <v>7390</v>
      </c>
      <c r="AF362" s="141">
        <v>0.7</v>
      </c>
      <c r="AG362" s="141"/>
      <c r="AH362" s="141"/>
      <c r="AI362" s="142"/>
      <c r="AJ362" s="98">
        <f>ROUND(ROUND(P355*AA362,0)*AF362,0)</f>
        <v>415</v>
      </c>
      <c r="AK362" s="66"/>
    </row>
    <row r="363" spans="1:37" ht="16.75" customHeight="1" x14ac:dyDescent="0.3">
      <c r="A363" s="11">
        <v>33</v>
      </c>
      <c r="B363" s="14" t="s">
        <v>2167</v>
      </c>
      <c r="C363" s="52" t="s">
        <v>13115</v>
      </c>
      <c r="D363" s="128"/>
      <c r="E363" s="129"/>
      <c r="F363" s="129"/>
      <c r="G363" s="129"/>
      <c r="H363" s="129"/>
      <c r="I363" s="129"/>
      <c r="J363" s="129"/>
      <c r="K363" s="130"/>
      <c r="L363" s="2"/>
      <c r="M363" s="2"/>
      <c r="N363" s="58"/>
      <c r="O363" s="81"/>
      <c r="P363" s="185"/>
      <c r="Q363" s="2"/>
      <c r="R363" s="2"/>
      <c r="S363" s="44"/>
      <c r="T363" s="45"/>
      <c r="U363" s="2"/>
      <c r="V363" s="2"/>
      <c r="W363" s="2"/>
      <c r="X363" s="2"/>
      <c r="Y363" s="2"/>
      <c r="Z363" s="2"/>
      <c r="AA363" s="145"/>
      <c r="AB363" s="71"/>
      <c r="AC363" s="292"/>
      <c r="AD363" s="220" t="s">
        <v>7391</v>
      </c>
      <c r="AE363" s="55" t="s">
        <v>7390</v>
      </c>
      <c r="AF363" s="141">
        <v>0.5</v>
      </c>
      <c r="AG363" s="141"/>
      <c r="AH363" s="141"/>
      <c r="AI363" s="142"/>
      <c r="AJ363" s="98">
        <f>ROUND(ROUND(P355*AA362,0)*AF363,0)</f>
        <v>297</v>
      </c>
      <c r="AK363" s="66"/>
    </row>
    <row r="364" spans="1:37" ht="16.75" customHeight="1" x14ac:dyDescent="0.3">
      <c r="A364" s="11">
        <v>33</v>
      </c>
      <c r="B364" s="14" t="s">
        <v>2168</v>
      </c>
      <c r="C364" s="52" t="s">
        <v>13114</v>
      </c>
      <c r="D364" s="128"/>
      <c r="E364" s="129"/>
      <c r="F364" s="129"/>
      <c r="G364" s="129"/>
      <c r="H364" s="129"/>
      <c r="I364" s="129"/>
      <c r="J364" s="129"/>
      <c r="K364" s="130"/>
      <c r="L364" s="2"/>
      <c r="M364" s="2"/>
      <c r="N364" s="58"/>
      <c r="O364" s="81"/>
      <c r="P364" s="185"/>
      <c r="Q364" s="2"/>
      <c r="R364" s="2"/>
      <c r="S364" s="44"/>
      <c r="T364" s="45"/>
      <c r="U364" s="2"/>
      <c r="V364" s="2"/>
      <c r="W364" s="2"/>
      <c r="X364" s="2"/>
      <c r="Y364" s="2"/>
      <c r="Z364" s="2"/>
      <c r="AA364" s="145"/>
      <c r="AB364" s="71"/>
      <c r="AC364" s="36"/>
      <c r="AD364" s="201"/>
      <c r="AE364" s="55"/>
      <c r="AF364" s="141"/>
      <c r="AG364" s="187" t="s">
        <v>7356</v>
      </c>
      <c r="AH364" s="53">
        <v>5</v>
      </c>
      <c r="AI364" s="181" t="s">
        <v>7357</v>
      </c>
      <c r="AJ364" s="98">
        <f>ROUND(P355*AA362-AH364,0)</f>
        <v>588</v>
      </c>
      <c r="AK364" s="66"/>
    </row>
    <row r="365" spans="1:37" ht="16.75" customHeight="1" x14ac:dyDescent="0.3">
      <c r="A365" s="11">
        <v>33</v>
      </c>
      <c r="B365" s="14" t="s">
        <v>2169</v>
      </c>
      <c r="C365" s="52" t="s">
        <v>13113</v>
      </c>
      <c r="D365" s="128"/>
      <c r="E365" s="129"/>
      <c r="F365" s="129"/>
      <c r="G365" s="129"/>
      <c r="H365" s="129"/>
      <c r="I365" s="129"/>
      <c r="J365" s="129"/>
      <c r="K365" s="130"/>
      <c r="L365" s="2"/>
      <c r="M365" s="2"/>
      <c r="N365" s="58"/>
      <c r="O365" s="81"/>
      <c r="P365" s="185"/>
      <c r="Q365" s="2"/>
      <c r="R365" s="2"/>
      <c r="S365" s="44"/>
      <c r="T365" s="45"/>
      <c r="U365" s="2"/>
      <c r="V365" s="2"/>
      <c r="W365" s="2"/>
      <c r="X365" s="2"/>
      <c r="Y365" s="2"/>
      <c r="Z365" s="2"/>
      <c r="AA365" s="145"/>
      <c r="AB365" s="71"/>
      <c r="AC365" s="291" t="s">
        <v>12369</v>
      </c>
      <c r="AD365" s="220" t="s">
        <v>7358</v>
      </c>
      <c r="AE365" s="55" t="s">
        <v>7390</v>
      </c>
      <c r="AF365" s="141">
        <v>0.7</v>
      </c>
      <c r="AG365" s="221"/>
      <c r="AH365" s="136"/>
      <c r="AI365" s="75"/>
      <c r="AJ365" s="98">
        <f>ROUND(ROUND(P355*AA362,0)*AF365-AH364,0)</f>
        <v>410</v>
      </c>
      <c r="AK365" s="66"/>
    </row>
    <row r="366" spans="1:37" ht="16.75" customHeight="1" x14ac:dyDescent="0.3">
      <c r="A366" s="11">
        <v>33</v>
      </c>
      <c r="B366" s="14" t="s">
        <v>2170</v>
      </c>
      <c r="C366" s="52" t="s">
        <v>13112</v>
      </c>
      <c r="D366" s="128"/>
      <c r="E366" s="129"/>
      <c r="F366" s="129"/>
      <c r="G366" s="129"/>
      <c r="H366" s="129"/>
      <c r="I366" s="129"/>
      <c r="J366" s="129"/>
      <c r="K366" s="130"/>
      <c r="L366" s="2"/>
      <c r="M366" s="2"/>
      <c r="N366" s="58"/>
      <c r="O366" s="81"/>
      <c r="P366" s="241"/>
      <c r="Q366" s="8"/>
      <c r="R366" s="8"/>
      <c r="S366" s="24"/>
      <c r="T366" s="43"/>
      <c r="U366" s="8"/>
      <c r="V366" s="8"/>
      <c r="W366" s="8"/>
      <c r="X366" s="8"/>
      <c r="Y366" s="8"/>
      <c r="Z366" s="8"/>
      <c r="AA366" s="180"/>
      <c r="AB366" s="73"/>
      <c r="AC366" s="292"/>
      <c r="AD366" s="220" t="s">
        <v>7391</v>
      </c>
      <c r="AE366" s="55" t="s">
        <v>7390</v>
      </c>
      <c r="AF366" s="141">
        <v>0.5</v>
      </c>
      <c r="AG366" s="196"/>
      <c r="AH366" s="144"/>
      <c r="AI366" s="150"/>
      <c r="AJ366" s="98">
        <f>ROUND(ROUND(P355*AA362,0)*AF366-AH364,0)</f>
        <v>292</v>
      </c>
      <c r="AK366" s="66"/>
    </row>
    <row r="367" spans="1:37" ht="16.75" customHeight="1" x14ac:dyDescent="0.3">
      <c r="A367" s="11">
        <v>33</v>
      </c>
      <c r="B367" s="14" t="s">
        <v>13111</v>
      </c>
      <c r="C367" s="52" t="s">
        <v>13110</v>
      </c>
      <c r="D367" s="45"/>
      <c r="E367" s="2"/>
      <c r="F367" s="2"/>
      <c r="G367" s="2"/>
      <c r="H367" s="2"/>
      <c r="I367" s="2"/>
      <c r="J367" s="2"/>
      <c r="K367" s="44"/>
      <c r="L367" s="2"/>
      <c r="M367" s="2"/>
      <c r="N367" s="58"/>
      <c r="O367" s="81"/>
      <c r="P367" s="167" t="s">
        <v>12764</v>
      </c>
      <c r="Q367" s="36"/>
      <c r="R367" s="36"/>
      <c r="S367" s="50"/>
      <c r="T367" s="36"/>
      <c r="U367" s="36"/>
      <c r="V367" s="36"/>
      <c r="W367" s="36"/>
      <c r="X367" s="36"/>
      <c r="Y367" s="36"/>
      <c r="Z367" s="36"/>
      <c r="AA367" s="217"/>
      <c r="AB367" s="50"/>
      <c r="AC367" s="36"/>
      <c r="AD367" s="53"/>
      <c r="AE367" s="36"/>
      <c r="AF367" s="36"/>
      <c r="AG367" s="36"/>
      <c r="AH367" s="36"/>
      <c r="AI367" s="50"/>
      <c r="AJ367" s="98">
        <f>ROUND(P373,0)</f>
        <v>459</v>
      </c>
      <c r="AK367" s="16"/>
    </row>
    <row r="368" spans="1:37" ht="16.75" customHeight="1" x14ac:dyDescent="0.3">
      <c r="A368" s="11">
        <v>33</v>
      </c>
      <c r="B368" s="14" t="s">
        <v>2171</v>
      </c>
      <c r="C368" s="52" t="s">
        <v>13109</v>
      </c>
      <c r="D368" s="45"/>
      <c r="E368" s="2"/>
      <c r="F368" s="2"/>
      <c r="G368" s="2"/>
      <c r="H368" s="2"/>
      <c r="I368" s="2"/>
      <c r="J368" s="2"/>
      <c r="K368" s="44"/>
      <c r="L368" s="2"/>
      <c r="M368" s="2"/>
      <c r="N368" s="58"/>
      <c r="O368" s="81"/>
      <c r="P368" s="185"/>
      <c r="Q368" s="2"/>
      <c r="R368" s="2"/>
      <c r="S368" s="44"/>
      <c r="T368" s="2"/>
      <c r="U368" s="2"/>
      <c r="V368" s="2"/>
      <c r="W368" s="2"/>
      <c r="X368" s="2"/>
      <c r="Y368" s="2"/>
      <c r="Z368" s="2"/>
      <c r="AA368" s="145"/>
      <c r="AB368" s="71"/>
      <c r="AC368" s="291" t="s">
        <v>12369</v>
      </c>
      <c r="AD368" s="220" t="s">
        <v>7358</v>
      </c>
      <c r="AE368" s="55" t="s">
        <v>7390</v>
      </c>
      <c r="AF368" s="141">
        <v>0.7</v>
      </c>
      <c r="AG368" s="141"/>
      <c r="AH368" s="141"/>
      <c r="AI368" s="142"/>
      <c r="AJ368" s="98">
        <f>ROUND(P373*AF368,0)</f>
        <v>321</v>
      </c>
      <c r="AK368" s="16"/>
    </row>
    <row r="369" spans="1:37" ht="16.75" customHeight="1" x14ac:dyDescent="0.3">
      <c r="A369" s="11">
        <v>33</v>
      </c>
      <c r="B369" s="14" t="s">
        <v>2172</v>
      </c>
      <c r="C369" s="52" t="s">
        <v>13108</v>
      </c>
      <c r="D369" s="128"/>
      <c r="E369" s="129"/>
      <c r="F369" s="129"/>
      <c r="G369" s="129"/>
      <c r="H369" s="129"/>
      <c r="I369" s="129"/>
      <c r="J369" s="129"/>
      <c r="K369" s="130"/>
      <c r="L369" s="2"/>
      <c r="M369" s="2"/>
      <c r="N369" s="58"/>
      <c r="O369" s="81"/>
      <c r="P369" s="185"/>
      <c r="Q369" s="2"/>
      <c r="R369" s="2"/>
      <c r="S369" s="44"/>
      <c r="T369" s="45"/>
      <c r="U369" s="2"/>
      <c r="V369" s="2"/>
      <c r="W369" s="2"/>
      <c r="X369" s="2"/>
      <c r="Y369" s="2"/>
      <c r="Z369" s="2"/>
      <c r="AA369" s="145"/>
      <c r="AB369" s="71"/>
      <c r="AC369" s="292"/>
      <c r="AD369" s="220" t="s">
        <v>7391</v>
      </c>
      <c r="AE369" s="55" t="s">
        <v>7390</v>
      </c>
      <c r="AF369" s="141">
        <v>0.5</v>
      </c>
      <c r="AG369" s="141"/>
      <c r="AH369" s="141"/>
      <c r="AI369" s="142"/>
      <c r="AJ369" s="98">
        <f>ROUND(P373*AF369,0)</f>
        <v>230</v>
      </c>
      <c r="AK369" s="66"/>
    </row>
    <row r="370" spans="1:37" ht="16.75" customHeight="1" x14ac:dyDescent="0.3">
      <c r="A370" s="11">
        <v>33</v>
      </c>
      <c r="B370" s="14" t="s">
        <v>2173</v>
      </c>
      <c r="C370" s="52" t="s">
        <v>13107</v>
      </c>
      <c r="D370" s="128"/>
      <c r="E370" s="129"/>
      <c r="F370" s="129"/>
      <c r="G370" s="129"/>
      <c r="H370" s="129"/>
      <c r="I370" s="129"/>
      <c r="J370" s="129"/>
      <c r="K370" s="130"/>
      <c r="L370" s="2"/>
      <c r="M370" s="2"/>
      <c r="N370" s="58"/>
      <c r="O370" s="81"/>
      <c r="P370" s="185"/>
      <c r="Q370" s="2"/>
      <c r="R370" s="2"/>
      <c r="S370" s="44"/>
      <c r="T370" s="2"/>
      <c r="U370" s="2"/>
      <c r="V370" s="2"/>
      <c r="W370" s="2"/>
      <c r="X370" s="2"/>
      <c r="Y370" s="2"/>
      <c r="Z370" s="2"/>
      <c r="AA370" s="145"/>
      <c r="AB370" s="71"/>
      <c r="AC370" s="36"/>
      <c r="AD370" s="201"/>
      <c r="AE370" s="55"/>
      <c r="AF370" s="141"/>
      <c r="AG370" s="187" t="s">
        <v>7356</v>
      </c>
      <c r="AH370" s="53">
        <v>5</v>
      </c>
      <c r="AI370" s="181" t="s">
        <v>7357</v>
      </c>
      <c r="AJ370" s="98">
        <f>ROUND(P373-AH370,0)</f>
        <v>454</v>
      </c>
      <c r="AK370" s="66"/>
    </row>
    <row r="371" spans="1:37" ht="16.75" customHeight="1" x14ac:dyDescent="0.3">
      <c r="A371" s="11">
        <v>33</v>
      </c>
      <c r="B371" s="14" t="s">
        <v>2174</v>
      </c>
      <c r="C371" s="52" t="s">
        <v>13106</v>
      </c>
      <c r="D371" s="128"/>
      <c r="E371" s="129"/>
      <c r="F371" s="129"/>
      <c r="G371" s="129"/>
      <c r="H371" s="129"/>
      <c r="I371" s="129"/>
      <c r="J371" s="129"/>
      <c r="K371" s="130"/>
      <c r="L371" s="2"/>
      <c r="M371" s="2"/>
      <c r="N371" s="58"/>
      <c r="O371" s="81"/>
      <c r="P371" s="185"/>
      <c r="Q371" s="2"/>
      <c r="R371" s="2"/>
      <c r="S371" s="44"/>
      <c r="T371" s="2"/>
      <c r="U371" s="2"/>
      <c r="V371" s="2"/>
      <c r="W371" s="2"/>
      <c r="X371" s="2"/>
      <c r="Y371" s="2"/>
      <c r="Z371" s="2"/>
      <c r="AA371" s="145"/>
      <c r="AB371" s="71"/>
      <c r="AC371" s="291" t="s">
        <v>12369</v>
      </c>
      <c r="AD371" s="220" t="s">
        <v>7358</v>
      </c>
      <c r="AE371" s="55" t="s">
        <v>7390</v>
      </c>
      <c r="AF371" s="141">
        <v>0.7</v>
      </c>
      <c r="AG371" s="221"/>
      <c r="AH371" s="136"/>
      <c r="AI371" s="75"/>
      <c r="AJ371" s="98">
        <f>ROUND(P373*AF371-AH370,0)</f>
        <v>316</v>
      </c>
      <c r="AK371" s="66"/>
    </row>
    <row r="372" spans="1:37" ht="16.75" customHeight="1" x14ac:dyDescent="0.3">
      <c r="A372" s="11">
        <v>33</v>
      </c>
      <c r="B372" s="14" t="s">
        <v>2175</v>
      </c>
      <c r="C372" s="52" t="s">
        <v>13105</v>
      </c>
      <c r="D372" s="128"/>
      <c r="E372" s="129"/>
      <c r="F372" s="129"/>
      <c r="G372" s="129"/>
      <c r="H372" s="129"/>
      <c r="I372" s="129"/>
      <c r="J372" s="129"/>
      <c r="K372" s="130"/>
      <c r="L372" s="2"/>
      <c r="M372" s="2"/>
      <c r="N372" s="58"/>
      <c r="O372" s="81"/>
      <c r="P372" s="185"/>
      <c r="Q372" s="2"/>
      <c r="R372" s="2"/>
      <c r="S372" s="44"/>
      <c r="T372" s="2"/>
      <c r="U372" s="2"/>
      <c r="V372" s="2"/>
      <c r="W372" s="2"/>
      <c r="X372" s="2"/>
      <c r="Y372" s="2"/>
      <c r="Z372" s="2"/>
      <c r="AA372" s="145"/>
      <c r="AB372" s="71"/>
      <c r="AC372" s="292"/>
      <c r="AD372" s="220" t="s">
        <v>7391</v>
      </c>
      <c r="AE372" s="55" t="s">
        <v>7390</v>
      </c>
      <c r="AF372" s="141">
        <v>0.5</v>
      </c>
      <c r="AG372" s="196"/>
      <c r="AH372" s="144"/>
      <c r="AI372" s="150"/>
      <c r="AJ372" s="98">
        <f>ROUND(P373*AF372-AH370,0)</f>
        <v>225</v>
      </c>
      <c r="AK372" s="66"/>
    </row>
    <row r="373" spans="1:37" ht="16.75" customHeight="1" x14ac:dyDescent="0.3">
      <c r="A373" s="11">
        <v>33</v>
      </c>
      <c r="B373" s="14" t="s">
        <v>2176</v>
      </c>
      <c r="C373" s="52" t="s">
        <v>13104</v>
      </c>
      <c r="D373" s="45"/>
      <c r="E373" s="2"/>
      <c r="F373" s="2"/>
      <c r="G373" s="2"/>
      <c r="H373" s="2"/>
      <c r="I373" s="2"/>
      <c r="J373" s="2"/>
      <c r="K373" s="44"/>
      <c r="L373" s="2"/>
      <c r="M373" s="2"/>
      <c r="N373" s="58"/>
      <c r="O373" s="81"/>
      <c r="P373" s="271">
        <v>459</v>
      </c>
      <c r="Q373" s="272"/>
      <c r="R373" s="2" t="s">
        <v>7388</v>
      </c>
      <c r="S373" s="44"/>
      <c r="T373" s="202" t="s">
        <v>7380</v>
      </c>
      <c r="U373" s="36"/>
      <c r="V373" s="36"/>
      <c r="W373" s="36"/>
      <c r="X373" s="36"/>
      <c r="Y373" s="36"/>
      <c r="Z373" s="36"/>
      <c r="AA373" s="217"/>
      <c r="AB373" s="74"/>
      <c r="AC373" s="36"/>
      <c r="AD373" s="194"/>
      <c r="AE373" s="7"/>
      <c r="AF373" s="7"/>
      <c r="AG373" s="7"/>
      <c r="AH373" s="7"/>
      <c r="AI373" s="37"/>
      <c r="AJ373" s="98">
        <f>ROUND(P373*AA374,0)</f>
        <v>427</v>
      </c>
      <c r="AK373" s="66"/>
    </row>
    <row r="374" spans="1:37" ht="16.75" customHeight="1" x14ac:dyDescent="0.3">
      <c r="A374" s="11">
        <v>33</v>
      </c>
      <c r="B374" s="14" t="s">
        <v>2177</v>
      </c>
      <c r="C374" s="52" t="s">
        <v>13103</v>
      </c>
      <c r="D374" s="45"/>
      <c r="E374" s="2"/>
      <c r="F374" s="2"/>
      <c r="G374" s="2"/>
      <c r="H374" s="2"/>
      <c r="I374" s="2"/>
      <c r="J374" s="2"/>
      <c r="K374" s="44"/>
      <c r="L374" s="2"/>
      <c r="M374" s="2"/>
      <c r="N374" s="58"/>
      <c r="O374" s="81"/>
      <c r="P374" s="72"/>
      <c r="Q374" s="145"/>
      <c r="R374" s="2"/>
      <c r="S374" s="44"/>
      <c r="T374" s="45"/>
      <c r="U374" s="2"/>
      <c r="V374" s="2"/>
      <c r="W374" s="135"/>
      <c r="X374" s="135"/>
      <c r="Y374" s="135"/>
      <c r="Z374" s="136" t="s">
        <v>7404</v>
      </c>
      <c r="AA374" s="273">
        <v>0.93</v>
      </c>
      <c r="AB374" s="274"/>
      <c r="AC374" s="291" t="s">
        <v>12369</v>
      </c>
      <c r="AD374" s="220" t="s">
        <v>7358</v>
      </c>
      <c r="AE374" s="55" t="s">
        <v>7390</v>
      </c>
      <c r="AF374" s="141">
        <v>0.7</v>
      </c>
      <c r="AG374" s="141"/>
      <c r="AH374" s="141"/>
      <c r="AI374" s="142"/>
      <c r="AJ374" s="98">
        <f>ROUND(ROUND(P373*AA374,0)*AF374,0)</f>
        <v>299</v>
      </c>
      <c r="AK374" s="66"/>
    </row>
    <row r="375" spans="1:37" ht="16.75" customHeight="1" x14ac:dyDescent="0.3">
      <c r="A375" s="11">
        <v>33</v>
      </c>
      <c r="B375" s="14" t="s">
        <v>2178</v>
      </c>
      <c r="C375" s="52" t="s">
        <v>13102</v>
      </c>
      <c r="D375" s="128"/>
      <c r="E375" s="129"/>
      <c r="F375" s="129"/>
      <c r="G375" s="129"/>
      <c r="H375" s="129"/>
      <c r="I375" s="129"/>
      <c r="J375" s="129"/>
      <c r="K375" s="130"/>
      <c r="L375" s="2"/>
      <c r="M375" s="2"/>
      <c r="N375" s="58"/>
      <c r="O375" s="81"/>
      <c r="P375" s="185"/>
      <c r="Q375" s="2"/>
      <c r="R375" s="2"/>
      <c r="S375" s="44"/>
      <c r="T375" s="45"/>
      <c r="U375" s="2"/>
      <c r="V375" s="2"/>
      <c r="W375" s="2"/>
      <c r="X375" s="2"/>
      <c r="Y375" s="2"/>
      <c r="Z375" s="2"/>
      <c r="AA375" s="145"/>
      <c r="AB375" s="71"/>
      <c r="AC375" s="292"/>
      <c r="AD375" s="220" t="s">
        <v>7391</v>
      </c>
      <c r="AE375" s="55" t="s">
        <v>7390</v>
      </c>
      <c r="AF375" s="141">
        <v>0.5</v>
      </c>
      <c r="AG375" s="141"/>
      <c r="AH375" s="141"/>
      <c r="AI375" s="142"/>
      <c r="AJ375" s="98">
        <f>ROUND(ROUND(P373*AA374,0)*AF375,0)</f>
        <v>214</v>
      </c>
      <c r="AK375" s="66"/>
    </row>
    <row r="376" spans="1:37" ht="16.75" customHeight="1" x14ac:dyDescent="0.3">
      <c r="A376" s="11">
        <v>33</v>
      </c>
      <c r="B376" s="14" t="s">
        <v>2179</v>
      </c>
      <c r="C376" s="52" t="s">
        <v>13101</v>
      </c>
      <c r="D376" s="128"/>
      <c r="E376" s="129"/>
      <c r="F376" s="129"/>
      <c r="G376" s="129"/>
      <c r="H376" s="129"/>
      <c r="I376" s="129"/>
      <c r="J376" s="129"/>
      <c r="K376" s="130"/>
      <c r="L376" s="2"/>
      <c r="M376" s="2"/>
      <c r="N376" s="58"/>
      <c r="O376" s="81"/>
      <c r="P376" s="185"/>
      <c r="Q376" s="2"/>
      <c r="R376" s="2"/>
      <c r="S376" s="44"/>
      <c r="T376" s="45"/>
      <c r="U376" s="2"/>
      <c r="V376" s="2"/>
      <c r="W376" s="2"/>
      <c r="X376" s="2"/>
      <c r="Y376" s="2"/>
      <c r="Z376" s="2"/>
      <c r="AA376" s="145"/>
      <c r="AB376" s="71"/>
      <c r="AC376" s="36"/>
      <c r="AD376" s="201"/>
      <c r="AE376" s="55"/>
      <c r="AF376" s="141"/>
      <c r="AG376" s="187" t="s">
        <v>7356</v>
      </c>
      <c r="AH376" s="53">
        <v>5</v>
      </c>
      <c r="AI376" s="181" t="s">
        <v>7357</v>
      </c>
      <c r="AJ376" s="98">
        <f>ROUND(P373*AA374-AH376,0)</f>
        <v>422</v>
      </c>
      <c r="AK376" s="66"/>
    </row>
    <row r="377" spans="1:37" ht="16.75" customHeight="1" x14ac:dyDescent="0.3">
      <c r="A377" s="11">
        <v>33</v>
      </c>
      <c r="B377" s="14" t="s">
        <v>2180</v>
      </c>
      <c r="C377" s="52" t="s">
        <v>13100</v>
      </c>
      <c r="D377" s="128"/>
      <c r="E377" s="129"/>
      <c r="F377" s="129"/>
      <c r="G377" s="129"/>
      <c r="H377" s="129"/>
      <c r="I377" s="129"/>
      <c r="J377" s="129"/>
      <c r="K377" s="130"/>
      <c r="L377" s="2"/>
      <c r="M377" s="2"/>
      <c r="N377" s="58"/>
      <c r="O377" s="81"/>
      <c r="P377" s="185"/>
      <c r="Q377" s="2"/>
      <c r="R377" s="2"/>
      <c r="S377" s="44"/>
      <c r="T377" s="45"/>
      <c r="U377" s="2"/>
      <c r="V377" s="2"/>
      <c r="W377" s="2"/>
      <c r="X377" s="2"/>
      <c r="Y377" s="2"/>
      <c r="Z377" s="2"/>
      <c r="AA377" s="145"/>
      <c r="AB377" s="71"/>
      <c r="AC377" s="291" t="s">
        <v>12369</v>
      </c>
      <c r="AD377" s="220" t="s">
        <v>7358</v>
      </c>
      <c r="AE377" s="55" t="s">
        <v>7390</v>
      </c>
      <c r="AF377" s="141">
        <v>0.7</v>
      </c>
      <c r="AG377" s="221"/>
      <c r="AH377" s="136"/>
      <c r="AI377" s="75"/>
      <c r="AJ377" s="98">
        <f>ROUND(ROUND(P373*AA374,0)*AF377-AH376,0)</f>
        <v>294</v>
      </c>
      <c r="AK377" s="66"/>
    </row>
    <row r="378" spans="1:37" ht="16.75" customHeight="1" x14ac:dyDescent="0.3">
      <c r="A378" s="11">
        <v>33</v>
      </c>
      <c r="B378" s="14" t="s">
        <v>2181</v>
      </c>
      <c r="C378" s="52" t="s">
        <v>13099</v>
      </c>
      <c r="D378" s="128"/>
      <c r="E378" s="129"/>
      <c r="F378" s="129"/>
      <c r="G378" s="129"/>
      <c r="H378" s="129"/>
      <c r="I378" s="129"/>
      <c r="J378" s="129"/>
      <c r="K378" s="130"/>
      <c r="L378" s="2"/>
      <c r="M378" s="2"/>
      <c r="N378" s="58"/>
      <c r="O378" s="81"/>
      <c r="P378" s="185"/>
      <c r="Q378" s="2"/>
      <c r="R378" s="2"/>
      <c r="S378" s="44"/>
      <c r="T378" s="43"/>
      <c r="U378" s="8"/>
      <c r="V378" s="8"/>
      <c r="W378" s="8"/>
      <c r="X378" s="8"/>
      <c r="Y378" s="8"/>
      <c r="Z378" s="8"/>
      <c r="AA378" s="180"/>
      <c r="AB378" s="73"/>
      <c r="AC378" s="292"/>
      <c r="AD378" s="220" t="s">
        <v>7391</v>
      </c>
      <c r="AE378" s="55" t="s">
        <v>7390</v>
      </c>
      <c r="AF378" s="141">
        <v>0.5</v>
      </c>
      <c r="AG378" s="196"/>
      <c r="AH378" s="144"/>
      <c r="AI378" s="150"/>
      <c r="AJ378" s="98">
        <f>ROUND(ROUND(P373*AA374,0)*AF378-AH376,0)</f>
        <v>209</v>
      </c>
      <c r="AK378" s="66"/>
    </row>
    <row r="379" spans="1:37" ht="16.75" customHeight="1" x14ac:dyDescent="0.3">
      <c r="A379" s="11">
        <v>33</v>
      </c>
      <c r="B379" s="14" t="s">
        <v>2182</v>
      </c>
      <c r="C379" s="52" t="s">
        <v>13098</v>
      </c>
      <c r="D379" s="45"/>
      <c r="E379" s="2"/>
      <c r="F379" s="2"/>
      <c r="G379" s="2"/>
      <c r="H379" s="2"/>
      <c r="I379" s="2"/>
      <c r="J379" s="2"/>
      <c r="K379" s="44"/>
      <c r="L379" s="2"/>
      <c r="M379" s="2"/>
      <c r="N379" s="58"/>
      <c r="O379" s="81"/>
      <c r="P379" s="185"/>
      <c r="Q379" s="2"/>
      <c r="R379" s="2"/>
      <c r="S379" s="44"/>
      <c r="T379" s="56" t="s">
        <v>7373</v>
      </c>
      <c r="U379" s="2"/>
      <c r="V379" s="2"/>
      <c r="W379" s="2"/>
      <c r="X379" s="2"/>
      <c r="Y379" s="2"/>
      <c r="Z379" s="2"/>
      <c r="AA379" s="145"/>
      <c r="AB379" s="71"/>
      <c r="AC379" s="36"/>
      <c r="AD379" s="194"/>
      <c r="AE379" s="7"/>
      <c r="AF379" s="7"/>
      <c r="AG379" s="7"/>
      <c r="AH379" s="7"/>
      <c r="AI379" s="37"/>
      <c r="AJ379" s="98">
        <f>ROUND(P373*AA380,0)</f>
        <v>436</v>
      </c>
      <c r="AK379" s="66"/>
    </row>
    <row r="380" spans="1:37" ht="16.75" customHeight="1" x14ac:dyDescent="0.3">
      <c r="A380" s="11">
        <v>33</v>
      </c>
      <c r="B380" s="14" t="s">
        <v>2183</v>
      </c>
      <c r="C380" s="52" t="s">
        <v>13097</v>
      </c>
      <c r="D380" s="45"/>
      <c r="E380" s="2"/>
      <c r="F380" s="2"/>
      <c r="G380" s="2"/>
      <c r="H380" s="2"/>
      <c r="I380" s="2"/>
      <c r="J380" s="2"/>
      <c r="K380" s="44"/>
      <c r="L380" s="2"/>
      <c r="M380" s="2"/>
      <c r="N380" s="58"/>
      <c r="O380" s="81"/>
      <c r="P380" s="185"/>
      <c r="Q380" s="2"/>
      <c r="R380" s="2"/>
      <c r="S380" s="44"/>
      <c r="T380" s="56" t="s">
        <v>7405</v>
      </c>
      <c r="U380" s="2"/>
      <c r="V380" s="2"/>
      <c r="W380" s="135"/>
      <c r="X380" s="135"/>
      <c r="Y380" s="135"/>
      <c r="Z380" s="136" t="s">
        <v>7404</v>
      </c>
      <c r="AA380" s="273">
        <v>0.95</v>
      </c>
      <c r="AB380" s="274"/>
      <c r="AC380" s="291" t="s">
        <v>12369</v>
      </c>
      <c r="AD380" s="220" t="s">
        <v>7358</v>
      </c>
      <c r="AE380" s="55" t="s">
        <v>7390</v>
      </c>
      <c r="AF380" s="141">
        <v>0.7</v>
      </c>
      <c r="AG380" s="141"/>
      <c r="AH380" s="141"/>
      <c r="AI380" s="142"/>
      <c r="AJ380" s="98">
        <f>ROUND(ROUND(P373*AA380,0)*AF380,0)</f>
        <v>305</v>
      </c>
      <c r="AK380" s="66"/>
    </row>
    <row r="381" spans="1:37" ht="16.75" customHeight="1" x14ac:dyDescent="0.3">
      <c r="A381" s="11">
        <v>33</v>
      </c>
      <c r="B381" s="14" t="s">
        <v>2184</v>
      </c>
      <c r="C381" s="52" t="s">
        <v>13096</v>
      </c>
      <c r="D381" s="128"/>
      <c r="E381" s="129"/>
      <c r="F381" s="129"/>
      <c r="G381" s="129"/>
      <c r="H381" s="129"/>
      <c r="I381" s="129"/>
      <c r="J381" s="129"/>
      <c r="K381" s="130"/>
      <c r="L381" s="2"/>
      <c r="M381" s="2"/>
      <c r="N381" s="58"/>
      <c r="O381" s="81"/>
      <c r="P381" s="185"/>
      <c r="Q381" s="2"/>
      <c r="R381" s="2"/>
      <c r="S381" s="44"/>
      <c r="T381" s="45"/>
      <c r="U381" s="2"/>
      <c r="V381" s="2"/>
      <c r="W381" s="2"/>
      <c r="X381" s="2"/>
      <c r="Y381" s="2"/>
      <c r="Z381" s="2"/>
      <c r="AA381" s="145"/>
      <c r="AB381" s="71"/>
      <c r="AC381" s="292"/>
      <c r="AD381" s="220" t="s">
        <v>7391</v>
      </c>
      <c r="AE381" s="55" t="s">
        <v>7390</v>
      </c>
      <c r="AF381" s="141">
        <v>0.5</v>
      </c>
      <c r="AG381" s="141"/>
      <c r="AH381" s="141"/>
      <c r="AI381" s="142"/>
      <c r="AJ381" s="98">
        <f>ROUND(ROUND(P373*AA380,0)*AF381,0)</f>
        <v>218</v>
      </c>
      <c r="AK381" s="66"/>
    </row>
    <row r="382" spans="1:37" ht="16.75" customHeight="1" x14ac:dyDescent="0.3">
      <c r="A382" s="11">
        <v>33</v>
      </c>
      <c r="B382" s="14" t="s">
        <v>2185</v>
      </c>
      <c r="C382" s="52" t="s">
        <v>13095</v>
      </c>
      <c r="D382" s="128"/>
      <c r="E382" s="129"/>
      <c r="F382" s="129"/>
      <c r="G382" s="129"/>
      <c r="H382" s="129"/>
      <c r="I382" s="129"/>
      <c r="J382" s="129"/>
      <c r="K382" s="130"/>
      <c r="L382" s="2"/>
      <c r="M382" s="2"/>
      <c r="N382" s="58"/>
      <c r="O382" s="81"/>
      <c r="P382" s="185"/>
      <c r="Q382" s="2"/>
      <c r="R382" s="2"/>
      <c r="S382" s="44"/>
      <c r="T382" s="45"/>
      <c r="U382" s="2"/>
      <c r="V382" s="2"/>
      <c r="W382" s="2"/>
      <c r="X382" s="2"/>
      <c r="Y382" s="2"/>
      <c r="Z382" s="2"/>
      <c r="AA382" s="145"/>
      <c r="AB382" s="71"/>
      <c r="AC382" s="36"/>
      <c r="AD382" s="201"/>
      <c r="AE382" s="55"/>
      <c r="AF382" s="141"/>
      <c r="AG382" s="187" t="s">
        <v>7356</v>
      </c>
      <c r="AH382" s="53">
        <v>5</v>
      </c>
      <c r="AI382" s="181" t="s">
        <v>7357</v>
      </c>
      <c r="AJ382" s="98">
        <f>ROUND(P373*AA380-AH382,0)</f>
        <v>431</v>
      </c>
      <c r="AK382" s="66"/>
    </row>
    <row r="383" spans="1:37" ht="16.75" customHeight="1" x14ac:dyDescent="0.3">
      <c r="A383" s="11">
        <v>33</v>
      </c>
      <c r="B383" s="14" t="s">
        <v>2186</v>
      </c>
      <c r="C383" s="52" t="s">
        <v>13094</v>
      </c>
      <c r="D383" s="128"/>
      <c r="E383" s="129"/>
      <c r="F383" s="129"/>
      <c r="G383" s="129"/>
      <c r="H383" s="129"/>
      <c r="I383" s="129"/>
      <c r="J383" s="129"/>
      <c r="K383" s="130"/>
      <c r="L383" s="2"/>
      <c r="M383" s="2"/>
      <c r="N383" s="58"/>
      <c r="O383" s="81"/>
      <c r="P383" s="185"/>
      <c r="Q383" s="2"/>
      <c r="R383" s="2"/>
      <c r="S383" s="44"/>
      <c r="T383" s="45"/>
      <c r="U383" s="2"/>
      <c r="V383" s="2"/>
      <c r="W383" s="2"/>
      <c r="X383" s="2"/>
      <c r="Y383" s="2"/>
      <c r="Z383" s="2"/>
      <c r="AA383" s="145"/>
      <c r="AB383" s="71"/>
      <c r="AC383" s="291" t="s">
        <v>12369</v>
      </c>
      <c r="AD383" s="220" t="s">
        <v>7358</v>
      </c>
      <c r="AE383" s="55" t="s">
        <v>7390</v>
      </c>
      <c r="AF383" s="141">
        <v>0.7</v>
      </c>
      <c r="AG383" s="221"/>
      <c r="AH383" s="136"/>
      <c r="AI383" s="75"/>
      <c r="AJ383" s="98">
        <f>ROUND(ROUND(P373*AA380,0)*AF383-AH382,0)</f>
        <v>300</v>
      </c>
      <c r="AK383" s="66"/>
    </row>
    <row r="384" spans="1:37" ht="16.75" customHeight="1" x14ac:dyDescent="0.3">
      <c r="A384" s="11">
        <v>33</v>
      </c>
      <c r="B384" s="14" t="s">
        <v>2187</v>
      </c>
      <c r="C384" s="52" t="s">
        <v>13093</v>
      </c>
      <c r="D384" s="128"/>
      <c r="E384" s="129"/>
      <c r="F384" s="129"/>
      <c r="G384" s="129"/>
      <c r="H384" s="129"/>
      <c r="I384" s="129"/>
      <c r="J384" s="129"/>
      <c r="K384" s="130"/>
      <c r="L384" s="2"/>
      <c r="M384" s="2"/>
      <c r="N384" s="58"/>
      <c r="O384" s="81"/>
      <c r="P384" s="185"/>
      <c r="Q384" s="2"/>
      <c r="R384" s="2"/>
      <c r="S384" s="44"/>
      <c r="T384" s="43"/>
      <c r="U384" s="8"/>
      <c r="V384" s="8"/>
      <c r="W384" s="8"/>
      <c r="X384" s="8"/>
      <c r="Y384" s="8"/>
      <c r="Z384" s="8"/>
      <c r="AA384" s="180"/>
      <c r="AB384" s="73"/>
      <c r="AC384" s="292"/>
      <c r="AD384" s="220" t="s">
        <v>7391</v>
      </c>
      <c r="AE384" s="55" t="s">
        <v>7390</v>
      </c>
      <c r="AF384" s="141">
        <v>0.5</v>
      </c>
      <c r="AG384" s="196"/>
      <c r="AH384" s="144"/>
      <c r="AI384" s="150"/>
      <c r="AJ384" s="98">
        <f>ROUND(ROUND(P373*AA380,0)*AF384-AH382,0)</f>
        <v>213</v>
      </c>
      <c r="AK384" s="66"/>
    </row>
    <row r="385" spans="1:37" ht="16.75" customHeight="1" x14ac:dyDescent="0.3">
      <c r="A385" s="11">
        <v>33</v>
      </c>
      <c r="B385" s="14" t="s">
        <v>13092</v>
      </c>
      <c r="C385" s="52" t="s">
        <v>13091</v>
      </c>
      <c r="D385" s="45"/>
      <c r="E385" s="2"/>
      <c r="F385" s="2"/>
      <c r="G385" s="2"/>
      <c r="H385" s="2"/>
      <c r="I385" s="2"/>
      <c r="J385" s="2"/>
      <c r="K385" s="44"/>
      <c r="L385" s="2"/>
      <c r="M385" s="2"/>
      <c r="N385" s="58"/>
      <c r="O385" s="81"/>
      <c r="P385" s="297" t="s">
        <v>12744</v>
      </c>
      <c r="Q385" s="298"/>
      <c r="R385" s="298"/>
      <c r="S385" s="299"/>
      <c r="T385" s="36"/>
      <c r="U385" s="36"/>
      <c r="V385" s="36"/>
      <c r="W385" s="36"/>
      <c r="X385" s="36"/>
      <c r="Y385" s="36"/>
      <c r="Z385" s="36"/>
      <c r="AA385" s="217"/>
      <c r="AB385" s="50"/>
      <c r="AC385" s="36"/>
      <c r="AD385" s="53"/>
      <c r="AE385" s="36"/>
      <c r="AF385" s="36"/>
      <c r="AG385" s="36"/>
      <c r="AH385" s="36"/>
      <c r="AI385" s="50"/>
      <c r="AJ385" s="98">
        <f>ROUND(P391,0)</f>
        <v>399</v>
      </c>
      <c r="AK385" s="16"/>
    </row>
    <row r="386" spans="1:37" ht="16.75" customHeight="1" x14ac:dyDescent="0.3">
      <c r="A386" s="11">
        <v>33</v>
      </c>
      <c r="B386" s="14" t="s">
        <v>2188</v>
      </c>
      <c r="C386" s="52" t="s">
        <v>13090</v>
      </c>
      <c r="D386" s="45"/>
      <c r="E386" s="2"/>
      <c r="F386" s="2"/>
      <c r="G386" s="2"/>
      <c r="H386" s="2"/>
      <c r="I386" s="2"/>
      <c r="J386" s="2"/>
      <c r="K386" s="44"/>
      <c r="L386" s="2"/>
      <c r="M386" s="2"/>
      <c r="N386" s="58"/>
      <c r="O386" s="81"/>
      <c r="P386" s="300"/>
      <c r="Q386" s="301"/>
      <c r="R386" s="301"/>
      <c r="S386" s="302"/>
      <c r="T386" s="2"/>
      <c r="U386" s="2"/>
      <c r="V386" s="2"/>
      <c r="W386" s="2"/>
      <c r="X386" s="2"/>
      <c r="Y386" s="2"/>
      <c r="Z386" s="2"/>
      <c r="AA386" s="145"/>
      <c r="AB386" s="71"/>
      <c r="AC386" s="291" t="s">
        <v>12369</v>
      </c>
      <c r="AD386" s="220" t="s">
        <v>7358</v>
      </c>
      <c r="AE386" s="55" t="s">
        <v>7390</v>
      </c>
      <c r="AF386" s="141">
        <v>0.7</v>
      </c>
      <c r="AG386" s="141"/>
      <c r="AH386" s="141"/>
      <c r="AI386" s="142"/>
      <c r="AJ386" s="98">
        <f>ROUND(P391*AF386,0)</f>
        <v>279</v>
      </c>
      <c r="AK386" s="16"/>
    </row>
    <row r="387" spans="1:37" ht="16.75" customHeight="1" x14ac:dyDescent="0.3">
      <c r="A387" s="11">
        <v>33</v>
      </c>
      <c r="B387" s="14" t="s">
        <v>2189</v>
      </c>
      <c r="C387" s="52" t="s">
        <v>13089</v>
      </c>
      <c r="D387" s="128"/>
      <c r="E387" s="129"/>
      <c r="F387" s="129"/>
      <c r="G387" s="129"/>
      <c r="H387" s="129"/>
      <c r="I387" s="129"/>
      <c r="J387" s="129"/>
      <c r="K387" s="130"/>
      <c r="L387" s="2"/>
      <c r="M387" s="2"/>
      <c r="N387" s="58"/>
      <c r="O387" s="81"/>
      <c r="P387" s="185"/>
      <c r="Q387" s="2"/>
      <c r="R387" s="2"/>
      <c r="S387" s="44"/>
      <c r="T387" s="45"/>
      <c r="U387" s="2"/>
      <c r="V387" s="2"/>
      <c r="W387" s="2"/>
      <c r="X387" s="2"/>
      <c r="Y387" s="2"/>
      <c r="Z387" s="2"/>
      <c r="AA387" s="145"/>
      <c r="AB387" s="71"/>
      <c r="AC387" s="292"/>
      <c r="AD387" s="220" t="s">
        <v>7391</v>
      </c>
      <c r="AE387" s="55" t="s">
        <v>7390</v>
      </c>
      <c r="AF387" s="141">
        <v>0.5</v>
      </c>
      <c r="AG387" s="141"/>
      <c r="AH387" s="141"/>
      <c r="AI387" s="142"/>
      <c r="AJ387" s="98">
        <f>ROUND(P391*AF387,0)</f>
        <v>200</v>
      </c>
      <c r="AK387" s="66"/>
    </row>
    <row r="388" spans="1:37" ht="16.75" customHeight="1" x14ac:dyDescent="0.3">
      <c r="A388" s="11">
        <v>33</v>
      </c>
      <c r="B388" s="14" t="s">
        <v>2190</v>
      </c>
      <c r="C388" s="52" t="s">
        <v>13088</v>
      </c>
      <c r="D388" s="128"/>
      <c r="E388" s="129"/>
      <c r="F388" s="129"/>
      <c r="G388" s="129"/>
      <c r="H388" s="129"/>
      <c r="I388" s="129"/>
      <c r="J388" s="129"/>
      <c r="K388" s="130"/>
      <c r="L388" s="2"/>
      <c r="M388" s="2"/>
      <c r="N388" s="58"/>
      <c r="O388" s="81"/>
      <c r="P388" s="185"/>
      <c r="Q388" s="2"/>
      <c r="R388" s="2"/>
      <c r="S388" s="44"/>
      <c r="T388" s="2"/>
      <c r="U388" s="2"/>
      <c r="V388" s="2"/>
      <c r="W388" s="2"/>
      <c r="X388" s="2"/>
      <c r="Y388" s="2"/>
      <c r="Z388" s="2"/>
      <c r="AA388" s="145"/>
      <c r="AB388" s="71"/>
      <c r="AC388" s="36"/>
      <c r="AD388" s="201"/>
      <c r="AE388" s="55"/>
      <c r="AF388" s="141"/>
      <c r="AG388" s="187" t="s">
        <v>7356</v>
      </c>
      <c r="AH388" s="53">
        <v>5</v>
      </c>
      <c r="AI388" s="181" t="s">
        <v>7357</v>
      </c>
      <c r="AJ388" s="98">
        <f>ROUND(P391-AH388,0)</f>
        <v>394</v>
      </c>
      <c r="AK388" s="66"/>
    </row>
    <row r="389" spans="1:37" ht="16.75" customHeight="1" x14ac:dyDescent="0.3">
      <c r="A389" s="11">
        <v>33</v>
      </c>
      <c r="B389" s="14" t="s">
        <v>2191</v>
      </c>
      <c r="C389" s="52" t="s">
        <v>13087</v>
      </c>
      <c r="D389" s="128"/>
      <c r="E389" s="129"/>
      <c r="F389" s="129"/>
      <c r="G389" s="129"/>
      <c r="H389" s="129"/>
      <c r="I389" s="129"/>
      <c r="J389" s="129"/>
      <c r="K389" s="130"/>
      <c r="L389" s="2"/>
      <c r="M389" s="2"/>
      <c r="N389" s="58"/>
      <c r="O389" s="81"/>
      <c r="P389" s="185"/>
      <c r="Q389" s="2"/>
      <c r="R389" s="2"/>
      <c r="S389" s="44"/>
      <c r="T389" s="2"/>
      <c r="U389" s="2"/>
      <c r="V389" s="2"/>
      <c r="W389" s="2"/>
      <c r="X389" s="2"/>
      <c r="Y389" s="2"/>
      <c r="Z389" s="2"/>
      <c r="AA389" s="145"/>
      <c r="AB389" s="71"/>
      <c r="AC389" s="291" t="s">
        <v>12369</v>
      </c>
      <c r="AD389" s="220" t="s">
        <v>7358</v>
      </c>
      <c r="AE389" s="55" t="s">
        <v>7390</v>
      </c>
      <c r="AF389" s="141">
        <v>0.7</v>
      </c>
      <c r="AG389" s="221"/>
      <c r="AH389" s="136"/>
      <c r="AI389" s="75"/>
      <c r="AJ389" s="98">
        <f>ROUND(P391*AF389-AH388,0)</f>
        <v>274</v>
      </c>
      <c r="AK389" s="66"/>
    </row>
    <row r="390" spans="1:37" ht="16.75" customHeight="1" x14ac:dyDescent="0.3">
      <c r="A390" s="11">
        <v>33</v>
      </c>
      <c r="B390" s="14" t="s">
        <v>2192</v>
      </c>
      <c r="C390" s="52" t="s">
        <v>13086</v>
      </c>
      <c r="D390" s="128"/>
      <c r="E390" s="129"/>
      <c r="F390" s="129"/>
      <c r="G390" s="129"/>
      <c r="H390" s="129"/>
      <c r="I390" s="129"/>
      <c r="J390" s="129"/>
      <c r="K390" s="130"/>
      <c r="L390" s="2"/>
      <c r="M390" s="2"/>
      <c r="N390" s="58"/>
      <c r="O390" s="81"/>
      <c r="P390" s="185"/>
      <c r="Q390" s="2"/>
      <c r="R390" s="2"/>
      <c r="S390" s="44"/>
      <c r="T390" s="2"/>
      <c r="U390" s="2"/>
      <c r="V390" s="2"/>
      <c r="W390" s="2"/>
      <c r="X390" s="2"/>
      <c r="Y390" s="2"/>
      <c r="Z390" s="2"/>
      <c r="AA390" s="145"/>
      <c r="AB390" s="71"/>
      <c r="AC390" s="292"/>
      <c r="AD390" s="220" t="s">
        <v>7391</v>
      </c>
      <c r="AE390" s="55" t="s">
        <v>7390</v>
      </c>
      <c r="AF390" s="141">
        <v>0.5</v>
      </c>
      <c r="AG390" s="196"/>
      <c r="AH390" s="144"/>
      <c r="AI390" s="150"/>
      <c r="AJ390" s="98">
        <f>ROUND(P391*AF390-AH388,0)</f>
        <v>195</v>
      </c>
      <c r="AK390" s="66"/>
    </row>
    <row r="391" spans="1:37" ht="16.75" customHeight="1" x14ac:dyDescent="0.3">
      <c r="A391" s="11">
        <v>33</v>
      </c>
      <c r="B391" s="14" t="s">
        <v>2193</v>
      </c>
      <c r="C391" s="52" t="s">
        <v>13085</v>
      </c>
      <c r="D391" s="45"/>
      <c r="E391" s="2"/>
      <c r="F391" s="2"/>
      <c r="G391" s="2"/>
      <c r="H391" s="2"/>
      <c r="I391" s="2"/>
      <c r="J391" s="2"/>
      <c r="K391" s="44"/>
      <c r="L391" s="2"/>
      <c r="M391" s="2"/>
      <c r="N391" s="58"/>
      <c r="O391" s="81"/>
      <c r="P391" s="271">
        <v>399</v>
      </c>
      <c r="Q391" s="272"/>
      <c r="R391" s="2" t="s">
        <v>7388</v>
      </c>
      <c r="S391" s="44"/>
      <c r="T391" s="202" t="s">
        <v>7380</v>
      </c>
      <c r="U391" s="36"/>
      <c r="V391" s="36"/>
      <c r="W391" s="36"/>
      <c r="X391" s="36"/>
      <c r="Y391" s="36"/>
      <c r="Z391" s="36"/>
      <c r="AA391" s="217"/>
      <c r="AB391" s="74"/>
      <c r="AC391" s="36"/>
      <c r="AD391" s="194"/>
      <c r="AE391" s="7"/>
      <c r="AF391" s="7"/>
      <c r="AG391" s="7"/>
      <c r="AH391" s="7"/>
      <c r="AI391" s="37"/>
      <c r="AJ391" s="98">
        <f>ROUND(P391*AA392,0)</f>
        <v>371</v>
      </c>
      <c r="AK391" s="66"/>
    </row>
    <row r="392" spans="1:37" ht="16.75" customHeight="1" x14ac:dyDescent="0.3">
      <c r="A392" s="11">
        <v>33</v>
      </c>
      <c r="B392" s="14" t="s">
        <v>2194</v>
      </c>
      <c r="C392" s="52" t="s">
        <v>13084</v>
      </c>
      <c r="D392" s="45"/>
      <c r="E392" s="2"/>
      <c r="F392" s="2"/>
      <c r="G392" s="2"/>
      <c r="H392" s="2"/>
      <c r="I392" s="2"/>
      <c r="J392" s="2"/>
      <c r="K392" s="44"/>
      <c r="L392" s="2"/>
      <c r="M392" s="2"/>
      <c r="N392" s="58"/>
      <c r="O392" s="81"/>
      <c r="P392" s="72"/>
      <c r="Q392" s="145"/>
      <c r="R392" s="2"/>
      <c r="S392" s="44"/>
      <c r="T392" s="45"/>
      <c r="U392" s="2"/>
      <c r="V392" s="2"/>
      <c r="W392" s="135"/>
      <c r="X392" s="135"/>
      <c r="Y392" s="135"/>
      <c r="Z392" s="136" t="s">
        <v>7404</v>
      </c>
      <c r="AA392" s="273">
        <v>0.93</v>
      </c>
      <c r="AB392" s="274"/>
      <c r="AC392" s="291" t="s">
        <v>12369</v>
      </c>
      <c r="AD392" s="220" t="s">
        <v>7358</v>
      </c>
      <c r="AE392" s="55" t="s">
        <v>7390</v>
      </c>
      <c r="AF392" s="141">
        <v>0.7</v>
      </c>
      <c r="AG392" s="141"/>
      <c r="AH392" s="141"/>
      <c r="AI392" s="142"/>
      <c r="AJ392" s="98">
        <f>ROUND(ROUND(P391*AA392,0)*AF392,0)</f>
        <v>260</v>
      </c>
      <c r="AK392" s="66"/>
    </row>
    <row r="393" spans="1:37" ht="16.75" customHeight="1" x14ac:dyDescent="0.3">
      <c r="A393" s="11">
        <v>33</v>
      </c>
      <c r="B393" s="14" t="s">
        <v>2195</v>
      </c>
      <c r="C393" s="52" t="s">
        <v>13083</v>
      </c>
      <c r="D393" s="128"/>
      <c r="E393" s="129"/>
      <c r="F393" s="129"/>
      <c r="G393" s="129"/>
      <c r="H393" s="129"/>
      <c r="I393" s="129"/>
      <c r="J393" s="129"/>
      <c r="K393" s="130"/>
      <c r="L393" s="2"/>
      <c r="M393" s="2"/>
      <c r="N393" s="58"/>
      <c r="O393" s="81"/>
      <c r="P393" s="185"/>
      <c r="Q393" s="2"/>
      <c r="R393" s="2"/>
      <c r="S393" s="44"/>
      <c r="T393" s="45"/>
      <c r="U393" s="2"/>
      <c r="V393" s="2"/>
      <c r="W393" s="2"/>
      <c r="X393" s="2"/>
      <c r="Y393" s="2"/>
      <c r="Z393" s="2"/>
      <c r="AA393" s="145"/>
      <c r="AB393" s="71"/>
      <c r="AC393" s="292"/>
      <c r="AD393" s="220" t="s">
        <v>7391</v>
      </c>
      <c r="AE393" s="55" t="s">
        <v>7390</v>
      </c>
      <c r="AF393" s="141">
        <v>0.5</v>
      </c>
      <c r="AG393" s="141"/>
      <c r="AH393" s="141"/>
      <c r="AI393" s="142"/>
      <c r="AJ393" s="98">
        <f>ROUND(ROUND(P391*AA392,0)*AF393,0)</f>
        <v>186</v>
      </c>
      <c r="AK393" s="66"/>
    </row>
    <row r="394" spans="1:37" ht="16.75" customHeight="1" x14ac:dyDescent="0.3">
      <c r="A394" s="11">
        <v>33</v>
      </c>
      <c r="B394" s="14" t="s">
        <v>2196</v>
      </c>
      <c r="C394" s="52" t="s">
        <v>13082</v>
      </c>
      <c r="D394" s="128"/>
      <c r="E394" s="129"/>
      <c r="F394" s="129"/>
      <c r="G394" s="129"/>
      <c r="H394" s="129"/>
      <c r="I394" s="129"/>
      <c r="J394" s="129"/>
      <c r="K394" s="130"/>
      <c r="L394" s="2"/>
      <c r="M394" s="2"/>
      <c r="N394" s="58"/>
      <c r="O394" s="81"/>
      <c r="P394" s="185"/>
      <c r="Q394" s="2"/>
      <c r="R394" s="2"/>
      <c r="S394" s="44"/>
      <c r="T394" s="45"/>
      <c r="U394" s="2"/>
      <c r="V394" s="2"/>
      <c r="W394" s="2"/>
      <c r="X394" s="2"/>
      <c r="Y394" s="2"/>
      <c r="Z394" s="2"/>
      <c r="AA394" s="145"/>
      <c r="AB394" s="71"/>
      <c r="AC394" s="36"/>
      <c r="AD394" s="201"/>
      <c r="AE394" s="55"/>
      <c r="AF394" s="141"/>
      <c r="AG394" s="187" t="s">
        <v>7356</v>
      </c>
      <c r="AH394" s="53">
        <v>5</v>
      </c>
      <c r="AI394" s="181" t="s">
        <v>7357</v>
      </c>
      <c r="AJ394" s="98">
        <f>ROUND(P391*AA392-AH394,0)</f>
        <v>366</v>
      </c>
      <c r="AK394" s="66"/>
    </row>
    <row r="395" spans="1:37" ht="16.75" customHeight="1" x14ac:dyDescent="0.3">
      <c r="A395" s="11">
        <v>33</v>
      </c>
      <c r="B395" s="14" t="s">
        <v>2197</v>
      </c>
      <c r="C395" s="52" t="s">
        <v>13081</v>
      </c>
      <c r="D395" s="128"/>
      <c r="E395" s="129"/>
      <c r="F395" s="129"/>
      <c r="G395" s="129"/>
      <c r="H395" s="129"/>
      <c r="I395" s="129"/>
      <c r="J395" s="129"/>
      <c r="K395" s="130"/>
      <c r="L395" s="2"/>
      <c r="M395" s="2"/>
      <c r="N395" s="58"/>
      <c r="O395" s="81"/>
      <c r="P395" s="185"/>
      <c r="Q395" s="2"/>
      <c r="R395" s="2"/>
      <c r="S395" s="44"/>
      <c r="T395" s="45"/>
      <c r="U395" s="2"/>
      <c r="V395" s="2"/>
      <c r="W395" s="2"/>
      <c r="X395" s="2"/>
      <c r="Y395" s="2"/>
      <c r="Z395" s="2"/>
      <c r="AA395" s="145"/>
      <c r="AB395" s="71"/>
      <c r="AC395" s="291" t="s">
        <v>12369</v>
      </c>
      <c r="AD395" s="220" t="s">
        <v>7358</v>
      </c>
      <c r="AE395" s="55" t="s">
        <v>7390</v>
      </c>
      <c r="AF395" s="141">
        <v>0.7</v>
      </c>
      <c r="AG395" s="221"/>
      <c r="AH395" s="136"/>
      <c r="AI395" s="75"/>
      <c r="AJ395" s="98">
        <f>ROUND(ROUND(P391*AA392,0)*AF395-AH394,0)</f>
        <v>255</v>
      </c>
      <c r="AK395" s="66"/>
    </row>
    <row r="396" spans="1:37" ht="16.75" customHeight="1" x14ac:dyDescent="0.3">
      <c r="A396" s="11">
        <v>33</v>
      </c>
      <c r="B396" s="14" t="s">
        <v>2198</v>
      </c>
      <c r="C396" s="52" t="s">
        <v>13080</v>
      </c>
      <c r="D396" s="128"/>
      <c r="E396" s="129"/>
      <c r="F396" s="129"/>
      <c r="G396" s="129"/>
      <c r="H396" s="129"/>
      <c r="I396" s="129"/>
      <c r="J396" s="129"/>
      <c r="K396" s="130"/>
      <c r="L396" s="2"/>
      <c r="M396" s="2"/>
      <c r="N396" s="58"/>
      <c r="O396" s="81"/>
      <c r="P396" s="185"/>
      <c r="Q396" s="2"/>
      <c r="R396" s="2"/>
      <c r="S396" s="44"/>
      <c r="T396" s="43"/>
      <c r="U396" s="8"/>
      <c r="V396" s="8"/>
      <c r="W396" s="8"/>
      <c r="X396" s="8"/>
      <c r="Y396" s="8"/>
      <c r="Z396" s="8"/>
      <c r="AA396" s="180"/>
      <c r="AB396" s="73"/>
      <c r="AC396" s="292"/>
      <c r="AD396" s="220" t="s">
        <v>7391</v>
      </c>
      <c r="AE396" s="55" t="s">
        <v>7390</v>
      </c>
      <c r="AF396" s="141">
        <v>0.5</v>
      </c>
      <c r="AG396" s="196"/>
      <c r="AH396" s="144"/>
      <c r="AI396" s="150"/>
      <c r="AJ396" s="98">
        <f>ROUND(ROUND(P391*AA392,0)*AF396-AH394,0)</f>
        <v>181</v>
      </c>
      <c r="AK396" s="66"/>
    </row>
    <row r="397" spans="1:37" ht="16.75" customHeight="1" x14ac:dyDescent="0.3">
      <c r="A397" s="11">
        <v>33</v>
      </c>
      <c r="B397" s="14" t="s">
        <v>2199</v>
      </c>
      <c r="C397" s="52" t="s">
        <v>13079</v>
      </c>
      <c r="D397" s="45"/>
      <c r="E397" s="2"/>
      <c r="F397" s="2"/>
      <c r="G397" s="2"/>
      <c r="H397" s="2"/>
      <c r="I397" s="2"/>
      <c r="J397" s="2"/>
      <c r="K397" s="44"/>
      <c r="L397" s="2"/>
      <c r="M397" s="2"/>
      <c r="N397" s="58"/>
      <c r="O397" s="81"/>
      <c r="P397" s="185"/>
      <c r="Q397" s="2"/>
      <c r="R397" s="2"/>
      <c r="S397" s="44"/>
      <c r="T397" s="56" t="s">
        <v>7373</v>
      </c>
      <c r="U397" s="2"/>
      <c r="V397" s="2"/>
      <c r="W397" s="2"/>
      <c r="X397" s="2"/>
      <c r="Y397" s="2"/>
      <c r="Z397" s="2"/>
      <c r="AA397" s="145"/>
      <c r="AB397" s="71"/>
      <c r="AC397" s="36"/>
      <c r="AD397" s="194"/>
      <c r="AE397" s="7"/>
      <c r="AF397" s="7"/>
      <c r="AG397" s="7"/>
      <c r="AH397" s="7"/>
      <c r="AI397" s="37"/>
      <c r="AJ397" s="98">
        <f>ROUND(P391*AA398,0)</f>
        <v>379</v>
      </c>
      <c r="AK397" s="66"/>
    </row>
    <row r="398" spans="1:37" ht="16.75" customHeight="1" x14ac:dyDescent="0.3">
      <c r="A398" s="11">
        <v>33</v>
      </c>
      <c r="B398" s="14" t="s">
        <v>2200</v>
      </c>
      <c r="C398" s="52" t="s">
        <v>13078</v>
      </c>
      <c r="D398" s="45"/>
      <c r="E398" s="2"/>
      <c r="F398" s="2"/>
      <c r="G398" s="2"/>
      <c r="H398" s="2"/>
      <c r="I398" s="2"/>
      <c r="J398" s="2"/>
      <c r="K398" s="44"/>
      <c r="L398" s="2"/>
      <c r="M398" s="2"/>
      <c r="N398" s="58"/>
      <c r="O398" s="81"/>
      <c r="P398" s="185"/>
      <c r="Q398" s="2"/>
      <c r="R398" s="2"/>
      <c r="S398" s="44"/>
      <c r="T398" s="56" t="s">
        <v>7405</v>
      </c>
      <c r="U398" s="2"/>
      <c r="V398" s="2"/>
      <c r="W398" s="135"/>
      <c r="X398" s="135"/>
      <c r="Y398" s="135"/>
      <c r="Z398" s="136" t="s">
        <v>7404</v>
      </c>
      <c r="AA398" s="273">
        <v>0.95</v>
      </c>
      <c r="AB398" s="274"/>
      <c r="AC398" s="291" t="s">
        <v>12369</v>
      </c>
      <c r="AD398" s="220" t="s">
        <v>7358</v>
      </c>
      <c r="AE398" s="55" t="s">
        <v>7390</v>
      </c>
      <c r="AF398" s="141">
        <v>0.7</v>
      </c>
      <c r="AG398" s="141"/>
      <c r="AH398" s="141"/>
      <c r="AI398" s="142"/>
      <c r="AJ398" s="98">
        <f>ROUND(ROUND(P391*AA398,0)*AF398,0)</f>
        <v>265</v>
      </c>
      <c r="AK398" s="66"/>
    </row>
    <row r="399" spans="1:37" ht="16.75" customHeight="1" x14ac:dyDescent="0.3">
      <c r="A399" s="11">
        <v>33</v>
      </c>
      <c r="B399" s="14" t="s">
        <v>2201</v>
      </c>
      <c r="C399" s="52" t="s">
        <v>13077</v>
      </c>
      <c r="D399" s="128"/>
      <c r="E399" s="129"/>
      <c r="F399" s="129"/>
      <c r="G399" s="129"/>
      <c r="H399" s="129"/>
      <c r="I399" s="129"/>
      <c r="J399" s="129"/>
      <c r="K399" s="130"/>
      <c r="L399" s="2"/>
      <c r="M399" s="2"/>
      <c r="N399" s="58"/>
      <c r="O399" s="81"/>
      <c r="P399" s="185"/>
      <c r="Q399" s="2"/>
      <c r="R399" s="2"/>
      <c r="S399" s="44"/>
      <c r="T399" s="45"/>
      <c r="U399" s="2"/>
      <c r="V399" s="2"/>
      <c r="W399" s="2"/>
      <c r="X399" s="2"/>
      <c r="Y399" s="2"/>
      <c r="Z399" s="2"/>
      <c r="AA399" s="145"/>
      <c r="AB399" s="71"/>
      <c r="AC399" s="292"/>
      <c r="AD399" s="220" t="s">
        <v>7391</v>
      </c>
      <c r="AE399" s="55" t="s">
        <v>7390</v>
      </c>
      <c r="AF399" s="141">
        <v>0.5</v>
      </c>
      <c r="AG399" s="141"/>
      <c r="AH399" s="141"/>
      <c r="AI399" s="142"/>
      <c r="AJ399" s="98">
        <f>ROUND(ROUND(P391*AA398,0)*AF399,0)</f>
        <v>190</v>
      </c>
      <c r="AK399" s="66"/>
    </row>
    <row r="400" spans="1:37" ht="16.75" customHeight="1" x14ac:dyDescent="0.3">
      <c r="A400" s="11">
        <v>33</v>
      </c>
      <c r="B400" s="14" t="s">
        <v>2202</v>
      </c>
      <c r="C400" s="52" t="s">
        <v>13076</v>
      </c>
      <c r="D400" s="128"/>
      <c r="E400" s="129"/>
      <c r="F400" s="129"/>
      <c r="G400" s="129"/>
      <c r="H400" s="129"/>
      <c r="I400" s="129"/>
      <c r="J400" s="129"/>
      <c r="K400" s="130"/>
      <c r="L400" s="2"/>
      <c r="M400" s="2"/>
      <c r="N400" s="58"/>
      <c r="O400" s="81"/>
      <c r="P400" s="185"/>
      <c r="Q400" s="2"/>
      <c r="R400" s="2"/>
      <c r="S400" s="44"/>
      <c r="T400" s="45"/>
      <c r="U400" s="2"/>
      <c r="V400" s="2"/>
      <c r="W400" s="2"/>
      <c r="X400" s="2"/>
      <c r="Y400" s="2"/>
      <c r="Z400" s="2"/>
      <c r="AA400" s="145"/>
      <c r="AB400" s="71"/>
      <c r="AC400" s="36"/>
      <c r="AD400" s="201"/>
      <c r="AE400" s="55"/>
      <c r="AF400" s="141"/>
      <c r="AG400" s="187" t="s">
        <v>7356</v>
      </c>
      <c r="AH400" s="53">
        <v>5</v>
      </c>
      <c r="AI400" s="181" t="s">
        <v>7357</v>
      </c>
      <c r="AJ400" s="98">
        <f>ROUND(P391*AA398-AH400,0)</f>
        <v>374</v>
      </c>
      <c r="AK400" s="66"/>
    </row>
    <row r="401" spans="1:37" ht="16.75" customHeight="1" x14ac:dyDescent="0.3">
      <c r="A401" s="11">
        <v>33</v>
      </c>
      <c r="B401" s="14" t="s">
        <v>2203</v>
      </c>
      <c r="C401" s="52" t="s">
        <v>13075</v>
      </c>
      <c r="D401" s="128"/>
      <c r="E401" s="129"/>
      <c r="F401" s="129"/>
      <c r="G401" s="129"/>
      <c r="H401" s="129"/>
      <c r="I401" s="129"/>
      <c r="J401" s="129"/>
      <c r="K401" s="130"/>
      <c r="L401" s="2"/>
      <c r="M401" s="2"/>
      <c r="N401" s="58"/>
      <c r="O401" s="81"/>
      <c r="P401" s="185"/>
      <c r="Q401" s="2"/>
      <c r="R401" s="2"/>
      <c r="S401" s="44"/>
      <c r="T401" s="45"/>
      <c r="U401" s="2"/>
      <c r="V401" s="2"/>
      <c r="W401" s="2"/>
      <c r="X401" s="2"/>
      <c r="Y401" s="2"/>
      <c r="Z401" s="2"/>
      <c r="AA401" s="145"/>
      <c r="AB401" s="71"/>
      <c r="AC401" s="291" t="s">
        <v>12369</v>
      </c>
      <c r="AD401" s="220" t="s">
        <v>7358</v>
      </c>
      <c r="AE401" s="55" t="s">
        <v>7390</v>
      </c>
      <c r="AF401" s="141">
        <v>0.7</v>
      </c>
      <c r="AG401" s="221"/>
      <c r="AH401" s="136"/>
      <c r="AI401" s="75"/>
      <c r="AJ401" s="98">
        <f>ROUND(ROUND(P391*AA398,0)*AF401-AH400,0)</f>
        <v>260</v>
      </c>
      <c r="AK401" s="66"/>
    </row>
    <row r="402" spans="1:37" ht="16.75" customHeight="1" x14ac:dyDescent="0.3">
      <c r="A402" s="11">
        <v>33</v>
      </c>
      <c r="B402" s="14" t="s">
        <v>2204</v>
      </c>
      <c r="C402" s="52" t="s">
        <v>13074</v>
      </c>
      <c r="D402" s="128"/>
      <c r="E402" s="129"/>
      <c r="F402" s="129"/>
      <c r="G402" s="129"/>
      <c r="H402" s="129"/>
      <c r="I402" s="129"/>
      <c r="J402" s="129"/>
      <c r="K402" s="130"/>
      <c r="L402" s="2"/>
      <c r="M402" s="2"/>
      <c r="N402" s="58"/>
      <c r="O402" s="81"/>
      <c r="P402" s="185"/>
      <c r="Q402" s="2"/>
      <c r="R402" s="2"/>
      <c r="S402" s="44"/>
      <c r="T402" s="43"/>
      <c r="U402" s="8"/>
      <c r="V402" s="8"/>
      <c r="W402" s="8"/>
      <c r="X402" s="8"/>
      <c r="Y402" s="8"/>
      <c r="Z402" s="8"/>
      <c r="AA402" s="180"/>
      <c r="AB402" s="73"/>
      <c r="AC402" s="292"/>
      <c r="AD402" s="220" t="s">
        <v>7391</v>
      </c>
      <c r="AE402" s="55" t="s">
        <v>7390</v>
      </c>
      <c r="AF402" s="141">
        <v>0.5</v>
      </c>
      <c r="AG402" s="196"/>
      <c r="AH402" s="144"/>
      <c r="AI402" s="150"/>
      <c r="AJ402" s="98">
        <f>ROUND(ROUND(P391*AA398,0)*AF402-AH400,0)</f>
        <v>185</v>
      </c>
      <c r="AK402" s="66"/>
    </row>
    <row r="403" spans="1:37" ht="16.75" customHeight="1" x14ac:dyDescent="0.3">
      <c r="A403" s="11">
        <v>33</v>
      </c>
      <c r="B403" s="14" t="s">
        <v>13073</v>
      </c>
      <c r="C403" s="52" t="s">
        <v>13072</v>
      </c>
      <c r="D403" s="45"/>
      <c r="E403" s="2"/>
      <c r="F403" s="2"/>
      <c r="G403" s="2"/>
      <c r="H403" s="2"/>
      <c r="I403" s="2"/>
      <c r="J403" s="2"/>
      <c r="K403" s="44"/>
      <c r="L403" s="36"/>
      <c r="M403" s="36"/>
      <c r="N403" s="62"/>
      <c r="O403" s="168"/>
      <c r="P403" s="167" t="s">
        <v>7461</v>
      </c>
      <c r="Q403" s="36"/>
      <c r="R403" s="36"/>
      <c r="S403" s="50"/>
      <c r="T403" s="36"/>
      <c r="U403" s="36"/>
      <c r="V403" s="36"/>
      <c r="W403" s="36"/>
      <c r="X403" s="36"/>
      <c r="Y403" s="36"/>
      <c r="Z403" s="36"/>
      <c r="AA403" s="217"/>
      <c r="AB403" s="50"/>
      <c r="AC403" s="36"/>
      <c r="AD403" s="53"/>
      <c r="AE403" s="36"/>
      <c r="AF403" s="36"/>
      <c r="AG403" s="36"/>
      <c r="AH403" s="36"/>
      <c r="AI403" s="50"/>
      <c r="AJ403" s="98">
        <f>ROUND(P409,0)</f>
        <v>825</v>
      </c>
      <c r="AK403" s="22" t="s">
        <v>7631</v>
      </c>
    </row>
    <row r="404" spans="1:37" ht="16.75" customHeight="1" x14ac:dyDescent="0.3">
      <c r="A404" s="11">
        <v>33</v>
      </c>
      <c r="B404" s="14" t="s">
        <v>2205</v>
      </c>
      <c r="C404" s="52" t="s">
        <v>13071</v>
      </c>
      <c r="D404" s="128"/>
      <c r="E404" s="129"/>
      <c r="F404" s="129"/>
      <c r="G404" s="129"/>
      <c r="H404" s="129"/>
      <c r="I404" s="129"/>
      <c r="J404" s="129"/>
      <c r="K404" s="130"/>
      <c r="L404" s="285" t="s">
        <v>13070</v>
      </c>
      <c r="M404" s="288"/>
      <c r="N404" s="288"/>
      <c r="O404" s="289"/>
      <c r="P404" s="185"/>
      <c r="Q404" s="2"/>
      <c r="R404" s="2"/>
      <c r="S404" s="44"/>
      <c r="T404" s="45"/>
      <c r="U404" s="2"/>
      <c r="V404" s="2"/>
      <c r="W404" s="2"/>
      <c r="X404" s="2"/>
      <c r="Y404" s="2"/>
      <c r="Z404" s="2"/>
      <c r="AA404" s="145"/>
      <c r="AB404" s="71"/>
      <c r="AC404" s="291" t="s">
        <v>12369</v>
      </c>
      <c r="AD404" s="220" t="s">
        <v>7358</v>
      </c>
      <c r="AE404" s="55" t="s">
        <v>7390</v>
      </c>
      <c r="AF404" s="141">
        <v>0.7</v>
      </c>
      <c r="AG404" s="141"/>
      <c r="AH404" s="141"/>
      <c r="AI404" s="142"/>
      <c r="AJ404" s="98">
        <f>ROUND(P409*AF404,0)</f>
        <v>578</v>
      </c>
      <c r="AK404" s="66"/>
    </row>
    <row r="405" spans="1:37" ht="16.75" customHeight="1" x14ac:dyDescent="0.3">
      <c r="A405" s="11">
        <v>33</v>
      </c>
      <c r="B405" s="14" t="s">
        <v>2206</v>
      </c>
      <c r="C405" s="52" t="s">
        <v>13069</v>
      </c>
      <c r="D405" s="128"/>
      <c r="E405" s="129"/>
      <c r="F405" s="129"/>
      <c r="G405" s="129"/>
      <c r="H405" s="129"/>
      <c r="I405" s="129"/>
      <c r="J405" s="129"/>
      <c r="K405" s="130"/>
      <c r="L405" s="285"/>
      <c r="M405" s="288"/>
      <c r="N405" s="288"/>
      <c r="O405" s="289"/>
      <c r="P405" s="185"/>
      <c r="Q405" s="2"/>
      <c r="R405" s="2"/>
      <c r="S405" s="44"/>
      <c r="T405" s="45"/>
      <c r="U405" s="2"/>
      <c r="V405" s="2"/>
      <c r="W405" s="2"/>
      <c r="X405" s="2"/>
      <c r="Y405" s="2"/>
      <c r="Z405" s="2"/>
      <c r="AA405" s="145"/>
      <c r="AB405" s="71"/>
      <c r="AC405" s="292"/>
      <c r="AD405" s="220" t="s">
        <v>7391</v>
      </c>
      <c r="AE405" s="55" t="s">
        <v>7390</v>
      </c>
      <c r="AF405" s="141">
        <v>0.5</v>
      </c>
      <c r="AG405" s="141"/>
      <c r="AH405" s="141"/>
      <c r="AI405" s="142"/>
      <c r="AJ405" s="98">
        <f>ROUND(P409*AF405,0)</f>
        <v>413</v>
      </c>
      <c r="AK405" s="66"/>
    </row>
    <row r="406" spans="1:37" ht="16.75" customHeight="1" x14ac:dyDescent="0.3">
      <c r="A406" s="11">
        <v>33</v>
      </c>
      <c r="B406" s="14" t="s">
        <v>2207</v>
      </c>
      <c r="C406" s="52" t="s">
        <v>13068</v>
      </c>
      <c r="D406" s="128"/>
      <c r="E406" s="129"/>
      <c r="F406" s="129"/>
      <c r="G406" s="129"/>
      <c r="H406" s="129"/>
      <c r="I406" s="129"/>
      <c r="J406" s="129"/>
      <c r="K406" s="130"/>
      <c r="L406" s="285"/>
      <c r="M406" s="288"/>
      <c r="N406" s="288"/>
      <c r="O406" s="289"/>
      <c r="P406" s="185"/>
      <c r="Q406" s="2"/>
      <c r="R406" s="2"/>
      <c r="S406" s="44"/>
      <c r="T406" s="2"/>
      <c r="U406" s="2"/>
      <c r="V406" s="2"/>
      <c r="W406" s="2"/>
      <c r="X406" s="2"/>
      <c r="Y406" s="2"/>
      <c r="Z406" s="2"/>
      <c r="AA406" s="145"/>
      <c r="AB406" s="71"/>
      <c r="AC406" s="36"/>
      <c r="AD406" s="201"/>
      <c r="AE406" s="55"/>
      <c r="AF406" s="141"/>
      <c r="AG406" s="187" t="s">
        <v>7356</v>
      </c>
      <c r="AH406" s="53">
        <v>5</v>
      </c>
      <c r="AI406" s="181" t="s">
        <v>7357</v>
      </c>
      <c r="AJ406" s="98">
        <f>ROUND(P409-AH406,0)</f>
        <v>820</v>
      </c>
      <c r="AK406" s="66"/>
    </row>
    <row r="407" spans="1:37" ht="16.75" customHeight="1" x14ac:dyDescent="0.3">
      <c r="A407" s="11">
        <v>33</v>
      </c>
      <c r="B407" s="14" t="s">
        <v>2208</v>
      </c>
      <c r="C407" s="52" t="s">
        <v>13067</v>
      </c>
      <c r="D407" s="128"/>
      <c r="E407" s="129"/>
      <c r="F407" s="129"/>
      <c r="G407" s="129"/>
      <c r="H407" s="129"/>
      <c r="I407" s="129"/>
      <c r="J407" s="129"/>
      <c r="K407" s="130"/>
      <c r="L407" s="285"/>
      <c r="M407" s="288"/>
      <c r="N407" s="288"/>
      <c r="O407" s="289"/>
      <c r="P407" s="185"/>
      <c r="Q407" s="2"/>
      <c r="R407" s="2"/>
      <c r="S407" s="44"/>
      <c r="T407" s="2"/>
      <c r="U407" s="2"/>
      <c r="V407" s="2"/>
      <c r="W407" s="2"/>
      <c r="X407" s="2"/>
      <c r="Y407" s="2"/>
      <c r="Z407" s="2"/>
      <c r="AA407" s="145"/>
      <c r="AB407" s="71"/>
      <c r="AC407" s="291" t="s">
        <v>12369</v>
      </c>
      <c r="AD407" s="220" t="s">
        <v>7358</v>
      </c>
      <c r="AE407" s="55" t="s">
        <v>7390</v>
      </c>
      <c r="AF407" s="141">
        <v>0.7</v>
      </c>
      <c r="AG407" s="221"/>
      <c r="AH407" s="136"/>
      <c r="AI407" s="75"/>
      <c r="AJ407" s="98">
        <f>ROUND(P409*AF407-AH406,0)</f>
        <v>573</v>
      </c>
      <c r="AK407" s="66"/>
    </row>
    <row r="408" spans="1:37" ht="16.75" customHeight="1" x14ac:dyDescent="0.3">
      <c r="A408" s="11">
        <v>33</v>
      </c>
      <c r="B408" s="14" t="s">
        <v>2209</v>
      </c>
      <c r="C408" s="52" t="s">
        <v>13066</v>
      </c>
      <c r="D408" s="128"/>
      <c r="E408" s="129"/>
      <c r="F408" s="129"/>
      <c r="G408" s="129"/>
      <c r="H408" s="129"/>
      <c r="I408" s="129"/>
      <c r="J408" s="129"/>
      <c r="K408" s="130"/>
      <c r="L408" s="285"/>
      <c r="M408" s="288"/>
      <c r="N408" s="288"/>
      <c r="O408" s="289"/>
      <c r="P408" s="185"/>
      <c r="Q408" s="2"/>
      <c r="R408" s="2"/>
      <c r="S408" s="44"/>
      <c r="T408" s="2"/>
      <c r="U408" s="2"/>
      <c r="V408" s="2"/>
      <c r="W408" s="2"/>
      <c r="X408" s="2"/>
      <c r="Y408" s="2"/>
      <c r="Z408" s="2"/>
      <c r="AA408" s="145"/>
      <c r="AB408" s="71"/>
      <c r="AC408" s="292"/>
      <c r="AD408" s="220" t="s">
        <v>7391</v>
      </c>
      <c r="AE408" s="55" t="s">
        <v>7390</v>
      </c>
      <c r="AF408" s="141">
        <v>0.5</v>
      </c>
      <c r="AG408" s="196"/>
      <c r="AH408" s="144"/>
      <c r="AI408" s="150"/>
      <c r="AJ408" s="98">
        <f>ROUND(P409*AF408-AH406,0)</f>
        <v>408</v>
      </c>
      <c r="AK408" s="66"/>
    </row>
    <row r="409" spans="1:37" ht="16.75" customHeight="1" x14ac:dyDescent="0.3">
      <c r="A409" s="11">
        <v>33</v>
      </c>
      <c r="B409" s="14" t="s">
        <v>2210</v>
      </c>
      <c r="C409" s="52" t="s">
        <v>13065</v>
      </c>
      <c r="D409" s="128"/>
      <c r="E409" s="129"/>
      <c r="F409" s="129"/>
      <c r="G409" s="129"/>
      <c r="H409" s="129"/>
      <c r="I409" s="129"/>
      <c r="J409" s="129"/>
      <c r="K409" s="130"/>
      <c r="L409" s="288"/>
      <c r="M409" s="288"/>
      <c r="N409" s="288"/>
      <c r="O409" s="289"/>
      <c r="P409" s="271">
        <v>825</v>
      </c>
      <c r="Q409" s="272"/>
      <c r="R409" s="2" t="s">
        <v>7388</v>
      </c>
      <c r="S409" s="44"/>
      <c r="T409" s="202" t="s">
        <v>7380</v>
      </c>
      <c r="U409" s="36"/>
      <c r="V409" s="36"/>
      <c r="W409" s="36"/>
      <c r="X409" s="36"/>
      <c r="Y409" s="36"/>
      <c r="Z409" s="36"/>
      <c r="AA409" s="217"/>
      <c r="AB409" s="74"/>
      <c r="AC409" s="36"/>
      <c r="AD409" s="135"/>
      <c r="AE409" s="7"/>
      <c r="AF409" s="7"/>
      <c r="AG409" s="7"/>
      <c r="AH409" s="7"/>
      <c r="AI409" s="37"/>
      <c r="AJ409" s="98">
        <f>ROUND(P409*AA410,0)</f>
        <v>767</v>
      </c>
      <c r="AK409" s="66"/>
    </row>
    <row r="410" spans="1:37" ht="16.75" customHeight="1" x14ac:dyDescent="0.3">
      <c r="A410" s="11">
        <v>33</v>
      </c>
      <c r="B410" s="14" t="s">
        <v>2211</v>
      </c>
      <c r="C410" s="52" t="s">
        <v>13064</v>
      </c>
      <c r="D410" s="128"/>
      <c r="E410" s="129"/>
      <c r="F410" s="129"/>
      <c r="G410" s="129"/>
      <c r="H410" s="129"/>
      <c r="I410" s="129"/>
      <c r="J410" s="129"/>
      <c r="K410" s="130"/>
      <c r="L410" s="2"/>
      <c r="M410" s="2"/>
      <c r="N410" s="58"/>
      <c r="O410" s="81"/>
      <c r="P410" s="72"/>
      <c r="Q410" s="145"/>
      <c r="R410" s="2"/>
      <c r="S410" s="44"/>
      <c r="T410" s="45"/>
      <c r="U410" s="2"/>
      <c r="V410" s="2"/>
      <c r="W410" s="135"/>
      <c r="X410" s="135"/>
      <c r="Y410" s="135"/>
      <c r="Z410" s="136" t="s">
        <v>7404</v>
      </c>
      <c r="AA410" s="273">
        <v>0.93</v>
      </c>
      <c r="AB410" s="274"/>
      <c r="AC410" s="291" t="s">
        <v>12369</v>
      </c>
      <c r="AD410" s="220" t="s">
        <v>7358</v>
      </c>
      <c r="AE410" s="55" t="s">
        <v>7390</v>
      </c>
      <c r="AF410" s="141">
        <v>0.7</v>
      </c>
      <c r="AG410" s="141"/>
      <c r="AH410" s="141"/>
      <c r="AI410" s="142"/>
      <c r="AJ410" s="98">
        <f>ROUND(ROUND(P409*AA410,0)*AF410,0)</f>
        <v>537</v>
      </c>
      <c r="AK410" s="66"/>
    </row>
    <row r="411" spans="1:37" ht="16.75" customHeight="1" x14ac:dyDescent="0.3">
      <c r="A411" s="11">
        <v>33</v>
      </c>
      <c r="B411" s="14" t="s">
        <v>2212</v>
      </c>
      <c r="C411" s="52" t="s">
        <v>13063</v>
      </c>
      <c r="D411" s="128"/>
      <c r="E411" s="129"/>
      <c r="F411" s="129"/>
      <c r="G411" s="129"/>
      <c r="H411" s="129"/>
      <c r="I411" s="129"/>
      <c r="J411" s="129"/>
      <c r="K411" s="130"/>
      <c r="L411" s="2"/>
      <c r="M411" s="2"/>
      <c r="N411" s="58"/>
      <c r="O411" s="81"/>
      <c r="P411" s="185"/>
      <c r="Q411" s="2"/>
      <c r="R411" s="2"/>
      <c r="S411" s="44"/>
      <c r="T411" s="45"/>
      <c r="U411" s="2"/>
      <c r="V411" s="2"/>
      <c r="W411" s="2"/>
      <c r="X411" s="2"/>
      <c r="Y411" s="2"/>
      <c r="Z411" s="2"/>
      <c r="AA411" s="145"/>
      <c r="AB411" s="71"/>
      <c r="AC411" s="292"/>
      <c r="AD411" s="220" t="s">
        <v>7391</v>
      </c>
      <c r="AE411" s="55" t="s">
        <v>7390</v>
      </c>
      <c r="AF411" s="141">
        <v>0.5</v>
      </c>
      <c r="AG411" s="141"/>
      <c r="AH411" s="141"/>
      <c r="AI411" s="142"/>
      <c r="AJ411" s="98">
        <f>ROUND(ROUND(P409*AA410,0)*AF411,0)</f>
        <v>384</v>
      </c>
      <c r="AK411" s="66"/>
    </row>
    <row r="412" spans="1:37" ht="16.75" customHeight="1" x14ac:dyDescent="0.3">
      <c r="A412" s="11">
        <v>33</v>
      </c>
      <c r="B412" s="14" t="s">
        <v>2213</v>
      </c>
      <c r="C412" s="52" t="s">
        <v>13062</v>
      </c>
      <c r="D412" s="128"/>
      <c r="E412" s="129"/>
      <c r="F412" s="129"/>
      <c r="G412" s="129"/>
      <c r="H412" s="129"/>
      <c r="I412" s="129"/>
      <c r="J412" s="129"/>
      <c r="K412" s="130"/>
      <c r="L412" s="2"/>
      <c r="M412" s="2"/>
      <c r="N412" s="58"/>
      <c r="O412" s="81"/>
      <c r="P412" s="185"/>
      <c r="Q412" s="2"/>
      <c r="R412" s="2"/>
      <c r="S412" s="44"/>
      <c r="T412" s="45"/>
      <c r="U412" s="2"/>
      <c r="V412" s="2"/>
      <c r="W412" s="2"/>
      <c r="X412" s="2"/>
      <c r="Y412" s="2"/>
      <c r="Z412" s="2"/>
      <c r="AA412" s="145"/>
      <c r="AB412" s="71"/>
      <c r="AC412" s="36"/>
      <c r="AD412" s="201"/>
      <c r="AE412" s="55"/>
      <c r="AF412" s="141"/>
      <c r="AG412" s="187" t="s">
        <v>7356</v>
      </c>
      <c r="AH412" s="53">
        <v>5</v>
      </c>
      <c r="AI412" s="181" t="s">
        <v>7357</v>
      </c>
      <c r="AJ412" s="98">
        <f>ROUND(P409*AA410-AH412,0)</f>
        <v>762</v>
      </c>
      <c r="AK412" s="66"/>
    </row>
    <row r="413" spans="1:37" ht="16.75" customHeight="1" x14ac:dyDescent="0.3">
      <c r="A413" s="11">
        <v>33</v>
      </c>
      <c r="B413" s="14" t="s">
        <v>2214</v>
      </c>
      <c r="C413" s="52" t="s">
        <v>13061</v>
      </c>
      <c r="D413" s="128"/>
      <c r="E413" s="129"/>
      <c r="F413" s="129"/>
      <c r="G413" s="129"/>
      <c r="H413" s="129"/>
      <c r="I413" s="129"/>
      <c r="J413" s="129"/>
      <c r="K413" s="130"/>
      <c r="L413" s="2"/>
      <c r="M413" s="2"/>
      <c r="N413" s="58"/>
      <c r="O413" s="81"/>
      <c r="P413" s="185"/>
      <c r="Q413" s="2"/>
      <c r="R413" s="2"/>
      <c r="S413" s="44"/>
      <c r="T413" s="45"/>
      <c r="U413" s="2"/>
      <c r="V413" s="2"/>
      <c r="W413" s="2"/>
      <c r="X413" s="2"/>
      <c r="Y413" s="2"/>
      <c r="Z413" s="2"/>
      <c r="AA413" s="145"/>
      <c r="AB413" s="71"/>
      <c r="AC413" s="291" t="s">
        <v>12369</v>
      </c>
      <c r="AD413" s="220" t="s">
        <v>7358</v>
      </c>
      <c r="AE413" s="55" t="s">
        <v>7390</v>
      </c>
      <c r="AF413" s="141">
        <v>0.7</v>
      </c>
      <c r="AG413" s="221"/>
      <c r="AH413" s="136"/>
      <c r="AI413" s="75"/>
      <c r="AJ413" s="98">
        <f>ROUND(ROUND(P409*AA410,0)*AF413-AH412,0)</f>
        <v>532</v>
      </c>
      <c r="AK413" s="66"/>
    </row>
    <row r="414" spans="1:37" ht="16.75" customHeight="1" x14ac:dyDescent="0.3">
      <c r="A414" s="11">
        <v>33</v>
      </c>
      <c r="B414" s="14" t="s">
        <v>2215</v>
      </c>
      <c r="C414" s="52" t="s">
        <v>13060</v>
      </c>
      <c r="D414" s="128"/>
      <c r="E414" s="129"/>
      <c r="F414" s="129"/>
      <c r="G414" s="129"/>
      <c r="H414" s="129"/>
      <c r="I414" s="129"/>
      <c r="J414" s="129"/>
      <c r="K414" s="130"/>
      <c r="L414" s="2"/>
      <c r="M414" s="2"/>
      <c r="N414" s="58"/>
      <c r="O414" s="81"/>
      <c r="P414" s="185"/>
      <c r="Q414" s="2"/>
      <c r="R414" s="2"/>
      <c r="S414" s="44"/>
      <c r="T414" s="43"/>
      <c r="U414" s="8"/>
      <c r="V414" s="8"/>
      <c r="W414" s="8"/>
      <c r="X414" s="8"/>
      <c r="Y414" s="8"/>
      <c r="Z414" s="8"/>
      <c r="AA414" s="180"/>
      <c r="AB414" s="73"/>
      <c r="AC414" s="292"/>
      <c r="AD414" s="220" t="s">
        <v>7391</v>
      </c>
      <c r="AE414" s="55" t="s">
        <v>7390</v>
      </c>
      <c r="AF414" s="141">
        <v>0.5</v>
      </c>
      <c r="AG414" s="196"/>
      <c r="AH414" s="144"/>
      <c r="AI414" s="150"/>
      <c r="AJ414" s="98">
        <f>ROUND(ROUND(P409*AA410,0)*AF414-AH412,0)</f>
        <v>379</v>
      </c>
      <c r="AK414" s="66"/>
    </row>
    <row r="415" spans="1:37" ht="16.75" customHeight="1" x14ac:dyDescent="0.3">
      <c r="A415" s="11">
        <v>33</v>
      </c>
      <c r="B415" s="14" t="s">
        <v>2216</v>
      </c>
      <c r="C415" s="52" t="s">
        <v>13059</v>
      </c>
      <c r="D415" s="45"/>
      <c r="E415" s="2"/>
      <c r="F415" s="2"/>
      <c r="G415" s="2"/>
      <c r="H415" s="2"/>
      <c r="I415" s="2"/>
      <c r="J415" s="2"/>
      <c r="K415" s="44"/>
      <c r="L415" s="2"/>
      <c r="M415" s="2"/>
      <c r="N415" s="58"/>
      <c r="O415" s="81"/>
      <c r="P415" s="185"/>
      <c r="Q415" s="2"/>
      <c r="R415" s="2"/>
      <c r="S415" s="44"/>
      <c r="T415" s="56" t="s">
        <v>7373</v>
      </c>
      <c r="U415" s="2"/>
      <c r="V415" s="2"/>
      <c r="W415" s="2"/>
      <c r="X415" s="2"/>
      <c r="Y415" s="2"/>
      <c r="Z415" s="2"/>
      <c r="AA415" s="145"/>
      <c r="AB415" s="71"/>
      <c r="AC415" s="36"/>
      <c r="AD415" s="194"/>
      <c r="AE415" s="7"/>
      <c r="AF415" s="7"/>
      <c r="AG415" s="7"/>
      <c r="AH415" s="7"/>
      <c r="AI415" s="37"/>
      <c r="AJ415" s="98">
        <f>ROUND(P409*AA416,0)</f>
        <v>784</v>
      </c>
      <c r="AK415" s="66"/>
    </row>
    <row r="416" spans="1:37" ht="16.75" customHeight="1" x14ac:dyDescent="0.3">
      <c r="A416" s="11">
        <v>33</v>
      </c>
      <c r="B416" s="14" t="s">
        <v>2217</v>
      </c>
      <c r="C416" s="52" t="s">
        <v>13058</v>
      </c>
      <c r="D416" s="45"/>
      <c r="E416" s="2"/>
      <c r="F416" s="2"/>
      <c r="G416" s="2"/>
      <c r="H416" s="2"/>
      <c r="I416" s="2"/>
      <c r="J416" s="2"/>
      <c r="K416" s="44"/>
      <c r="L416" s="2"/>
      <c r="M416" s="2"/>
      <c r="N416" s="58"/>
      <c r="O416" s="81"/>
      <c r="P416" s="185"/>
      <c r="Q416" s="2"/>
      <c r="R416" s="2"/>
      <c r="S416" s="44"/>
      <c r="T416" s="56" t="s">
        <v>7405</v>
      </c>
      <c r="U416" s="2"/>
      <c r="V416" s="2"/>
      <c r="W416" s="135"/>
      <c r="X416" s="135"/>
      <c r="Y416" s="135"/>
      <c r="Z416" s="136" t="s">
        <v>7404</v>
      </c>
      <c r="AA416" s="273">
        <v>0.95</v>
      </c>
      <c r="AB416" s="274"/>
      <c r="AC416" s="291" t="s">
        <v>12369</v>
      </c>
      <c r="AD416" s="220" t="s">
        <v>7358</v>
      </c>
      <c r="AE416" s="55" t="s">
        <v>7390</v>
      </c>
      <c r="AF416" s="141">
        <v>0.7</v>
      </c>
      <c r="AG416" s="141"/>
      <c r="AH416" s="141"/>
      <c r="AI416" s="142"/>
      <c r="AJ416" s="98">
        <f>ROUND(ROUND(P409*AA416,0)*AF416,0)</f>
        <v>549</v>
      </c>
      <c r="AK416" s="66"/>
    </row>
    <row r="417" spans="1:37" ht="16.75" customHeight="1" x14ac:dyDescent="0.3">
      <c r="A417" s="11">
        <v>33</v>
      </c>
      <c r="B417" s="14" t="s">
        <v>2218</v>
      </c>
      <c r="C417" s="52" t="s">
        <v>13057</v>
      </c>
      <c r="D417" s="128"/>
      <c r="E417" s="129"/>
      <c r="F417" s="129"/>
      <c r="G417" s="129"/>
      <c r="H417" s="129"/>
      <c r="I417" s="129"/>
      <c r="J417" s="129"/>
      <c r="K417" s="130"/>
      <c r="L417" s="2"/>
      <c r="M417" s="2"/>
      <c r="N417" s="58"/>
      <c r="O417" s="81"/>
      <c r="P417" s="185"/>
      <c r="Q417" s="2"/>
      <c r="R417" s="2"/>
      <c r="S417" s="44"/>
      <c r="T417" s="45"/>
      <c r="U417" s="2"/>
      <c r="V417" s="2"/>
      <c r="W417" s="2"/>
      <c r="X417" s="2"/>
      <c r="Y417" s="2"/>
      <c r="Z417" s="2"/>
      <c r="AA417" s="145"/>
      <c r="AB417" s="71"/>
      <c r="AC417" s="292"/>
      <c r="AD417" s="220" t="s">
        <v>7391</v>
      </c>
      <c r="AE417" s="55" t="s">
        <v>7390</v>
      </c>
      <c r="AF417" s="141">
        <v>0.5</v>
      </c>
      <c r="AG417" s="141"/>
      <c r="AH417" s="141"/>
      <c r="AI417" s="142"/>
      <c r="AJ417" s="98">
        <f>ROUND(ROUND(P409*AA416,0)*AF417,0)</f>
        <v>392</v>
      </c>
      <c r="AK417" s="66"/>
    </row>
    <row r="418" spans="1:37" ht="16.75" customHeight="1" x14ac:dyDescent="0.3">
      <c r="A418" s="11">
        <v>33</v>
      </c>
      <c r="B418" s="14" t="s">
        <v>2219</v>
      </c>
      <c r="C418" s="52" t="s">
        <v>13056</v>
      </c>
      <c r="D418" s="128"/>
      <c r="E418" s="129"/>
      <c r="F418" s="129"/>
      <c r="G418" s="129"/>
      <c r="H418" s="129"/>
      <c r="I418" s="129"/>
      <c r="J418" s="129"/>
      <c r="K418" s="130"/>
      <c r="L418" s="2"/>
      <c r="M418" s="2"/>
      <c r="N418" s="58"/>
      <c r="O418" s="81"/>
      <c r="P418" s="185"/>
      <c r="Q418" s="2"/>
      <c r="R418" s="2"/>
      <c r="S418" s="44"/>
      <c r="T418" s="45"/>
      <c r="U418" s="2"/>
      <c r="V418" s="2"/>
      <c r="W418" s="2"/>
      <c r="X418" s="2"/>
      <c r="Y418" s="2"/>
      <c r="Z418" s="2"/>
      <c r="AA418" s="145"/>
      <c r="AB418" s="71"/>
      <c r="AC418" s="36"/>
      <c r="AD418" s="201"/>
      <c r="AE418" s="55"/>
      <c r="AF418" s="141"/>
      <c r="AG418" s="187" t="s">
        <v>7356</v>
      </c>
      <c r="AH418" s="53">
        <v>5</v>
      </c>
      <c r="AI418" s="181" t="s">
        <v>7357</v>
      </c>
      <c r="AJ418" s="98">
        <f>ROUND(P409*AA416-AH418,0)</f>
        <v>779</v>
      </c>
      <c r="AK418" s="66"/>
    </row>
    <row r="419" spans="1:37" ht="16.75" customHeight="1" x14ac:dyDescent="0.3">
      <c r="A419" s="11">
        <v>33</v>
      </c>
      <c r="B419" s="14" t="s">
        <v>2220</v>
      </c>
      <c r="C419" s="52" t="s">
        <v>13055</v>
      </c>
      <c r="D419" s="128"/>
      <c r="E419" s="129"/>
      <c r="F419" s="129"/>
      <c r="G419" s="129"/>
      <c r="H419" s="129"/>
      <c r="I419" s="129"/>
      <c r="J419" s="129"/>
      <c r="K419" s="130"/>
      <c r="L419" s="2"/>
      <c r="M419" s="2"/>
      <c r="N419" s="58"/>
      <c r="O419" s="81"/>
      <c r="P419" s="185"/>
      <c r="Q419" s="2"/>
      <c r="R419" s="2"/>
      <c r="S419" s="44"/>
      <c r="T419" s="45"/>
      <c r="U419" s="2"/>
      <c r="V419" s="2"/>
      <c r="W419" s="2"/>
      <c r="X419" s="2"/>
      <c r="Y419" s="2"/>
      <c r="Z419" s="2"/>
      <c r="AA419" s="145"/>
      <c r="AB419" s="71"/>
      <c r="AC419" s="291" t="s">
        <v>12369</v>
      </c>
      <c r="AD419" s="220" t="s">
        <v>7358</v>
      </c>
      <c r="AE419" s="55" t="s">
        <v>7390</v>
      </c>
      <c r="AF419" s="141">
        <v>0.7</v>
      </c>
      <c r="AG419" s="221"/>
      <c r="AH419" s="136"/>
      <c r="AI419" s="75"/>
      <c r="AJ419" s="98">
        <f>ROUND(ROUND(P409*AA416,0)*AF419-AH418,0)</f>
        <v>544</v>
      </c>
      <c r="AK419" s="66"/>
    </row>
    <row r="420" spans="1:37" ht="16.75" customHeight="1" x14ac:dyDescent="0.3">
      <c r="A420" s="11">
        <v>33</v>
      </c>
      <c r="B420" s="14" t="s">
        <v>2221</v>
      </c>
      <c r="C420" s="52" t="s">
        <v>13054</v>
      </c>
      <c r="D420" s="128"/>
      <c r="E420" s="129"/>
      <c r="F420" s="129"/>
      <c r="G420" s="129"/>
      <c r="H420" s="129"/>
      <c r="I420" s="129"/>
      <c r="J420" s="129"/>
      <c r="K420" s="130"/>
      <c r="L420" s="2"/>
      <c r="M420" s="2"/>
      <c r="N420" s="58"/>
      <c r="O420" s="81"/>
      <c r="P420" s="185"/>
      <c r="Q420" s="2"/>
      <c r="R420" s="2"/>
      <c r="S420" s="44"/>
      <c r="T420" s="43"/>
      <c r="U420" s="8"/>
      <c r="V420" s="8"/>
      <c r="W420" s="8"/>
      <c r="X420" s="8"/>
      <c r="Y420" s="8"/>
      <c r="Z420" s="8"/>
      <c r="AA420" s="180"/>
      <c r="AB420" s="73"/>
      <c r="AC420" s="292"/>
      <c r="AD420" s="220" t="s">
        <v>7391</v>
      </c>
      <c r="AE420" s="55" t="s">
        <v>7390</v>
      </c>
      <c r="AF420" s="141">
        <v>0.5</v>
      </c>
      <c r="AG420" s="196"/>
      <c r="AH420" s="144"/>
      <c r="AI420" s="150"/>
      <c r="AJ420" s="98">
        <f>ROUND(ROUND(P409*AA416,0)*AF420-AH418,0)</f>
        <v>387</v>
      </c>
      <c r="AK420" s="66"/>
    </row>
    <row r="421" spans="1:37" ht="16.75" customHeight="1" x14ac:dyDescent="0.3">
      <c r="A421" s="11">
        <v>33</v>
      </c>
      <c r="B421" s="14" t="s">
        <v>13053</v>
      </c>
      <c r="C421" s="52" t="s">
        <v>13052</v>
      </c>
      <c r="D421" s="45"/>
      <c r="E421" s="2"/>
      <c r="F421" s="2"/>
      <c r="G421" s="2"/>
      <c r="H421" s="2"/>
      <c r="I421" s="2"/>
      <c r="J421" s="2"/>
      <c r="K421" s="44"/>
      <c r="L421" s="2"/>
      <c r="M421" s="2"/>
      <c r="N421" s="58"/>
      <c r="O421" s="81"/>
      <c r="P421" s="167" t="s">
        <v>7425</v>
      </c>
      <c r="Q421" s="36"/>
      <c r="R421" s="36"/>
      <c r="S421" s="50"/>
      <c r="T421" s="36"/>
      <c r="U421" s="36"/>
      <c r="V421" s="36"/>
      <c r="W421" s="36"/>
      <c r="X421" s="36"/>
      <c r="Y421" s="36"/>
      <c r="Z421" s="36"/>
      <c r="AA421" s="217"/>
      <c r="AB421" s="50"/>
      <c r="AC421" s="36"/>
      <c r="AD421" s="53"/>
      <c r="AE421" s="36"/>
      <c r="AF421" s="36"/>
      <c r="AG421" s="36"/>
      <c r="AH421" s="36"/>
      <c r="AI421" s="50"/>
      <c r="AJ421" s="98">
        <f>ROUND(P427,0)</f>
        <v>708</v>
      </c>
      <c r="AK421" s="66"/>
    </row>
    <row r="422" spans="1:37" ht="16.75" customHeight="1" x14ac:dyDescent="0.3">
      <c r="A422" s="11">
        <v>33</v>
      </c>
      <c r="B422" s="14" t="s">
        <v>2222</v>
      </c>
      <c r="C422" s="52" t="s">
        <v>13051</v>
      </c>
      <c r="D422" s="45"/>
      <c r="E422" s="2"/>
      <c r="F422" s="2"/>
      <c r="G422" s="2"/>
      <c r="H422" s="2"/>
      <c r="I422" s="2"/>
      <c r="J422" s="2"/>
      <c r="K422" s="44"/>
      <c r="L422" s="2"/>
      <c r="M422" s="2"/>
      <c r="N422" s="58"/>
      <c r="O422" s="81"/>
      <c r="P422" s="185"/>
      <c r="Q422" s="2"/>
      <c r="R422" s="2"/>
      <c r="S422" s="44"/>
      <c r="T422" s="2"/>
      <c r="U422" s="2"/>
      <c r="V422" s="2"/>
      <c r="W422" s="2"/>
      <c r="X422" s="2"/>
      <c r="Y422" s="2"/>
      <c r="Z422" s="2"/>
      <c r="AA422" s="145"/>
      <c r="AB422" s="71"/>
      <c r="AC422" s="291" t="s">
        <v>12369</v>
      </c>
      <c r="AD422" s="220" t="s">
        <v>7358</v>
      </c>
      <c r="AE422" s="55" t="s">
        <v>7390</v>
      </c>
      <c r="AF422" s="141">
        <v>0.7</v>
      </c>
      <c r="AG422" s="141"/>
      <c r="AH422" s="141"/>
      <c r="AI422" s="142"/>
      <c r="AJ422" s="98">
        <f>ROUND(P427*AF422,0)</f>
        <v>496</v>
      </c>
      <c r="AK422" s="66"/>
    </row>
    <row r="423" spans="1:37" ht="16.75" customHeight="1" x14ac:dyDescent="0.3">
      <c r="A423" s="11">
        <v>33</v>
      </c>
      <c r="B423" s="14" t="s">
        <v>2223</v>
      </c>
      <c r="C423" s="52" t="s">
        <v>13050</v>
      </c>
      <c r="D423" s="128"/>
      <c r="E423" s="129"/>
      <c r="F423" s="129"/>
      <c r="G423" s="129"/>
      <c r="H423" s="129"/>
      <c r="I423" s="129"/>
      <c r="J423" s="129"/>
      <c r="K423" s="130"/>
      <c r="L423" s="2"/>
      <c r="M423" s="2"/>
      <c r="N423" s="58"/>
      <c r="O423" s="81"/>
      <c r="P423" s="185"/>
      <c r="Q423" s="2"/>
      <c r="R423" s="2"/>
      <c r="S423" s="44"/>
      <c r="T423" s="45"/>
      <c r="U423" s="2"/>
      <c r="V423" s="2"/>
      <c r="W423" s="2"/>
      <c r="X423" s="2"/>
      <c r="Y423" s="2"/>
      <c r="Z423" s="2"/>
      <c r="AA423" s="145"/>
      <c r="AB423" s="71"/>
      <c r="AC423" s="292"/>
      <c r="AD423" s="220" t="s">
        <v>7391</v>
      </c>
      <c r="AE423" s="55" t="s">
        <v>7390</v>
      </c>
      <c r="AF423" s="141">
        <v>0.5</v>
      </c>
      <c r="AG423" s="141"/>
      <c r="AH423" s="141"/>
      <c r="AI423" s="142"/>
      <c r="AJ423" s="98">
        <f>ROUND(P427*AF423,0)</f>
        <v>354</v>
      </c>
      <c r="AK423" s="66"/>
    </row>
    <row r="424" spans="1:37" ht="16.75" customHeight="1" x14ac:dyDescent="0.3">
      <c r="A424" s="11">
        <v>33</v>
      </c>
      <c r="B424" s="14" t="s">
        <v>2224</v>
      </c>
      <c r="C424" s="52" t="s">
        <v>13049</v>
      </c>
      <c r="D424" s="128"/>
      <c r="E424" s="129"/>
      <c r="F424" s="129"/>
      <c r="G424" s="129"/>
      <c r="H424" s="129"/>
      <c r="I424" s="129"/>
      <c r="J424" s="129"/>
      <c r="K424" s="130"/>
      <c r="L424" s="2"/>
      <c r="M424" s="2"/>
      <c r="N424" s="58"/>
      <c r="O424" s="81"/>
      <c r="P424" s="185"/>
      <c r="Q424" s="2"/>
      <c r="R424" s="2"/>
      <c r="S424" s="44"/>
      <c r="T424" s="2"/>
      <c r="U424" s="2"/>
      <c r="V424" s="2"/>
      <c r="W424" s="2"/>
      <c r="X424" s="2"/>
      <c r="Y424" s="2"/>
      <c r="Z424" s="2"/>
      <c r="AA424" s="145"/>
      <c r="AB424" s="71"/>
      <c r="AC424" s="36"/>
      <c r="AD424" s="201"/>
      <c r="AE424" s="55"/>
      <c r="AF424" s="141"/>
      <c r="AG424" s="187" t="s">
        <v>7356</v>
      </c>
      <c r="AH424" s="53">
        <v>5</v>
      </c>
      <c r="AI424" s="181" t="s">
        <v>7357</v>
      </c>
      <c r="AJ424" s="98">
        <f>ROUND(P427-AH424,0)</f>
        <v>703</v>
      </c>
      <c r="AK424" s="66"/>
    </row>
    <row r="425" spans="1:37" ht="16.75" customHeight="1" x14ac:dyDescent="0.3">
      <c r="A425" s="11">
        <v>33</v>
      </c>
      <c r="B425" s="14" t="s">
        <v>2225</v>
      </c>
      <c r="C425" s="52" t="s">
        <v>13048</v>
      </c>
      <c r="D425" s="128"/>
      <c r="E425" s="129"/>
      <c r="F425" s="129"/>
      <c r="G425" s="129"/>
      <c r="H425" s="129"/>
      <c r="I425" s="129"/>
      <c r="J425" s="129"/>
      <c r="K425" s="130"/>
      <c r="L425" s="2"/>
      <c r="M425" s="2"/>
      <c r="N425" s="58"/>
      <c r="O425" s="81"/>
      <c r="P425" s="185"/>
      <c r="Q425" s="2"/>
      <c r="R425" s="2"/>
      <c r="S425" s="44"/>
      <c r="T425" s="2"/>
      <c r="U425" s="2"/>
      <c r="V425" s="2"/>
      <c r="W425" s="2"/>
      <c r="X425" s="2"/>
      <c r="Y425" s="2"/>
      <c r="Z425" s="2"/>
      <c r="AA425" s="145"/>
      <c r="AB425" s="71"/>
      <c r="AC425" s="291" t="s">
        <v>12369</v>
      </c>
      <c r="AD425" s="220" t="s">
        <v>7358</v>
      </c>
      <c r="AE425" s="55" t="s">
        <v>7390</v>
      </c>
      <c r="AF425" s="141">
        <v>0.7</v>
      </c>
      <c r="AG425" s="221"/>
      <c r="AH425" s="136"/>
      <c r="AI425" s="75"/>
      <c r="AJ425" s="98">
        <f>ROUND(P427*AF425-AH424,0)</f>
        <v>491</v>
      </c>
      <c r="AK425" s="66"/>
    </row>
    <row r="426" spans="1:37" ht="16.75" customHeight="1" x14ac:dyDescent="0.3">
      <c r="A426" s="11">
        <v>33</v>
      </c>
      <c r="B426" s="14" t="s">
        <v>2226</v>
      </c>
      <c r="C426" s="52" t="s">
        <v>13047</v>
      </c>
      <c r="D426" s="128"/>
      <c r="E426" s="129"/>
      <c r="F426" s="129"/>
      <c r="G426" s="129"/>
      <c r="H426" s="129"/>
      <c r="I426" s="129"/>
      <c r="J426" s="129"/>
      <c r="K426" s="130"/>
      <c r="L426" s="2"/>
      <c r="M426" s="2"/>
      <c r="N426" s="58"/>
      <c r="O426" s="81"/>
      <c r="P426" s="185"/>
      <c r="Q426" s="2"/>
      <c r="R426" s="2"/>
      <c r="S426" s="44"/>
      <c r="T426" s="2"/>
      <c r="U426" s="2"/>
      <c r="V426" s="2"/>
      <c r="W426" s="2"/>
      <c r="X426" s="2"/>
      <c r="Y426" s="2"/>
      <c r="Z426" s="2"/>
      <c r="AA426" s="145"/>
      <c r="AB426" s="71"/>
      <c r="AC426" s="292"/>
      <c r="AD426" s="220" t="s">
        <v>7391</v>
      </c>
      <c r="AE426" s="55" t="s">
        <v>7390</v>
      </c>
      <c r="AF426" s="141">
        <v>0.5</v>
      </c>
      <c r="AG426" s="196"/>
      <c r="AH426" s="144"/>
      <c r="AI426" s="150"/>
      <c r="AJ426" s="98">
        <f>ROUND(P427*AF426-AH424,0)</f>
        <v>349</v>
      </c>
      <c r="AK426" s="66"/>
    </row>
    <row r="427" spans="1:37" ht="16.75" customHeight="1" x14ac:dyDescent="0.3">
      <c r="A427" s="11">
        <v>33</v>
      </c>
      <c r="B427" s="14" t="s">
        <v>2227</v>
      </c>
      <c r="C427" s="52" t="s">
        <v>13046</v>
      </c>
      <c r="D427" s="45"/>
      <c r="E427" s="2"/>
      <c r="F427" s="2"/>
      <c r="G427" s="2"/>
      <c r="H427" s="2"/>
      <c r="I427" s="2"/>
      <c r="J427" s="2"/>
      <c r="K427" s="44"/>
      <c r="L427" s="2"/>
      <c r="M427" s="2"/>
      <c r="N427" s="58"/>
      <c r="O427" s="81"/>
      <c r="P427" s="271">
        <v>708</v>
      </c>
      <c r="Q427" s="272"/>
      <c r="R427" s="2" t="s">
        <v>7388</v>
      </c>
      <c r="S427" s="44"/>
      <c r="T427" s="202" t="s">
        <v>7380</v>
      </c>
      <c r="U427" s="36"/>
      <c r="V427" s="36"/>
      <c r="W427" s="36"/>
      <c r="X427" s="36"/>
      <c r="Y427" s="36"/>
      <c r="Z427" s="36"/>
      <c r="AA427" s="217"/>
      <c r="AB427" s="74"/>
      <c r="AC427" s="36"/>
      <c r="AD427" s="194"/>
      <c r="AE427" s="7"/>
      <c r="AF427" s="7"/>
      <c r="AG427" s="7"/>
      <c r="AH427" s="7"/>
      <c r="AI427" s="37"/>
      <c r="AJ427" s="98">
        <f>ROUND(P427*AA428,0)</f>
        <v>658</v>
      </c>
      <c r="AK427" s="66"/>
    </row>
    <row r="428" spans="1:37" ht="16.75" customHeight="1" x14ac:dyDescent="0.3">
      <c r="A428" s="11">
        <v>33</v>
      </c>
      <c r="B428" s="14" t="s">
        <v>2228</v>
      </c>
      <c r="C428" s="52" t="s">
        <v>13045</v>
      </c>
      <c r="D428" s="45"/>
      <c r="E428" s="2"/>
      <c r="F428" s="2"/>
      <c r="G428" s="2"/>
      <c r="H428" s="2"/>
      <c r="I428" s="2"/>
      <c r="J428" s="2"/>
      <c r="K428" s="44"/>
      <c r="L428" s="2"/>
      <c r="M428" s="2"/>
      <c r="N428" s="58"/>
      <c r="O428" s="81"/>
      <c r="P428" s="72"/>
      <c r="Q428" s="145"/>
      <c r="R428" s="2"/>
      <c r="S428" s="44"/>
      <c r="T428" s="45"/>
      <c r="U428" s="2"/>
      <c r="V428" s="2"/>
      <c r="W428" s="135"/>
      <c r="X428" s="135"/>
      <c r="Y428" s="135"/>
      <c r="Z428" s="136" t="s">
        <v>7404</v>
      </c>
      <c r="AA428" s="273">
        <v>0.93</v>
      </c>
      <c r="AB428" s="274"/>
      <c r="AC428" s="291" t="s">
        <v>12369</v>
      </c>
      <c r="AD428" s="220" t="s">
        <v>7358</v>
      </c>
      <c r="AE428" s="55" t="s">
        <v>7390</v>
      </c>
      <c r="AF428" s="141">
        <v>0.7</v>
      </c>
      <c r="AG428" s="141"/>
      <c r="AH428" s="141"/>
      <c r="AI428" s="142"/>
      <c r="AJ428" s="98">
        <f>ROUND(ROUND(P427*AA428,0)*AF428,0)</f>
        <v>461</v>
      </c>
      <c r="AK428" s="66"/>
    </row>
    <row r="429" spans="1:37" ht="16.75" customHeight="1" x14ac:dyDescent="0.3">
      <c r="A429" s="11">
        <v>33</v>
      </c>
      <c r="B429" s="14" t="s">
        <v>2229</v>
      </c>
      <c r="C429" s="52" t="s">
        <v>13044</v>
      </c>
      <c r="D429" s="128"/>
      <c r="E429" s="129"/>
      <c r="F429" s="129"/>
      <c r="G429" s="129"/>
      <c r="H429" s="129"/>
      <c r="I429" s="129"/>
      <c r="J429" s="129"/>
      <c r="K429" s="130"/>
      <c r="L429" s="2"/>
      <c r="M429" s="2"/>
      <c r="N429" s="58"/>
      <c r="O429" s="81"/>
      <c r="P429" s="185"/>
      <c r="Q429" s="2"/>
      <c r="R429" s="2"/>
      <c r="S429" s="44"/>
      <c r="T429" s="45"/>
      <c r="U429" s="2"/>
      <c r="V429" s="2"/>
      <c r="W429" s="2"/>
      <c r="X429" s="2"/>
      <c r="Y429" s="2"/>
      <c r="Z429" s="2"/>
      <c r="AA429" s="145"/>
      <c r="AB429" s="71"/>
      <c r="AC429" s="292"/>
      <c r="AD429" s="220" t="s">
        <v>7391</v>
      </c>
      <c r="AE429" s="55" t="s">
        <v>7390</v>
      </c>
      <c r="AF429" s="141">
        <v>0.5</v>
      </c>
      <c r="AG429" s="141"/>
      <c r="AH429" s="141"/>
      <c r="AI429" s="142"/>
      <c r="AJ429" s="98">
        <f>ROUND(ROUND(P427*AA428,0)*AF429,0)</f>
        <v>329</v>
      </c>
      <c r="AK429" s="66"/>
    </row>
    <row r="430" spans="1:37" ht="16.75" customHeight="1" x14ac:dyDescent="0.3">
      <c r="A430" s="11">
        <v>33</v>
      </c>
      <c r="B430" s="14" t="s">
        <v>2230</v>
      </c>
      <c r="C430" s="52" t="s">
        <v>13043</v>
      </c>
      <c r="D430" s="128"/>
      <c r="E430" s="129"/>
      <c r="F430" s="129"/>
      <c r="G430" s="129"/>
      <c r="H430" s="129"/>
      <c r="I430" s="129"/>
      <c r="J430" s="129"/>
      <c r="K430" s="130"/>
      <c r="L430" s="2"/>
      <c r="M430" s="2"/>
      <c r="N430" s="58"/>
      <c r="O430" s="81"/>
      <c r="P430" s="185"/>
      <c r="Q430" s="2"/>
      <c r="R430" s="2"/>
      <c r="S430" s="44"/>
      <c r="T430" s="45"/>
      <c r="U430" s="2"/>
      <c r="V430" s="2"/>
      <c r="W430" s="2"/>
      <c r="X430" s="2"/>
      <c r="Y430" s="2"/>
      <c r="Z430" s="2"/>
      <c r="AA430" s="145"/>
      <c r="AB430" s="71"/>
      <c r="AC430" s="36"/>
      <c r="AD430" s="201"/>
      <c r="AE430" s="55"/>
      <c r="AF430" s="141"/>
      <c r="AG430" s="187" t="s">
        <v>7356</v>
      </c>
      <c r="AH430" s="53">
        <v>5</v>
      </c>
      <c r="AI430" s="181" t="s">
        <v>7357</v>
      </c>
      <c r="AJ430" s="98">
        <f>ROUND(P427*AA428-AH430,0)</f>
        <v>653</v>
      </c>
      <c r="AK430" s="66"/>
    </row>
    <row r="431" spans="1:37" ht="16.75" customHeight="1" x14ac:dyDescent="0.3">
      <c r="A431" s="11">
        <v>33</v>
      </c>
      <c r="B431" s="14" t="s">
        <v>2231</v>
      </c>
      <c r="C431" s="52" t="s">
        <v>13042</v>
      </c>
      <c r="D431" s="128"/>
      <c r="E431" s="129"/>
      <c r="F431" s="129"/>
      <c r="G431" s="129"/>
      <c r="H431" s="129"/>
      <c r="I431" s="129"/>
      <c r="J431" s="129"/>
      <c r="K431" s="130"/>
      <c r="L431" s="2"/>
      <c r="M431" s="2"/>
      <c r="N431" s="58"/>
      <c r="O431" s="81"/>
      <c r="P431" s="185"/>
      <c r="Q431" s="2"/>
      <c r="R431" s="2"/>
      <c r="S431" s="44"/>
      <c r="T431" s="45"/>
      <c r="U431" s="2"/>
      <c r="V431" s="2"/>
      <c r="W431" s="2"/>
      <c r="X431" s="2"/>
      <c r="Y431" s="2"/>
      <c r="Z431" s="2"/>
      <c r="AA431" s="145"/>
      <c r="AB431" s="71"/>
      <c r="AC431" s="291" t="s">
        <v>12369</v>
      </c>
      <c r="AD431" s="220" t="s">
        <v>7358</v>
      </c>
      <c r="AE431" s="55" t="s">
        <v>7390</v>
      </c>
      <c r="AF431" s="141">
        <v>0.7</v>
      </c>
      <c r="AG431" s="221"/>
      <c r="AH431" s="136"/>
      <c r="AI431" s="75"/>
      <c r="AJ431" s="98">
        <f>ROUND(ROUND(P427*AA428,0)*AF431-AH430,0)</f>
        <v>456</v>
      </c>
      <c r="AK431" s="66"/>
    </row>
    <row r="432" spans="1:37" ht="16.75" customHeight="1" x14ac:dyDescent="0.3">
      <c r="A432" s="11">
        <v>33</v>
      </c>
      <c r="B432" s="14" t="s">
        <v>2232</v>
      </c>
      <c r="C432" s="52" t="s">
        <v>13041</v>
      </c>
      <c r="D432" s="128"/>
      <c r="E432" s="129"/>
      <c r="F432" s="129"/>
      <c r="G432" s="129"/>
      <c r="H432" s="129"/>
      <c r="I432" s="129"/>
      <c r="J432" s="129"/>
      <c r="K432" s="130"/>
      <c r="L432" s="2"/>
      <c r="M432" s="2"/>
      <c r="N432" s="58"/>
      <c r="O432" s="81"/>
      <c r="P432" s="185"/>
      <c r="Q432" s="2"/>
      <c r="R432" s="2"/>
      <c r="S432" s="44"/>
      <c r="T432" s="43"/>
      <c r="U432" s="8"/>
      <c r="V432" s="8"/>
      <c r="W432" s="8"/>
      <c r="X432" s="8"/>
      <c r="Y432" s="8"/>
      <c r="Z432" s="8"/>
      <c r="AA432" s="180"/>
      <c r="AB432" s="73"/>
      <c r="AC432" s="292"/>
      <c r="AD432" s="220" t="s">
        <v>7391</v>
      </c>
      <c r="AE432" s="55" t="s">
        <v>7390</v>
      </c>
      <c r="AF432" s="141">
        <v>0.5</v>
      </c>
      <c r="AG432" s="196"/>
      <c r="AH432" s="144"/>
      <c r="AI432" s="150"/>
      <c r="AJ432" s="98">
        <f>ROUND(ROUND(P427*AA428,0)*AF432-AH430,0)</f>
        <v>324</v>
      </c>
      <c r="AK432" s="66"/>
    </row>
    <row r="433" spans="1:37" ht="16.75" customHeight="1" x14ac:dyDescent="0.3">
      <c r="A433" s="11">
        <v>33</v>
      </c>
      <c r="B433" s="14" t="s">
        <v>2233</v>
      </c>
      <c r="C433" s="52" t="s">
        <v>13040</v>
      </c>
      <c r="D433" s="45"/>
      <c r="E433" s="2"/>
      <c r="F433" s="2"/>
      <c r="G433" s="2"/>
      <c r="H433" s="2"/>
      <c r="I433" s="2"/>
      <c r="J433" s="2"/>
      <c r="K433" s="44"/>
      <c r="L433" s="2"/>
      <c r="M433" s="2"/>
      <c r="N433" s="58"/>
      <c r="O433" s="81"/>
      <c r="P433" s="185"/>
      <c r="Q433" s="2"/>
      <c r="R433" s="2"/>
      <c r="S433" s="44"/>
      <c r="T433" s="56" t="s">
        <v>7373</v>
      </c>
      <c r="U433" s="2"/>
      <c r="V433" s="2"/>
      <c r="W433" s="2"/>
      <c r="X433" s="2"/>
      <c r="Y433" s="2"/>
      <c r="Z433" s="2"/>
      <c r="AA433" s="145"/>
      <c r="AB433" s="71"/>
      <c r="AC433" s="36"/>
      <c r="AD433" s="194"/>
      <c r="AE433" s="7"/>
      <c r="AF433" s="7"/>
      <c r="AG433" s="7"/>
      <c r="AH433" s="7"/>
      <c r="AI433" s="37"/>
      <c r="AJ433" s="98">
        <f>ROUND(P427*AA434,0)</f>
        <v>673</v>
      </c>
      <c r="AK433" s="66"/>
    </row>
    <row r="434" spans="1:37" ht="16.75" customHeight="1" x14ac:dyDescent="0.3">
      <c r="A434" s="11">
        <v>33</v>
      </c>
      <c r="B434" s="14" t="s">
        <v>2234</v>
      </c>
      <c r="C434" s="52" t="s">
        <v>13039</v>
      </c>
      <c r="D434" s="45"/>
      <c r="E434" s="2"/>
      <c r="F434" s="2"/>
      <c r="G434" s="2"/>
      <c r="H434" s="2"/>
      <c r="I434" s="2"/>
      <c r="J434" s="2"/>
      <c r="K434" s="44"/>
      <c r="L434" s="2"/>
      <c r="M434" s="2"/>
      <c r="N434" s="58"/>
      <c r="O434" s="81"/>
      <c r="P434" s="185"/>
      <c r="Q434" s="2"/>
      <c r="R434" s="2"/>
      <c r="S434" s="44"/>
      <c r="T434" s="56" t="s">
        <v>7405</v>
      </c>
      <c r="U434" s="2"/>
      <c r="V434" s="2"/>
      <c r="W434" s="135"/>
      <c r="X434" s="135"/>
      <c r="Y434" s="135"/>
      <c r="Z434" s="136" t="s">
        <v>7404</v>
      </c>
      <c r="AA434" s="273">
        <v>0.95</v>
      </c>
      <c r="AB434" s="274"/>
      <c r="AC434" s="291" t="s">
        <v>12369</v>
      </c>
      <c r="AD434" s="220" t="s">
        <v>7358</v>
      </c>
      <c r="AE434" s="55" t="s">
        <v>7390</v>
      </c>
      <c r="AF434" s="141">
        <v>0.7</v>
      </c>
      <c r="AG434" s="141"/>
      <c r="AH434" s="141"/>
      <c r="AI434" s="142"/>
      <c r="AJ434" s="98">
        <f>ROUND(ROUND(P427*AA434,0)*AF434,0)</f>
        <v>471</v>
      </c>
      <c r="AK434" s="66"/>
    </row>
    <row r="435" spans="1:37" ht="16.75" customHeight="1" x14ac:dyDescent="0.3">
      <c r="A435" s="11">
        <v>33</v>
      </c>
      <c r="B435" s="14" t="s">
        <v>2235</v>
      </c>
      <c r="C435" s="52" t="s">
        <v>13038</v>
      </c>
      <c r="D435" s="128"/>
      <c r="E435" s="129"/>
      <c r="F435" s="129"/>
      <c r="G435" s="129"/>
      <c r="H435" s="129"/>
      <c r="I435" s="129"/>
      <c r="J435" s="129"/>
      <c r="K435" s="130"/>
      <c r="L435" s="2"/>
      <c r="M435" s="2"/>
      <c r="N435" s="58"/>
      <c r="O435" s="81"/>
      <c r="P435" s="185"/>
      <c r="Q435" s="2"/>
      <c r="R435" s="2"/>
      <c r="S435" s="44"/>
      <c r="T435" s="45"/>
      <c r="U435" s="2"/>
      <c r="V435" s="2"/>
      <c r="W435" s="2"/>
      <c r="X435" s="2"/>
      <c r="Y435" s="2"/>
      <c r="Z435" s="2"/>
      <c r="AA435" s="145"/>
      <c r="AB435" s="71"/>
      <c r="AC435" s="292"/>
      <c r="AD435" s="220" t="s">
        <v>7391</v>
      </c>
      <c r="AE435" s="55" t="s">
        <v>7390</v>
      </c>
      <c r="AF435" s="141">
        <v>0.5</v>
      </c>
      <c r="AG435" s="141"/>
      <c r="AH435" s="141"/>
      <c r="AI435" s="142"/>
      <c r="AJ435" s="98">
        <f>ROUND(ROUND(P427*AA434,0)*AF435,0)</f>
        <v>337</v>
      </c>
      <c r="AK435" s="66"/>
    </row>
    <row r="436" spans="1:37" ht="16.75" customHeight="1" x14ac:dyDescent="0.3">
      <c r="A436" s="11">
        <v>33</v>
      </c>
      <c r="B436" s="14" t="s">
        <v>2236</v>
      </c>
      <c r="C436" s="52" t="s">
        <v>13037</v>
      </c>
      <c r="D436" s="128"/>
      <c r="E436" s="129"/>
      <c r="F436" s="129"/>
      <c r="G436" s="129"/>
      <c r="H436" s="129"/>
      <c r="I436" s="129"/>
      <c r="J436" s="129"/>
      <c r="K436" s="130"/>
      <c r="L436" s="2"/>
      <c r="M436" s="2"/>
      <c r="N436" s="58"/>
      <c r="O436" s="81"/>
      <c r="P436" s="185"/>
      <c r="Q436" s="2"/>
      <c r="R436" s="2"/>
      <c r="S436" s="44"/>
      <c r="T436" s="45"/>
      <c r="U436" s="2"/>
      <c r="V436" s="2"/>
      <c r="W436" s="2"/>
      <c r="X436" s="2"/>
      <c r="Y436" s="2"/>
      <c r="Z436" s="2"/>
      <c r="AA436" s="145"/>
      <c r="AB436" s="71"/>
      <c r="AC436" s="36"/>
      <c r="AD436" s="201"/>
      <c r="AE436" s="55"/>
      <c r="AF436" s="141"/>
      <c r="AG436" s="187" t="s">
        <v>7356</v>
      </c>
      <c r="AH436" s="53">
        <v>5</v>
      </c>
      <c r="AI436" s="181" t="s">
        <v>7357</v>
      </c>
      <c r="AJ436" s="98">
        <f>ROUND(P427*AA434-AH436,0)</f>
        <v>668</v>
      </c>
      <c r="AK436" s="66"/>
    </row>
    <row r="437" spans="1:37" ht="16.75" customHeight="1" x14ac:dyDescent="0.3">
      <c r="A437" s="11">
        <v>33</v>
      </c>
      <c r="B437" s="14" t="s">
        <v>2237</v>
      </c>
      <c r="C437" s="52" t="s">
        <v>13036</v>
      </c>
      <c r="D437" s="128"/>
      <c r="E437" s="129"/>
      <c r="F437" s="129"/>
      <c r="G437" s="129"/>
      <c r="H437" s="129"/>
      <c r="I437" s="129"/>
      <c r="J437" s="129"/>
      <c r="K437" s="130"/>
      <c r="L437" s="2"/>
      <c r="M437" s="2"/>
      <c r="N437" s="58"/>
      <c r="O437" s="81"/>
      <c r="P437" s="185"/>
      <c r="Q437" s="2"/>
      <c r="R437" s="2"/>
      <c r="S437" s="44"/>
      <c r="T437" s="45"/>
      <c r="U437" s="2"/>
      <c r="V437" s="2"/>
      <c r="W437" s="2"/>
      <c r="X437" s="2"/>
      <c r="Y437" s="2"/>
      <c r="Z437" s="2"/>
      <c r="AA437" s="145"/>
      <c r="AB437" s="71"/>
      <c r="AC437" s="291" t="s">
        <v>12369</v>
      </c>
      <c r="AD437" s="220" t="s">
        <v>7358</v>
      </c>
      <c r="AE437" s="55" t="s">
        <v>7390</v>
      </c>
      <c r="AF437" s="141">
        <v>0.7</v>
      </c>
      <c r="AG437" s="221"/>
      <c r="AH437" s="136"/>
      <c r="AI437" s="75"/>
      <c r="AJ437" s="98">
        <f>ROUND(ROUND(P427*AA434,0)*AF437-AH436,0)</f>
        <v>466</v>
      </c>
      <c r="AK437" s="66"/>
    </row>
    <row r="438" spans="1:37" ht="16.75" customHeight="1" x14ac:dyDescent="0.3">
      <c r="A438" s="11">
        <v>33</v>
      </c>
      <c r="B438" s="14" t="s">
        <v>2238</v>
      </c>
      <c r="C438" s="52" t="s">
        <v>13035</v>
      </c>
      <c r="D438" s="128"/>
      <c r="E438" s="129"/>
      <c r="F438" s="129"/>
      <c r="G438" s="129"/>
      <c r="H438" s="129"/>
      <c r="I438" s="129"/>
      <c r="J438" s="129"/>
      <c r="K438" s="130"/>
      <c r="L438" s="2"/>
      <c r="M438" s="2"/>
      <c r="N438" s="58"/>
      <c r="O438" s="81"/>
      <c r="P438" s="185"/>
      <c r="Q438" s="2"/>
      <c r="R438" s="2"/>
      <c r="S438" s="44"/>
      <c r="T438" s="43"/>
      <c r="U438" s="8"/>
      <c r="V438" s="8"/>
      <c r="W438" s="8"/>
      <c r="X438" s="8"/>
      <c r="Y438" s="8"/>
      <c r="Z438" s="8"/>
      <c r="AA438" s="180"/>
      <c r="AB438" s="73"/>
      <c r="AC438" s="292"/>
      <c r="AD438" s="220" t="s">
        <v>7391</v>
      </c>
      <c r="AE438" s="55" t="s">
        <v>7390</v>
      </c>
      <c r="AF438" s="141">
        <v>0.5</v>
      </c>
      <c r="AG438" s="196"/>
      <c r="AH438" s="144"/>
      <c r="AI438" s="150"/>
      <c r="AJ438" s="98">
        <f>ROUND(ROUND(P427*AA434,0)*AF438-AH436,0)</f>
        <v>332</v>
      </c>
      <c r="AK438" s="66"/>
    </row>
    <row r="439" spans="1:37" ht="16.75" customHeight="1" x14ac:dyDescent="0.3">
      <c r="A439" s="11">
        <v>33</v>
      </c>
      <c r="B439" s="14" t="s">
        <v>13034</v>
      </c>
      <c r="C439" s="52" t="s">
        <v>13033</v>
      </c>
      <c r="D439" s="45"/>
      <c r="E439" s="2"/>
      <c r="F439" s="2"/>
      <c r="G439" s="2"/>
      <c r="H439" s="2"/>
      <c r="I439" s="2"/>
      <c r="J439" s="2"/>
      <c r="K439" s="44"/>
      <c r="L439" s="2"/>
      <c r="M439" s="2"/>
      <c r="N439" s="58"/>
      <c r="O439" s="81"/>
      <c r="P439" s="167" t="s">
        <v>7398</v>
      </c>
      <c r="Q439" s="36"/>
      <c r="R439" s="36"/>
      <c r="S439" s="50"/>
      <c r="T439" s="36"/>
      <c r="U439" s="36"/>
      <c r="V439" s="36"/>
      <c r="W439" s="36"/>
      <c r="X439" s="36"/>
      <c r="Y439" s="36"/>
      <c r="Z439" s="36"/>
      <c r="AA439" s="217"/>
      <c r="AB439" s="50"/>
      <c r="AC439" s="36"/>
      <c r="AD439" s="53"/>
      <c r="AE439" s="36"/>
      <c r="AF439" s="36"/>
      <c r="AG439" s="36"/>
      <c r="AH439" s="36"/>
      <c r="AI439" s="50"/>
      <c r="AJ439" s="98">
        <f>ROUND(P445,0)</f>
        <v>626</v>
      </c>
      <c r="AK439" s="16"/>
    </row>
    <row r="440" spans="1:37" ht="16.75" customHeight="1" x14ac:dyDescent="0.3">
      <c r="A440" s="11">
        <v>33</v>
      </c>
      <c r="B440" s="14" t="s">
        <v>2239</v>
      </c>
      <c r="C440" s="52" t="s">
        <v>13032</v>
      </c>
      <c r="D440" s="45"/>
      <c r="E440" s="2"/>
      <c r="F440" s="2"/>
      <c r="G440" s="2"/>
      <c r="H440" s="2"/>
      <c r="I440" s="2"/>
      <c r="J440" s="2"/>
      <c r="K440" s="44"/>
      <c r="L440" s="2"/>
      <c r="M440" s="2"/>
      <c r="N440" s="58"/>
      <c r="O440" s="81"/>
      <c r="P440" s="185"/>
      <c r="Q440" s="2"/>
      <c r="R440" s="2"/>
      <c r="S440" s="44"/>
      <c r="T440" s="2"/>
      <c r="U440" s="2"/>
      <c r="V440" s="2"/>
      <c r="W440" s="2"/>
      <c r="X440" s="2"/>
      <c r="Y440" s="2"/>
      <c r="Z440" s="2"/>
      <c r="AA440" s="145"/>
      <c r="AB440" s="71"/>
      <c r="AC440" s="291" t="s">
        <v>12369</v>
      </c>
      <c r="AD440" s="220" t="s">
        <v>7358</v>
      </c>
      <c r="AE440" s="55" t="s">
        <v>7390</v>
      </c>
      <c r="AF440" s="141">
        <v>0.7</v>
      </c>
      <c r="AG440" s="141"/>
      <c r="AH440" s="141"/>
      <c r="AI440" s="142"/>
      <c r="AJ440" s="98">
        <f>ROUND(P445*AF440,0)</f>
        <v>438</v>
      </c>
      <c r="AK440" s="16"/>
    </row>
    <row r="441" spans="1:37" ht="16.75" customHeight="1" x14ac:dyDescent="0.3">
      <c r="A441" s="11">
        <v>33</v>
      </c>
      <c r="B441" s="14" t="s">
        <v>2240</v>
      </c>
      <c r="C441" s="52" t="s">
        <v>13031</v>
      </c>
      <c r="D441" s="128"/>
      <c r="E441" s="129"/>
      <c r="F441" s="129"/>
      <c r="G441" s="129"/>
      <c r="H441" s="129"/>
      <c r="I441" s="129"/>
      <c r="J441" s="129"/>
      <c r="K441" s="130"/>
      <c r="L441" s="2"/>
      <c r="M441" s="2"/>
      <c r="N441" s="58"/>
      <c r="O441" s="81"/>
      <c r="P441" s="185"/>
      <c r="Q441" s="2"/>
      <c r="R441" s="2"/>
      <c r="S441" s="44"/>
      <c r="T441" s="45"/>
      <c r="U441" s="2"/>
      <c r="V441" s="2"/>
      <c r="W441" s="2"/>
      <c r="X441" s="2"/>
      <c r="Y441" s="2"/>
      <c r="Z441" s="2"/>
      <c r="AA441" s="145"/>
      <c r="AB441" s="71"/>
      <c r="AC441" s="292"/>
      <c r="AD441" s="220" t="s">
        <v>7391</v>
      </c>
      <c r="AE441" s="55" t="s">
        <v>7390</v>
      </c>
      <c r="AF441" s="141">
        <v>0.5</v>
      </c>
      <c r="AG441" s="141"/>
      <c r="AH441" s="141"/>
      <c r="AI441" s="142"/>
      <c r="AJ441" s="98">
        <f>ROUND(P445*AF441,0)</f>
        <v>313</v>
      </c>
      <c r="AK441" s="66"/>
    </row>
    <row r="442" spans="1:37" ht="16.75" customHeight="1" x14ac:dyDescent="0.3">
      <c r="A442" s="11">
        <v>33</v>
      </c>
      <c r="B442" s="14" t="s">
        <v>2241</v>
      </c>
      <c r="C442" s="52" t="s">
        <v>13030</v>
      </c>
      <c r="D442" s="128"/>
      <c r="E442" s="129"/>
      <c r="F442" s="129"/>
      <c r="G442" s="129"/>
      <c r="H442" s="129"/>
      <c r="I442" s="129"/>
      <c r="J442" s="129"/>
      <c r="K442" s="130"/>
      <c r="L442" s="2"/>
      <c r="M442" s="2"/>
      <c r="N442" s="58"/>
      <c r="O442" s="81"/>
      <c r="P442" s="185"/>
      <c r="Q442" s="2"/>
      <c r="R442" s="2"/>
      <c r="S442" s="44"/>
      <c r="T442" s="2"/>
      <c r="U442" s="2"/>
      <c r="V442" s="2"/>
      <c r="W442" s="2"/>
      <c r="X442" s="2"/>
      <c r="Y442" s="2"/>
      <c r="Z442" s="2"/>
      <c r="AA442" s="145"/>
      <c r="AB442" s="71"/>
      <c r="AC442" s="36"/>
      <c r="AD442" s="201"/>
      <c r="AE442" s="55"/>
      <c r="AF442" s="141"/>
      <c r="AG442" s="187" t="s">
        <v>7356</v>
      </c>
      <c r="AH442" s="53">
        <v>5</v>
      </c>
      <c r="AI442" s="181" t="s">
        <v>7357</v>
      </c>
      <c r="AJ442" s="98">
        <f>ROUND(P445-AH442,0)</f>
        <v>621</v>
      </c>
      <c r="AK442" s="66"/>
    </row>
    <row r="443" spans="1:37" ht="16.75" customHeight="1" x14ac:dyDescent="0.3">
      <c r="A443" s="11">
        <v>33</v>
      </c>
      <c r="B443" s="14" t="s">
        <v>2242</v>
      </c>
      <c r="C443" s="52" t="s">
        <v>13029</v>
      </c>
      <c r="D443" s="128"/>
      <c r="E443" s="129"/>
      <c r="F443" s="129"/>
      <c r="G443" s="129"/>
      <c r="H443" s="129"/>
      <c r="I443" s="129"/>
      <c r="J443" s="129"/>
      <c r="K443" s="130"/>
      <c r="L443" s="2"/>
      <c r="M443" s="2"/>
      <c r="N443" s="58"/>
      <c r="O443" s="81"/>
      <c r="P443" s="185"/>
      <c r="Q443" s="2"/>
      <c r="R443" s="2"/>
      <c r="S443" s="44"/>
      <c r="T443" s="2"/>
      <c r="U443" s="2"/>
      <c r="V443" s="2"/>
      <c r="W443" s="2"/>
      <c r="X443" s="2"/>
      <c r="Y443" s="2"/>
      <c r="Z443" s="2"/>
      <c r="AA443" s="145"/>
      <c r="AB443" s="71"/>
      <c r="AC443" s="291" t="s">
        <v>12369</v>
      </c>
      <c r="AD443" s="220" t="s">
        <v>7358</v>
      </c>
      <c r="AE443" s="55" t="s">
        <v>7390</v>
      </c>
      <c r="AF443" s="141">
        <v>0.7</v>
      </c>
      <c r="AG443" s="221"/>
      <c r="AH443" s="136"/>
      <c r="AI443" s="75"/>
      <c r="AJ443" s="98">
        <f>ROUND(P445*AF443-AH442,0)</f>
        <v>433</v>
      </c>
      <c r="AK443" s="66"/>
    </row>
    <row r="444" spans="1:37" ht="16.75" customHeight="1" x14ac:dyDescent="0.3">
      <c r="A444" s="11">
        <v>33</v>
      </c>
      <c r="B444" s="14" t="s">
        <v>2243</v>
      </c>
      <c r="C444" s="52" t="s">
        <v>13028</v>
      </c>
      <c r="D444" s="128"/>
      <c r="E444" s="129"/>
      <c r="F444" s="129"/>
      <c r="G444" s="129"/>
      <c r="H444" s="129"/>
      <c r="I444" s="129"/>
      <c r="J444" s="129"/>
      <c r="K444" s="130"/>
      <c r="L444" s="2"/>
      <c r="M444" s="2"/>
      <c r="N444" s="58"/>
      <c r="O444" s="81"/>
      <c r="P444" s="185"/>
      <c r="Q444" s="2"/>
      <c r="R444" s="2"/>
      <c r="S444" s="44"/>
      <c r="T444" s="2"/>
      <c r="U444" s="2"/>
      <c r="V444" s="2"/>
      <c r="W444" s="2"/>
      <c r="X444" s="2"/>
      <c r="Y444" s="2"/>
      <c r="Z444" s="2"/>
      <c r="AA444" s="145"/>
      <c r="AB444" s="71"/>
      <c r="AC444" s="292"/>
      <c r="AD444" s="220" t="s">
        <v>7391</v>
      </c>
      <c r="AE444" s="55" t="s">
        <v>7390</v>
      </c>
      <c r="AF444" s="141">
        <v>0.5</v>
      </c>
      <c r="AG444" s="196"/>
      <c r="AH444" s="144"/>
      <c r="AI444" s="150"/>
      <c r="AJ444" s="98">
        <f>ROUND(P445*AF444-AH442,0)</f>
        <v>308</v>
      </c>
      <c r="AK444" s="66"/>
    </row>
    <row r="445" spans="1:37" ht="16.75" customHeight="1" x14ac:dyDescent="0.3">
      <c r="A445" s="11">
        <v>33</v>
      </c>
      <c r="B445" s="14" t="s">
        <v>2244</v>
      </c>
      <c r="C445" s="52" t="s">
        <v>13027</v>
      </c>
      <c r="D445" s="45"/>
      <c r="E445" s="2"/>
      <c r="F445" s="2"/>
      <c r="G445" s="2"/>
      <c r="H445" s="2"/>
      <c r="I445" s="2"/>
      <c r="J445" s="2"/>
      <c r="K445" s="44"/>
      <c r="L445" s="2"/>
      <c r="M445" s="2"/>
      <c r="N445" s="58"/>
      <c r="O445" s="81"/>
      <c r="P445" s="271">
        <v>626</v>
      </c>
      <c r="Q445" s="272"/>
      <c r="R445" s="2" t="s">
        <v>7388</v>
      </c>
      <c r="S445" s="44"/>
      <c r="T445" s="202" t="s">
        <v>7380</v>
      </c>
      <c r="U445" s="36"/>
      <c r="V445" s="36"/>
      <c r="W445" s="36"/>
      <c r="X445" s="36"/>
      <c r="Y445" s="36"/>
      <c r="Z445" s="36"/>
      <c r="AA445" s="217"/>
      <c r="AB445" s="74"/>
      <c r="AC445" s="36"/>
      <c r="AD445" s="194"/>
      <c r="AE445" s="7"/>
      <c r="AF445" s="7"/>
      <c r="AG445" s="7"/>
      <c r="AH445" s="7"/>
      <c r="AI445" s="37"/>
      <c r="AJ445" s="98">
        <f>ROUND(P445*AA446,0)</f>
        <v>582</v>
      </c>
      <c r="AK445" s="66"/>
    </row>
    <row r="446" spans="1:37" ht="16.75" customHeight="1" x14ac:dyDescent="0.3">
      <c r="A446" s="11">
        <v>33</v>
      </c>
      <c r="B446" s="14" t="s">
        <v>2245</v>
      </c>
      <c r="C446" s="52" t="s">
        <v>13026</v>
      </c>
      <c r="D446" s="45"/>
      <c r="E446" s="2"/>
      <c r="F446" s="2"/>
      <c r="G446" s="2"/>
      <c r="H446" s="2"/>
      <c r="I446" s="2"/>
      <c r="J446" s="2"/>
      <c r="K446" s="44"/>
      <c r="L446" s="2"/>
      <c r="M446" s="2"/>
      <c r="N446" s="58"/>
      <c r="O446" s="81"/>
      <c r="P446" s="72"/>
      <c r="Q446" s="145"/>
      <c r="R446" s="2"/>
      <c r="S446" s="44"/>
      <c r="T446" s="45"/>
      <c r="U446" s="2"/>
      <c r="V446" s="2"/>
      <c r="W446" s="135"/>
      <c r="X446" s="135"/>
      <c r="Y446" s="135"/>
      <c r="Z446" s="136" t="s">
        <v>7404</v>
      </c>
      <c r="AA446" s="273">
        <v>0.93</v>
      </c>
      <c r="AB446" s="274"/>
      <c r="AC446" s="291" t="s">
        <v>12369</v>
      </c>
      <c r="AD446" s="220" t="s">
        <v>7358</v>
      </c>
      <c r="AE446" s="55" t="s">
        <v>7390</v>
      </c>
      <c r="AF446" s="141">
        <v>0.7</v>
      </c>
      <c r="AG446" s="141"/>
      <c r="AH446" s="141"/>
      <c r="AI446" s="142"/>
      <c r="AJ446" s="98">
        <f>ROUND(ROUND(P445*AA446,0)*AF446,0)</f>
        <v>407</v>
      </c>
      <c r="AK446" s="66"/>
    </row>
    <row r="447" spans="1:37" ht="16.75" customHeight="1" x14ac:dyDescent="0.3">
      <c r="A447" s="11">
        <v>33</v>
      </c>
      <c r="B447" s="14" t="s">
        <v>2246</v>
      </c>
      <c r="C447" s="52" t="s">
        <v>13025</v>
      </c>
      <c r="D447" s="128"/>
      <c r="E447" s="129"/>
      <c r="F447" s="129"/>
      <c r="G447" s="129"/>
      <c r="H447" s="129"/>
      <c r="I447" s="129"/>
      <c r="J447" s="129"/>
      <c r="K447" s="130"/>
      <c r="L447" s="2"/>
      <c r="M447" s="2"/>
      <c r="N447" s="58"/>
      <c r="O447" s="81"/>
      <c r="P447" s="185"/>
      <c r="Q447" s="2"/>
      <c r="R447" s="2"/>
      <c r="S447" s="44"/>
      <c r="T447" s="45"/>
      <c r="U447" s="2"/>
      <c r="V447" s="2"/>
      <c r="W447" s="2"/>
      <c r="X447" s="2"/>
      <c r="Y447" s="2"/>
      <c r="Z447" s="2"/>
      <c r="AA447" s="145"/>
      <c r="AB447" s="71"/>
      <c r="AC447" s="292"/>
      <c r="AD447" s="220" t="s">
        <v>7391</v>
      </c>
      <c r="AE447" s="55" t="s">
        <v>7390</v>
      </c>
      <c r="AF447" s="141">
        <v>0.5</v>
      </c>
      <c r="AG447" s="141"/>
      <c r="AH447" s="141"/>
      <c r="AI447" s="142"/>
      <c r="AJ447" s="98">
        <f>ROUND(ROUND(P445*AA446,0)*AF447,0)</f>
        <v>291</v>
      </c>
      <c r="AK447" s="66"/>
    </row>
    <row r="448" spans="1:37" ht="16.75" customHeight="1" x14ac:dyDescent="0.3">
      <c r="A448" s="11">
        <v>33</v>
      </c>
      <c r="B448" s="14" t="s">
        <v>2247</v>
      </c>
      <c r="C448" s="52" t="s">
        <v>13024</v>
      </c>
      <c r="D448" s="128"/>
      <c r="E448" s="129"/>
      <c r="F448" s="129"/>
      <c r="G448" s="129"/>
      <c r="H448" s="129"/>
      <c r="I448" s="129"/>
      <c r="J448" s="129"/>
      <c r="K448" s="130"/>
      <c r="L448" s="2"/>
      <c r="M448" s="2"/>
      <c r="N448" s="58"/>
      <c r="O448" s="81"/>
      <c r="P448" s="185"/>
      <c r="Q448" s="2"/>
      <c r="R448" s="2"/>
      <c r="S448" s="44"/>
      <c r="T448" s="45"/>
      <c r="U448" s="2"/>
      <c r="V448" s="2"/>
      <c r="W448" s="2"/>
      <c r="X448" s="2"/>
      <c r="Y448" s="2"/>
      <c r="Z448" s="2"/>
      <c r="AA448" s="145"/>
      <c r="AB448" s="71"/>
      <c r="AC448" s="36"/>
      <c r="AD448" s="201"/>
      <c r="AE448" s="55"/>
      <c r="AF448" s="141"/>
      <c r="AG448" s="187" t="s">
        <v>7356</v>
      </c>
      <c r="AH448" s="53">
        <v>5</v>
      </c>
      <c r="AI448" s="181" t="s">
        <v>7357</v>
      </c>
      <c r="AJ448" s="98">
        <f>ROUND(P445*AA446-AH448,0)</f>
        <v>577</v>
      </c>
      <c r="AK448" s="66"/>
    </row>
    <row r="449" spans="1:37" ht="16.75" customHeight="1" x14ac:dyDescent="0.3">
      <c r="A449" s="11">
        <v>33</v>
      </c>
      <c r="B449" s="14" t="s">
        <v>2248</v>
      </c>
      <c r="C449" s="52" t="s">
        <v>13023</v>
      </c>
      <c r="D449" s="128"/>
      <c r="E449" s="129"/>
      <c r="F449" s="129"/>
      <c r="G449" s="129"/>
      <c r="H449" s="129"/>
      <c r="I449" s="129"/>
      <c r="J449" s="129"/>
      <c r="K449" s="130"/>
      <c r="L449" s="2"/>
      <c r="M449" s="2"/>
      <c r="N449" s="58"/>
      <c r="O449" s="81"/>
      <c r="P449" s="185"/>
      <c r="Q449" s="2"/>
      <c r="R449" s="2"/>
      <c r="S449" s="44"/>
      <c r="T449" s="45"/>
      <c r="U449" s="2"/>
      <c r="V449" s="2"/>
      <c r="W449" s="2"/>
      <c r="X449" s="2"/>
      <c r="Y449" s="2"/>
      <c r="Z449" s="2"/>
      <c r="AA449" s="145"/>
      <c r="AB449" s="71"/>
      <c r="AC449" s="291" t="s">
        <v>12369</v>
      </c>
      <c r="AD449" s="220" t="s">
        <v>7358</v>
      </c>
      <c r="AE449" s="55" t="s">
        <v>7390</v>
      </c>
      <c r="AF449" s="141">
        <v>0.7</v>
      </c>
      <c r="AG449" s="221"/>
      <c r="AH449" s="136"/>
      <c r="AI449" s="75"/>
      <c r="AJ449" s="98">
        <f>ROUND(ROUND(P445*AA446,0)*AF449-AH448,0)</f>
        <v>402</v>
      </c>
      <c r="AK449" s="66"/>
    </row>
    <row r="450" spans="1:37" ht="16.75" customHeight="1" x14ac:dyDescent="0.3">
      <c r="A450" s="11">
        <v>33</v>
      </c>
      <c r="B450" s="14" t="s">
        <v>2249</v>
      </c>
      <c r="C450" s="52" t="s">
        <v>13022</v>
      </c>
      <c r="D450" s="128"/>
      <c r="E450" s="129"/>
      <c r="F450" s="129"/>
      <c r="G450" s="129"/>
      <c r="H450" s="129"/>
      <c r="I450" s="129"/>
      <c r="J450" s="129"/>
      <c r="K450" s="130"/>
      <c r="L450" s="2"/>
      <c r="M450" s="2"/>
      <c r="N450" s="58"/>
      <c r="O450" s="81"/>
      <c r="P450" s="185"/>
      <c r="Q450" s="2"/>
      <c r="R450" s="2"/>
      <c r="S450" s="44"/>
      <c r="T450" s="43"/>
      <c r="U450" s="8"/>
      <c r="V450" s="8"/>
      <c r="W450" s="8"/>
      <c r="X450" s="8"/>
      <c r="Y450" s="8"/>
      <c r="Z450" s="8"/>
      <c r="AA450" s="180"/>
      <c r="AB450" s="73"/>
      <c r="AC450" s="292"/>
      <c r="AD450" s="220" t="s">
        <v>7391</v>
      </c>
      <c r="AE450" s="55" t="s">
        <v>7390</v>
      </c>
      <c r="AF450" s="141">
        <v>0.5</v>
      </c>
      <c r="AG450" s="196"/>
      <c r="AH450" s="144"/>
      <c r="AI450" s="150"/>
      <c r="AJ450" s="98">
        <f>ROUND(ROUND(P445*AA446,0)*AF450-AH448,0)</f>
        <v>286</v>
      </c>
      <c r="AK450" s="66"/>
    </row>
    <row r="451" spans="1:37" ht="16.75" customHeight="1" x14ac:dyDescent="0.3">
      <c r="A451" s="11">
        <v>33</v>
      </c>
      <c r="B451" s="14" t="s">
        <v>2250</v>
      </c>
      <c r="C451" s="52" t="s">
        <v>13021</v>
      </c>
      <c r="D451" s="45"/>
      <c r="E451" s="2"/>
      <c r="F451" s="2"/>
      <c r="G451" s="2"/>
      <c r="H451" s="2"/>
      <c r="I451" s="2"/>
      <c r="J451" s="2"/>
      <c r="K451" s="44"/>
      <c r="L451" s="2"/>
      <c r="M451" s="2"/>
      <c r="N451" s="58"/>
      <c r="O451" s="81"/>
      <c r="P451" s="185"/>
      <c r="Q451" s="2"/>
      <c r="R451" s="2"/>
      <c r="S451" s="44"/>
      <c r="T451" s="56" t="s">
        <v>7373</v>
      </c>
      <c r="U451" s="2"/>
      <c r="V451" s="2"/>
      <c r="W451" s="2"/>
      <c r="X451" s="2"/>
      <c r="Y451" s="2"/>
      <c r="Z451" s="2"/>
      <c r="AA451" s="145"/>
      <c r="AB451" s="71"/>
      <c r="AC451" s="36"/>
      <c r="AD451" s="194"/>
      <c r="AE451" s="7"/>
      <c r="AF451" s="7"/>
      <c r="AG451" s="7"/>
      <c r="AH451" s="7"/>
      <c r="AI451" s="37"/>
      <c r="AJ451" s="98">
        <f>ROUND(P445*AA452,0)</f>
        <v>595</v>
      </c>
      <c r="AK451" s="66"/>
    </row>
    <row r="452" spans="1:37" ht="16.75" customHeight="1" x14ac:dyDescent="0.3">
      <c r="A452" s="11">
        <v>33</v>
      </c>
      <c r="B452" s="14" t="s">
        <v>2251</v>
      </c>
      <c r="C452" s="52" t="s">
        <v>13020</v>
      </c>
      <c r="D452" s="45"/>
      <c r="E452" s="2"/>
      <c r="F452" s="2"/>
      <c r="G452" s="2"/>
      <c r="H452" s="2"/>
      <c r="I452" s="2"/>
      <c r="J452" s="2"/>
      <c r="K452" s="44"/>
      <c r="L452" s="2"/>
      <c r="M452" s="2"/>
      <c r="N452" s="58"/>
      <c r="O452" s="81"/>
      <c r="P452" s="185"/>
      <c r="Q452" s="2"/>
      <c r="R452" s="2"/>
      <c r="S452" s="44"/>
      <c r="T452" s="56" t="s">
        <v>7405</v>
      </c>
      <c r="U452" s="2"/>
      <c r="V452" s="2"/>
      <c r="W452" s="135"/>
      <c r="X452" s="135"/>
      <c r="Y452" s="135"/>
      <c r="Z452" s="136" t="s">
        <v>7404</v>
      </c>
      <c r="AA452" s="273">
        <v>0.95</v>
      </c>
      <c r="AB452" s="274"/>
      <c r="AC452" s="291" t="s">
        <v>12369</v>
      </c>
      <c r="AD452" s="220" t="s">
        <v>7358</v>
      </c>
      <c r="AE452" s="55" t="s">
        <v>7390</v>
      </c>
      <c r="AF452" s="141">
        <v>0.7</v>
      </c>
      <c r="AG452" s="141"/>
      <c r="AH452" s="141"/>
      <c r="AI452" s="142"/>
      <c r="AJ452" s="98">
        <f>ROUND(ROUND(P445*AA452,0)*AF452,0)</f>
        <v>417</v>
      </c>
      <c r="AK452" s="66"/>
    </row>
    <row r="453" spans="1:37" ht="16.75" customHeight="1" x14ac:dyDescent="0.3">
      <c r="A453" s="11">
        <v>33</v>
      </c>
      <c r="B453" s="14" t="s">
        <v>2252</v>
      </c>
      <c r="C453" s="52" t="s">
        <v>13019</v>
      </c>
      <c r="D453" s="128"/>
      <c r="E453" s="129"/>
      <c r="F453" s="129"/>
      <c r="G453" s="129"/>
      <c r="H453" s="129"/>
      <c r="I453" s="129"/>
      <c r="J453" s="129"/>
      <c r="K453" s="130"/>
      <c r="L453" s="2"/>
      <c r="M453" s="2"/>
      <c r="N453" s="58"/>
      <c r="O453" s="81"/>
      <c r="P453" s="185"/>
      <c r="Q453" s="2"/>
      <c r="R453" s="2"/>
      <c r="S453" s="44"/>
      <c r="T453" s="45"/>
      <c r="U453" s="2"/>
      <c r="V453" s="2"/>
      <c r="W453" s="2"/>
      <c r="X453" s="2"/>
      <c r="Y453" s="2"/>
      <c r="Z453" s="2"/>
      <c r="AA453" s="145"/>
      <c r="AB453" s="71"/>
      <c r="AC453" s="292"/>
      <c r="AD453" s="220" t="s">
        <v>7391</v>
      </c>
      <c r="AE453" s="55" t="s">
        <v>7390</v>
      </c>
      <c r="AF453" s="141">
        <v>0.5</v>
      </c>
      <c r="AG453" s="141"/>
      <c r="AH453" s="141"/>
      <c r="AI453" s="142"/>
      <c r="AJ453" s="98">
        <f>ROUND(ROUND(P445*AA452,0)*AF453,0)</f>
        <v>298</v>
      </c>
      <c r="AK453" s="66"/>
    </row>
    <row r="454" spans="1:37" ht="16.75" customHeight="1" x14ac:dyDescent="0.3">
      <c r="A454" s="11">
        <v>33</v>
      </c>
      <c r="B454" s="14" t="s">
        <v>2253</v>
      </c>
      <c r="C454" s="52" t="s">
        <v>13018</v>
      </c>
      <c r="D454" s="128"/>
      <c r="E454" s="129"/>
      <c r="F454" s="129"/>
      <c r="G454" s="129"/>
      <c r="H454" s="129"/>
      <c r="I454" s="129"/>
      <c r="J454" s="129"/>
      <c r="K454" s="130"/>
      <c r="L454" s="2"/>
      <c r="M454" s="2"/>
      <c r="N454" s="58"/>
      <c r="O454" s="81"/>
      <c r="P454" s="185"/>
      <c r="Q454" s="2"/>
      <c r="R454" s="2"/>
      <c r="S454" s="44"/>
      <c r="T454" s="45"/>
      <c r="U454" s="2"/>
      <c r="V454" s="2"/>
      <c r="W454" s="2"/>
      <c r="X454" s="2"/>
      <c r="Y454" s="2"/>
      <c r="Z454" s="2"/>
      <c r="AA454" s="145"/>
      <c r="AB454" s="71"/>
      <c r="AC454" s="36"/>
      <c r="AD454" s="201"/>
      <c r="AE454" s="55"/>
      <c r="AF454" s="141"/>
      <c r="AG454" s="187" t="s">
        <v>7356</v>
      </c>
      <c r="AH454" s="53">
        <v>5</v>
      </c>
      <c r="AI454" s="181" t="s">
        <v>7357</v>
      </c>
      <c r="AJ454" s="98">
        <f>ROUND(P445*AA452-AH454,0)</f>
        <v>590</v>
      </c>
      <c r="AK454" s="66"/>
    </row>
    <row r="455" spans="1:37" ht="16.75" customHeight="1" x14ac:dyDescent="0.3">
      <c r="A455" s="11">
        <v>33</v>
      </c>
      <c r="B455" s="14" t="s">
        <v>2254</v>
      </c>
      <c r="C455" s="52" t="s">
        <v>13017</v>
      </c>
      <c r="D455" s="128"/>
      <c r="E455" s="129"/>
      <c r="F455" s="129"/>
      <c r="G455" s="129"/>
      <c r="H455" s="129"/>
      <c r="I455" s="129"/>
      <c r="J455" s="129"/>
      <c r="K455" s="130"/>
      <c r="L455" s="2"/>
      <c r="M455" s="2"/>
      <c r="N455" s="58"/>
      <c r="O455" s="81"/>
      <c r="P455" s="185"/>
      <c r="Q455" s="2"/>
      <c r="R455" s="2"/>
      <c r="S455" s="44"/>
      <c r="T455" s="45"/>
      <c r="U455" s="2"/>
      <c r="V455" s="2"/>
      <c r="W455" s="2"/>
      <c r="X455" s="2"/>
      <c r="Y455" s="2"/>
      <c r="Z455" s="2"/>
      <c r="AA455" s="145"/>
      <c r="AB455" s="71"/>
      <c r="AC455" s="291" t="s">
        <v>12369</v>
      </c>
      <c r="AD455" s="220" t="s">
        <v>7358</v>
      </c>
      <c r="AE455" s="55" t="s">
        <v>7390</v>
      </c>
      <c r="AF455" s="141">
        <v>0.7</v>
      </c>
      <c r="AG455" s="221"/>
      <c r="AH455" s="136"/>
      <c r="AI455" s="75"/>
      <c r="AJ455" s="98">
        <f>ROUND(ROUND(P445*AA452,0)*AF455-AH454,0)</f>
        <v>412</v>
      </c>
      <c r="AK455" s="66"/>
    </row>
    <row r="456" spans="1:37" ht="16.75" customHeight="1" x14ac:dyDescent="0.3">
      <c r="A456" s="11">
        <v>33</v>
      </c>
      <c r="B456" s="14" t="s">
        <v>2255</v>
      </c>
      <c r="C456" s="52" t="s">
        <v>13016</v>
      </c>
      <c r="D456" s="128"/>
      <c r="E456" s="129"/>
      <c r="F456" s="129"/>
      <c r="G456" s="129"/>
      <c r="H456" s="129"/>
      <c r="I456" s="129"/>
      <c r="J456" s="129"/>
      <c r="K456" s="130"/>
      <c r="L456" s="2"/>
      <c r="M456" s="2"/>
      <c r="N456" s="58"/>
      <c r="O456" s="81"/>
      <c r="P456" s="241"/>
      <c r="Q456" s="8"/>
      <c r="R456" s="8"/>
      <c r="S456" s="24"/>
      <c r="T456" s="43"/>
      <c r="U456" s="8"/>
      <c r="V456" s="8"/>
      <c r="W456" s="8"/>
      <c r="X456" s="8"/>
      <c r="Y456" s="8"/>
      <c r="Z456" s="8"/>
      <c r="AA456" s="180"/>
      <c r="AB456" s="73"/>
      <c r="AC456" s="292"/>
      <c r="AD456" s="220" t="s">
        <v>7391</v>
      </c>
      <c r="AE456" s="55" t="s">
        <v>7390</v>
      </c>
      <c r="AF456" s="141">
        <v>0.5</v>
      </c>
      <c r="AG456" s="196"/>
      <c r="AH456" s="144"/>
      <c r="AI456" s="150"/>
      <c r="AJ456" s="98">
        <f>ROUND(ROUND(P445*AA452,0)*AF456-AH454,0)</f>
        <v>293</v>
      </c>
      <c r="AK456" s="66"/>
    </row>
    <row r="457" spans="1:37" ht="16.75" customHeight="1" x14ac:dyDescent="0.3">
      <c r="A457" s="11">
        <v>33</v>
      </c>
      <c r="B457" s="14" t="s">
        <v>13015</v>
      </c>
      <c r="C457" s="52" t="s">
        <v>13014</v>
      </c>
      <c r="D457" s="45"/>
      <c r="E457" s="2"/>
      <c r="F457" s="2"/>
      <c r="G457" s="2"/>
      <c r="H457" s="2"/>
      <c r="I457" s="2"/>
      <c r="J457" s="2"/>
      <c r="K457" s="44"/>
      <c r="L457" s="2"/>
      <c r="M457" s="2"/>
      <c r="N457" s="58"/>
      <c r="O457" s="81"/>
      <c r="P457" s="167" t="s">
        <v>12784</v>
      </c>
      <c r="Q457" s="36"/>
      <c r="R457" s="36"/>
      <c r="S457" s="50"/>
      <c r="T457" s="36"/>
      <c r="U457" s="36"/>
      <c r="V457" s="36"/>
      <c r="W457" s="36"/>
      <c r="X457" s="36"/>
      <c r="Y457" s="36"/>
      <c r="Z457" s="36"/>
      <c r="AA457" s="217"/>
      <c r="AB457" s="50"/>
      <c r="AC457" s="36"/>
      <c r="AD457" s="53"/>
      <c r="AE457" s="36"/>
      <c r="AF457" s="36"/>
      <c r="AG457" s="36"/>
      <c r="AH457" s="36"/>
      <c r="AI457" s="50"/>
      <c r="AJ457" s="98">
        <f>ROUND(P463,0)</f>
        <v>539</v>
      </c>
      <c r="AK457" s="16"/>
    </row>
    <row r="458" spans="1:37" ht="16.75" customHeight="1" x14ac:dyDescent="0.3">
      <c r="A458" s="11">
        <v>33</v>
      </c>
      <c r="B458" s="14" t="s">
        <v>2256</v>
      </c>
      <c r="C458" s="52" t="s">
        <v>13013</v>
      </c>
      <c r="D458" s="45"/>
      <c r="E458" s="2"/>
      <c r="F458" s="2"/>
      <c r="G458" s="2"/>
      <c r="H458" s="2"/>
      <c r="I458" s="2"/>
      <c r="J458" s="2"/>
      <c r="K458" s="44"/>
      <c r="L458" s="2"/>
      <c r="M458" s="2"/>
      <c r="N458" s="58"/>
      <c r="O458" s="81"/>
      <c r="P458" s="185"/>
      <c r="Q458" s="2"/>
      <c r="R458" s="2"/>
      <c r="S458" s="44"/>
      <c r="T458" s="2"/>
      <c r="U458" s="2"/>
      <c r="V458" s="2"/>
      <c r="W458" s="2"/>
      <c r="X458" s="2"/>
      <c r="Y458" s="2"/>
      <c r="Z458" s="2"/>
      <c r="AA458" s="145"/>
      <c r="AB458" s="71"/>
      <c r="AC458" s="291" t="s">
        <v>12369</v>
      </c>
      <c r="AD458" s="220" t="s">
        <v>7358</v>
      </c>
      <c r="AE458" s="55" t="s">
        <v>7390</v>
      </c>
      <c r="AF458" s="141">
        <v>0.7</v>
      </c>
      <c r="AG458" s="141"/>
      <c r="AH458" s="141"/>
      <c r="AI458" s="142"/>
      <c r="AJ458" s="98">
        <f>ROUND(P463*AF458,0)</f>
        <v>377</v>
      </c>
      <c r="AK458" s="16"/>
    </row>
    <row r="459" spans="1:37" ht="16.75" customHeight="1" x14ac:dyDescent="0.3">
      <c r="A459" s="11">
        <v>33</v>
      </c>
      <c r="B459" s="14" t="s">
        <v>2257</v>
      </c>
      <c r="C459" s="52" t="s">
        <v>13012</v>
      </c>
      <c r="D459" s="128"/>
      <c r="E459" s="129"/>
      <c r="F459" s="129"/>
      <c r="G459" s="129"/>
      <c r="H459" s="129"/>
      <c r="I459" s="129"/>
      <c r="J459" s="129"/>
      <c r="K459" s="130"/>
      <c r="L459" s="2"/>
      <c r="M459" s="2"/>
      <c r="N459" s="58"/>
      <c r="O459" s="81"/>
      <c r="P459" s="185"/>
      <c r="Q459" s="2"/>
      <c r="R459" s="2"/>
      <c r="S459" s="44"/>
      <c r="T459" s="45"/>
      <c r="U459" s="2"/>
      <c r="V459" s="2"/>
      <c r="W459" s="2"/>
      <c r="X459" s="2"/>
      <c r="Y459" s="2"/>
      <c r="Z459" s="2"/>
      <c r="AA459" s="145"/>
      <c r="AB459" s="71"/>
      <c r="AC459" s="292"/>
      <c r="AD459" s="220" t="s">
        <v>7391</v>
      </c>
      <c r="AE459" s="55" t="s">
        <v>7390</v>
      </c>
      <c r="AF459" s="141">
        <v>0.5</v>
      </c>
      <c r="AG459" s="141"/>
      <c r="AH459" s="141"/>
      <c r="AI459" s="142"/>
      <c r="AJ459" s="98">
        <f>ROUND(P463*AF459,0)</f>
        <v>270</v>
      </c>
      <c r="AK459" s="66"/>
    </row>
    <row r="460" spans="1:37" ht="16.75" customHeight="1" x14ac:dyDescent="0.3">
      <c r="A460" s="11">
        <v>33</v>
      </c>
      <c r="B460" s="14" t="s">
        <v>2258</v>
      </c>
      <c r="C460" s="52" t="s">
        <v>13011</v>
      </c>
      <c r="D460" s="128"/>
      <c r="E460" s="129"/>
      <c r="F460" s="129"/>
      <c r="G460" s="129"/>
      <c r="H460" s="129"/>
      <c r="I460" s="129"/>
      <c r="J460" s="129"/>
      <c r="K460" s="130"/>
      <c r="L460" s="2"/>
      <c r="M460" s="2"/>
      <c r="N460" s="58"/>
      <c r="O460" s="81"/>
      <c r="P460" s="185"/>
      <c r="Q460" s="2"/>
      <c r="R460" s="2"/>
      <c r="S460" s="44"/>
      <c r="T460" s="2"/>
      <c r="U460" s="2"/>
      <c r="V460" s="2"/>
      <c r="W460" s="2"/>
      <c r="X460" s="2"/>
      <c r="Y460" s="2"/>
      <c r="Z460" s="2"/>
      <c r="AA460" s="145"/>
      <c r="AB460" s="71"/>
      <c r="AC460" s="36"/>
      <c r="AD460" s="201"/>
      <c r="AE460" s="55"/>
      <c r="AF460" s="141"/>
      <c r="AG460" s="187" t="s">
        <v>7356</v>
      </c>
      <c r="AH460" s="53">
        <v>5</v>
      </c>
      <c r="AI460" s="181" t="s">
        <v>7357</v>
      </c>
      <c r="AJ460" s="98">
        <f>ROUND(P463-AH460,0)</f>
        <v>534</v>
      </c>
      <c r="AK460" s="66"/>
    </row>
    <row r="461" spans="1:37" ht="16.75" customHeight="1" x14ac:dyDescent="0.3">
      <c r="A461" s="11">
        <v>33</v>
      </c>
      <c r="B461" s="14" t="s">
        <v>2259</v>
      </c>
      <c r="C461" s="52" t="s">
        <v>13010</v>
      </c>
      <c r="D461" s="128"/>
      <c r="E461" s="129"/>
      <c r="F461" s="129"/>
      <c r="G461" s="129"/>
      <c r="H461" s="129"/>
      <c r="I461" s="129"/>
      <c r="J461" s="129"/>
      <c r="K461" s="130"/>
      <c r="L461" s="2"/>
      <c r="M461" s="2"/>
      <c r="N461" s="58"/>
      <c r="O461" s="81"/>
      <c r="P461" s="185"/>
      <c r="Q461" s="2"/>
      <c r="R461" s="2"/>
      <c r="S461" s="44"/>
      <c r="T461" s="2"/>
      <c r="U461" s="2"/>
      <c r="V461" s="2"/>
      <c r="W461" s="2"/>
      <c r="X461" s="2"/>
      <c r="Y461" s="2"/>
      <c r="Z461" s="2"/>
      <c r="AA461" s="145"/>
      <c r="AB461" s="71"/>
      <c r="AC461" s="291" t="s">
        <v>12369</v>
      </c>
      <c r="AD461" s="220" t="s">
        <v>7358</v>
      </c>
      <c r="AE461" s="55" t="s">
        <v>7390</v>
      </c>
      <c r="AF461" s="141">
        <v>0.7</v>
      </c>
      <c r="AG461" s="221"/>
      <c r="AH461" s="136"/>
      <c r="AI461" s="75"/>
      <c r="AJ461" s="98">
        <f>ROUND(P463*AF461-AH460,0)</f>
        <v>372</v>
      </c>
      <c r="AK461" s="66"/>
    </row>
    <row r="462" spans="1:37" ht="16.75" customHeight="1" x14ac:dyDescent="0.3">
      <c r="A462" s="11">
        <v>33</v>
      </c>
      <c r="B462" s="14" t="s">
        <v>2260</v>
      </c>
      <c r="C462" s="52" t="s">
        <v>13009</v>
      </c>
      <c r="D462" s="128"/>
      <c r="E462" s="129"/>
      <c r="F462" s="129"/>
      <c r="G462" s="129"/>
      <c r="H462" s="129"/>
      <c r="I462" s="129"/>
      <c r="J462" s="129"/>
      <c r="K462" s="130"/>
      <c r="L462" s="2"/>
      <c r="M462" s="2"/>
      <c r="N462" s="58"/>
      <c r="O462" s="81"/>
      <c r="P462" s="185"/>
      <c r="Q462" s="2"/>
      <c r="R462" s="2"/>
      <c r="S462" s="44"/>
      <c r="T462" s="2"/>
      <c r="U462" s="2"/>
      <c r="V462" s="2"/>
      <c r="W462" s="2"/>
      <c r="X462" s="2"/>
      <c r="Y462" s="2"/>
      <c r="Z462" s="2"/>
      <c r="AA462" s="145"/>
      <c r="AB462" s="71"/>
      <c r="AC462" s="292"/>
      <c r="AD462" s="220" t="s">
        <v>7391</v>
      </c>
      <c r="AE462" s="55" t="s">
        <v>7390</v>
      </c>
      <c r="AF462" s="141">
        <v>0.5</v>
      </c>
      <c r="AG462" s="196"/>
      <c r="AH462" s="144"/>
      <c r="AI462" s="150"/>
      <c r="AJ462" s="98">
        <f>ROUND(P463*AF462-AH460,0)</f>
        <v>265</v>
      </c>
      <c r="AK462" s="66"/>
    </row>
    <row r="463" spans="1:37" ht="16.75" customHeight="1" x14ac:dyDescent="0.3">
      <c r="A463" s="11">
        <v>33</v>
      </c>
      <c r="B463" s="14" t="s">
        <v>2261</v>
      </c>
      <c r="C463" s="52" t="s">
        <v>13008</v>
      </c>
      <c r="D463" s="45"/>
      <c r="E463" s="2"/>
      <c r="F463" s="2"/>
      <c r="G463" s="2"/>
      <c r="H463" s="2"/>
      <c r="I463" s="2"/>
      <c r="J463" s="2"/>
      <c r="K463" s="44"/>
      <c r="L463" s="2"/>
      <c r="M463" s="2"/>
      <c r="N463" s="58"/>
      <c r="O463" s="81"/>
      <c r="P463" s="271">
        <v>539</v>
      </c>
      <c r="Q463" s="272"/>
      <c r="R463" s="2" t="s">
        <v>7388</v>
      </c>
      <c r="S463" s="44"/>
      <c r="T463" s="202" t="s">
        <v>7380</v>
      </c>
      <c r="U463" s="36"/>
      <c r="V463" s="36"/>
      <c r="W463" s="36"/>
      <c r="X463" s="36"/>
      <c r="Y463" s="36"/>
      <c r="Z463" s="36"/>
      <c r="AA463" s="217"/>
      <c r="AB463" s="74"/>
      <c r="AC463" s="36"/>
      <c r="AD463" s="194"/>
      <c r="AE463" s="7"/>
      <c r="AF463" s="7"/>
      <c r="AG463" s="7"/>
      <c r="AH463" s="7"/>
      <c r="AI463" s="37"/>
      <c r="AJ463" s="98">
        <f>ROUND(P463*AA464,0)</f>
        <v>501</v>
      </c>
      <c r="AK463" s="66"/>
    </row>
    <row r="464" spans="1:37" ht="16.75" customHeight="1" x14ac:dyDescent="0.3">
      <c r="A464" s="11">
        <v>33</v>
      </c>
      <c r="B464" s="14" t="s">
        <v>2262</v>
      </c>
      <c r="C464" s="52" t="s">
        <v>13007</v>
      </c>
      <c r="D464" s="45"/>
      <c r="E464" s="2"/>
      <c r="F464" s="2"/>
      <c r="G464" s="2"/>
      <c r="H464" s="2"/>
      <c r="I464" s="2"/>
      <c r="J464" s="2"/>
      <c r="K464" s="44"/>
      <c r="L464" s="2"/>
      <c r="M464" s="2"/>
      <c r="N464" s="58"/>
      <c r="O464" s="81"/>
      <c r="P464" s="72"/>
      <c r="Q464" s="145"/>
      <c r="R464" s="2"/>
      <c r="S464" s="44"/>
      <c r="T464" s="45"/>
      <c r="U464" s="2"/>
      <c r="V464" s="2"/>
      <c r="W464" s="135"/>
      <c r="X464" s="135"/>
      <c r="Y464" s="135"/>
      <c r="Z464" s="136" t="s">
        <v>7404</v>
      </c>
      <c r="AA464" s="273">
        <v>0.93</v>
      </c>
      <c r="AB464" s="274"/>
      <c r="AC464" s="291" t="s">
        <v>12369</v>
      </c>
      <c r="AD464" s="220" t="s">
        <v>7358</v>
      </c>
      <c r="AE464" s="55" t="s">
        <v>7390</v>
      </c>
      <c r="AF464" s="141">
        <v>0.7</v>
      </c>
      <c r="AG464" s="141"/>
      <c r="AH464" s="141"/>
      <c r="AI464" s="142"/>
      <c r="AJ464" s="98">
        <f>ROUND(ROUND(P463*AA464,0)*AF464,0)</f>
        <v>351</v>
      </c>
      <c r="AK464" s="66"/>
    </row>
    <row r="465" spans="1:37" ht="16.75" customHeight="1" x14ac:dyDescent="0.3">
      <c r="A465" s="11">
        <v>33</v>
      </c>
      <c r="B465" s="14" t="s">
        <v>2263</v>
      </c>
      <c r="C465" s="52" t="s">
        <v>13006</v>
      </c>
      <c r="D465" s="128"/>
      <c r="E465" s="129"/>
      <c r="F465" s="129"/>
      <c r="G465" s="129"/>
      <c r="H465" s="129"/>
      <c r="I465" s="129"/>
      <c r="J465" s="129"/>
      <c r="K465" s="130"/>
      <c r="L465" s="2"/>
      <c r="M465" s="2"/>
      <c r="N465" s="58"/>
      <c r="O465" s="81"/>
      <c r="P465" s="185"/>
      <c r="Q465" s="2"/>
      <c r="R465" s="2"/>
      <c r="S465" s="44"/>
      <c r="T465" s="45"/>
      <c r="U465" s="2"/>
      <c r="V465" s="2"/>
      <c r="W465" s="2"/>
      <c r="X465" s="2"/>
      <c r="Y465" s="2"/>
      <c r="Z465" s="2"/>
      <c r="AA465" s="145"/>
      <c r="AB465" s="71"/>
      <c r="AC465" s="292"/>
      <c r="AD465" s="220" t="s">
        <v>7391</v>
      </c>
      <c r="AE465" s="55" t="s">
        <v>7390</v>
      </c>
      <c r="AF465" s="141">
        <v>0.5</v>
      </c>
      <c r="AG465" s="141"/>
      <c r="AH465" s="141"/>
      <c r="AI465" s="142"/>
      <c r="AJ465" s="98">
        <f>ROUND(ROUND(P463*AA464,0)*AF465,0)</f>
        <v>251</v>
      </c>
      <c r="AK465" s="66"/>
    </row>
    <row r="466" spans="1:37" ht="16.75" customHeight="1" x14ac:dyDescent="0.3">
      <c r="A466" s="11">
        <v>33</v>
      </c>
      <c r="B466" s="14" t="s">
        <v>2264</v>
      </c>
      <c r="C466" s="52" t="s">
        <v>13005</v>
      </c>
      <c r="D466" s="128"/>
      <c r="E466" s="129"/>
      <c r="F466" s="129"/>
      <c r="G466" s="129"/>
      <c r="H466" s="129"/>
      <c r="I466" s="129"/>
      <c r="J466" s="129"/>
      <c r="K466" s="130"/>
      <c r="L466" s="2"/>
      <c r="M466" s="2"/>
      <c r="N466" s="58"/>
      <c r="O466" s="81"/>
      <c r="P466" s="185"/>
      <c r="Q466" s="2"/>
      <c r="R466" s="2"/>
      <c r="S466" s="44"/>
      <c r="T466" s="45"/>
      <c r="U466" s="2"/>
      <c r="V466" s="2"/>
      <c r="W466" s="2"/>
      <c r="X466" s="2"/>
      <c r="Y466" s="2"/>
      <c r="Z466" s="2"/>
      <c r="AA466" s="145"/>
      <c r="AB466" s="71"/>
      <c r="AC466" s="36"/>
      <c r="AD466" s="201"/>
      <c r="AE466" s="55"/>
      <c r="AF466" s="141"/>
      <c r="AG466" s="187" t="s">
        <v>7356</v>
      </c>
      <c r="AH466" s="53">
        <v>5</v>
      </c>
      <c r="AI466" s="181" t="s">
        <v>7357</v>
      </c>
      <c r="AJ466" s="98">
        <f>ROUND(P463*AA464-AH466,0)</f>
        <v>496</v>
      </c>
      <c r="AK466" s="66"/>
    </row>
    <row r="467" spans="1:37" ht="16.75" customHeight="1" x14ac:dyDescent="0.3">
      <c r="A467" s="11">
        <v>33</v>
      </c>
      <c r="B467" s="14" t="s">
        <v>2265</v>
      </c>
      <c r="C467" s="52" t="s">
        <v>13004</v>
      </c>
      <c r="D467" s="128"/>
      <c r="E467" s="129"/>
      <c r="F467" s="129"/>
      <c r="G467" s="129"/>
      <c r="H467" s="129"/>
      <c r="I467" s="129"/>
      <c r="J467" s="129"/>
      <c r="K467" s="130"/>
      <c r="L467" s="2"/>
      <c r="M467" s="2"/>
      <c r="N467" s="58"/>
      <c r="O467" s="81"/>
      <c r="P467" s="185"/>
      <c r="Q467" s="2"/>
      <c r="R467" s="2"/>
      <c r="S467" s="44"/>
      <c r="T467" s="45"/>
      <c r="U467" s="2"/>
      <c r="V467" s="2"/>
      <c r="W467" s="2"/>
      <c r="X467" s="2"/>
      <c r="Y467" s="2"/>
      <c r="Z467" s="2"/>
      <c r="AA467" s="145"/>
      <c r="AB467" s="71"/>
      <c r="AC467" s="291" t="s">
        <v>12369</v>
      </c>
      <c r="AD467" s="220" t="s">
        <v>7358</v>
      </c>
      <c r="AE467" s="55" t="s">
        <v>7390</v>
      </c>
      <c r="AF467" s="141">
        <v>0.7</v>
      </c>
      <c r="AG467" s="221"/>
      <c r="AH467" s="136"/>
      <c r="AI467" s="75"/>
      <c r="AJ467" s="98">
        <f>ROUND(ROUND(P463*AA464,0)*AF467-AH466,0)</f>
        <v>346</v>
      </c>
      <c r="AK467" s="66"/>
    </row>
    <row r="468" spans="1:37" ht="16.75" customHeight="1" x14ac:dyDescent="0.3">
      <c r="A468" s="11">
        <v>33</v>
      </c>
      <c r="B468" s="14" t="s">
        <v>2266</v>
      </c>
      <c r="C468" s="52" t="s">
        <v>13003</v>
      </c>
      <c r="D468" s="128"/>
      <c r="E468" s="129"/>
      <c r="F468" s="129"/>
      <c r="G468" s="129"/>
      <c r="H468" s="129"/>
      <c r="I468" s="129"/>
      <c r="J468" s="129"/>
      <c r="K468" s="130"/>
      <c r="L468" s="2"/>
      <c r="M468" s="2"/>
      <c r="N468" s="58"/>
      <c r="O468" s="81"/>
      <c r="P468" s="185"/>
      <c r="Q468" s="2"/>
      <c r="R468" s="2"/>
      <c r="S468" s="44"/>
      <c r="T468" s="43"/>
      <c r="U468" s="8"/>
      <c r="V468" s="8"/>
      <c r="W468" s="8"/>
      <c r="X468" s="8"/>
      <c r="Y468" s="8"/>
      <c r="Z468" s="8"/>
      <c r="AA468" s="180"/>
      <c r="AB468" s="73"/>
      <c r="AC468" s="292"/>
      <c r="AD468" s="220" t="s">
        <v>7391</v>
      </c>
      <c r="AE468" s="55" t="s">
        <v>7390</v>
      </c>
      <c r="AF468" s="141">
        <v>0.5</v>
      </c>
      <c r="AG468" s="196"/>
      <c r="AH468" s="144"/>
      <c r="AI468" s="150"/>
      <c r="AJ468" s="98">
        <f>ROUND(ROUND(P463*AA464,0)*AF468-AH466,0)</f>
        <v>246</v>
      </c>
      <c r="AK468" s="66"/>
    </row>
    <row r="469" spans="1:37" ht="16.75" customHeight="1" x14ac:dyDescent="0.3">
      <c r="A469" s="11">
        <v>33</v>
      </c>
      <c r="B469" s="14" t="s">
        <v>2267</v>
      </c>
      <c r="C469" s="52" t="s">
        <v>13002</v>
      </c>
      <c r="D469" s="45"/>
      <c r="E469" s="2"/>
      <c r="F469" s="2"/>
      <c r="G469" s="2"/>
      <c r="H469" s="2"/>
      <c r="I469" s="2"/>
      <c r="J469" s="2"/>
      <c r="K469" s="44"/>
      <c r="L469" s="2"/>
      <c r="M469" s="2"/>
      <c r="N469" s="58"/>
      <c r="O469" s="81"/>
      <c r="P469" s="185"/>
      <c r="Q469" s="2"/>
      <c r="R469" s="2"/>
      <c r="S469" s="44"/>
      <c r="T469" s="56" t="s">
        <v>7373</v>
      </c>
      <c r="U469" s="2"/>
      <c r="V469" s="2"/>
      <c r="W469" s="2"/>
      <c r="X469" s="2"/>
      <c r="Y469" s="2"/>
      <c r="Z469" s="2"/>
      <c r="AA469" s="145"/>
      <c r="AB469" s="71"/>
      <c r="AC469" s="36"/>
      <c r="AD469" s="194"/>
      <c r="AE469" s="7"/>
      <c r="AF469" s="7"/>
      <c r="AG469" s="7"/>
      <c r="AH469" s="7"/>
      <c r="AI469" s="37"/>
      <c r="AJ469" s="98">
        <f>ROUND(P463*AA470,0)</f>
        <v>512</v>
      </c>
      <c r="AK469" s="66"/>
    </row>
    <row r="470" spans="1:37" ht="16.75" customHeight="1" x14ac:dyDescent="0.3">
      <c r="A470" s="11">
        <v>33</v>
      </c>
      <c r="B470" s="14" t="s">
        <v>2268</v>
      </c>
      <c r="C470" s="52" t="s">
        <v>13001</v>
      </c>
      <c r="D470" s="45"/>
      <c r="E470" s="2"/>
      <c r="F470" s="2"/>
      <c r="G470" s="2"/>
      <c r="H470" s="2"/>
      <c r="I470" s="2"/>
      <c r="J470" s="2"/>
      <c r="K470" s="44"/>
      <c r="L470" s="2"/>
      <c r="M470" s="2"/>
      <c r="N470" s="58"/>
      <c r="O470" s="81"/>
      <c r="P470" s="185"/>
      <c r="Q470" s="2"/>
      <c r="R470" s="2"/>
      <c r="S470" s="44"/>
      <c r="T470" s="56" t="s">
        <v>7405</v>
      </c>
      <c r="U470" s="2"/>
      <c r="V470" s="2"/>
      <c r="W470" s="135"/>
      <c r="X470" s="135"/>
      <c r="Y470" s="135"/>
      <c r="Z470" s="136" t="s">
        <v>7404</v>
      </c>
      <c r="AA470" s="273">
        <v>0.95</v>
      </c>
      <c r="AB470" s="274"/>
      <c r="AC470" s="291" t="s">
        <v>12369</v>
      </c>
      <c r="AD470" s="220" t="s">
        <v>7358</v>
      </c>
      <c r="AE470" s="55" t="s">
        <v>7390</v>
      </c>
      <c r="AF470" s="141">
        <v>0.7</v>
      </c>
      <c r="AG470" s="141"/>
      <c r="AH470" s="141"/>
      <c r="AI470" s="142"/>
      <c r="AJ470" s="98">
        <f>ROUND(ROUND(P463*AA470,0)*AF470,0)</f>
        <v>358</v>
      </c>
      <c r="AK470" s="66"/>
    </row>
    <row r="471" spans="1:37" ht="16.75" customHeight="1" x14ac:dyDescent="0.3">
      <c r="A471" s="11">
        <v>33</v>
      </c>
      <c r="B471" s="14" t="s">
        <v>2269</v>
      </c>
      <c r="C471" s="52" t="s">
        <v>13000</v>
      </c>
      <c r="D471" s="128"/>
      <c r="E471" s="129"/>
      <c r="F471" s="129"/>
      <c r="G471" s="129"/>
      <c r="H471" s="129"/>
      <c r="I471" s="129"/>
      <c r="J471" s="129"/>
      <c r="K471" s="130"/>
      <c r="L471" s="2"/>
      <c r="M471" s="2"/>
      <c r="N471" s="58"/>
      <c r="O471" s="81"/>
      <c r="P471" s="185"/>
      <c r="Q471" s="2"/>
      <c r="R471" s="2"/>
      <c r="S471" s="44"/>
      <c r="T471" s="45"/>
      <c r="U471" s="2"/>
      <c r="V471" s="2"/>
      <c r="W471" s="2"/>
      <c r="X471" s="2"/>
      <c r="Y471" s="2"/>
      <c r="Z471" s="2"/>
      <c r="AA471" s="145"/>
      <c r="AB471" s="71"/>
      <c r="AC471" s="292"/>
      <c r="AD471" s="220" t="s">
        <v>7391</v>
      </c>
      <c r="AE471" s="55" t="s">
        <v>7390</v>
      </c>
      <c r="AF471" s="141">
        <v>0.5</v>
      </c>
      <c r="AG471" s="141"/>
      <c r="AH471" s="141"/>
      <c r="AI471" s="142"/>
      <c r="AJ471" s="98">
        <f>ROUND(ROUND(P463*AA470,0)*AF471,0)</f>
        <v>256</v>
      </c>
      <c r="AK471" s="66"/>
    </row>
    <row r="472" spans="1:37" ht="16.75" customHeight="1" x14ac:dyDescent="0.3">
      <c r="A472" s="11">
        <v>33</v>
      </c>
      <c r="B472" s="14" t="s">
        <v>2270</v>
      </c>
      <c r="C472" s="52" t="s">
        <v>12999</v>
      </c>
      <c r="D472" s="128"/>
      <c r="E472" s="129"/>
      <c r="F472" s="129"/>
      <c r="G472" s="129"/>
      <c r="H472" s="129"/>
      <c r="I472" s="129"/>
      <c r="J472" s="129"/>
      <c r="K472" s="130"/>
      <c r="L472" s="2"/>
      <c r="M472" s="2"/>
      <c r="N472" s="58"/>
      <c r="O472" s="81"/>
      <c r="P472" s="185"/>
      <c r="Q472" s="2"/>
      <c r="R472" s="2"/>
      <c r="S472" s="44"/>
      <c r="T472" s="45"/>
      <c r="U472" s="2"/>
      <c r="V472" s="2"/>
      <c r="W472" s="2"/>
      <c r="X472" s="2"/>
      <c r="Y472" s="2"/>
      <c r="Z472" s="2"/>
      <c r="AA472" s="145"/>
      <c r="AB472" s="71"/>
      <c r="AC472" s="36"/>
      <c r="AD472" s="201"/>
      <c r="AE472" s="55"/>
      <c r="AF472" s="141"/>
      <c r="AG472" s="187" t="s">
        <v>7356</v>
      </c>
      <c r="AH472" s="53">
        <v>5</v>
      </c>
      <c r="AI472" s="181" t="s">
        <v>7357</v>
      </c>
      <c r="AJ472" s="98">
        <f>ROUND(P463*AA470-AH472,0)</f>
        <v>507</v>
      </c>
      <c r="AK472" s="66"/>
    </row>
    <row r="473" spans="1:37" ht="16.75" customHeight="1" x14ac:dyDescent="0.3">
      <c r="A473" s="11">
        <v>33</v>
      </c>
      <c r="B473" s="14" t="s">
        <v>2271</v>
      </c>
      <c r="C473" s="52" t="s">
        <v>12998</v>
      </c>
      <c r="D473" s="128"/>
      <c r="E473" s="129"/>
      <c r="F473" s="129"/>
      <c r="G473" s="129"/>
      <c r="H473" s="129"/>
      <c r="I473" s="129"/>
      <c r="J473" s="129"/>
      <c r="K473" s="130"/>
      <c r="L473" s="2"/>
      <c r="M473" s="2"/>
      <c r="N473" s="58"/>
      <c r="O473" s="81"/>
      <c r="P473" s="185"/>
      <c r="Q473" s="2"/>
      <c r="R473" s="2"/>
      <c r="S473" s="44"/>
      <c r="T473" s="45"/>
      <c r="U473" s="2"/>
      <c r="V473" s="2"/>
      <c r="W473" s="2"/>
      <c r="X473" s="2"/>
      <c r="Y473" s="2"/>
      <c r="Z473" s="2"/>
      <c r="AA473" s="145"/>
      <c r="AB473" s="71"/>
      <c r="AC473" s="291" t="s">
        <v>12369</v>
      </c>
      <c r="AD473" s="220" t="s">
        <v>7358</v>
      </c>
      <c r="AE473" s="55" t="s">
        <v>7390</v>
      </c>
      <c r="AF473" s="141">
        <v>0.7</v>
      </c>
      <c r="AG473" s="221"/>
      <c r="AH473" s="136"/>
      <c r="AI473" s="75"/>
      <c r="AJ473" s="98">
        <f>ROUND(ROUND(P463*AA470,0)*AF473-AH472,0)</f>
        <v>353</v>
      </c>
      <c r="AK473" s="66"/>
    </row>
    <row r="474" spans="1:37" ht="16.75" customHeight="1" x14ac:dyDescent="0.3">
      <c r="A474" s="11">
        <v>33</v>
      </c>
      <c r="B474" s="14" t="s">
        <v>2272</v>
      </c>
      <c r="C474" s="52" t="s">
        <v>12997</v>
      </c>
      <c r="D474" s="128"/>
      <c r="E474" s="129"/>
      <c r="F474" s="129"/>
      <c r="G474" s="129"/>
      <c r="H474" s="129"/>
      <c r="I474" s="129"/>
      <c r="J474" s="129"/>
      <c r="K474" s="130"/>
      <c r="L474" s="2"/>
      <c r="M474" s="2"/>
      <c r="N474" s="58"/>
      <c r="O474" s="81"/>
      <c r="P474" s="185"/>
      <c r="Q474" s="2"/>
      <c r="R474" s="2"/>
      <c r="S474" s="44"/>
      <c r="T474" s="43"/>
      <c r="U474" s="8"/>
      <c r="V474" s="8"/>
      <c r="W474" s="8"/>
      <c r="X474" s="8"/>
      <c r="Y474" s="8"/>
      <c r="Z474" s="8"/>
      <c r="AA474" s="180"/>
      <c r="AB474" s="73"/>
      <c r="AC474" s="292"/>
      <c r="AD474" s="220" t="s">
        <v>7391</v>
      </c>
      <c r="AE474" s="55" t="s">
        <v>7390</v>
      </c>
      <c r="AF474" s="141">
        <v>0.5</v>
      </c>
      <c r="AG474" s="196"/>
      <c r="AH474" s="144"/>
      <c r="AI474" s="150"/>
      <c r="AJ474" s="98">
        <f>ROUND(ROUND(P463*AA470,0)*AF474-AH472,0)</f>
        <v>251</v>
      </c>
      <c r="AK474" s="66"/>
    </row>
    <row r="475" spans="1:37" ht="16.75" customHeight="1" x14ac:dyDescent="0.3">
      <c r="A475" s="11">
        <v>33</v>
      </c>
      <c r="B475" s="14" t="s">
        <v>12996</v>
      </c>
      <c r="C475" s="52" t="s">
        <v>12995</v>
      </c>
      <c r="D475" s="45"/>
      <c r="E475" s="2"/>
      <c r="F475" s="2"/>
      <c r="G475" s="2"/>
      <c r="H475" s="2"/>
      <c r="I475" s="2"/>
      <c r="J475" s="2"/>
      <c r="K475" s="44"/>
      <c r="L475" s="2"/>
      <c r="M475" s="2"/>
      <c r="N475" s="58"/>
      <c r="O475" s="81"/>
      <c r="P475" s="167" t="s">
        <v>12764</v>
      </c>
      <c r="Q475" s="36"/>
      <c r="R475" s="36"/>
      <c r="S475" s="50"/>
      <c r="T475" s="36"/>
      <c r="U475" s="36"/>
      <c r="V475" s="36"/>
      <c r="W475" s="36"/>
      <c r="X475" s="36"/>
      <c r="Y475" s="36"/>
      <c r="Z475" s="36"/>
      <c r="AA475" s="217"/>
      <c r="AB475" s="50"/>
      <c r="AC475" s="36"/>
      <c r="AD475" s="53"/>
      <c r="AE475" s="36"/>
      <c r="AF475" s="36"/>
      <c r="AG475" s="36"/>
      <c r="AH475" s="36"/>
      <c r="AI475" s="50"/>
      <c r="AJ475" s="98">
        <f>ROUND(P481,0)</f>
        <v>373</v>
      </c>
      <c r="AK475" s="16"/>
    </row>
    <row r="476" spans="1:37" ht="16.75" customHeight="1" x14ac:dyDescent="0.3">
      <c r="A476" s="11">
        <v>33</v>
      </c>
      <c r="B476" s="14" t="s">
        <v>2273</v>
      </c>
      <c r="C476" s="52" t="s">
        <v>12994</v>
      </c>
      <c r="D476" s="45"/>
      <c r="E476" s="2"/>
      <c r="F476" s="2"/>
      <c r="G476" s="2"/>
      <c r="H476" s="2"/>
      <c r="I476" s="2"/>
      <c r="J476" s="2"/>
      <c r="K476" s="44"/>
      <c r="L476" s="2"/>
      <c r="M476" s="2"/>
      <c r="N476" s="58"/>
      <c r="O476" s="81"/>
      <c r="P476" s="185"/>
      <c r="Q476" s="2"/>
      <c r="R476" s="2"/>
      <c r="S476" s="44"/>
      <c r="T476" s="2"/>
      <c r="U476" s="2"/>
      <c r="V476" s="2"/>
      <c r="W476" s="2"/>
      <c r="X476" s="2"/>
      <c r="Y476" s="2"/>
      <c r="Z476" s="2"/>
      <c r="AA476" s="145"/>
      <c r="AB476" s="71"/>
      <c r="AC476" s="291" t="s">
        <v>12369</v>
      </c>
      <c r="AD476" s="220" t="s">
        <v>7358</v>
      </c>
      <c r="AE476" s="55" t="s">
        <v>7390</v>
      </c>
      <c r="AF476" s="141">
        <v>0.7</v>
      </c>
      <c r="AG476" s="141"/>
      <c r="AH476" s="141"/>
      <c r="AI476" s="142"/>
      <c r="AJ476" s="98">
        <f>ROUND(P481*AF476,0)</f>
        <v>261</v>
      </c>
      <c r="AK476" s="16"/>
    </row>
    <row r="477" spans="1:37" ht="16.75" customHeight="1" x14ac:dyDescent="0.3">
      <c r="A477" s="11">
        <v>33</v>
      </c>
      <c r="B477" s="14" t="s">
        <v>2274</v>
      </c>
      <c r="C477" s="52" t="s">
        <v>12993</v>
      </c>
      <c r="D477" s="128"/>
      <c r="E477" s="129"/>
      <c r="F477" s="129"/>
      <c r="G477" s="129"/>
      <c r="H477" s="129"/>
      <c r="I477" s="129"/>
      <c r="J477" s="129"/>
      <c r="K477" s="130"/>
      <c r="L477" s="2"/>
      <c r="M477" s="2"/>
      <c r="N477" s="58"/>
      <c r="O477" s="81"/>
      <c r="P477" s="185"/>
      <c r="Q477" s="2"/>
      <c r="R477" s="2"/>
      <c r="S477" s="44"/>
      <c r="T477" s="45"/>
      <c r="U477" s="2"/>
      <c r="V477" s="2"/>
      <c r="W477" s="2"/>
      <c r="X477" s="2"/>
      <c r="Y477" s="2"/>
      <c r="Z477" s="2"/>
      <c r="AA477" s="145"/>
      <c r="AB477" s="71"/>
      <c r="AC477" s="292"/>
      <c r="AD477" s="220" t="s">
        <v>7391</v>
      </c>
      <c r="AE477" s="55" t="s">
        <v>7390</v>
      </c>
      <c r="AF477" s="141">
        <v>0.5</v>
      </c>
      <c r="AG477" s="141"/>
      <c r="AH477" s="141"/>
      <c r="AI477" s="142"/>
      <c r="AJ477" s="98">
        <f>ROUND(P481*AF477,0)</f>
        <v>187</v>
      </c>
      <c r="AK477" s="66"/>
    </row>
    <row r="478" spans="1:37" ht="16.75" customHeight="1" x14ac:dyDescent="0.3">
      <c r="A478" s="11">
        <v>33</v>
      </c>
      <c r="B478" s="14" t="s">
        <v>2275</v>
      </c>
      <c r="C478" s="52" t="s">
        <v>12992</v>
      </c>
      <c r="D478" s="128"/>
      <c r="E478" s="129"/>
      <c r="F478" s="129"/>
      <c r="G478" s="129"/>
      <c r="H478" s="129"/>
      <c r="I478" s="129"/>
      <c r="J478" s="129"/>
      <c r="K478" s="130"/>
      <c r="L478" s="2"/>
      <c r="M478" s="2"/>
      <c r="N478" s="58"/>
      <c r="O478" s="81"/>
      <c r="P478" s="185"/>
      <c r="Q478" s="2"/>
      <c r="R478" s="2"/>
      <c r="S478" s="44"/>
      <c r="T478" s="2"/>
      <c r="U478" s="2"/>
      <c r="V478" s="2"/>
      <c r="W478" s="2"/>
      <c r="X478" s="2"/>
      <c r="Y478" s="2"/>
      <c r="Z478" s="2"/>
      <c r="AA478" s="145"/>
      <c r="AB478" s="71"/>
      <c r="AC478" s="36"/>
      <c r="AD478" s="201"/>
      <c r="AE478" s="55"/>
      <c r="AF478" s="141"/>
      <c r="AG478" s="187" t="s">
        <v>7356</v>
      </c>
      <c r="AH478" s="53">
        <v>5</v>
      </c>
      <c r="AI478" s="181" t="s">
        <v>7357</v>
      </c>
      <c r="AJ478" s="98">
        <f>ROUND(P481-AH478,0)</f>
        <v>368</v>
      </c>
      <c r="AK478" s="66"/>
    </row>
    <row r="479" spans="1:37" ht="16.75" customHeight="1" x14ac:dyDescent="0.3">
      <c r="A479" s="11">
        <v>33</v>
      </c>
      <c r="B479" s="14" t="s">
        <v>2276</v>
      </c>
      <c r="C479" s="52" t="s">
        <v>12991</v>
      </c>
      <c r="D479" s="128"/>
      <c r="E479" s="129"/>
      <c r="F479" s="129"/>
      <c r="G479" s="129"/>
      <c r="H479" s="129"/>
      <c r="I479" s="129"/>
      <c r="J479" s="129"/>
      <c r="K479" s="130"/>
      <c r="L479" s="2"/>
      <c r="M479" s="2"/>
      <c r="N479" s="58"/>
      <c r="O479" s="81"/>
      <c r="P479" s="185"/>
      <c r="Q479" s="2"/>
      <c r="R479" s="2"/>
      <c r="S479" s="44"/>
      <c r="T479" s="2"/>
      <c r="U479" s="2"/>
      <c r="V479" s="2"/>
      <c r="W479" s="2"/>
      <c r="X479" s="2"/>
      <c r="Y479" s="2"/>
      <c r="Z479" s="2"/>
      <c r="AA479" s="145"/>
      <c r="AB479" s="71"/>
      <c r="AC479" s="291" t="s">
        <v>12369</v>
      </c>
      <c r="AD479" s="220" t="s">
        <v>7358</v>
      </c>
      <c r="AE479" s="55" t="s">
        <v>7390</v>
      </c>
      <c r="AF479" s="141">
        <v>0.7</v>
      </c>
      <c r="AG479" s="221"/>
      <c r="AH479" s="136"/>
      <c r="AI479" s="75"/>
      <c r="AJ479" s="98">
        <f>ROUND(P481*AF479-AH478,0)</f>
        <v>256</v>
      </c>
      <c r="AK479" s="66"/>
    </row>
    <row r="480" spans="1:37" ht="16.75" customHeight="1" x14ac:dyDescent="0.3">
      <c r="A480" s="11">
        <v>33</v>
      </c>
      <c r="B480" s="14" t="s">
        <v>2277</v>
      </c>
      <c r="C480" s="52" t="s">
        <v>12990</v>
      </c>
      <c r="D480" s="128"/>
      <c r="E480" s="129"/>
      <c r="F480" s="129"/>
      <c r="G480" s="129"/>
      <c r="H480" s="129"/>
      <c r="I480" s="129"/>
      <c r="J480" s="129"/>
      <c r="K480" s="130"/>
      <c r="L480" s="2"/>
      <c r="M480" s="2"/>
      <c r="N480" s="58"/>
      <c r="O480" s="81"/>
      <c r="P480" s="185"/>
      <c r="Q480" s="2"/>
      <c r="R480" s="2"/>
      <c r="S480" s="44"/>
      <c r="T480" s="2"/>
      <c r="U480" s="2"/>
      <c r="V480" s="2"/>
      <c r="W480" s="2"/>
      <c r="X480" s="2"/>
      <c r="Y480" s="2"/>
      <c r="Z480" s="2"/>
      <c r="AA480" s="145"/>
      <c r="AB480" s="71"/>
      <c r="AC480" s="292"/>
      <c r="AD480" s="220" t="s">
        <v>7391</v>
      </c>
      <c r="AE480" s="55" t="s">
        <v>7390</v>
      </c>
      <c r="AF480" s="141">
        <v>0.5</v>
      </c>
      <c r="AG480" s="196"/>
      <c r="AH480" s="144"/>
      <c r="AI480" s="150"/>
      <c r="AJ480" s="98">
        <f>ROUND(P481*AF480-AH478,0)</f>
        <v>182</v>
      </c>
      <c r="AK480" s="66"/>
    </row>
    <row r="481" spans="1:37" ht="16.75" customHeight="1" x14ac:dyDescent="0.3">
      <c r="A481" s="11">
        <v>33</v>
      </c>
      <c r="B481" s="14" t="s">
        <v>2278</v>
      </c>
      <c r="C481" s="52" t="s">
        <v>12989</v>
      </c>
      <c r="D481" s="45"/>
      <c r="E481" s="2"/>
      <c r="F481" s="2"/>
      <c r="G481" s="2"/>
      <c r="H481" s="2"/>
      <c r="I481" s="2"/>
      <c r="J481" s="2"/>
      <c r="K481" s="44"/>
      <c r="L481" s="2"/>
      <c r="M481" s="2"/>
      <c r="N481" s="58"/>
      <c r="O481" s="81"/>
      <c r="P481" s="271">
        <v>373</v>
      </c>
      <c r="Q481" s="272"/>
      <c r="R481" s="2" t="s">
        <v>7388</v>
      </c>
      <c r="S481" s="44"/>
      <c r="T481" s="202" t="s">
        <v>7380</v>
      </c>
      <c r="U481" s="36"/>
      <c r="V481" s="36"/>
      <c r="W481" s="36"/>
      <c r="X481" s="36"/>
      <c r="Y481" s="36"/>
      <c r="Z481" s="36"/>
      <c r="AA481" s="217"/>
      <c r="AB481" s="74"/>
      <c r="AC481" s="36"/>
      <c r="AD481" s="194"/>
      <c r="AE481" s="7"/>
      <c r="AF481" s="7"/>
      <c r="AG481" s="7"/>
      <c r="AH481" s="7"/>
      <c r="AI481" s="37"/>
      <c r="AJ481" s="98">
        <f>ROUND(P481*AA482,0)</f>
        <v>347</v>
      </c>
      <c r="AK481" s="66"/>
    </row>
    <row r="482" spans="1:37" ht="16.75" customHeight="1" x14ac:dyDescent="0.3">
      <c r="A482" s="11">
        <v>33</v>
      </c>
      <c r="B482" s="14" t="s">
        <v>2279</v>
      </c>
      <c r="C482" s="52" t="s">
        <v>12988</v>
      </c>
      <c r="D482" s="45"/>
      <c r="E482" s="2"/>
      <c r="F482" s="2"/>
      <c r="G482" s="2"/>
      <c r="H482" s="2"/>
      <c r="I482" s="2"/>
      <c r="J482" s="2"/>
      <c r="K482" s="44"/>
      <c r="L482" s="2"/>
      <c r="M482" s="2"/>
      <c r="N482" s="58"/>
      <c r="O482" s="81"/>
      <c r="P482" s="72"/>
      <c r="Q482" s="145"/>
      <c r="R482" s="2"/>
      <c r="S482" s="44"/>
      <c r="T482" s="45"/>
      <c r="U482" s="2"/>
      <c r="V482" s="2"/>
      <c r="W482" s="135"/>
      <c r="X482" s="135"/>
      <c r="Y482" s="135"/>
      <c r="Z482" s="136" t="s">
        <v>7404</v>
      </c>
      <c r="AA482" s="273">
        <v>0.93</v>
      </c>
      <c r="AB482" s="274"/>
      <c r="AC482" s="291" t="s">
        <v>12369</v>
      </c>
      <c r="AD482" s="220" t="s">
        <v>7358</v>
      </c>
      <c r="AE482" s="55" t="s">
        <v>7390</v>
      </c>
      <c r="AF482" s="141">
        <v>0.7</v>
      </c>
      <c r="AG482" s="141"/>
      <c r="AH482" s="141"/>
      <c r="AI482" s="142"/>
      <c r="AJ482" s="98">
        <f>ROUND(ROUND(P481*AA482,0)*AF482,0)</f>
        <v>243</v>
      </c>
      <c r="AK482" s="66"/>
    </row>
    <row r="483" spans="1:37" ht="16.75" customHeight="1" x14ac:dyDescent="0.3">
      <c r="A483" s="11">
        <v>33</v>
      </c>
      <c r="B483" s="14" t="s">
        <v>2280</v>
      </c>
      <c r="C483" s="52" t="s">
        <v>12987</v>
      </c>
      <c r="D483" s="128"/>
      <c r="E483" s="129"/>
      <c r="F483" s="129"/>
      <c r="G483" s="129"/>
      <c r="H483" s="129"/>
      <c r="I483" s="129"/>
      <c r="J483" s="129"/>
      <c r="K483" s="130"/>
      <c r="L483" s="2"/>
      <c r="M483" s="2"/>
      <c r="N483" s="58"/>
      <c r="O483" s="81"/>
      <c r="P483" s="185"/>
      <c r="Q483" s="2"/>
      <c r="R483" s="2"/>
      <c r="S483" s="44"/>
      <c r="T483" s="45"/>
      <c r="U483" s="2"/>
      <c r="V483" s="2"/>
      <c r="W483" s="2"/>
      <c r="X483" s="2"/>
      <c r="Y483" s="2"/>
      <c r="Z483" s="2"/>
      <c r="AA483" s="145"/>
      <c r="AB483" s="71"/>
      <c r="AC483" s="292"/>
      <c r="AD483" s="220" t="s">
        <v>7391</v>
      </c>
      <c r="AE483" s="55" t="s">
        <v>7390</v>
      </c>
      <c r="AF483" s="141">
        <v>0.5</v>
      </c>
      <c r="AG483" s="141"/>
      <c r="AH483" s="141"/>
      <c r="AI483" s="142"/>
      <c r="AJ483" s="98">
        <f>ROUND(ROUND(P481*AA482,0)*AF483,0)</f>
        <v>174</v>
      </c>
      <c r="AK483" s="66"/>
    </row>
    <row r="484" spans="1:37" ht="16.75" customHeight="1" x14ac:dyDescent="0.3">
      <c r="A484" s="11">
        <v>33</v>
      </c>
      <c r="B484" s="14" t="s">
        <v>2281</v>
      </c>
      <c r="C484" s="52" t="s">
        <v>12986</v>
      </c>
      <c r="D484" s="128"/>
      <c r="E484" s="129"/>
      <c r="F484" s="129"/>
      <c r="G484" s="129"/>
      <c r="H484" s="129"/>
      <c r="I484" s="129"/>
      <c r="J484" s="129"/>
      <c r="K484" s="130"/>
      <c r="L484" s="2"/>
      <c r="M484" s="2"/>
      <c r="N484" s="58"/>
      <c r="O484" s="81"/>
      <c r="P484" s="185"/>
      <c r="Q484" s="2"/>
      <c r="R484" s="2"/>
      <c r="S484" s="44"/>
      <c r="T484" s="45"/>
      <c r="U484" s="2"/>
      <c r="V484" s="2"/>
      <c r="W484" s="2"/>
      <c r="X484" s="2"/>
      <c r="Y484" s="2"/>
      <c r="Z484" s="2"/>
      <c r="AA484" s="145"/>
      <c r="AB484" s="71"/>
      <c r="AC484" s="36"/>
      <c r="AD484" s="201"/>
      <c r="AE484" s="55"/>
      <c r="AF484" s="141"/>
      <c r="AG484" s="187" t="s">
        <v>7356</v>
      </c>
      <c r="AH484" s="53">
        <v>5</v>
      </c>
      <c r="AI484" s="181" t="s">
        <v>7357</v>
      </c>
      <c r="AJ484" s="98">
        <f>ROUND(P481*AA482-AH484,0)</f>
        <v>342</v>
      </c>
      <c r="AK484" s="66"/>
    </row>
    <row r="485" spans="1:37" ht="16.75" customHeight="1" x14ac:dyDescent="0.3">
      <c r="A485" s="11">
        <v>33</v>
      </c>
      <c r="B485" s="14" t="s">
        <v>2282</v>
      </c>
      <c r="C485" s="52" t="s">
        <v>12985</v>
      </c>
      <c r="D485" s="128"/>
      <c r="E485" s="129"/>
      <c r="F485" s="129"/>
      <c r="G485" s="129"/>
      <c r="H485" s="129"/>
      <c r="I485" s="129"/>
      <c r="J485" s="129"/>
      <c r="K485" s="130"/>
      <c r="L485" s="2"/>
      <c r="M485" s="2"/>
      <c r="N485" s="58"/>
      <c r="O485" s="81"/>
      <c r="P485" s="185"/>
      <c r="Q485" s="2"/>
      <c r="R485" s="2"/>
      <c r="S485" s="44"/>
      <c r="T485" s="45"/>
      <c r="U485" s="2"/>
      <c r="V485" s="2"/>
      <c r="W485" s="2"/>
      <c r="X485" s="2"/>
      <c r="Y485" s="2"/>
      <c r="Z485" s="2"/>
      <c r="AA485" s="145"/>
      <c r="AB485" s="71"/>
      <c r="AC485" s="291" t="s">
        <v>12369</v>
      </c>
      <c r="AD485" s="220" t="s">
        <v>7358</v>
      </c>
      <c r="AE485" s="55" t="s">
        <v>7390</v>
      </c>
      <c r="AF485" s="141">
        <v>0.7</v>
      </c>
      <c r="AG485" s="221"/>
      <c r="AH485" s="136"/>
      <c r="AI485" s="75"/>
      <c r="AJ485" s="98">
        <f>ROUND(ROUND(P481*AA482,0)*AF485-AH484,0)</f>
        <v>238</v>
      </c>
      <c r="AK485" s="66"/>
    </row>
    <row r="486" spans="1:37" ht="16.75" customHeight="1" x14ac:dyDescent="0.3">
      <c r="A486" s="11">
        <v>33</v>
      </c>
      <c r="B486" s="14" t="s">
        <v>2283</v>
      </c>
      <c r="C486" s="52" t="s">
        <v>12984</v>
      </c>
      <c r="D486" s="128"/>
      <c r="E486" s="129"/>
      <c r="F486" s="129"/>
      <c r="G486" s="129"/>
      <c r="H486" s="129"/>
      <c r="I486" s="129"/>
      <c r="J486" s="129"/>
      <c r="K486" s="130"/>
      <c r="L486" s="2"/>
      <c r="M486" s="2"/>
      <c r="N486" s="58"/>
      <c r="O486" s="81"/>
      <c r="P486" s="185"/>
      <c r="Q486" s="2"/>
      <c r="R486" s="2"/>
      <c r="S486" s="44"/>
      <c r="T486" s="43"/>
      <c r="U486" s="8"/>
      <c r="V486" s="8"/>
      <c r="W486" s="8"/>
      <c r="X486" s="8"/>
      <c r="Y486" s="8"/>
      <c r="Z486" s="8"/>
      <c r="AA486" s="180"/>
      <c r="AB486" s="73"/>
      <c r="AC486" s="292"/>
      <c r="AD486" s="220" t="s">
        <v>7391</v>
      </c>
      <c r="AE486" s="55" t="s">
        <v>7390</v>
      </c>
      <c r="AF486" s="141">
        <v>0.5</v>
      </c>
      <c r="AG486" s="196"/>
      <c r="AH486" s="144"/>
      <c r="AI486" s="150"/>
      <c r="AJ486" s="98">
        <f>ROUND(ROUND(P481*AA482,0)*AF486-AH484,0)</f>
        <v>169</v>
      </c>
      <c r="AK486" s="66"/>
    </row>
    <row r="487" spans="1:37" ht="16.75" customHeight="1" x14ac:dyDescent="0.3">
      <c r="A487" s="11">
        <v>33</v>
      </c>
      <c r="B487" s="14" t="s">
        <v>2284</v>
      </c>
      <c r="C487" s="52" t="s">
        <v>12983</v>
      </c>
      <c r="D487" s="45"/>
      <c r="E487" s="2"/>
      <c r="F487" s="2"/>
      <c r="G487" s="2"/>
      <c r="H487" s="2"/>
      <c r="I487" s="2"/>
      <c r="J487" s="2"/>
      <c r="K487" s="44"/>
      <c r="L487" s="2"/>
      <c r="M487" s="2"/>
      <c r="N487" s="58"/>
      <c r="O487" s="81"/>
      <c r="P487" s="185"/>
      <c r="Q487" s="2"/>
      <c r="R487" s="2"/>
      <c r="S487" s="44"/>
      <c r="T487" s="56" t="s">
        <v>7373</v>
      </c>
      <c r="U487" s="2"/>
      <c r="V487" s="2"/>
      <c r="W487" s="2"/>
      <c r="X487" s="2"/>
      <c r="Y487" s="2"/>
      <c r="Z487" s="2"/>
      <c r="AA487" s="145"/>
      <c r="AB487" s="71"/>
      <c r="AC487" s="36"/>
      <c r="AD487" s="194"/>
      <c r="AE487" s="7"/>
      <c r="AF487" s="7"/>
      <c r="AG487" s="7"/>
      <c r="AH487" s="7"/>
      <c r="AI487" s="37"/>
      <c r="AJ487" s="98">
        <f>ROUND(P481*AA488,0)</f>
        <v>354</v>
      </c>
      <c r="AK487" s="66"/>
    </row>
    <row r="488" spans="1:37" ht="16.75" customHeight="1" x14ac:dyDescent="0.3">
      <c r="A488" s="11">
        <v>33</v>
      </c>
      <c r="B488" s="14" t="s">
        <v>2285</v>
      </c>
      <c r="C488" s="52" t="s">
        <v>12982</v>
      </c>
      <c r="D488" s="45"/>
      <c r="E488" s="2"/>
      <c r="F488" s="2"/>
      <c r="G488" s="2"/>
      <c r="H488" s="2"/>
      <c r="I488" s="2"/>
      <c r="J488" s="2"/>
      <c r="K488" s="44"/>
      <c r="L488" s="2"/>
      <c r="M488" s="2"/>
      <c r="N488" s="58"/>
      <c r="O488" s="81"/>
      <c r="P488" s="185"/>
      <c r="Q488" s="2"/>
      <c r="R488" s="2"/>
      <c r="S488" s="44"/>
      <c r="T488" s="56" t="s">
        <v>7405</v>
      </c>
      <c r="U488" s="2"/>
      <c r="V488" s="2"/>
      <c r="W488" s="135"/>
      <c r="X488" s="135"/>
      <c r="Y488" s="135"/>
      <c r="Z488" s="136" t="s">
        <v>7404</v>
      </c>
      <c r="AA488" s="273">
        <v>0.95</v>
      </c>
      <c r="AB488" s="274"/>
      <c r="AC488" s="291" t="s">
        <v>12369</v>
      </c>
      <c r="AD488" s="220" t="s">
        <v>7358</v>
      </c>
      <c r="AE488" s="55" t="s">
        <v>7390</v>
      </c>
      <c r="AF488" s="141">
        <v>0.7</v>
      </c>
      <c r="AG488" s="141"/>
      <c r="AH488" s="141"/>
      <c r="AI488" s="142"/>
      <c r="AJ488" s="98">
        <f>ROUND(ROUND(P481*AA488,0)*AF488,0)</f>
        <v>248</v>
      </c>
      <c r="AK488" s="66"/>
    </row>
    <row r="489" spans="1:37" ht="16.75" customHeight="1" x14ac:dyDescent="0.3">
      <c r="A489" s="11">
        <v>33</v>
      </c>
      <c r="B489" s="14" t="s">
        <v>2286</v>
      </c>
      <c r="C489" s="52" t="s">
        <v>12981</v>
      </c>
      <c r="D489" s="128"/>
      <c r="E489" s="129"/>
      <c r="F489" s="129"/>
      <c r="G489" s="129"/>
      <c r="H489" s="129"/>
      <c r="I489" s="129"/>
      <c r="J489" s="129"/>
      <c r="K489" s="130"/>
      <c r="L489" s="2"/>
      <c r="M489" s="2"/>
      <c r="N489" s="58"/>
      <c r="O489" s="81"/>
      <c r="P489" s="185"/>
      <c r="Q489" s="2"/>
      <c r="R489" s="2"/>
      <c r="S489" s="44"/>
      <c r="T489" s="45"/>
      <c r="U489" s="2"/>
      <c r="V489" s="2"/>
      <c r="W489" s="2"/>
      <c r="X489" s="2"/>
      <c r="Y489" s="2"/>
      <c r="Z489" s="2"/>
      <c r="AA489" s="145"/>
      <c r="AB489" s="71"/>
      <c r="AC489" s="292"/>
      <c r="AD489" s="220" t="s">
        <v>7391</v>
      </c>
      <c r="AE489" s="55" t="s">
        <v>7390</v>
      </c>
      <c r="AF489" s="141">
        <v>0.5</v>
      </c>
      <c r="AG489" s="141"/>
      <c r="AH489" s="141"/>
      <c r="AI489" s="142"/>
      <c r="AJ489" s="98">
        <f>ROUND(ROUND(P481*AA488,0)*AF489,0)</f>
        <v>177</v>
      </c>
      <c r="AK489" s="66"/>
    </row>
    <row r="490" spans="1:37" ht="16.75" customHeight="1" x14ac:dyDescent="0.3">
      <c r="A490" s="11">
        <v>33</v>
      </c>
      <c r="B490" s="14" t="s">
        <v>2287</v>
      </c>
      <c r="C490" s="52" t="s">
        <v>12980</v>
      </c>
      <c r="D490" s="128"/>
      <c r="E490" s="129"/>
      <c r="F490" s="129"/>
      <c r="G490" s="129"/>
      <c r="H490" s="129"/>
      <c r="I490" s="129"/>
      <c r="J490" s="129"/>
      <c r="K490" s="130"/>
      <c r="L490" s="2"/>
      <c r="M490" s="2"/>
      <c r="N490" s="58"/>
      <c r="O490" s="81"/>
      <c r="P490" s="185"/>
      <c r="Q490" s="2"/>
      <c r="R490" s="2"/>
      <c r="S490" s="44"/>
      <c r="T490" s="45"/>
      <c r="U490" s="2"/>
      <c r="V490" s="2"/>
      <c r="W490" s="2"/>
      <c r="X490" s="2"/>
      <c r="Y490" s="2"/>
      <c r="Z490" s="2"/>
      <c r="AA490" s="145"/>
      <c r="AB490" s="71"/>
      <c r="AC490" s="36"/>
      <c r="AD490" s="201"/>
      <c r="AE490" s="55"/>
      <c r="AF490" s="141"/>
      <c r="AG490" s="187" t="s">
        <v>7356</v>
      </c>
      <c r="AH490" s="53">
        <v>5</v>
      </c>
      <c r="AI490" s="181" t="s">
        <v>7357</v>
      </c>
      <c r="AJ490" s="98">
        <f>ROUND(P481*AA488-AH490,0)</f>
        <v>349</v>
      </c>
      <c r="AK490" s="66"/>
    </row>
    <row r="491" spans="1:37" ht="16.75" customHeight="1" x14ac:dyDescent="0.3">
      <c r="A491" s="11">
        <v>33</v>
      </c>
      <c r="B491" s="14" t="s">
        <v>2288</v>
      </c>
      <c r="C491" s="52" t="s">
        <v>12979</v>
      </c>
      <c r="D491" s="128"/>
      <c r="E491" s="129"/>
      <c r="F491" s="129"/>
      <c r="G491" s="129"/>
      <c r="H491" s="129"/>
      <c r="I491" s="129"/>
      <c r="J491" s="129"/>
      <c r="K491" s="130"/>
      <c r="L491" s="2"/>
      <c r="M491" s="2"/>
      <c r="N491" s="58"/>
      <c r="O491" s="81"/>
      <c r="P491" s="185"/>
      <c r="Q491" s="2"/>
      <c r="R491" s="2"/>
      <c r="S491" s="44"/>
      <c r="T491" s="45"/>
      <c r="U491" s="2"/>
      <c r="V491" s="2"/>
      <c r="W491" s="2"/>
      <c r="X491" s="2"/>
      <c r="Y491" s="2"/>
      <c r="Z491" s="2"/>
      <c r="AA491" s="145"/>
      <c r="AB491" s="71"/>
      <c r="AC491" s="291" t="s">
        <v>12369</v>
      </c>
      <c r="AD491" s="220" t="s">
        <v>7358</v>
      </c>
      <c r="AE491" s="55" t="s">
        <v>7390</v>
      </c>
      <c r="AF491" s="141">
        <v>0.7</v>
      </c>
      <c r="AG491" s="221"/>
      <c r="AH491" s="136"/>
      <c r="AI491" s="75"/>
      <c r="AJ491" s="98">
        <f>ROUND(ROUND(P481*AA488,0)*AF491-AH490,0)</f>
        <v>243</v>
      </c>
      <c r="AK491" s="66"/>
    </row>
    <row r="492" spans="1:37" ht="16.75" customHeight="1" x14ac:dyDescent="0.3">
      <c r="A492" s="11">
        <v>33</v>
      </c>
      <c r="B492" s="14" t="s">
        <v>2289</v>
      </c>
      <c r="C492" s="52" t="s">
        <v>12978</v>
      </c>
      <c r="D492" s="128"/>
      <c r="E492" s="129"/>
      <c r="F492" s="129"/>
      <c r="G492" s="129"/>
      <c r="H492" s="129"/>
      <c r="I492" s="129"/>
      <c r="J492" s="129"/>
      <c r="K492" s="130"/>
      <c r="L492" s="2"/>
      <c r="M492" s="2"/>
      <c r="N492" s="58"/>
      <c r="O492" s="81"/>
      <c r="P492" s="185"/>
      <c r="Q492" s="2"/>
      <c r="R492" s="2"/>
      <c r="S492" s="44"/>
      <c r="T492" s="43"/>
      <c r="U492" s="8"/>
      <c r="V492" s="8"/>
      <c r="W492" s="8"/>
      <c r="X492" s="8"/>
      <c r="Y492" s="8"/>
      <c r="Z492" s="8"/>
      <c r="AA492" s="180"/>
      <c r="AB492" s="73"/>
      <c r="AC492" s="292"/>
      <c r="AD492" s="220" t="s">
        <v>7391</v>
      </c>
      <c r="AE492" s="55" t="s">
        <v>7390</v>
      </c>
      <c r="AF492" s="141">
        <v>0.5</v>
      </c>
      <c r="AG492" s="196"/>
      <c r="AH492" s="144"/>
      <c r="AI492" s="150"/>
      <c r="AJ492" s="98">
        <f>ROUND(ROUND(P481*AA488,0)*AF492-AH490,0)</f>
        <v>172</v>
      </c>
      <c r="AK492" s="66"/>
    </row>
    <row r="493" spans="1:37" ht="16.75" customHeight="1" x14ac:dyDescent="0.3">
      <c r="A493" s="11">
        <v>33</v>
      </c>
      <c r="B493" s="14" t="s">
        <v>12977</v>
      </c>
      <c r="C493" s="52" t="s">
        <v>12976</v>
      </c>
      <c r="D493" s="45"/>
      <c r="E493" s="2"/>
      <c r="F493" s="2"/>
      <c r="G493" s="2"/>
      <c r="H493" s="2"/>
      <c r="I493" s="2"/>
      <c r="J493" s="2"/>
      <c r="K493" s="44"/>
      <c r="L493" s="2"/>
      <c r="M493" s="2"/>
      <c r="N493" s="58"/>
      <c r="O493" s="81"/>
      <c r="P493" s="297" t="s">
        <v>12744</v>
      </c>
      <c r="Q493" s="298"/>
      <c r="R493" s="298"/>
      <c r="S493" s="299"/>
      <c r="T493" s="36"/>
      <c r="U493" s="36"/>
      <c r="V493" s="36"/>
      <c r="W493" s="36"/>
      <c r="X493" s="36"/>
      <c r="Y493" s="36"/>
      <c r="Z493" s="36"/>
      <c r="AA493" s="217"/>
      <c r="AB493" s="50"/>
      <c r="AC493" s="36"/>
      <c r="AD493" s="53"/>
      <c r="AE493" s="36"/>
      <c r="AF493" s="36"/>
      <c r="AG493" s="36"/>
      <c r="AH493" s="36"/>
      <c r="AI493" s="50"/>
      <c r="AJ493" s="98">
        <f>ROUND(P499,0)</f>
        <v>323</v>
      </c>
      <c r="AK493" s="16"/>
    </row>
    <row r="494" spans="1:37" ht="16.75" customHeight="1" x14ac:dyDescent="0.3">
      <c r="A494" s="11">
        <v>33</v>
      </c>
      <c r="B494" s="14" t="s">
        <v>2290</v>
      </c>
      <c r="C494" s="52" t="s">
        <v>12975</v>
      </c>
      <c r="D494" s="45"/>
      <c r="E494" s="2"/>
      <c r="F494" s="2"/>
      <c r="G494" s="2"/>
      <c r="H494" s="2"/>
      <c r="I494" s="2"/>
      <c r="J494" s="2"/>
      <c r="K494" s="44"/>
      <c r="L494" s="2"/>
      <c r="M494" s="2"/>
      <c r="N494" s="58"/>
      <c r="O494" s="81"/>
      <c r="P494" s="300"/>
      <c r="Q494" s="301"/>
      <c r="R494" s="301"/>
      <c r="S494" s="302"/>
      <c r="T494" s="2"/>
      <c r="U494" s="2"/>
      <c r="V494" s="2"/>
      <c r="W494" s="2"/>
      <c r="X494" s="2"/>
      <c r="Y494" s="2"/>
      <c r="Z494" s="2"/>
      <c r="AA494" s="145"/>
      <c r="AB494" s="71"/>
      <c r="AC494" s="291" t="s">
        <v>12369</v>
      </c>
      <c r="AD494" s="220" t="s">
        <v>7358</v>
      </c>
      <c r="AE494" s="55" t="s">
        <v>7390</v>
      </c>
      <c r="AF494" s="141">
        <v>0.7</v>
      </c>
      <c r="AG494" s="141"/>
      <c r="AH494" s="141"/>
      <c r="AI494" s="142"/>
      <c r="AJ494" s="98">
        <f>ROUND(P499*AF494,0)</f>
        <v>226</v>
      </c>
      <c r="AK494" s="16"/>
    </row>
    <row r="495" spans="1:37" ht="16.75" customHeight="1" x14ac:dyDescent="0.3">
      <c r="A495" s="11">
        <v>33</v>
      </c>
      <c r="B495" s="14" t="s">
        <v>2291</v>
      </c>
      <c r="C495" s="52" t="s">
        <v>12974</v>
      </c>
      <c r="D495" s="128"/>
      <c r="E495" s="129"/>
      <c r="F495" s="129"/>
      <c r="G495" s="129"/>
      <c r="H495" s="129"/>
      <c r="I495" s="129"/>
      <c r="J495" s="129"/>
      <c r="K495" s="130"/>
      <c r="L495" s="2"/>
      <c r="M495" s="2"/>
      <c r="N495" s="58"/>
      <c r="O495" s="81"/>
      <c r="P495" s="185"/>
      <c r="Q495" s="2"/>
      <c r="R495" s="2"/>
      <c r="S495" s="44"/>
      <c r="T495" s="45"/>
      <c r="U495" s="2"/>
      <c r="V495" s="2"/>
      <c r="W495" s="2"/>
      <c r="X495" s="2"/>
      <c r="Y495" s="2"/>
      <c r="Z495" s="2"/>
      <c r="AA495" s="145"/>
      <c r="AB495" s="71"/>
      <c r="AC495" s="292"/>
      <c r="AD495" s="220" t="s">
        <v>7391</v>
      </c>
      <c r="AE495" s="55" t="s">
        <v>7390</v>
      </c>
      <c r="AF495" s="141">
        <v>0.5</v>
      </c>
      <c r="AG495" s="141"/>
      <c r="AH495" s="141"/>
      <c r="AI495" s="142"/>
      <c r="AJ495" s="98">
        <f>ROUND(P499*AF495,0)</f>
        <v>162</v>
      </c>
      <c r="AK495" s="66"/>
    </row>
    <row r="496" spans="1:37" ht="16.75" customHeight="1" x14ac:dyDescent="0.3">
      <c r="A496" s="11">
        <v>33</v>
      </c>
      <c r="B496" s="14" t="s">
        <v>2292</v>
      </c>
      <c r="C496" s="52" t="s">
        <v>12973</v>
      </c>
      <c r="D496" s="128"/>
      <c r="E496" s="129"/>
      <c r="F496" s="129"/>
      <c r="G496" s="129"/>
      <c r="H496" s="129"/>
      <c r="I496" s="129"/>
      <c r="J496" s="129"/>
      <c r="K496" s="130"/>
      <c r="L496" s="2"/>
      <c r="M496" s="2"/>
      <c r="N496" s="58"/>
      <c r="O496" s="81"/>
      <c r="P496" s="185"/>
      <c r="Q496" s="2"/>
      <c r="R496" s="2"/>
      <c r="S496" s="44"/>
      <c r="T496" s="2"/>
      <c r="U496" s="2"/>
      <c r="V496" s="2"/>
      <c r="W496" s="2"/>
      <c r="X496" s="2"/>
      <c r="Y496" s="2"/>
      <c r="Z496" s="2"/>
      <c r="AA496" s="145"/>
      <c r="AB496" s="71"/>
      <c r="AC496" s="36"/>
      <c r="AD496" s="201"/>
      <c r="AE496" s="55"/>
      <c r="AF496" s="141"/>
      <c r="AG496" s="187" t="s">
        <v>7356</v>
      </c>
      <c r="AH496" s="53">
        <v>5</v>
      </c>
      <c r="AI496" s="181" t="s">
        <v>7357</v>
      </c>
      <c r="AJ496" s="98">
        <f>ROUND(P499-AH496,0)</f>
        <v>318</v>
      </c>
      <c r="AK496" s="66"/>
    </row>
    <row r="497" spans="1:37" ht="16.75" customHeight="1" x14ac:dyDescent="0.3">
      <c r="A497" s="11">
        <v>33</v>
      </c>
      <c r="B497" s="14" t="s">
        <v>2293</v>
      </c>
      <c r="C497" s="52" t="s">
        <v>12972</v>
      </c>
      <c r="D497" s="128"/>
      <c r="E497" s="129"/>
      <c r="F497" s="129"/>
      <c r="G497" s="129"/>
      <c r="H497" s="129"/>
      <c r="I497" s="129"/>
      <c r="J497" s="129"/>
      <c r="K497" s="130"/>
      <c r="L497" s="2"/>
      <c r="M497" s="2"/>
      <c r="N497" s="58"/>
      <c r="O497" s="81"/>
      <c r="P497" s="185"/>
      <c r="Q497" s="2"/>
      <c r="R497" s="2"/>
      <c r="S497" s="44"/>
      <c r="T497" s="2"/>
      <c r="U497" s="2"/>
      <c r="V497" s="2"/>
      <c r="W497" s="2"/>
      <c r="X497" s="2"/>
      <c r="Y497" s="2"/>
      <c r="Z497" s="2"/>
      <c r="AA497" s="145"/>
      <c r="AB497" s="71"/>
      <c r="AC497" s="291" t="s">
        <v>12369</v>
      </c>
      <c r="AD497" s="220" t="s">
        <v>7358</v>
      </c>
      <c r="AE497" s="55" t="s">
        <v>7390</v>
      </c>
      <c r="AF497" s="141">
        <v>0.7</v>
      </c>
      <c r="AG497" s="221"/>
      <c r="AH497" s="136"/>
      <c r="AI497" s="75"/>
      <c r="AJ497" s="98">
        <f>ROUND(P499*AF497-AH496,0)</f>
        <v>221</v>
      </c>
      <c r="AK497" s="66"/>
    </row>
    <row r="498" spans="1:37" ht="16.75" customHeight="1" x14ac:dyDescent="0.3">
      <c r="A498" s="11">
        <v>33</v>
      </c>
      <c r="B498" s="14" t="s">
        <v>2294</v>
      </c>
      <c r="C498" s="52" t="s">
        <v>12971</v>
      </c>
      <c r="D498" s="128"/>
      <c r="E498" s="129"/>
      <c r="F498" s="129"/>
      <c r="G498" s="129"/>
      <c r="H498" s="129"/>
      <c r="I498" s="129"/>
      <c r="J498" s="129"/>
      <c r="K498" s="130"/>
      <c r="L498" s="2"/>
      <c r="M498" s="2"/>
      <c r="N498" s="58"/>
      <c r="O498" s="81"/>
      <c r="P498" s="185"/>
      <c r="Q498" s="2"/>
      <c r="R498" s="2"/>
      <c r="S498" s="44"/>
      <c r="T498" s="2"/>
      <c r="U498" s="2"/>
      <c r="V498" s="2"/>
      <c r="W498" s="2"/>
      <c r="X498" s="2"/>
      <c r="Y498" s="2"/>
      <c r="Z498" s="2"/>
      <c r="AA498" s="145"/>
      <c r="AB498" s="71"/>
      <c r="AC498" s="292"/>
      <c r="AD498" s="220" t="s">
        <v>7391</v>
      </c>
      <c r="AE498" s="55" t="s">
        <v>7390</v>
      </c>
      <c r="AF498" s="141">
        <v>0.5</v>
      </c>
      <c r="AG498" s="196"/>
      <c r="AH498" s="144"/>
      <c r="AI498" s="150"/>
      <c r="AJ498" s="98">
        <f>ROUND(P499*AF498-AH496,0)</f>
        <v>157</v>
      </c>
      <c r="AK498" s="66"/>
    </row>
    <row r="499" spans="1:37" ht="16.75" customHeight="1" x14ac:dyDescent="0.3">
      <c r="A499" s="11">
        <v>33</v>
      </c>
      <c r="B499" s="14" t="s">
        <v>2295</v>
      </c>
      <c r="C499" s="52" t="s">
        <v>12970</v>
      </c>
      <c r="D499" s="45"/>
      <c r="E499" s="2"/>
      <c r="F499" s="2"/>
      <c r="G499" s="2"/>
      <c r="H499" s="2"/>
      <c r="I499" s="2"/>
      <c r="J499" s="2"/>
      <c r="K499" s="44"/>
      <c r="L499" s="2"/>
      <c r="M499" s="2"/>
      <c r="N499" s="58"/>
      <c r="O499" s="81"/>
      <c r="P499" s="271">
        <v>323</v>
      </c>
      <c r="Q499" s="272"/>
      <c r="R499" s="2" t="s">
        <v>7388</v>
      </c>
      <c r="S499" s="44"/>
      <c r="T499" s="202" t="s">
        <v>7380</v>
      </c>
      <c r="U499" s="36"/>
      <c r="V499" s="36"/>
      <c r="W499" s="36"/>
      <c r="X499" s="36"/>
      <c r="Y499" s="36"/>
      <c r="Z499" s="36"/>
      <c r="AA499" s="217"/>
      <c r="AB499" s="74"/>
      <c r="AC499" s="36"/>
      <c r="AD499" s="194"/>
      <c r="AE499" s="7"/>
      <c r="AF499" s="7"/>
      <c r="AG499" s="7"/>
      <c r="AH499" s="7"/>
      <c r="AI499" s="37"/>
      <c r="AJ499" s="98">
        <f>ROUND(P499*AA500,0)</f>
        <v>300</v>
      </c>
      <c r="AK499" s="66"/>
    </row>
    <row r="500" spans="1:37" ht="16.75" customHeight="1" x14ac:dyDescent="0.3">
      <c r="A500" s="11">
        <v>33</v>
      </c>
      <c r="B500" s="14" t="s">
        <v>2296</v>
      </c>
      <c r="C500" s="52" t="s">
        <v>12969</v>
      </c>
      <c r="D500" s="45"/>
      <c r="E500" s="2"/>
      <c r="F500" s="2"/>
      <c r="G500" s="2"/>
      <c r="H500" s="2"/>
      <c r="I500" s="2"/>
      <c r="J500" s="2"/>
      <c r="K500" s="44"/>
      <c r="L500" s="2"/>
      <c r="M500" s="2"/>
      <c r="N500" s="58"/>
      <c r="O500" s="81"/>
      <c r="P500" s="72"/>
      <c r="Q500" s="145"/>
      <c r="R500" s="2"/>
      <c r="S500" s="44"/>
      <c r="T500" s="45"/>
      <c r="U500" s="2"/>
      <c r="V500" s="2"/>
      <c r="W500" s="135"/>
      <c r="X500" s="135"/>
      <c r="Y500" s="135"/>
      <c r="Z500" s="136" t="s">
        <v>7404</v>
      </c>
      <c r="AA500" s="273">
        <v>0.93</v>
      </c>
      <c r="AB500" s="274"/>
      <c r="AC500" s="291" t="s">
        <v>12369</v>
      </c>
      <c r="AD500" s="220" t="s">
        <v>7358</v>
      </c>
      <c r="AE500" s="55" t="s">
        <v>7390</v>
      </c>
      <c r="AF500" s="141">
        <v>0.7</v>
      </c>
      <c r="AG500" s="141"/>
      <c r="AH500" s="141"/>
      <c r="AI500" s="142"/>
      <c r="AJ500" s="98">
        <f>ROUND(ROUND(P499*AA500,0)*AF500,0)</f>
        <v>210</v>
      </c>
      <c r="AK500" s="66"/>
    </row>
    <row r="501" spans="1:37" ht="16.75" customHeight="1" x14ac:dyDescent="0.3">
      <c r="A501" s="11">
        <v>33</v>
      </c>
      <c r="B501" s="14" t="s">
        <v>2297</v>
      </c>
      <c r="C501" s="52" t="s">
        <v>12968</v>
      </c>
      <c r="D501" s="128"/>
      <c r="E501" s="129"/>
      <c r="F501" s="129"/>
      <c r="G501" s="129"/>
      <c r="H501" s="129"/>
      <c r="I501" s="129"/>
      <c r="J501" s="129"/>
      <c r="K501" s="130"/>
      <c r="L501" s="2"/>
      <c r="M501" s="2"/>
      <c r="N501" s="58"/>
      <c r="O501" s="81"/>
      <c r="P501" s="185"/>
      <c r="Q501" s="2"/>
      <c r="R501" s="2"/>
      <c r="S501" s="44"/>
      <c r="T501" s="45"/>
      <c r="U501" s="2"/>
      <c r="V501" s="2"/>
      <c r="W501" s="2"/>
      <c r="X501" s="2"/>
      <c r="Y501" s="2"/>
      <c r="Z501" s="2"/>
      <c r="AA501" s="145"/>
      <c r="AB501" s="71"/>
      <c r="AC501" s="292"/>
      <c r="AD501" s="220" t="s">
        <v>7391</v>
      </c>
      <c r="AE501" s="55" t="s">
        <v>7390</v>
      </c>
      <c r="AF501" s="141">
        <v>0.5</v>
      </c>
      <c r="AG501" s="141"/>
      <c r="AH501" s="141"/>
      <c r="AI501" s="142"/>
      <c r="AJ501" s="6">
        <f>ROUND(ROUND(P499*AA500,0)*AF501,0)</f>
        <v>150</v>
      </c>
      <c r="AK501" s="66"/>
    </row>
    <row r="502" spans="1:37" ht="16.75" customHeight="1" x14ac:dyDescent="0.3">
      <c r="A502" s="11">
        <v>33</v>
      </c>
      <c r="B502" s="14" t="s">
        <v>2298</v>
      </c>
      <c r="C502" s="52" t="s">
        <v>12967</v>
      </c>
      <c r="D502" s="128"/>
      <c r="E502" s="129"/>
      <c r="F502" s="129"/>
      <c r="G502" s="129"/>
      <c r="H502" s="129"/>
      <c r="I502" s="129"/>
      <c r="J502" s="129"/>
      <c r="K502" s="130"/>
      <c r="L502" s="2"/>
      <c r="M502" s="2"/>
      <c r="N502" s="58"/>
      <c r="O502" s="81"/>
      <c r="P502" s="185"/>
      <c r="Q502" s="2"/>
      <c r="R502" s="2"/>
      <c r="S502" s="44"/>
      <c r="T502" s="45"/>
      <c r="U502" s="2"/>
      <c r="V502" s="2"/>
      <c r="W502" s="2"/>
      <c r="X502" s="2"/>
      <c r="Y502" s="2"/>
      <c r="Z502" s="2"/>
      <c r="AA502" s="145"/>
      <c r="AB502" s="71"/>
      <c r="AC502" s="36"/>
      <c r="AD502" s="201"/>
      <c r="AE502" s="55"/>
      <c r="AF502" s="141"/>
      <c r="AG502" s="187" t="s">
        <v>7356</v>
      </c>
      <c r="AH502" s="53">
        <v>5</v>
      </c>
      <c r="AI502" s="181" t="s">
        <v>7357</v>
      </c>
      <c r="AJ502" s="98">
        <f>ROUND(P499*AA500-AH502,0)</f>
        <v>295</v>
      </c>
      <c r="AK502" s="66"/>
    </row>
    <row r="503" spans="1:37" ht="16.75" customHeight="1" x14ac:dyDescent="0.3">
      <c r="A503" s="11">
        <v>33</v>
      </c>
      <c r="B503" s="14" t="s">
        <v>2299</v>
      </c>
      <c r="C503" s="52" t="s">
        <v>12966</v>
      </c>
      <c r="D503" s="128"/>
      <c r="E503" s="129"/>
      <c r="F503" s="129"/>
      <c r="G503" s="129"/>
      <c r="H503" s="129"/>
      <c r="I503" s="129"/>
      <c r="J503" s="129"/>
      <c r="K503" s="130"/>
      <c r="L503" s="2"/>
      <c r="M503" s="2"/>
      <c r="N503" s="58"/>
      <c r="O503" s="81"/>
      <c r="P503" s="185"/>
      <c r="Q503" s="2"/>
      <c r="R503" s="2"/>
      <c r="S503" s="44"/>
      <c r="T503" s="45"/>
      <c r="U503" s="2"/>
      <c r="V503" s="2"/>
      <c r="W503" s="2"/>
      <c r="X503" s="2"/>
      <c r="Y503" s="2"/>
      <c r="Z503" s="2"/>
      <c r="AA503" s="145"/>
      <c r="AB503" s="71"/>
      <c r="AC503" s="291" t="s">
        <v>12369</v>
      </c>
      <c r="AD503" s="220" t="s">
        <v>7358</v>
      </c>
      <c r="AE503" s="55" t="s">
        <v>7390</v>
      </c>
      <c r="AF503" s="141">
        <v>0.7</v>
      </c>
      <c r="AG503" s="221"/>
      <c r="AH503" s="136"/>
      <c r="AI503" s="75"/>
      <c r="AJ503" s="98">
        <f>ROUND(ROUND(P499*AA500,0)*AF503-AH502,0)</f>
        <v>205</v>
      </c>
      <c r="AK503" s="66"/>
    </row>
    <row r="504" spans="1:37" ht="16.75" customHeight="1" x14ac:dyDescent="0.3">
      <c r="A504" s="11">
        <v>33</v>
      </c>
      <c r="B504" s="14" t="s">
        <v>2300</v>
      </c>
      <c r="C504" s="52" t="s">
        <v>12965</v>
      </c>
      <c r="D504" s="128"/>
      <c r="E504" s="129"/>
      <c r="F504" s="129"/>
      <c r="G504" s="129"/>
      <c r="H504" s="129"/>
      <c r="I504" s="129"/>
      <c r="J504" s="129"/>
      <c r="K504" s="130"/>
      <c r="L504" s="2"/>
      <c r="M504" s="2"/>
      <c r="N504" s="58"/>
      <c r="O504" s="81"/>
      <c r="P504" s="185"/>
      <c r="Q504" s="2"/>
      <c r="R504" s="2"/>
      <c r="S504" s="44"/>
      <c r="T504" s="43"/>
      <c r="U504" s="8"/>
      <c r="V504" s="8"/>
      <c r="W504" s="8"/>
      <c r="X504" s="8"/>
      <c r="Y504" s="8"/>
      <c r="Z504" s="8"/>
      <c r="AA504" s="180"/>
      <c r="AB504" s="73"/>
      <c r="AC504" s="292"/>
      <c r="AD504" s="220" t="s">
        <v>7391</v>
      </c>
      <c r="AE504" s="55" t="s">
        <v>7390</v>
      </c>
      <c r="AF504" s="141">
        <v>0.5</v>
      </c>
      <c r="AG504" s="196"/>
      <c r="AH504" s="144"/>
      <c r="AI504" s="150"/>
      <c r="AJ504" s="6">
        <f>ROUND(ROUND(P499*AA500,0)*AF504-AH502,0)</f>
        <v>145</v>
      </c>
      <c r="AK504" s="66"/>
    </row>
    <row r="505" spans="1:37" ht="16.75" customHeight="1" x14ac:dyDescent="0.3">
      <c r="A505" s="11">
        <v>33</v>
      </c>
      <c r="B505" s="14" t="s">
        <v>2301</v>
      </c>
      <c r="C505" s="52" t="s">
        <v>12964</v>
      </c>
      <c r="D505" s="45"/>
      <c r="E505" s="2"/>
      <c r="F505" s="2"/>
      <c r="G505" s="2"/>
      <c r="H505" s="2"/>
      <c r="I505" s="2"/>
      <c r="J505" s="2"/>
      <c r="K505" s="44"/>
      <c r="L505" s="2"/>
      <c r="M505" s="2"/>
      <c r="N505" s="58"/>
      <c r="O505" s="81"/>
      <c r="P505" s="185"/>
      <c r="Q505" s="2"/>
      <c r="R505" s="2"/>
      <c r="S505" s="44"/>
      <c r="T505" s="56" t="s">
        <v>7373</v>
      </c>
      <c r="U505" s="2"/>
      <c r="V505" s="2"/>
      <c r="W505" s="2"/>
      <c r="X505" s="2"/>
      <c r="Y505" s="2"/>
      <c r="Z505" s="2"/>
      <c r="AA505" s="145"/>
      <c r="AB505" s="71"/>
      <c r="AC505" s="36"/>
      <c r="AD505" s="194"/>
      <c r="AE505" s="7"/>
      <c r="AF505" s="7"/>
      <c r="AG505" s="7"/>
      <c r="AH505" s="7"/>
      <c r="AI505" s="37"/>
      <c r="AJ505" s="98">
        <f>ROUND(P499*AA506,0)</f>
        <v>307</v>
      </c>
      <c r="AK505" s="66"/>
    </row>
    <row r="506" spans="1:37" ht="16.75" customHeight="1" x14ac:dyDescent="0.3">
      <c r="A506" s="11">
        <v>33</v>
      </c>
      <c r="B506" s="14" t="s">
        <v>2302</v>
      </c>
      <c r="C506" s="52" t="s">
        <v>12963</v>
      </c>
      <c r="D506" s="45"/>
      <c r="E506" s="2"/>
      <c r="F506" s="2"/>
      <c r="G506" s="2"/>
      <c r="H506" s="2"/>
      <c r="I506" s="2"/>
      <c r="J506" s="2"/>
      <c r="K506" s="44"/>
      <c r="L506" s="2"/>
      <c r="M506" s="2"/>
      <c r="N506" s="58"/>
      <c r="O506" s="81"/>
      <c r="P506" s="185"/>
      <c r="Q506" s="2"/>
      <c r="R506" s="2"/>
      <c r="S506" s="44"/>
      <c r="T506" s="56" t="s">
        <v>7405</v>
      </c>
      <c r="U506" s="2"/>
      <c r="V506" s="2"/>
      <c r="W506" s="135"/>
      <c r="X506" s="135"/>
      <c r="Y506" s="135"/>
      <c r="Z506" s="136" t="s">
        <v>7404</v>
      </c>
      <c r="AA506" s="273">
        <v>0.95</v>
      </c>
      <c r="AB506" s="274"/>
      <c r="AC506" s="291" t="s">
        <v>12369</v>
      </c>
      <c r="AD506" s="220" t="s">
        <v>7358</v>
      </c>
      <c r="AE506" s="55" t="s">
        <v>7390</v>
      </c>
      <c r="AF506" s="141">
        <v>0.7</v>
      </c>
      <c r="AG506" s="141"/>
      <c r="AH506" s="141"/>
      <c r="AI506" s="142"/>
      <c r="AJ506" s="98">
        <f>ROUND(ROUND(P499*AA506,0)*AF506,0)</f>
        <v>215</v>
      </c>
      <c r="AK506" s="66"/>
    </row>
    <row r="507" spans="1:37" ht="16.75" customHeight="1" x14ac:dyDescent="0.3">
      <c r="A507" s="11">
        <v>33</v>
      </c>
      <c r="B507" s="14" t="s">
        <v>2303</v>
      </c>
      <c r="C507" s="52" t="s">
        <v>12962</v>
      </c>
      <c r="D507" s="128"/>
      <c r="E507" s="129"/>
      <c r="F507" s="129"/>
      <c r="G507" s="129"/>
      <c r="H507" s="129"/>
      <c r="I507" s="129"/>
      <c r="J507" s="129"/>
      <c r="K507" s="130"/>
      <c r="L507" s="2"/>
      <c r="M507" s="2"/>
      <c r="N507" s="58"/>
      <c r="O507" s="81"/>
      <c r="P507" s="185"/>
      <c r="Q507" s="2"/>
      <c r="R507" s="2"/>
      <c r="S507" s="44"/>
      <c r="T507" s="45"/>
      <c r="U507" s="2"/>
      <c r="V507" s="2"/>
      <c r="W507" s="2"/>
      <c r="X507" s="2"/>
      <c r="Y507" s="2"/>
      <c r="Z507" s="2"/>
      <c r="AA507" s="145"/>
      <c r="AB507" s="71"/>
      <c r="AC507" s="292"/>
      <c r="AD507" s="220" t="s">
        <v>7391</v>
      </c>
      <c r="AE507" s="55" t="s">
        <v>7390</v>
      </c>
      <c r="AF507" s="141">
        <v>0.5</v>
      </c>
      <c r="AG507" s="141"/>
      <c r="AH507" s="141"/>
      <c r="AI507" s="142"/>
      <c r="AJ507" s="98">
        <f>ROUND(ROUND(P499*AA506,0)*AF507,0)</f>
        <v>154</v>
      </c>
      <c r="AK507" s="66"/>
    </row>
    <row r="508" spans="1:37" ht="16.75" customHeight="1" x14ac:dyDescent="0.3">
      <c r="A508" s="11">
        <v>33</v>
      </c>
      <c r="B508" s="14" t="s">
        <v>2304</v>
      </c>
      <c r="C508" s="52" t="s">
        <v>12961</v>
      </c>
      <c r="D508" s="128"/>
      <c r="E508" s="129"/>
      <c r="F508" s="129"/>
      <c r="G508" s="129"/>
      <c r="H508" s="129"/>
      <c r="I508" s="129"/>
      <c r="J508" s="129"/>
      <c r="K508" s="130"/>
      <c r="L508" s="2"/>
      <c r="M508" s="2"/>
      <c r="N508" s="58"/>
      <c r="O508" s="81"/>
      <c r="P508" s="185"/>
      <c r="Q508" s="2"/>
      <c r="R508" s="2"/>
      <c r="S508" s="44"/>
      <c r="T508" s="45"/>
      <c r="U508" s="2"/>
      <c r="V508" s="2"/>
      <c r="W508" s="2"/>
      <c r="X508" s="2"/>
      <c r="Y508" s="2"/>
      <c r="Z508" s="2"/>
      <c r="AA508" s="145"/>
      <c r="AB508" s="71"/>
      <c r="AC508" s="36"/>
      <c r="AD508" s="201"/>
      <c r="AE508" s="55"/>
      <c r="AF508" s="141"/>
      <c r="AG508" s="187" t="s">
        <v>7356</v>
      </c>
      <c r="AH508" s="53">
        <v>5</v>
      </c>
      <c r="AI508" s="181" t="s">
        <v>7357</v>
      </c>
      <c r="AJ508" s="98">
        <f>ROUND(P499*AA506-AH508,0)</f>
        <v>302</v>
      </c>
      <c r="AK508" s="66"/>
    </row>
    <row r="509" spans="1:37" ht="16.75" customHeight="1" x14ac:dyDescent="0.3">
      <c r="A509" s="11">
        <v>33</v>
      </c>
      <c r="B509" s="14" t="s">
        <v>2305</v>
      </c>
      <c r="C509" s="52" t="s">
        <v>12960</v>
      </c>
      <c r="D509" s="128"/>
      <c r="E509" s="129"/>
      <c r="F509" s="129"/>
      <c r="G509" s="129"/>
      <c r="H509" s="129"/>
      <c r="I509" s="129"/>
      <c r="J509" s="129"/>
      <c r="K509" s="130"/>
      <c r="L509" s="2"/>
      <c r="M509" s="2"/>
      <c r="N509" s="58"/>
      <c r="O509" s="81"/>
      <c r="P509" s="185"/>
      <c r="Q509" s="2"/>
      <c r="R509" s="2"/>
      <c r="S509" s="44"/>
      <c r="T509" s="45"/>
      <c r="U509" s="2"/>
      <c r="V509" s="2"/>
      <c r="W509" s="2"/>
      <c r="X509" s="2"/>
      <c r="Y509" s="2"/>
      <c r="Z509" s="2"/>
      <c r="AA509" s="145"/>
      <c r="AB509" s="71"/>
      <c r="AC509" s="291" t="s">
        <v>12369</v>
      </c>
      <c r="AD509" s="220" t="s">
        <v>7358</v>
      </c>
      <c r="AE509" s="55" t="s">
        <v>7390</v>
      </c>
      <c r="AF509" s="141">
        <v>0.7</v>
      </c>
      <c r="AG509" s="221"/>
      <c r="AH509" s="136"/>
      <c r="AI509" s="75"/>
      <c r="AJ509" s="98">
        <f>ROUND(ROUND(P499*AA506,0)*AF509-AH508,0)</f>
        <v>210</v>
      </c>
      <c r="AK509" s="66"/>
    </row>
    <row r="510" spans="1:37" ht="16.75" customHeight="1" x14ac:dyDescent="0.3">
      <c r="A510" s="11">
        <v>33</v>
      </c>
      <c r="B510" s="14" t="s">
        <v>2306</v>
      </c>
      <c r="C510" s="52" t="s">
        <v>12959</v>
      </c>
      <c r="D510" s="128"/>
      <c r="E510" s="129"/>
      <c r="F510" s="129"/>
      <c r="G510" s="129"/>
      <c r="H510" s="129"/>
      <c r="I510" s="129"/>
      <c r="J510" s="129"/>
      <c r="K510" s="130"/>
      <c r="L510" s="2"/>
      <c r="M510" s="2"/>
      <c r="N510" s="58"/>
      <c r="O510" s="81"/>
      <c r="P510" s="185"/>
      <c r="Q510" s="2"/>
      <c r="R510" s="2"/>
      <c r="S510" s="44"/>
      <c r="T510" s="43"/>
      <c r="U510" s="8"/>
      <c r="V510" s="8"/>
      <c r="W510" s="8"/>
      <c r="X510" s="8"/>
      <c r="Y510" s="8"/>
      <c r="Z510" s="8"/>
      <c r="AA510" s="180"/>
      <c r="AB510" s="73"/>
      <c r="AC510" s="292"/>
      <c r="AD510" s="220" t="s">
        <v>7391</v>
      </c>
      <c r="AE510" s="55" t="s">
        <v>7390</v>
      </c>
      <c r="AF510" s="141">
        <v>0.5</v>
      </c>
      <c r="AG510" s="196"/>
      <c r="AH510" s="144"/>
      <c r="AI510" s="150"/>
      <c r="AJ510" s="98">
        <f>ROUND(ROUND(P499*AA506,0)*AF510-AH508,0)</f>
        <v>149</v>
      </c>
      <c r="AK510" s="66"/>
    </row>
    <row r="511" spans="1:37" ht="16.75" customHeight="1" x14ac:dyDescent="0.3">
      <c r="A511" s="11">
        <v>33</v>
      </c>
      <c r="B511" s="14" t="s">
        <v>12958</v>
      </c>
      <c r="C511" s="52" t="s">
        <v>12957</v>
      </c>
      <c r="D511" s="45"/>
      <c r="E511" s="2"/>
      <c r="F511" s="2"/>
      <c r="G511" s="2"/>
      <c r="H511" s="2"/>
      <c r="I511" s="2"/>
      <c r="J511" s="2"/>
      <c r="K511" s="44"/>
      <c r="L511" s="36"/>
      <c r="M511" s="36"/>
      <c r="N511" s="62"/>
      <c r="O511" s="168"/>
      <c r="P511" s="167" t="s">
        <v>7461</v>
      </c>
      <c r="Q511" s="36"/>
      <c r="R511" s="36"/>
      <c r="S511" s="50"/>
      <c r="T511" s="36"/>
      <c r="U511" s="36"/>
      <c r="V511" s="36"/>
      <c r="W511" s="36"/>
      <c r="X511" s="36"/>
      <c r="Y511" s="36"/>
      <c r="Z511" s="36"/>
      <c r="AA511" s="217"/>
      <c r="AB511" s="50"/>
      <c r="AC511" s="36"/>
      <c r="AD511" s="53"/>
      <c r="AE511" s="36"/>
      <c r="AF511" s="36"/>
      <c r="AG511" s="36"/>
      <c r="AH511" s="36"/>
      <c r="AI511" s="50"/>
      <c r="AJ511" s="98">
        <f>ROUND(P517,0)</f>
        <v>773</v>
      </c>
      <c r="AK511" s="22" t="s">
        <v>7631</v>
      </c>
    </row>
    <row r="512" spans="1:37" ht="16.75" customHeight="1" x14ac:dyDescent="0.3">
      <c r="A512" s="11">
        <v>33</v>
      </c>
      <c r="B512" s="14" t="s">
        <v>2307</v>
      </c>
      <c r="C512" s="52" t="s">
        <v>12956</v>
      </c>
      <c r="D512" s="128"/>
      <c r="E512" s="129"/>
      <c r="F512" s="129"/>
      <c r="G512" s="129"/>
      <c r="H512" s="129"/>
      <c r="I512" s="129"/>
      <c r="J512" s="129"/>
      <c r="K512" s="130"/>
      <c r="L512" s="285" t="s">
        <v>12424</v>
      </c>
      <c r="M512" s="288"/>
      <c r="N512" s="288"/>
      <c r="O512" s="289"/>
      <c r="P512" s="185"/>
      <c r="Q512" s="2"/>
      <c r="R512" s="2"/>
      <c r="S512" s="44"/>
      <c r="T512" s="45"/>
      <c r="U512" s="2"/>
      <c r="V512" s="2"/>
      <c r="W512" s="2"/>
      <c r="X512" s="2"/>
      <c r="Y512" s="2"/>
      <c r="Z512" s="2"/>
      <c r="AA512" s="145"/>
      <c r="AB512" s="71"/>
      <c r="AC512" s="291" t="s">
        <v>12369</v>
      </c>
      <c r="AD512" s="220" t="s">
        <v>7358</v>
      </c>
      <c r="AE512" s="55" t="s">
        <v>7390</v>
      </c>
      <c r="AF512" s="141">
        <v>0.7</v>
      </c>
      <c r="AG512" s="141"/>
      <c r="AH512" s="141"/>
      <c r="AI512" s="142"/>
      <c r="AJ512" s="98">
        <f>ROUND(P517*AF512,0)</f>
        <v>541</v>
      </c>
      <c r="AK512" s="66"/>
    </row>
    <row r="513" spans="1:37" ht="16.75" customHeight="1" x14ac:dyDescent="0.3">
      <c r="A513" s="11">
        <v>33</v>
      </c>
      <c r="B513" s="14" t="s">
        <v>2308</v>
      </c>
      <c r="C513" s="52" t="s">
        <v>12955</v>
      </c>
      <c r="D513" s="128"/>
      <c r="E513" s="129"/>
      <c r="F513" s="129"/>
      <c r="G513" s="129"/>
      <c r="H513" s="129"/>
      <c r="I513" s="129"/>
      <c r="J513" s="129"/>
      <c r="K513" s="130"/>
      <c r="L513" s="285"/>
      <c r="M513" s="288"/>
      <c r="N513" s="288"/>
      <c r="O513" s="289"/>
      <c r="P513" s="185"/>
      <c r="Q513" s="2"/>
      <c r="R513" s="2"/>
      <c r="S513" s="44"/>
      <c r="T513" s="45"/>
      <c r="U513" s="2"/>
      <c r="V513" s="2"/>
      <c r="W513" s="2"/>
      <c r="X513" s="2"/>
      <c r="Y513" s="2"/>
      <c r="Z513" s="2"/>
      <c r="AA513" s="145"/>
      <c r="AB513" s="71"/>
      <c r="AC513" s="292"/>
      <c r="AD513" s="220" t="s">
        <v>7391</v>
      </c>
      <c r="AE513" s="55" t="s">
        <v>7390</v>
      </c>
      <c r="AF513" s="141">
        <v>0.5</v>
      </c>
      <c r="AG513" s="141"/>
      <c r="AH513" s="141"/>
      <c r="AI513" s="142"/>
      <c r="AJ513" s="98">
        <f>ROUND(P517*AF513,0)</f>
        <v>387</v>
      </c>
      <c r="AK513" s="66"/>
    </row>
    <row r="514" spans="1:37" ht="16.75" customHeight="1" x14ac:dyDescent="0.3">
      <c r="A514" s="11">
        <v>33</v>
      </c>
      <c r="B514" s="14" t="s">
        <v>2309</v>
      </c>
      <c r="C514" s="52" t="s">
        <v>12954</v>
      </c>
      <c r="D514" s="128"/>
      <c r="E514" s="129"/>
      <c r="F514" s="129"/>
      <c r="G514" s="129"/>
      <c r="H514" s="129"/>
      <c r="I514" s="129"/>
      <c r="J514" s="129"/>
      <c r="K514" s="130"/>
      <c r="L514" s="285"/>
      <c r="M514" s="288"/>
      <c r="N514" s="288"/>
      <c r="O514" s="289"/>
      <c r="P514" s="185"/>
      <c r="Q514" s="2"/>
      <c r="R514" s="2"/>
      <c r="S514" s="44"/>
      <c r="T514" s="2"/>
      <c r="U514" s="2"/>
      <c r="V514" s="2"/>
      <c r="W514" s="2"/>
      <c r="X514" s="2"/>
      <c r="Y514" s="2"/>
      <c r="Z514" s="2"/>
      <c r="AA514" s="145"/>
      <c r="AB514" s="71"/>
      <c r="AC514" s="36"/>
      <c r="AD514" s="201"/>
      <c r="AE514" s="55"/>
      <c r="AF514" s="141"/>
      <c r="AG514" s="187" t="s">
        <v>7356</v>
      </c>
      <c r="AH514" s="53">
        <v>5</v>
      </c>
      <c r="AI514" s="181" t="s">
        <v>7357</v>
      </c>
      <c r="AJ514" s="98">
        <f>ROUND(P517-AH514,0)</f>
        <v>768</v>
      </c>
      <c r="AK514" s="66"/>
    </row>
    <row r="515" spans="1:37" ht="16.75" customHeight="1" x14ac:dyDescent="0.3">
      <c r="A515" s="11">
        <v>33</v>
      </c>
      <c r="B515" s="14" t="s">
        <v>2310</v>
      </c>
      <c r="C515" s="52" t="s">
        <v>12953</v>
      </c>
      <c r="D515" s="128"/>
      <c r="E515" s="129"/>
      <c r="F515" s="129"/>
      <c r="G515" s="129"/>
      <c r="H515" s="129"/>
      <c r="I515" s="129"/>
      <c r="J515" s="129"/>
      <c r="K515" s="130"/>
      <c r="L515" s="285"/>
      <c r="M515" s="288"/>
      <c r="N515" s="288"/>
      <c r="O515" s="289"/>
      <c r="P515" s="185"/>
      <c r="Q515" s="2"/>
      <c r="R515" s="2"/>
      <c r="S515" s="44"/>
      <c r="T515" s="2"/>
      <c r="U515" s="2"/>
      <c r="V515" s="2"/>
      <c r="W515" s="2"/>
      <c r="X515" s="2"/>
      <c r="Y515" s="2"/>
      <c r="Z515" s="2"/>
      <c r="AA515" s="145"/>
      <c r="AB515" s="71"/>
      <c r="AC515" s="291" t="s">
        <v>12369</v>
      </c>
      <c r="AD515" s="220" t="s">
        <v>7358</v>
      </c>
      <c r="AE515" s="55" t="s">
        <v>7390</v>
      </c>
      <c r="AF515" s="141">
        <v>0.7</v>
      </c>
      <c r="AG515" s="221"/>
      <c r="AH515" s="136"/>
      <c r="AI515" s="75"/>
      <c r="AJ515" s="98">
        <f>ROUND(P517*AF515-AH514,0)</f>
        <v>536</v>
      </c>
      <c r="AK515" s="66"/>
    </row>
    <row r="516" spans="1:37" ht="16.75" customHeight="1" x14ac:dyDescent="0.3">
      <c r="A516" s="11">
        <v>33</v>
      </c>
      <c r="B516" s="14" t="s">
        <v>2311</v>
      </c>
      <c r="C516" s="52" t="s">
        <v>12952</v>
      </c>
      <c r="D516" s="128"/>
      <c r="E516" s="129"/>
      <c r="F516" s="129"/>
      <c r="G516" s="129"/>
      <c r="H516" s="129"/>
      <c r="I516" s="129"/>
      <c r="J516" s="129"/>
      <c r="K516" s="130"/>
      <c r="L516" s="285"/>
      <c r="M516" s="288"/>
      <c r="N516" s="288"/>
      <c r="O516" s="289"/>
      <c r="P516" s="185"/>
      <c r="Q516" s="2"/>
      <c r="R516" s="2"/>
      <c r="S516" s="44"/>
      <c r="T516" s="2"/>
      <c r="U516" s="2"/>
      <c r="V516" s="2"/>
      <c r="W516" s="2"/>
      <c r="X516" s="2"/>
      <c r="Y516" s="2"/>
      <c r="Z516" s="2"/>
      <c r="AA516" s="145"/>
      <c r="AB516" s="71"/>
      <c r="AC516" s="292"/>
      <c r="AD516" s="220" t="s">
        <v>7391</v>
      </c>
      <c r="AE516" s="55" t="s">
        <v>7390</v>
      </c>
      <c r="AF516" s="141">
        <v>0.5</v>
      </c>
      <c r="AG516" s="196"/>
      <c r="AH516" s="144"/>
      <c r="AI516" s="150"/>
      <c r="AJ516" s="98">
        <f>ROUND(P517*AF516-AH514,0)</f>
        <v>382</v>
      </c>
      <c r="AK516" s="66"/>
    </row>
    <row r="517" spans="1:37" ht="16.75" customHeight="1" x14ac:dyDescent="0.3">
      <c r="A517" s="11">
        <v>33</v>
      </c>
      <c r="B517" s="14" t="s">
        <v>2312</v>
      </c>
      <c r="C517" s="52" t="s">
        <v>12951</v>
      </c>
      <c r="D517" s="128"/>
      <c r="E517" s="129"/>
      <c r="F517" s="129"/>
      <c r="G517" s="129"/>
      <c r="H517" s="129"/>
      <c r="I517" s="129"/>
      <c r="J517" s="129"/>
      <c r="K517" s="130"/>
      <c r="L517" s="288"/>
      <c r="M517" s="288"/>
      <c r="N517" s="288"/>
      <c r="O517" s="289"/>
      <c r="P517" s="271">
        <v>773</v>
      </c>
      <c r="Q517" s="272"/>
      <c r="R517" s="2" t="s">
        <v>7388</v>
      </c>
      <c r="S517" s="44"/>
      <c r="T517" s="202" t="s">
        <v>7380</v>
      </c>
      <c r="U517" s="36"/>
      <c r="V517" s="36"/>
      <c r="W517" s="36"/>
      <c r="X517" s="36"/>
      <c r="Y517" s="36"/>
      <c r="Z517" s="36"/>
      <c r="AA517" s="217"/>
      <c r="AB517" s="74"/>
      <c r="AC517" s="36"/>
      <c r="AD517" s="135"/>
      <c r="AE517" s="7"/>
      <c r="AF517" s="7"/>
      <c r="AG517" s="7"/>
      <c r="AH517" s="7"/>
      <c r="AI517" s="37"/>
      <c r="AJ517" s="98">
        <f>ROUND(P517*AA518,0)</f>
        <v>719</v>
      </c>
      <c r="AK517" s="66"/>
    </row>
    <row r="518" spans="1:37" ht="16.75" customHeight="1" x14ac:dyDescent="0.3">
      <c r="A518" s="11">
        <v>33</v>
      </c>
      <c r="B518" s="14" t="s">
        <v>2313</v>
      </c>
      <c r="C518" s="52" t="s">
        <v>12950</v>
      </c>
      <c r="D518" s="128"/>
      <c r="E518" s="129"/>
      <c r="F518" s="129"/>
      <c r="G518" s="129"/>
      <c r="H518" s="129"/>
      <c r="I518" s="129"/>
      <c r="J518" s="129"/>
      <c r="K518" s="130"/>
      <c r="L518" s="2"/>
      <c r="M518" s="2"/>
      <c r="N518" s="58"/>
      <c r="O518" s="81"/>
      <c r="P518" s="72"/>
      <c r="Q518" s="145"/>
      <c r="R518" s="2"/>
      <c r="S518" s="44"/>
      <c r="T518" s="45"/>
      <c r="U518" s="2"/>
      <c r="V518" s="2"/>
      <c r="W518" s="135"/>
      <c r="X518" s="135"/>
      <c r="Y518" s="135"/>
      <c r="Z518" s="136" t="s">
        <v>7404</v>
      </c>
      <c r="AA518" s="273">
        <v>0.93</v>
      </c>
      <c r="AB518" s="274"/>
      <c r="AC518" s="291" t="s">
        <v>12369</v>
      </c>
      <c r="AD518" s="220" t="s">
        <v>7358</v>
      </c>
      <c r="AE518" s="55" t="s">
        <v>7390</v>
      </c>
      <c r="AF518" s="141">
        <v>0.7</v>
      </c>
      <c r="AG518" s="141"/>
      <c r="AH518" s="141"/>
      <c r="AI518" s="142"/>
      <c r="AJ518" s="98">
        <f>ROUND(ROUND(P517*AA518,0)*AF518,0)</f>
        <v>503</v>
      </c>
      <c r="AK518" s="66"/>
    </row>
    <row r="519" spans="1:37" ht="16.75" customHeight="1" x14ac:dyDescent="0.3">
      <c r="A519" s="11">
        <v>33</v>
      </c>
      <c r="B519" s="14" t="s">
        <v>2314</v>
      </c>
      <c r="C519" s="52" t="s">
        <v>12949</v>
      </c>
      <c r="D519" s="128"/>
      <c r="E519" s="129"/>
      <c r="F519" s="129"/>
      <c r="G519" s="129"/>
      <c r="H519" s="129"/>
      <c r="I519" s="129"/>
      <c r="J519" s="129"/>
      <c r="K519" s="130"/>
      <c r="L519" s="2"/>
      <c r="M519" s="2"/>
      <c r="N519" s="58"/>
      <c r="O519" s="81"/>
      <c r="P519" s="185"/>
      <c r="Q519" s="2"/>
      <c r="R519" s="2"/>
      <c r="S519" s="44"/>
      <c r="T519" s="45"/>
      <c r="U519" s="2"/>
      <c r="V519" s="2"/>
      <c r="W519" s="2"/>
      <c r="X519" s="2"/>
      <c r="Y519" s="2"/>
      <c r="Z519" s="2"/>
      <c r="AA519" s="145"/>
      <c r="AB519" s="71"/>
      <c r="AC519" s="292"/>
      <c r="AD519" s="220" t="s">
        <v>7391</v>
      </c>
      <c r="AE519" s="55" t="s">
        <v>7390</v>
      </c>
      <c r="AF519" s="141">
        <v>0.5</v>
      </c>
      <c r="AG519" s="141"/>
      <c r="AH519" s="141"/>
      <c r="AI519" s="142"/>
      <c r="AJ519" s="98">
        <f>ROUND(ROUND(P517*AA518,0)*AF519,0)</f>
        <v>360</v>
      </c>
      <c r="AK519" s="66"/>
    </row>
    <row r="520" spans="1:37" ht="16.75" customHeight="1" x14ac:dyDescent="0.3">
      <c r="A520" s="11">
        <v>33</v>
      </c>
      <c r="B520" s="14" t="s">
        <v>2315</v>
      </c>
      <c r="C520" s="52" t="s">
        <v>12948</v>
      </c>
      <c r="D520" s="128"/>
      <c r="E520" s="129"/>
      <c r="F520" s="129"/>
      <c r="G520" s="129"/>
      <c r="H520" s="129"/>
      <c r="I520" s="129"/>
      <c r="J520" s="129"/>
      <c r="K520" s="130"/>
      <c r="L520" s="2"/>
      <c r="M520" s="2"/>
      <c r="N520" s="58"/>
      <c r="O520" s="81"/>
      <c r="P520" s="185"/>
      <c r="Q520" s="2"/>
      <c r="R520" s="2"/>
      <c r="S520" s="44"/>
      <c r="T520" s="45"/>
      <c r="U520" s="2"/>
      <c r="V520" s="2"/>
      <c r="W520" s="2"/>
      <c r="X520" s="2"/>
      <c r="Y520" s="2"/>
      <c r="Z520" s="2"/>
      <c r="AA520" s="145"/>
      <c r="AB520" s="71"/>
      <c r="AC520" s="36"/>
      <c r="AD520" s="201"/>
      <c r="AE520" s="55"/>
      <c r="AF520" s="141"/>
      <c r="AG520" s="187" t="s">
        <v>7356</v>
      </c>
      <c r="AH520" s="53">
        <v>5</v>
      </c>
      <c r="AI520" s="181" t="s">
        <v>7357</v>
      </c>
      <c r="AJ520" s="98">
        <f>ROUND(P517*AA518-AH520,0)</f>
        <v>714</v>
      </c>
      <c r="AK520" s="66"/>
    </row>
    <row r="521" spans="1:37" ht="16.75" customHeight="1" x14ac:dyDescent="0.3">
      <c r="A521" s="11">
        <v>33</v>
      </c>
      <c r="B521" s="14" t="s">
        <v>2316</v>
      </c>
      <c r="C521" s="52" t="s">
        <v>12947</v>
      </c>
      <c r="D521" s="128"/>
      <c r="E521" s="129"/>
      <c r="F521" s="129"/>
      <c r="G521" s="129"/>
      <c r="H521" s="129"/>
      <c r="I521" s="129"/>
      <c r="J521" s="129"/>
      <c r="K521" s="130"/>
      <c r="L521" s="2"/>
      <c r="M521" s="2"/>
      <c r="N521" s="58"/>
      <c r="O521" s="81"/>
      <c r="P521" s="185"/>
      <c r="Q521" s="2"/>
      <c r="R521" s="2"/>
      <c r="S521" s="44"/>
      <c r="T521" s="45"/>
      <c r="U521" s="2"/>
      <c r="V521" s="2"/>
      <c r="W521" s="2"/>
      <c r="X521" s="2"/>
      <c r="Y521" s="2"/>
      <c r="Z521" s="2"/>
      <c r="AA521" s="145"/>
      <c r="AB521" s="71"/>
      <c r="AC521" s="291" t="s">
        <v>12369</v>
      </c>
      <c r="AD521" s="220" t="s">
        <v>7358</v>
      </c>
      <c r="AE521" s="55" t="s">
        <v>7390</v>
      </c>
      <c r="AF521" s="141">
        <v>0.7</v>
      </c>
      <c r="AG521" s="221"/>
      <c r="AH521" s="136"/>
      <c r="AI521" s="75"/>
      <c r="AJ521" s="98">
        <f>ROUND(ROUND(P517*AA518,0)*AF521-AH520,0)</f>
        <v>498</v>
      </c>
      <c r="AK521" s="66"/>
    </row>
    <row r="522" spans="1:37" ht="16.75" customHeight="1" x14ac:dyDescent="0.3">
      <c r="A522" s="11">
        <v>33</v>
      </c>
      <c r="B522" s="14" t="s">
        <v>2317</v>
      </c>
      <c r="C522" s="52" t="s">
        <v>12946</v>
      </c>
      <c r="D522" s="128"/>
      <c r="E522" s="129"/>
      <c r="F522" s="129"/>
      <c r="G522" s="129"/>
      <c r="H522" s="129"/>
      <c r="I522" s="129"/>
      <c r="J522" s="129"/>
      <c r="K522" s="130"/>
      <c r="L522" s="2"/>
      <c r="M522" s="2"/>
      <c r="N522" s="58"/>
      <c r="O522" s="81"/>
      <c r="P522" s="185"/>
      <c r="Q522" s="2"/>
      <c r="R522" s="2"/>
      <c r="S522" s="44"/>
      <c r="T522" s="43"/>
      <c r="U522" s="8"/>
      <c r="V522" s="8"/>
      <c r="W522" s="8"/>
      <c r="X522" s="8"/>
      <c r="Y522" s="8"/>
      <c r="Z522" s="8"/>
      <c r="AA522" s="180"/>
      <c r="AB522" s="73"/>
      <c r="AC522" s="292"/>
      <c r="AD522" s="220" t="s">
        <v>7391</v>
      </c>
      <c r="AE522" s="55" t="s">
        <v>7390</v>
      </c>
      <c r="AF522" s="141">
        <v>0.5</v>
      </c>
      <c r="AG522" s="196"/>
      <c r="AH522" s="144"/>
      <c r="AI522" s="150"/>
      <c r="AJ522" s="98">
        <f>ROUND(ROUND(P517*AA518,0)*AF522-AH520,0)</f>
        <v>355</v>
      </c>
      <c r="AK522" s="66"/>
    </row>
    <row r="523" spans="1:37" ht="16.75" customHeight="1" x14ac:dyDescent="0.3">
      <c r="A523" s="11">
        <v>33</v>
      </c>
      <c r="B523" s="14" t="s">
        <v>2318</v>
      </c>
      <c r="C523" s="52" t="s">
        <v>12945</v>
      </c>
      <c r="D523" s="45"/>
      <c r="E523" s="2"/>
      <c r="F523" s="2"/>
      <c r="G523" s="2"/>
      <c r="H523" s="2"/>
      <c r="I523" s="2"/>
      <c r="J523" s="2"/>
      <c r="K523" s="44"/>
      <c r="L523" s="2"/>
      <c r="M523" s="2"/>
      <c r="N523" s="58"/>
      <c r="O523" s="81"/>
      <c r="P523" s="185"/>
      <c r="Q523" s="2"/>
      <c r="R523" s="2"/>
      <c r="S523" s="44"/>
      <c r="T523" s="56" t="s">
        <v>7373</v>
      </c>
      <c r="U523" s="2"/>
      <c r="V523" s="2"/>
      <c r="W523" s="2"/>
      <c r="X523" s="2"/>
      <c r="Y523" s="2"/>
      <c r="Z523" s="2"/>
      <c r="AA523" s="145"/>
      <c r="AB523" s="71"/>
      <c r="AC523" s="36"/>
      <c r="AD523" s="194"/>
      <c r="AE523" s="7"/>
      <c r="AF523" s="7"/>
      <c r="AG523" s="7"/>
      <c r="AH523" s="7"/>
      <c r="AI523" s="37"/>
      <c r="AJ523" s="98">
        <f>ROUND(P517*AA524,0)</f>
        <v>734</v>
      </c>
      <c r="AK523" s="66"/>
    </row>
    <row r="524" spans="1:37" ht="16.75" customHeight="1" x14ac:dyDescent="0.3">
      <c r="A524" s="11">
        <v>33</v>
      </c>
      <c r="B524" s="14" t="s">
        <v>2319</v>
      </c>
      <c r="C524" s="52" t="s">
        <v>12944</v>
      </c>
      <c r="D524" s="45"/>
      <c r="E524" s="2"/>
      <c r="F524" s="2"/>
      <c r="G524" s="2"/>
      <c r="H524" s="2"/>
      <c r="I524" s="2"/>
      <c r="J524" s="2"/>
      <c r="K524" s="44"/>
      <c r="L524" s="2"/>
      <c r="M524" s="2"/>
      <c r="N524" s="58"/>
      <c r="O524" s="81"/>
      <c r="P524" s="185"/>
      <c r="Q524" s="2"/>
      <c r="R524" s="2"/>
      <c r="S524" s="44"/>
      <c r="T524" s="56" t="s">
        <v>7405</v>
      </c>
      <c r="U524" s="2"/>
      <c r="V524" s="2"/>
      <c r="W524" s="135"/>
      <c r="X524" s="135"/>
      <c r="Y524" s="135"/>
      <c r="Z524" s="136" t="s">
        <v>7404</v>
      </c>
      <c r="AA524" s="273">
        <v>0.95</v>
      </c>
      <c r="AB524" s="274"/>
      <c r="AC524" s="291" t="s">
        <v>12369</v>
      </c>
      <c r="AD524" s="220" t="s">
        <v>7358</v>
      </c>
      <c r="AE524" s="55" t="s">
        <v>7390</v>
      </c>
      <c r="AF524" s="141">
        <v>0.7</v>
      </c>
      <c r="AG524" s="141"/>
      <c r="AH524" s="141"/>
      <c r="AI524" s="142"/>
      <c r="AJ524" s="98">
        <f>ROUND(ROUND(P517*AA524,0)*AF524,0)</f>
        <v>514</v>
      </c>
      <c r="AK524" s="66"/>
    </row>
    <row r="525" spans="1:37" ht="16.75" customHeight="1" x14ac:dyDescent="0.3">
      <c r="A525" s="11">
        <v>33</v>
      </c>
      <c r="B525" s="14" t="s">
        <v>2320</v>
      </c>
      <c r="C525" s="52" t="s">
        <v>12943</v>
      </c>
      <c r="D525" s="128"/>
      <c r="E525" s="129"/>
      <c r="F525" s="129"/>
      <c r="G525" s="129"/>
      <c r="H525" s="129"/>
      <c r="I525" s="129"/>
      <c r="J525" s="129"/>
      <c r="K525" s="130"/>
      <c r="L525" s="2"/>
      <c r="M525" s="2"/>
      <c r="N525" s="58"/>
      <c r="O525" s="81"/>
      <c r="P525" s="185"/>
      <c r="Q525" s="2"/>
      <c r="R525" s="2"/>
      <c r="S525" s="44"/>
      <c r="T525" s="45"/>
      <c r="U525" s="2"/>
      <c r="V525" s="2"/>
      <c r="W525" s="2"/>
      <c r="X525" s="2"/>
      <c r="Y525" s="2"/>
      <c r="Z525" s="2"/>
      <c r="AA525" s="145"/>
      <c r="AB525" s="71"/>
      <c r="AC525" s="292"/>
      <c r="AD525" s="220" t="s">
        <v>7391</v>
      </c>
      <c r="AE525" s="55" t="s">
        <v>7390</v>
      </c>
      <c r="AF525" s="141">
        <v>0.5</v>
      </c>
      <c r="AG525" s="141"/>
      <c r="AH525" s="141"/>
      <c r="AI525" s="142"/>
      <c r="AJ525" s="98">
        <f>ROUND(ROUND(P517*AA524,0)*AF525,0)</f>
        <v>367</v>
      </c>
      <c r="AK525" s="66"/>
    </row>
    <row r="526" spans="1:37" ht="16.75" customHeight="1" x14ac:dyDescent="0.3">
      <c r="A526" s="11">
        <v>33</v>
      </c>
      <c r="B526" s="14" t="s">
        <v>2321</v>
      </c>
      <c r="C526" s="52" t="s">
        <v>12942</v>
      </c>
      <c r="D526" s="128"/>
      <c r="E526" s="129"/>
      <c r="F526" s="129"/>
      <c r="G526" s="129"/>
      <c r="H526" s="129"/>
      <c r="I526" s="129"/>
      <c r="J526" s="129"/>
      <c r="K526" s="130"/>
      <c r="L526" s="2"/>
      <c r="M526" s="2"/>
      <c r="N526" s="58"/>
      <c r="O526" s="81"/>
      <c r="P526" s="185"/>
      <c r="Q526" s="2"/>
      <c r="R526" s="2"/>
      <c r="S526" s="44"/>
      <c r="T526" s="45"/>
      <c r="U526" s="2"/>
      <c r="V526" s="2"/>
      <c r="W526" s="2"/>
      <c r="X526" s="2"/>
      <c r="Y526" s="2"/>
      <c r="Z526" s="2"/>
      <c r="AA526" s="145"/>
      <c r="AB526" s="71"/>
      <c r="AC526" s="36"/>
      <c r="AD526" s="201"/>
      <c r="AE526" s="55"/>
      <c r="AF526" s="141"/>
      <c r="AG526" s="187" t="s">
        <v>7356</v>
      </c>
      <c r="AH526" s="53">
        <v>5</v>
      </c>
      <c r="AI526" s="181" t="s">
        <v>7357</v>
      </c>
      <c r="AJ526" s="98">
        <f>ROUND(P517*AA524-AH526,0)</f>
        <v>729</v>
      </c>
      <c r="AK526" s="66"/>
    </row>
    <row r="527" spans="1:37" ht="16.75" customHeight="1" x14ac:dyDescent="0.3">
      <c r="A527" s="11">
        <v>33</v>
      </c>
      <c r="B527" s="14" t="s">
        <v>2322</v>
      </c>
      <c r="C527" s="52" t="s">
        <v>12941</v>
      </c>
      <c r="D527" s="128"/>
      <c r="E527" s="129"/>
      <c r="F527" s="129"/>
      <c r="G527" s="129"/>
      <c r="H527" s="129"/>
      <c r="I527" s="129"/>
      <c r="J527" s="129"/>
      <c r="K527" s="130"/>
      <c r="L527" s="2"/>
      <c r="M527" s="2"/>
      <c r="N527" s="58"/>
      <c r="O527" s="81"/>
      <c r="P527" s="185"/>
      <c r="Q527" s="2"/>
      <c r="R527" s="2"/>
      <c r="S527" s="44"/>
      <c r="T527" s="45"/>
      <c r="U527" s="2"/>
      <c r="V527" s="2"/>
      <c r="W527" s="2"/>
      <c r="X527" s="2"/>
      <c r="Y527" s="2"/>
      <c r="Z527" s="2"/>
      <c r="AA527" s="145"/>
      <c r="AB527" s="71"/>
      <c r="AC527" s="291" t="s">
        <v>12369</v>
      </c>
      <c r="AD527" s="220" t="s">
        <v>7358</v>
      </c>
      <c r="AE527" s="55" t="s">
        <v>7390</v>
      </c>
      <c r="AF527" s="141">
        <v>0.7</v>
      </c>
      <c r="AG527" s="221"/>
      <c r="AH527" s="136"/>
      <c r="AI527" s="75"/>
      <c r="AJ527" s="98">
        <f>ROUND(ROUND(P517*AA524,0)*AF527-AH526,0)</f>
        <v>509</v>
      </c>
      <c r="AK527" s="66"/>
    </row>
    <row r="528" spans="1:37" ht="16.75" customHeight="1" x14ac:dyDescent="0.3">
      <c r="A528" s="11">
        <v>33</v>
      </c>
      <c r="B528" s="14" t="s">
        <v>2323</v>
      </c>
      <c r="C528" s="52" t="s">
        <v>12940</v>
      </c>
      <c r="D528" s="128"/>
      <c r="E528" s="129"/>
      <c r="F528" s="129"/>
      <c r="G528" s="129"/>
      <c r="H528" s="129"/>
      <c r="I528" s="129"/>
      <c r="J528" s="129"/>
      <c r="K528" s="130"/>
      <c r="L528" s="2"/>
      <c r="M528" s="2"/>
      <c r="N528" s="58"/>
      <c r="O528" s="81"/>
      <c r="P528" s="185"/>
      <c r="Q528" s="2"/>
      <c r="R528" s="2"/>
      <c r="S528" s="44"/>
      <c r="T528" s="43"/>
      <c r="U528" s="8"/>
      <c r="V528" s="8"/>
      <c r="W528" s="8"/>
      <c r="X528" s="8"/>
      <c r="Y528" s="8"/>
      <c r="Z528" s="8"/>
      <c r="AA528" s="180"/>
      <c r="AB528" s="73"/>
      <c r="AC528" s="292"/>
      <c r="AD528" s="220" t="s">
        <v>7391</v>
      </c>
      <c r="AE528" s="55" t="s">
        <v>7390</v>
      </c>
      <c r="AF528" s="141">
        <v>0.5</v>
      </c>
      <c r="AG528" s="196"/>
      <c r="AH528" s="144"/>
      <c r="AI528" s="150"/>
      <c r="AJ528" s="98">
        <f>ROUND(ROUND(P517*AA524,0)*AF528-AH526,0)</f>
        <v>362</v>
      </c>
      <c r="AK528" s="66"/>
    </row>
    <row r="529" spans="1:37" ht="16.75" customHeight="1" x14ac:dyDescent="0.3">
      <c r="A529" s="11">
        <v>33</v>
      </c>
      <c r="B529" s="14" t="s">
        <v>12939</v>
      </c>
      <c r="C529" s="52" t="s">
        <v>12938</v>
      </c>
      <c r="D529" s="45"/>
      <c r="E529" s="2"/>
      <c r="F529" s="2"/>
      <c r="G529" s="2"/>
      <c r="H529" s="2"/>
      <c r="I529" s="2"/>
      <c r="J529" s="2"/>
      <c r="K529" s="44"/>
      <c r="L529" s="2"/>
      <c r="M529" s="2"/>
      <c r="N529" s="58"/>
      <c r="O529" s="81"/>
      <c r="P529" s="167" t="s">
        <v>7425</v>
      </c>
      <c r="Q529" s="36"/>
      <c r="R529" s="36"/>
      <c r="S529" s="50"/>
      <c r="T529" s="36"/>
      <c r="U529" s="36"/>
      <c r="V529" s="36"/>
      <c r="W529" s="36"/>
      <c r="X529" s="36"/>
      <c r="Y529" s="36"/>
      <c r="Z529" s="36"/>
      <c r="AA529" s="217"/>
      <c r="AB529" s="50"/>
      <c r="AC529" s="36"/>
      <c r="AD529" s="53"/>
      <c r="AE529" s="36"/>
      <c r="AF529" s="36"/>
      <c r="AG529" s="36"/>
      <c r="AH529" s="36"/>
      <c r="AI529" s="50"/>
      <c r="AJ529" s="98">
        <f>ROUND(P535,0)</f>
        <v>656</v>
      </c>
      <c r="AK529" s="66"/>
    </row>
    <row r="530" spans="1:37" ht="16.75" customHeight="1" x14ac:dyDescent="0.3">
      <c r="A530" s="11">
        <v>33</v>
      </c>
      <c r="B530" s="14" t="s">
        <v>2324</v>
      </c>
      <c r="C530" s="52" t="s">
        <v>12937</v>
      </c>
      <c r="D530" s="45"/>
      <c r="E530" s="2"/>
      <c r="F530" s="2"/>
      <c r="G530" s="2"/>
      <c r="H530" s="2"/>
      <c r="I530" s="2"/>
      <c r="J530" s="2"/>
      <c r="K530" s="44"/>
      <c r="L530" s="2"/>
      <c r="M530" s="2"/>
      <c r="N530" s="58"/>
      <c r="O530" s="81"/>
      <c r="P530" s="185"/>
      <c r="Q530" s="2"/>
      <c r="R530" s="2"/>
      <c r="S530" s="44"/>
      <c r="T530" s="2"/>
      <c r="U530" s="2"/>
      <c r="V530" s="2"/>
      <c r="W530" s="2"/>
      <c r="X530" s="2"/>
      <c r="Y530" s="2"/>
      <c r="Z530" s="2"/>
      <c r="AA530" s="145"/>
      <c r="AB530" s="71"/>
      <c r="AC530" s="291" t="s">
        <v>12369</v>
      </c>
      <c r="AD530" s="220" t="s">
        <v>7358</v>
      </c>
      <c r="AE530" s="55" t="s">
        <v>7390</v>
      </c>
      <c r="AF530" s="141">
        <v>0.7</v>
      </c>
      <c r="AG530" s="141"/>
      <c r="AH530" s="141"/>
      <c r="AI530" s="142"/>
      <c r="AJ530" s="98">
        <f>ROUND(P535*AF530,0)</f>
        <v>459</v>
      </c>
      <c r="AK530" s="66"/>
    </row>
    <row r="531" spans="1:37" ht="16.75" customHeight="1" x14ac:dyDescent="0.3">
      <c r="A531" s="11">
        <v>33</v>
      </c>
      <c r="B531" s="14" t="s">
        <v>2325</v>
      </c>
      <c r="C531" s="52" t="s">
        <v>12936</v>
      </c>
      <c r="D531" s="128"/>
      <c r="E531" s="129"/>
      <c r="F531" s="129"/>
      <c r="G531" s="129"/>
      <c r="H531" s="129"/>
      <c r="I531" s="129"/>
      <c r="J531" s="129"/>
      <c r="K531" s="130"/>
      <c r="L531" s="2"/>
      <c r="M531" s="2"/>
      <c r="N531" s="58"/>
      <c r="O531" s="81"/>
      <c r="P531" s="185"/>
      <c r="Q531" s="2"/>
      <c r="R531" s="2"/>
      <c r="S531" s="44"/>
      <c r="T531" s="45"/>
      <c r="U531" s="2"/>
      <c r="V531" s="2"/>
      <c r="W531" s="2"/>
      <c r="X531" s="2"/>
      <c r="Y531" s="2"/>
      <c r="Z531" s="2"/>
      <c r="AA531" s="145"/>
      <c r="AB531" s="71"/>
      <c r="AC531" s="292"/>
      <c r="AD531" s="220" t="s">
        <v>7391</v>
      </c>
      <c r="AE531" s="55" t="s">
        <v>7390</v>
      </c>
      <c r="AF531" s="141">
        <v>0.5</v>
      </c>
      <c r="AG531" s="141"/>
      <c r="AH531" s="141"/>
      <c r="AI531" s="142"/>
      <c r="AJ531" s="98">
        <f>ROUND(P535*AF531,0)</f>
        <v>328</v>
      </c>
      <c r="AK531" s="66"/>
    </row>
    <row r="532" spans="1:37" ht="16.75" customHeight="1" x14ac:dyDescent="0.3">
      <c r="A532" s="11">
        <v>33</v>
      </c>
      <c r="B532" s="14" t="s">
        <v>2326</v>
      </c>
      <c r="C532" s="52" t="s">
        <v>12935</v>
      </c>
      <c r="D532" s="128"/>
      <c r="E532" s="129"/>
      <c r="F532" s="129"/>
      <c r="G532" s="129"/>
      <c r="H532" s="129"/>
      <c r="I532" s="129"/>
      <c r="J532" s="129"/>
      <c r="K532" s="130"/>
      <c r="L532" s="2"/>
      <c r="M532" s="2"/>
      <c r="N532" s="58"/>
      <c r="O532" s="81"/>
      <c r="P532" s="185"/>
      <c r="Q532" s="2"/>
      <c r="R532" s="2"/>
      <c r="S532" s="44"/>
      <c r="T532" s="2"/>
      <c r="U532" s="2"/>
      <c r="V532" s="2"/>
      <c r="W532" s="2"/>
      <c r="X532" s="2"/>
      <c r="Y532" s="2"/>
      <c r="Z532" s="2"/>
      <c r="AA532" s="145"/>
      <c r="AB532" s="71"/>
      <c r="AC532" s="36"/>
      <c r="AD532" s="201"/>
      <c r="AE532" s="55"/>
      <c r="AF532" s="141"/>
      <c r="AG532" s="187" t="s">
        <v>7356</v>
      </c>
      <c r="AH532" s="53">
        <v>5</v>
      </c>
      <c r="AI532" s="181" t="s">
        <v>7357</v>
      </c>
      <c r="AJ532" s="98">
        <f>ROUND(P535-AH532,0)</f>
        <v>651</v>
      </c>
      <c r="AK532" s="66"/>
    </row>
    <row r="533" spans="1:37" ht="16.75" customHeight="1" x14ac:dyDescent="0.3">
      <c r="A533" s="11">
        <v>33</v>
      </c>
      <c r="B533" s="14" t="s">
        <v>2327</v>
      </c>
      <c r="C533" s="52" t="s">
        <v>12934</v>
      </c>
      <c r="D533" s="128"/>
      <c r="E533" s="129"/>
      <c r="F533" s="129"/>
      <c r="G533" s="129"/>
      <c r="H533" s="129"/>
      <c r="I533" s="129"/>
      <c r="J533" s="129"/>
      <c r="K533" s="130"/>
      <c r="L533" s="2"/>
      <c r="M533" s="2"/>
      <c r="N533" s="58"/>
      <c r="O533" s="81"/>
      <c r="P533" s="185"/>
      <c r="Q533" s="2"/>
      <c r="R533" s="2"/>
      <c r="S533" s="44"/>
      <c r="T533" s="2"/>
      <c r="U533" s="2"/>
      <c r="V533" s="2"/>
      <c r="W533" s="2"/>
      <c r="X533" s="2"/>
      <c r="Y533" s="2"/>
      <c r="Z533" s="2"/>
      <c r="AA533" s="145"/>
      <c r="AB533" s="71"/>
      <c r="AC533" s="291" t="s">
        <v>12369</v>
      </c>
      <c r="AD533" s="220" t="s">
        <v>7358</v>
      </c>
      <c r="AE533" s="55" t="s">
        <v>7390</v>
      </c>
      <c r="AF533" s="141">
        <v>0.7</v>
      </c>
      <c r="AG533" s="221"/>
      <c r="AH533" s="136"/>
      <c r="AI533" s="75"/>
      <c r="AJ533" s="98">
        <f>ROUND(P535*AF533-AH532,0)</f>
        <v>454</v>
      </c>
      <c r="AK533" s="66"/>
    </row>
    <row r="534" spans="1:37" ht="16.75" customHeight="1" x14ac:dyDescent="0.3">
      <c r="A534" s="11">
        <v>33</v>
      </c>
      <c r="B534" s="14" t="s">
        <v>2328</v>
      </c>
      <c r="C534" s="52" t="s">
        <v>12933</v>
      </c>
      <c r="D534" s="128"/>
      <c r="E534" s="129"/>
      <c r="F534" s="129"/>
      <c r="G534" s="129"/>
      <c r="H534" s="129"/>
      <c r="I534" s="129"/>
      <c r="J534" s="129"/>
      <c r="K534" s="130"/>
      <c r="L534" s="2"/>
      <c r="M534" s="2"/>
      <c r="N534" s="58"/>
      <c r="O534" s="81"/>
      <c r="P534" s="185"/>
      <c r="Q534" s="2"/>
      <c r="R534" s="2"/>
      <c r="S534" s="44"/>
      <c r="T534" s="2"/>
      <c r="U534" s="2"/>
      <c r="V534" s="2"/>
      <c r="W534" s="2"/>
      <c r="X534" s="2"/>
      <c r="Y534" s="2"/>
      <c r="Z534" s="2"/>
      <c r="AA534" s="145"/>
      <c r="AB534" s="71"/>
      <c r="AC534" s="292"/>
      <c r="AD534" s="220" t="s">
        <v>7391</v>
      </c>
      <c r="AE534" s="55" t="s">
        <v>7390</v>
      </c>
      <c r="AF534" s="141">
        <v>0.5</v>
      </c>
      <c r="AG534" s="196"/>
      <c r="AH534" s="144"/>
      <c r="AI534" s="150"/>
      <c r="AJ534" s="98">
        <f>ROUND(P535*AF534-AH532,0)</f>
        <v>323</v>
      </c>
      <c r="AK534" s="66"/>
    </row>
    <row r="535" spans="1:37" ht="16.75" customHeight="1" x14ac:dyDescent="0.3">
      <c r="A535" s="11">
        <v>33</v>
      </c>
      <c r="B535" s="14" t="s">
        <v>2329</v>
      </c>
      <c r="C535" s="52" t="s">
        <v>12932</v>
      </c>
      <c r="D535" s="45"/>
      <c r="E535" s="2"/>
      <c r="F535" s="2"/>
      <c r="G535" s="2"/>
      <c r="H535" s="2"/>
      <c r="I535" s="2"/>
      <c r="J535" s="2"/>
      <c r="K535" s="44"/>
      <c r="L535" s="2"/>
      <c r="M535" s="2"/>
      <c r="N535" s="58"/>
      <c r="O535" s="81"/>
      <c r="P535" s="271">
        <v>656</v>
      </c>
      <c r="Q535" s="272"/>
      <c r="R535" s="2" t="s">
        <v>7388</v>
      </c>
      <c r="S535" s="44"/>
      <c r="T535" s="202" t="s">
        <v>7380</v>
      </c>
      <c r="U535" s="36"/>
      <c r="V535" s="36"/>
      <c r="W535" s="36"/>
      <c r="X535" s="36"/>
      <c r="Y535" s="36"/>
      <c r="Z535" s="36"/>
      <c r="AA535" s="217"/>
      <c r="AB535" s="74"/>
      <c r="AC535" s="36"/>
      <c r="AD535" s="194"/>
      <c r="AE535" s="7"/>
      <c r="AF535" s="7"/>
      <c r="AG535" s="7"/>
      <c r="AH535" s="7"/>
      <c r="AI535" s="37"/>
      <c r="AJ535" s="98">
        <f>ROUND(P535*AA536,0)</f>
        <v>610</v>
      </c>
      <c r="AK535" s="66"/>
    </row>
    <row r="536" spans="1:37" ht="16.75" customHeight="1" x14ac:dyDescent="0.3">
      <c r="A536" s="11">
        <v>33</v>
      </c>
      <c r="B536" s="14" t="s">
        <v>2330</v>
      </c>
      <c r="C536" s="52" t="s">
        <v>12931</v>
      </c>
      <c r="D536" s="45"/>
      <c r="E536" s="2"/>
      <c r="F536" s="2"/>
      <c r="G536" s="2"/>
      <c r="H536" s="2"/>
      <c r="I536" s="2"/>
      <c r="J536" s="2"/>
      <c r="K536" s="44"/>
      <c r="L536" s="2"/>
      <c r="M536" s="2"/>
      <c r="N536" s="58"/>
      <c r="O536" s="81"/>
      <c r="P536" s="72"/>
      <c r="Q536" s="145"/>
      <c r="R536" s="2"/>
      <c r="S536" s="44"/>
      <c r="T536" s="45"/>
      <c r="U536" s="2"/>
      <c r="V536" s="2"/>
      <c r="W536" s="135"/>
      <c r="X536" s="135"/>
      <c r="Y536" s="135"/>
      <c r="Z536" s="136" t="s">
        <v>7404</v>
      </c>
      <c r="AA536" s="273">
        <v>0.93</v>
      </c>
      <c r="AB536" s="274"/>
      <c r="AC536" s="291" t="s">
        <v>12369</v>
      </c>
      <c r="AD536" s="220" t="s">
        <v>7358</v>
      </c>
      <c r="AE536" s="55" t="s">
        <v>7390</v>
      </c>
      <c r="AF536" s="141">
        <v>0.7</v>
      </c>
      <c r="AG536" s="141"/>
      <c r="AH536" s="141"/>
      <c r="AI536" s="142"/>
      <c r="AJ536" s="98">
        <f>ROUND(ROUND(P535*AA536,0)*AF536,0)</f>
        <v>427</v>
      </c>
      <c r="AK536" s="66"/>
    </row>
    <row r="537" spans="1:37" ht="16.75" customHeight="1" x14ac:dyDescent="0.3">
      <c r="A537" s="11">
        <v>33</v>
      </c>
      <c r="B537" s="14" t="s">
        <v>2331</v>
      </c>
      <c r="C537" s="52" t="s">
        <v>12930</v>
      </c>
      <c r="D537" s="128"/>
      <c r="E537" s="129"/>
      <c r="F537" s="129"/>
      <c r="G537" s="129"/>
      <c r="H537" s="129"/>
      <c r="I537" s="129"/>
      <c r="J537" s="129"/>
      <c r="K537" s="130"/>
      <c r="L537" s="2"/>
      <c r="M537" s="2"/>
      <c r="N537" s="58"/>
      <c r="O537" s="81"/>
      <c r="P537" s="185"/>
      <c r="Q537" s="2"/>
      <c r="R537" s="2"/>
      <c r="S537" s="44"/>
      <c r="T537" s="45"/>
      <c r="U537" s="2"/>
      <c r="V537" s="2"/>
      <c r="W537" s="2"/>
      <c r="X537" s="2"/>
      <c r="Y537" s="2"/>
      <c r="Z537" s="2"/>
      <c r="AA537" s="145"/>
      <c r="AB537" s="71"/>
      <c r="AC537" s="292"/>
      <c r="AD537" s="220" t="s">
        <v>7391</v>
      </c>
      <c r="AE537" s="55" t="s">
        <v>7390</v>
      </c>
      <c r="AF537" s="141">
        <v>0.5</v>
      </c>
      <c r="AG537" s="141"/>
      <c r="AH537" s="141"/>
      <c r="AI537" s="142"/>
      <c r="AJ537" s="98">
        <f>ROUND(ROUND(P535*AA536,0)*AF537,0)</f>
        <v>305</v>
      </c>
      <c r="AK537" s="66"/>
    </row>
    <row r="538" spans="1:37" ht="16.75" customHeight="1" x14ac:dyDescent="0.3">
      <c r="A538" s="11">
        <v>33</v>
      </c>
      <c r="B538" s="14" t="s">
        <v>2332</v>
      </c>
      <c r="C538" s="52" t="s">
        <v>12929</v>
      </c>
      <c r="D538" s="128"/>
      <c r="E538" s="129"/>
      <c r="F538" s="129"/>
      <c r="G538" s="129"/>
      <c r="H538" s="129"/>
      <c r="I538" s="129"/>
      <c r="J538" s="129"/>
      <c r="K538" s="130"/>
      <c r="L538" s="2"/>
      <c r="M538" s="2"/>
      <c r="N538" s="58"/>
      <c r="O538" s="81"/>
      <c r="P538" s="185"/>
      <c r="Q538" s="2"/>
      <c r="R538" s="2"/>
      <c r="S538" s="44"/>
      <c r="T538" s="45"/>
      <c r="U538" s="2"/>
      <c r="V538" s="2"/>
      <c r="W538" s="2"/>
      <c r="X538" s="2"/>
      <c r="Y538" s="2"/>
      <c r="Z538" s="2"/>
      <c r="AA538" s="145"/>
      <c r="AB538" s="71"/>
      <c r="AC538" s="36"/>
      <c r="AD538" s="201"/>
      <c r="AE538" s="55"/>
      <c r="AF538" s="141"/>
      <c r="AG538" s="187" t="s">
        <v>7356</v>
      </c>
      <c r="AH538" s="53">
        <v>5</v>
      </c>
      <c r="AI538" s="181" t="s">
        <v>7357</v>
      </c>
      <c r="AJ538" s="98">
        <f>ROUND(P535*AA536-AH538,0)</f>
        <v>605</v>
      </c>
      <c r="AK538" s="66"/>
    </row>
    <row r="539" spans="1:37" ht="16.75" customHeight="1" x14ac:dyDescent="0.3">
      <c r="A539" s="11">
        <v>33</v>
      </c>
      <c r="B539" s="14" t="s">
        <v>2333</v>
      </c>
      <c r="C539" s="52" t="s">
        <v>12928</v>
      </c>
      <c r="D539" s="128"/>
      <c r="E539" s="129"/>
      <c r="F539" s="129"/>
      <c r="G539" s="129"/>
      <c r="H539" s="129"/>
      <c r="I539" s="129"/>
      <c r="J539" s="129"/>
      <c r="K539" s="130"/>
      <c r="L539" s="2"/>
      <c r="M539" s="2"/>
      <c r="N539" s="58"/>
      <c r="O539" s="81"/>
      <c r="P539" s="185"/>
      <c r="Q539" s="2"/>
      <c r="R539" s="2"/>
      <c r="S539" s="44"/>
      <c r="T539" s="45"/>
      <c r="U539" s="2"/>
      <c r="V539" s="2"/>
      <c r="W539" s="2"/>
      <c r="X539" s="2"/>
      <c r="Y539" s="2"/>
      <c r="Z539" s="2"/>
      <c r="AA539" s="145"/>
      <c r="AB539" s="71"/>
      <c r="AC539" s="291" t="s">
        <v>12369</v>
      </c>
      <c r="AD539" s="220" t="s">
        <v>7358</v>
      </c>
      <c r="AE539" s="55" t="s">
        <v>7390</v>
      </c>
      <c r="AF539" s="141">
        <v>0.7</v>
      </c>
      <c r="AG539" s="221"/>
      <c r="AH539" s="136"/>
      <c r="AI539" s="75"/>
      <c r="AJ539" s="98">
        <f>ROUND(ROUND(P535*AA536,0)*AF539-AH538,0)</f>
        <v>422</v>
      </c>
      <c r="AK539" s="66"/>
    </row>
    <row r="540" spans="1:37" ht="16.75" customHeight="1" x14ac:dyDescent="0.3">
      <c r="A540" s="11">
        <v>33</v>
      </c>
      <c r="B540" s="14" t="s">
        <v>2334</v>
      </c>
      <c r="C540" s="52" t="s">
        <v>12927</v>
      </c>
      <c r="D540" s="128"/>
      <c r="E540" s="129"/>
      <c r="F540" s="129"/>
      <c r="G540" s="129"/>
      <c r="H540" s="129"/>
      <c r="I540" s="129"/>
      <c r="J540" s="129"/>
      <c r="K540" s="130"/>
      <c r="L540" s="2"/>
      <c r="M540" s="2"/>
      <c r="N540" s="58"/>
      <c r="O540" s="81"/>
      <c r="P540" s="185"/>
      <c r="Q540" s="2"/>
      <c r="R540" s="2"/>
      <c r="S540" s="44"/>
      <c r="T540" s="43"/>
      <c r="U540" s="8"/>
      <c r="V540" s="8"/>
      <c r="W540" s="8"/>
      <c r="X540" s="8"/>
      <c r="Y540" s="8"/>
      <c r="Z540" s="8"/>
      <c r="AA540" s="180"/>
      <c r="AB540" s="73"/>
      <c r="AC540" s="292"/>
      <c r="AD540" s="220" t="s">
        <v>7391</v>
      </c>
      <c r="AE540" s="55" t="s">
        <v>7390</v>
      </c>
      <c r="AF540" s="141">
        <v>0.5</v>
      </c>
      <c r="AG540" s="196"/>
      <c r="AH540" s="144"/>
      <c r="AI540" s="150"/>
      <c r="AJ540" s="98">
        <f>ROUND(ROUND(P535*AA536,0)*AF540-AH538,0)</f>
        <v>300</v>
      </c>
      <c r="AK540" s="66"/>
    </row>
    <row r="541" spans="1:37" ht="16.75" customHeight="1" x14ac:dyDescent="0.3">
      <c r="A541" s="11">
        <v>33</v>
      </c>
      <c r="B541" s="14" t="s">
        <v>2335</v>
      </c>
      <c r="C541" s="52" t="s">
        <v>12926</v>
      </c>
      <c r="D541" s="45"/>
      <c r="E541" s="2"/>
      <c r="F541" s="2"/>
      <c r="G541" s="2"/>
      <c r="H541" s="2"/>
      <c r="I541" s="2"/>
      <c r="J541" s="2"/>
      <c r="K541" s="44"/>
      <c r="L541" s="2"/>
      <c r="M541" s="2"/>
      <c r="N541" s="58"/>
      <c r="O541" s="81"/>
      <c r="P541" s="185"/>
      <c r="Q541" s="2"/>
      <c r="R541" s="2"/>
      <c r="S541" s="44"/>
      <c r="T541" s="56" t="s">
        <v>7373</v>
      </c>
      <c r="U541" s="2"/>
      <c r="V541" s="2"/>
      <c r="W541" s="2"/>
      <c r="X541" s="2"/>
      <c r="Y541" s="2"/>
      <c r="Z541" s="2"/>
      <c r="AA541" s="145"/>
      <c r="AB541" s="71"/>
      <c r="AC541" s="36"/>
      <c r="AD541" s="194"/>
      <c r="AE541" s="7"/>
      <c r="AF541" s="7"/>
      <c r="AG541" s="7"/>
      <c r="AH541" s="7"/>
      <c r="AI541" s="37"/>
      <c r="AJ541" s="98">
        <f>ROUND(P535*AA542,0)</f>
        <v>623</v>
      </c>
      <c r="AK541" s="66"/>
    </row>
    <row r="542" spans="1:37" ht="16.75" customHeight="1" x14ac:dyDescent="0.3">
      <c r="A542" s="11">
        <v>33</v>
      </c>
      <c r="B542" s="14" t="s">
        <v>2336</v>
      </c>
      <c r="C542" s="52" t="s">
        <v>12925</v>
      </c>
      <c r="D542" s="45"/>
      <c r="E542" s="2"/>
      <c r="F542" s="2"/>
      <c r="G542" s="2"/>
      <c r="H542" s="2"/>
      <c r="I542" s="2"/>
      <c r="J542" s="2"/>
      <c r="K542" s="44"/>
      <c r="L542" s="2"/>
      <c r="M542" s="2"/>
      <c r="N542" s="58"/>
      <c r="O542" s="81"/>
      <c r="P542" s="185"/>
      <c r="Q542" s="2"/>
      <c r="R542" s="2"/>
      <c r="S542" s="44"/>
      <c r="T542" s="56" t="s">
        <v>7405</v>
      </c>
      <c r="U542" s="2"/>
      <c r="V542" s="2"/>
      <c r="W542" s="135"/>
      <c r="X542" s="135"/>
      <c r="Y542" s="135"/>
      <c r="Z542" s="136" t="s">
        <v>7404</v>
      </c>
      <c r="AA542" s="273">
        <v>0.95</v>
      </c>
      <c r="AB542" s="274"/>
      <c r="AC542" s="291" t="s">
        <v>12369</v>
      </c>
      <c r="AD542" s="220" t="s">
        <v>7358</v>
      </c>
      <c r="AE542" s="55" t="s">
        <v>7390</v>
      </c>
      <c r="AF542" s="141">
        <v>0.7</v>
      </c>
      <c r="AG542" s="141"/>
      <c r="AH542" s="141"/>
      <c r="AI542" s="142"/>
      <c r="AJ542" s="98">
        <f>ROUND(ROUND(P535*AA542,0)*AF542,0)</f>
        <v>436</v>
      </c>
      <c r="AK542" s="66"/>
    </row>
    <row r="543" spans="1:37" ht="16.75" customHeight="1" x14ac:dyDescent="0.3">
      <c r="A543" s="11">
        <v>33</v>
      </c>
      <c r="B543" s="14" t="s">
        <v>2337</v>
      </c>
      <c r="C543" s="52" t="s">
        <v>12924</v>
      </c>
      <c r="D543" s="128"/>
      <c r="E543" s="129"/>
      <c r="F543" s="129"/>
      <c r="G543" s="129"/>
      <c r="H543" s="129"/>
      <c r="I543" s="129"/>
      <c r="J543" s="129"/>
      <c r="K543" s="130"/>
      <c r="L543" s="2"/>
      <c r="M543" s="2"/>
      <c r="N543" s="58"/>
      <c r="O543" s="81"/>
      <c r="P543" s="185"/>
      <c r="Q543" s="2"/>
      <c r="R543" s="2"/>
      <c r="S543" s="44"/>
      <c r="T543" s="45"/>
      <c r="U543" s="2"/>
      <c r="V543" s="2"/>
      <c r="W543" s="2"/>
      <c r="X543" s="2"/>
      <c r="Y543" s="2"/>
      <c r="Z543" s="2"/>
      <c r="AA543" s="145"/>
      <c r="AB543" s="71"/>
      <c r="AC543" s="292"/>
      <c r="AD543" s="220" t="s">
        <v>7391</v>
      </c>
      <c r="AE543" s="55" t="s">
        <v>7390</v>
      </c>
      <c r="AF543" s="141">
        <v>0.5</v>
      </c>
      <c r="AG543" s="141"/>
      <c r="AH543" s="141"/>
      <c r="AI543" s="142"/>
      <c r="AJ543" s="98">
        <f>ROUND(ROUND(P535*AA542,0)*AF543,0)</f>
        <v>312</v>
      </c>
      <c r="AK543" s="66"/>
    </row>
    <row r="544" spans="1:37" ht="16.75" customHeight="1" x14ac:dyDescent="0.3">
      <c r="A544" s="11">
        <v>33</v>
      </c>
      <c r="B544" s="14" t="s">
        <v>2338</v>
      </c>
      <c r="C544" s="52" t="s">
        <v>12923</v>
      </c>
      <c r="D544" s="128"/>
      <c r="E544" s="129"/>
      <c r="F544" s="129"/>
      <c r="G544" s="129"/>
      <c r="H544" s="129"/>
      <c r="I544" s="129"/>
      <c r="J544" s="129"/>
      <c r="K544" s="130"/>
      <c r="L544" s="2"/>
      <c r="M544" s="2"/>
      <c r="N544" s="58"/>
      <c r="O544" s="81"/>
      <c r="P544" s="185"/>
      <c r="Q544" s="2"/>
      <c r="R544" s="2"/>
      <c r="S544" s="44"/>
      <c r="T544" s="45"/>
      <c r="U544" s="2"/>
      <c r="V544" s="2"/>
      <c r="W544" s="2"/>
      <c r="X544" s="2"/>
      <c r="Y544" s="2"/>
      <c r="Z544" s="2"/>
      <c r="AA544" s="145"/>
      <c r="AB544" s="71"/>
      <c r="AC544" s="36"/>
      <c r="AD544" s="201"/>
      <c r="AE544" s="55"/>
      <c r="AF544" s="141"/>
      <c r="AG544" s="187" t="s">
        <v>7356</v>
      </c>
      <c r="AH544" s="53">
        <v>5</v>
      </c>
      <c r="AI544" s="181" t="s">
        <v>7357</v>
      </c>
      <c r="AJ544" s="98">
        <f>ROUND(P535*AA542-AH544,0)</f>
        <v>618</v>
      </c>
      <c r="AK544" s="66"/>
    </row>
    <row r="545" spans="1:37" ht="16.75" customHeight="1" x14ac:dyDescent="0.3">
      <c r="A545" s="11">
        <v>33</v>
      </c>
      <c r="B545" s="14" t="s">
        <v>2339</v>
      </c>
      <c r="C545" s="52" t="s">
        <v>12922</v>
      </c>
      <c r="D545" s="128"/>
      <c r="E545" s="129"/>
      <c r="F545" s="129"/>
      <c r="G545" s="129"/>
      <c r="H545" s="129"/>
      <c r="I545" s="129"/>
      <c r="J545" s="129"/>
      <c r="K545" s="130"/>
      <c r="L545" s="2"/>
      <c r="M545" s="2"/>
      <c r="N545" s="58"/>
      <c r="O545" s="81"/>
      <c r="P545" s="185"/>
      <c r="Q545" s="2"/>
      <c r="R545" s="2"/>
      <c r="S545" s="44"/>
      <c r="T545" s="45"/>
      <c r="U545" s="2"/>
      <c r="V545" s="2"/>
      <c r="W545" s="2"/>
      <c r="X545" s="2"/>
      <c r="Y545" s="2"/>
      <c r="Z545" s="2"/>
      <c r="AA545" s="145"/>
      <c r="AB545" s="71"/>
      <c r="AC545" s="291" t="s">
        <v>12369</v>
      </c>
      <c r="AD545" s="220" t="s">
        <v>7358</v>
      </c>
      <c r="AE545" s="55" t="s">
        <v>7390</v>
      </c>
      <c r="AF545" s="141">
        <v>0.7</v>
      </c>
      <c r="AG545" s="221"/>
      <c r="AH545" s="136"/>
      <c r="AI545" s="75"/>
      <c r="AJ545" s="98">
        <f>ROUND(ROUND(P535*AA542,0)*AF545-AH544,0)</f>
        <v>431</v>
      </c>
      <c r="AK545" s="66"/>
    </row>
    <row r="546" spans="1:37" ht="16.75" customHeight="1" x14ac:dyDescent="0.3">
      <c r="A546" s="11">
        <v>33</v>
      </c>
      <c r="B546" s="14" t="s">
        <v>2340</v>
      </c>
      <c r="C546" s="52" t="s">
        <v>12921</v>
      </c>
      <c r="D546" s="128"/>
      <c r="E546" s="129"/>
      <c r="F546" s="129"/>
      <c r="G546" s="129"/>
      <c r="H546" s="129"/>
      <c r="I546" s="129"/>
      <c r="J546" s="129"/>
      <c r="K546" s="130"/>
      <c r="L546" s="2"/>
      <c r="M546" s="2"/>
      <c r="N546" s="58"/>
      <c r="O546" s="81"/>
      <c r="P546" s="241"/>
      <c r="Q546" s="8"/>
      <c r="R546" s="8"/>
      <c r="S546" s="24"/>
      <c r="T546" s="43"/>
      <c r="U546" s="8"/>
      <c r="V546" s="8"/>
      <c r="W546" s="8"/>
      <c r="X546" s="8"/>
      <c r="Y546" s="8"/>
      <c r="Z546" s="8"/>
      <c r="AA546" s="180"/>
      <c r="AB546" s="73"/>
      <c r="AC546" s="292"/>
      <c r="AD546" s="220" t="s">
        <v>7391</v>
      </c>
      <c r="AE546" s="55" t="s">
        <v>7390</v>
      </c>
      <c r="AF546" s="141">
        <v>0.5</v>
      </c>
      <c r="AG546" s="196"/>
      <c r="AH546" s="144"/>
      <c r="AI546" s="150"/>
      <c r="AJ546" s="98">
        <f>ROUND(ROUND(P535*AA542,0)*AF546-AH544,0)</f>
        <v>307</v>
      </c>
      <c r="AK546" s="66"/>
    </row>
    <row r="547" spans="1:37" ht="16.75" customHeight="1" x14ac:dyDescent="0.3">
      <c r="A547" s="11">
        <v>33</v>
      </c>
      <c r="B547" s="14" t="s">
        <v>12920</v>
      </c>
      <c r="C547" s="52" t="s">
        <v>12919</v>
      </c>
      <c r="D547" s="45"/>
      <c r="E547" s="2"/>
      <c r="F547" s="2"/>
      <c r="G547" s="2"/>
      <c r="H547" s="2"/>
      <c r="I547" s="2"/>
      <c r="J547" s="2"/>
      <c r="K547" s="44"/>
      <c r="L547" s="2"/>
      <c r="M547" s="2"/>
      <c r="N547" s="58"/>
      <c r="O547" s="81"/>
      <c r="P547" s="167" t="s">
        <v>7398</v>
      </c>
      <c r="Q547" s="36"/>
      <c r="R547" s="36"/>
      <c r="S547" s="50"/>
      <c r="T547" s="36"/>
      <c r="U547" s="36"/>
      <c r="V547" s="36"/>
      <c r="W547" s="36"/>
      <c r="X547" s="36"/>
      <c r="Y547" s="36"/>
      <c r="Z547" s="36"/>
      <c r="AA547" s="217"/>
      <c r="AB547" s="50"/>
      <c r="AC547" s="36"/>
      <c r="AD547" s="53"/>
      <c r="AE547" s="36"/>
      <c r="AF547" s="36"/>
      <c r="AG547" s="36"/>
      <c r="AH547" s="36"/>
      <c r="AI547" s="50"/>
      <c r="AJ547" s="98">
        <f>ROUND(P553,0)</f>
        <v>574</v>
      </c>
      <c r="AK547" s="16"/>
    </row>
    <row r="548" spans="1:37" ht="16.75" customHeight="1" x14ac:dyDescent="0.3">
      <c r="A548" s="11">
        <v>33</v>
      </c>
      <c r="B548" s="14" t="s">
        <v>2341</v>
      </c>
      <c r="C548" s="52" t="s">
        <v>12918</v>
      </c>
      <c r="D548" s="45"/>
      <c r="E548" s="2"/>
      <c r="F548" s="2"/>
      <c r="G548" s="2"/>
      <c r="H548" s="2"/>
      <c r="I548" s="2"/>
      <c r="J548" s="2"/>
      <c r="K548" s="44"/>
      <c r="L548" s="2"/>
      <c r="M548" s="2"/>
      <c r="N548" s="58"/>
      <c r="O548" s="81"/>
      <c r="P548" s="185"/>
      <c r="Q548" s="2"/>
      <c r="R548" s="2"/>
      <c r="S548" s="44"/>
      <c r="T548" s="2"/>
      <c r="U548" s="2"/>
      <c r="V548" s="2"/>
      <c r="W548" s="2"/>
      <c r="X548" s="2"/>
      <c r="Y548" s="2"/>
      <c r="Z548" s="2"/>
      <c r="AA548" s="145"/>
      <c r="AB548" s="71"/>
      <c r="AC548" s="291" t="s">
        <v>12369</v>
      </c>
      <c r="AD548" s="220" t="s">
        <v>7358</v>
      </c>
      <c r="AE548" s="55" t="s">
        <v>7390</v>
      </c>
      <c r="AF548" s="141">
        <v>0.7</v>
      </c>
      <c r="AG548" s="141"/>
      <c r="AH548" s="141"/>
      <c r="AI548" s="142"/>
      <c r="AJ548" s="98">
        <f>ROUND(P553*AF548,0)</f>
        <v>402</v>
      </c>
      <c r="AK548" s="16"/>
    </row>
    <row r="549" spans="1:37" ht="16.75" customHeight="1" x14ac:dyDescent="0.3">
      <c r="A549" s="11">
        <v>33</v>
      </c>
      <c r="B549" s="14" t="s">
        <v>2342</v>
      </c>
      <c r="C549" s="52" t="s">
        <v>12917</v>
      </c>
      <c r="D549" s="128"/>
      <c r="E549" s="129"/>
      <c r="F549" s="129"/>
      <c r="G549" s="129"/>
      <c r="H549" s="129"/>
      <c r="I549" s="129"/>
      <c r="J549" s="129"/>
      <c r="K549" s="130"/>
      <c r="L549" s="2"/>
      <c r="M549" s="2"/>
      <c r="N549" s="58"/>
      <c r="O549" s="81"/>
      <c r="P549" s="185"/>
      <c r="Q549" s="2"/>
      <c r="R549" s="2"/>
      <c r="S549" s="44"/>
      <c r="T549" s="45"/>
      <c r="U549" s="2"/>
      <c r="V549" s="2"/>
      <c r="W549" s="2"/>
      <c r="X549" s="2"/>
      <c r="Y549" s="2"/>
      <c r="Z549" s="2"/>
      <c r="AA549" s="145"/>
      <c r="AB549" s="71"/>
      <c r="AC549" s="292"/>
      <c r="AD549" s="220" t="s">
        <v>7391</v>
      </c>
      <c r="AE549" s="55" t="s">
        <v>7390</v>
      </c>
      <c r="AF549" s="141">
        <v>0.5</v>
      </c>
      <c r="AG549" s="141"/>
      <c r="AH549" s="141"/>
      <c r="AI549" s="142"/>
      <c r="AJ549" s="98">
        <f>ROUND(P553*AF549,0)</f>
        <v>287</v>
      </c>
      <c r="AK549" s="66"/>
    </row>
    <row r="550" spans="1:37" ht="16.75" customHeight="1" x14ac:dyDescent="0.3">
      <c r="A550" s="11">
        <v>33</v>
      </c>
      <c r="B550" s="14" t="s">
        <v>2343</v>
      </c>
      <c r="C550" s="52" t="s">
        <v>12916</v>
      </c>
      <c r="D550" s="128"/>
      <c r="E550" s="129"/>
      <c r="F550" s="129"/>
      <c r="G550" s="129"/>
      <c r="H550" s="129"/>
      <c r="I550" s="129"/>
      <c r="J550" s="129"/>
      <c r="K550" s="130"/>
      <c r="L550" s="2"/>
      <c r="M550" s="2"/>
      <c r="N550" s="58"/>
      <c r="O550" s="81"/>
      <c r="P550" s="185"/>
      <c r="Q550" s="2"/>
      <c r="R550" s="2"/>
      <c r="S550" s="44"/>
      <c r="T550" s="2"/>
      <c r="U550" s="2"/>
      <c r="V550" s="2"/>
      <c r="W550" s="2"/>
      <c r="X550" s="2"/>
      <c r="Y550" s="2"/>
      <c r="Z550" s="2"/>
      <c r="AA550" s="145"/>
      <c r="AB550" s="71"/>
      <c r="AC550" s="36"/>
      <c r="AD550" s="201"/>
      <c r="AE550" s="55"/>
      <c r="AF550" s="141"/>
      <c r="AG550" s="187" t="s">
        <v>7356</v>
      </c>
      <c r="AH550" s="53">
        <v>5</v>
      </c>
      <c r="AI550" s="181" t="s">
        <v>7357</v>
      </c>
      <c r="AJ550" s="98">
        <f>ROUND(P553-AH550,0)</f>
        <v>569</v>
      </c>
      <c r="AK550" s="66"/>
    </row>
    <row r="551" spans="1:37" ht="16.75" customHeight="1" x14ac:dyDescent="0.3">
      <c r="A551" s="11">
        <v>33</v>
      </c>
      <c r="B551" s="14" t="s">
        <v>2344</v>
      </c>
      <c r="C551" s="52" t="s">
        <v>12915</v>
      </c>
      <c r="D551" s="128"/>
      <c r="E551" s="129"/>
      <c r="F551" s="129"/>
      <c r="G551" s="129"/>
      <c r="H551" s="129"/>
      <c r="I551" s="129"/>
      <c r="J551" s="129"/>
      <c r="K551" s="130"/>
      <c r="L551" s="2"/>
      <c r="M551" s="2"/>
      <c r="N551" s="58"/>
      <c r="O551" s="81"/>
      <c r="P551" s="185"/>
      <c r="Q551" s="2"/>
      <c r="R551" s="2"/>
      <c r="S551" s="44"/>
      <c r="T551" s="2"/>
      <c r="U551" s="2"/>
      <c r="V551" s="2"/>
      <c r="W551" s="2"/>
      <c r="X551" s="2"/>
      <c r="Y551" s="2"/>
      <c r="Z551" s="2"/>
      <c r="AA551" s="145"/>
      <c r="AB551" s="71"/>
      <c r="AC551" s="291" t="s">
        <v>12369</v>
      </c>
      <c r="AD551" s="220" t="s">
        <v>7358</v>
      </c>
      <c r="AE551" s="55" t="s">
        <v>7390</v>
      </c>
      <c r="AF551" s="141">
        <v>0.7</v>
      </c>
      <c r="AG551" s="221"/>
      <c r="AH551" s="136"/>
      <c r="AI551" s="75"/>
      <c r="AJ551" s="98">
        <f>ROUND(P553*AF551-AH550,0)</f>
        <v>397</v>
      </c>
      <c r="AK551" s="66"/>
    </row>
    <row r="552" spans="1:37" ht="16.75" customHeight="1" x14ac:dyDescent="0.3">
      <c r="A552" s="11">
        <v>33</v>
      </c>
      <c r="B552" s="14" t="s">
        <v>2345</v>
      </c>
      <c r="C552" s="52" t="s">
        <v>12914</v>
      </c>
      <c r="D552" s="128"/>
      <c r="E552" s="129"/>
      <c r="F552" s="129"/>
      <c r="G552" s="129"/>
      <c r="H552" s="129"/>
      <c r="I552" s="129"/>
      <c r="J552" s="129"/>
      <c r="K552" s="130"/>
      <c r="L552" s="2"/>
      <c r="M552" s="2"/>
      <c r="N552" s="58"/>
      <c r="O552" s="81"/>
      <c r="P552" s="185"/>
      <c r="Q552" s="2"/>
      <c r="R552" s="2"/>
      <c r="S552" s="44"/>
      <c r="T552" s="2"/>
      <c r="U552" s="2"/>
      <c r="V552" s="2"/>
      <c r="W552" s="2"/>
      <c r="X552" s="2"/>
      <c r="Y552" s="2"/>
      <c r="Z552" s="2"/>
      <c r="AA552" s="145"/>
      <c r="AB552" s="71"/>
      <c r="AC552" s="292"/>
      <c r="AD552" s="220" t="s">
        <v>7391</v>
      </c>
      <c r="AE552" s="55" t="s">
        <v>7390</v>
      </c>
      <c r="AF552" s="141">
        <v>0.5</v>
      </c>
      <c r="AG552" s="196"/>
      <c r="AH552" s="144"/>
      <c r="AI552" s="150"/>
      <c r="AJ552" s="98">
        <f>ROUND(P553*AF552-AH550,0)</f>
        <v>282</v>
      </c>
      <c r="AK552" s="66"/>
    </row>
    <row r="553" spans="1:37" ht="16.75" customHeight="1" x14ac:dyDescent="0.3">
      <c r="A553" s="11">
        <v>33</v>
      </c>
      <c r="B553" s="14" t="s">
        <v>2346</v>
      </c>
      <c r="C553" s="52" t="s">
        <v>12913</v>
      </c>
      <c r="D553" s="45"/>
      <c r="E553" s="2"/>
      <c r="F553" s="2"/>
      <c r="G553" s="2"/>
      <c r="H553" s="2"/>
      <c r="I553" s="2"/>
      <c r="J553" s="2"/>
      <c r="K553" s="44"/>
      <c r="L553" s="2"/>
      <c r="M553" s="2"/>
      <c r="N553" s="58"/>
      <c r="O553" s="81"/>
      <c r="P553" s="271">
        <v>574</v>
      </c>
      <c r="Q553" s="272"/>
      <c r="R553" s="2" t="s">
        <v>7388</v>
      </c>
      <c r="S553" s="44"/>
      <c r="T553" s="202" t="s">
        <v>7380</v>
      </c>
      <c r="U553" s="36"/>
      <c r="V553" s="36"/>
      <c r="W553" s="36"/>
      <c r="X553" s="36"/>
      <c r="Y553" s="36"/>
      <c r="Z553" s="36"/>
      <c r="AA553" s="217"/>
      <c r="AB553" s="74"/>
      <c r="AC553" s="36"/>
      <c r="AD553" s="194"/>
      <c r="AE553" s="7"/>
      <c r="AF553" s="7"/>
      <c r="AG553" s="7"/>
      <c r="AH553" s="7"/>
      <c r="AI553" s="37"/>
      <c r="AJ553" s="98">
        <f>ROUND(P553*AA554,0)</f>
        <v>534</v>
      </c>
      <c r="AK553" s="66"/>
    </row>
    <row r="554" spans="1:37" ht="16.75" customHeight="1" x14ac:dyDescent="0.3">
      <c r="A554" s="11">
        <v>33</v>
      </c>
      <c r="B554" s="14" t="s">
        <v>2347</v>
      </c>
      <c r="C554" s="52" t="s">
        <v>12912</v>
      </c>
      <c r="D554" s="45"/>
      <c r="E554" s="2"/>
      <c r="F554" s="2"/>
      <c r="G554" s="2"/>
      <c r="H554" s="2"/>
      <c r="I554" s="2"/>
      <c r="J554" s="2"/>
      <c r="K554" s="44"/>
      <c r="L554" s="2"/>
      <c r="M554" s="2"/>
      <c r="N554" s="58"/>
      <c r="O554" s="81"/>
      <c r="P554" s="72"/>
      <c r="Q554" s="145"/>
      <c r="R554" s="2"/>
      <c r="S554" s="44"/>
      <c r="T554" s="45"/>
      <c r="U554" s="2"/>
      <c r="V554" s="2"/>
      <c r="W554" s="135"/>
      <c r="X554" s="135"/>
      <c r="Y554" s="135"/>
      <c r="Z554" s="136" t="s">
        <v>7404</v>
      </c>
      <c r="AA554" s="273">
        <v>0.93</v>
      </c>
      <c r="AB554" s="274"/>
      <c r="AC554" s="291" t="s">
        <v>12369</v>
      </c>
      <c r="AD554" s="220" t="s">
        <v>7358</v>
      </c>
      <c r="AE554" s="55" t="s">
        <v>7390</v>
      </c>
      <c r="AF554" s="141">
        <v>0.7</v>
      </c>
      <c r="AG554" s="141"/>
      <c r="AH554" s="141"/>
      <c r="AI554" s="142"/>
      <c r="AJ554" s="98">
        <f>ROUND(ROUND(P553*AA554,0)*AF554,0)</f>
        <v>374</v>
      </c>
      <c r="AK554" s="66"/>
    </row>
    <row r="555" spans="1:37" ht="16.75" customHeight="1" x14ac:dyDescent="0.3">
      <c r="A555" s="11">
        <v>33</v>
      </c>
      <c r="B555" s="14" t="s">
        <v>2348</v>
      </c>
      <c r="C555" s="52" t="s">
        <v>12911</v>
      </c>
      <c r="D555" s="128"/>
      <c r="E555" s="129"/>
      <c r="F555" s="129"/>
      <c r="G555" s="129"/>
      <c r="H555" s="129"/>
      <c r="I555" s="129"/>
      <c r="J555" s="129"/>
      <c r="K555" s="130"/>
      <c r="L555" s="2"/>
      <c r="M555" s="2"/>
      <c r="N555" s="58"/>
      <c r="O555" s="81"/>
      <c r="P555" s="185"/>
      <c r="Q555" s="2"/>
      <c r="R555" s="2"/>
      <c r="S555" s="44"/>
      <c r="T555" s="45"/>
      <c r="U555" s="2"/>
      <c r="V555" s="2"/>
      <c r="W555" s="2"/>
      <c r="X555" s="2"/>
      <c r="Y555" s="2"/>
      <c r="Z555" s="2"/>
      <c r="AA555" s="145"/>
      <c r="AB555" s="71"/>
      <c r="AC555" s="292"/>
      <c r="AD555" s="220" t="s">
        <v>7391</v>
      </c>
      <c r="AE555" s="55" t="s">
        <v>7390</v>
      </c>
      <c r="AF555" s="141">
        <v>0.5</v>
      </c>
      <c r="AG555" s="141"/>
      <c r="AH555" s="141"/>
      <c r="AI555" s="142"/>
      <c r="AJ555" s="98">
        <f>ROUND(ROUND(P553*AA554,0)*AF555,0)</f>
        <v>267</v>
      </c>
      <c r="AK555" s="66"/>
    </row>
    <row r="556" spans="1:37" ht="16.75" customHeight="1" x14ac:dyDescent="0.3">
      <c r="A556" s="11">
        <v>33</v>
      </c>
      <c r="B556" s="14" t="s">
        <v>2349</v>
      </c>
      <c r="C556" s="52" t="s">
        <v>12910</v>
      </c>
      <c r="D556" s="128"/>
      <c r="E556" s="129"/>
      <c r="F556" s="129"/>
      <c r="G556" s="129"/>
      <c r="H556" s="129"/>
      <c r="I556" s="129"/>
      <c r="J556" s="129"/>
      <c r="K556" s="130"/>
      <c r="L556" s="2"/>
      <c r="M556" s="2"/>
      <c r="N556" s="58"/>
      <c r="O556" s="81"/>
      <c r="P556" s="185"/>
      <c r="Q556" s="2"/>
      <c r="R556" s="2"/>
      <c r="S556" s="44"/>
      <c r="T556" s="45"/>
      <c r="U556" s="2"/>
      <c r="V556" s="2"/>
      <c r="W556" s="2"/>
      <c r="X556" s="2"/>
      <c r="Y556" s="2"/>
      <c r="Z556" s="2"/>
      <c r="AA556" s="145"/>
      <c r="AB556" s="71"/>
      <c r="AC556" s="36"/>
      <c r="AD556" s="201"/>
      <c r="AE556" s="55"/>
      <c r="AF556" s="141"/>
      <c r="AG556" s="187" t="s">
        <v>7356</v>
      </c>
      <c r="AH556" s="53">
        <v>5</v>
      </c>
      <c r="AI556" s="181" t="s">
        <v>7357</v>
      </c>
      <c r="AJ556" s="98">
        <f>ROUND(P553*AA554-AH556,0)</f>
        <v>529</v>
      </c>
      <c r="AK556" s="66"/>
    </row>
    <row r="557" spans="1:37" ht="16.75" customHeight="1" x14ac:dyDescent="0.3">
      <c r="A557" s="11">
        <v>33</v>
      </c>
      <c r="B557" s="14" t="s">
        <v>2350</v>
      </c>
      <c r="C557" s="52" t="s">
        <v>12909</v>
      </c>
      <c r="D557" s="128"/>
      <c r="E557" s="129"/>
      <c r="F557" s="129"/>
      <c r="G557" s="129"/>
      <c r="H557" s="129"/>
      <c r="I557" s="129"/>
      <c r="J557" s="129"/>
      <c r="K557" s="130"/>
      <c r="L557" s="2"/>
      <c r="M557" s="2"/>
      <c r="N557" s="58"/>
      <c r="O557" s="81"/>
      <c r="P557" s="185"/>
      <c r="Q557" s="2"/>
      <c r="R557" s="2"/>
      <c r="S557" s="44"/>
      <c r="T557" s="45"/>
      <c r="U557" s="2"/>
      <c r="V557" s="2"/>
      <c r="W557" s="2"/>
      <c r="X557" s="2"/>
      <c r="Y557" s="2"/>
      <c r="Z557" s="2"/>
      <c r="AA557" s="145"/>
      <c r="AB557" s="71"/>
      <c r="AC557" s="291" t="s">
        <v>12369</v>
      </c>
      <c r="AD557" s="220" t="s">
        <v>7358</v>
      </c>
      <c r="AE557" s="55" t="s">
        <v>7390</v>
      </c>
      <c r="AF557" s="141">
        <v>0.7</v>
      </c>
      <c r="AG557" s="221"/>
      <c r="AH557" s="136"/>
      <c r="AI557" s="75"/>
      <c r="AJ557" s="98">
        <f>ROUND(ROUND(P553*AA554,0)*AF557-AH556,0)</f>
        <v>369</v>
      </c>
      <c r="AK557" s="66"/>
    </row>
    <row r="558" spans="1:37" ht="16.75" customHeight="1" x14ac:dyDescent="0.3">
      <c r="A558" s="11">
        <v>33</v>
      </c>
      <c r="B558" s="14" t="s">
        <v>2351</v>
      </c>
      <c r="C558" s="52" t="s">
        <v>12908</v>
      </c>
      <c r="D558" s="128"/>
      <c r="E558" s="129"/>
      <c r="F558" s="129"/>
      <c r="G558" s="129"/>
      <c r="H558" s="129"/>
      <c r="I558" s="129"/>
      <c r="J558" s="129"/>
      <c r="K558" s="130"/>
      <c r="L558" s="2"/>
      <c r="M558" s="2"/>
      <c r="N558" s="58"/>
      <c r="O558" s="81"/>
      <c r="P558" s="185"/>
      <c r="Q558" s="2"/>
      <c r="R558" s="2"/>
      <c r="S558" s="44"/>
      <c r="T558" s="43"/>
      <c r="U558" s="8"/>
      <c r="V558" s="8"/>
      <c r="W558" s="8"/>
      <c r="X558" s="8"/>
      <c r="Y558" s="8"/>
      <c r="Z558" s="8"/>
      <c r="AA558" s="180"/>
      <c r="AB558" s="73"/>
      <c r="AC558" s="292"/>
      <c r="AD558" s="220" t="s">
        <v>7391</v>
      </c>
      <c r="AE558" s="55" t="s">
        <v>7390</v>
      </c>
      <c r="AF558" s="141">
        <v>0.5</v>
      </c>
      <c r="AG558" s="196"/>
      <c r="AH558" s="144"/>
      <c r="AI558" s="150"/>
      <c r="AJ558" s="98">
        <f>ROUND(ROUND(P553*AA554,0)*AF558-AH556,0)</f>
        <v>262</v>
      </c>
      <c r="AK558" s="66"/>
    </row>
    <row r="559" spans="1:37" ht="16.75" customHeight="1" x14ac:dyDescent="0.3">
      <c r="A559" s="11">
        <v>33</v>
      </c>
      <c r="B559" s="14" t="s">
        <v>2352</v>
      </c>
      <c r="C559" s="52" t="s">
        <v>12907</v>
      </c>
      <c r="D559" s="45"/>
      <c r="E559" s="2"/>
      <c r="F559" s="2"/>
      <c r="G559" s="2"/>
      <c r="H559" s="2"/>
      <c r="I559" s="2"/>
      <c r="J559" s="2"/>
      <c r="K559" s="44"/>
      <c r="L559" s="2"/>
      <c r="M559" s="2"/>
      <c r="N559" s="58"/>
      <c r="O559" s="81"/>
      <c r="P559" s="185"/>
      <c r="Q559" s="2"/>
      <c r="R559" s="2"/>
      <c r="S559" s="44"/>
      <c r="T559" s="56" t="s">
        <v>7373</v>
      </c>
      <c r="U559" s="2"/>
      <c r="V559" s="2"/>
      <c r="W559" s="2"/>
      <c r="X559" s="2"/>
      <c r="Y559" s="2"/>
      <c r="Z559" s="2"/>
      <c r="AA559" s="145"/>
      <c r="AB559" s="71"/>
      <c r="AC559" s="36"/>
      <c r="AD559" s="194"/>
      <c r="AE559" s="7"/>
      <c r="AF559" s="7"/>
      <c r="AG559" s="7"/>
      <c r="AH559" s="7"/>
      <c r="AI559" s="37"/>
      <c r="AJ559" s="98">
        <f>ROUND(P553*AA560,0)</f>
        <v>545</v>
      </c>
      <c r="AK559" s="66"/>
    </row>
    <row r="560" spans="1:37" ht="16.75" customHeight="1" x14ac:dyDescent="0.3">
      <c r="A560" s="11">
        <v>33</v>
      </c>
      <c r="B560" s="14" t="s">
        <v>2353</v>
      </c>
      <c r="C560" s="52" t="s">
        <v>12906</v>
      </c>
      <c r="D560" s="45"/>
      <c r="E560" s="2"/>
      <c r="F560" s="2"/>
      <c r="G560" s="2"/>
      <c r="H560" s="2"/>
      <c r="I560" s="2"/>
      <c r="J560" s="2"/>
      <c r="K560" s="44"/>
      <c r="L560" s="2"/>
      <c r="M560" s="2"/>
      <c r="N560" s="58"/>
      <c r="O560" s="81"/>
      <c r="P560" s="185"/>
      <c r="Q560" s="2"/>
      <c r="R560" s="2"/>
      <c r="S560" s="44"/>
      <c r="T560" s="56" t="s">
        <v>7405</v>
      </c>
      <c r="U560" s="2"/>
      <c r="V560" s="2"/>
      <c r="W560" s="135"/>
      <c r="X560" s="135"/>
      <c r="Y560" s="135"/>
      <c r="Z560" s="136" t="s">
        <v>7404</v>
      </c>
      <c r="AA560" s="273">
        <v>0.95</v>
      </c>
      <c r="AB560" s="274"/>
      <c r="AC560" s="291" t="s">
        <v>12369</v>
      </c>
      <c r="AD560" s="220" t="s">
        <v>7358</v>
      </c>
      <c r="AE560" s="55" t="s">
        <v>7390</v>
      </c>
      <c r="AF560" s="141">
        <v>0.7</v>
      </c>
      <c r="AG560" s="141"/>
      <c r="AH560" s="141"/>
      <c r="AI560" s="142"/>
      <c r="AJ560" s="98">
        <f>ROUND(ROUND(P553*AA560,0)*AF560,0)</f>
        <v>382</v>
      </c>
      <c r="AK560" s="66"/>
    </row>
    <row r="561" spans="1:37" ht="16.75" customHeight="1" x14ac:dyDescent="0.3">
      <c r="A561" s="11">
        <v>33</v>
      </c>
      <c r="B561" s="14" t="s">
        <v>2354</v>
      </c>
      <c r="C561" s="52" t="s">
        <v>12905</v>
      </c>
      <c r="D561" s="128"/>
      <c r="E561" s="129"/>
      <c r="F561" s="129"/>
      <c r="G561" s="129"/>
      <c r="H561" s="129"/>
      <c r="I561" s="129"/>
      <c r="J561" s="129"/>
      <c r="K561" s="130"/>
      <c r="L561" s="2"/>
      <c r="M561" s="2"/>
      <c r="N561" s="58"/>
      <c r="O561" s="81"/>
      <c r="P561" s="185"/>
      <c r="Q561" s="2"/>
      <c r="R561" s="2"/>
      <c r="S561" s="44"/>
      <c r="T561" s="45"/>
      <c r="U561" s="2"/>
      <c r="V561" s="2"/>
      <c r="W561" s="2"/>
      <c r="X561" s="2"/>
      <c r="Y561" s="2"/>
      <c r="Z561" s="2"/>
      <c r="AA561" s="145"/>
      <c r="AB561" s="71"/>
      <c r="AC561" s="292"/>
      <c r="AD561" s="220" t="s">
        <v>7391</v>
      </c>
      <c r="AE561" s="55" t="s">
        <v>7390</v>
      </c>
      <c r="AF561" s="141">
        <v>0.5</v>
      </c>
      <c r="AG561" s="141"/>
      <c r="AH561" s="141"/>
      <c r="AI561" s="142"/>
      <c r="AJ561" s="98">
        <f>ROUND(ROUND(P553*AA560,0)*AF561,0)</f>
        <v>273</v>
      </c>
      <c r="AK561" s="66"/>
    </row>
    <row r="562" spans="1:37" ht="16.75" customHeight="1" x14ac:dyDescent="0.3">
      <c r="A562" s="11">
        <v>33</v>
      </c>
      <c r="B562" s="14" t="s">
        <v>2355</v>
      </c>
      <c r="C562" s="52" t="s">
        <v>12904</v>
      </c>
      <c r="D562" s="128"/>
      <c r="E562" s="129"/>
      <c r="F562" s="129"/>
      <c r="G562" s="129"/>
      <c r="H562" s="129"/>
      <c r="I562" s="129"/>
      <c r="J562" s="129"/>
      <c r="K562" s="130"/>
      <c r="L562" s="2"/>
      <c r="M562" s="2"/>
      <c r="N562" s="58"/>
      <c r="O562" s="81"/>
      <c r="P562" s="185"/>
      <c r="Q562" s="2"/>
      <c r="R562" s="2"/>
      <c r="S562" s="44"/>
      <c r="T562" s="45"/>
      <c r="U562" s="2"/>
      <c r="V562" s="2"/>
      <c r="W562" s="2"/>
      <c r="X562" s="2"/>
      <c r="Y562" s="2"/>
      <c r="Z562" s="2"/>
      <c r="AA562" s="145"/>
      <c r="AB562" s="71"/>
      <c r="AC562" s="36"/>
      <c r="AD562" s="201"/>
      <c r="AE562" s="55"/>
      <c r="AF562" s="141"/>
      <c r="AG562" s="187" t="s">
        <v>7356</v>
      </c>
      <c r="AH562" s="53">
        <v>5</v>
      </c>
      <c r="AI562" s="181" t="s">
        <v>7357</v>
      </c>
      <c r="AJ562" s="98">
        <f>ROUND(P553*AA560-AH562,0)</f>
        <v>540</v>
      </c>
      <c r="AK562" s="66"/>
    </row>
    <row r="563" spans="1:37" ht="16.75" customHeight="1" x14ac:dyDescent="0.3">
      <c r="A563" s="11">
        <v>33</v>
      </c>
      <c r="B563" s="14" t="s">
        <v>2356</v>
      </c>
      <c r="C563" s="52" t="s">
        <v>12903</v>
      </c>
      <c r="D563" s="128"/>
      <c r="E563" s="129"/>
      <c r="F563" s="129"/>
      <c r="G563" s="129"/>
      <c r="H563" s="129"/>
      <c r="I563" s="129"/>
      <c r="J563" s="129"/>
      <c r="K563" s="130"/>
      <c r="L563" s="2"/>
      <c r="M563" s="2"/>
      <c r="N563" s="58"/>
      <c r="O563" s="81"/>
      <c r="P563" s="185"/>
      <c r="Q563" s="2"/>
      <c r="R563" s="2"/>
      <c r="S563" s="44"/>
      <c r="T563" s="45"/>
      <c r="U563" s="2"/>
      <c r="V563" s="2"/>
      <c r="W563" s="2"/>
      <c r="X563" s="2"/>
      <c r="Y563" s="2"/>
      <c r="Z563" s="2"/>
      <c r="AA563" s="145"/>
      <c r="AB563" s="71"/>
      <c r="AC563" s="291" t="s">
        <v>12369</v>
      </c>
      <c r="AD563" s="220" t="s">
        <v>7358</v>
      </c>
      <c r="AE563" s="55" t="s">
        <v>7390</v>
      </c>
      <c r="AF563" s="141">
        <v>0.7</v>
      </c>
      <c r="AG563" s="221"/>
      <c r="AH563" s="136"/>
      <c r="AI563" s="75"/>
      <c r="AJ563" s="98">
        <f>ROUND(ROUND(P553*AA560,0)*AF563-AH562,0)</f>
        <v>377</v>
      </c>
      <c r="AK563" s="66"/>
    </row>
    <row r="564" spans="1:37" ht="16.75" customHeight="1" x14ac:dyDescent="0.3">
      <c r="A564" s="11">
        <v>33</v>
      </c>
      <c r="B564" s="14" t="s">
        <v>2357</v>
      </c>
      <c r="C564" s="52" t="s">
        <v>12902</v>
      </c>
      <c r="D564" s="128"/>
      <c r="E564" s="129"/>
      <c r="F564" s="129"/>
      <c r="G564" s="129"/>
      <c r="H564" s="129"/>
      <c r="I564" s="129"/>
      <c r="J564" s="129"/>
      <c r="K564" s="130"/>
      <c r="L564" s="2"/>
      <c r="M564" s="2"/>
      <c r="N564" s="58"/>
      <c r="O564" s="81"/>
      <c r="P564" s="185"/>
      <c r="Q564" s="2"/>
      <c r="R564" s="2"/>
      <c r="S564" s="44"/>
      <c r="T564" s="43"/>
      <c r="U564" s="8"/>
      <c r="V564" s="8"/>
      <c r="W564" s="8"/>
      <c r="X564" s="8"/>
      <c r="Y564" s="8"/>
      <c r="Z564" s="8"/>
      <c r="AA564" s="180"/>
      <c r="AB564" s="73"/>
      <c r="AC564" s="292"/>
      <c r="AD564" s="220" t="s">
        <v>7391</v>
      </c>
      <c r="AE564" s="55" t="s">
        <v>7390</v>
      </c>
      <c r="AF564" s="141">
        <v>0.5</v>
      </c>
      <c r="AG564" s="196"/>
      <c r="AH564" s="144"/>
      <c r="AI564" s="150"/>
      <c r="AJ564" s="98">
        <f>ROUND(ROUND(P553*AA560,0)*AF564-AH562,0)</f>
        <v>268</v>
      </c>
      <c r="AK564" s="66"/>
    </row>
    <row r="565" spans="1:37" ht="16.75" customHeight="1" x14ac:dyDescent="0.3">
      <c r="A565" s="11">
        <v>33</v>
      </c>
      <c r="B565" s="14" t="s">
        <v>12901</v>
      </c>
      <c r="C565" s="52" t="s">
        <v>12900</v>
      </c>
      <c r="D565" s="45"/>
      <c r="E565" s="2"/>
      <c r="F565" s="2"/>
      <c r="G565" s="2"/>
      <c r="H565" s="2"/>
      <c r="I565" s="2"/>
      <c r="J565" s="2"/>
      <c r="K565" s="44"/>
      <c r="L565" s="2"/>
      <c r="M565" s="2"/>
      <c r="N565" s="58"/>
      <c r="O565" s="81"/>
      <c r="P565" s="167" t="s">
        <v>12784</v>
      </c>
      <c r="Q565" s="36"/>
      <c r="R565" s="36"/>
      <c r="S565" s="50"/>
      <c r="T565" s="36"/>
      <c r="U565" s="36"/>
      <c r="V565" s="36"/>
      <c r="W565" s="36"/>
      <c r="X565" s="36"/>
      <c r="Y565" s="36"/>
      <c r="Z565" s="36"/>
      <c r="AA565" s="217"/>
      <c r="AB565" s="50"/>
      <c r="AC565" s="36"/>
      <c r="AD565" s="53"/>
      <c r="AE565" s="36"/>
      <c r="AF565" s="36"/>
      <c r="AG565" s="36"/>
      <c r="AH565" s="36"/>
      <c r="AI565" s="50"/>
      <c r="AJ565" s="98">
        <f>ROUND(P571,0)</f>
        <v>488</v>
      </c>
      <c r="AK565" s="16"/>
    </row>
    <row r="566" spans="1:37" ht="16.75" customHeight="1" x14ac:dyDescent="0.3">
      <c r="A566" s="11">
        <v>33</v>
      </c>
      <c r="B566" s="14" t="s">
        <v>2358</v>
      </c>
      <c r="C566" s="52" t="s">
        <v>12899</v>
      </c>
      <c r="D566" s="45"/>
      <c r="E566" s="2"/>
      <c r="F566" s="2"/>
      <c r="G566" s="2"/>
      <c r="H566" s="2"/>
      <c r="I566" s="2"/>
      <c r="J566" s="2"/>
      <c r="K566" s="44"/>
      <c r="L566" s="2"/>
      <c r="M566" s="2"/>
      <c r="N566" s="58"/>
      <c r="O566" s="81"/>
      <c r="P566" s="185"/>
      <c r="Q566" s="2"/>
      <c r="R566" s="2"/>
      <c r="S566" s="44"/>
      <c r="T566" s="2"/>
      <c r="U566" s="2"/>
      <c r="V566" s="2"/>
      <c r="W566" s="2"/>
      <c r="X566" s="2"/>
      <c r="Y566" s="2"/>
      <c r="Z566" s="2"/>
      <c r="AA566" s="145"/>
      <c r="AB566" s="71"/>
      <c r="AC566" s="291" t="s">
        <v>12369</v>
      </c>
      <c r="AD566" s="220" t="s">
        <v>7358</v>
      </c>
      <c r="AE566" s="55" t="s">
        <v>7390</v>
      </c>
      <c r="AF566" s="141">
        <v>0.7</v>
      </c>
      <c r="AG566" s="141"/>
      <c r="AH566" s="141"/>
      <c r="AI566" s="142"/>
      <c r="AJ566" s="98">
        <f>ROUND(P571*AF566,0)</f>
        <v>342</v>
      </c>
      <c r="AK566" s="16"/>
    </row>
    <row r="567" spans="1:37" ht="16.75" customHeight="1" x14ac:dyDescent="0.3">
      <c r="A567" s="11">
        <v>33</v>
      </c>
      <c r="B567" s="14" t="s">
        <v>2359</v>
      </c>
      <c r="C567" s="52" t="s">
        <v>12898</v>
      </c>
      <c r="D567" s="128"/>
      <c r="E567" s="129"/>
      <c r="F567" s="129"/>
      <c r="G567" s="129"/>
      <c r="H567" s="129"/>
      <c r="I567" s="129"/>
      <c r="J567" s="129"/>
      <c r="K567" s="130"/>
      <c r="L567" s="2"/>
      <c r="M567" s="2"/>
      <c r="N567" s="58"/>
      <c r="O567" s="81"/>
      <c r="P567" s="185"/>
      <c r="Q567" s="2"/>
      <c r="R567" s="2"/>
      <c r="S567" s="44"/>
      <c r="T567" s="45"/>
      <c r="U567" s="2"/>
      <c r="V567" s="2"/>
      <c r="W567" s="2"/>
      <c r="X567" s="2"/>
      <c r="Y567" s="2"/>
      <c r="Z567" s="2"/>
      <c r="AA567" s="145"/>
      <c r="AB567" s="71"/>
      <c r="AC567" s="292"/>
      <c r="AD567" s="220" t="s">
        <v>7391</v>
      </c>
      <c r="AE567" s="55" t="s">
        <v>7390</v>
      </c>
      <c r="AF567" s="141">
        <v>0.5</v>
      </c>
      <c r="AG567" s="141"/>
      <c r="AH567" s="141"/>
      <c r="AI567" s="142"/>
      <c r="AJ567" s="98">
        <f>ROUND(P571*AF567,0)</f>
        <v>244</v>
      </c>
      <c r="AK567" s="66"/>
    </row>
    <row r="568" spans="1:37" ht="16.75" customHeight="1" x14ac:dyDescent="0.3">
      <c r="A568" s="11">
        <v>33</v>
      </c>
      <c r="B568" s="14" t="s">
        <v>2360</v>
      </c>
      <c r="C568" s="52" t="s">
        <v>12897</v>
      </c>
      <c r="D568" s="128"/>
      <c r="E568" s="129"/>
      <c r="F568" s="129"/>
      <c r="G568" s="129"/>
      <c r="H568" s="129"/>
      <c r="I568" s="129"/>
      <c r="J568" s="129"/>
      <c r="K568" s="130"/>
      <c r="L568" s="2"/>
      <c r="M568" s="2"/>
      <c r="N568" s="58"/>
      <c r="O568" s="81"/>
      <c r="P568" s="185"/>
      <c r="Q568" s="2"/>
      <c r="R568" s="2"/>
      <c r="S568" s="44"/>
      <c r="T568" s="2"/>
      <c r="U568" s="2"/>
      <c r="V568" s="2"/>
      <c r="W568" s="2"/>
      <c r="X568" s="2"/>
      <c r="Y568" s="2"/>
      <c r="Z568" s="2"/>
      <c r="AA568" s="145"/>
      <c r="AB568" s="71"/>
      <c r="AC568" s="36"/>
      <c r="AD568" s="201"/>
      <c r="AE568" s="55"/>
      <c r="AF568" s="141"/>
      <c r="AG568" s="187" t="s">
        <v>7356</v>
      </c>
      <c r="AH568" s="53">
        <v>5</v>
      </c>
      <c r="AI568" s="181" t="s">
        <v>7357</v>
      </c>
      <c r="AJ568" s="98">
        <f>ROUND(P571-AH568,0)</f>
        <v>483</v>
      </c>
      <c r="AK568" s="66"/>
    </row>
    <row r="569" spans="1:37" ht="16.75" customHeight="1" x14ac:dyDescent="0.3">
      <c r="A569" s="11">
        <v>33</v>
      </c>
      <c r="B569" s="14" t="s">
        <v>2361</v>
      </c>
      <c r="C569" s="52" t="s">
        <v>12896</v>
      </c>
      <c r="D569" s="128"/>
      <c r="E569" s="129"/>
      <c r="F569" s="129"/>
      <c r="G569" s="129"/>
      <c r="H569" s="129"/>
      <c r="I569" s="129"/>
      <c r="J569" s="129"/>
      <c r="K569" s="130"/>
      <c r="L569" s="2"/>
      <c r="M569" s="2"/>
      <c r="N569" s="58"/>
      <c r="O569" s="81"/>
      <c r="P569" s="185"/>
      <c r="Q569" s="2"/>
      <c r="R569" s="2"/>
      <c r="S569" s="44"/>
      <c r="T569" s="2"/>
      <c r="U569" s="2"/>
      <c r="V569" s="2"/>
      <c r="W569" s="2"/>
      <c r="X569" s="2"/>
      <c r="Y569" s="2"/>
      <c r="Z569" s="2"/>
      <c r="AA569" s="145"/>
      <c r="AB569" s="71"/>
      <c r="AC569" s="291" t="s">
        <v>12369</v>
      </c>
      <c r="AD569" s="220" t="s">
        <v>7358</v>
      </c>
      <c r="AE569" s="55" t="s">
        <v>7390</v>
      </c>
      <c r="AF569" s="141">
        <v>0.7</v>
      </c>
      <c r="AG569" s="221"/>
      <c r="AH569" s="136"/>
      <c r="AI569" s="75"/>
      <c r="AJ569" s="98">
        <f>ROUND(P571*AF569-AH568,0)</f>
        <v>337</v>
      </c>
      <c r="AK569" s="66"/>
    </row>
    <row r="570" spans="1:37" ht="16.75" customHeight="1" x14ac:dyDescent="0.3">
      <c r="A570" s="11">
        <v>33</v>
      </c>
      <c r="B570" s="14" t="s">
        <v>2362</v>
      </c>
      <c r="C570" s="52" t="s">
        <v>12895</v>
      </c>
      <c r="D570" s="128"/>
      <c r="E570" s="129"/>
      <c r="F570" s="129"/>
      <c r="G570" s="129"/>
      <c r="H570" s="129"/>
      <c r="I570" s="129"/>
      <c r="J570" s="129"/>
      <c r="K570" s="130"/>
      <c r="L570" s="2"/>
      <c r="M570" s="2"/>
      <c r="N570" s="58"/>
      <c r="O570" s="81"/>
      <c r="P570" s="185"/>
      <c r="Q570" s="2"/>
      <c r="R570" s="2"/>
      <c r="S570" s="44"/>
      <c r="T570" s="2"/>
      <c r="U570" s="2"/>
      <c r="V570" s="2"/>
      <c r="W570" s="2"/>
      <c r="X570" s="2"/>
      <c r="Y570" s="2"/>
      <c r="Z570" s="2"/>
      <c r="AA570" s="145"/>
      <c r="AB570" s="71"/>
      <c r="AC570" s="292"/>
      <c r="AD570" s="220" t="s">
        <v>7391</v>
      </c>
      <c r="AE570" s="55" t="s">
        <v>7390</v>
      </c>
      <c r="AF570" s="141">
        <v>0.5</v>
      </c>
      <c r="AG570" s="196"/>
      <c r="AH570" s="144"/>
      <c r="AI570" s="150"/>
      <c r="AJ570" s="98">
        <f>ROUND(P571*AF570-AH568,0)</f>
        <v>239</v>
      </c>
      <c r="AK570" s="66"/>
    </row>
    <row r="571" spans="1:37" ht="16.75" customHeight="1" x14ac:dyDescent="0.3">
      <c r="A571" s="11">
        <v>33</v>
      </c>
      <c r="B571" s="14" t="s">
        <v>2363</v>
      </c>
      <c r="C571" s="52" t="s">
        <v>12894</v>
      </c>
      <c r="D571" s="45"/>
      <c r="E571" s="2"/>
      <c r="F571" s="2"/>
      <c r="G571" s="2"/>
      <c r="H571" s="2"/>
      <c r="I571" s="2"/>
      <c r="J571" s="2"/>
      <c r="K571" s="44"/>
      <c r="L571" s="2"/>
      <c r="M571" s="2"/>
      <c r="N571" s="58"/>
      <c r="O571" s="81"/>
      <c r="P571" s="271">
        <v>488</v>
      </c>
      <c r="Q571" s="272"/>
      <c r="R571" s="2" t="s">
        <v>7388</v>
      </c>
      <c r="S571" s="44"/>
      <c r="T571" s="202" t="s">
        <v>7380</v>
      </c>
      <c r="U571" s="36"/>
      <c r="V571" s="36"/>
      <c r="W571" s="36"/>
      <c r="X571" s="36"/>
      <c r="Y571" s="36"/>
      <c r="Z571" s="36"/>
      <c r="AA571" s="217"/>
      <c r="AB571" s="74"/>
      <c r="AC571" s="36"/>
      <c r="AD571" s="194"/>
      <c r="AE571" s="7"/>
      <c r="AF571" s="7"/>
      <c r="AG571" s="7"/>
      <c r="AH571" s="7"/>
      <c r="AI571" s="37"/>
      <c r="AJ571" s="98">
        <f>ROUND(P571*AA572,0)</f>
        <v>454</v>
      </c>
      <c r="AK571" s="66"/>
    </row>
    <row r="572" spans="1:37" ht="16.75" customHeight="1" x14ac:dyDescent="0.3">
      <c r="A572" s="11">
        <v>33</v>
      </c>
      <c r="B572" s="14" t="s">
        <v>2364</v>
      </c>
      <c r="C572" s="52" t="s">
        <v>12893</v>
      </c>
      <c r="D572" s="45"/>
      <c r="E572" s="2"/>
      <c r="F572" s="2"/>
      <c r="G572" s="2"/>
      <c r="H572" s="2"/>
      <c r="I572" s="2"/>
      <c r="J572" s="2"/>
      <c r="K572" s="44"/>
      <c r="L572" s="2"/>
      <c r="M572" s="2"/>
      <c r="N572" s="58"/>
      <c r="O572" s="81"/>
      <c r="P572" s="72"/>
      <c r="Q572" s="145"/>
      <c r="R572" s="2"/>
      <c r="S572" s="44"/>
      <c r="T572" s="45"/>
      <c r="U572" s="2"/>
      <c r="V572" s="2"/>
      <c r="W572" s="135"/>
      <c r="X572" s="135"/>
      <c r="Y572" s="135"/>
      <c r="Z572" s="136" t="s">
        <v>7404</v>
      </c>
      <c r="AA572" s="273">
        <v>0.93</v>
      </c>
      <c r="AB572" s="274"/>
      <c r="AC572" s="291" t="s">
        <v>12369</v>
      </c>
      <c r="AD572" s="220" t="s">
        <v>7358</v>
      </c>
      <c r="AE572" s="55" t="s">
        <v>7390</v>
      </c>
      <c r="AF572" s="141">
        <v>0.7</v>
      </c>
      <c r="AG572" s="141"/>
      <c r="AH572" s="141"/>
      <c r="AI572" s="142"/>
      <c r="AJ572" s="98">
        <f>ROUND(ROUND(P571*AA572,0)*AF572,0)</f>
        <v>318</v>
      </c>
      <c r="AK572" s="66"/>
    </row>
    <row r="573" spans="1:37" ht="16.75" customHeight="1" x14ac:dyDescent="0.3">
      <c r="A573" s="11">
        <v>33</v>
      </c>
      <c r="B573" s="14" t="s">
        <v>2365</v>
      </c>
      <c r="C573" s="52" t="s">
        <v>12892</v>
      </c>
      <c r="D573" s="128"/>
      <c r="E573" s="129"/>
      <c r="F573" s="129"/>
      <c r="G573" s="129"/>
      <c r="H573" s="129"/>
      <c r="I573" s="129"/>
      <c r="J573" s="129"/>
      <c r="K573" s="130"/>
      <c r="L573" s="2"/>
      <c r="M573" s="2"/>
      <c r="N573" s="58"/>
      <c r="O573" s="81"/>
      <c r="P573" s="185"/>
      <c r="Q573" s="2"/>
      <c r="R573" s="2"/>
      <c r="S573" s="44"/>
      <c r="T573" s="45"/>
      <c r="U573" s="2"/>
      <c r="V573" s="2"/>
      <c r="W573" s="2"/>
      <c r="X573" s="2"/>
      <c r="Y573" s="2"/>
      <c r="Z573" s="2"/>
      <c r="AA573" s="145"/>
      <c r="AB573" s="71"/>
      <c r="AC573" s="292"/>
      <c r="AD573" s="220" t="s">
        <v>7391</v>
      </c>
      <c r="AE573" s="55" t="s">
        <v>7390</v>
      </c>
      <c r="AF573" s="141">
        <v>0.5</v>
      </c>
      <c r="AG573" s="141"/>
      <c r="AH573" s="141"/>
      <c r="AI573" s="142"/>
      <c r="AJ573" s="98">
        <f>ROUND(ROUND(P571*AA572,0)*AF573,0)</f>
        <v>227</v>
      </c>
      <c r="AK573" s="66"/>
    </row>
    <row r="574" spans="1:37" ht="16.75" customHeight="1" x14ac:dyDescent="0.3">
      <c r="A574" s="11">
        <v>33</v>
      </c>
      <c r="B574" s="14" t="s">
        <v>2366</v>
      </c>
      <c r="C574" s="52" t="s">
        <v>12891</v>
      </c>
      <c r="D574" s="128"/>
      <c r="E574" s="129"/>
      <c r="F574" s="129"/>
      <c r="G574" s="129"/>
      <c r="H574" s="129"/>
      <c r="I574" s="129"/>
      <c r="J574" s="129"/>
      <c r="K574" s="130"/>
      <c r="L574" s="2"/>
      <c r="M574" s="2"/>
      <c r="N574" s="58"/>
      <c r="O574" s="81"/>
      <c r="P574" s="185"/>
      <c r="Q574" s="2"/>
      <c r="R574" s="2"/>
      <c r="S574" s="44"/>
      <c r="T574" s="45"/>
      <c r="U574" s="2"/>
      <c r="V574" s="2"/>
      <c r="W574" s="2"/>
      <c r="X574" s="2"/>
      <c r="Y574" s="2"/>
      <c r="Z574" s="2"/>
      <c r="AA574" s="145"/>
      <c r="AB574" s="71"/>
      <c r="AC574" s="36"/>
      <c r="AD574" s="201"/>
      <c r="AE574" s="55"/>
      <c r="AF574" s="141"/>
      <c r="AG574" s="187" t="s">
        <v>7356</v>
      </c>
      <c r="AH574" s="53">
        <v>5</v>
      </c>
      <c r="AI574" s="181" t="s">
        <v>7357</v>
      </c>
      <c r="AJ574" s="98">
        <f>ROUND(P571*AA572-AH574,0)</f>
        <v>449</v>
      </c>
      <c r="AK574" s="66"/>
    </row>
    <row r="575" spans="1:37" ht="16.75" customHeight="1" x14ac:dyDescent="0.3">
      <c r="A575" s="11">
        <v>33</v>
      </c>
      <c r="B575" s="14" t="s">
        <v>2367</v>
      </c>
      <c r="C575" s="52" t="s">
        <v>12890</v>
      </c>
      <c r="D575" s="128"/>
      <c r="E575" s="129"/>
      <c r="F575" s="129"/>
      <c r="G575" s="129"/>
      <c r="H575" s="129"/>
      <c r="I575" s="129"/>
      <c r="J575" s="129"/>
      <c r="K575" s="130"/>
      <c r="L575" s="2"/>
      <c r="M575" s="2"/>
      <c r="N575" s="58"/>
      <c r="O575" s="81"/>
      <c r="P575" s="185"/>
      <c r="Q575" s="2"/>
      <c r="R575" s="2"/>
      <c r="S575" s="44"/>
      <c r="T575" s="45"/>
      <c r="U575" s="2"/>
      <c r="V575" s="2"/>
      <c r="W575" s="2"/>
      <c r="X575" s="2"/>
      <c r="Y575" s="2"/>
      <c r="Z575" s="2"/>
      <c r="AA575" s="145"/>
      <c r="AB575" s="71"/>
      <c r="AC575" s="291" t="s">
        <v>12369</v>
      </c>
      <c r="AD575" s="220" t="s">
        <v>7358</v>
      </c>
      <c r="AE575" s="55" t="s">
        <v>7390</v>
      </c>
      <c r="AF575" s="141">
        <v>0.7</v>
      </c>
      <c r="AG575" s="221"/>
      <c r="AH575" s="136"/>
      <c r="AI575" s="75"/>
      <c r="AJ575" s="98">
        <f>ROUND(ROUND(P571*AA572,0)*AF575-AH574,0)</f>
        <v>313</v>
      </c>
      <c r="AK575" s="66"/>
    </row>
    <row r="576" spans="1:37" ht="16.75" customHeight="1" x14ac:dyDescent="0.3">
      <c r="A576" s="11">
        <v>33</v>
      </c>
      <c r="B576" s="14" t="s">
        <v>2368</v>
      </c>
      <c r="C576" s="52" t="s">
        <v>12889</v>
      </c>
      <c r="D576" s="128"/>
      <c r="E576" s="129"/>
      <c r="F576" s="129"/>
      <c r="G576" s="129"/>
      <c r="H576" s="129"/>
      <c r="I576" s="129"/>
      <c r="J576" s="129"/>
      <c r="K576" s="130"/>
      <c r="L576" s="2"/>
      <c r="M576" s="2"/>
      <c r="N576" s="58"/>
      <c r="O576" s="81"/>
      <c r="P576" s="185"/>
      <c r="Q576" s="2"/>
      <c r="R576" s="2"/>
      <c r="S576" s="44"/>
      <c r="T576" s="43"/>
      <c r="U576" s="8"/>
      <c r="V576" s="8"/>
      <c r="W576" s="8"/>
      <c r="X576" s="8"/>
      <c r="Y576" s="8"/>
      <c r="Z576" s="8"/>
      <c r="AA576" s="180"/>
      <c r="AB576" s="73"/>
      <c r="AC576" s="292"/>
      <c r="AD576" s="220" t="s">
        <v>7391</v>
      </c>
      <c r="AE576" s="55" t="s">
        <v>7390</v>
      </c>
      <c r="AF576" s="141">
        <v>0.5</v>
      </c>
      <c r="AG576" s="196"/>
      <c r="AH576" s="144"/>
      <c r="AI576" s="150"/>
      <c r="AJ576" s="98">
        <f>ROUND(ROUND(P571*AA572,0)*AF576-AH574,0)</f>
        <v>222</v>
      </c>
      <c r="AK576" s="66"/>
    </row>
    <row r="577" spans="1:37" ht="16.75" customHeight="1" x14ac:dyDescent="0.3">
      <c r="A577" s="11">
        <v>33</v>
      </c>
      <c r="B577" s="14" t="s">
        <v>2369</v>
      </c>
      <c r="C577" s="52" t="s">
        <v>12888</v>
      </c>
      <c r="D577" s="45"/>
      <c r="E577" s="2"/>
      <c r="F577" s="2"/>
      <c r="G577" s="2"/>
      <c r="H577" s="2"/>
      <c r="I577" s="2"/>
      <c r="J577" s="2"/>
      <c r="K577" s="44"/>
      <c r="L577" s="2"/>
      <c r="M577" s="2"/>
      <c r="N577" s="58"/>
      <c r="O577" s="81"/>
      <c r="P577" s="185"/>
      <c r="Q577" s="2"/>
      <c r="R577" s="2"/>
      <c r="S577" s="44"/>
      <c r="T577" s="56" t="s">
        <v>7373</v>
      </c>
      <c r="U577" s="2"/>
      <c r="V577" s="2"/>
      <c r="W577" s="2"/>
      <c r="X577" s="2"/>
      <c r="Y577" s="2"/>
      <c r="Z577" s="2"/>
      <c r="AA577" s="145"/>
      <c r="AB577" s="71"/>
      <c r="AC577" s="36"/>
      <c r="AD577" s="194"/>
      <c r="AE577" s="7"/>
      <c r="AF577" s="7"/>
      <c r="AG577" s="7"/>
      <c r="AH577" s="7"/>
      <c r="AI577" s="37"/>
      <c r="AJ577" s="98">
        <f>ROUND(P571*AA578,0)</f>
        <v>464</v>
      </c>
      <c r="AK577" s="66"/>
    </row>
    <row r="578" spans="1:37" ht="16.75" customHeight="1" x14ac:dyDescent="0.3">
      <c r="A578" s="11">
        <v>33</v>
      </c>
      <c r="B578" s="14" t="s">
        <v>2370</v>
      </c>
      <c r="C578" s="52" t="s">
        <v>12887</v>
      </c>
      <c r="D578" s="45"/>
      <c r="E578" s="2"/>
      <c r="F578" s="2"/>
      <c r="G578" s="2"/>
      <c r="H578" s="2"/>
      <c r="I578" s="2"/>
      <c r="J578" s="2"/>
      <c r="K578" s="44"/>
      <c r="L578" s="2"/>
      <c r="M578" s="2"/>
      <c r="N578" s="58"/>
      <c r="O578" s="81"/>
      <c r="P578" s="185"/>
      <c r="Q578" s="2"/>
      <c r="R578" s="2"/>
      <c r="S578" s="44"/>
      <c r="T578" s="56" t="s">
        <v>7405</v>
      </c>
      <c r="U578" s="2"/>
      <c r="V578" s="2"/>
      <c r="W578" s="135"/>
      <c r="X578" s="135"/>
      <c r="Y578" s="135"/>
      <c r="Z578" s="136" t="s">
        <v>7404</v>
      </c>
      <c r="AA578" s="273">
        <v>0.95</v>
      </c>
      <c r="AB578" s="274"/>
      <c r="AC578" s="291" t="s">
        <v>12369</v>
      </c>
      <c r="AD578" s="220" t="s">
        <v>7358</v>
      </c>
      <c r="AE578" s="55" t="s">
        <v>7390</v>
      </c>
      <c r="AF578" s="141">
        <v>0.7</v>
      </c>
      <c r="AG578" s="141"/>
      <c r="AH578" s="141"/>
      <c r="AI578" s="142"/>
      <c r="AJ578" s="98">
        <f>ROUND(ROUND(P571*AA578,0)*AF578,0)</f>
        <v>325</v>
      </c>
      <c r="AK578" s="66"/>
    </row>
    <row r="579" spans="1:37" ht="16.75" customHeight="1" x14ac:dyDescent="0.3">
      <c r="A579" s="11">
        <v>33</v>
      </c>
      <c r="B579" s="14" t="s">
        <v>2371</v>
      </c>
      <c r="C579" s="52" t="s">
        <v>12886</v>
      </c>
      <c r="D579" s="128"/>
      <c r="E579" s="129"/>
      <c r="F579" s="129"/>
      <c r="G579" s="129"/>
      <c r="H579" s="129"/>
      <c r="I579" s="129"/>
      <c r="J579" s="129"/>
      <c r="K579" s="130"/>
      <c r="L579" s="2"/>
      <c r="M579" s="2"/>
      <c r="N579" s="58"/>
      <c r="O579" s="81"/>
      <c r="P579" s="185"/>
      <c r="Q579" s="2"/>
      <c r="R579" s="2"/>
      <c r="S579" s="44"/>
      <c r="T579" s="45"/>
      <c r="U579" s="2"/>
      <c r="V579" s="2"/>
      <c r="W579" s="2"/>
      <c r="X579" s="2"/>
      <c r="Y579" s="2"/>
      <c r="Z579" s="2"/>
      <c r="AA579" s="145"/>
      <c r="AB579" s="71"/>
      <c r="AC579" s="292"/>
      <c r="AD579" s="220" t="s">
        <v>7391</v>
      </c>
      <c r="AE579" s="55" t="s">
        <v>7390</v>
      </c>
      <c r="AF579" s="141">
        <v>0.5</v>
      </c>
      <c r="AG579" s="141"/>
      <c r="AH579" s="141"/>
      <c r="AI579" s="142"/>
      <c r="AJ579" s="98">
        <f>ROUND(ROUND(P571*AA578,0)*AF579,0)</f>
        <v>232</v>
      </c>
      <c r="AK579" s="66"/>
    </row>
    <row r="580" spans="1:37" ht="16.75" customHeight="1" x14ac:dyDescent="0.3">
      <c r="A580" s="11">
        <v>33</v>
      </c>
      <c r="B580" s="14" t="s">
        <v>2372</v>
      </c>
      <c r="C580" s="52" t="s">
        <v>12885</v>
      </c>
      <c r="D580" s="128"/>
      <c r="E580" s="129"/>
      <c r="F580" s="129"/>
      <c r="G580" s="129"/>
      <c r="H580" s="129"/>
      <c r="I580" s="129"/>
      <c r="J580" s="129"/>
      <c r="K580" s="130"/>
      <c r="L580" s="2"/>
      <c r="M580" s="2"/>
      <c r="N580" s="58"/>
      <c r="O580" s="81"/>
      <c r="P580" s="185"/>
      <c r="Q580" s="2"/>
      <c r="R580" s="2"/>
      <c r="S580" s="44"/>
      <c r="T580" s="45"/>
      <c r="U580" s="2"/>
      <c r="V580" s="2"/>
      <c r="W580" s="2"/>
      <c r="X580" s="2"/>
      <c r="Y580" s="2"/>
      <c r="Z580" s="2"/>
      <c r="AA580" s="145"/>
      <c r="AB580" s="71"/>
      <c r="AC580" s="36"/>
      <c r="AD580" s="201"/>
      <c r="AE580" s="55"/>
      <c r="AF580" s="141"/>
      <c r="AG580" s="187" t="s">
        <v>7356</v>
      </c>
      <c r="AH580" s="53">
        <v>5</v>
      </c>
      <c r="AI580" s="181" t="s">
        <v>7357</v>
      </c>
      <c r="AJ580" s="98">
        <f>ROUND(P571*AA578-AH580,0)</f>
        <v>459</v>
      </c>
      <c r="AK580" s="66"/>
    </row>
    <row r="581" spans="1:37" ht="16.75" customHeight="1" x14ac:dyDescent="0.3">
      <c r="A581" s="11">
        <v>33</v>
      </c>
      <c r="B581" s="14" t="s">
        <v>2373</v>
      </c>
      <c r="C581" s="52" t="s">
        <v>12884</v>
      </c>
      <c r="D581" s="128"/>
      <c r="E581" s="129"/>
      <c r="F581" s="129"/>
      <c r="G581" s="129"/>
      <c r="H581" s="129"/>
      <c r="I581" s="129"/>
      <c r="J581" s="129"/>
      <c r="K581" s="130"/>
      <c r="L581" s="2"/>
      <c r="M581" s="2"/>
      <c r="N581" s="58"/>
      <c r="O581" s="81"/>
      <c r="P581" s="185"/>
      <c r="Q581" s="2"/>
      <c r="R581" s="2"/>
      <c r="S581" s="44"/>
      <c r="T581" s="45"/>
      <c r="U581" s="2"/>
      <c r="V581" s="2"/>
      <c r="W581" s="2"/>
      <c r="X581" s="2"/>
      <c r="Y581" s="2"/>
      <c r="Z581" s="2"/>
      <c r="AA581" s="145"/>
      <c r="AB581" s="71"/>
      <c r="AC581" s="291" t="s">
        <v>12369</v>
      </c>
      <c r="AD581" s="220" t="s">
        <v>7358</v>
      </c>
      <c r="AE581" s="55" t="s">
        <v>7390</v>
      </c>
      <c r="AF581" s="141">
        <v>0.7</v>
      </c>
      <c r="AG581" s="221"/>
      <c r="AH581" s="136"/>
      <c r="AI581" s="75"/>
      <c r="AJ581" s="98">
        <f>ROUND(ROUND(P571*AA578,0)*AF581-AH580,0)</f>
        <v>320</v>
      </c>
      <c r="AK581" s="66"/>
    </row>
    <row r="582" spans="1:37" ht="16.75" customHeight="1" x14ac:dyDescent="0.3">
      <c r="A582" s="11">
        <v>33</v>
      </c>
      <c r="B582" s="14" t="s">
        <v>2374</v>
      </c>
      <c r="C582" s="52" t="s">
        <v>12883</v>
      </c>
      <c r="D582" s="128"/>
      <c r="E582" s="129"/>
      <c r="F582" s="129"/>
      <c r="G582" s="129"/>
      <c r="H582" s="129"/>
      <c r="I582" s="129"/>
      <c r="J582" s="129"/>
      <c r="K582" s="130"/>
      <c r="L582" s="2"/>
      <c r="M582" s="2"/>
      <c r="N582" s="58"/>
      <c r="O582" s="81"/>
      <c r="P582" s="185"/>
      <c r="Q582" s="2"/>
      <c r="R582" s="2"/>
      <c r="S582" s="44"/>
      <c r="T582" s="43"/>
      <c r="U582" s="8"/>
      <c r="V582" s="8"/>
      <c r="W582" s="8"/>
      <c r="X582" s="8"/>
      <c r="Y582" s="8"/>
      <c r="Z582" s="8"/>
      <c r="AA582" s="180"/>
      <c r="AB582" s="73"/>
      <c r="AC582" s="292"/>
      <c r="AD582" s="220" t="s">
        <v>7391</v>
      </c>
      <c r="AE582" s="55" t="s">
        <v>7390</v>
      </c>
      <c r="AF582" s="141">
        <v>0.5</v>
      </c>
      <c r="AG582" s="196"/>
      <c r="AH582" s="144"/>
      <c r="AI582" s="150"/>
      <c r="AJ582" s="98">
        <f>ROUND(ROUND(P571*AA578,0)*AF582-AH580,0)</f>
        <v>227</v>
      </c>
      <c r="AK582" s="66"/>
    </row>
    <row r="583" spans="1:37" ht="16.75" customHeight="1" x14ac:dyDescent="0.3">
      <c r="A583" s="11">
        <v>33</v>
      </c>
      <c r="B583" s="14" t="s">
        <v>12882</v>
      </c>
      <c r="C583" s="52" t="s">
        <v>12881</v>
      </c>
      <c r="D583" s="45"/>
      <c r="E583" s="2"/>
      <c r="F583" s="2"/>
      <c r="G583" s="2"/>
      <c r="H583" s="2"/>
      <c r="I583" s="2"/>
      <c r="J583" s="2"/>
      <c r="K583" s="44"/>
      <c r="L583" s="2"/>
      <c r="M583" s="2"/>
      <c r="N583" s="58"/>
      <c r="O583" s="81"/>
      <c r="P583" s="167" t="s">
        <v>12764</v>
      </c>
      <c r="Q583" s="36"/>
      <c r="R583" s="36"/>
      <c r="S583" s="50"/>
      <c r="T583" s="36"/>
      <c r="U583" s="36"/>
      <c r="V583" s="36"/>
      <c r="W583" s="36"/>
      <c r="X583" s="36"/>
      <c r="Y583" s="36"/>
      <c r="Z583" s="36"/>
      <c r="AA583" s="217"/>
      <c r="AB583" s="50"/>
      <c r="AC583" s="36"/>
      <c r="AD583" s="53"/>
      <c r="AE583" s="36"/>
      <c r="AF583" s="36"/>
      <c r="AG583" s="36"/>
      <c r="AH583" s="36"/>
      <c r="AI583" s="50"/>
      <c r="AJ583" s="98">
        <f>ROUND(P589,0)</f>
        <v>323</v>
      </c>
      <c r="AK583" s="16"/>
    </row>
    <row r="584" spans="1:37" ht="16.75" customHeight="1" x14ac:dyDescent="0.3">
      <c r="A584" s="11">
        <v>33</v>
      </c>
      <c r="B584" s="14" t="s">
        <v>2375</v>
      </c>
      <c r="C584" s="52" t="s">
        <v>12880</v>
      </c>
      <c r="D584" s="45"/>
      <c r="E584" s="2"/>
      <c r="F584" s="2"/>
      <c r="G584" s="2"/>
      <c r="H584" s="2"/>
      <c r="I584" s="2"/>
      <c r="J584" s="2"/>
      <c r="K584" s="44"/>
      <c r="L584" s="2"/>
      <c r="M584" s="2"/>
      <c r="N584" s="58"/>
      <c r="O584" s="81"/>
      <c r="P584" s="185"/>
      <c r="Q584" s="2"/>
      <c r="R584" s="2"/>
      <c r="S584" s="44"/>
      <c r="T584" s="2"/>
      <c r="U584" s="2"/>
      <c r="V584" s="2"/>
      <c r="W584" s="2"/>
      <c r="X584" s="2"/>
      <c r="Y584" s="2"/>
      <c r="Z584" s="2"/>
      <c r="AA584" s="145"/>
      <c r="AB584" s="71"/>
      <c r="AC584" s="291" t="s">
        <v>12369</v>
      </c>
      <c r="AD584" s="220" t="s">
        <v>7358</v>
      </c>
      <c r="AE584" s="55" t="s">
        <v>7390</v>
      </c>
      <c r="AF584" s="141">
        <v>0.7</v>
      </c>
      <c r="AG584" s="141"/>
      <c r="AH584" s="141"/>
      <c r="AI584" s="142"/>
      <c r="AJ584" s="98">
        <f>ROUND(P589*AF584,0)</f>
        <v>226</v>
      </c>
      <c r="AK584" s="16"/>
    </row>
    <row r="585" spans="1:37" ht="16.75" customHeight="1" x14ac:dyDescent="0.3">
      <c r="A585" s="11">
        <v>33</v>
      </c>
      <c r="B585" s="14" t="s">
        <v>2376</v>
      </c>
      <c r="C585" s="52" t="s">
        <v>12879</v>
      </c>
      <c r="D585" s="128"/>
      <c r="E585" s="129"/>
      <c r="F585" s="129"/>
      <c r="G585" s="129"/>
      <c r="H585" s="129"/>
      <c r="I585" s="129"/>
      <c r="J585" s="129"/>
      <c r="K585" s="130"/>
      <c r="L585" s="2"/>
      <c r="M585" s="2"/>
      <c r="N585" s="58"/>
      <c r="O585" s="81"/>
      <c r="P585" s="185"/>
      <c r="Q585" s="2"/>
      <c r="R585" s="2"/>
      <c r="S585" s="44"/>
      <c r="T585" s="45"/>
      <c r="U585" s="2"/>
      <c r="V585" s="2"/>
      <c r="W585" s="2"/>
      <c r="X585" s="2"/>
      <c r="Y585" s="2"/>
      <c r="Z585" s="2"/>
      <c r="AA585" s="145"/>
      <c r="AB585" s="71"/>
      <c r="AC585" s="292"/>
      <c r="AD585" s="220" t="s">
        <v>7391</v>
      </c>
      <c r="AE585" s="55" t="s">
        <v>7390</v>
      </c>
      <c r="AF585" s="141">
        <v>0.5</v>
      </c>
      <c r="AG585" s="141"/>
      <c r="AH585" s="141"/>
      <c r="AI585" s="142"/>
      <c r="AJ585" s="98">
        <f>ROUND(P589*AF585,0)</f>
        <v>162</v>
      </c>
      <c r="AK585" s="66"/>
    </row>
    <row r="586" spans="1:37" ht="16.75" customHeight="1" x14ac:dyDescent="0.3">
      <c r="A586" s="11">
        <v>33</v>
      </c>
      <c r="B586" s="14" t="s">
        <v>2377</v>
      </c>
      <c r="C586" s="52" t="s">
        <v>12878</v>
      </c>
      <c r="D586" s="128"/>
      <c r="E586" s="129"/>
      <c r="F586" s="129"/>
      <c r="G586" s="129"/>
      <c r="H586" s="129"/>
      <c r="I586" s="129"/>
      <c r="J586" s="129"/>
      <c r="K586" s="130"/>
      <c r="L586" s="2"/>
      <c r="M586" s="2"/>
      <c r="N586" s="58"/>
      <c r="O586" s="81"/>
      <c r="P586" s="185"/>
      <c r="Q586" s="2"/>
      <c r="R586" s="2"/>
      <c r="S586" s="44"/>
      <c r="T586" s="2"/>
      <c r="U586" s="2"/>
      <c r="V586" s="2"/>
      <c r="W586" s="2"/>
      <c r="X586" s="2"/>
      <c r="Y586" s="2"/>
      <c r="Z586" s="2"/>
      <c r="AA586" s="145"/>
      <c r="AB586" s="71"/>
      <c r="AC586" s="36"/>
      <c r="AD586" s="201"/>
      <c r="AE586" s="55"/>
      <c r="AF586" s="141"/>
      <c r="AG586" s="187" t="s">
        <v>7356</v>
      </c>
      <c r="AH586" s="53">
        <v>5</v>
      </c>
      <c r="AI586" s="181" t="s">
        <v>7357</v>
      </c>
      <c r="AJ586" s="98">
        <f>ROUND(P589-AH586,0)</f>
        <v>318</v>
      </c>
      <c r="AK586" s="66"/>
    </row>
    <row r="587" spans="1:37" ht="16.75" customHeight="1" x14ac:dyDescent="0.3">
      <c r="A587" s="11">
        <v>33</v>
      </c>
      <c r="B587" s="14" t="s">
        <v>2378</v>
      </c>
      <c r="C587" s="52" t="s">
        <v>12877</v>
      </c>
      <c r="D587" s="128"/>
      <c r="E587" s="129"/>
      <c r="F587" s="129"/>
      <c r="G587" s="129"/>
      <c r="H587" s="129"/>
      <c r="I587" s="129"/>
      <c r="J587" s="129"/>
      <c r="K587" s="130"/>
      <c r="L587" s="2"/>
      <c r="M587" s="2"/>
      <c r="N587" s="58"/>
      <c r="O587" s="81"/>
      <c r="P587" s="185"/>
      <c r="Q587" s="2"/>
      <c r="R587" s="2"/>
      <c r="S587" s="44"/>
      <c r="T587" s="2"/>
      <c r="U587" s="2"/>
      <c r="V587" s="2"/>
      <c r="W587" s="2"/>
      <c r="X587" s="2"/>
      <c r="Y587" s="2"/>
      <c r="Z587" s="2"/>
      <c r="AA587" s="145"/>
      <c r="AB587" s="71"/>
      <c r="AC587" s="291" t="s">
        <v>12369</v>
      </c>
      <c r="AD587" s="220" t="s">
        <v>7358</v>
      </c>
      <c r="AE587" s="55" t="s">
        <v>7390</v>
      </c>
      <c r="AF587" s="141">
        <v>0.7</v>
      </c>
      <c r="AG587" s="221"/>
      <c r="AH587" s="136"/>
      <c r="AI587" s="75"/>
      <c r="AJ587" s="98">
        <f>ROUND(P589*AF587-AH586,0)</f>
        <v>221</v>
      </c>
      <c r="AK587" s="66"/>
    </row>
    <row r="588" spans="1:37" ht="16.75" customHeight="1" x14ac:dyDescent="0.3">
      <c r="A588" s="11">
        <v>33</v>
      </c>
      <c r="B588" s="14" t="s">
        <v>2379</v>
      </c>
      <c r="C588" s="52" t="s">
        <v>12876</v>
      </c>
      <c r="D588" s="128"/>
      <c r="E588" s="129"/>
      <c r="F588" s="129"/>
      <c r="G588" s="129"/>
      <c r="H588" s="129"/>
      <c r="I588" s="129"/>
      <c r="J588" s="129"/>
      <c r="K588" s="130"/>
      <c r="L588" s="2"/>
      <c r="M588" s="2"/>
      <c r="N588" s="58"/>
      <c r="O588" s="81"/>
      <c r="P588" s="185"/>
      <c r="Q588" s="2"/>
      <c r="R588" s="2"/>
      <c r="S588" s="44"/>
      <c r="T588" s="2"/>
      <c r="U588" s="2"/>
      <c r="V588" s="2"/>
      <c r="W588" s="2"/>
      <c r="X588" s="2"/>
      <c r="Y588" s="2"/>
      <c r="Z588" s="2"/>
      <c r="AA588" s="145"/>
      <c r="AB588" s="71"/>
      <c r="AC588" s="292"/>
      <c r="AD588" s="220" t="s">
        <v>7391</v>
      </c>
      <c r="AE588" s="55" t="s">
        <v>7390</v>
      </c>
      <c r="AF588" s="141">
        <v>0.5</v>
      </c>
      <c r="AG588" s="196"/>
      <c r="AH588" s="144"/>
      <c r="AI588" s="150"/>
      <c r="AJ588" s="98">
        <f>ROUND(P589*AF588-AH586,0)</f>
        <v>157</v>
      </c>
      <c r="AK588" s="66"/>
    </row>
    <row r="589" spans="1:37" ht="16.75" customHeight="1" x14ac:dyDescent="0.3">
      <c r="A589" s="11">
        <v>33</v>
      </c>
      <c r="B589" s="14" t="s">
        <v>2380</v>
      </c>
      <c r="C589" s="52" t="s">
        <v>12875</v>
      </c>
      <c r="D589" s="45"/>
      <c r="E589" s="2"/>
      <c r="F589" s="2"/>
      <c r="G589" s="2"/>
      <c r="H589" s="2"/>
      <c r="I589" s="2"/>
      <c r="J589" s="2"/>
      <c r="K589" s="44"/>
      <c r="L589" s="2"/>
      <c r="M589" s="2"/>
      <c r="N589" s="58"/>
      <c r="O589" s="81"/>
      <c r="P589" s="271">
        <v>323</v>
      </c>
      <c r="Q589" s="272"/>
      <c r="R589" s="2" t="s">
        <v>7388</v>
      </c>
      <c r="S589" s="44"/>
      <c r="T589" s="202" t="s">
        <v>7380</v>
      </c>
      <c r="U589" s="36"/>
      <c r="V589" s="36"/>
      <c r="W589" s="36"/>
      <c r="X589" s="36"/>
      <c r="Y589" s="36"/>
      <c r="Z589" s="36"/>
      <c r="AA589" s="217"/>
      <c r="AB589" s="74"/>
      <c r="AC589" s="36"/>
      <c r="AD589" s="194"/>
      <c r="AE589" s="7"/>
      <c r="AF589" s="7"/>
      <c r="AG589" s="7"/>
      <c r="AH589" s="7"/>
      <c r="AI589" s="37"/>
      <c r="AJ589" s="98">
        <f>ROUND(P589*AA590,0)</f>
        <v>300</v>
      </c>
      <c r="AK589" s="66"/>
    </row>
    <row r="590" spans="1:37" ht="16.75" customHeight="1" x14ac:dyDescent="0.3">
      <c r="A590" s="11">
        <v>33</v>
      </c>
      <c r="B590" s="14" t="s">
        <v>2381</v>
      </c>
      <c r="C590" s="52" t="s">
        <v>12874</v>
      </c>
      <c r="D590" s="45"/>
      <c r="E590" s="2"/>
      <c r="F590" s="2"/>
      <c r="G590" s="2"/>
      <c r="H590" s="2"/>
      <c r="I590" s="2"/>
      <c r="J590" s="2"/>
      <c r="K590" s="44"/>
      <c r="L590" s="2"/>
      <c r="M590" s="2"/>
      <c r="N590" s="58"/>
      <c r="O590" s="81"/>
      <c r="P590" s="72"/>
      <c r="Q590" s="145"/>
      <c r="R590" s="2"/>
      <c r="S590" s="44"/>
      <c r="T590" s="45"/>
      <c r="U590" s="2"/>
      <c r="V590" s="2"/>
      <c r="W590" s="135"/>
      <c r="X590" s="135"/>
      <c r="Y590" s="135"/>
      <c r="Z590" s="136" t="s">
        <v>7404</v>
      </c>
      <c r="AA590" s="273">
        <v>0.93</v>
      </c>
      <c r="AB590" s="274"/>
      <c r="AC590" s="291" t="s">
        <v>12369</v>
      </c>
      <c r="AD590" s="220" t="s">
        <v>7358</v>
      </c>
      <c r="AE590" s="55" t="s">
        <v>7390</v>
      </c>
      <c r="AF590" s="141">
        <v>0.7</v>
      </c>
      <c r="AG590" s="141"/>
      <c r="AH590" s="141"/>
      <c r="AI590" s="142"/>
      <c r="AJ590" s="98">
        <f>ROUND(ROUND(P589*AA590,0)*AF590,0)</f>
        <v>210</v>
      </c>
      <c r="AK590" s="66"/>
    </row>
    <row r="591" spans="1:37" ht="16.75" customHeight="1" x14ac:dyDescent="0.3">
      <c r="A591" s="11">
        <v>33</v>
      </c>
      <c r="B591" s="14" t="s">
        <v>2382</v>
      </c>
      <c r="C591" s="52" t="s">
        <v>12873</v>
      </c>
      <c r="D591" s="128"/>
      <c r="E591" s="129"/>
      <c r="F591" s="129"/>
      <c r="G591" s="129"/>
      <c r="H591" s="129"/>
      <c r="I591" s="129"/>
      <c r="J591" s="129"/>
      <c r="K591" s="130"/>
      <c r="L591" s="2"/>
      <c r="M591" s="2"/>
      <c r="N591" s="58"/>
      <c r="O591" s="81"/>
      <c r="P591" s="185"/>
      <c r="Q591" s="2"/>
      <c r="R591" s="2"/>
      <c r="S591" s="44"/>
      <c r="T591" s="45"/>
      <c r="U591" s="2"/>
      <c r="V591" s="2"/>
      <c r="W591" s="2"/>
      <c r="X591" s="2"/>
      <c r="Y591" s="2"/>
      <c r="Z591" s="2"/>
      <c r="AA591" s="145"/>
      <c r="AB591" s="71"/>
      <c r="AC591" s="292"/>
      <c r="AD591" s="220" t="s">
        <v>7391</v>
      </c>
      <c r="AE591" s="55" t="s">
        <v>7390</v>
      </c>
      <c r="AF591" s="141">
        <v>0.5</v>
      </c>
      <c r="AG591" s="141"/>
      <c r="AH591" s="141"/>
      <c r="AI591" s="142"/>
      <c r="AJ591" s="6">
        <f>ROUND(ROUND(P589*AA590,0)*AF591,0)</f>
        <v>150</v>
      </c>
      <c r="AK591" s="66"/>
    </row>
    <row r="592" spans="1:37" ht="16.75" customHeight="1" x14ac:dyDescent="0.3">
      <c r="A592" s="11">
        <v>33</v>
      </c>
      <c r="B592" s="14" t="s">
        <v>2383</v>
      </c>
      <c r="C592" s="52" t="s">
        <v>12872</v>
      </c>
      <c r="D592" s="128"/>
      <c r="E592" s="129"/>
      <c r="F592" s="129"/>
      <c r="G592" s="129"/>
      <c r="H592" s="129"/>
      <c r="I592" s="129"/>
      <c r="J592" s="129"/>
      <c r="K592" s="130"/>
      <c r="L592" s="2"/>
      <c r="M592" s="2"/>
      <c r="N592" s="58"/>
      <c r="O592" s="81"/>
      <c r="P592" s="185"/>
      <c r="Q592" s="2"/>
      <c r="R592" s="2"/>
      <c r="S592" s="44"/>
      <c r="T592" s="45"/>
      <c r="U592" s="2"/>
      <c r="V592" s="2"/>
      <c r="W592" s="2"/>
      <c r="X592" s="2"/>
      <c r="Y592" s="2"/>
      <c r="Z592" s="2"/>
      <c r="AA592" s="145"/>
      <c r="AB592" s="71"/>
      <c r="AC592" s="36"/>
      <c r="AD592" s="201"/>
      <c r="AE592" s="55"/>
      <c r="AF592" s="141"/>
      <c r="AG592" s="187" t="s">
        <v>7356</v>
      </c>
      <c r="AH592" s="53">
        <v>5</v>
      </c>
      <c r="AI592" s="181" t="s">
        <v>7357</v>
      </c>
      <c r="AJ592" s="98">
        <f>ROUND(P589*AA590-AH592,0)</f>
        <v>295</v>
      </c>
      <c r="AK592" s="66"/>
    </row>
    <row r="593" spans="1:37" ht="16.75" customHeight="1" x14ac:dyDescent="0.3">
      <c r="A593" s="11">
        <v>33</v>
      </c>
      <c r="B593" s="14" t="s">
        <v>2384</v>
      </c>
      <c r="C593" s="52" t="s">
        <v>12871</v>
      </c>
      <c r="D593" s="128"/>
      <c r="E593" s="129"/>
      <c r="F593" s="129"/>
      <c r="G593" s="129"/>
      <c r="H593" s="129"/>
      <c r="I593" s="129"/>
      <c r="J593" s="129"/>
      <c r="K593" s="130"/>
      <c r="L593" s="2"/>
      <c r="M593" s="2"/>
      <c r="N593" s="58"/>
      <c r="O593" s="81"/>
      <c r="P593" s="185"/>
      <c r="Q593" s="2"/>
      <c r="R593" s="2"/>
      <c r="S593" s="44"/>
      <c r="T593" s="45"/>
      <c r="U593" s="2"/>
      <c r="V593" s="2"/>
      <c r="W593" s="2"/>
      <c r="X593" s="2"/>
      <c r="Y593" s="2"/>
      <c r="Z593" s="2"/>
      <c r="AA593" s="145"/>
      <c r="AB593" s="71"/>
      <c r="AC593" s="291" t="s">
        <v>12369</v>
      </c>
      <c r="AD593" s="220" t="s">
        <v>7358</v>
      </c>
      <c r="AE593" s="55" t="s">
        <v>7390</v>
      </c>
      <c r="AF593" s="141">
        <v>0.7</v>
      </c>
      <c r="AG593" s="221"/>
      <c r="AH593" s="136"/>
      <c r="AI593" s="75"/>
      <c r="AJ593" s="98">
        <f>ROUND(ROUND(P589*AA590,0)*AF593-AH592,0)</f>
        <v>205</v>
      </c>
      <c r="AK593" s="66"/>
    </row>
    <row r="594" spans="1:37" ht="16.75" customHeight="1" x14ac:dyDescent="0.3">
      <c r="A594" s="11">
        <v>33</v>
      </c>
      <c r="B594" s="14" t="s">
        <v>2385</v>
      </c>
      <c r="C594" s="52" t="s">
        <v>12870</v>
      </c>
      <c r="D594" s="128"/>
      <c r="E594" s="129"/>
      <c r="F594" s="129"/>
      <c r="G594" s="129"/>
      <c r="H594" s="129"/>
      <c r="I594" s="129"/>
      <c r="J594" s="129"/>
      <c r="K594" s="130"/>
      <c r="L594" s="2"/>
      <c r="M594" s="2"/>
      <c r="N594" s="58"/>
      <c r="O594" s="81"/>
      <c r="P594" s="185"/>
      <c r="Q594" s="2"/>
      <c r="R594" s="2"/>
      <c r="S594" s="44"/>
      <c r="T594" s="43"/>
      <c r="U594" s="8"/>
      <c r="V594" s="8"/>
      <c r="W594" s="8"/>
      <c r="X594" s="8"/>
      <c r="Y594" s="8"/>
      <c r="Z594" s="8"/>
      <c r="AA594" s="180"/>
      <c r="AB594" s="73"/>
      <c r="AC594" s="292"/>
      <c r="AD594" s="220" t="s">
        <v>7391</v>
      </c>
      <c r="AE594" s="55" t="s">
        <v>7390</v>
      </c>
      <c r="AF594" s="141">
        <v>0.5</v>
      </c>
      <c r="AG594" s="196"/>
      <c r="AH594" s="144"/>
      <c r="AI594" s="150"/>
      <c r="AJ594" s="6">
        <f>ROUND(ROUND(P589*AA590,0)*AF594-AH592,0)</f>
        <v>145</v>
      </c>
      <c r="AK594" s="66"/>
    </row>
    <row r="595" spans="1:37" ht="16.75" customHeight="1" x14ac:dyDescent="0.3">
      <c r="A595" s="11">
        <v>33</v>
      </c>
      <c r="B595" s="14" t="s">
        <v>2386</v>
      </c>
      <c r="C595" s="52" t="s">
        <v>12869</v>
      </c>
      <c r="D595" s="45"/>
      <c r="E595" s="2"/>
      <c r="F595" s="2"/>
      <c r="G595" s="2"/>
      <c r="H595" s="2"/>
      <c r="I595" s="2"/>
      <c r="J595" s="2"/>
      <c r="K595" s="44"/>
      <c r="L595" s="2"/>
      <c r="M595" s="2"/>
      <c r="N595" s="58"/>
      <c r="O595" s="81"/>
      <c r="P595" s="185"/>
      <c r="Q595" s="2"/>
      <c r="R595" s="2"/>
      <c r="S595" s="44"/>
      <c r="T595" s="56" t="s">
        <v>7373</v>
      </c>
      <c r="U595" s="2"/>
      <c r="V595" s="2"/>
      <c r="W595" s="2"/>
      <c r="X595" s="2"/>
      <c r="Y595" s="2"/>
      <c r="Z595" s="2"/>
      <c r="AA595" s="145"/>
      <c r="AB595" s="71"/>
      <c r="AC595" s="36"/>
      <c r="AD595" s="194"/>
      <c r="AE595" s="7"/>
      <c r="AF595" s="7"/>
      <c r="AG595" s="7"/>
      <c r="AH595" s="7"/>
      <c r="AI595" s="37"/>
      <c r="AJ595" s="98">
        <f>ROUND(P589*AA596,0)</f>
        <v>307</v>
      </c>
      <c r="AK595" s="66"/>
    </row>
    <row r="596" spans="1:37" ht="16.75" customHeight="1" x14ac:dyDescent="0.3">
      <c r="A596" s="11">
        <v>33</v>
      </c>
      <c r="B596" s="14" t="s">
        <v>2387</v>
      </c>
      <c r="C596" s="52" t="s">
        <v>12868</v>
      </c>
      <c r="D596" s="45"/>
      <c r="E596" s="2"/>
      <c r="F596" s="2"/>
      <c r="G596" s="2"/>
      <c r="H596" s="2"/>
      <c r="I596" s="2"/>
      <c r="J596" s="2"/>
      <c r="K596" s="44"/>
      <c r="L596" s="2"/>
      <c r="M596" s="2"/>
      <c r="N596" s="58"/>
      <c r="O596" s="81"/>
      <c r="P596" s="185"/>
      <c r="Q596" s="2"/>
      <c r="R596" s="2"/>
      <c r="S596" s="44"/>
      <c r="T596" s="56" t="s">
        <v>7405</v>
      </c>
      <c r="U596" s="2"/>
      <c r="V596" s="2"/>
      <c r="W596" s="135"/>
      <c r="X596" s="135"/>
      <c r="Y596" s="135"/>
      <c r="Z596" s="136" t="s">
        <v>7404</v>
      </c>
      <c r="AA596" s="273">
        <v>0.95</v>
      </c>
      <c r="AB596" s="274"/>
      <c r="AC596" s="291" t="s">
        <v>12369</v>
      </c>
      <c r="AD596" s="220" t="s">
        <v>7358</v>
      </c>
      <c r="AE596" s="55" t="s">
        <v>7390</v>
      </c>
      <c r="AF596" s="141">
        <v>0.7</v>
      </c>
      <c r="AG596" s="141"/>
      <c r="AH596" s="141"/>
      <c r="AI596" s="142"/>
      <c r="AJ596" s="98">
        <f>ROUND(ROUND(P589*AA596,0)*AF596,0)</f>
        <v>215</v>
      </c>
      <c r="AK596" s="66"/>
    </row>
    <row r="597" spans="1:37" ht="16.75" customHeight="1" x14ac:dyDescent="0.3">
      <c r="A597" s="11">
        <v>33</v>
      </c>
      <c r="B597" s="14" t="s">
        <v>2388</v>
      </c>
      <c r="C597" s="52" t="s">
        <v>12867</v>
      </c>
      <c r="D597" s="128"/>
      <c r="E597" s="129"/>
      <c r="F597" s="129"/>
      <c r="G597" s="129"/>
      <c r="H597" s="129"/>
      <c r="I597" s="129"/>
      <c r="J597" s="129"/>
      <c r="K597" s="130"/>
      <c r="L597" s="2"/>
      <c r="M597" s="2"/>
      <c r="N597" s="58"/>
      <c r="O597" s="81"/>
      <c r="P597" s="185"/>
      <c r="Q597" s="2"/>
      <c r="R597" s="2"/>
      <c r="S597" s="44"/>
      <c r="T597" s="45"/>
      <c r="U597" s="2"/>
      <c r="V597" s="2"/>
      <c r="W597" s="2"/>
      <c r="X597" s="2"/>
      <c r="Y597" s="2"/>
      <c r="Z597" s="2"/>
      <c r="AA597" s="145"/>
      <c r="AB597" s="71"/>
      <c r="AC597" s="292"/>
      <c r="AD597" s="220" t="s">
        <v>7391</v>
      </c>
      <c r="AE597" s="55" t="s">
        <v>7390</v>
      </c>
      <c r="AF597" s="141">
        <v>0.5</v>
      </c>
      <c r="AG597" s="141"/>
      <c r="AH597" s="141"/>
      <c r="AI597" s="142"/>
      <c r="AJ597" s="98">
        <f>ROUND(ROUND(P589*AA596,0)*AF597,0)</f>
        <v>154</v>
      </c>
      <c r="AK597" s="66"/>
    </row>
    <row r="598" spans="1:37" ht="16.75" customHeight="1" x14ac:dyDescent="0.3">
      <c r="A598" s="11">
        <v>33</v>
      </c>
      <c r="B598" s="14" t="s">
        <v>2389</v>
      </c>
      <c r="C598" s="52" t="s">
        <v>12866</v>
      </c>
      <c r="D598" s="128"/>
      <c r="E598" s="129"/>
      <c r="F598" s="129"/>
      <c r="G598" s="129"/>
      <c r="H598" s="129"/>
      <c r="I598" s="129"/>
      <c r="J598" s="129"/>
      <c r="K598" s="130"/>
      <c r="L598" s="2"/>
      <c r="M598" s="2"/>
      <c r="N598" s="58"/>
      <c r="O598" s="81"/>
      <c r="P598" s="185"/>
      <c r="Q598" s="2"/>
      <c r="R598" s="2"/>
      <c r="S598" s="44"/>
      <c r="T598" s="45"/>
      <c r="U598" s="2"/>
      <c r="V598" s="2"/>
      <c r="W598" s="2"/>
      <c r="X598" s="2"/>
      <c r="Y598" s="2"/>
      <c r="Z598" s="2"/>
      <c r="AA598" s="145"/>
      <c r="AB598" s="71"/>
      <c r="AC598" s="36"/>
      <c r="AD598" s="201"/>
      <c r="AE598" s="55"/>
      <c r="AF598" s="141"/>
      <c r="AG598" s="187" t="s">
        <v>7356</v>
      </c>
      <c r="AH598" s="53">
        <v>5</v>
      </c>
      <c r="AI598" s="181" t="s">
        <v>7357</v>
      </c>
      <c r="AJ598" s="98">
        <f>ROUND(P589*AA596-AH598,0)</f>
        <v>302</v>
      </c>
      <c r="AK598" s="66"/>
    </row>
    <row r="599" spans="1:37" ht="16.75" customHeight="1" x14ac:dyDescent="0.3">
      <c r="A599" s="11">
        <v>33</v>
      </c>
      <c r="B599" s="14" t="s">
        <v>2390</v>
      </c>
      <c r="C599" s="52" t="s">
        <v>12865</v>
      </c>
      <c r="D599" s="128"/>
      <c r="E599" s="129"/>
      <c r="F599" s="129"/>
      <c r="G599" s="129"/>
      <c r="H599" s="129"/>
      <c r="I599" s="129"/>
      <c r="J599" s="129"/>
      <c r="K599" s="130"/>
      <c r="L599" s="2"/>
      <c r="M599" s="2"/>
      <c r="N599" s="58"/>
      <c r="O599" s="81"/>
      <c r="P599" s="185"/>
      <c r="Q599" s="2"/>
      <c r="R599" s="2"/>
      <c r="S599" s="44"/>
      <c r="T599" s="45"/>
      <c r="U599" s="2"/>
      <c r="V599" s="2"/>
      <c r="W599" s="2"/>
      <c r="X599" s="2"/>
      <c r="Y599" s="2"/>
      <c r="Z599" s="2"/>
      <c r="AA599" s="145"/>
      <c r="AB599" s="71"/>
      <c r="AC599" s="291" t="s">
        <v>12369</v>
      </c>
      <c r="AD599" s="220" t="s">
        <v>7358</v>
      </c>
      <c r="AE599" s="55" t="s">
        <v>7390</v>
      </c>
      <c r="AF599" s="141">
        <v>0.7</v>
      </c>
      <c r="AG599" s="221"/>
      <c r="AH599" s="136"/>
      <c r="AI599" s="75"/>
      <c r="AJ599" s="98">
        <f>ROUND(ROUND(P589*AA596,0)*AF599-AH598,0)</f>
        <v>210</v>
      </c>
      <c r="AK599" s="66"/>
    </row>
    <row r="600" spans="1:37" ht="16.75" customHeight="1" x14ac:dyDescent="0.3">
      <c r="A600" s="11">
        <v>33</v>
      </c>
      <c r="B600" s="14" t="s">
        <v>2391</v>
      </c>
      <c r="C600" s="52" t="s">
        <v>12864</v>
      </c>
      <c r="D600" s="128"/>
      <c r="E600" s="129"/>
      <c r="F600" s="129"/>
      <c r="G600" s="129"/>
      <c r="H600" s="129"/>
      <c r="I600" s="129"/>
      <c r="J600" s="129"/>
      <c r="K600" s="130"/>
      <c r="L600" s="2"/>
      <c r="M600" s="2"/>
      <c r="N600" s="58"/>
      <c r="O600" s="81"/>
      <c r="P600" s="185"/>
      <c r="Q600" s="2"/>
      <c r="R600" s="2"/>
      <c r="S600" s="44"/>
      <c r="T600" s="43"/>
      <c r="U600" s="8"/>
      <c r="V600" s="8"/>
      <c r="W600" s="8"/>
      <c r="X600" s="8"/>
      <c r="Y600" s="8"/>
      <c r="Z600" s="8"/>
      <c r="AA600" s="180"/>
      <c r="AB600" s="73"/>
      <c r="AC600" s="292"/>
      <c r="AD600" s="220" t="s">
        <v>7391</v>
      </c>
      <c r="AE600" s="55" t="s">
        <v>7390</v>
      </c>
      <c r="AF600" s="141">
        <v>0.5</v>
      </c>
      <c r="AG600" s="196"/>
      <c r="AH600" s="144"/>
      <c r="AI600" s="150"/>
      <c r="AJ600" s="98">
        <f>ROUND(ROUND(P589*AA596,0)*AF600-AH598,0)</f>
        <v>149</v>
      </c>
      <c r="AK600" s="66"/>
    </row>
    <row r="601" spans="1:37" ht="16.75" customHeight="1" x14ac:dyDescent="0.3">
      <c r="A601" s="11">
        <v>33</v>
      </c>
      <c r="B601" s="14" t="s">
        <v>12863</v>
      </c>
      <c r="C601" s="52" t="s">
        <v>12862</v>
      </c>
      <c r="D601" s="45"/>
      <c r="E601" s="2"/>
      <c r="F601" s="2"/>
      <c r="G601" s="2"/>
      <c r="H601" s="2"/>
      <c r="I601" s="2"/>
      <c r="J601" s="2"/>
      <c r="K601" s="44"/>
      <c r="L601" s="2"/>
      <c r="M601" s="2"/>
      <c r="N601" s="58"/>
      <c r="O601" s="81"/>
      <c r="P601" s="297" t="s">
        <v>12744</v>
      </c>
      <c r="Q601" s="298"/>
      <c r="R601" s="298"/>
      <c r="S601" s="299"/>
      <c r="T601" s="36"/>
      <c r="U601" s="36"/>
      <c r="V601" s="36"/>
      <c r="W601" s="36"/>
      <c r="X601" s="36"/>
      <c r="Y601" s="36"/>
      <c r="Z601" s="36"/>
      <c r="AA601" s="217"/>
      <c r="AB601" s="50"/>
      <c r="AC601" s="36"/>
      <c r="AD601" s="53"/>
      <c r="AE601" s="36"/>
      <c r="AF601" s="36"/>
      <c r="AG601" s="36"/>
      <c r="AH601" s="36"/>
      <c r="AI601" s="50"/>
      <c r="AJ601" s="98">
        <f>ROUND(P607,0)</f>
        <v>279</v>
      </c>
      <c r="AK601" s="16"/>
    </row>
    <row r="602" spans="1:37" ht="16.75" customHeight="1" x14ac:dyDescent="0.3">
      <c r="A602" s="11">
        <v>33</v>
      </c>
      <c r="B602" s="14" t="s">
        <v>2392</v>
      </c>
      <c r="C602" s="52" t="s">
        <v>12861</v>
      </c>
      <c r="D602" s="45"/>
      <c r="E602" s="2"/>
      <c r="F602" s="2"/>
      <c r="G602" s="2"/>
      <c r="H602" s="2"/>
      <c r="I602" s="2"/>
      <c r="J602" s="2"/>
      <c r="K602" s="44"/>
      <c r="L602" s="2"/>
      <c r="M602" s="2"/>
      <c r="N602" s="58"/>
      <c r="O602" s="81"/>
      <c r="P602" s="300"/>
      <c r="Q602" s="301"/>
      <c r="R602" s="301"/>
      <c r="S602" s="302"/>
      <c r="T602" s="2"/>
      <c r="U602" s="2"/>
      <c r="V602" s="2"/>
      <c r="W602" s="2"/>
      <c r="X602" s="2"/>
      <c r="Y602" s="2"/>
      <c r="Z602" s="2"/>
      <c r="AA602" s="145"/>
      <c r="AB602" s="71"/>
      <c r="AC602" s="291" t="s">
        <v>12369</v>
      </c>
      <c r="AD602" s="220" t="s">
        <v>7358</v>
      </c>
      <c r="AE602" s="55" t="s">
        <v>7390</v>
      </c>
      <c r="AF602" s="141">
        <v>0.7</v>
      </c>
      <c r="AG602" s="141"/>
      <c r="AH602" s="141"/>
      <c r="AI602" s="142"/>
      <c r="AJ602" s="98">
        <f>ROUND(P607*AF602,0)</f>
        <v>195</v>
      </c>
      <c r="AK602" s="16"/>
    </row>
    <row r="603" spans="1:37" ht="16.75" customHeight="1" x14ac:dyDescent="0.3">
      <c r="A603" s="11">
        <v>33</v>
      </c>
      <c r="B603" s="14" t="s">
        <v>2393</v>
      </c>
      <c r="C603" s="52" t="s">
        <v>12860</v>
      </c>
      <c r="D603" s="128"/>
      <c r="E603" s="129"/>
      <c r="F603" s="129"/>
      <c r="G603" s="129"/>
      <c r="H603" s="129"/>
      <c r="I603" s="129"/>
      <c r="J603" s="129"/>
      <c r="K603" s="130"/>
      <c r="L603" s="2"/>
      <c r="M603" s="2"/>
      <c r="N603" s="58"/>
      <c r="O603" s="81"/>
      <c r="P603" s="185"/>
      <c r="Q603" s="2"/>
      <c r="R603" s="2"/>
      <c r="S603" s="44"/>
      <c r="T603" s="45"/>
      <c r="U603" s="2"/>
      <c r="V603" s="2"/>
      <c r="W603" s="2"/>
      <c r="X603" s="2"/>
      <c r="Y603" s="2"/>
      <c r="Z603" s="2"/>
      <c r="AA603" s="145"/>
      <c r="AB603" s="71"/>
      <c r="AC603" s="292"/>
      <c r="AD603" s="220" t="s">
        <v>7391</v>
      </c>
      <c r="AE603" s="55" t="s">
        <v>7390</v>
      </c>
      <c r="AF603" s="141">
        <v>0.5</v>
      </c>
      <c r="AG603" s="141"/>
      <c r="AH603" s="141"/>
      <c r="AI603" s="142"/>
      <c r="AJ603" s="98">
        <f>ROUND(P607*AF603,0)</f>
        <v>140</v>
      </c>
      <c r="AK603" s="66"/>
    </row>
    <row r="604" spans="1:37" ht="16.75" customHeight="1" x14ac:dyDescent="0.3">
      <c r="A604" s="11">
        <v>33</v>
      </c>
      <c r="B604" s="14" t="s">
        <v>2394</v>
      </c>
      <c r="C604" s="52" t="s">
        <v>12859</v>
      </c>
      <c r="D604" s="128"/>
      <c r="E604" s="129"/>
      <c r="F604" s="129"/>
      <c r="G604" s="129"/>
      <c r="H604" s="129"/>
      <c r="I604" s="129"/>
      <c r="J604" s="129"/>
      <c r="K604" s="130"/>
      <c r="L604" s="2"/>
      <c r="M604" s="2"/>
      <c r="N604" s="58"/>
      <c r="O604" s="81"/>
      <c r="P604" s="185"/>
      <c r="Q604" s="2"/>
      <c r="R604" s="2"/>
      <c r="S604" s="44"/>
      <c r="T604" s="2"/>
      <c r="U604" s="2"/>
      <c r="V604" s="2"/>
      <c r="W604" s="2"/>
      <c r="X604" s="2"/>
      <c r="Y604" s="2"/>
      <c r="Z604" s="2"/>
      <c r="AA604" s="145"/>
      <c r="AB604" s="71"/>
      <c r="AC604" s="36"/>
      <c r="AD604" s="201"/>
      <c r="AE604" s="55"/>
      <c r="AF604" s="141"/>
      <c r="AG604" s="187" t="s">
        <v>7356</v>
      </c>
      <c r="AH604" s="53">
        <v>5</v>
      </c>
      <c r="AI604" s="181" t="s">
        <v>7357</v>
      </c>
      <c r="AJ604" s="98">
        <f>ROUND(P607-AH604,0)</f>
        <v>274</v>
      </c>
      <c r="AK604" s="66"/>
    </row>
    <row r="605" spans="1:37" ht="16.75" customHeight="1" x14ac:dyDescent="0.3">
      <c r="A605" s="11">
        <v>33</v>
      </c>
      <c r="B605" s="14" t="s">
        <v>2395</v>
      </c>
      <c r="C605" s="52" t="s">
        <v>12858</v>
      </c>
      <c r="D605" s="128"/>
      <c r="E605" s="129"/>
      <c r="F605" s="129"/>
      <c r="G605" s="129"/>
      <c r="H605" s="129"/>
      <c r="I605" s="129"/>
      <c r="J605" s="129"/>
      <c r="K605" s="130"/>
      <c r="L605" s="2"/>
      <c r="M605" s="2"/>
      <c r="N605" s="58"/>
      <c r="O605" s="81"/>
      <c r="P605" s="185"/>
      <c r="Q605" s="2"/>
      <c r="R605" s="2"/>
      <c r="S605" s="44"/>
      <c r="T605" s="2"/>
      <c r="U605" s="2"/>
      <c r="V605" s="2"/>
      <c r="W605" s="2"/>
      <c r="X605" s="2"/>
      <c r="Y605" s="2"/>
      <c r="Z605" s="2"/>
      <c r="AA605" s="145"/>
      <c r="AB605" s="71"/>
      <c r="AC605" s="291" t="s">
        <v>12369</v>
      </c>
      <c r="AD605" s="220" t="s">
        <v>7358</v>
      </c>
      <c r="AE605" s="55" t="s">
        <v>7390</v>
      </c>
      <c r="AF605" s="141">
        <v>0.7</v>
      </c>
      <c r="AG605" s="221"/>
      <c r="AH605" s="136"/>
      <c r="AI605" s="75"/>
      <c r="AJ605" s="98">
        <f>ROUND(P607*AF605-AH604,0)</f>
        <v>190</v>
      </c>
      <c r="AK605" s="66"/>
    </row>
    <row r="606" spans="1:37" ht="16.75" customHeight="1" x14ac:dyDescent="0.3">
      <c r="A606" s="11">
        <v>33</v>
      </c>
      <c r="B606" s="14" t="s">
        <v>2396</v>
      </c>
      <c r="C606" s="52" t="s">
        <v>12857</v>
      </c>
      <c r="D606" s="128"/>
      <c r="E606" s="129"/>
      <c r="F606" s="129"/>
      <c r="G606" s="129"/>
      <c r="H606" s="129"/>
      <c r="I606" s="129"/>
      <c r="J606" s="129"/>
      <c r="K606" s="130"/>
      <c r="L606" s="2"/>
      <c r="M606" s="2"/>
      <c r="N606" s="58"/>
      <c r="O606" s="81"/>
      <c r="P606" s="185"/>
      <c r="Q606" s="2"/>
      <c r="R606" s="2"/>
      <c r="S606" s="44"/>
      <c r="T606" s="2"/>
      <c r="U606" s="2"/>
      <c r="V606" s="2"/>
      <c r="W606" s="2"/>
      <c r="X606" s="2"/>
      <c r="Y606" s="2"/>
      <c r="Z606" s="2"/>
      <c r="AA606" s="145"/>
      <c r="AB606" s="71"/>
      <c r="AC606" s="292"/>
      <c r="AD606" s="220" t="s">
        <v>7391</v>
      </c>
      <c r="AE606" s="55" t="s">
        <v>7390</v>
      </c>
      <c r="AF606" s="141">
        <v>0.5</v>
      </c>
      <c r="AG606" s="196"/>
      <c r="AH606" s="144"/>
      <c r="AI606" s="150"/>
      <c r="AJ606" s="98">
        <f>ROUND(P607*AF606-AH604,0)</f>
        <v>135</v>
      </c>
      <c r="AK606" s="66"/>
    </row>
    <row r="607" spans="1:37" ht="16.75" customHeight="1" x14ac:dyDescent="0.3">
      <c r="A607" s="11">
        <v>33</v>
      </c>
      <c r="B607" s="14" t="s">
        <v>2397</v>
      </c>
      <c r="C607" s="52" t="s">
        <v>12856</v>
      </c>
      <c r="D607" s="45"/>
      <c r="E607" s="2"/>
      <c r="F607" s="2"/>
      <c r="G607" s="2"/>
      <c r="H607" s="2"/>
      <c r="I607" s="2"/>
      <c r="J607" s="2"/>
      <c r="K607" s="44"/>
      <c r="L607" s="2"/>
      <c r="M607" s="2"/>
      <c r="N607" s="58"/>
      <c r="O607" s="81"/>
      <c r="P607" s="271">
        <v>279</v>
      </c>
      <c r="Q607" s="272"/>
      <c r="R607" s="2" t="s">
        <v>7388</v>
      </c>
      <c r="S607" s="44"/>
      <c r="T607" s="202" t="s">
        <v>7380</v>
      </c>
      <c r="U607" s="36"/>
      <c r="V607" s="36"/>
      <c r="W607" s="36"/>
      <c r="X607" s="36"/>
      <c r="Y607" s="36"/>
      <c r="Z607" s="36"/>
      <c r="AA607" s="217"/>
      <c r="AB607" s="74"/>
      <c r="AC607" s="36"/>
      <c r="AD607" s="194"/>
      <c r="AE607" s="7"/>
      <c r="AF607" s="7"/>
      <c r="AG607" s="7"/>
      <c r="AH607" s="7"/>
      <c r="AI607" s="37"/>
      <c r="AJ607" s="98">
        <f>ROUND(P607*AA608,0)</f>
        <v>259</v>
      </c>
      <c r="AK607" s="66"/>
    </row>
    <row r="608" spans="1:37" ht="16.75" customHeight="1" x14ac:dyDescent="0.3">
      <c r="A608" s="11">
        <v>33</v>
      </c>
      <c r="B608" s="14" t="s">
        <v>2398</v>
      </c>
      <c r="C608" s="52" t="s">
        <v>12855</v>
      </c>
      <c r="D608" s="45"/>
      <c r="E608" s="2"/>
      <c r="F608" s="2"/>
      <c r="G608" s="2"/>
      <c r="H608" s="2"/>
      <c r="I608" s="2"/>
      <c r="J608" s="2"/>
      <c r="K608" s="44"/>
      <c r="L608" s="2"/>
      <c r="M608" s="2"/>
      <c r="N608" s="58"/>
      <c r="O608" s="81"/>
      <c r="P608" s="72"/>
      <c r="Q608" s="145"/>
      <c r="R608" s="2"/>
      <c r="S608" s="44"/>
      <c r="T608" s="45"/>
      <c r="U608" s="2"/>
      <c r="V608" s="2"/>
      <c r="W608" s="135"/>
      <c r="X608" s="135"/>
      <c r="Y608" s="135"/>
      <c r="Z608" s="136" t="s">
        <v>7404</v>
      </c>
      <c r="AA608" s="273">
        <v>0.93</v>
      </c>
      <c r="AB608" s="274"/>
      <c r="AC608" s="291" t="s">
        <v>12369</v>
      </c>
      <c r="AD608" s="220" t="s">
        <v>7358</v>
      </c>
      <c r="AE608" s="55" t="s">
        <v>7390</v>
      </c>
      <c r="AF608" s="141">
        <v>0.7</v>
      </c>
      <c r="AG608" s="141"/>
      <c r="AH608" s="141"/>
      <c r="AI608" s="142"/>
      <c r="AJ608" s="6">
        <f>ROUND(ROUND(P607*AA608,0)*AF608,0)</f>
        <v>181</v>
      </c>
      <c r="AK608" s="66"/>
    </row>
    <row r="609" spans="1:37" ht="16.75" customHeight="1" x14ac:dyDescent="0.3">
      <c r="A609" s="11">
        <v>33</v>
      </c>
      <c r="B609" s="14" t="s">
        <v>2399</v>
      </c>
      <c r="C609" s="52" t="s">
        <v>12854</v>
      </c>
      <c r="D609" s="128"/>
      <c r="E609" s="129"/>
      <c r="F609" s="129"/>
      <c r="G609" s="129"/>
      <c r="H609" s="129"/>
      <c r="I609" s="129"/>
      <c r="J609" s="129"/>
      <c r="K609" s="130"/>
      <c r="L609" s="2"/>
      <c r="M609" s="2"/>
      <c r="N609" s="58"/>
      <c r="O609" s="81"/>
      <c r="P609" s="185"/>
      <c r="Q609" s="2"/>
      <c r="R609" s="2"/>
      <c r="S609" s="44"/>
      <c r="T609" s="45"/>
      <c r="U609" s="2"/>
      <c r="V609" s="2"/>
      <c r="W609" s="2"/>
      <c r="X609" s="2"/>
      <c r="Y609" s="2"/>
      <c r="Z609" s="2"/>
      <c r="AA609" s="145"/>
      <c r="AB609" s="71"/>
      <c r="AC609" s="292"/>
      <c r="AD609" s="220" t="s">
        <v>7391</v>
      </c>
      <c r="AE609" s="55" t="s">
        <v>7390</v>
      </c>
      <c r="AF609" s="141">
        <v>0.5</v>
      </c>
      <c r="AG609" s="141"/>
      <c r="AH609" s="141"/>
      <c r="AI609" s="142"/>
      <c r="AJ609" s="98">
        <f>ROUND(ROUND(P607*AA608,0)*AF609,0)</f>
        <v>130</v>
      </c>
      <c r="AK609" s="66"/>
    </row>
    <row r="610" spans="1:37" ht="16.75" customHeight="1" x14ac:dyDescent="0.3">
      <c r="A610" s="11">
        <v>33</v>
      </c>
      <c r="B610" s="14" t="s">
        <v>2400</v>
      </c>
      <c r="C610" s="52" t="s">
        <v>12853</v>
      </c>
      <c r="D610" s="128"/>
      <c r="E610" s="129"/>
      <c r="F610" s="129"/>
      <c r="G610" s="129"/>
      <c r="H610" s="129"/>
      <c r="I610" s="129"/>
      <c r="J610" s="129"/>
      <c r="K610" s="130"/>
      <c r="L610" s="2"/>
      <c r="M610" s="2"/>
      <c r="N610" s="58"/>
      <c r="O610" s="81"/>
      <c r="P610" s="185"/>
      <c r="Q610" s="2"/>
      <c r="R610" s="2"/>
      <c r="S610" s="44"/>
      <c r="T610" s="45"/>
      <c r="U610" s="2"/>
      <c r="V610" s="2"/>
      <c r="W610" s="2"/>
      <c r="X610" s="2"/>
      <c r="Y610" s="2"/>
      <c r="Z610" s="2"/>
      <c r="AA610" s="145"/>
      <c r="AB610" s="71"/>
      <c r="AC610" s="36"/>
      <c r="AD610" s="201"/>
      <c r="AE610" s="55"/>
      <c r="AF610" s="141"/>
      <c r="AG610" s="187" t="s">
        <v>7356</v>
      </c>
      <c r="AH610" s="53">
        <v>5</v>
      </c>
      <c r="AI610" s="181" t="s">
        <v>7357</v>
      </c>
      <c r="AJ610" s="98">
        <f>ROUND(P607*AA608-AH610,0)</f>
        <v>254</v>
      </c>
      <c r="AK610" s="66"/>
    </row>
    <row r="611" spans="1:37" ht="16.75" customHeight="1" x14ac:dyDescent="0.3">
      <c r="A611" s="11">
        <v>33</v>
      </c>
      <c r="B611" s="14" t="s">
        <v>2401</v>
      </c>
      <c r="C611" s="52" t="s">
        <v>12852</v>
      </c>
      <c r="D611" s="128"/>
      <c r="E611" s="129"/>
      <c r="F611" s="129"/>
      <c r="G611" s="129"/>
      <c r="H611" s="129"/>
      <c r="I611" s="129"/>
      <c r="J611" s="129"/>
      <c r="K611" s="130"/>
      <c r="L611" s="2"/>
      <c r="M611" s="2"/>
      <c r="N611" s="58"/>
      <c r="O611" s="81"/>
      <c r="P611" s="185"/>
      <c r="Q611" s="2"/>
      <c r="R611" s="2"/>
      <c r="S611" s="44"/>
      <c r="T611" s="45"/>
      <c r="U611" s="2"/>
      <c r="V611" s="2"/>
      <c r="W611" s="2"/>
      <c r="X611" s="2"/>
      <c r="Y611" s="2"/>
      <c r="Z611" s="2"/>
      <c r="AA611" s="145"/>
      <c r="AB611" s="71"/>
      <c r="AC611" s="291" t="s">
        <v>12369</v>
      </c>
      <c r="AD611" s="220" t="s">
        <v>7358</v>
      </c>
      <c r="AE611" s="55" t="s">
        <v>7390</v>
      </c>
      <c r="AF611" s="141">
        <v>0.7</v>
      </c>
      <c r="AG611" s="221"/>
      <c r="AH611" s="136"/>
      <c r="AI611" s="75"/>
      <c r="AJ611" s="6">
        <f>ROUND(ROUND(P607*AA608,0)*AF611-AH610,0)</f>
        <v>176</v>
      </c>
      <c r="AK611" s="66"/>
    </row>
    <row r="612" spans="1:37" ht="16.75" customHeight="1" x14ac:dyDescent="0.3">
      <c r="A612" s="11">
        <v>33</v>
      </c>
      <c r="B612" s="14" t="s">
        <v>2402</v>
      </c>
      <c r="C612" s="52" t="s">
        <v>12851</v>
      </c>
      <c r="D612" s="128"/>
      <c r="E612" s="129"/>
      <c r="F612" s="129"/>
      <c r="G612" s="129"/>
      <c r="H612" s="129"/>
      <c r="I612" s="129"/>
      <c r="J612" s="129"/>
      <c r="K612" s="130"/>
      <c r="L612" s="2"/>
      <c r="M612" s="2"/>
      <c r="N612" s="58"/>
      <c r="O612" s="81"/>
      <c r="P612" s="185"/>
      <c r="Q612" s="2"/>
      <c r="R612" s="2"/>
      <c r="S612" s="44"/>
      <c r="T612" s="43"/>
      <c r="U612" s="8"/>
      <c r="V612" s="8"/>
      <c r="W612" s="8"/>
      <c r="X612" s="8"/>
      <c r="Y612" s="8"/>
      <c r="Z612" s="8"/>
      <c r="AA612" s="180"/>
      <c r="AB612" s="73"/>
      <c r="AC612" s="292"/>
      <c r="AD612" s="220" t="s">
        <v>7391</v>
      </c>
      <c r="AE612" s="55" t="s">
        <v>7390</v>
      </c>
      <c r="AF612" s="141">
        <v>0.5</v>
      </c>
      <c r="AG612" s="196"/>
      <c r="AH612" s="144"/>
      <c r="AI612" s="150"/>
      <c r="AJ612" s="98">
        <f>ROUND(ROUND(P607*AA608,0)*AF612-AH610,0)</f>
        <v>125</v>
      </c>
      <c r="AK612" s="66"/>
    </row>
    <row r="613" spans="1:37" ht="16.75" customHeight="1" x14ac:dyDescent="0.3">
      <c r="A613" s="11">
        <v>33</v>
      </c>
      <c r="B613" s="14" t="s">
        <v>2403</v>
      </c>
      <c r="C613" s="52" t="s">
        <v>12850</v>
      </c>
      <c r="D613" s="45"/>
      <c r="E613" s="2"/>
      <c r="F613" s="2"/>
      <c r="G613" s="2"/>
      <c r="H613" s="2"/>
      <c r="I613" s="2"/>
      <c r="J613" s="2"/>
      <c r="K613" s="44"/>
      <c r="L613" s="2"/>
      <c r="M613" s="2"/>
      <c r="N613" s="58"/>
      <c r="O613" s="81"/>
      <c r="P613" s="185"/>
      <c r="Q613" s="2"/>
      <c r="R613" s="2"/>
      <c r="S613" s="44"/>
      <c r="T613" s="56" t="s">
        <v>7373</v>
      </c>
      <c r="U613" s="2"/>
      <c r="V613" s="2"/>
      <c r="W613" s="2"/>
      <c r="X613" s="2"/>
      <c r="Y613" s="2"/>
      <c r="Z613" s="2"/>
      <c r="AA613" s="145"/>
      <c r="AB613" s="71"/>
      <c r="AC613" s="36"/>
      <c r="AD613" s="194"/>
      <c r="AE613" s="7"/>
      <c r="AF613" s="7"/>
      <c r="AG613" s="7"/>
      <c r="AH613" s="7"/>
      <c r="AI613" s="37"/>
      <c r="AJ613" s="98">
        <f>ROUND(P607*AA614,0)</f>
        <v>265</v>
      </c>
      <c r="AK613" s="66"/>
    </row>
    <row r="614" spans="1:37" ht="16.75" customHeight="1" x14ac:dyDescent="0.3">
      <c r="A614" s="11">
        <v>33</v>
      </c>
      <c r="B614" s="14" t="s">
        <v>2404</v>
      </c>
      <c r="C614" s="52" t="s">
        <v>12849</v>
      </c>
      <c r="D614" s="45"/>
      <c r="E614" s="2"/>
      <c r="F614" s="2"/>
      <c r="G614" s="2"/>
      <c r="H614" s="2"/>
      <c r="I614" s="2"/>
      <c r="J614" s="2"/>
      <c r="K614" s="44"/>
      <c r="L614" s="2"/>
      <c r="M614" s="2"/>
      <c r="N614" s="58"/>
      <c r="O614" s="81"/>
      <c r="P614" s="185"/>
      <c r="Q614" s="2"/>
      <c r="R614" s="2"/>
      <c r="S614" s="44"/>
      <c r="T614" s="56" t="s">
        <v>7405</v>
      </c>
      <c r="U614" s="2"/>
      <c r="V614" s="2"/>
      <c r="W614" s="135"/>
      <c r="X614" s="135"/>
      <c r="Y614" s="135"/>
      <c r="Z614" s="136" t="s">
        <v>7404</v>
      </c>
      <c r="AA614" s="273">
        <v>0.95</v>
      </c>
      <c r="AB614" s="274"/>
      <c r="AC614" s="291" t="s">
        <v>12369</v>
      </c>
      <c r="AD614" s="220" t="s">
        <v>7358</v>
      </c>
      <c r="AE614" s="55" t="s">
        <v>7390</v>
      </c>
      <c r="AF614" s="141">
        <v>0.7</v>
      </c>
      <c r="AG614" s="141"/>
      <c r="AH614" s="141"/>
      <c r="AI614" s="142"/>
      <c r="AJ614" s="98">
        <f>ROUND(ROUND(P607*AA614,0)*AF614,0)</f>
        <v>186</v>
      </c>
      <c r="AK614" s="66"/>
    </row>
    <row r="615" spans="1:37" ht="16.75" customHeight="1" x14ac:dyDescent="0.3">
      <c r="A615" s="11">
        <v>33</v>
      </c>
      <c r="B615" s="14" t="s">
        <v>2405</v>
      </c>
      <c r="C615" s="52" t="s">
        <v>12848</v>
      </c>
      <c r="D615" s="128"/>
      <c r="E615" s="129"/>
      <c r="F615" s="129"/>
      <c r="G615" s="129"/>
      <c r="H615" s="129"/>
      <c r="I615" s="129"/>
      <c r="J615" s="129"/>
      <c r="K615" s="130"/>
      <c r="L615" s="2"/>
      <c r="M615" s="2"/>
      <c r="N615" s="58"/>
      <c r="O615" s="81"/>
      <c r="P615" s="185"/>
      <c r="Q615" s="2"/>
      <c r="R615" s="2"/>
      <c r="S615" s="44"/>
      <c r="T615" s="45"/>
      <c r="U615" s="2"/>
      <c r="V615" s="2"/>
      <c r="W615" s="2"/>
      <c r="X615" s="2"/>
      <c r="Y615" s="2"/>
      <c r="Z615" s="2"/>
      <c r="AA615" s="145"/>
      <c r="AB615" s="71"/>
      <c r="AC615" s="292"/>
      <c r="AD615" s="220" t="s">
        <v>7391</v>
      </c>
      <c r="AE615" s="55" t="s">
        <v>7390</v>
      </c>
      <c r="AF615" s="141">
        <v>0.5</v>
      </c>
      <c r="AG615" s="141"/>
      <c r="AH615" s="141"/>
      <c r="AI615" s="142"/>
      <c r="AJ615" s="98">
        <f>ROUND(ROUND(P607*AA614,0)*AF615,0)</f>
        <v>133</v>
      </c>
      <c r="AK615" s="66"/>
    </row>
    <row r="616" spans="1:37" ht="16.75" customHeight="1" x14ac:dyDescent="0.3">
      <c r="A616" s="11">
        <v>33</v>
      </c>
      <c r="B616" s="14" t="s">
        <v>2406</v>
      </c>
      <c r="C616" s="52" t="s">
        <v>12847</v>
      </c>
      <c r="D616" s="128"/>
      <c r="E616" s="129"/>
      <c r="F616" s="129"/>
      <c r="G616" s="129"/>
      <c r="H616" s="129"/>
      <c r="I616" s="129"/>
      <c r="J616" s="129"/>
      <c r="K616" s="130"/>
      <c r="L616" s="2"/>
      <c r="M616" s="2"/>
      <c r="N616" s="58"/>
      <c r="O616" s="81"/>
      <c r="P616" s="185"/>
      <c r="Q616" s="2"/>
      <c r="R616" s="2"/>
      <c r="S616" s="44"/>
      <c r="T616" s="45"/>
      <c r="U616" s="2"/>
      <c r="V616" s="2"/>
      <c r="W616" s="2"/>
      <c r="X616" s="2"/>
      <c r="Y616" s="2"/>
      <c r="Z616" s="2"/>
      <c r="AA616" s="145"/>
      <c r="AB616" s="71"/>
      <c r="AC616" s="36"/>
      <c r="AD616" s="201"/>
      <c r="AE616" s="55"/>
      <c r="AF616" s="141"/>
      <c r="AG616" s="187" t="s">
        <v>7356</v>
      </c>
      <c r="AH616" s="53">
        <v>5</v>
      </c>
      <c r="AI616" s="181" t="s">
        <v>7357</v>
      </c>
      <c r="AJ616" s="98">
        <f>ROUND(P607*AA614-AH616,0)</f>
        <v>260</v>
      </c>
      <c r="AK616" s="66"/>
    </row>
    <row r="617" spans="1:37" ht="16.75" customHeight="1" x14ac:dyDescent="0.3">
      <c r="A617" s="11">
        <v>33</v>
      </c>
      <c r="B617" s="14" t="s">
        <v>2407</v>
      </c>
      <c r="C617" s="52" t="s">
        <v>12846</v>
      </c>
      <c r="D617" s="128"/>
      <c r="E617" s="129"/>
      <c r="F617" s="129"/>
      <c r="G617" s="129"/>
      <c r="H617" s="129"/>
      <c r="I617" s="129"/>
      <c r="J617" s="129"/>
      <c r="K617" s="130"/>
      <c r="L617" s="2"/>
      <c r="M617" s="2"/>
      <c r="N617" s="58"/>
      <c r="O617" s="81"/>
      <c r="P617" s="185"/>
      <c r="Q617" s="2"/>
      <c r="R617" s="2"/>
      <c r="S617" s="44"/>
      <c r="T617" s="45"/>
      <c r="U617" s="2"/>
      <c r="V617" s="2"/>
      <c r="W617" s="2"/>
      <c r="X617" s="2"/>
      <c r="Y617" s="2"/>
      <c r="Z617" s="2"/>
      <c r="AA617" s="145"/>
      <c r="AB617" s="71"/>
      <c r="AC617" s="291" t="s">
        <v>12369</v>
      </c>
      <c r="AD617" s="220" t="s">
        <v>7358</v>
      </c>
      <c r="AE617" s="55" t="s">
        <v>7390</v>
      </c>
      <c r="AF617" s="141">
        <v>0.7</v>
      </c>
      <c r="AG617" s="221"/>
      <c r="AH617" s="136"/>
      <c r="AI617" s="75"/>
      <c r="AJ617" s="98">
        <f>ROUND(ROUND(P607*AA614,0)*AF617-AH616,0)</f>
        <v>181</v>
      </c>
      <c r="AK617" s="66"/>
    </row>
    <row r="618" spans="1:37" ht="16.75" customHeight="1" x14ac:dyDescent="0.3">
      <c r="A618" s="11">
        <v>33</v>
      </c>
      <c r="B618" s="14" t="s">
        <v>2408</v>
      </c>
      <c r="C618" s="52" t="s">
        <v>12845</v>
      </c>
      <c r="D618" s="128"/>
      <c r="E618" s="129"/>
      <c r="F618" s="129"/>
      <c r="G618" s="129"/>
      <c r="H618" s="129"/>
      <c r="I618" s="129"/>
      <c r="J618" s="129"/>
      <c r="K618" s="130"/>
      <c r="L618" s="2"/>
      <c r="M618" s="2"/>
      <c r="N618" s="58"/>
      <c r="O618" s="81"/>
      <c r="P618" s="185"/>
      <c r="Q618" s="2"/>
      <c r="R618" s="2"/>
      <c r="S618" s="44"/>
      <c r="T618" s="43"/>
      <c r="U618" s="8"/>
      <c r="V618" s="8"/>
      <c r="W618" s="8"/>
      <c r="X618" s="8"/>
      <c r="Y618" s="8"/>
      <c r="Z618" s="8"/>
      <c r="AA618" s="180"/>
      <c r="AB618" s="73"/>
      <c r="AC618" s="292"/>
      <c r="AD618" s="220" t="s">
        <v>7391</v>
      </c>
      <c r="AE618" s="55" t="s">
        <v>7390</v>
      </c>
      <c r="AF618" s="141">
        <v>0.5</v>
      </c>
      <c r="AG618" s="196"/>
      <c r="AH618" s="144"/>
      <c r="AI618" s="150"/>
      <c r="AJ618" s="98">
        <f>ROUND(ROUND(P607*AA614,0)*AF618-AH616,0)</f>
        <v>128</v>
      </c>
      <c r="AK618" s="66"/>
    </row>
    <row r="619" spans="1:37" ht="16.75" customHeight="1" x14ac:dyDescent="0.3">
      <c r="A619" s="11">
        <v>33</v>
      </c>
      <c r="B619" s="14" t="s">
        <v>12844</v>
      </c>
      <c r="C619" s="52" t="s">
        <v>12843</v>
      </c>
      <c r="D619" s="45"/>
      <c r="E619" s="2"/>
      <c r="F619" s="2"/>
      <c r="G619" s="2"/>
      <c r="H619" s="2"/>
      <c r="I619" s="2"/>
      <c r="J619" s="2"/>
      <c r="K619" s="44"/>
      <c r="L619" s="36"/>
      <c r="M619" s="36"/>
      <c r="N619" s="62"/>
      <c r="O619" s="168"/>
      <c r="P619" s="167" t="s">
        <v>7461</v>
      </c>
      <c r="Q619" s="36"/>
      <c r="R619" s="36"/>
      <c r="S619" s="50"/>
      <c r="T619" s="36"/>
      <c r="U619" s="36"/>
      <c r="V619" s="36"/>
      <c r="W619" s="36"/>
      <c r="X619" s="36"/>
      <c r="Y619" s="36"/>
      <c r="Z619" s="36"/>
      <c r="AA619" s="217"/>
      <c r="AB619" s="50"/>
      <c r="AC619" s="36"/>
      <c r="AD619" s="53"/>
      <c r="AE619" s="36"/>
      <c r="AF619" s="36"/>
      <c r="AG619" s="36"/>
      <c r="AH619" s="36"/>
      <c r="AI619" s="50"/>
      <c r="AJ619" s="98">
        <f>ROUND(P625,0)</f>
        <v>939</v>
      </c>
      <c r="AK619" s="22" t="s">
        <v>7631</v>
      </c>
    </row>
    <row r="620" spans="1:37" ht="16.75" customHeight="1" x14ac:dyDescent="0.3">
      <c r="A620" s="11">
        <v>33</v>
      </c>
      <c r="B620" s="14" t="s">
        <v>2409</v>
      </c>
      <c r="C620" s="52" t="s">
        <v>12842</v>
      </c>
      <c r="D620" s="128"/>
      <c r="E620" s="129"/>
      <c r="F620" s="129"/>
      <c r="G620" s="129"/>
      <c r="H620" s="129"/>
      <c r="I620" s="129"/>
      <c r="J620" s="129"/>
      <c r="K620" s="130"/>
      <c r="L620" s="285" t="s">
        <v>12841</v>
      </c>
      <c r="M620" s="288"/>
      <c r="N620" s="288"/>
      <c r="O620" s="289"/>
      <c r="P620" s="185"/>
      <c r="Q620" s="2"/>
      <c r="R620" s="2"/>
      <c r="S620" s="44"/>
      <c r="T620" s="45"/>
      <c r="U620" s="2"/>
      <c r="V620" s="2"/>
      <c r="W620" s="2"/>
      <c r="X620" s="2"/>
      <c r="Y620" s="2"/>
      <c r="Z620" s="2"/>
      <c r="AA620" s="145"/>
      <c r="AB620" s="71"/>
      <c r="AC620" s="291" t="s">
        <v>12369</v>
      </c>
      <c r="AD620" s="220" t="s">
        <v>7358</v>
      </c>
      <c r="AE620" s="55" t="s">
        <v>7390</v>
      </c>
      <c r="AF620" s="141">
        <v>0.7</v>
      </c>
      <c r="AG620" s="141"/>
      <c r="AH620" s="141"/>
      <c r="AI620" s="142"/>
      <c r="AJ620" s="98">
        <f>ROUND(P625*AF620,0)</f>
        <v>657</v>
      </c>
      <c r="AK620" s="66"/>
    </row>
    <row r="621" spans="1:37" ht="16.75" customHeight="1" x14ac:dyDescent="0.3">
      <c r="A621" s="11">
        <v>33</v>
      </c>
      <c r="B621" s="14" t="s">
        <v>2410</v>
      </c>
      <c r="C621" s="52" t="s">
        <v>12840</v>
      </c>
      <c r="D621" s="128"/>
      <c r="E621" s="129"/>
      <c r="F621" s="129"/>
      <c r="G621" s="129"/>
      <c r="H621" s="129"/>
      <c r="I621" s="129"/>
      <c r="J621" s="129"/>
      <c r="K621" s="130"/>
      <c r="L621" s="285"/>
      <c r="M621" s="288"/>
      <c r="N621" s="288"/>
      <c r="O621" s="289"/>
      <c r="P621" s="185"/>
      <c r="Q621" s="2"/>
      <c r="R621" s="2"/>
      <c r="S621" s="44"/>
      <c r="T621" s="45"/>
      <c r="U621" s="2"/>
      <c r="V621" s="2"/>
      <c r="W621" s="2"/>
      <c r="X621" s="2"/>
      <c r="Y621" s="2"/>
      <c r="Z621" s="2"/>
      <c r="AA621" s="145"/>
      <c r="AB621" s="71"/>
      <c r="AC621" s="292"/>
      <c r="AD621" s="220" t="s">
        <v>7391</v>
      </c>
      <c r="AE621" s="55" t="s">
        <v>7390</v>
      </c>
      <c r="AF621" s="141">
        <v>0.5</v>
      </c>
      <c r="AG621" s="141"/>
      <c r="AH621" s="141"/>
      <c r="AI621" s="142"/>
      <c r="AJ621" s="98">
        <f>ROUND(P625*AF621,0)</f>
        <v>470</v>
      </c>
      <c r="AK621" s="66"/>
    </row>
    <row r="622" spans="1:37" ht="16.75" customHeight="1" x14ac:dyDescent="0.3">
      <c r="A622" s="11">
        <v>33</v>
      </c>
      <c r="B622" s="14" t="s">
        <v>2411</v>
      </c>
      <c r="C622" s="52" t="s">
        <v>12839</v>
      </c>
      <c r="D622" s="128"/>
      <c r="E622" s="129"/>
      <c r="F622" s="129"/>
      <c r="G622" s="129"/>
      <c r="H622" s="129"/>
      <c r="I622" s="129"/>
      <c r="J622" s="129"/>
      <c r="K622" s="130"/>
      <c r="L622" s="285"/>
      <c r="M622" s="288"/>
      <c r="N622" s="288"/>
      <c r="O622" s="289"/>
      <c r="P622" s="185"/>
      <c r="Q622" s="2"/>
      <c r="R622" s="2"/>
      <c r="S622" s="44"/>
      <c r="T622" s="2"/>
      <c r="U622" s="2"/>
      <c r="V622" s="2"/>
      <c r="W622" s="2"/>
      <c r="X622" s="2"/>
      <c r="Y622" s="2"/>
      <c r="Z622" s="2"/>
      <c r="AA622" s="145"/>
      <c r="AB622" s="71"/>
      <c r="AC622" s="36"/>
      <c r="AD622" s="201"/>
      <c r="AE622" s="55"/>
      <c r="AF622" s="141"/>
      <c r="AG622" s="187" t="s">
        <v>7356</v>
      </c>
      <c r="AH622" s="53">
        <v>5</v>
      </c>
      <c r="AI622" s="181" t="s">
        <v>7357</v>
      </c>
      <c r="AJ622" s="98">
        <f>ROUND(P625-AH622,0)</f>
        <v>934</v>
      </c>
      <c r="AK622" s="66"/>
    </row>
    <row r="623" spans="1:37" ht="16.75" customHeight="1" x14ac:dyDescent="0.3">
      <c r="A623" s="11">
        <v>33</v>
      </c>
      <c r="B623" s="14" t="s">
        <v>2412</v>
      </c>
      <c r="C623" s="52" t="s">
        <v>12838</v>
      </c>
      <c r="D623" s="128"/>
      <c r="E623" s="129"/>
      <c r="F623" s="129"/>
      <c r="G623" s="129"/>
      <c r="H623" s="129"/>
      <c r="I623" s="129"/>
      <c r="J623" s="129"/>
      <c r="K623" s="130"/>
      <c r="L623" s="285"/>
      <c r="M623" s="288"/>
      <c r="N623" s="288"/>
      <c r="O623" s="289"/>
      <c r="P623" s="185"/>
      <c r="Q623" s="2"/>
      <c r="R623" s="2"/>
      <c r="S623" s="44"/>
      <c r="T623" s="2"/>
      <c r="U623" s="2"/>
      <c r="V623" s="2"/>
      <c r="W623" s="2"/>
      <c r="X623" s="2"/>
      <c r="Y623" s="2"/>
      <c r="Z623" s="2"/>
      <c r="AA623" s="145"/>
      <c r="AB623" s="71"/>
      <c r="AC623" s="291" t="s">
        <v>12369</v>
      </c>
      <c r="AD623" s="220" t="s">
        <v>7358</v>
      </c>
      <c r="AE623" s="55" t="s">
        <v>7390</v>
      </c>
      <c r="AF623" s="141">
        <v>0.7</v>
      </c>
      <c r="AG623" s="221"/>
      <c r="AH623" s="136"/>
      <c r="AI623" s="75"/>
      <c r="AJ623" s="98">
        <f>ROUND(P625*AF623-AH622,0)</f>
        <v>652</v>
      </c>
      <c r="AK623" s="66"/>
    </row>
    <row r="624" spans="1:37" ht="16.75" customHeight="1" x14ac:dyDescent="0.3">
      <c r="A624" s="11">
        <v>33</v>
      </c>
      <c r="B624" s="14" t="s">
        <v>2413</v>
      </c>
      <c r="C624" s="52" t="s">
        <v>12837</v>
      </c>
      <c r="D624" s="128"/>
      <c r="E624" s="129"/>
      <c r="F624" s="129"/>
      <c r="G624" s="129"/>
      <c r="H624" s="129"/>
      <c r="I624" s="129"/>
      <c r="J624" s="129"/>
      <c r="K624" s="130"/>
      <c r="L624" s="285"/>
      <c r="M624" s="288"/>
      <c r="N624" s="288"/>
      <c r="O624" s="289"/>
      <c r="P624" s="185"/>
      <c r="Q624" s="2"/>
      <c r="R624" s="2"/>
      <c r="S624" s="44"/>
      <c r="T624" s="2"/>
      <c r="U624" s="2"/>
      <c r="V624" s="2"/>
      <c r="W624" s="2"/>
      <c r="X624" s="2"/>
      <c r="Y624" s="2"/>
      <c r="Z624" s="2"/>
      <c r="AA624" s="145"/>
      <c r="AB624" s="71"/>
      <c r="AC624" s="292"/>
      <c r="AD624" s="220" t="s">
        <v>7391</v>
      </c>
      <c r="AE624" s="55" t="s">
        <v>7390</v>
      </c>
      <c r="AF624" s="141">
        <v>0.5</v>
      </c>
      <c r="AG624" s="196"/>
      <c r="AH624" s="144"/>
      <c r="AI624" s="150"/>
      <c r="AJ624" s="98">
        <f>ROUND(P625*AF624-AH622,0)</f>
        <v>465</v>
      </c>
      <c r="AK624" s="66"/>
    </row>
    <row r="625" spans="1:37" ht="16.75" customHeight="1" x14ac:dyDescent="0.3">
      <c r="A625" s="11">
        <v>33</v>
      </c>
      <c r="B625" s="14" t="s">
        <v>2414</v>
      </c>
      <c r="C625" s="52" t="s">
        <v>12836</v>
      </c>
      <c r="D625" s="128"/>
      <c r="E625" s="129"/>
      <c r="F625" s="129"/>
      <c r="G625" s="129"/>
      <c r="H625" s="129"/>
      <c r="I625" s="129"/>
      <c r="J625" s="129"/>
      <c r="K625" s="130"/>
      <c r="L625" s="288"/>
      <c r="M625" s="288"/>
      <c r="N625" s="288"/>
      <c r="O625" s="289"/>
      <c r="P625" s="271">
        <v>939</v>
      </c>
      <c r="Q625" s="272"/>
      <c r="R625" s="2" t="s">
        <v>7388</v>
      </c>
      <c r="S625" s="44"/>
      <c r="T625" s="202" t="s">
        <v>7380</v>
      </c>
      <c r="U625" s="36"/>
      <c r="V625" s="36"/>
      <c r="W625" s="36"/>
      <c r="X625" s="36"/>
      <c r="Y625" s="36"/>
      <c r="Z625" s="36"/>
      <c r="AA625" s="217"/>
      <c r="AB625" s="74"/>
      <c r="AC625" s="36"/>
      <c r="AD625" s="135"/>
      <c r="AE625" s="7"/>
      <c r="AF625" s="7"/>
      <c r="AG625" s="7"/>
      <c r="AH625" s="7"/>
      <c r="AI625" s="37"/>
      <c r="AJ625" s="98">
        <f>ROUND(P625*AA626,0)</f>
        <v>873</v>
      </c>
      <c r="AK625" s="66"/>
    </row>
    <row r="626" spans="1:37" ht="16.75" customHeight="1" x14ac:dyDescent="0.3">
      <c r="A626" s="11">
        <v>33</v>
      </c>
      <c r="B626" s="14" t="s">
        <v>2415</v>
      </c>
      <c r="C626" s="52" t="s">
        <v>12835</v>
      </c>
      <c r="D626" s="128"/>
      <c r="E626" s="129"/>
      <c r="F626" s="129"/>
      <c r="G626" s="129"/>
      <c r="H626" s="129"/>
      <c r="I626" s="129"/>
      <c r="J626" s="129"/>
      <c r="K626" s="130"/>
      <c r="L626" s="2"/>
      <c r="M626" s="2"/>
      <c r="N626" s="58"/>
      <c r="O626" s="81"/>
      <c r="P626" s="72"/>
      <c r="Q626" s="145"/>
      <c r="R626" s="2"/>
      <c r="S626" s="44"/>
      <c r="T626" s="45"/>
      <c r="U626" s="2"/>
      <c r="V626" s="2"/>
      <c r="W626" s="135"/>
      <c r="X626" s="135"/>
      <c r="Y626" s="135"/>
      <c r="Z626" s="136" t="s">
        <v>7404</v>
      </c>
      <c r="AA626" s="273">
        <v>0.93</v>
      </c>
      <c r="AB626" s="274"/>
      <c r="AC626" s="291" t="s">
        <v>12369</v>
      </c>
      <c r="AD626" s="220" t="s">
        <v>7358</v>
      </c>
      <c r="AE626" s="55" t="s">
        <v>7390</v>
      </c>
      <c r="AF626" s="141">
        <v>0.7</v>
      </c>
      <c r="AG626" s="141"/>
      <c r="AH626" s="141"/>
      <c r="AI626" s="142"/>
      <c r="AJ626" s="98">
        <f>ROUND(ROUND(P625*AA626,0)*AF626,0)</f>
        <v>611</v>
      </c>
      <c r="AK626" s="66"/>
    </row>
    <row r="627" spans="1:37" ht="16.75" customHeight="1" x14ac:dyDescent="0.3">
      <c r="A627" s="11">
        <v>33</v>
      </c>
      <c r="B627" s="14" t="s">
        <v>2416</v>
      </c>
      <c r="C627" s="52" t="s">
        <v>12834</v>
      </c>
      <c r="D627" s="128"/>
      <c r="E627" s="129"/>
      <c r="F627" s="129"/>
      <c r="G627" s="129"/>
      <c r="H627" s="129"/>
      <c r="I627" s="129"/>
      <c r="J627" s="129"/>
      <c r="K627" s="130"/>
      <c r="L627" s="2"/>
      <c r="M627" s="2"/>
      <c r="N627" s="58"/>
      <c r="O627" s="81"/>
      <c r="P627" s="185"/>
      <c r="Q627" s="2"/>
      <c r="R627" s="2"/>
      <c r="S627" s="44"/>
      <c r="T627" s="45"/>
      <c r="U627" s="2"/>
      <c r="V627" s="2"/>
      <c r="W627" s="2"/>
      <c r="X627" s="2"/>
      <c r="Y627" s="2"/>
      <c r="Z627" s="2"/>
      <c r="AA627" s="145"/>
      <c r="AB627" s="71"/>
      <c r="AC627" s="292"/>
      <c r="AD627" s="220" t="s">
        <v>7391</v>
      </c>
      <c r="AE627" s="55" t="s">
        <v>7390</v>
      </c>
      <c r="AF627" s="141">
        <v>0.5</v>
      </c>
      <c r="AG627" s="141"/>
      <c r="AH627" s="141"/>
      <c r="AI627" s="142"/>
      <c r="AJ627" s="98">
        <f>ROUND(ROUND(P625*AA626,0)*AF627,0)</f>
        <v>437</v>
      </c>
      <c r="AK627" s="66"/>
    </row>
    <row r="628" spans="1:37" ht="16.75" customHeight="1" x14ac:dyDescent="0.3">
      <c r="A628" s="11">
        <v>33</v>
      </c>
      <c r="B628" s="14" t="s">
        <v>2417</v>
      </c>
      <c r="C628" s="52" t="s">
        <v>12833</v>
      </c>
      <c r="D628" s="128"/>
      <c r="E628" s="129"/>
      <c r="F628" s="129"/>
      <c r="G628" s="129"/>
      <c r="H628" s="129"/>
      <c r="I628" s="129"/>
      <c r="J628" s="129"/>
      <c r="K628" s="130"/>
      <c r="L628" s="2"/>
      <c r="M628" s="2"/>
      <c r="N628" s="58"/>
      <c r="O628" s="81"/>
      <c r="P628" s="185"/>
      <c r="Q628" s="2"/>
      <c r="R628" s="2"/>
      <c r="S628" s="44"/>
      <c r="T628" s="45"/>
      <c r="U628" s="2"/>
      <c r="V628" s="2"/>
      <c r="W628" s="2"/>
      <c r="X628" s="2"/>
      <c r="Y628" s="2"/>
      <c r="Z628" s="2"/>
      <c r="AA628" s="145"/>
      <c r="AB628" s="71"/>
      <c r="AC628" s="36"/>
      <c r="AD628" s="201"/>
      <c r="AE628" s="55"/>
      <c r="AF628" s="141"/>
      <c r="AG628" s="187" t="s">
        <v>7356</v>
      </c>
      <c r="AH628" s="53">
        <v>5</v>
      </c>
      <c r="AI628" s="181" t="s">
        <v>7357</v>
      </c>
      <c r="AJ628" s="98">
        <f>ROUND(P625*AA626-AH628,0)</f>
        <v>868</v>
      </c>
      <c r="AK628" s="66"/>
    </row>
    <row r="629" spans="1:37" ht="16.75" customHeight="1" x14ac:dyDescent="0.3">
      <c r="A629" s="11">
        <v>33</v>
      </c>
      <c r="B629" s="14" t="s">
        <v>2418</v>
      </c>
      <c r="C629" s="52" t="s">
        <v>12832</v>
      </c>
      <c r="D629" s="128"/>
      <c r="E629" s="129"/>
      <c r="F629" s="129"/>
      <c r="G629" s="129"/>
      <c r="H629" s="129"/>
      <c r="I629" s="129"/>
      <c r="J629" s="129"/>
      <c r="K629" s="130"/>
      <c r="L629" s="2"/>
      <c r="M629" s="2"/>
      <c r="N629" s="58"/>
      <c r="O629" s="81"/>
      <c r="P629" s="185"/>
      <c r="Q629" s="2"/>
      <c r="R629" s="2"/>
      <c r="S629" s="44"/>
      <c r="T629" s="45"/>
      <c r="U629" s="2"/>
      <c r="V629" s="2"/>
      <c r="W629" s="2"/>
      <c r="X629" s="2"/>
      <c r="Y629" s="2"/>
      <c r="Z629" s="2"/>
      <c r="AA629" s="145"/>
      <c r="AB629" s="71"/>
      <c r="AC629" s="291" t="s">
        <v>12369</v>
      </c>
      <c r="AD629" s="220" t="s">
        <v>7358</v>
      </c>
      <c r="AE629" s="55" t="s">
        <v>7390</v>
      </c>
      <c r="AF629" s="141">
        <v>0.7</v>
      </c>
      <c r="AG629" s="221"/>
      <c r="AH629" s="136"/>
      <c r="AI629" s="75"/>
      <c r="AJ629" s="98">
        <f>ROUND(ROUND(P625*AA626,0)*AF629-AH628,0)</f>
        <v>606</v>
      </c>
      <c r="AK629" s="66"/>
    </row>
    <row r="630" spans="1:37" ht="16.75" customHeight="1" x14ac:dyDescent="0.3">
      <c r="A630" s="11">
        <v>33</v>
      </c>
      <c r="B630" s="14" t="s">
        <v>2419</v>
      </c>
      <c r="C630" s="52" t="s">
        <v>12831</v>
      </c>
      <c r="D630" s="128"/>
      <c r="E630" s="129"/>
      <c r="F630" s="129"/>
      <c r="G630" s="129"/>
      <c r="H630" s="129"/>
      <c r="I630" s="129"/>
      <c r="J630" s="129"/>
      <c r="K630" s="130"/>
      <c r="L630" s="2"/>
      <c r="M630" s="2"/>
      <c r="N630" s="58"/>
      <c r="O630" s="81"/>
      <c r="P630" s="185"/>
      <c r="Q630" s="2"/>
      <c r="R630" s="2"/>
      <c r="S630" s="44"/>
      <c r="T630" s="43"/>
      <c r="U630" s="8"/>
      <c r="V630" s="8"/>
      <c r="W630" s="8"/>
      <c r="X630" s="8"/>
      <c r="Y630" s="8"/>
      <c r="Z630" s="8"/>
      <c r="AA630" s="180"/>
      <c r="AB630" s="73"/>
      <c r="AC630" s="292"/>
      <c r="AD630" s="220" t="s">
        <v>7391</v>
      </c>
      <c r="AE630" s="55" t="s">
        <v>7390</v>
      </c>
      <c r="AF630" s="141">
        <v>0.5</v>
      </c>
      <c r="AG630" s="196"/>
      <c r="AH630" s="144"/>
      <c r="AI630" s="150"/>
      <c r="AJ630" s="98">
        <f>ROUND(ROUND(P625*AA626,0)*AF630-AH628,0)</f>
        <v>432</v>
      </c>
      <c r="AK630" s="66"/>
    </row>
    <row r="631" spans="1:37" ht="16.75" customHeight="1" x14ac:dyDescent="0.3">
      <c r="A631" s="11">
        <v>33</v>
      </c>
      <c r="B631" s="14" t="s">
        <v>2420</v>
      </c>
      <c r="C631" s="52" t="s">
        <v>12830</v>
      </c>
      <c r="D631" s="45"/>
      <c r="E631" s="2"/>
      <c r="F631" s="2"/>
      <c r="G631" s="2"/>
      <c r="H631" s="2"/>
      <c r="I631" s="2"/>
      <c r="J631" s="2"/>
      <c r="K631" s="44"/>
      <c r="L631" s="2"/>
      <c r="M631" s="2"/>
      <c r="N631" s="58"/>
      <c r="O631" s="81"/>
      <c r="P631" s="185"/>
      <c r="Q631" s="2"/>
      <c r="R631" s="2"/>
      <c r="S631" s="44"/>
      <c r="T631" s="56" t="s">
        <v>7373</v>
      </c>
      <c r="U631" s="2"/>
      <c r="V631" s="2"/>
      <c r="W631" s="2"/>
      <c r="X631" s="2"/>
      <c r="Y631" s="2"/>
      <c r="Z631" s="2"/>
      <c r="AA631" s="145"/>
      <c r="AB631" s="71"/>
      <c r="AC631" s="36"/>
      <c r="AD631" s="194"/>
      <c r="AE631" s="7"/>
      <c r="AF631" s="7"/>
      <c r="AG631" s="7"/>
      <c r="AH631" s="7"/>
      <c r="AI631" s="37"/>
      <c r="AJ631" s="98">
        <f>ROUND(P625*AA632,0)</f>
        <v>892</v>
      </c>
      <c r="AK631" s="66"/>
    </row>
    <row r="632" spans="1:37" ht="16.75" customHeight="1" x14ac:dyDescent="0.3">
      <c r="A632" s="11">
        <v>33</v>
      </c>
      <c r="B632" s="14" t="s">
        <v>2421</v>
      </c>
      <c r="C632" s="52" t="s">
        <v>12829</v>
      </c>
      <c r="D632" s="45"/>
      <c r="E632" s="2"/>
      <c r="F632" s="2"/>
      <c r="G632" s="2"/>
      <c r="H632" s="2"/>
      <c r="I632" s="2"/>
      <c r="J632" s="2"/>
      <c r="K632" s="44"/>
      <c r="L632" s="2"/>
      <c r="M632" s="2"/>
      <c r="N632" s="58"/>
      <c r="O632" s="81"/>
      <c r="P632" s="185"/>
      <c r="Q632" s="2"/>
      <c r="R632" s="2"/>
      <c r="S632" s="44"/>
      <c r="T632" s="56" t="s">
        <v>7405</v>
      </c>
      <c r="U632" s="2"/>
      <c r="V632" s="2"/>
      <c r="W632" s="135"/>
      <c r="X632" s="135"/>
      <c r="Y632" s="135"/>
      <c r="Z632" s="136" t="s">
        <v>7404</v>
      </c>
      <c r="AA632" s="273">
        <v>0.95</v>
      </c>
      <c r="AB632" s="274"/>
      <c r="AC632" s="291" t="s">
        <v>12369</v>
      </c>
      <c r="AD632" s="220" t="s">
        <v>7358</v>
      </c>
      <c r="AE632" s="55" t="s">
        <v>7390</v>
      </c>
      <c r="AF632" s="141">
        <v>0.7</v>
      </c>
      <c r="AG632" s="141"/>
      <c r="AH632" s="141"/>
      <c r="AI632" s="142"/>
      <c r="AJ632" s="98">
        <f>ROUND(ROUND(P625*AA632,0)*AF632,0)</f>
        <v>624</v>
      </c>
      <c r="AK632" s="66"/>
    </row>
    <row r="633" spans="1:37" ht="16.75" customHeight="1" x14ac:dyDescent="0.3">
      <c r="A633" s="11">
        <v>33</v>
      </c>
      <c r="B633" s="14" t="s">
        <v>2422</v>
      </c>
      <c r="C633" s="52" t="s">
        <v>12828</v>
      </c>
      <c r="D633" s="128"/>
      <c r="E633" s="129"/>
      <c r="F633" s="129"/>
      <c r="G633" s="129"/>
      <c r="H633" s="129"/>
      <c r="I633" s="129"/>
      <c r="J633" s="129"/>
      <c r="K633" s="130"/>
      <c r="L633" s="2"/>
      <c r="M633" s="2"/>
      <c r="N633" s="58"/>
      <c r="O633" s="81"/>
      <c r="P633" s="185"/>
      <c r="Q633" s="2"/>
      <c r="R633" s="2"/>
      <c r="S633" s="44"/>
      <c r="T633" s="45"/>
      <c r="U633" s="2"/>
      <c r="V633" s="2"/>
      <c r="W633" s="2"/>
      <c r="X633" s="2"/>
      <c r="Y633" s="2"/>
      <c r="Z633" s="2"/>
      <c r="AA633" s="145"/>
      <c r="AB633" s="71"/>
      <c r="AC633" s="292"/>
      <c r="AD633" s="220" t="s">
        <v>7391</v>
      </c>
      <c r="AE633" s="55" t="s">
        <v>7390</v>
      </c>
      <c r="AF633" s="141">
        <v>0.5</v>
      </c>
      <c r="AG633" s="141"/>
      <c r="AH633" s="141"/>
      <c r="AI633" s="142"/>
      <c r="AJ633" s="98">
        <f>ROUND(ROUND(P625*AA632,0)*AF633,0)</f>
        <v>446</v>
      </c>
      <c r="AK633" s="66"/>
    </row>
    <row r="634" spans="1:37" ht="16.75" customHeight="1" x14ac:dyDescent="0.3">
      <c r="A634" s="11">
        <v>33</v>
      </c>
      <c r="B634" s="14" t="s">
        <v>2423</v>
      </c>
      <c r="C634" s="52" t="s">
        <v>12827</v>
      </c>
      <c r="D634" s="128"/>
      <c r="E634" s="129"/>
      <c r="F634" s="129"/>
      <c r="G634" s="129"/>
      <c r="H634" s="129"/>
      <c r="I634" s="129"/>
      <c r="J634" s="129"/>
      <c r="K634" s="130"/>
      <c r="L634" s="2"/>
      <c r="M634" s="2"/>
      <c r="N634" s="58"/>
      <c r="O634" s="81"/>
      <c r="P634" s="185"/>
      <c r="Q634" s="2"/>
      <c r="R634" s="2"/>
      <c r="S634" s="44"/>
      <c r="T634" s="45"/>
      <c r="U634" s="2"/>
      <c r="V634" s="2"/>
      <c r="W634" s="2"/>
      <c r="X634" s="2"/>
      <c r="Y634" s="2"/>
      <c r="Z634" s="2"/>
      <c r="AA634" s="145"/>
      <c r="AB634" s="71"/>
      <c r="AC634" s="36"/>
      <c r="AD634" s="201"/>
      <c r="AE634" s="55"/>
      <c r="AF634" s="141"/>
      <c r="AG634" s="187" t="s">
        <v>7356</v>
      </c>
      <c r="AH634" s="53">
        <v>5</v>
      </c>
      <c r="AI634" s="181" t="s">
        <v>7357</v>
      </c>
      <c r="AJ634" s="98">
        <f>ROUND(P625*AA632-AH634,0)</f>
        <v>887</v>
      </c>
      <c r="AK634" s="66"/>
    </row>
    <row r="635" spans="1:37" ht="16.75" customHeight="1" x14ac:dyDescent="0.3">
      <c r="A635" s="11">
        <v>33</v>
      </c>
      <c r="B635" s="14" t="s">
        <v>2424</v>
      </c>
      <c r="C635" s="52" t="s">
        <v>12826</v>
      </c>
      <c r="D635" s="128"/>
      <c r="E635" s="129"/>
      <c r="F635" s="129"/>
      <c r="G635" s="129"/>
      <c r="H635" s="129"/>
      <c r="I635" s="129"/>
      <c r="J635" s="129"/>
      <c r="K635" s="130"/>
      <c r="L635" s="2"/>
      <c r="M635" s="2"/>
      <c r="N635" s="58"/>
      <c r="O635" s="81"/>
      <c r="P635" s="185"/>
      <c r="Q635" s="2"/>
      <c r="R635" s="2"/>
      <c r="S635" s="44"/>
      <c r="T635" s="45"/>
      <c r="U635" s="2"/>
      <c r="V635" s="2"/>
      <c r="W635" s="2"/>
      <c r="X635" s="2"/>
      <c r="Y635" s="2"/>
      <c r="Z635" s="2"/>
      <c r="AA635" s="145"/>
      <c r="AB635" s="71"/>
      <c r="AC635" s="291" t="s">
        <v>12369</v>
      </c>
      <c r="AD635" s="220" t="s">
        <v>7358</v>
      </c>
      <c r="AE635" s="55" t="s">
        <v>7390</v>
      </c>
      <c r="AF635" s="141">
        <v>0.7</v>
      </c>
      <c r="AG635" s="221"/>
      <c r="AH635" s="136"/>
      <c r="AI635" s="75"/>
      <c r="AJ635" s="98">
        <f>ROUND(ROUND(P625*AA632,0)*AF635-AH634,0)</f>
        <v>619</v>
      </c>
      <c r="AK635" s="66"/>
    </row>
    <row r="636" spans="1:37" ht="16.75" customHeight="1" x14ac:dyDescent="0.3">
      <c r="A636" s="11">
        <v>33</v>
      </c>
      <c r="B636" s="14" t="s">
        <v>2425</v>
      </c>
      <c r="C636" s="52" t="s">
        <v>12825</v>
      </c>
      <c r="D636" s="128"/>
      <c r="E636" s="129"/>
      <c r="F636" s="129"/>
      <c r="G636" s="129"/>
      <c r="H636" s="129"/>
      <c r="I636" s="129"/>
      <c r="J636" s="129"/>
      <c r="K636" s="130"/>
      <c r="L636" s="2"/>
      <c r="M636" s="2"/>
      <c r="N636" s="58"/>
      <c r="O636" s="81"/>
      <c r="P636" s="241"/>
      <c r="Q636" s="8"/>
      <c r="R636" s="8"/>
      <c r="S636" s="24"/>
      <c r="T636" s="43"/>
      <c r="U636" s="8"/>
      <c r="V636" s="8"/>
      <c r="W636" s="8"/>
      <c r="X636" s="8"/>
      <c r="Y636" s="8"/>
      <c r="Z636" s="8"/>
      <c r="AA636" s="180"/>
      <c r="AB636" s="73"/>
      <c r="AC636" s="292"/>
      <c r="AD636" s="220" t="s">
        <v>7391</v>
      </c>
      <c r="AE636" s="55" t="s">
        <v>7390</v>
      </c>
      <c r="AF636" s="141">
        <v>0.5</v>
      </c>
      <c r="AG636" s="196"/>
      <c r="AH636" s="144"/>
      <c r="AI636" s="150"/>
      <c r="AJ636" s="98">
        <f>ROUND(ROUND(P625*AA632,0)*AF636-AH634,0)</f>
        <v>441</v>
      </c>
      <c r="AK636" s="66"/>
    </row>
    <row r="637" spans="1:37" ht="16.75" customHeight="1" x14ac:dyDescent="0.3">
      <c r="A637" s="11">
        <v>33</v>
      </c>
      <c r="B637" s="14" t="s">
        <v>12824</v>
      </c>
      <c r="C637" s="52" t="s">
        <v>12823</v>
      </c>
      <c r="D637" s="45"/>
      <c r="E637" s="2"/>
      <c r="F637" s="2"/>
      <c r="G637" s="2"/>
      <c r="H637" s="2"/>
      <c r="I637" s="2"/>
      <c r="J637" s="2"/>
      <c r="K637" s="44"/>
      <c r="L637" s="2"/>
      <c r="M637" s="2"/>
      <c r="N637" s="58"/>
      <c r="O637" s="81"/>
      <c r="P637" s="167" t="s">
        <v>7425</v>
      </c>
      <c r="Q637" s="36"/>
      <c r="R637" s="36"/>
      <c r="S637" s="50"/>
      <c r="T637" s="36"/>
      <c r="U637" s="36"/>
      <c r="V637" s="36"/>
      <c r="W637" s="36"/>
      <c r="X637" s="36"/>
      <c r="Y637" s="36"/>
      <c r="Z637" s="36"/>
      <c r="AA637" s="217"/>
      <c r="AB637" s="50"/>
      <c r="AC637" s="36"/>
      <c r="AD637" s="53"/>
      <c r="AE637" s="36"/>
      <c r="AF637" s="36"/>
      <c r="AG637" s="36"/>
      <c r="AH637" s="36"/>
      <c r="AI637" s="50"/>
      <c r="AJ637" s="98">
        <f>ROUND(P643,0)</f>
        <v>823</v>
      </c>
      <c r="AK637" s="66"/>
    </row>
    <row r="638" spans="1:37" ht="16.75" customHeight="1" x14ac:dyDescent="0.3">
      <c r="A638" s="11">
        <v>33</v>
      </c>
      <c r="B638" s="14" t="s">
        <v>2426</v>
      </c>
      <c r="C638" s="52" t="s">
        <v>12822</v>
      </c>
      <c r="D638" s="45"/>
      <c r="E638" s="2"/>
      <c r="F638" s="2"/>
      <c r="G638" s="2"/>
      <c r="H638" s="2"/>
      <c r="I638" s="2"/>
      <c r="J638" s="2"/>
      <c r="K638" s="44"/>
      <c r="L638" s="2"/>
      <c r="M638" s="2"/>
      <c r="N638" s="58"/>
      <c r="O638" s="81"/>
      <c r="P638" s="185"/>
      <c r="Q638" s="2"/>
      <c r="R638" s="2"/>
      <c r="S638" s="44"/>
      <c r="T638" s="2"/>
      <c r="U638" s="2"/>
      <c r="V638" s="2"/>
      <c r="W638" s="2"/>
      <c r="X638" s="2"/>
      <c r="Y638" s="2"/>
      <c r="Z638" s="2"/>
      <c r="AA638" s="145"/>
      <c r="AB638" s="71"/>
      <c r="AC638" s="291" t="s">
        <v>12369</v>
      </c>
      <c r="AD638" s="220" t="s">
        <v>7358</v>
      </c>
      <c r="AE638" s="55" t="s">
        <v>7390</v>
      </c>
      <c r="AF638" s="141">
        <v>0.7</v>
      </c>
      <c r="AG638" s="141"/>
      <c r="AH638" s="141"/>
      <c r="AI638" s="142"/>
      <c r="AJ638" s="98">
        <f>ROUND(P643*AF638,0)</f>
        <v>576</v>
      </c>
      <c r="AK638" s="66"/>
    </row>
    <row r="639" spans="1:37" ht="16.75" customHeight="1" x14ac:dyDescent="0.3">
      <c r="A639" s="11">
        <v>33</v>
      </c>
      <c r="B639" s="14" t="s">
        <v>2427</v>
      </c>
      <c r="C639" s="52" t="s">
        <v>12821</v>
      </c>
      <c r="D639" s="128"/>
      <c r="E639" s="129"/>
      <c r="F639" s="129"/>
      <c r="G639" s="129"/>
      <c r="H639" s="129"/>
      <c r="I639" s="129"/>
      <c r="J639" s="129"/>
      <c r="K639" s="130"/>
      <c r="L639" s="2"/>
      <c r="M639" s="2"/>
      <c r="N639" s="58"/>
      <c r="O639" s="81"/>
      <c r="P639" s="185"/>
      <c r="Q639" s="2"/>
      <c r="R639" s="2"/>
      <c r="S639" s="44"/>
      <c r="T639" s="45"/>
      <c r="U639" s="2"/>
      <c r="V639" s="2"/>
      <c r="W639" s="2"/>
      <c r="X639" s="2"/>
      <c r="Y639" s="2"/>
      <c r="Z639" s="2"/>
      <c r="AA639" s="145"/>
      <c r="AB639" s="71"/>
      <c r="AC639" s="292"/>
      <c r="AD639" s="220" t="s">
        <v>7391</v>
      </c>
      <c r="AE639" s="55" t="s">
        <v>7390</v>
      </c>
      <c r="AF639" s="141">
        <v>0.5</v>
      </c>
      <c r="AG639" s="141"/>
      <c r="AH639" s="141"/>
      <c r="AI639" s="142"/>
      <c r="AJ639" s="98">
        <f>ROUND(P643*AF639,0)</f>
        <v>412</v>
      </c>
      <c r="AK639" s="66"/>
    </row>
    <row r="640" spans="1:37" ht="16.75" customHeight="1" x14ac:dyDescent="0.3">
      <c r="A640" s="11">
        <v>33</v>
      </c>
      <c r="B640" s="14" t="s">
        <v>2428</v>
      </c>
      <c r="C640" s="52" t="s">
        <v>12820</v>
      </c>
      <c r="D640" s="128"/>
      <c r="E640" s="129"/>
      <c r="F640" s="129"/>
      <c r="G640" s="129"/>
      <c r="H640" s="129"/>
      <c r="I640" s="129"/>
      <c r="J640" s="129"/>
      <c r="K640" s="130"/>
      <c r="L640" s="2"/>
      <c r="M640" s="2"/>
      <c r="N640" s="58"/>
      <c r="O640" s="81"/>
      <c r="P640" s="185"/>
      <c r="Q640" s="2"/>
      <c r="R640" s="2"/>
      <c r="S640" s="44"/>
      <c r="T640" s="2"/>
      <c r="U640" s="2"/>
      <c r="V640" s="2"/>
      <c r="W640" s="2"/>
      <c r="X640" s="2"/>
      <c r="Y640" s="2"/>
      <c r="Z640" s="2"/>
      <c r="AA640" s="145"/>
      <c r="AB640" s="71"/>
      <c r="AC640" s="36"/>
      <c r="AD640" s="201"/>
      <c r="AE640" s="55"/>
      <c r="AF640" s="141"/>
      <c r="AG640" s="187" t="s">
        <v>7356</v>
      </c>
      <c r="AH640" s="53">
        <v>5</v>
      </c>
      <c r="AI640" s="181" t="s">
        <v>7357</v>
      </c>
      <c r="AJ640" s="98">
        <f>ROUND(P643-AH640,0)</f>
        <v>818</v>
      </c>
      <c r="AK640" s="66"/>
    </row>
    <row r="641" spans="1:37" ht="16.75" customHeight="1" x14ac:dyDescent="0.3">
      <c r="A641" s="11">
        <v>33</v>
      </c>
      <c r="B641" s="14" t="s">
        <v>2429</v>
      </c>
      <c r="C641" s="52" t="s">
        <v>12819</v>
      </c>
      <c r="D641" s="128"/>
      <c r="E641" s="129"/>
      <c r="F641" s="129"/>
      <c r="G641" s="129"/>
      <c r="H641" s="129"/>
      <c r="I641" s="129"/>
      <c r="J641" s="129"/>
      <c r="K641" s="130"/>
      <c r="L641" s="2"/>
      <c r="M641" s="2"/>
      <c r="N641" s="58"/>
      <c r="O641" s="81"/>
      <c r="P641" s="185"/>
      <c r="Q641" s="2"/>
      <c r="R641" s="2"/>
      <c r="S641" s="44"/>
      <c r="T641" s="2"/>
      <c r="U641" s="2"/>
      <c r="V641" s="2"/>
      <c r="W641" s="2"/>
      <c r="X641" s="2"/>
      <c r="Y641" s="2"/>
      <c r="Z641" s="2"/>
      <c r="AA641" s="145"/>
      <c r="AB641" s="71"/>
      <c r="AC641" s="291" t="s">
        <v>12369</v>
      </c>
      <c r="AD641" s="220" t="s">
        <v>7358</v>
      </c>
      <c r="AE641" s="55" t="s">
        <v>7390</v>
      </c>
      <c r="AF641" s="141">
        <v>0.7</v>
      </c>
      <c r="AG641" s="221"/>
      <c r="AH641" s="136"/>
      <c r="AI641" s="75"/>
      <c r="AJ641" s="98">
        <f>ROUND(P643*AF641-AH640,0)</f>
        <v>571</v>
      </c>
      <c r="AK641" s="66"/>
    </row>
    <row r="642" spans="1:37" ht="16.75" customHeight="1" x14ac:dyDescent="0.3">
      <c r="A642" s="11">
        <v>33</v>
      </c>
      <c r="B642" s="14" t="s">
        <v>2430</v>
      </c>
      <c r="C642" s="52" t="s">
        <v>12818</v>
      </c>
      <c r="D642" s="128"/>
      <c r="E642" s="129"/>
      <c r="F642" s="129"/>
      <c r="G642" s="129"/>
      <c r="H642" s="129"/>
      <c r="I642" s="129"/>
      <c r="J642" s="129"/>
      <c r="K642" s="130"/>
      <c r="L642" s="2"/>
      <c r="M642" s="2"/>
      <c r="N642" s="58"/>
      <c r="O642" s="81"/>
      <c r="P642" s="185"/>
      <c r="Q642" s="2"/>
      <c r="R642" s="2"/>
      <c r="S642" s="44"/>
      <c r="T642" s="2"/>
      <c r="U642" s="2"/>
      <c r="V642" s="2"/>
      <c r="W642" s="2"/>
      <c r="X642" s="2"/>
      <c r="Y642" s="2"/>
      <c r="Z642" s="2"/>
      <c r="AA642" s="145"/>
      <c r="AB642" s="71"/>
      <c r="AC642" s="292"/>
      <c r="AD642" s="220" t="s">
        <v>7391</v>
      </c>
      <c r="AE642" s="55" t="s">
        <v>7390</v>
      </c>
      <c r="AF642" s="141">
        <v>0.5</v>
      </c>
      <c r="AG642" s="196"/>
      <c r="AH642" s="144"/>
      <c r="AI642" s="150"/>
      <c r="AJ642" s="98">
        <f>ROUND(P643*AF642-AH640,0)</f>
        <v>407</v>
      </c>
      <c r="AK642" s="66"/>
    </row>
    <row r="643" spans="1:37" ht="16.75" customHeight="1" x14ac:dyDescent="0.3">
      <c r="A643" s="11">
        <v>33</v>
      </c>
      <c r="B643" s="14" t="s">
        <v>2431</v>
      </c>
      <c r="C643" s="52" t="s">
        <v>12817</v>
      </c>
      <c r="D643" s="45"/>
      <c r="E643" s="2"/>
      <c r="F643" s="2"/>
      <c r="G643" s="2"/>
      <c r="H643" s="2"/>
      <c r="I643" s="2"/>
      <c r="J643" s="2"/>
      <c r="K643" s="44"/>
      <c r="L643" s="2"/>
      <c r="M643" s="2"/>
      <c r="N643" s="58"/>
      <c r="O643" s="81"/>
      <c r="P643" s="271">
        <v>823</v>
      </c>
      <c r="Q643" s="272"/>
      <c r="R643" s="2" t="s">
        <v>7388</v>
      </c>
      <c r="S643" s="44"/>
      <c r="T643" s="202" t="s">
        <v>7380</v>
      </c>
      <c r="U643" s="36"/>
      <c r="V643" s="36"/>
      <c r="W643" s="36"/>
      <c r="X643" s="36"/>
      <c r="Y643" s="36"/>
      <c r="Z643" s="36"/>
      <c r="AA643" s="217"/>
      <c r="AB643" s="74"/>
      <c r="AC643" s="36"/>
      <c r="AD643" s="194"/>
      <c r="AE643" s="7"/>
      <c r="AF643" s="7"/>
      <c r="AG643" s="7"/>
      <c r="AH643" s="7"/>
      <c r="AI643" s="37"/>
      <c r="AJ643" s="98">
        <f>ROUND(P643*AA644,0)</f>
        <v>765</v>
      </c>
      <c r="AK643" s="66"/>
    </row>
    <row r="644" spans="1:37" ht="16.75" customHeight="1" x14ac:dyDescent="0.3">
      <c r="A644" s="11">
        <v>33</v>
      </c>
      <c r="B644" s="14" t="s">
        <v>2432</v>
      </c>
      <c r="C644" s="52" t="s">
        <v>12816</v>
      </c>
      <c r="D644" s="45"/>
      <c r="E644" s="2"/>
      <c r="F644" s="2"/>
      <c r="G644" s="2"/>
      <c r="H644" s="2"/>
      <c r="I644" s="2"/>
      <c r="J644" s="2"/>
      <c r="K644" s="44"/>
      <c r="L644" s="2"/>
      <c r="M644" s="2"/>
      <c r="N644" s="58"/>
      <c r="O644" s="81"/>
      <c r="P644" s="72"/>
      <c r="Q644" s="145"/>
      <c r="R644" s="2"/>
      <c r="S644" s="44"/>
      <c r="T644" s="45"/>
      <c r="U644" s="2"/>
      <c r="V644" s="2"/>
      <c r="W644" s="135"/>
      <c r="X644" s="135"/>
      <c r="Y644" s="135"/>
      <c r="Z644" s="136" t="s">
        <v>7404</v>
      </c>
      <c r="AA644" s="273">
        <v>0.93</v>
      </c>
      <c r="AB644" s="274"/>
      <c r="AC644" s="291" t="s">
        <v>12369</v>
      </c>
      <c r="AD644" s="220" t="s">
        <v>7358</v>
      </c>
      <c r="AE644" s="55" t="s">
        <v>7390</v>
      </c>
      <c r="AF644" s="141">
        <v>0.7</v>
      </c>
      <c r="AG644" s="141"/>
      <c r="AH644" s="141"/>
      <c r="AI644" s="142"/>
      <c r="AJ644" s="98">
        <f>ROUND(ROUND(P643*AA644,0)*AF644,0)</f>
        <v>536</v>
      </c>
      <c r="AK644" s="66"/>
    </row>
    <row r="645" spans="1:37" ht="16.75" customHeight="1" x14ac:dyDescent="0.3">
      <c r="A645" s="11">
        <v>33</v>
      </c>
      <c r="B645" s="14" t="s">
        <v>2433</v>
      </c>
      <c r="C645" s="52" t="s">
        <v>12815</v>
      </c>
      <c r="D645" s="128"/>
      <c r="E645" s="129"/>
      <c r="F645" s="129"/>
      <c r="G645" s="129"/>
      <c r="H645" s="129"/>
      <c r="I645" s="129"/>
      <c r="J645" s="129"/>
      <c r="K645" s="130"/>
      <c r="L645" s="2"/>
      <c r="M645" s="2"/>
      <c r="N645" s="58"/>
      <c r="O645" s="81"/>
      <c r="P645" s="185"/>
      <c r="Q645" s="2"/>
      <c r="R645" s="2"/>
      <c r="S645" s="44"/>
      <c r="T645" s="45"/>
      <c r="U645" s="2"/>
      <c r="V645" s="2"/>
      <c r="W645" s="2"/>
      <c r="X645" s="2"/>
      <c r="Y645" s="2"/>
      <c r="Z645" s="2"/>
      <c r="AA645" s="145"/>
      <c r="AB645" s="71"/>
      <c r="AC645" s="292"/>
      <c r="AD645" s="220" t="s">
        <v>7391</v>
      </c>
      <c r="AE645" s="55" t="s">
        <v>7390</v>
      </c>
      <c r="AF645" s="141">
        <v>0.5</v>
      </c>
      <c r="AG645" s="141"/>
      <c r="AH645" s="141"/>
      <c r="AI645" s="142"/>
      <c r="AJ645" s="98">
        <f>ROUND(ROUND(P643*AA644,0)*AF645,0)</f>
        <v>383</v>
      </c>
      <c r="AK645" s="66"/>
    </row>
    <row r="646" spans="1:37" ht="16.75" customHeight="1" x14ac:dyDescent="0.3">
      <c r="A646" s="11">
        <v>33</v>
      </c>
      <c r="B646" s="14" t="s">
        <v>2434</v>
      </c>
      <c r="C646" s="52" t="s">
        <v>12814</v>
      </c>
      <c r="D646" s="128"/>
      <c r="E646" s="129"/>
      <c r="F646" s="129"/>
      <c r="G646" s="129"/>
      <c r="H646" s="129"/>
      <c r="I646" s="129"/>
      <c r="J646" s="129"/>
      <c r="K646" s="130"/>
      <c r="L646" s="2"/>
      <c r="M646" s="2"/>
      <c r="N646" s="58"/>
      <c r="O646" s="81"/>
      <c r="P646" s="185"/>
      <c r="Q646" s="2"/>
      <c r="R646" s="2"/>
      <c r="S646" s="44"/>
      <c r="T646" s="45"/>
      <c r="U646" s="2"/>
      <c r="V646" s="2"/>
      <c r="W646" s="2"/>
      <c r="X646" s="2"/>
      <c r="Y646" s="2"/>
      <c r="Z646" s="2"/>
      <c r="AA646" s="145"/>
      <c r="AB646" s="71"/>
      <c r="AC646" s="36"/>
      <c r="AD646" s="201"/>
      <c r="AE646" s="55"/>
      <c r="AF646" s="141"/>
      <c r="AG646" s="187" t="s">
        <v>7356</v>
      </c>
      <c r="AH646" s="53">
        <v>5</v>
      </c>
      <c r="AI646" s="181" t="s">
        <v>7357</v>
      </c>
      <c r="AJ646" s="98">
        <f>ROUND(P643*AA644-AH646,0)</f>
        <v>760</v>
      </c>
      <c r="AK646" s="66"/>
    </row>
    <row r="647" spans="1:37" ht="16.75" customHeight="1" x14ac:dyDescent="0.3">
      <c r="A647" s="11">
        <v>33</v>
      </c>
      <c r="B647" s="14" t="s">
        <v>2435</v>
      </c>
      <c r="C647" s="52" t="s">
        <v>12813</v>
      </c>
      <c r="D647" s="128"/>
      <c r="E647" s="129"/>
      <c r="F647" s="129"/>
      <c r="G647" s="129"/>
      <c r="H647" s="129"/>
      <c r="I647" s="129"/>
      <c r="J647" s="129"/>
      <c r="K647" s="130"/>
      <c r="L647" s="2"/>
      <c r="M647" s="2"/>
      <c r="N647" s="58"/>
      <c r="O647" s="81"/>
      <c r="P647" s="185"/>
      <c r="Q647" s="2"/>
      <c r="R647" s="2"/>
      <c r="S647" s="44"/>
      <c r="T647" s="45"/>
      <c r="U647" s="2"/>
      <c r="V647" s="2"/>
      <c r="W647" s="2"/>
      <c r="X647" s="2"/>
      <c r="Y647" s="2"/>
      <c r="Z647" s="2"/>
      <c r="AA647" s="145"/>
      <c r="AB647" s="71"/>
      <c r="AC647" s="291" t="s">
        <v>12369</v>
      </c>
      <c r="AD647" s="220" t="s">
        <v>7358</v>
      </c>
      <c r="AE647" s="55" t="s">
        <v>7390</v>
      </c>
      <c r="AF647" s="141">
        <v>0.7</v>
      </c>
      <c r="AG647" s="221"/>
      <c r="AH647" s="136"/>
      <c r="AI647" s="75"/>
      <c r="AJ647" s="98">
        <f>ROUND(ROUND(P643*AA644,0)*AF647-AH646,0)</f>
        <v>531</v>
      </c>
      <c r="AK647" s="66"/>
    </row>
    <row r="648" spans="1:37" ht="16.75" customHeight="1" x14ac:dyDescent="0.3">
      <c r="A648" s="11">
        <v>33</v>
      </c>
      <c r="B648" s="14" t="s">
        <v>2436</v>
      </c>
      <c r="C648" s="52" t="s">
        <v>12812</v>
      </c>
      <c r="D648" s="128"/>
      <c r="E648" s="129"/>
      <c r="F648" s="129"/>
      <c r="G648" s="129"/>
      <c r="H648" s="129"/>
      <c r="I648" s="129"/>
      <c r="J648" s="129"/>
      <c r="K648" s="130"/>
      <c r="L648" s="2"/>
      <c r="M648" s="2"/>
      <c r="N648" s="58"/>
      <c r="O648" s="81"/>
      <c r="P648" s="185"/>
      <c r="Q648" s="2"/>
      <c r="R648" s="2"/>
      <c r="S648" s="44"/>
      <c r="T648" s="43"/>
      <c r="U648" s="8"/>
      <c r="V648" s="8"/>
      <c r="W648" s="8"/>
      <c r="X648" s="8"/>
      <c r="Y648" s="8"/>
      <c r="Z648" s="8"/>
      <c r="AA648" s="180"/>
      <c r="AB648" s="73"/>
      <c r="AC648" s="292"/>
      <c r="AD648" s="220" t="s">
        <v>7391</v>
      </c>
      <c r="AE648" s="55" t="s">
        <v>7390</v>
      </c>
      <c r="AF648" s="141">
        <v>0.5</v>
      </c>
      <c r="AG648" s="196"/>
      <c r="AH648" s="144"/>
      <c r="AI648" s="150"/>
      <c r="AJ648" s="98">
        <f>ROUND(ROUND(P643*AA644,0)*AF648-AH646,0)</f>
        <v>378</v>
      </c>
      <c r="AK648" s="66"/>
    </row>
    <row r="649" spans="1:37" ht="16.75" customHeight="1" x14ac:dyDescent="0.3">
      <c r="A649" s="11">
        <v>33</v>
      </c>
      <c r="B649" s="14" t="s">
        <v>2437</v>
      </c>
      <c r="C649" s="52" t="s">
        <v>12811</v>
      </c>
      <c r="D649" s="45"/>
      <c r="E649" s="2"/>
      <c r="F649" s="2"/>
      <c r="G649" s="2"/>
      <c r="H649" s="2"/>
      <c r="I649" s="2"/>
      <c r="J649" s="2"/>
      <c r="K649" s="44"/>
      <c r="L649" s="2"/>
      <c r="M649" s="2"/>
      <c r="N649" s="58"/>
      <c r="O649" s="81"/>
      <c r="P649" s="185"/>
      <c r="Q649" s="2"/>
      <c r="R649" s="2"/>
      <c r="S649" s="44"/>
      <c r="T649" s="56" t="s">
        <v>7373</v>
      </c>
      <c r="U649" s="2"/>
      <c r="V649" s="2"/>
      <c r="W649" s="2"/>
      <c r="X649" s="2"/>
      <c r="Y649" s="2"/>
      <c r="Z649" s="2"/>
      <c r="AA649" s="145"/>
      <c r="AB649" s="71"/>
      <c r="AC649" s="36"/>
      <c r="AD649" s="194"/>
      <c r="AE649" s="7"/>
      <c r="AF649" s="7"/>
      <c r="AG649" s="7"/>
      <c r="AH649" s="7"/>
      <c r="AI649" s="37"/>
      <c r="AJ649" s="98">
        <f>ROUND(P643*AA650,0)</f>
        <v>782</v>
      </c>
      <c r="AK649" s="66"/>
    </row>
    <row r="650" spans="1:37" ht="16.75" customHeight="1" x14ac:dyDescent="0.3">
      <c r="A650" s="11">
        <v>33</v>
      </c>
      <c r="B650" s="14" t="s">
        <v>2438</v>
      </c>
      <c r="C650" s="52" t="s">
        <v>12810</v>
      </c>
      <c r="D650" s="45"/>
      <c r="E650" s="2"/>
      <c r="F650" s="2"/>
      <c r="G650" s="2"/>
      <c r="H650" s="2"/>
      <c r="I650" s="2"/>
      <c r="J650" s="2"/>
      <c r="K650" s="44"/>
      <c r="L650" s="2"/>
      <c r="M650" s="2"/>
      <c r="N650" s="58"/>
      <c r="O650" s="81"/>
      <c r="P650" s="185"/>
      <c r="Q650" s="2"/>
      <c r="R650" s="2"/>
      <c r="S650" s="44"/>
      <c r="T650" s="56" t="s">
        <v>7405</v>
      </c>
      <c r="U650" s="2"/>
      <c r="V650" s="2"/>
      <c r="W650" s="135"/>
      <c r="X650" s="135"/>
      <c r="Y650" s="135"/>
      <c r="Z650" s="136" t="s">
        <v>7404</v>
      </c>
      <c r="AA650" s="273">
        <v>0.95</v>
      </c>
      <c r="AB650" s="274"/>
      <c r="AC650" s="291" t="s">
        <v>12369</v>
      </c>
      <c r="AD650" s="220" t="s">
        <v>7358</v>
      </c>
      <c r="AE650" s="55" t="s">
        <v>7390</v>
      </c>
      <c r="AF650" s="141">
        <v>0.7</v>
      </c>
      <c r="AG650" s="141"/>
      <c r="AH650" s="141"/>
      <c r="AI650" s="142"/>
      <c r="AJ650" s="98">
        <f>ROUND(ROUND(P643*AA650,0)*AF650,0)</f>
        <v>547</v>
      </c>
      <c r="AK650" s="66"/>
    </row>
    <row r="651" spans="1:37" ht="16.75" customHeight="1" x14ac:dyDescent="0.3">
      <c r="A651" s="11">
        <v>33</v>
      </c>
      <c r="B651" s="14" t="s">
        <v>2439</v>
      </c>
      <c r="C651" s="52" t="s">
        <v>12809</v>
      </c>
      <c r="D651" s="128"/>
      <c r="E651" s="129"/>
      <c r="F651" s="129"/>
      <c r="G651" s="129"/>
      <c r="H651" s="129"/>
      <c r="I651" s="129"/>
      <c r="J651" s="129"/>
      <c r="K651" s="130"/>
      <c r="L651" s="2"/>
      <c r="M651" s="2"/>
      <c r="N651" s="58"/>
      <c r="O651" s="81"/>
      <c r="P651" s="185"/>
      <c r="Q651" s="2"/>
      <c r="R651" s="2"/>
      <c r="S651" s="44"/>
      <c r="T651" s="45"/>
      <c r="U651" s="2"/>
      <c r="V651" s="2"/>
      <c r="W651" s="2"/>
      <c r="X651" s="2"/>
      <c r="Y651" s="2"/>
      <c r="Z651" s="2"/>
      <c r="AA651" s="145"/>
      <c r="AB651" s="71"/>
      <c r="AC651" s="292"/>
      <c r="AD651" s="220" t="s">
        <v>7391</v>
      </c>
      <c r="AE651" s="55" t="s">
        <v>7390</v>
      </c>
      <c r="AF651" s="141">
        <v>0.5</v>
      </c>
      <c r="AG651" s="141"/>
      <c r="AH651" s="141"/>
      <c r="AI651" s="142"/>
      <c r="AJ651" s="98">
        <f>ROUND(ROUND(P643*AA650,0)*AF651,0)</f>
        <v>391</v>
      </c>
      <c r="AK651" s="66"/>
    </row>
    <row r="652" spans="1:37" ht="16.75" customHeight="1" x14ac:dyDescent="0.3">
      <c r="A652" s="11">
        <v>33</v>
      </c>
      <c r="B652" s="14" t="s">
        <v>2440</v>
      </c>
      <c r="C652" s="52" t="s">
        <v>12808</v>
      </c>
      <c r="D652" s="128"/>
      <c r="E652" s="129"/>
      <c r="F652" s="129"/>
      <c r="G652" s="129"/>
      <c r="H652" s="129"/>
      <c r="I652" s="129"/>
      <c r="J652" s="129"/>
      <c r="K652" s="130"/>
      <c r="L652" s="2"/>
      <c r="M652" s="2"/>
      <c r="N652" s="58"/>
      <c r="O652" s="81"/>
      <c r="P652" s="185"/>
      <c r="Q652" s="2"/>
      <c r="R652" s="2"/>
      <c r="S652" s="44"/>
      <c r="T652" s="45"/>
      <c r="U652" s="2"/>
      <c r="V652" s="2"/>
      <c r="W652" s="2"/>
      <c r="X652" s="2"/>
      <c r="Y652" s="2"/>
      <c r="Z652" s="2"/>
      <c r="AA652" s="145"/>
      <c r="AB652" s="71"/>
      <c r="AC652" s="36"/>
      <c r="AD652" s="201"/>
      <c r="AE652" s="55"/>
      <c r="AF652" s="141"/>
      <c r="AG652" s="187" t="s">
        <v>7356</v>
      </c>
      <c r="AH652" s="53">
        <v>5</v>
      </c>
      <c r="AI652" s="181" t="s">
        <v>7357</v>
      </c>
      <c r="AJ652" s="98">
        <f>ROUND(P643*AA650-AH652,0)</f>
        <v>777</v>
      </c>
      <c r="AK652" s="66"/>
    </row>
    <row r="653" spans="1:37" ht="16.75" customHeight="1" x14ac:dyDescent="0.3">
      <c r="A653" s="11">
        <v>33</v>
      </c>
      <c r="B653" s="14" t="s">
        <v>2441</v>
      </c>
      <c r="C653" s="52" t="s">
        <v>12807</v>
      </c>
      <c r="D653" s="128"/>
      <c r="E653" s="129"/>
      <c r="F653" s="129"/>
      <c r="G653" s="129"/>
      <c r="H653" s="129"/>
      <c r="I653" s="129"/>
      <c r="J653" s="129"/>
      <c r="K653" s="130"/>
      <c r="L653" s="2"/>
      <c r="M653" s="2"/>
      <c r="N653" s="58"/>
      <c r="O653" s="81"/>
      <c r="P653" s="185"/>
      <c r="Q653" s="2"/>
      <c r="R653" s="2"/>
      <c r="S653" s="44"/>
      <c r="T653" s="45"/>
      <c r="U653" s="2"/>
      <c r="V653" s="2"/>
      <c r="W653" s="2"/>
      <c r="X653" s="2"/>
      <c r="Y653" s="2"/>
      <c r="Z653" s="2"/>
      <c r="AA653" s="145"/>
      <c r="AB653" s="71"/>
      <c r="AC653" s="291" t="s">
        <v>12369</v>
      </c>
      <c r="AD653" s="220" t="s">
        <v>7358</v>
      </c>
      <c r="AE653" s="55" t="s">
        <v>7390</v>
      </c>
      <c r="AF653" s="141">
        <v>0.7</v>
      </c>
      <c r="AG653" s="221"/>
      <c r="AH653" s="136"/>
      <c r="AI653" s="75"/>
      <c r="AJ653" s="98">
        <f>ROUND(ROUND(P643*AA650,0)*AF653-AH652,0)</f>
        <v>542</v>
      </c>
      <c r="AK653" s="66"/>
    </row>
    <row r="654" spans="1:37" ht="16.75" customHeight="1" x14ac:dyDescent="0.3">
      <c r="A654" s="11">
        <v>33</v>
      </c>
      <c r="B654" s="14" t="s">
        <v>2442</v>
      </c>
      <c r="C654" s="52" t="s">
        <v>12806</v>
      </c>
      <c r="D654" s="128"/>
      <c r="E654" s="129"/>
      <c r="F654" s="129"/>
      <c r="G654" s="129"/>
      <c r="H654" s="129"/>
      <c r="I654" s="129"/>
      <c r="J654" s="129"/>
      <c r="K654" s="130"/>
      <c r="L654" s="2"/>
      <c r="M654" s="2"/>
      <c r="N654" s="58"/>
      <c r="O654" s="81"/>
      <c r="P654" s="185"/>
      <c r="Q654" s="2"/>
      <c r="R654" s="2"/>
      <c r="S654" s="44"/>
      <c r="T654" s="43"/>
      <c r="U654" s="8"/>
      <c r="V654" s="8"/>
      <c r="W654" s="8"/>
      <c r="X654" s="8"/>
      <c r="Y654" s="8"/>
      <c r="Z654" s="8"/>
      <c r="AA654" s="180"/>
      <c r="AB654" s="73"/>
      <c r="AC654" s="292"/>
      <c r="AD654" s="220" t="s">
        <v>7391</v>
      </c>
      <c r="AE654" s="55" t="s">
        <v>7390</v>
      </c>
      <c r="AF654" s="141">
        <v>0.5</v>
      </c>
      <c r="AG654" s="196"/>
      <c r="AH654" s="144"/>
      <c r="AI654" s="150"/>
      <c r="AJ654" s="98">
        <f>ROUND(ROUND(P643*AA650,0)*AF654-AH652,0)</f>
        <v>386</v>
      </c>
      <c r="AK654" s="66"/>
    </row>
    <row r="655" spans="1:37" ht="16.75" customHeight="1" x14ac:dyDescent="0.3">
      <c r="A655" s="11">
        <v>33</v>
      </c>
      <c r="B655" s="14" t="s">
        <v>12805</v>
      </c>
      <c r="C655" s="52" t="s">
        <v>12804</v>
      </c>
      <c r="D655" s="45"/>
      <c r="E655" s="2"/>
      <c r="F655" s="2"/>
      <c r="G655" s="2"/>
      <c r="H655" s="2"/>
      <c r="I655" s="2"/>
      <c r="J655" s="2"/>
      <c r="K655" s="44"/>
      <c r="L655" s="2"/>
      <c r="M655" s="2"/>
      <c r="N655" s="58"/>
      <c r="O655" s="81"/>
      <c r="P655" s="167" t="s">
        <v>7398</v>
      </c>
      <c r="Q655" s="36"/>
      <c r="R655" s="36"/>
      <c r="S655" s="50"/>
      <c r="T655" s="36"/>
      <c r="U655" s="36"/>
      <c r="V655" s="36"/>
      <c r="W655" s="36"/>
      <c r="X655" s="36"/>
      <c r="Y655" s="36"/>
      <c r="Z655" s="36"/>
      <c r="AA655" s="217"/>
      <c r="AB655" s="50"/>
      <c r="AC655" s="36"/>
      <c r="AD655" s="53"/>
      <c r="AE655" s="36"/>
      <c r="AF655" s="36"/>
      <c r="AG655" s="36"/>
      <c r="AH655" s="36"/>
      <c r="AI655" s="50"/>
      <c r="AJ655" s="98">
        <f>ROUND(P661,0)</f>
        <v>741</v>
      </c>
      <c r="AK655" s="16"/>
    </row>
    <row r="656" spans="1:37" ht="16.75" customHeight="1" x14ac:dyDescent="0.3">
      <c r="A656" s="11">
        <v>33</v>
      </c>
      <c r="B656" s="14" t="s">
        <v>2443</v>
      </c>
      <c r="C656" s="52" t="s">
        <v>12803</v>
      </c>
      <c r="D656" s="45"/>
      <c r="E656" s="2"/>
      <c r="F656" s="2"/>
      <c r="G656" s="2"/>
      <c r="H656" s="2"/>
      <c r="I656" s="2"/>
      <c r="J656" s="2"/>
      <c r="K656" s="44"/>
      <c r="L656" s="2"/>
      <c r="M656" s="2"/>
      <c r="N656" s="58"/>
      <c r="O656" s="81"/>
      <c r="P656" s="185"/>
      <c r="Q656" s="2"/>
      <c r="R656" s="2"/>
      <c r="S656" s="44"/>
      <c r="T656" s="2"/>
      <c r="U656" s="2"/>
      <c r="V656" s="2"/>
      <c r="W656" s="2"/>
      <c r="X656" s="2"/>
      <c r="Y656" s="2"/>
      <c r="Z656" s="2"/>
      <c r="AA656" s="145"/>
      <c r="AB656" s="71"/>
      <c r="AC656" s="291" t="s">
        <v>12369</v>
      </c>
      <c r="AD656" s="220" t="s">
        <v>7358</v>
      </c>
      <c r="AE656" s="55" t="s">
        <v>7390</v>
      </c>
      <c r="AF656" s="141">
        <v>0.7</v>
      </c>
      <c r="AG656" s="141"/>
      <c r="AH656" s="141"/>
      <c r="AI656" s="142"/>
      <c r="AJ656" s="98">
        <f>ROUND(P661*AF656,0)</f>
        <v>519</v>
      </c>
      <c r="AK656" s="16"/>
    </row>
    <row r="657" spans="1:37" ht="16.75" customHeight="1" x14ac:dyDescent="0.3">
      <c r="A657" s="11">
        <v>33</v>
      </c>
      <c r="B657" s="14" t="s">
        <v>2444</v>
      </c>
      <c r="C657" s="52" t="s">
        <v>12802</v>
      </c>
      <c r="D657" s="128"/>
      <c r="E657" s="129"/>
      <c r="F657" s="129"/>
      <c r="G657" s="129"/>
      <c r="H657" s="129"/>
      <c r="I657" s="129"/>
      <c r="J657" s="129"/>
      <c r="K657" s="130"/>
      <c r="L657" s="2"/>
      <c r="M657" s="2"/>
      <c r="N657" s="58"/>
      <c r="O657" s="81"/>
      <c r="P657" s="185"/>
      <c r="Q657" s="2"/>
      <c r="R657" s="2"/>
      <c r="S657" s="44"/>
      <c r="T657" s="45"/>
      <c r="U657" s="2"/>
      <c r="V657" s="2"/>
      <c r="W657" s="2"/>
      <c r="X657" s="2"/>
      <c r="Y657" s="2"/>
      <c r="Z657" s="2"/>
      <c r="AA657" s="145"/>
      <c r="AB657" s="71"/>
      <c r="AC657" s="292"/>
      <c r="AD657" s="220" t="s">
        <v>7391</v>
      </c>
      <c r="AE657" s="55" t="s">
        <v>7390</v>
      </c>
      <c r="AF657" s="141">
        <v>0.5</v>
      </c>
      <c r="AG657" s="141"/>
      <c r="AH657" s="141"/>
      <c r="AI657" s="142"/>
      <c r="AJ657" s="98">
        <f>ROUND(P661*AF657,0)</f>
        <v>371</v>
      </c>
      <c r="AK657" s="66"/>
    </row>
    <row r="658" spans="1:37" ht="16.75" customHeight="1" x14ac:dyDescent="0.3">
      <c r="A658" s="11">
        <v>33</v>
      </c>
      <c r="B658" s="14" t="s">
        <v>2445</v>
      </c>
      <c r="C658" s="52" t="s">
        <v>12801</v>
      </c>
      <c r="D658" s="128"/>
      <c r="E658" s="129"/>
      <c r="F658" s="129"/>
      <c r="G658" s="129"/>
      <c r="H658" s="129"/>
      <c r="I658" s="129"/>
      <c r="J658" s="129"/>
      <c r="K658" s="130"/>
      <c r="L658" s="2"/>
      <c r="M658" s="2"/>
      <c r="N658" s="58"/>
      <c r="O658" s="81"/>
      <c r="P658" s="185"/>
      <c r="Q658" s="2"/>
      <c r="R658" s="2"/>
      <c r="S658" s="44"/>
      <c r="T658" s="2"/>
      <c r="U658" s="2"/>
      <c r="V658" s="2"/>
      <c r="W658" s="2"/>
      <c r="X658" s="2"/>
      <c r="Y658" s="2"/>
      <c r="Z658" s="2"/>
      <c r="AA658" s="145"/>
      <c r="AB658" s="71"/>
      <c r="AC658" s="36"/>
      <c r="AD658" s="201"/>
      <c r="AE658" s="55"/>
      <c r="AF658" s="141"/>
      <c r="AG658" s="187" t="s">
        <v>7356</v>
      </c>
      <c r="AH658" s="53">
        <v>5</v>
      </c>
      <c r="AI658" s="181" t="s">
        <v>7357</v>
      </c>
      <c r="AJ658" s="98">
        <f>ROUND(P661-AH658,0)</f>
        <v>736</v>
      </c>
      <c r="AK658" s="66"/>
    </row>
    <row r="659" spans="1:37" ht="16.75" customHeight="1" x14ac:dyDescent="0.3">
      <c r="A659" s="11">
        <v>33</v>
      </c>
      <c r="B659" s="14" t="s">
        <v>2446</v>
      </c>
      <c r="C659" s="52" t="s">
        <v>12800</v>
      </c>
      <c r="D659" s="128"/>
      <c r="E659" s="129"/>
      <c r="F659" s="129"/>
      <c r="G659" s="129"/>
      <c r="H659" s="129"/>
      <c r="I659" s="129"/>
      <c r="J659" s="129"/>
      <c r="K659" s="130"/>
      <c r="L659" s="2"/>
      <c r="M659" s="2"/>
      <c r="N659" s="58"/>
      <c r="O659" s="81"/>
      <c r="P659" s="185"/>
      <c r="Q659" s="2"/>
      <c r="R659" s="2"/>
      <c r="S659" s="44"/>
      <c r="T659" s="2"/>
      <c r="U659" s="2"/>
      <c r="V659" s="2"/>
      <c r="W659" s="2"/>
      <c r="X659" s="2"/>
      <c r="Y659" s="2"/>
      <c r="Z659" s="2"/>
      <c r="AA659" s="145"/>
      <c r="AB659" s="71"/>
      <c r="AC659" s="291" t="s">
        <v>12369</v>
      </c>
      <c r="AD659" s="220" t="s">
        <v>7358</v>
      </c>
      <c r="AE659" s="55" t="s">
        <v>7390</v>
      </c>
      <c r="AF659" s="141">
        <v>0.7</v>
      </c>
      <c r="AG659" s="221"/>
      <c r="AH659" s="136"/>
      <c r="AI659" s="75"/>
      <c r="AJ659" s="98">
        <f>ROUND(P661*AF659-AH658,0)</f>
        <v>514</v>
      </c>
      <c r="AK659" s="66"/>
    </row>
    <row r="660" spans="1:37" ht="16.75" customHeight="1" x14ac:dyDescent="0.3">
      <c r="A660" s="11">
        <v>33</v>
      </c>
      <c r="B660" s="14" t="s">
        <v>2447</v>
      </c>
      <c r="C660" s="52" t="s">
        <v>12799</v>
      </c>
      <c r="D660" s="128"/>
      <c r="E660" s="129"/>
      <c r="F660" s="129"/>
      <c r="G660" s="129"/>
      <c r="H660" s="129"/>
      <c r="I660" s="129"/>
      <c r="J660" s="129"/>
      <c r="K660" s="130"/>
      <c r="L660" s="2"/>
      <c r="M660" s="2"/>
      <c r="N660" s="58"/>
      <c r="O660" s="81"/>
      <c r="P660" s="185"/>
      <c r="Q660" s="2"/>
      <c r="R660" s="2"/>
      <c r="S660" s="44"/>
      <c r="T660" s="2"/>
      <c r="U660" s="2"/>
      <c r="V660" s="2"/>
      <c r="W660" s="2"/>
      <c r="X660" s="2"/>
      <c r="Y660" s="2"/>
      <c r="Z660" s="2"/>
      <c r="AA660" s="145"/>
      <c r="AB660" s="71"/>
      <c r="AC660" s="292"/>
      <c r="AD660" s="220" t="s">
        <v>7391</v>
      </c>
      <c r="AE660" s="55" t="s">
        <v>7390</v>
      </c>
      <c r="AF660" s="141">
        <v>0.5</v>
      </c>
      <c r="AG660" s="196"/>
      <c r="AH660" s="144"/>
      <c r="AI660" s="150"/>
      <c r="AJ660" s="98">
        <f>ROUND(P661*AF660-AH658,0)</f>
        <v>366</v>
      </c>
      <c r="AK660" s="66"/>
    </row>
    <row r="661" spans="1:37" ht="16.75" customHeight="1" x14ac:dyDescent="0.3">
      <c r="A661" s="11">
        <v>33</v>
      </c>
      <c r="B661" s="14" t="s">
        <v>2448</v>
      </c>
      <c r="C661" s="52" t="s">
        <v>12798</v>
      </c>
      <c r="D661" s="45"/>
      <c r="E661" s="2"/>
      <c r="F661" s="2"/>
      <c r="G661" s="2"/>
      <c r="H661" s="2"/>
      <c r="I661" s="2"/>
      <c r="J661" s="2"/>
      <c r="K661" s="44"/>
      <c r="L661" s="2"/>
      <c r="M661" s="2"/>
      <c r="N661" s="58"/>
      <c r="O661" s="81"/>
      <c r="P661" s="271">
        <v>741</v>
      </c>
      <c r="Q661" s="272"/>
      <c r="R661" s="2" t="s">
        <v>7388</v>
      </c>
      <c r="S661" s="44"/>
      <c r="T661" s="202" t="s">
        <v>7380</v>
      </c>
      <c r="U661" s="36"/>
      <c r="V661" s="36"/>
      <c r="W661" s="36"/>
      <c r="X661" s="36"/>
      <c r="Y661" s="36"/>
      <c r="Z661" s="36"/>
      <c r="AA661" s="217"/>
      <c r="AB661" s="74"/>
      <c r="AC661" s="36"/>
      <c r="AD661" s="194"/>
      <c r="AE661" s="7"/>
      <c r="AF661" s="7"/>
      <c r="AG661" s="7"/>
      <c r="AH661" s="7"/>
      <c r="AI661" s="37"/>
      <c r="AJ661" s="98">
        <f>ROUND(P661*AA662,0)</f>
        <v>689</v>
      </c>
      <c r="AK661" s="66"/>
    </row>
    <row r="662" spans="1:37" ht="16.75" customHeight="1" x14ac:dyDescent="0.3">
      <c r="A662" s="11">
        <v>33</v>
      </c>
      <c r="B662" s="14" t="s">
        <v>2449</v>
      </c>
      <c r="C662" s="52" t="s">
        <v>12797</v>
      </c>
      <c r="D662" s="45"/>
      <c r="E662" s="2"/>
      <c r="F662" s="2"/>
      <c r="G662" s="2"/>
      <c r="H662" s="2"/>
      <c r="I662" s="2"/>
      <c r="J662" s="2"/>
      <c r="K662" s="44"/>
      <c r="L662" s="2"/>
      <c r="M662" s="2"/>
      <c r="N662" s="58"/>
      <c r="O662" s="81"/>
      <c r="P662" s="72"/>
      <c r="Q662" s="145"/>
      <c r="R662" s="2"/>
      <c r="S662" s="44"/>
      <c r="T662" s="45"/>
      <c r="U662" s="2"/>
      <c r="V662" s="2"/>
      <c r="W662" s="135"/>
      <c r="X662" s="135"/>
      <c r="Y662" s="135"/>
      <c r="Z662" s="136" t="s">
        <v>7404</v>
      </c>
      <c r="AA662" s="273">
        <v>0.93</v>
      </c>
      <c r="AB662" s="274"/>
      <c r="AC662" s="291" t="s">
        <v>12369</v>
      </c>
      <c r="AD662" s="220" t="s">
        <v>7358</v>
      </c>
      <c r="AE662" s="55" t="s">
        <v>7390</v>
      </c>
      <c r="AF662" s="141">
        <v>0.7</v>
      </c>
      <c r="AG662" s="141"/>
      <c r="AH662" s="141"/>
      <c r="AI662" s="142"/>
      <c r="AJ662" s="98">
        <f>ROUND(ROUND(P661*AA662,0)*AF662,0)</f>
        <v>482</v>
      </c>
      <c r="AK662" s="66"/>
    </row>
    <row r="663" spans="1:37" ht="16.75" customHeight="1" x14ac:dyDescent="0.3">
      <c r="A663" s="11">
        <v>33</v>
      </c>
      <c r="B663" s="14" t="s">
        <v>2450</v>
      </c>
      <c r="C663" s="52" t="s">
        <v>12796</v>
      </c>
      <c r="D663" s="128"/>
      <c r="E663" s="129"/>
      <c r="F663" s="129"/>
      <c r="G663" s="129"/>
      <c r="H663" s="129"/>
      <c r="I663" s="129"/>
      <c r="J663" s="129"/>
      <c r="K663" s="130"/>
      <c r="L663" s="2"/>
      <c r="M663" s="2"/>
      <c r="N663" s="58"/>
      <c r="O663" s="81"/>
      <c r="P663" s="185"/>
      <c r="Q663" s="2"/>
      <c r="R663" s="2"/>
      <c r="S663" s="44"/>
      <c r="T663" s="45"/>
      <c r="U663" s="2"/>
      <c r="V663" s="2"/>
      <c r="W663" s="2"/>
      <c r="X663" s="2"/>
      <c r="Y663" s="2"/>
      <c r="Z663" s="2"/>
      <c r="AA663" s="145"/>
      <c r="AB663" s="71"/>
      <c r="AC663" s="292"/>
      <c r="AD663" s="220" t="s">
        <v>7391</v>
      </c>
      <c r="AE663" s="55" t="s">
        <v>7390</v>
      </c>
      <c r="AF663" s="141">
        <v>0.5</v>
      </c>
      <c r="AG663" s="141"/>
      <c r="AH663" s="141"/>
      <c r="AI663" s="142"/>
      <c r="AJ663" s="98">
        <f>ROUND(ROUND(P661*AA662,0)*AF663,0)</f>
        <v>345</v>
      </c>
      <c r="AK663" s="66"/>
    </row>
    <row r="664" spans="1:37" ht="16.75" customHeight="1" x14ac:dyDescent="0.3">
      <c r="A664" s="11">
        <v>33</v>
      </c>
      <c r="B664" s="14" t="s">
        <v>2451</v>
      </c>
      <c r="C664" s="52" t="s">
        <v>12795</v>
      </c>
      <c r="D664" s="128"/>
      <c r="E664" s="129"/>
      <c r="F664" s="129"/>
      <c r="G664" s="129"/>
      <c r="H664" s="129"/>
      <c r="I664" s="129"/>
      <c r="J664" s="129"/>
      <c r="K664" s="130"/>
      <c r="L664" s="2"/>
      <c r="M664" s="2"/>
      <c r="N664" s="58"/>
      <c r="O664" s="81"/>
      <c r="P664" s="185"/>
      <c r="Q664" s="2"/>
      <c r="R664" s="2"/>
      <c r="S664" s="44"/>
      <c r="T664" s="45"/>
      <c r="U664" s="2"/>
      <c r="V664" s="2"/>
      <c r="W664" s="2"/>
      <c r="X664" s="2"/>
      <c r="Y664" s="2"/>
      <c r="Z664" s="2"/>
      <c r="AA664" s="145"/>
      <c r="AB664" s="71"/>
      <c r="AC664" s="36"/>
      <c r="AD664" s="201"/>
      <c r="AE664" s="55"/>
      <c r="AF664" s="141"/>
      <c r="AG664" s="187" t="s">
        <v>7356</v>
      </c>
      <c r="AH664" s="53">
        <v>5</v>
      </c>
      <c r="AI664" s="181" t="s">
        <v>7357</v>
      </c>
      <c r="AJ664" s="98">
        <f>ROUND(P661*AA662-AH664,0)</f>
        <v>684</v>
      </c>
      <c r="AK664" s="66"/>
    </row>
    <row r="665" spans="1:37" ht="16.75" customHeight="1" x14ac:dyDescent="0.3">
      <c r="A665" s="11">
        <v>33</v>
      </c>
      <c r="B665" s="14" t="s">
        <v>2452</v>
      </c>
      <c r="C665" s="52" t="s">
        <v>12794</v>
      </c>
      <c r="D665" s="128"/>
      <c r="E665" s="129"/>
      <c r="F665" s="129"/>
      <c r="G665" s="129"/>
      <c r="H665" s="129"/>
      <c r="I665" s="129"/>
      <c r="J665" s="129"/>
      <c r="K665" s="130"/>
      <c r="L665" s="2"/>
      <c r="M665" s="2"/>
      <c r="N665" s="58"/>
      <c r="O665" s="81"/>
      <c r="P665" s="185"/>
      <c r="Q665" s="2"/>
      <c r="R665" s="2"/>
      <c r="S665" s="44"/>
      <c r="T665" s="45"/>
      <c r="U665" s="2"/>
      <c r="V665" s="2"/>
      <c r="W665" s="2"/>
      <c r="X665" s="2"/>
      <c r="Y665" s="2"/>
      <c r="Z665" s="2"/>
      <c r="AA665" s="145"/>
      <c r="AB665" s="71"/>
      <c r="AC665" s="291" t="s">
        <v>12369</v>
      </c>
      <c r="AD665" s="220" t="s">
        <v>7358</v>
      </c>
      <c r="AE665" s="55" t="s">
        <v>7390</v>
      </c>
      <c r="AF665" s="141">
        <v>0.7</v>
      </c>
      <c r="AG665" s="221"/>
      <c r="AH665" s="136"/>
      <c r="AI665" s="75"/>
      <c r="AJ665" s="98">
        <f>ROUND(ROUND(P661*AA662,0)*AF665-AH664,0)</f>
        <v>477</v>
      </c>
      <c r="AK665" s="66"/>
    </row>
    <row r="666" spans="1:37" ht="16.75" customHeight="1" x14ac:dyDescent="0.3">
      <c r="A666" s="11">
        <v>33</v>
      </c>
      <c r="B666" s="14" t="s">
        <v>2453</v>
      </c>
      <c r="C666" s="52" t="s">
        <v>12793</v>
      </c>
      <c r="D666" s="128"/>
      <c r="E666" s="129"/>
      <c r="F666" s="129"/>
      <c r="G666" s="129"/>
      <c r="H666" s="129"/>
      <c r="I666" s="129"/>
      <c r="J666" s="129"/>
      <c r="K666" s="130"/>
      <c r="L666" s="2"/>
      <c r="M666" s="2"/>
      <c r="N666" s="58"/>
      <c r="O666" s="81"/>
      <c r="P666" s="185"/>
      <c r="Q666" s="2"/>
      <c r="R666" s="2"/>
      <c r="S666" s="44"/>
      <c r="T666" s="43"/>
      <c r="U666" s="8"/>
      <c r="V666" s="8"/>
      <c r="W666" s="8"/>
      <c r="X666" s="8"/>
      <c r="Y666" s="8"/>
      <c r="Z666" s="8"/>
      <c r="AA666" s="180"/>
      <c r="AB666" s="73"/>
      <c r="AC666" s="292"/>
      <c r="AD666" s="220" t="s">
        <v>7391</v>
      </c>
      <c r="AE666" s="55" t="s">
        <v>7390</v>
      </c>
      <c r="AF666" s="141">
        <v>0.5</v>
      </c>
      <c r="AG666" s="196"/>
      <c r="AH666" s="144"/>
      <c r="AI666" s="150"/>
      <c r="AJ666" s="98">
        <f>ROUND(ROUND(P661*AA662,0)*AF666-AH664,0)</f>
        <v>340</v>
      </c>
      <c r="AK666" s="66"/>
    </row>
    <row r="667" spans="1:37" ht="16.75" customHeight="1" x14ac:dyDescent="0.3">
      <c r="A667" s="11">
        <v>33</v>
      </c>
      <c r="B667" s="14" t="s">
        <v>2454</v>
      </c>
      <c r="C667" s="52" t="s">
        <v>12792</v>
      </c>
      <c r="D667" s="45"/>
      <c r="E667" s="2"/>
      <c r="F667" s="2"/>
      <c r="G667" s="2"/>
      <c r="H667" s="2"/>
      <c r="I667" s="2"/>
      <c r="J667" s="2"/>
      <c r="K667" s="44"/>
      <c r="L667" s="2"/>
      <c r="M667" s="2"/>
      <c r="N667" s="58"/>
      <c r="O667" s="81"/>
      <c r="P667" s="185"/>
      <c r="Q667" s="2"/>
      <c r="R667" s="2"/>
      <c r="S667" s="44"/>
      <c r="T667" s="56" t="s">
        <v>7373</v>
      </c>
      <c r="U667" s="2"/>
      <c r="V667" s="2"/>
      <c r="W667" s="2"/>
      <c r="X667" s="2"/>
      <c r="Y667" s="2"/>
      <c r="Z667" s="2"/>
      <c r="AA667" s="145"/>
      <c r="AB667" s="71"/>
      <c r="AC667" s="36"/>
      <c r="AD667" s="194"/>
      <c r="AE667" s="7"/>
      <c r="AF667" s="7"/>
      <c r="AG667" s="7"/>
      <c r="AH667" s="7"/>
      <c r="AI667" s="37"/>
      <c r="AJ667" s="98">
        <f>ROUND(P661*AA668,0)</f>
        <v>704</v>
      </c>
      <c r="AK667" s="66"/>
    </row>
    <row r="668" spans="1:37" ht="16.75" customHeight="1" x14ac:dyDescent="0.3">
      <c r="A668" s="11">
        <v>33</v>
      </c>
      <c r="B668" s="14" t="s">
        <v>2455</v>
      </c>
      <c r="C668" s="52" t="s">
        <v>12791</v>
      </c>
      <c r="D668" s="45"/>
      <c r="E668" s="2"/>
      <c r="F668" s="2"/>
      <c r="G668" s="2"/>
      <c r="H668" s="2"/>
      <c r="I668" s="2"/>
      <c r="J668" s="2"/>
      <c r="K668" s="44"/>
      <c r="L668" s="2"/>
      <c r="M668" s="2"/>
      <c r="N668" s="58"/>
      <c r="O668" s="81"/>
      <c r="P668" s="185"/>
      <c r="Q668" s="2"/>
      <c r="R668" s="2"/>
      <c r="S668" s="44"/>
      <c r="T668" s="56" t="s">
        <v>7405</v>
      </c>
      <c r="U668" s="2"/>
      <c r="V668" s="2"/>
      <c r="W668" s="135"/>
      <c r="X668" s="135"/>
      <c r="Y668" s="135"/>
      <c r="Z668" s="136" t="s">
        <v>7404</v>
      </c>
      <c r="AA668" s="273">
        <v>0.95</v>
      </c>
      <c r="AB668" s="274"/>
      <c r="AC668" s="291" t="s">
        <v>12369</v>
      </c>
      <c r="AD668" s="220" t="s">
        <v>7358</v>
      </c>
      <c r="AE668" s="55" t="s">
        <v>7390</v>
      </c>
      <c r="AF668" s="141">
        <v>0.7</v>
      </c>
      <c r="AG668" s="141"/>
      <c r="AH668" s="141"/>
      <c r="AI668" s="142"/>
      <c r="AJ668" s="98">
        <f>ROUND(ROUND(P661*AA668,0)*AF668,0)</f>
        <v>493</v>
      </c>
      <c r="AK668" s="66"/>
    </row>
    <row r="669" spans="1:37" ht="16.75" customHeight="1" x14ac:dyDescent="0.3">
      <c r="A669" s="11">
        <v>33</v>
      </c>
      <c r="B669" s="14" t="s">
        <v>2456</v>
      </c>
      <c r="C669" s="52" t="s">
        <v>12790</v>
      </c>
      <c r="D669" s="128"/>
      <c r="E669" s="129"/>
      <c r="F669" s="129"/>
      <c r="G669" s="129"/>
      <c r="H669" s="129"/>
      <c r="I669" s="129"/>
      <c r="J669" s="129"/>
      <c r="K669" s="130"/>
      <c r="L669" s="2"/>
      <c r="M669" s="2"/>
      <c r="N669" s="58"/>
      <c r="O669" s="81"/>
      <c r="P669" s="185"/>
      <c r="Q669" s="2"/>
      <c r="R669" s="2"/>
      <c r="S669" s="44"/>
      <c r="T669" s="45"/>
      <c r="U669" s="2"/>
      <c r="V669" s="2"/>
      <c r="W669" s="2"/>
      <c r="X669" s="2"/>
      <c r="Y669" s="2"/>
      <c r="Z669" s="2"/>
      <c r="AA669" s="145"/>
      <c r="AB669" s="71"/>
      <c r="AC669" s="292"/>
      <c r="AD669" s="220" t="s">
        <v>7391</v>
      </c>
      <c r="AE669" s="55" t="s">
        <v>7390</v>
      </c>
      <c r="AF669" s="141">
        <v>0.5</v>
      </c>
      <c r="AG669" s="141"/>
      <c r="AH669" s="141"/>
      <c r="AI669" s="142"/>
      <c r="AJ669" s="98">
        <f>ROUND(ROUND(P661*AA668,0)*AF669,0)</f>
        <v>352</v>
      </c>
      <c r="AK669" s="66"/>
    </row>
    <row r="670" spans="1:37" ht="16.75" customHeight="1" x14ac:dyDescent="0.3">
      <c r="A670" s="11">
        <v>33</v>
      </c>
      <c r="B670" s="14" t="s">
        <v>2457</v>
      </c>
      <c r="C670" s="52" t="s">
        <v>12789</v>
      </c>
      <c r="D670" s="128"/>
      <c r="E670" s="129"/>
      <c r="F670" s="129"/>
      <c r="G670" s="129"/>
      <c r="H670" s="129"/>
      <c r="I670" s="129"/>
      <c r="J670" s="129"/>
      <c r="K670" s="130"/>
      <c r="L670" s="2"/>
      <c r="M670" s="2"/>
      <c r="N670" s="58"/>
      <c r="O670" s="81"/>
      <c r="P670" s="185"/>
      <c r="Q670" s="2"/>
      <c r="R670" s="2"/>
      <c r="S670" s="44"/>
      <c r="T670" s="45"/>
      <c r="U670" s="2"/>
      <c r="V670" s="2"/>
      <c r="W670" s="2"/>
      <c r="X670" s="2"/>
      <c r="Y670" s="2"/>
      <c r="Z670" s="2"/>
      <c r="AA670" s="145"/>
      <c r="AB670" s="71"/>
      <c r="AC670" s="36"/>
      <c r="AD670" s="201"/>
      <c r="AE670" s="55"/>
      <c r="AF670" s="141"/>
      <c r="AG670" s="187" t="s">
        <v>7356</v>
      </c>
      <c r="AH670" s="53">
        <v>5</v>
      </c>
      <c r="AI670" s="181" t="s">
        <v>7357</v>
      </c>
      <c r="AJ670" s="98">
        <f>ROUND(P661*AA668-AH670,0)</f>
        <v>699</v>
      </c>
      <c r="AK670" s="66"/>
    </row>
    <row r="671" spans="1:37" ht="16.75" customHeight="1" x14ac:dyDescent="0.3">
      <c r="A671" s="11">
        <v>33</v>
      </c>
      <c r="B671" s="14" t="s">
        <v>2458</v>
      </c>
      <c r="C671" s="52" t="s">
        <v>12788</v>
      </c>
      <c r="D671" s="128"/>
      <c r="E671" s="129"/>
      <c r="F671" s="129"/>
      <c r="G671" s="129"/>
      <c r="H671" s="129"/>
      <c r="I671" s="129"/>
      <c r="J671" s="129"/>
      <c r="K671" s="130"/>
      <c r="L671" s="2"/>
      <c r="M671" s="2"/>
      <c r="N671" s="58"/>
      <c r="O671" s="81"/>
      <c r="P671" s="185"/>
      <c r="Q671" s="2"/>
      <c r="R671" s="2"/>
      <c r="S671" s="44"/>
      <c r="T671" s="45"/>
      <c r="U671" s="2"/>
      <c r="V671" s="2"/>
      <c r="W671" s="2"/>
      <c r="X671" s="2"/>
      <c r="Y671" s="2"/>
      <c r="Z671" s="2"/>
      <c r="AA671" s="145"/>
      <c r="AB671" s="71"/>
      <c r="AC671" s="291" t="s">
        <v>12369</v>
      </c>
      <c r="AD671" s="220" t="s">
        <v>7358</v>
      </c>
      <c r="AE671" s="55" t="s">
        <v>7390</v>
      </c>
      <c r="AF671" s="141">
        <v>0.7</v>
      </c>
      <c r="AG671" s="221"/>
      <c r="AH671" s="136"/>
      <c r="AI671" s="75"/>
      <c r="AJ671" s="98">
        <f>ROUND(ROUND(P661*AA668,0)*AF671-AH670,0)</f>
        <v>488</v>
      </c>
      <c r="AK671" s="66"/>
    </row>
    <row r="672" spans="1:37" ht="16.75" customHeight="1" x14ac:dyDescent="0.3">
      <c r="A672" s="11">
        <v>33</v>
      </c>
      <c r="B672" s="14" t="s">
        <v>2459</v>
      </c>
      <c r="C672" s="52" t="s">
        <v>12787</v>
      </c>
      <c r="D672" s="128"/>
      <c r="E672" s="129"/>
      <c r="F672" s="129"/>
      <c r="G672" s="129"/>
      <c r="H672" s="129"/>
      <c r="I672" s="129"/>
      <c r="J672" s="129"/>
      <c r="K672" s="130"/>
      <c r="L672" s="2"/>
      <c r="M672" s="2"/>
      <c r="N672" s="58"/>
      <c r="O672" s="81"/>
      <c r="P672" s="185"/>
      <c r="Q672" s="2"/>
      <c r="R672" s="2"/>
      <c r="S672" s="44"/>
      <c r="T672" s="43"/>
      <c r="U672" s="8"/>
      <c r="V672" s="8"/>
      <c r="W672" s="8"/>
      <c r="X672" s="8"/>
      <c r="Y672" s="8"/>
      <c r="Z672" s="8"/>
      <c r="AA672" s="180"/>
      <c r="AB672" s="73"/>
      <c r="AC672" s="292"/>
      <c r="AD672" s="220" t="s">
        <v>7391</v>
      </c>
      <c r="AE672" s="55" t="s">
        <v>7390</v>
      </c>
      <c r="AF672" s="141">
        <v>0.5</v>
      </c>
      <c r="AG672" s="196"/>
      <c r="AH672" s="144"/>
      <c r="AI672" s="150"/>
      <c r="AJ672" s="98">
        <f>ROUND(ROUND(P661*AA668,0)*AF672-AH670,0)</f>
        <v>347</v>
      </c>
      <c r="AK672" s="66"/>
    </row>
    <row r="673" spans="1:37" ht="16.75" customHeight="1" x14ac:dyDescent="0.3">
      <c r="A673" s="11">
        <v>33</v>
      </c>
      <c r="B673" s="14" t="s">
        <v>12786</v>
      </c>
      <c r="C673" s="52" t="s">
        <v>12785</v>
      </c>
      <c r="D673" s="45"/>
      <c r="E673" s="2"/>
      <c r="F673" s="2"/>
      <c r="G673" s="2"/>
      <c r="H673" s="2"/>
      <c r="I673" s="2"/>
      <c r="J673" s="2"/>
      <c r="K673" s="44"/>
      <c r="L673" s="2"/>
      <c r="M673" s="2"/>
      <c r="N673" s="58"/>
      <c r="O673" s="81"/>
      <c r="P673" s="167" t="s">
        <v>12784</v>
      </c>
      <c r="Q673" s="36"/>
      <c r="R673" s="36"/>
      <c r="S673" s="50"/>
      <c r="T673" s="36"/>
      <c r="U673" s="36"/>
      <c r="V673" s="36"/>
      <c r="W673" s="36"/>
      <c r="X673" s="36"/>
      <c r="Y673" s="36"/>
      <c r="Z673" s="36"/>
      <c r="AA673" s="217"/>
      <c r="AB673" s="50"/>
      <c r="AC673" s="36"/>
      <c r="AD673" s="53"/>
      <c r="AE673" s="36"/>
      <c r="AF673" s="36"/>
      <c r="AG673" s="36"/>
      <c r="AH673" s="36"/>
      <c r="AI673" s="50"/>
      <c r="AJ673" s="98">
        <f>ROUND(P679,0)</f>
        <v>654</v>
      </c>
      <c r="AK673" s="16"/>
    </row>
    <row r="674" spans="1:37" ht="16.75" customHeight="1" x14ac:dyDescent="0.3">
      <c r="A674" s="11">
        <v>33</v>
      </c>
      <c r="B674" s="14" t="s">
        <v>2460</v>
      </c>
      <c r="C674" s="52" t="s">
        <v>12783</v>
      </c>
      <c r="D674" s="45"/>
      <c r="E674" s="2"/>
      <c r="F674" s="2"/>
      <c r="G674" s="2"/>
      <c r="H674" s="2"/>
      <c r="I674" s="2"/>
      <c r="J674" s="2"/>
      <c r="K674" s="44"/>
      <c r="L674" s="2"/>
      <c r="M674" s="2"/>
      <c r="N674" s="58"/>
      <c r="O674" s="81"/>
      <c r="P674" s="185"/>
      <c r="Q674" s="2"/>
      <c r="R674" s="2"/>
      <c r="S674" s="44"/>
      <c r="T674" s="2"/>
      <c r="U674" s="2"/>
      <c r="V674" s="2"/>
      <c r="W674" s="2"/>
      <c r="X674" s="2"/>
      <c r="Y674" s="2"/>
      <c r="Z674" s="2"/>
      <c r="AA674" s="145"/>
      <c r="AB674" s="71"/>
      <c r="AC674" s="291" t="s">
        <v>12369</v>
      </c>
      <c r="AD674" s="220" t="s">
        <v>7358</v>
      </c>
      <c r="AE674" s="55" t="s">
        <v>7390</v>
      </c>
      <c r="AF674" s="141">
        <v>0.7</v>
      </c>
      <c r="AG674" s="141"/>
      <c r="AH674" s="141"/>
      <c r="AI674" s="142"/>
      <c r="AJ674" s="98">
        <f>ROUND(P679*AF674,0)</f>
        <v>458</v>
      </c>
      <c r="AK674" s="16"/>
    </row>
    <row r="675" spans="1:37" ht="16.75" customHeight="1" x14ac:dyDescent="0.3">
      <c r="A675" s="11">
        <v>33</v>
      </c>
      <c r="B675" s="14" t="s">
        <v>2461</v>
      </c>
      <c r="C675" s="52" t="s">
        <v>12782</v>
      </c>
      <c r="D675" s="128"/>
      <c r="E675" s="129"/>
      <c r="F675" s="129"/>
      <c r="G675" s="129"/>
      <c r="H675" s="129"/>
      <c r="I675" s="129"/>
      <c r="J675" s="129"/>
      <c r="K675" s="130"/>
      <c r="L675" s="2"/>
      <c r="M675" s="2"/>
      <c r="N675" s="58"/>
      <c r="O675" s="81"/>
      <c r="P675" s="185"/>
      <c r="Q675" s="2"/>
      <c r="R675" s="2"/>
      <c r="S675" s="44"/>
      <c r="T675" s="45"/>
      <c r="U675" s="2"/>
      <c r="V675" s="2"/>
      <c r="W675" s="2"/>
      <c r="X675" s="2"/>
      <c r="Y675" s="2"/>
      <c r="Z675" s="2"/>
      <c r="AA675" s="145"/>
      <c r="AB675" s="71"/>
      <c r="AC675" s="292"/>
      <c r="AD675" s="220" t="s">
        <v>7391</v>
      </c>
      <c r="AE675" s="55" t="s">
        <v>7390</v>
      </c>
      <c r="AF675" s="141">
        <v>0.5</v>
      </c>
      <c r="AG675" s="141"/>
      <c r="AH675" s="141"/>
      <c r="AI675" s="142"/>
      <c r="AJ675" s="98">
        <f>ROUND(P679*AF675,0)</f>
        <v>327</v>
      </c>
      <c r="AK675" s="66"/>
    </row>
    <row r="676" spans="1:37" ht="16.75" customHeight="1" x14ac:dyDescent="0.3">
      <c r="A676" s="11">
        <v>33</v>
      </c>
      <c r="B676" s="14" t="s">
        <v>2462</v>
      </c>
      <c r="C676" s="52" t="s">
        <v>12781</v>
      </c>
      <c r="D676" s="128"/>
      <c r="E676" s="129"/>
      <c r="F676" s="129"/>
      <c r="G676" s="129"/>
      <c r="H676" s="129"/>
      <c r="I676" s="129"/>
      <c r="J676" s="129"/>
      <c r="K676" s="130"/>
      <c r="L676" s="2"/>
      <c r="M676" s="2"/>
      <c r="N676" s="58"/>
      <c r="O676" s="81"/>
      <c r="P676" s="185"/>
      <c r="Q676" s="2"/>
      <c r="R676" s="2"/>
      <c r="S676" s="44"/>
      <c r="T676" s="2"/>
      <c r="U676" s="2"/>
      <c r="V676" s="2"/>
      <c r="W676" s="2"/>
      <c r="X676" s="2"/>
      <c r="Y676" s="2"/>
      <c r="Z676" s="2"/>
      <c r="AA676" s="145"/>
      <c r="AB676" s="71"/>
      <c r="AC676" s="36"/>
      <c r="AD676" s="201"/>
      <c r="AE676" s="55"/>
      <c r="AF676" s="141"/>
      <c r="AG676" s="187" t="s">
        <v>7356</v>
      </c>
      <c r="AH676" s="53">
        <v>5</v>
      </c>
      <c r="AI676" s="181" t="s">
        <v>7357</v>
      </c>
      <c r="AJ676" s="98">
        <f>ROUND(P679-AH676,0)</f>
        <v>649</v>
      </c>
      <c r="AK676" s="66"/>
    </row>
    <row r="677" spans="1:37" ht="16.75" customHeight="1" x14ac:dyDescent="0.3">
      <c r="A677" s="11">
        <v>33</v>
      </c>
      <c r="B677" s="14" t="s">
        <v>2463</v>
      </c>
      <c r="C677" s="52" t="s">
        <v>12780</v>
      </c>
      <c r="D677" s="128"/>
      <c r="E677" s="129"/>
      <c r="F677" s="129"/>
      <c r="G677" s="129"/>
      <c r="H677" s="129"/>
      <c r="I677" s="129"/>
      <c r="J677" s="129"/>
      <c r="K677" s="130"/>
      <c r="L677" s="2"/>
      <c r="M677" s="2"/>
      <c r="N677" s="58"/>
      <c r="O677" s="81"/>
      <c r="P677" s="185"/>
      <c r="Q677" s="2"/>
      <c r="R677" s="2"/>
      <c r="S677" s="44"/>
      <c r="T677" s="2"/>
      <c r="U677" s="2"/>
      <c r="V677" s="2"/>
      <c r="W677" s="2"/>
      <c r="X677" s="2"/>
      <c r="Y677" s="2"/>
      <c r="Z677" s="2"/>
      <c r="AA677" s="145"/>
      <c r="AB677" s="71"/>
      <c r="AC677" s="291" t="s">
        <v>12369</v>
      </c>
      <c r="AD677" s="220" t="s">
        <v>7358</v>
      </c>
      <c r="AE677" s="55" t="s">
        <v>7390</v>
      </c>
      <c r="AF677" s="141">
        <v>0.7</v>
      </c>
      <c r="AG677" s="221"/>
      <c r="AH677" s="136"/>
      <c r="AI677" s="75"/>
      <c r="AJ677" s="98">
        <f>ROUND(P679*AF677-AH676,0)</f>
        <v>453</v>
      </c>
      <c r="AK677" s="66"/>
    </row>
    <row r="678" spans="1:37" ht="16.75" customHeight="1" x14ac:dyDescent="0.3">
      <c r="A678" s="11">
        <v>33</v>
      </c>
      <c r="B678" s="14" t="s">
        <v>2464</v>
      </c>
      <c r="C678" s="52" t="s">
        <v>12779</v>
      </c>
      <c r="D678" s="128"/>
      <c r="E678" s="129"/>
      <c r="F678" s="129"/>
      <c r="G678" s="129"/>
      <c r="H678" s="129"/>
      <c r="I678" s="129"/>
      <c r="J678" s="129"/>
      <c r="K678" s="130"/>
      <c r="L678" s="2"/>
      <c r="M678" s="2"/>
      <c r="N678" s="58"/>
      <c r="O678" s="81"/>
      <c r="P678" s="185"/>
      <c r="Q678" s="2"/>
      <c r="R678" s="2"/>
      <c r="S678" s="44"/>
      <c r="T678" s="2"/>
      <c r="U678" s="2"/>
      <c r="V678" s="2"/>
      <c r="W678" s="2"/>
      <c r="X678" s="2"/>
      <c r="Y678" s="2"/>
      <c r="Z678" s="2"/>
      <c r="AA678" s="145"/>
      <c r="AB678" s="71"/>
      <c r="AC678" s="292"/>
      <c r="AD678" s="220" t="s">
        <v>7391</v>
      </c>
      <c r="AE678" s="55" t="s">
        <v>7390</v>
      </c>
      <c r="AF678" s="141">
        <v>0.5</v>
      </c>
      <c r="AG678" s="196"/>
      <c r="AH678" s="144"/>
      <c r="AI678" s="150"/>
      <c r="AJ678" s="98">
        <f>ROUND(P679*AF678-AH676,0)</f>
        <v>322</v>
      </c>
      <c r="AK678" s="66"/>
    </row>
    <row r="679" spans="1:37" ht="16.75" customHeight="1" x14ac:dyDescent="0.3">
      <c r="A679" s="11">
        <v>33</v>
      </c>
      <c r="B679" s="14" t="s">
        <v>2465</v>
      </c>
      <c r="C679" s="52" t="s">
        <v>12778</v>
      </c>
      <c r="D679" s="45"/>
      <c r="E679" s="2"/>
      <c r="F679" s="2"/>
      <c r="G679" s="2"/>
      <c r="H679" s="2"/>
      <c r="I679" s="2"/>
      <c r="J679" s="2"/>
      <c r="K679" s="44"/>
      <c r="L679" s="2"/>
      <c r="M679" s="2"/>
      <c r="N679" s="58"/>
      <c r="O679" s="81"/>
      <c r="P679" s="271">
        <v>654</v>
      </c>
      <c r="Q679" s="272"/>
      <c r="R679" s="2" t="s">
        <v>7388</v>
      </c>
      <c r="S679" s="44"/>
      <c r="T679" s="202" t="s">
        <v>7380</v>
      </c>
      <c r="U679" s="36"/>
      <c r="V679" s="36"/>
      <c r="W679" s="36"/>
      <c r="X679" s="36"/>
      <c r="Y679" s="36"/>
      <c r="Z679" s="36"/>
      <c r="AA679" s="217"/>
      <c r="AB679" s="74"/>
      <c r="AC679" s="36"/>
      <c r="AD679" s="194"/>
      <c r="AE679" s="7"/>
      <c r="AF679" s="7"/>
      <c r="AG679" s="7"/>
      <c r="AH679" s="7"/>
      <c r="AI679" s="37"/>
      <c r="AJ679" s="98">
        <f>ROUND(P679*AA680,0)</f>
        <v>608</v>
      </c>
      <c r="AK679" s="66"/>
    </row>
    <row r="680" spans="1:37" ht="16.75" customHeight="1" x14ac:dyDescent="0.3">
      <c r="A680" s="11">
        <v>33</v>
      </c>
      <c r="B680" s="14" t="s">
        <v>2466</v>
      </c>
      <c r="C680" s="52" t="s">
        <v>12777</v>
      </c>
      <c r="D680" s="45"/>
      <c r="E680" s="2"/>
      <c r="F680" s="2"/>
      <c r="G680" s="2"/>
      <c r="H680" s="2"/>
      <c r="I680" s="2"/>
      <c r="J680" s="2"/>
      <c r="K680" s="44"/>
      <c r="L680" s="2"/>
      <c r="M680" s="2"/>
      <c r="N680" s="58"/>
      <c r="O680" s="81"/>
      <c r="P680" s="72"/>
      <c r="Q680" s="145"/>
      <c r="R680" s="2"/>
      <c r="S680" s="44"/>
      <c r="T680" s="45"/>
      <c r="U680" s="2"/>
      <c r="V680" s="2"/>
      <c r="W680" s="135"/>
      <c r="X680" s="135"/>
      <c r="Y680" s="135"/>
      <c r="Z680" s="136" t="s">
        <v>7404</v>
      </c>
      <c r="AA680" s="273">
        <v>0.93</v>
      </c>
      <c r="AB680" s="274"/>
      <c r="AC680" s="291" t="s">
        <v>12369</v>
      </c>
      <c r="AD680" s="220" t="s">
        <v>7358</v>
      </c>
      <c r="AE680" s="55" t="s">
        <v>7390</v>
      </c>
      <c r="AF680" s="141">
        <v>0.7</v>
      </c>
      <c r="AG680" s="141"/>
      <c r="AH680" s="141"/>
      <c r="AI680" s="142"/>
      <c r="AJ680" s="98">
        <f>ROUND(ROUND(P679*AA680,0)*AF680,0)</f>
        <v>426</v>
      </c>
      <c r="AK680" s="66"/>
    </row>
    <row r="681" spans="1:37" ht="16.75" customHeight="1" x14ac:dyDescent="0.3">
      <c r="A681" s="11">
        <v>33</v>
      </c>
      <c r="B681" s="14" t="s">
        <v>2467</v>
      </c>
      <c r="C681" s="52" t="s">
        <v>12776</v>
      </c>
      <c r="D681" s="128"/>
      <c r="E681" s="129"/>
      <c r="F681" s="129"/>
      <c r="G681" s="129"/>
      <c r="H681" s="129"/>
      <c r="I681" s="129"/>
      <c r="J681" s="129"/>
      <c r="K681" s="130"/>
      <c r="L681" s="2"/>
      <c r="M681" s="2"/>
      <c r="N681" s="58"/>
      <c r="O681" s="81"/>
      <c r="P681" s="185"/>
      <c r="Q681" s="2"/>
      <c r="R681" s="2"/>
      <c r="S681" s="44"/>
      <c r="T681" s="45"/>
      <c r="U681" s="2"/>
      <c r="V681" s="2"/>
      <c r="W681" s="2"/>
      <c r="X681" s="2"/>
      <c r="Y681" s="2"/>
      <c r="Z681" s="2"/>
      <c r="AA681" s="145"/>
      <c r="AB681" s="71"/>
      <c r="AC681" s="292"/>
      <c r="AD681" s="220" t="s">
        <v>7391</v>
      </c>
      <c r="AE681" s="55" t="s">
        <v>7390</v>
      </c>
      <c r="AF681" s="141">
        <v>0.5</v>
      </c>
      <c r="AG681" s="141"/>
      <c r="AH681" s="141"/>
      <c r="AI681" s="142"/>
      <c r="AJ681" s="98">
        <f>ROUND(ROUND(P679*AA680,0)*AF681,0)</f>
        <v>304</v>
      </c>
      <c r="AK681" s="66"/>
    </row>
    <row r="682" spans="1:37" ht="16.75" customHeight="1" x14ac:dyDescent="0.3">
      <c r="A682" s="11">
        <v>33</v>
      </c>
      <c r="B682" s="14" t="s">
        <v>2468</v>
      </c>
      <c r="C682" s="52" t="s">
        <v>12775</v>
      </c>
      <c r="D682" s="128"/>
      <c r="E682" s="129"/>
      <c r="F682" s="129"/>
      <c r="G682" s="129"/>
      <c r="H682" s="129"/>
      <c r="I682" s="129"/>
      <c r="J682" s="129"/>
      <c r="K682" s="130"/>
      <c r="L682" s="2"/>
      <c r="M682" s="2"/>
      <c r="N682" s="58"/>
      <c r="O682" s="81"/>
      <c r="P682" s="185"/>
      <c r="Q682" s="2"/>
      <c r="R682" s="2"/>
      <c r="S682" s="44"/>
      <c r="T682" s="45"/>
      <c r="U682" s="2"/>
      <c r="V682" s="2"/>
      <c r="W682" s="2"/>
      <c r="X682" s="2"/>
      <c r="Y682" s="2"/>
      <c r="Z682" s="2"/>
      <c r="AA682" s="145"/>
      <c r="AB682" s="71"/>
      <c r="AC682" s="36"/>
      <c r="AD682" s="201"/>
      <c r="AE682" s="55"/>
      <c r="AF682" s="141"/>
      <c r="AG682" s="187" t="s">
        <v>7356</v>
      </c>
      <c r="AH682" s="53">
        <v>5</v>
      </c>
      <c r="AI682" s="181" t="s">
        <v>7357</v>
      </c>
      <c r="AJ682" s="98">
        <f>ROUND(P679*AA680-AH682,0)</f>
        <v>603</v>
      </c>
      <c r="AK682" s="66"/>
    </row>
    <row r="683" spans="1:37" ht="16.75" customHeight="1" x14ac:dyDescent="0.3">
      <c r="A683" s="11">
        <v>33</v>
      </c>
      <c r="B683" s="14" t="s">
        <v>2469</v>
      </c>
      <c r="C683" s="52" t="s">
        <v>12774</v>
      </c>
      <c r="D683" s="128"/>
      <c r="E683" s="129"/>
      <c r="F683" s="129"/>
      <c r="G683" s="129"/>
      <c r="H683" s="129"/>
      <c r="I683" s="129"/>
      <c r="J683" s="129"/>
      <c r="K683" s="130"/>
      <c r="L683" s="2"/>
      <c r="M683" s="2"/>
      <c r="N683" s="58"/>
      <c r="O683" s="81"/>
      <c r="P683" s="185"/>
      <c r="Q683" s="2"/>
      <c r="R683" s="2"/>
      <c r="S683" s="44"/>
      <c r="T683" s="45"/>
      <c r="U683" s="2"/>
      <c r="V683" s="2"/>
      <c r="W683" s="2"/>
      <c r="X683" s="2"/>
      <c r="Y683" s="2"/>
      <c r="Z683" s="2"/>
      <c r="AA683" s="145"/>
      <c r="AB683" s="71"/>
      <c r="AC683" s="291" t="s">
        <v>12369</v>
      </c>
      <c r="AD683" s="220" t="s">
        <v>7358</v>
      </c>
      <c r="AE683" s="55" t="s">
        <v>7390</v>
      </c>
      <c r="AF683" s="141">
        <v>0.7</v>
      </c>
      <c r="AG683" s="221"/>
      <c r="AH683" s="136"/>
      <c r="AI683" s="75"/>
      <c r="AJ683" s="98">
        <f>ROUND(ROUND(P679*AA680,0)*AF683-AH682,0)</f>
        <v>421</v>
      </c>
      <c r="AK683" s="66"/>
    </row>
    <row r="684" spans="1:37" ht="16.75" customHeight="1" x14ac:dyDescent="0.3">
      <c r="A684" s="11">
        <v>33</v>
      </c>
      <c r="B684" s="14" t="s">
        <v>2470</v>
      </c>
      <c r="C684" s="52" t="s">
        <v>12773</v>
      </c>
      <c r="D684" s="128"/>
      <c r="E684" s="129"/>
      <c r="F684" s="129"/>
      <c r="G684" s="129"/>
      <c r="H684" s="129"/>
      <c r="I684" s="129"/>
      <c r="J684" s="129"/>
      <c r="K684" s="130"/>
      <c r="L684" s="2"/>
      <c r="M684" s="2"/>
      <c r="N684" s="58"/>
      <c r="O684" s="81"/>
      <c r="P684" s="185"/>
      <c r="Q684" s="2"/>
      <c r="R684" s="2"/>
      <c r="S684" s="44"/>
      <c r="T684" s="43"/>
      <c r="U684" s="8"/>
      <c r="V684" s="8"/>
      <c r="W684" s="8"/>
      <c r="X684" s="8"/>
      <c r="Y684" s="8"/>
      <c r="Z684" s="8"/>
      <c r="AA684" s="180"/>
      <c r="AB684" s="73"/>
      <c r="AC684" s="292"/>
      <c r="AD684" s="220" t="s">
        <v>7391</v>
      </c>
      <c r="AE684" s="55" t="s">
        <v>7390</v>
      </c>
      <c r="AF684" s="141">
        <v>0.5</v>
      </c>
      <c r="AG684" s="196"/>
      <c r="AH684" s="144"/>
      <c r="AI684" s="150"/>
      <c r="AJ684" s="98">
        <f>ROUND(ROUND(P679*AA680,0)*AF684-AH682,0)</f>
        <v>299</v>
      </c>
      <c r="AK684" s="66"/>
    </row>
    <row r="685" spans="1:37" ht="16.75" customHeight="1" x14ac:dyDescent="0.3">
      <c r="A685" s="11">
        <v>33</v>
      </c>
      <c r="B685" s="14" t="s">
        <v>2471</v>
      </c>
      <c r="C685" s="52" t="s">
        <v>12772</v>
      </c>
      <c r="D685" s="45"/>
      <c r="E685" s="2"/>
      <c r="F685" s="2"/>
      <c r="G685" s="2"/>
      <c r="H685" s="2"/>
      <c r="I685" s="2"/>
      <c r="J685" s="2"/>
      <c r="K685" s="44"/>
      <c r="L685" s="2"/>
      <c r="M685" s="2"/>
      <c r="N685" s="58"/>
      <c r="O685" s="81"/>
      <c r="P685" s="185"/>
      <c r="Q685" s="2"/>
      <c r="R685" s="2"/>
      <c r="S685" s="44"/>
      <c r="T685" s="56" t="s">
        <v>7373</v>
      </c>
      <c r="U685" s="2"/>
      <c r="V685" s="2"/>
      <c r="W685" s="2"/>
      <c r="X685" s="2"/>
      <c r="Y685" s="2"/>
      <c r="Z685" s="2"/>
      <c r="AA685" s="145"/>
      <c r="AB685" s="71"/>
      <c r="AC685" s="36"/>
      <c r="AD685" s="194"/>
      <c r="AE685" s="7"/>
      <c r="AF685" s="7"/>
      <c r="AG685" s="7"/>
      <c r="AH685" s="7"/>
      <c r="AI685" s="37"/>
      <c r="AJ685" s="98">
        <f>ROUND(P679*AA686,0)</f>
        <v>621</v>
      </c>
      <c r="AK685" s="66"/>
    </row>
    <row r="686" spans="1:37" ht="16.75" customHeight="1" x14ac:dyDescent="0.3">
      <c r="A686" s="11">
        <v>33</v>
      </c>
      <c r="B686" s="14" t="s">
        <v>2472</v>
      </c>
      <c r="C686" s="52" t="s">
        <v>12771</v>
      </c>
      <c r="D686" s="45"/>
      <c r="E686" s="2"/>
      <c r="F686" s="2"/>
      <c r="G686" s="2"/>
      <c r="H686" s="2"/>
      <c r="I686" s="2"/>
      <c r="J686" s="2"/>
      <c r="K686" s="44"/>
      <c r="L686" s="2"/>
      <c r="M686" s="2"/>
      <c r="N686" s="58"/>
      <c r="O686" s="81"/>
      <c r="P686" s="185"/>
      <c r="Q686" s="2"/>
      <c r="R686" s="2"/>
      <c r="S686" s="44"/>
      <c r="T686" s="56" t="s">
        <v>7405</v>
      </c>
      <c r="U686" s="2"/>
      <c r="V686" s="2"/>
      <c r="W686" s="135"/>
      <c r="X686" s="135"/>
      <c r="Y686" s="135"/>
      <c r="Z686" s="136" t="s">
        <v>7404</v>
      </c>
      <c r="AA686" s="273">
        <v>0.95</v>
      </c>
      <c r="AB686" s="274"/>
      <c r="AC686" s="291" t="s">
        <v>12369</v>
      </c>
      <c r="AD686" s="220" t="s">
        <v>7358</v>
      </c>
      <c r="AE686" s="55" t="s">
        <v>7390</v>
      </c>
      <c r="AF686" s="141">
        <v>0.7</v>
      </c>
      <c r="AG686" s="141"/>
      <c r="AH686" s="141"/>
      <c r="AI686" s="142"/>
      <c r="AJ686" s="98">
        <f>ROUND(ROUND(P679*AA686,0)*AF686,0)</f>
        <v>435</v>
      </c>
      <c r="AK686" s="66"/>
    </row>
    <row r="687" spans="1:37" ht="16.75" customHeight="1" x14ac:dyDescent="0.3">
      <c r="A687" s="11">
        <v>33</v>
      </c>
      <c r="B687" s="14" t="s">
        <v>2473</v>
      </c>
      <c r="C687" s="52" t="s">
        <v>12770</v>
      </c>
      <c r="D687" s="128"/>
      <c r="E687" s="129"/>
      <c r="F687" s="129"/>
      <c r="G687" s="129"/>
      <c r="H687" s="129"/>
      <c r="I687" s="129"/>
      <c r="J687" s="129"/>
      <c r="K687" s="130"/>
      <c r="L687" s="2"/>
      <c r="M687" s="2"/>
      <c r="N687" s="58"/>
      <c r="O687" s="81"/>
      <c r="P687" s="185"/>
      <c r="Q687" s="2"/>
      <c r="R687" s="2"/>
      <c r="S687" s="44"/>
      <c r="T687" s="45"/>
      <c r="U687" s="2"/>
      <c r="V687" s="2"/>
      <c r="W687" s="2"/>
      <c r="X687" s="2"/>
      <c r="Y687" s="2"/>
      <c r="Z687" s="2"/>
      <c r="AA687" s="145"/>
      <c r="AB687" s="71"/>
      <c r="AC687" s="292"/>
      <c r="AD687" s="220" t="s">
        <v>7391</v>
      </c>
      <c r="AE687" s="55" t="s">
        <v>7390</v>
      </c>
      <c r="AF687" s="141">
        <v>0.5</v>
      </c>
      <c r="AG687" s="141"/>
      <c r="AH687" s="141"/>
      <c r="AI687" s="142"/>
      <c r="AJ687" s="98">
        <f>ROUND(ROUND(P679*AA686,0)*AF687,0)</f>
        <v>311</v>
      </c>
      <c r="AK687" s="66"/>
    </row>
    <row r="688" spans="1:37" ht="16.75" customHeight="1" x14ac:dyDescent="0.3">
      <c r="A688" s="11">
        <v>33</v>
      </c>
      <c r="B688" s="14" t="s">
        <v>2474</v>
      </c>
      <c r="C688" s="52" t="s">
        <v>12769</v>
      </c>
      <c r="D688" s="128"/>
      <c r="E688" s="129"/>
      <c r="F688" s="129"/>
      <c r="G688" s="129"/>
      <c r="H688" s="129"/>
      <c r="I688" s="129"/>
      <c r="J688" s="129"/>
      <c r="K688" s="130"/>
      <c r="L688" s="2"/>
      <c r="M688" s="2"/>
      <c r="N688" s="58"/>
      <c r="O688" s="81"/>
      <c r="P688" s="185"/>
      <c r="Q688" s="2"/>
      <c r="R688" s="2"/>
      <c r="S688" s="44"/>
      <c r="T688" s="45"/>
      <c r="U688" s="2"/>
      <c r="V688" s="2"/>
      <c r="W688" s="2"/>
      <c r="X688" s="2"/>
      <c r="Y688" s="2"/>
      <c r="Z688" s="2"/>
      <c r="AA688" s="145"/>
      <c r="AB688" s="71"/>
      <c r="AC688" s="36"/>
      <c r="AD688" s="201"/>
      <c r="AE688" s="55"/>
      <c r="AF688" s="141"/>
      <c r="AG688" s="187" t="s">
        <v>7356</v>
      </c>
      <c r="AH688" s="53">
        <v>5</v>
      </c>
      <c r="AI688" s="181" t="s">
        <v>7357</v>
      </c>
      <c r="AJ688" s="98">
        <f>ROUND(P679*AA686-AH688,0)</f>
        <v>616</v>
      </c>
      <c r="AK688" s="66"/>
    </row>
    <row r="689" spans="1:37" ht="16.75" customHeight="1" x14ac:dyDescent="0.3">
      <c r="A689" s="11">
        <v>33</v>
      </c>
      <c r="B689" s="14" t="s">
        <v>2475</v>
      </c>
      <c r="C689" s="52" t="s">
        <v>12768</v>
      </c>
      <c r="D689" s="128"/>
      <c r="E689" s="129"/>
      <c r="F689" s="129"/>
      <c r="G689" s="129"/>
      <c r="H689" s="129"/>
      <c r="I689" s="129"/>
      <c r="J689" s="129"/>
      <c r="K689" s="130"/>
      <c r="L689" s="2"/>
      <c r="M689" s="2"/>
      <c r="N689" s="58"/>
      <c r="O689" s="81"/>
      <c r="P689" s="185"/>
      <c r="Q689" s="2"/>
      <c r="R689" s="2"/>
      <c r="S689" s="44"/>
      <c r="T689" s="45"/>
      <c r="U689" s="2"/>
      <c r="V689" s="2"/>
      <c r="W689" s="2"/>
      <c r="X689" s="2"/>
      <c r="Y689" s="2"/>
      <c r="Z689" s="2"/>
      <c r="AA689" s="145"/>
      <c r="AB689" s="71"/>
      <c r="AC689" s="291" t="s">
        <v>12369</v>
      </c>
      <c r="AD689" s="220" t="s">
        <v>7358</v>
      </c>
      <c r="AE689" s="55" t="s">
        <v>7390</v>
      </c>
      <c r="AF689" s="141">
        <v>0.7</v>
      </c>
      <c r="AG689" s="221"/>
      <c r="AH689" s="136"/>
      <c r="AI689" s="75"/>
      <c r="AJ689" s="98">
        <f>ROUND(ROUND(P679*AA686,0)*AF689-AH688,0)</f>
        <v>430</v>
      </c>
      <c r="AK689" s="66"/>
    </row>
    <row r="690" spans="1:37" ht="16.75" customHeight="1" x14ac:dyDescent="0.3">
      <c r="A690" s="11">
        <v>33</v>
      </c>
      <c r="B690" s="14" t="s">
        <v>2476</v>
      </c>
      <c r="C690" s="52" t="s">
        <v>12767</v>
      </c>
      <c r="D690" s="128"/>
      <c r="E690" s="129"/>
      <c r="F690" s="129"/>
      <c r="G690" s="129"/>
      <c r="H690" s="129"/>
      <c r="I690" s="129"/>
      <c r="J690" s="129"/>
      <c r="K690" s="130"/>
      <c r="L690" s="2"/>
      <c r="M690" s="2"/>
      <c r="N690" s="58"/>
      <c r="O690" s="81"/>
      <c r="P690" s="185"/>
      <c r="Q690" s="2"/>
      <c r="R690" s="2"/>
      <c r="S690" s="44"/>
      <c r="T690" s="43"/>
      <c r="U690" s="8"/>
      <c r="V690" s="8"/>
      <c r="W690" s="8"/>
      <c r="X690" s="8"/>
      <c r="Y690" s="8"/>
      <c r="Z690" s="8"/>
      <c r="AA690" s="180"/>
      <c r="AB690" s="73"/>
      <c r="AC690" s="292"/>
      <c r="AD690" s="220" t="s">
        <v>7391</v>
      </c>
      <c r="AE690" s="55" t="s">
        <v>7390</v>
      </c>
      <c r="AF690" s="141">
        <v>0.5</v>
      </c>
      <c r="AG690" s="196"/>
      <c r="AH690" s="144"/>
      <c r="AI690" s="150"/>
      <c r="AJ690" s="98">
        <f>ROUND(ROUND(P679*AA686,0)*AF690-AH688,0)</f>
        <v>306</v>
      </c>
      <c r="AK690" s="66"/>
    </row>
    <row r="691" spans="1:37" ht="16.75" customHeight="1" x14ac:dyDescent="0.3">
      <c r="A691" s="11">
        <v>33</v>
      </c>
      <c r="B691" s="14" t="s">
        <v>12766</v>
      </c>
      <c r="C691" s="52" t="s">
        <v>12765</v>
      </c>
      <c r="D691" s="45"/>
      <c r="E691" s="2"/>
      <c r="F691" s="2"/>
      <c r="G691" s="2"/>
      <c r="H691" s="2"/>
      <c r="I691" s="2"/>
      <c r="J691" s="2"/>
      <c r="K691" s="44"/>
      <c r="L691" s="2"/>
      <c r="M691" s="2"/>
      <c r="N691" s="58"/>
      <c r="O691" s="81"/>
      <c r="P691" s="167" t="s">
        <v>12764</v>
      </c>
      <c r="Q691" s="36"/>
      <c r="R691" s="36"/>
      <c r="S691" s="50"/>
      <c r="T691" s="36"/>
      <c r="U691" s="36"/>
      <c r="V691" s="36"/>
      <c r="W691" s="36"/>
      <c r="X691" s="36"/>
      <c r="Y691" s="36"/>
      <c r="Z691" s="36"/>
      <c r="AA691" s="217"/>
      <c r="AB691" s="50"/>
      <c r="AC691" s="36"/>
      <c r="AD691" s="53"/>
      <c r="AE691" s="36"/>
      <c r="AF691" s="36"/>
      <c r="AG691" s="36"/>
      <c r="AH691" s="36"/>
      <c r="AI691" s="50"/>
      <c r="AJ691" s="98">
        <f>ROUND(P697,0)</f>
        <v>489</v>
      </c>
      <c r="AK691" s="16"/>
    </row>
    <row r="692" spans="1:37" ht="16.75" customHeight="1" x14ac:dyDescent="0.3">
      <c r="A692" s="11">
        <v>33</v>
      </c>
      <c r="B692" s="14" t="s">
        <v>2477</v>
      </c>
      <c r="C692" s="52" t="s">
        <v>12763</v>
      </c>
      <c r="D692" s="45"/>
      <c r="E692" s="2"/>
      <c r="F692" s="2"/>
      <c r="G692" s="2"/>
      <c r="H692" s="2"/>
      <c r="I692" s="2"/>
      <c r="J692" s="2"/>
      <c r="K692" s="44"/>
      <c r="L692" s="2"/>
      <c r="M692" s="2"/>
      <c r="N692" s="58"/>
      <c r="O692" s="81"/>
      <c r="P692" s="185"/>
      <c r="Q692" s="2"/>
      <c r="R692" s="2"/>
      <c r="S692" s="44"/>
      <c r="T692" s="2"/>
      <c r="U692" s="2"/>
      <c r="V692" s="2"/>
      <c r="W692" s="2"/>
      <c r="X692" s="2"/>
      <c r="Y692" s="2"/>
      <c r="Z692" s="2"/>
      <c r="AA692" s="145"/>
      <c r="AB692" s="71"/>
      <c r="AC692" s="291" t="s">
        <v>12369</v>
      </c>
      <c r="AD692" s="220" t="s">
        <v>7358</v>
      </c>
      <c r="AE692" s="55" t="s">
        <v>7390</v>
      </c>
      <c r="AF692" s="141">
        <v>0.7</v>
      </c>
      <c r="AG692" s="141"/>
      <c r="AH692" s="141"/>
      <c r="AI692" s="142"/>
      <c r="AJ692" s="98">
        <f>ROUND(P697*AF692,0)</f>
        <v>342</v>
      </c>
      <c r="AK692" s="16"/>
    </row>
    <row r="693" spans="1:37" ht="16.75" customHeight="1" x14ac:dyDescent="0.3">
      <c r="A693" s="11">
        <v>33</v>
      </c>
      <c r="B693" s="14" t="s">
        <v>2478</v>
      </c>
      <c r="C693" s="52" t="s">
        <v>12762</v>
      </c>
      <c r="D693" s="128"/>
      <c r="E693" s="129"/>
      <c r="F693" s="129"/>
      <c r="G693" s="129"/>
      <c r="H693" s="129"/>
      <c r="I693" s="129"/>
      <c r="J693" s="129"/>
      <c r="K693" s="130"/>
      <c r="L693" s="2"/>
      <c r="M693" s="2"/>
      <c r="N693" s="58"/>
      <c r="O693" s="81"/>
      <c r="P693" s="185"/>
      <c r="Q693" s="2"/>
      <c r="R693" s="2"/>
      <c r="S693" s="44"/>
      <c r="T693" s="45"/>
      <c r="U693" s="2"/>
      <c r="V693" s="2"/>
      <c r="W693" s="2"/>
      <c r="X693" s="2"/>
      <c r="Y693" s="2"/>
      <c r="Z693" s="2"/>
      <c r="AA693" s="145"/>
      <c r="AB693" s="71"/>
      <c r="AC693" s="292"/>
      <c r="AD693" s="220" t="s">
        <v>7391</v>
      </c>
      <c r="AE693" s="55" t="s">
        <v>7390</v>
      </c>
      <c r="AF693" s="141">
        <v>0.5</v>
      </c>
      <c r="AG693" s="141"/>
      <c r="AH693" s="141"/>
      <c r="AI693" s="142"/>
      <c r="AJ693" s="98">
        <f>ROUND(P697*AF693,0)</f>
        <v>245</v>
      </c>
      <c r="AK693" s="66"/>
    </row>
    <row r="694" spans="1:37" ht="16.75" customHeight="1" x14ac:dyDescent="0.3">
      <c r="A694" s="11">
        <v>33</v>
      </c>
      <c r="B694" s="14" t="s">
        <v>2479</v>
      </c>
      <c r="C694" s="52" t="s">
        <v>12761</v>
      </c>
      <c r="D694" s="128"/>
      <c r="E694" s="129"/>
      <c r="F694" s="129"/>
      <c r="G694" s="129"/>
      <c r="H694" s="129"/>
      <c r="I694" s="129"/>
      <c r="J694" s="129"/>
      <c r="K694" s="130"/>
      <c r="L694" s="2"/>
      <c r="M694" s="2"/>
      <c r="N694" s="58"/>
      <c r="O694" s="81"/>
      <c r="P694" s="185"/>
      <c r="Q694" s="2"/>
      <c r="R694" s="2"/>
      <c r="S694" s="44"/>
      <c r="T694" s="2"/>
      <c r="U694" s="2"/>
      <c r="V694" s="2"/>
      <c r="W694" s="2"/>
      <c r="X694" s="2"/>
      <c r="Y694" s="2"/>
      <c r="Z694" s="2"/>
      <c r="AA694" s="145"/>
      <c r="AB694" s="71"/>
      <c r="AC694" s="36"/>
      <c r="AD694" s="201"/>
      <c r="AE694" s="55"/>
      <c r="AF694" s="141"/>
      <c r="AG694" s="187" t="s">
        <v>7356</v>
      </c>
      <c r="AH694" s="53">
        <v>5</v>
      </c>
      <c r="AI694" s="181" t="s">
        <v>7357</v>
      </c>
      <c r="AJ694" s="98">
        <f>ROUND(P697-AH694,0)</f>
        <v>484</v>
      </c>
      <c r="AK694" s="66"/>
    </row>
    <row r="695" spans="1:37" ht="16.75" customHeight="1" x14ac:dyDescent="0.3">
      <c r="A695" s="11">
        <v>33</v>
      </c>
      <c r="B695" s="14" t="s">
        <v>2480</v>
      </c>
      <c r="C695" s="52" t="s">
        <v>12760</v>
      </c>
      <c r="D695" s="128"/>
      <c r="E695" s="129"/>
      <c r="F695" s="129"/>
      <c r="G695" s="129"/>
      <c r="H695" s="129"/>
      <c r="I695" s="129"/>
      <c r="J695" s="129"/>
      <c r="K695" s="130"/>
      <c r="L695" s="2"/>
      <c r="M695" s="2"/>
      <c r="N695" s="58"/>
      <c r="O695" s="81"/>
      <c r="P695" s="185"/>
      <c r="Q695" s="2"/>
      <c r="R695" s="2"/>
      <c r="S695" s="44"/>
      <c r="T695" s="2"/>
      <c r="U695" s="2"/>
      <c r="V695" s="2"/>
      <c r="W695" s="2"/>
      <c r="X695" s="2"/>
      <c r="Y695" s="2"/>
      <c r="Z695" s="2"/>
      <c r="AA695" s="145"/>
      <c r="AB695" s="71"/>
      <c r="AC695" s="291" t="s">
        <v>12369</v>
      </c>
      <c r="AD695" s="220" t="s">
        <v>7358</v>
      </c>
      <c r="AE695" s="55" t="s">
        <v>7390</v>
      </c>
      <c r="AF695" s="141">
        <v>0.7</v>
      </c>
      <c r="AG695" s="221"/>
      <c r="AH695" s="136"/>
      <c r="AI695" s="75"/>
      <c r="AJ695" s="98">
        <f>ROUND(P697*AF695-AH694,0)</f>
        <v>337</v>
      </c>
      <c r="AK695" s="66"/>
    </row>
    <row r="696" spans="1:37" ht="16.75" customHeight="1" x14ac:dyDescent="0.3">
      <c r="A696" s="11">
        <v>33</v>
      </c>
      <c r="B696" s="14" t="s">
        <v>2481</v>
      </c>
      <c r="C696" s="52" t="s">
        <v>12759</v>
      </c>
      <c r="D696" s="128"/>
      <c r="E696" s="129"/>
      <c r="F696" s="129"/>
      <c r="G696" s="129"/>
      <c r="H696" s="129"/>
      <c r="I696" s="129"/>
      <c r="J696" s="129"/>
      <c r="K696" s="130"/>
      <c r="L696" s="2"/>
      <c r="M696" s="2"/>
      <c r="N696" s="58"/>
      <c r="O696" s="81"/>
      <c r="P696" s="185"/>
      <c r="Q696" s="2"/>
      <c r="R696" s="2"/>
      <c r="S696" s="44"/>
      <c r="T696" s="2"/>
      <c r="U696" s="2"/>
      <c r="V696" s="2"/>
      <c r="W696" s="2"/>
      <c r="X696" s="2"/>
      <c r="Y696" s="2"/>
      <c r="Z696" s="2"/>
      <c r="AA696" s="145"/>
      <c r="AB696" s="71"/>
      <c r="AC696" s="292"/>
      <c r="AD696" s="220" t="s">
        <v>7391</v>
      </c>
      <c r="AE696" s="55" t="s">
        <v>7390</v>
      </c>
      <c r="AF696" s="141">
        <v>0.5</v>
      </c>
      <c r="AG696" s="196"/>
      <c r="AH696" s="144"/>
      <c r="AI696" s="150"/>
      <c r="AJ696" s="98">
        <f>ROUND(P697*AF696-AH694,0)</f>
        <v>240</v>
      </c>
      <c r="AK696" s="66"/>
    </row>
    <row r="697" spans="1:37" ht="16.75" customHeight="1" x14ac:dyDescent="0.3">
      <c r="A697" s="11">
        <v>33</v>
      </c>
      <c r="B697" s="14" t="s">
        <v>2482</v>
      </c>
      <c r="C697" s="52" t="s">
        <v>12758</v>
      </c>
      <c r="D697" s="45"/>
      <c r="E697" s="2"/>
      <c r="F697" s="2"/>
      <c r="G697" s="2"/>
      <c r="H697" s="2"/>
      <c r="I697" s="2"/>
      <c r="J697" s="2"/>
      <c r="K697" s="44"/>
      <c r="L697" s="2"/>
      <c r="M697" s="2"/>
      <c r="N697" s="58"/>
      <c r="O697" s="81"/>
      <c r="P697" s="271">
        <v>489</v>
      </c>
      <c r="Q697" s="272"/>
      <c r="R697" s="2" t="s">
        <v>7388</v>
      </c>
      <c r="S697" s="44"/>
      <c r="T697" s="202" t="s">
        <v>7380</v>
      </c>
      <c r="U697" s="36"/>
      <c r="V697" s="36"/>
      <c r="W697" s="36"/>
      <c r="X697" s="36"/>
      <c r="Y697" s="36"/>
      <c r="Z697" s="36"/>
      <c r="AA697" s="217"/>
      <c r="AB697" s="74"/>
      <c r="AC697" s="36"/>
      <c r="AD697" s="194"/>
      <c r="AE697" s="7"/>
      <c r="AF697" s="7"/>
      <c r="AG697" s="7"/>
      <c r="AH697" s="7"/>
      <c r="AI697" s="37"/>
      <c r="AJ697" s="98">
        <f>ROUND(P697*AA698,0)</f>
        <v>455</v>
      </c>
      <c r="AK697" s="66"/>
    </row>
    <row r="698" spans="1:37" ht="16.75" customHeight="1" x14ac:dyDescent="0.3">
      <c r="A698" s="11">
        <v>33</v>
      </c>
      <c r="B698" s="14" t="s">
        <v>2483</v>
      </c>
      <c r="C698" s="52" t="s">
        <v>12757</v>
      </c>
      <c r="D698" s="45"/>
      <c r="E698" s="2"/>
      <c r="F698" s="2"/>
      <c r="G698" s="2"/>
      <c r="H698" s="2"/>
      <c r="I698" s="2"/>
      <c r="J698" s="2"/>
      <c r="K698" s="44"/>
      <c r="L698" s="2"/>
      <c r="M698" s="2"/>
      <c r="N698" s="58"/>
      <c r="O698" s="81"/>
      <c r="P698" s="72"/>
      <c r="Q698" s="145"/>
      <c r="R698" s="2"/>
      <c r="S698" s="44"/>
      <c r="T698" s="45"/>
      <c r="U698" s="2"/>
      <c r="V698" s="2"/>
      <c r="W698" s="135"/>
      <c r="X698" s="135"/>
      <c r="Y698" s="135"/>
      <c r="Z698" s="136" t="s">
        <v>7404</v>
      </c>
      <c r="AA698" s="273">
        <v>0.93</v>
      </c>
      <c r="AB698" s="274"/>
      <c r="AC698" s="291" t="s">
        <v>12369</v>
      </c>
      <c r="AD698" s="220" t="s">
        <v>7358</v>
      </c>
      <c r="AE698" s="55" t="s">
        <v>7390</v>
      </c>
      <c r="AF698" s="141">
        <v>0.7</v>
      </c>
      <c r="AG698" s="141"/>
      <c r="AH698" s="141"/>
      <c r="AI698" s="142"/>
      <c r="AJ698" s="98">
        <f>ROUND(ROUND(P697*AA698,0)*AF698,0)</f>
        <v>319</v>
      </c>
      <c r="AK698" s="66"/>
    </row>
    <row r="699" spans="1:37" ht="16.75" customHeight="1" x14ac:dyDescent="0.3">
      <c r="A699" s="11">
        <v>33</v>
      </c>
      <c r="B699" s="14" t="s">
        <v>2484</v>
      </c>
      <c r="C699" s="52" t="s">
        <v>12756</v>
      </c>
      <c r="D699" s="128"/>
      <c r="E699" s="129"/>
      <c r="F699" s="129"/>
      <c r="G699" s="129"/>
      <c r="H699" s="129"/>
      <c r="I699" s="129"/>
      <c r="J699" s="129"/>
      <c r="K699" s="130"/>
      <c r="L699" s="2"/>
      <c r="M699" s="2"/>
      <c r="N699" s="58"/>
      <c r="O699" s="81"/>
      <c r="P699" s="185"/>
      <c r="Q699" s="2"/>
      <c r="R699" s="2"/>
      <c r="S699" s="44"/>
      <c r="T699" s="45"/>
      <c r="U699" s="2"/>
      <c r="V699" s="2"/>
      <c r="W699" s="2"/>
      <c r="X699" s="2"/>
      <c r="Y699" s="2"/>
      <c r="Z699" s="2"/>
      <c r="AA699" s="145"/>
      <c r="AB699" s="71"/>
      <c r="AC699" s="292"/>
      <c r="AD699" s="220" t="s">
        <v>7391</v>
      </c>
      <c r="AE699" s="55" t="s">
        <v>7390</v>
      </c>
      <c r="AF699" s="141">
        <v>0.5</v>
      </c>
      <c r="AG699" s="141"/>
      <c r="AH699" s="141"/>
      <c r="AI699" s="142"/>
      <c r="AJ699" s="98">
        <f>ROUND(ROUND(P697*AA698,0)*AF699,0)</f>
        <v>228</v>
      </c>
      <c r="AK699" s="66"/>
    </row>
    <row r="700" spans="1:37" ht="16.75" customHeight="1" x14ac:dyDescent="0.3">
      <c r="A700" s="11">
        <v>33</v>
      </c>
      <c r="B700" s="14" t="s">
        <v>2485</v>
      </c>
      <c r="C700" s="52" t="s">
        <v>12755</v>
      </c>
      <c r="D700" s="128"/>
      <c r="E700" s="129"/>
      <c r="F700" s="129"/>
      <c r="G700" s="129"/>
      <c r="H700" s="129"/>
      <c r="I700" s="129"/>
      <c r="J700" s="129"/>
      <c r="K700" s="130"/>
      <c r="L700" s="2"/>
      <c r="M700" s="2"/>
      <c r="N700" s="58"/>
      <c r="O700" s="81"/>
      <c r="P700" s="185"/>
      <c r="Q700" s="2"/>
      <c r="R700" s="2"/>
      <c r="S700" s="44"/>
      <c r="T700" s="45"/>
      <c r="U700" s="2"/>
      <c r="V700" s="2"/>
      <c r="W700" s="2"/>
      <c r="X700" s="2"/>
      <c r="Y700" s="2"/>
      <c r="Z700" s="2"/>
      <c r="AA700" s="145"/>
      <c r="AB700" s="71"/>
      <c r="AC700" s="36"/>
      <c r="AD700" s="201"/>
      <c r="AE700" s="55"/>
      <c r="AF700" s="141"/>
      <c r="AG700" s="187" t="s">
        <v>7356</v>
      </c>
      <c r="AH700" s="53">
        <v>5</v>
      </c>
      <c r="AI700" s="181" t="s">
        <v>7357</v>
      </c>
      <c r="AJ700" s="98">
        <f>ROUND(P697*AA698-AH700,0)</f>
        <v>450</v>
      </c>
      <c r="AK700" s="66"/>
    </row>
    <row r="701" spans="1:37" ht="16.75" customHeight="1" x14ac:dyDescent="0.3">
      <c r="A701" s="11">
        <v>33</v>
      </c>
      <c r="B701" s="14" t="s">
        <v>2486</v>
      </c>
      <c r="C701" s="52" t="s">
        <v>12754</v>
      </c>
      <c r="D701" s="128"/>
      <c r="E701" s="129"/>
      <c r="F701" s="129"/>
      <c r="G701" s="129"/>
      <c r="H701" s="129"/>
      <c r="I701" s="129"/>
      <c r="J701" s="129"/>
      <c r="K701" s="130"/>
      <c r="L701" s="2"/>
      <c r="M701" s="2"/>
      <c r="N701" s="58"/>
      <c r="O701" s="81"/>
      <c r="P701" s="185"/>
      <c r="Q701" s="2"/>
      <c r="R701" s="2"/>
      <c r="S701" s="44"/>
      <c r="T701" s="45"/>
      <c r="U701" s="2"/>
      <c r="V701" s="2"/>
      <c r="W701" s="2"/>
      <c r="X701" s="2"/>
      <c r="Y701" s="2"/>
      <c r="Z701" s="2"/>
      <c r="AA701" s="145"/>
      <c r="AB701" s="71"/>
      <c r="AC701" s="291" t="s">
        <v>12369</v>
      </c>
      <c r="AD701" s="220" t="s">
        <v>7358</v>
      </c>
      <c r="AE701" s="55" t="s">
        <v>7390</v>
      </c>
      <c r="AF701" s="141">
        <v>0.7</v>
      </c>
      <c r="AG701" s="221"/>
      <c r="AH701" s="136"/>
      <c r="AI701" s="75"/>
      <c r="AJ701" s="98">
        <f>ROUND(ROUND(P697*AA698,0)*AF701-AH700,0)</f>
        <v>314</v>
      </c>
      <c r="AK701" s="66"/>
    </row>
    <row r="702" spans="1:37" ht="16.75" customHeight="1" x14ac:dyDescent="0.3">
      <c r="A702" s="11">
        <v>33</v>
      </c>
      <c r="B702" s="14" t="s">
        <v>2487</v>
      </c>
      <c r="C702" s="52" t="s">
        <v>12753</v>
      </c>
      <c r="D702" s="128"/>
      <c r="E702" s="129"/>
      <c r="F702" s="129"/>
      <c r="G702" s="129"/>
      <c r="H702" s="129"/>
      <c r="I702" s="129"/>
      <c r="J702" s="129"/>
      <c r="K702" s="130"/>
      <c r="L702" s="2"/>
      <c r="M702" s="2"/>
      <c r="N702" s="58"/>
      <c r="O702" s="81"/>
      <c r="P702" s="185"/>
      <c r="Q702" s="2"/>
      <c r="R702" s="2"/>
      <c r="S702" s="44"/>
      <c r="T702" s="43"/>
      <c r="U702" s="8"/>
      <c r="V702" s="8"/>
      <c r="W702" s="8"/>
      <c r="X702" s="8"/>
      <c r="Y702" s="8"/>
      <c r="Z702" s="8"/>
      <c r="AA702" s="180"/>
      <c r="AB702" s="73"/>
      <c r="AC702" s="292"/>
      <c r="AD702" s="220" t="s">
        <v>7391</v>
      </c>
      <c r="AE702" s="55" t="s">
        <v>7390</v>
      </c>
      <c r="AF702" s="141">
        <v>0.5</v>
      </c>
      <c r="AG702" s="196"/>
      <c r="AH702" s="144"/>
      <c r="AI702" s="150"/>
      <c r="AJ702" s="98">
        <f>ROUND(ROUND(P697*AA698,0)*AF702-AH700,0)</f>
        <v>223</v>
      </c>
      <c r="AK702" s="66"/>
    </row>
    <row r="703" spans="1:37" ht="16.75" customHeight="1" x14ac:dyDescent="0.3">
      <c r="A703" s="11">
        <v>33</v>
      </c>
      <c r="B703" s="14" t="s">
        <v>2488</v>
      </c>
      <c r="C703" s="52" t="s">
        <v>12752</v>
      </c>
      <c r="D703" s="45"/>
      <c r="E703" s="2"/>
      <c r="F703" s="2"/>
      <c r="G703" s="2"/>
      <c r="H703" s="2"/>
      <c r="I703" s="2"/>
      <c r="J703" s="2"/>
      <c r="K703" s="44"/>
      <c r="L703" s="2"/>
      <c r="M703" s="2"/>
      <c r="N703" s="58"/>
      <c r="O703" s="81"/>
      <c r="P703" s="185"/>
      <c r="Q703" s="2"/>
      <c r="R703" s="2"/>
      <c r="S703" s="44"/>
      <c r="T703" s="56" t="s">
        <v>7373</v>
      </c>
      <c r="U703" s="2"/>
      <c r="V703" s="2"/>
      <c r="W703" s="2"/>
      <c r="X703" s="2"/>
      <c r="Y703" s="2"/>
      <c r="Z703" s="2"/>
      <c r="AA703" s="145"/>
      <c r="AB703" s="71"/>
      <c r="AC703" s="36"/>
      <c r="AD703" s="194"/>
      <c r="AE703" s="7"/>
      <c r="AF703" s="7"/>
      <c r="AG703" s="7"/>
      <c r="AH703" s="7"/>
      <c r="AI703" s="37"/>
      <c r="AJ703" s="98">
        <f>ROUND(P697*AA704,0)</f>
        <v>465</v>
      </c>
      <c r="AK703" s="66"/>
    </row>
    <row r="704" spans="1:37" ht="16.75" customHeight="1" x14ac:dyDescent="0.3">
      <c r="A704" s="11">
        <v>33</v>
      </c>
      <c r="B704" s="14" t="s">
        <v>2489</v>
      </c>
      <c r="C704" s="52" t="s">
        <v>12751</v>
      </c>
      <c r="D704" s="45"/>
      <c r="E704" s="2"/>
      <c r="F704" s="2"/>
      <c r="G704" s="2"/>
      <c r="H704" s="2"/>
      <c r="I704" s="2"/>
      <c r="J704" s="2"/>
      <c r="K704" s="44"/>
      <c r="L704" s="2"/>
      <c r="M704" s="2"/>
      <c r="N704" s="58"/>
      <c r="O704" s="81"/>
      <c r="P704" s="185"/>
      <c r="Q704" s="2"/>
      <c r="R704" s="2"/>
      <c r="S704" s="44"/>
      <c r="T704" s="56" t="s">
        <v>7405</v>
      </c>
      <c r="U704" s="2"/>
      <c r="V704" s="2"/>
      <c r="W704" s="135"/>
      <c r="X704" s="135"/>
      <c r="Y704" s="135"/>
      <c r="Z704" s="136" t="s">
        <v>7404</v>
      </c>
      <c r="AA704" s="273">
        <v>0.95</v>
      </c>
      <c r="AB704" s="274"/>
      <c r="AC704" s="291" t="s">
        <v>12369</v>
      </c>
      <c r="AD704" s="220" t="s">
        <v>7358</v>
      </c>
      <c r="AE704" s="55" t="s">
        <v>7390</v>
      </c>
      <c r="AF704" s="141">
        <v>0.7</v>
      </c>
      <c r="AG704" s="141"/>
      <c r="AH704" s="141"/>
      <c r="AI704" s="142"/>
      <c r="AJ704" s="98">
        <f>ROUND(ROUND(P697*AA704,0)*AF704,0)</f>
        <v>326</v>
      </c>
      <c r="AK704" s="66"/>
    </row>
    <row r="705" spans="1:37" ht="16.75" customHeight="1" x14ac:dyDescent="0.3">
      <c r="A705" s="11">
        <v>33</v>
      </c>
      <c r="B705" s="14" t="s">
        <v>2490</v>
      </c>
      <c r="C705" s="52" t="s">
        <v>12750</v>
      </c>
      <c r="D705" s="128"/>
      <c r="E705" s="129"/>
      <c r="F705" s="129"/>
      <c r="G705" s="129"/>
      <c r="H705" s="129"/>
      <c r="I705" s="129"/>
      <c r="J705" s="129"/>
      <c r="K705" s="130"/>
      <c r="L705" s="2"/>
      <c r="M705" s="2"/>
      <c r="N705" s="58"/>
      <c r="O705" s="81"/>
      <c r="P705" s="185"/>
      <c r="Q705" s="2"/>
      <c r="R705" s="2"/>
      <c r="S705" s="44"/>
      <c r="T705" s="45"/>
      <c r="U705" s="2"/>
      <c r="V705" s="2"/>
      <c r="W705" s="2"/>
      <c r="X705" s="2"/>
      <c r="Y705" s="2"/>
      <c r="Z705" s="2"/>
      <c r="AA705" s="145"/>
      <c r="AB705" s="71"/>
      <c r="AC705" s="292"/>
      <c r="AD705" s="220" t="s">
        <v>7391</v>
      </c>
      <c r="AE705" s="55" t="s">
        <v>7390</v>
      </c>
      <c r="AF705" s="141">
        <v>0.5</v>
      </c>
      <c r="AG705" s="141"/>
      <c r="AH705" s="141"/>
      <c r="AI705" s="142"/>
      <c r="AJ705" s="98">
        <f>ROUND(ROUND(P697*AA704,0)*AF705,0)</f>
        <v>233</v>
      </c>
      <c r="AK705" s="66"/>
    </row>
    <row r="706" spans="1:37" ht="16.75" customHeight="1" x14ac:dyDescent="0.3">
      <c r="A706" s="11">
        <v>33</v>
      </c>
      <c r="B706" s="14" t="s">
        <v>2491</v>
      </c>
      <c r="C706" s="52" t="s">
        <v>12749</v>
      </c>
      <c r="D706" s="128"/>
      <c r="E706" s="129"/>
      <c r="F706" s="129"/>
      <c r="G706" s="129"/>
      <c r="H706" s="129"/>
      <c r="I706" s="129"/>
      <c r="J706" s="129"/>
      <c r="K706" s="130"/>
      <c r="L706" s="2"/>
      <c r="M706" s="2"/>
      <c r="N706" s="58"/>
      <c r="O706" s="81"/>
      <c r="P706" s="185"/>
      <c r="Q706" s="2"/>
      <c r="R706" s="2"/>
      <c r="S706" s="44"/>
      <c r="T706" s="45"/>
      <c r="U706" s="2"/>
      <c r="V706" s="2"/>
      <c r="W706" s="2"/>
      <c r="X706" s="2"/>
      <c r="Y706" s="2"/>
      <c r="Z706" s="2"/>
      <c r="AA706" s="145"/>
      <c r="AB706" s="71"/>
      <c r="AC706" s="36"/>
      <c r="AD706" s="201"/>
      <c r="AE706" s="55"/>
      <c r="AF706" s="141"/>
      <c r="AG706" s="187" t="s">
        <v>7356</v>
      </c>
      <c r="AH706" s="53">
        <v>5</v>
      </c>
      <c r="AI706" s="181" t="s">
        <v>7357</v>
      </c>
      <c r="AJ706" s="98">
        <f>ROUND(P697*AA704-AH706,0)</f>
        <v>460</v>
      </c>
      <c r="AK706" s="66"/>
    </row>
    <row r="707" spans="1:37" ht="16.75" customHeight="1" x14ac:dyDescent="0.3">
      <c r="A707" s="11">
        <v>33</v>
      </c>
      <c r="B707" s="14" t="s">
        <v>2492</v>
      </c>
      <c r="C707" s="52" t="s">
        <v>12748</v>
      </c>
      <c r="D707" s="128"/>
      <c r="E707" s="129"/>
      <c r="F707" s="129"/>
      <c r="G707" s="129"/>
      <c r="H707" s="129"/>
      <c r="I707" s="129"/>
      <c r="J707" s="129"/>
      <c r="K707" s="130"/>
      <c r="L707" s="2"/>
      <c r="M707" s="2"/>
      <c r="N707" s="58"/>
      <c r="O707" s="81"/>
      <c r="P707" s="185"/>
      <c r="Q707" s="2"/>
      <c r="R707" s="2"/>
      <c r="S707" s="44"/>
      <c r="T707" s="45"/>
      <c r="U707" s="2"/>
      <c r="V707" s="2"/>
      <c r="W707" s="2"/>
      <c r="X707" s="2"/>
      <c r="Y707" s="2"/>
      <c r="Z707" s="2"/>
      <c r="AA707" s="145"/>
      <c r="AB707" s="71"/>
      <c r="AC707" s="291" t="s">
        <v>12369</v>
      </c>
      <c r="AD707" s="220" t="s">
        <v>7358</v>
      </c>
      <c r="AE707" s="55" t="s">
        <v>7390</v>
      </c>
      <c r="AF707" s="141">
        <v>0.7</v>
      </c>
      <c r="AG707" s="221"/>
      <c r="AH707" s="136"/>
      <c r="AI707" s="75"/>
      <c r="AJ707" s="98">
        <f>ROUND(ROUND(P697*AA704,0)*AF707-AH706,0)</f>
        <v>321</v>
      </c>
      <c r="AK707" s="66"/>
    </row>
    <row r="708" spans="1:37" ht="16.75" customHeight="1" x14ac:dyDescent="0.3">
      <c r="A708" s="11">
        <v>33</v>
      </c>
      <c r="B708" s="14" t="s">
        <v>2493</v>
      </c>
      <c r="C708" s="52" t="s">
        <v>12747</v>
      </c>
      <c r="D708" s="128"/>
      <c r="E708" s="129"/>
      <c r="F708" s="129"/>
      <c r="G708" s="129"/>
      <c r="H708" s="129"/>
      <c r="I708" s="129"/>
      <c r="J708" s="129"/>
      <c r="K708" s="130"/>
      <c r="L708" s="2"/>
      <c r="M708" s="2"/>
      <c r="N708" s="58"/>
      <c r="O708" s="81"/>
      <c r="P708" s="185"/>
      <c r="Q708" s="2"/>
      <c r="R708" s="2"/>
      <c r="S708" s="44"/>
      <c r="T708" s="43"/>
      <c r="U708" s="8"/>
      <c r="V708" s="8"/>
      <c r="W708" s="8"/>
      <c r="X708" s="8"/>
      <c r="Y708" s="8"/>
      <c r="Z708" s="8"/>
      <c r="AA708" s="180"/>
      <c r="AB708" s="73"/>
      <c r="AC708" s="292"/>
      <c r="AD708" s="220" t="s">
        <v>7391</v>
      </c>
      <c r="AE708" s="55" t="s">
        <v>7390</v>
      </c>
      <c r="AF708" s="141">
        <v>0.5</v>
      </c>
      <c r="AG708" s="196"/>
      <c r="AH708" s="144"/>
      <c r="AI708" s="150"/>
      <c r="AJ708" s="98">
        <f>ROUND(ROUND(P697*AA704,0)*AF708-AH706,0)</f>
        <v>228</v>
      </c>
      <c r="AK708" s="66"/>
    </row>
    <row r="709" spans="1:37" ht="16.75" customHeight="1" x14ac:dyDescent="0.3">
      <c r="A709" s="11">
        <v>33</v>
      </c>
      <c r="B709" s="14" t="s">
        <v>12746</v>
      </c>
      <c r="C709" s="52" t="s">
        <v>12745</v>
      </c>
      <c r="D709" s="45"/>
      <c r="E709" s="2"/>
      <c r="F709" s="2"/>
      <c r="G709" s="2"/>
      <c r="H709" s="2"/>
      <c r="I709" s="2"/>
      <c r="J709" s="2"/>
      <c r="K709" s="44"/>
      <c r="L709" s="2"/>
      <c r="M709" s="2"/>
      <c r="N709" s="58"/>
      <c r="O709" s="81"/>
      <c r="P709" s="297" t="s">
        <v>12744</v>
      </c>
      <c r="Q709" s="298"/>
      <c r="R709" s="298"/>
      <c r="S709" s="299"/>
      <c r="T709" s="36"/>
      <c r="U709" s="36"/>
      <c r="V709" s="36"/>
      <c r="W709" s="36"/>
      <c r="X709" s="36"/>
      <c r="Y709" s="36"/>
      <c r="Z709" s="36"/>
      <c r="AA709" s="217"/>
      <c r="AB709" s="50"/>
      <c r="AC709" s="36"/>
      <c r="AD709" s="53"/>
      <c r="AE709" s="36"/>
      <c r="AF709" s="36"/>
      <c r="AG709" s="36"/>
      <c r="AH709" s="36"/>
      <c r="AI709" s="50"/>
      <c r="AJ709" s="98">
        <f>ROUND(P715,0)</f>
        <v>429</v>
      </c>
      <c r="AK709" s="16"/>
    </row>
    <row r="710" spans="1:37" ht="16.75" customHeight="1" x14ac:dyDescent="0.3">
      <c r="A710" s="11">
        <v>33</v>
      </c>
      <c r="B710" s="14" t="s">
        <v>2494</v>
      </c>
      <c r="C710" s="52" t="s">
        <v>12743</v>
      </c>
      <c r="D710" s="45"/>
      <c r="E710" s="2"/>
      <c r="F710" s="2"/>
      <c r="G710" s="2"/>
      <c r="H710" s="2"/>
      <c r="I710" s="2"/>
      <c r="J710" s="2"/>
      <c r="K710" s="44"/>
      <c r="L710" s="2"/>
      <c r="M710" s="2"/>
      <c r="N710" s="58"/>
      <c r="O710" s="81"/>
      <c r="P710" s="300"/>
      <c r="Q710" s="301"/>
      <c r="R710" s="301"/>
      <c r="S710" s="302"/>
      <c r="T710" s="2"/>
      <c r="U710" s="2"/>
      <c r="V710" s="2"/>
      <c r="W710" s="2"/>
      <c r="X710" s="2"/>
      <c r="Y710" s="2"/>
      <c r="Z710" s="2"/>
      <c r="AA710" s="145"/>
      <c r="AB710" s="71"/>
      <c r="AC710" s="291" t="s">
        <v>12369</v>
      </c>
      <c r="AD710" s="220" t="s">
        <v>7358</v>
      </c>
      <c r="AE710" s="55" t="s">
        <v>7390</v>
      </c>
      <c r="AF710" s="141">
        <v>0.7</v>
      </c>
      <c r="AG710" s="141"/>
      <c r="AH710" s="141"/>
      <c r="AI710" s="142"/>
      <c r="AJ710" s="98">
        <f>ROUND(P715*AF710,0)</f>
        <v>300</v>
      </c>
      <c r="AK710" s="16"/>
    </row>
    <row r="711" spans="1:37" ht="16.75" customHeight="1" x14ac:dyDescent="0.3">
      <c r="A711" s="11">
        <v>33</v>
      </c>
      <c r="B711" s="14" t="s">
        <v>2495</v>
      </c>
      <c r="C711" s="52" t="s">
        <v>12742</v>
      </c>
      <c r="D711" s="128"/>
      <c r="E711" s="129"/>
      <c r="F711" s="129"/>
      <c r="G711" s="129"/>
      <c r="H711" s="129"/>
      <c r="I711" s="129"/>
      <c r="J711" s="129"/>
      <c r="K711" s="130"/>
      <c r="L711" s="2"/>
      <c r="M711" s="2"/>
      <c r="N711" s="58"/>
      <c r="O711" s="81"/>
      <c r="P711" s="185"/>
      <c r="Q711" s="2"/>
      <c r="R711" s="2"/>
      <c r="S711" s="44"/>
      <c r="T711" s="45"/>
      <c r="U711" s="2"/>
      <c r="V711" s="2"/>
      <c r="W711" s="2"/>
      <c r="X711" s="2"/>
      <c r="Y711" s="2"/>
      <c r="Z711" s="2"/>
      <c r="AA711" s="145"/>
      <c r="AB711" s="71"/>
      <c r="AC711" s="292"/>
      <c r="AD711" s="220" t="s">
        <v>7391</v>
      </c>
      <c r="AE711" s="55" t="s">
        <v>7390</v>
      </c>
      <c r="AF711" s="141">
        <v>0.5</v>
      </c>
      <c r="AG711" s="141"/>
      <c r="AH711" s="141"/>
      <c r="AI711" s="142"/>
      <c r="AJ711" s="98">
        <f>ROUND(P715*AF711,0)</f>
        <v>215</v>
      </c>
      <c r="AK711" s="66"/>
    </row>
    <row r="712" spans="1:37" ht="16.75" customHeight="1" x14ac:dyDescent="0.3">
      <c r="A712" s="11">
        <v>33</v>
      </c>
      <c r="B712" s="14" t="s">
        <v>2496</v>
      </c>
      <c r="C712" s="52" t="s">
        <v>12741</v>
      </c>
      <c r="D712" s="128"/>
      <c r="E712" s="129"/>
      <c r="F712" s="129"/>
      <c r="G712" s="129"/>
      <c r="H712" s="129"/>
      <c r="I712" s="129"/>
      <c r="J712" s="129"/>
      <c r="K712" s="130"/>
      <c r="L712" s="2"/>
      <c r="M712" s="2"/>
      <c r="N712" s="58"/>
      <c r="O712" s="81"/>
      <c r="P712" s="185"/>
      <c r="Q712" s="2"/>
      <c r="R712" s="2"/>
      <c r="S712" s="44"/>
      <c r="T712" s="2"/>
      <c r="U712" s="2"/>
      <c r="V712" s="2"/>
      <c r="W712" s="2"/>
      <c r="X712" s="2"/>
      <c r="Y712" s="2"/>
      <c r="Z712" s="2"/>
      <c r="AA712" s="145"/>
      <c r="AB712" s="71"/>
      <c r="AC712" s="36"/>
      <c r="AD712" s="201"/>
      <c r="AE712" s="55"/>
      <c r="AF712" s="141"/>
      <c r="AG712" s="187" t="s">
        <v>7356</v>
      </c>
      <c r="AH712" s="53">
        <v>5</v>
      </c>
      <c r="AI712" s="181" t="s">
        <v>7357</v>
      </c>
      <c r="AJ712" s="98">
        <f>ROUND(P715-AH712,0)</f>
        <v>424</v>
      </c>
      <c r="AK712" s="66"/>
    </row>
    <row r="713" spans="1:37" ht="16.75" customHeight="1" x14ac:dyDescent="0.3">
      <c r="A713" s="11">
        <v>33</v>
      </c>
      <c r="B713" s="14" t="s">
        <v>2497</v>
      </c>
      <c r="C713" s="52" t="s">
        <v>12740</v>
      </c>
      <c r="D713" s="128"/>
      <c r="E713" s="129"/>
      <c r="F713" s="129"/>
      <c r="G713" s="129"/>
      <c r="H713" s="129"/>
      <c r="I713" s="129"/>
      <c r="J713" s="129"/>
      <c r="K713" s="130"/>
      <c r="L713" s="2"/>
      <c r="M713" s="2"/>
      <c r="N713" s="58"/>
      <c r="O713" s="81"/>
      <c r="P713" s="185"/>
      <c r="Q713" s="2"/>
      <c r="R713" s="2"/>
      <c r="S713" s="44"/>
      <c r="T713" s="2"/>
      <c r="U713" s="2"/>
      <c r="V713" s="2"/>
      <c r="W713" s="2"/>
      <c r="X713" s="2"/>
      <c r="Y713" s="2"/>
      <c r="Z713" s="2"/>
      <c r="AA713" s="145"/>
      <c r="AB713" s="71"/>
      <c r="AC713" s="291" t="s">
        <v>12369</v>
      </c>
      <c r="AD713" s="220" t="s">
        <v>7358</v>
      </c>
      <c r="AE713" s="55" t="s">
        <v>7390</v>
      </c>
      <c r="AF713" s="141">
        <v>0.7</v>
      </c>
      <c r="AG713" s="221"/>
      <c r="AH713" s="136"/>
      <c r="AI713" s="75"/>
      <c r="AJ713" s="98">
        <f>ROUND(P715*AF713-AH712,0)</f>
        <v>295</v>
      </c>
      <c r="AK713" s="66"/>
    </row>
    <row r="714" spans="1:37" ht="16.75" customHeight="1" x14ac:dyDescent="0.3">
      <c r="A714" s="11">
        <v>33</v>
      </c>
      <c r="B714" s="14" t="s">
        <v>2498</v>
      </c>
      <c r="C714" s="52" t="s">
        <v>12739</v>
      </c>
      <c r="D714" s="128"/>
      <c r="E714" s="129"/>
      <c r="F714" s="129"/>
      <c r="G714" s="129"/>
      <c r="H714" s="129"/>
      <c r="I714" s="129"/>
      <c r="J714" s="129"/>
      <c r="K714" s="130"/>
      <c r="L714" s="2"/>
      <c r="M714" s="2"/>
      <c r="N714" s="58"/>
      <c r="O714" s="81"/>
      <c r="P714" s="185"/>
      <c r="Q714" s="2"/>
      <c r="R714" s="2"/>
      <c r="S714" s="44"/>
      <c r="T714" s="2"/>
      <c r="U714" s="2"/>
      <c r="V714" s="2"/>
      <c r="W714" s="2"/>
      <c r="X714" s="2"/>
      <c r="Y714" s="2"/>
      <c r="Z714" s="2"/>
      <c r="AA714" s="145"/>
      <c r="AB714" s="71"/>
      <c r="AC714" s="292"/>
      <c r="AD714" s="220" t="s">
        <v>7391</v>
      </c>
      <c r="AE714" s="55" t="s">
        <v>7390</v>
      </c>
      <c r="AF714" s="141">
        <v>0.5</v>
      </c>
      <c r="AG714" s="196"/>
      <c r="AH714" s="144"/>
      <c r="AI714" s="150"/>
      <c r="AJ714" s="98">
        <f>ROUND(P715*AF714-AH712,0)</f>
        <v>210</v>
      </c>
      <c r="AK714" s="66"/>
    </row>
    <row r="715" spans="1:37" ht="16.75" customHeight="1" x14ac:dyDescent="0.3">
      <c r="A715" s="11">
        <v>33</v>
      </c>
      <c r="B715" s="14" t="s">
        <v>2499</v>
      </c>
      <c r="C715" s="52" t="s">
        <v>12738</v>
      </c>
      <c r="D715" s="45"/>
      <c r="E715" s="2"/>
      <c r="F715" s="2"/>
      <c r="G715" s="2"/>
      <c r="H715" s="2"/>
      <c r="I715" s="2"/>
      <c r="J715" s="2"/>
      <c r="K715" s="44"/>
      <c r="L715" s="2"/>
      <c r="M715" s="2"/>
      <c r="N715" s="58"/>
      <c r="O715" s="81"/>
      <c r="P715" s="271">
        <v>429</v>
      </c>
      <c r="Q715" s="272"/>
      <c r="R715" s="2" t="s">
        <v>7388</v>
      </c>
      <c r="S715" s="44"/>
      <c r="T715" s="202" t="s">
        <v>7380</v>
      </c>
      <c r="U715" s="36"/>
      <c r="V715" s="36"/>
      <c r="W715" s="36"/>
      <c r="X715" s="36"/>
      <c r="Y715" s="36"/>
      <c r="Z715" s="36"/>
      <c r="AA715" s="217"/>
      <c r="AB715" s="74"/>
      <c r="AC715" s="36"/>
      <c r="AD715" s="194"/>
      <c r="AE715" s="7"/>
      <c r="AF715" s="7"/>
      <c r="AG715" s="7"/>
      <c r="AH715" s="7"/>
      <c r="AI715" s="37"/>
      <c r="AJ715" s="98">
        <f>ROUND(P715*AA716,0)</f>
        <v>399</v>
      </c>
      <c r="AK715" s="66"/>
    </row>
    <row r="716" spans="1:37" ht="16.75" customHeight="1" x14ac:dyDescent="0.3">
      <c r="A716" s="11">
        <v>33</v>
      </c>
      <c r="B716" s="14" t="s">
        <v>2500</v>
      </c>
      <c r="C716" s="52" t="s">
        <v>12737</v>
      </c>
      <c r="D716" s="45"/>
      <c r="E716" s="2"/>
      <c r="F716" s="2"/>
      <c r="G716" s="2"/>
      <c r="H716" s="2"/>
      <c r="I716" s="2"/>
      <c r="J716" s="2"/>
      <c r="K716" s="44"/>
      <c r="L716" s="2"/>
      <c r="M716" s="2"/>
      <c r="N716" s="58"/>
      <c r="O716" s="81"/>
      <c r="P716" s="72"/>
      <c r="Q716" s="145"/>
      <c r="R716" s="2"/>
      <c r="S716" s="44"/>
      <c r="T716" s="45"/>
      <c r="U716" s="2"/>
      <c r="V716" s="2"/>
      <c r="W716" s="135"/>
      <c r="X716" s="135"/>
      <c r="Y716" s="135"/>
      <c r="Z716" s="136" t="s">
        <v>7404</v>
      </c>
      <c r="AA716" s="273">
        <v>0.93</v>
      </c>
      <c r="AB716" s="274"/>
      <c r="AC716" s="291" t="s">
        <v>12369</v>
      </c>
      <c r="AD716" s="220" t="s">
        <v>7358</v>
      </c>
      <c r="AE716" s="55" t="s">
        <v>7390</v>
      </c>
      <c r="AF716" s="141">
        <v>0.7</v>
      </c>
      <c r="AG716" s="141"/>
      <c r="AH716" s="141"/>
      <c r="AI716" s="142"/>
      <c r="AJ716" s="98">
        <f>ROUND(ROUND(P715*AA716,0)*AF716,0)</f>
        <v>279</v>
      </c>
      <c r="AK716" s="66"/>
    </row>
    <row r="717" spans="1:37" ht="16.75" customHeight="1" x14ac:dyDescent="0.3">
      <c r="A717" s="11">
        <v>33</v>
      </c>
      <c r="B717" s="14" t="s">
        <v>2501</v>
      </c>
      <c r="C717" s="52" t="s">
        <v>12736</v>
      </c>
      <c r="D717" s="128"/>
      <c r="E717" s="129"/>
      <c r="F717" s="129"/>
      <c r="G717" s="129"/>
      <c r="H717" s="129"/>
      <c r="I717" s="129"/>
      <c r="J717" s="129"/>
      <c r="K717" s="130"/>
      <c r="L717" s="2"/>
      <c r="M717" s="2"/>
      <c r="N717" s="58"/>
      <c r="O717" s="81"/>
      <c r="P717" s="185"/>
      <c r="Q717" s="2"/>
      <c r="R717" s="2"/>
      <c r="S717" s="44"/>
      <c r="T717" s="45"/>
      <c r="U717" s="2"/>
      <c r="V717" s="2"/>
      <c r="W717" s="2"/>
      <c r="X717" s="2"/>
      <c r="Y717" s="2"/>
      <c r="Z717" s="2"/>
      <c r="AA717" s="145"/>
      <c r="AB717" s="71"/>
      <c r="AC717" s="292"/>
      <c r="AD717" s="220" t="s">
        <v>7391</v>
      </c>
      <c r="AE717" s="55" t="s">
        <v>7390</v>
      </c>
      <c r="AF717" s="141">
        <v>0.5</v>
      </c>
      <c r="AG717" s="141"/>
      <c r="AH717" s="141"/>
      <c r="AI717" s="142"/>
      <c r="AJ717" s="98">
        <f>ROUND(ROUND(P715*AA716,0)*AF717,0)</f>
        <v>200</v>
      </c>
      <c r="AK717" s="66"/>
    </row>
    <row r="718" spans="1:37" ht="16.75" customHeight="1" x14ac:dyDescent="0.3">
      <c r="A718" s="11">
        <v>33</v>
      </c>
      <c r="B718" s="14" t="s">
        <v>2502</v>
      </c>
      <c r="C718" s="52" t="s">
        <v>12735</v>
      </c>
      <c r="D718" s="128"/>
      <c r="E718" s="129"/>
      <c r="F718" s="129"/>
      <c r="G718" s="129"/>
      <c r="H718" s="129"/>
      <c r="I718" s="129"/>
      <c r="J718" s="129"/>
      <c r="K718" s="130"/>
      <c r="L718" s="2"/>
      <c r="M718" s="2"/>
      <c r="N718" s="58"/>
      <c r="O718" s="81"/>
      <c r="P718" s="185"/>
      <c r="Q718" s="2"/>
      <c r="R718" s="2"/>
      <c r="S718" s="44"/>
      <c r="T718" s="45"/>
      <c r="U718" s="2"/>
      <c r="V718" s="2"/>
      <c r="W718" s="2"/>
      <c r="X718" s="2"/>
      <c r="Y718" s="2"/>
      <c r="Z718" s="2"/>
      <c r="AA718" s="145"/>
      <c r="AB718" s="71"/>
      <c r="AC718" s="36"/>
      <c r="AD718" s="201"/>
      <c r="AE718" s="55"/>
      <c r="AF718" s="141"/>
      <c r="AG718" s="187" t="s">
        <v>7356</v>
      </c>
      <c r="AH718" s="53">
        <v>5</v>
      </c>
      <c r="AI718" s="181" t="s">
        <v>7357</v>
      </c>
      <c r="AJ718" s="98">
        <f>ROUND(P715*AA716-AH718,0)</f>
        <v>394</v>
      </c>
      <c r="AK718" s="66"/>
    </row>
    <row r="719" spans="1:37" ht="16.75" customHeight="1" x14ac:dyDescent="0.3">
      <c r="A719" s="11">
        <v>33</v>
      </c>
      <c r="B719" s="14" t="s">
        <v>2503</v>
      </c>
      <c r="C719" s="52" t="s">
        <v>12734</v>
      </c>
      <c r="D719" s="128"/>
      <c r="E719" s="129"/>
      <c r="F719" s="129"/>
      <c r="G719" s="129"/>
      <c r="H719" s="129"/>
      <c r="I719" s="129"/>
      <c r="J719" s="129"/>
      <c r="K719" s="130"/>
      <c r="L719" s="2"/>
      <c r="M719" s="2"/>
      <c r="N719" s="58"/>
      <c r="O719" s="81"/>
      <c r="P719" s="185"/>
      <c r="Q719" s="2"/>
      <c r="R719" s="2"/>
      <c r="S719" s="44"/>
      <c r="T719" s="45"/>
      <c r="U719" s="2"/>
      <c r="V719" s="2"/>
      <c r="W719" s="2"/>
      <c r="X719" s="2"/>
      <c r="Y719" s="2"/>
      <c r="Z719" s="2"/>
      <c r="AA719" s="145"/>
      <c r="AB719" s="71"/>
      <c r="AC719" s="291" t="s">
        <v>12369</v>
      </c>
      <c r="AD719" s="220" t="s">
        <v>7358</v>
      </c>
      <c r="AE719" s="55" t="s">
        <v>7390</v>
      </c>
      <c r="AF719" s="141">
        <v>0.7</v>
      </c>
      <c r="AG719" s="221"/>
      <c r="AH719" s="136"/>
      <c r="AI719" s="75"/>
      <c r="AJ719" s="98">
        <f>ROUND(ROUND(P715*AA716,0)*AF719-AH718,0)</f>
        <v>274</v>
      </c>
      <c r="AK719" s="66"/>
    </row>
    <row r="720" spans="1:37" ht="16.75" customHeight="1" x14ac:dyDescent="0.3">
      <c r="A720" s="11">
        <v>33</v>
      </c>
      <c r="B720" s="14" t="s">
        <v>2504</v>
      </c>
      <c r="C720" s="52" t="s">
        <v>12733</v>
      </c>
      <c r="D720" s="128"/>
      <c r="E720" s="129"/>
      <c r="F720" s="129"/>
      <c r="G720" s="129"/>
      <c r="H720" s="129"/>
      <c r="I720" s="129"/>
      <c r="J720" s="129"/>
      <c r="K720" s="130"/>
      <c r="L720" s="2"/>
      <c r="M720" s="2"/>
      <c r="N720" s="58"/>
      <c r="O720" s="81"/>
      <c r="P720" s="185"/>
      <c r="Q720" s="2"/>
      <c r="R720" s="2"/>
      <c r="S720" s="44"/>
      <c r="T720" s="43"/>
      <c r="U720" s="8"/>
      <c r="V720" s="8"/>
      <c r="W720" s="8"/>
      <c r="X720" s="8"/>
      <c r="Y720" s="8"/>
      <c r="Z720" s="8"/>
      <c r="AA720" s="180"/>
      <c r="AB720" s="73"/>
      <c r="AC720" s="292"/>
      <c r="AD720" s="220" t="s">
        <v>7391</v>
      </c>
      <c r="AE720" s="55" t="s">
        <v>7390</v>
      </c>
      <c r="AF720" s="141">
        <v>0.5</v>
      </c>
      <c r="AG720" s="196"/>
      <c r="AH720" s="144"/>
      <c r="AI720" s="150"/>
      <c r="AJ720" s="98">
        <f>ROUND(ROUND(P715*AA716,0)*AF720-AH718,0)</f>
        <v>195</v>
      </c>
      <c r="AK720" s="66"/>
    </row>
    <row r="721" spans="1:37" ht="16.75" customHeight="1" x14ac:dyDescent="0.3">
      <c r="A721" s="11">
        <v>33</v>
      </c>
      <c r="B721" s="14" t="s">
        <v>2505</v>
      </c>
      <c r="C721" s="52" t="s">
        <v>12732</v>
      </c>
      <c r="D721" s="45"/>
      <c r="E721" s="2"/>
      <c r="F721" s="2"/>
      <c r="G721" s="2"/>
      <c r="H721" s="2"/>
      <c r="I721" s="2"/>
      <c r="J721" s="2"/>
      <c r="K721" s="44"/>
      <c r="L721" s="2"/>
      <c r="M721" s="2"/>
      <c r="N721" s="58"/>
      <c r="O721" s="81"/>
      <c r="P721" s="185"/>
      <c r="Q721" s="2"/>
      <c r="R721" s="2"/>
      <c r="S721" s="44"/>
      <c r="T721" s="56" t="s">
        <v>7373</v>
      </c>
      <c r="U721" s="2"/>
      <c r="V721" s="2"/>
      <c r="W721" s="2"/>
      <c r="X721" s="2"/>
      <c r="Y721" s="2"/>
      <c r="Z721" s="2"/>
      <c r="AA721" s="145"/>
      <c r="AB721" s="71"/>
      <c r="AC721" s="36"/>
      <c r="AD721" s="194"/>
      <c r="AE721" s="7"/>
      <c r="AF721" s="7"/>
      <c r="AG721" s="7"/>
      <c r="AH721" s="7"/>
      <c r="AI721" s="37"/>
      <c r="AJ721" s="98">
        <f>ROUND(P715*AA722,0)</f>
        <v>408</v>
      </c>
      <c r="AK721" s="66"/>
    </row>
    <row r="722" spans="1:37" ht="16.75" customHeight="1" x14ac:dyDescent="0.3">
      <c r="A722" s="11">
        <v>33</v>
      </c>
      <c r="B722" s="14" t="s">
        <v>2506</v>
      </c>
      <c r="C722" s="52" t="s">
        <v>12731</v>
      </c>
      <c r="D722" s="45"/>
      <c r="E722" s="2"/>
      <c r="F722" s="2"/>
      <c r="G722" s="2"/>
      <c r="H722" s="2"/>
      <c r="I722" s="2"/>
      <c r="J722" s="2"/>
      <c r="K722" s="44"/>
      <c r="L722" s="2"/>
      <c r="M722" s="2"/>
      <c r="N722" s="58"/>
      <c r="O722" s="81"/>
      <c r="P722" s="185"/>
      <c r="Q722" s="2"/>
      <c r="R722" s="2"/>
      <c r="S722" s="44"/>
      <c r="T722" s="56" t="s">
        <v>7405</v>
      </c>
      <c r="U722" s="2"/>
      <c r="V722" s="2"/>
      <c r="W722" s="135"/>
      <c r="X722" s="135"/>
      <c r="Y722" s="135"/>
      <c r="Z722" s="136" t="s">
        <v>7404</v>
      </c>
      <c r="AA722" s="273">
        <v>0.95</v>
      </c>
      <c r="AB722" s="274"/>
      <c r="AC722" s="291" t="s">
        <v>12369</v>
      </c>
      <c r="AD722" s="220" t="s">
        <v>7358</v>
      </c>
      <c r="AE722" s="55" t="s">
        <v>7390</v>
      </c>
      <c r="AF722" s="141">
        <v>0.7</v>
      </c>
      <c r="AG722" s="141"/>
      <c r="AH722" s="141"/>
      <c r="AI722" s="142"/>
      <c r="AJ722" s="98">
        <f>ROUND(ROUND(P715*AA722,0)*AF722,0)</f>
        <v>286</v>
      </c>
      <c r="AK722" s="66"/>
    </row>
    <row r="723" spans="1:37" ht="16.75" customHeight="1" x14ac:dyDescent="0.3">
      <c r="A723" s="11">
        <v>33</v>
      </c>
      <c r="B723" s="14" t="s">
        <v>2507</v>
      </c>
      <c r="C723" s="52" t="s">
        <v>12730</v>
      </c>
      <c r="D723" s="128"/>
      <c r="E723" s="129"/>
      <c r="F723" s="129"/>
      <c r="G723" s="129"/>
      <c r="H723" s="129"/>
      <c r="I723" s="129"/>
      <c r="J723" s="129"/>
      <c r="K723" s="130"/>
      <c r="L723" s="2"/>
      <c r="M723" s="2"/>
      <c r="N723" s="58"/>
      <c r="O723" s="81"/>
      <c r="P723" s="185"/>
      <c r="Q723" s="2"/>
      <c r="R723" s="2"/>
      <c r="S723" s="44"/>
      <c r="T723" s="45"/>
      <c r="U723" s="2"/>
      <c r="V723" s="2"/>
      <c r="W723" s="2"/>
      <c r="X723" s="2"/>
      <c r="Y723" s="2"/>
      <c r="Z723" s="2"/>
      <c r="AA723" s="145"/>
      <c r="AB723" s="71"/>
      <c r="AC723" s="292"/>
      <c r="AD723" s="220" t="s">
        <v>7391</v>
      </c>
      <c r="AE723" s="55" t="s">
        <v>7390</v>
      </c>
      <c r="AF723" s="141">
        <v>0.5</v>
      </c>
      <c r="AG723" s="141"/>
      <c r="AH723" s="141"/>
      <c r="AI723" s="142"/>
      <c r="AJ723" s="98">
        <f>ROUND(ROUND(P715*AA722,0)*AF723,0)</f>
        <v>204</v>
      </c>
      <c r="AK723" s="66"/>
    </row>
    <row r="724" spans="1:37" ht="16.75" customHeight="1" x14ac:dyDescent="0.3">
      <c r="A724" s="11">
        <v>33</v>
      </c>
      <c r="B724" s="14" t="s">
        <v>2508</v>
      </c>
      <c r="C724" s="52" t="s">
        <v>12729</v>
      </c>
      <c r="D724" s="128"/>
      <c r="E724" s="129"/>
      <c r="F724" s="129"/>
      <c r="G724" s="129"/>
      <c r="H724" s="129"/>
      <c r="I724" s="129"/>
      <c r="J724" s="129"/>
      <c r="K724" s="130"/>
      <c r="L724" s="2"/>
      <c r="M724" s="2"/>
      <c r="N724" s="58"/>
      <c r="O724" s="81"/>
      <c r="P724" s="185"/>
      <c r="Q724" s="2"/>
      <c r="R724" s="2"/>
      <c r="S724" s="44"/>
      <c r="T724" s="45"/>
      <c r="U724" s="2"/>
      <c r="V724" s="2"/>
      <c r="W724" s="2"/>
      <c r="X724" s="2"/>
      <c r="Y724" s="2"/>
      <c r="Z724" s="2"/>
      <c r="AA724" s="145"/>
      <c r="AB724" s="71"/>
      <c r="AC724" s="36"/>
      <c r="AD724" s="201"/>
      <c r="AE724" s="55"/>
      <c r="AF724" s="141"/>
      <c r="AG724" s="187" t="s">
        <v>7356</v>
      </c>
      <c r="AH724" s="53">
        <v>5</v>
      </c>
      <c r="AI724" s="181" t="s">
        <v>7357</v>
      </c>
      <c r="AJ724" s="98">
        <f>ROUND(P715*AA722-AH724,0)</f>
        <v>403</v>
      </c>
      <c r="AK724" s="66"/>
    </row>
    <row r="725" spans="1:37" ht="16.75" customHeight="1" x14ac:dyDescent="0.3">
      <c r="A725" s="11">
        <v>33</v>
      </c>
      <c r="B725" s="14" t="s">
        <v>2509</v>
      </c>
      <c r="C725" s="52" t="s">
        <v>12728</v>
      </c>
      <c r="D725" s="128"/>
      <c r="E725" s="129"/>
      <c r="F725" s="129"/>
      <c r="G725" s="129"/>
      <c r="H725" s="129"/>
      <c r="I725" s="129"/>
      <c r="J725" s="129"/>
      <c r="K725" s="130"/>
      <c r="L725" s="2"/>
      <c r="M725" s="2"/>
      <c r="N725" s="58"/>
      <c r="O725" s="81"/>
      <c r="P725" s="185"/>
      <c r="Q725" s="2"/>
      <c r="R725" s="2"/>
      <c r="S725" s="44"/>
      <c r="T725" s="45"/>
      <c r="U725" s="2"/>
      <c r="V725" s="2"/>
      <c r="W725" s="2"/>
      <c r="X725" s="2"/>
      <c r="Y725" s="2"/>
      <c r="Z725" s="2"/>
      <c r="AA725" s="145"/>
      <c r="AB725" s="71"/>
      <c r="AC725" s="291" t="s">
        <v>12369</v>
      </c>
      <c r="AD725" s="220" t="s">
        <v>7358</v>
      </c>
      <c r="AE725" s="55" t="s">
        <v>7390</v>
      </c>
      <c r="AF725" s="141">
        <v>0.7</v>
      </c>
      <c r="AG725" s="221"/>
      <c r="AH725" s="136"/>
      <c r="AI725" s="75"/>
      <c r="AJ725" s="98">
        <f>ROUND(ROUND(P715*AA722,0)*AF725-AH724,0)</f>
        <v>281</v>
      </c>
      <c r="AK725" s="66"/>
    </row>
    <row r="726" spans="1:37" ht="16.75" customHeight="1" x14ac:dyDescent="0.3">
      <c r="A726" s="11">
        <v>33</v>
      </c>
      <c r="B726" s="14" t="s">
        <v>2510</v>
      </c>
      <c r="C726" s="52" t="s">
        <v>12727</v>
      </c>
      <c r="D726" s="137"/>
      <c r="E726" s="138"/>
      <c r="F726" s="138"/>
      <c r="G726" s="138"/>
      <c r="H726" s="138"/>
      <c r="I726" s="138"/>
      <c r="J726" s="138"/>
      <c r="K726" s="139"/>
      <c r="L726" s="8"/>
      <c r="M726" s="8"/>
      <c r="N726" s="13"/>
      <c r="O726" s="165"/>
      <c r="P726" s="164"/>
      <c r="Q726" s="8"/>
      <c r="R726" s="8"/>
      <c r="S726" s="24"/>
      <c r="T726" s="43"/>
      <c r="U726" s="8"/>
      <c r="V726" s="8"/>
      <c r="W726" s="8"/>
      <c r="X726" s="8"/>
      <c r="Y726" s="8"/>
      <c r="Z726" s="8"/>
      <c r="AA726" s="180"/>
      <c r="AB726" s="73"/>
      <c r="AC726" s="292"/>
      <c r="AD726" s="220" t="s">
        <v>7391</v>
      </c>
      <c r="AE726" s="55" t="s">
        <v>7390</v>
      </c>
      <c r="AF726" s="141">
        <v>0.5</v>
      </c>
      <c r="AG726" s="196"/>
      <c r="AH726" s="144"/>
      <c r="AI726" s="150"/>
      <c r="AJ726" s="98">
        <f>ROUND(ROUND(P715*AA722,0)*AF726-AH724,0)</f>
        <v>199</v>
      </c>
      <c r="AK726" s="65"/>
    </row>
    <row r="727" spans="1:37" ht="16.75" customHeight="1" x14ac:dyDescent="0.3">
      <c r="A727" s="11">
        <v>33</v>
      </c>
      <c r="B727" s="14" t="s">
        <v>12726</v>
      </c>
      <c r="C727" s="52" t="s">
        <v>12725</v>
      </c>
      <c r="D727" s="281" t="s">
        <v>12724</v>
      </c>
      <c r="E727" s="282"/>
      <c r="F727" s="282"/>
      <c r="G727" s="283"/>
      <c r="H727" s="281" t="s">
        <v>12723</v>
      </c>
      <c r="I727" s="282"/>
      <c r="J727" s="282"/>
      <c r="K727" s="283"/>
      <c r="L727" s="281" t="s">
        <v>12543</v>
      </c>
      <c r="M727" s="282"/>
      <c r="N727" s="282"/>
      <c r="O727" s="283"/>
      <c r="P727" s="167" t="s">
        <v>7461</v>
      </c>
      <c r="Q727" s="36"/>
      <c r="R727" s="36"/>
      <c r="S727" s="50"/>
      <c r="T727" s="36"/>
      <c r="U727" s="36"/>
      <c r="V727" s="36"/>
      <c r="W727" s="36"/>
      <c r="X727" s="36"/>
      <c r="Y727" s="36"/>
      <c r="Z727" s="36"/>
      <c r="AA727" s="217"/>
      <c r="AB727" s="50"/>
      <c r="AC727" s="36"/>
      <c r="AD727" s="53"/>
      <c r="AE727" s="36"/>
      <c r="AF727" s="36"/>
      <c r="AG727" s="36"/>
      <c r="AH727" s="36"/>
      <c r="AI727" s="50"/>
      <c r="AJ727" s="98">
        <f>ROUND(P733,0)</f>
        <v>697</v>
      </c>
      <c r="AK727" s="22" t="s">
        <v>7631</v>
      </c>
    </row>
    <row r="728" spans="1:37" ht="16.75" customHeight="1" x14ac:dyDescent="0.3">
      <c r="A728" s="11">
        <v>33</v>
      </c>
      <c r="B728" s="14" t="s">
        <v>2511</v>
      </c>
      <c r="C728" s="52" t="s">
        <v>12722</v>
      </c>
      <c r="D728" s="284"/>
      <c r="E728" s="285"/>
      <c r="F728" s="285"/>
      <c r="G728" s="286"/>
      <c r="H728" s="284"/>
      <c r="I728" s="285"/>
      <c r="J728" s="285"/>
      <c r="K728" s="286"/>
      <c r="L728" s="284"/>
      <c r="M728" s="285"/>
      <c r="N728" s="285"/>
      <c r="O728" s="286"/>
      <c r="P728" s="185"/>
      <c r="Q728" s="2"/>
      <c r="R728" s="2"/>
      <c r="S728" s="44"/>
      <c r="T728" s="45"/>
      <c r="U728" s="2"/>
      <c r="V728" s="2"/>
      <c r="W728" s="2"/>
      <c r="X728" s="2"/>
      <c r="Y728" s="2"/>
      <c r="Z728" s="2"/>
      <c r="AA728" s="145"/>
      <c r="AB728" s="71"/>
      <c r="AC728" s="291" t="s">
        <v>12369</v>
      </c>
      <c r="AD728" s="220" t="s">
        <v>7358</v>
      </c>
      <c r="AE728" s="55" t="s">
        <v>7390</v>
      </c>
      <c r="AF728" s="141">
        <v>0.7</v>
      </c>
      <c r="AG728" s="141"/>
      <c r="AH728" s="141"/>
      <c r="AI728" s="142"/>
      <c r="AJ728" s="98">
        <f>ROUND(P733*AF728,0)</f>
        <v>488</v>
      </c>
      <c r="AK728" s="66"/>
    </row>
    <row r="729" spans="1:37" ht="16.75" customHeight="1" x14ac:dyDescent="0.3">
      <c r="A729" s="11">
        <v>33</v>
      </c>
      <c r="B729" s="14" t="s">
        <v>2512</v>
      </c>
      <c r="C729" s="52" t="s">
        <v>12721</v>
      </c>
      <c r="D729" s="284"/>
      <c r="E729" s="285"/>
      <c r="F729" s="285"/>
      <c r="G729" s="286"/>
      <c r="H729" s="284"/>
      <c r="I729" s="285"/>
      <c r="J729" s="285"/>
      <c r="K729" s="286"/>
      <c r="L729" s="284"/>
      <c r="M729" s="285"/>
      <c r="N729" s="285"/>
      <c r="O729" s="286"/>
      <c r="P729" s="185"/>
      <c r="Q729" s="2"/>
      <c r="R729" s="2"/>
      <c r="S729" s="44"/>
      <c r="T729" s="45"/>
      <c r="U729" s="2"/>
      <c r="V729" s="2"/>
      <c r="W729" s="2"/>
      <c r="X729" s="2"/>
      <c r="Y729" s="2"/>
      <c r="Z729" s="2"/>
      <c r="AA729" s="145"/>
      <c r="AB729" s="71"/>
      <c r="AC729" s="292"/>
      <c r="AD729" s="220" t="s">
        <v>7391</v>
      </c>
      <c r="AE729" s="55" t="s">
        <v>7390</v>
      </c>
      <c r="AF729" s="141">
        <v>0.5</v>
      </c>
      <c r="AG729" s="141"/>
      <c r="AH729" s="141"/>
      <c r="AI729" s="142"/>
      <c r="AJ729" s="98">
        <f>ROUND(P733*AF729,0)</f>
        <v>349</v>
      </c>
      <c r="AK729" s="66"/>
    </row>
    <row r="730" spans="1:37" ht="16.75" customHeight="1" x14ac:dyDescent="0.3">
      <c r="A730" s="11">
        <v>33</v>
      </c>
      <c r="B730" s="14" t="s">
        <v>2513</v>
      </c>
      <c r="C730" s="52" t="s">
        <v>12720</v>
      </c>
      <c r="D730" s="284"/>
      <c r="E730" s="285"/>
      <c r="F730" s="285"/>
      <c r="G730" s="286"/>
      <c r="H730" s="198"/>
      <c r="I730" s="195"/>
      <c r="J730" s="195"/>
      <c r="K730" s="197"/>
      <c r="L730" s="129"/>
      <c r="M730" s="199"/>
      <c r="N730" s="199"/>
      <c r="O730" s="197"/>
      <c r="P730" s="185"/>
      <c r="Q730" s="2"/>
      <c r="R730" s="2"/>
      <c r="S730" s="44"/>
      <c r="T730" s="2"/>
      <c r="U730" s="2"/>
      <c r="V730" s="2"/>
      <c r="W730" s="2"/>
      <c r="X730" s="2"/>
      <c r="Y730" s="2"/>
      <c r="Z730" s="2"/>
      <c r="AA730" s="145"/>
      <c r="AB730" s="71"/>
      <c r="AC730" s="36"/>
      <c r="AD730" s="201"/>
      <c r="AE730" s="55"/>
      <c r="AF730" s="141"/>
      <c r="AG730" s="187" t="s">
        <v>7356</v>
      </c>
      <c r="AH730" s="53">
        <v>5</v>
      </c>
      <c r="AI730" s="181" t="s">
        <v>7357</v>
      </c>
      <c r="AJ730" s="98">
        <f>ROUND(P733-AH730,0)</f>
        <v>692</v>
      </c>
      <c r="AK730" s="66"/>
    </row>
    <row r="731" spans="1:37" ht="16.75" customHeight="1" x14ac:dyDescent="0.3">
      <c r="A731" s="11">
        <v>33</v>
      </c>
      <c r="B731" s="14" t="s">
        <v>2514</v>
      </c>
      <c r="C731" s="52" t="s">
        <v>12719</v>
      </c>
      <c r="D731" s="128"/>
      <c r="E731" s="129"/>
      <c r="F731" s="129"/>
      <c r="G731" s="130"/>
      <c r="H731" s="128"/>
      <c r="I731" s="129"/>
      <c r="J731" s="129"/>
      <c r="K731" s="130"/>
      <c r="L731" s="129"/>
      <c r="M731" s="199"/>
      <c r="N731" s="199"/>
      <c r="O731" s="197"/>
      <c r="P731" s="185"/>
      <c r="Q731" s="2"/>
      <c r="R731" s="2"/>
      <c r="S731" s="44"/>
      <c r="T731" s="2"/>
      <c r="U731" s="2"/>
      <c r="V731" s="2"/>
      <c r="W731" s="2"/>
      <c r="X731" s="2"/>
      <c r="Y731" s="2"/>
      <c r="Z731" s="2"/>
      <c r="AA731" s="145"/>
      <c r="AB731" s="71"/>
      <c r="AC731" s="291" t="s">
        <v>12369</v>
      </c>
      <c r="AD731" s="220" t="s">
        <v>7358</v>
      </c>
      <c r="AE731" s="55" t="s">
        <v>7390</v>
      </c>
      <c r="AF731" s="141">
        <v>0.7</v>
      </c>
      <c r="AG731" s="221"/>
      <c r="AH731" s="136"/>
      <c r="AI731" s="75"/>
      <c r="AJ731" s="98">
        <f>ROUND(P733*AF731-AH730,0)</f>
        <v>483</v>
      </c>
      <c r="AK731" s="66"/>
    </row>
    <row r="732" spans="1:37" ht="16.75" customHeight="1" x14ac:dyDescent="0.3">
      <c r="A732" s="11">
        <v>33</v>
      </c>
      <c r="B732" s="14" t="s">
        <v>2515</v>
      </c>
      <c r="C732" s="52" t="s">
        <v>12718</v>
      </c>
      <c r="D732" s="128"/>
      <c r="E732" s="129"/>
      <c r="F732" s="129"/>
      <c r="G732" s="130"/>
      <c r="H732" s="128"/>
      <c r="I732" s="129"/>
      <c r="J732" s="129"/>
      <c r="K732" s="130"/>
      <c r="L732" s="129"/>
      <c r="M732" s="199"/>
      <c r="N732" s="199"/>
      <c r="O732" s="197"/>
      <c r="P732" s="185"/>
      <c r="Q732" s="2"/>
      <c r="R732" s="2"/>
      <c r="S732" s="44"/>
      <c r="T732" s="2"/>
      <c r="U732" s="2"/>
      <c r="V732" s="2"/>
      <c r="W732" s="2"/>
      <c r="X732" s="2"/>
      <c r="Y732" s="2"/>
      <c r="Z732" s="2"/>
      <c r="AA732" s="145"/>
      <c r="AB732" s="71"/>
      <c r="AC732" s="292"/>
      <c r="AD732" s="220" t="s">
        <v>7391</v>
      </c>
      <c r="AE732" s="55" t="s">
        <v>7390</v>
      </c>
      <c r="AF732" s="141">
        <v>0.5</v>
      </c>
      <c r="AG732" s="196"/>
      <c r="AH732" s="144"/>
      <c r="AI732" s="150"/>
      <c r="AJ732" s="98">
        <f>ROUND(P733*AF732-AH730,0)</f>
        <v>344</v>
      </c>
      <c r="AK732" s="66"/>
    </row>
    <row r="733" spans="1:37" ht="16.75" customHeight="1" x14ac:dyDescent="0.3">
      <c r="A733" s="11">
        <v>33</v>
      </c>
      <c r="B733" s="14" t="s">
        <v>2516</v>
      </c>
      <c r="C733" s="52" t="s">
        <v>12717</v>
      </c>
      <c r="D733" s="128"/>
      <c r="E733" s="129"/>
      <c r="F733" s="129"/>
      <c r="G733" s="130"/>
      <c r="H733" s="128"/>
      <c r="I733" s="129"/>
      <c r="J733" s="129"/>
      <c r="K733" s="130"/>
      <c r="L733" s="199"/>
      <c r="M733" s="199"/>
      <c r="N733" s="199"/>
      <c r="O733" s="197"/>
      <c r="P733" s="271">
        <v>697</v>
      </c>
      <c r="Q733" s="272"/>
      <c r="R733" s="2" t="s">
        <v>7388</v>
      </c>
      <c r="S733" s="44"/>
      <c r="T733" s="202" t="s">
        <v>7380</v>
      </c>
      <c r="U733" s="36"/>
      <c r="V733" s="36"/>
      <c r="W733" s="36"/>
      <c r="X733" s="36"/>
      <c r="Y733" s="36"/>
      <c r="Z733" s="36"/>
      <c r="AA733" s="217"/>
      <c r="AB733" s="74"/>
      <c r="AC733" s="36"/>
      <c r="AD733" s="135"/>
      <c r="AE733" s="7"/>
      <c r="AF733" s="7"/>
      <c r="AG733" s="7"/>
      <c r="AH733" s="7"/>
      <c r="AI733" s="37"/>
      <c r="AJ733" s="98">
        <f>ROUND(P733*AA734,0)</f>
        <v>648</v>
      </c>
      <c r="AK733" s="66"/>
    </row>
    <row r="734" spans="1:37" ht="16.75" customHeight="1" x14ac:dyDescent="0.3">
      <c r="A734" s="11">
        <v>33</v>
      </c>
      <c r="B734" s="14" t="s">
        <v>2517</v>
      </c>
      <c r="C734" s="52" t="s">
        <v>12716</v>
      </c>
      <c r="D734" s="128"/>
      <c r="E734" s="129"/>
      <c r="F734" s="129"/>
      <c r="G734" s="130"/>
      <c r="H734" s="128"/>
      <c r="I734" s="129"/>
      <c r="J734" s="129"/>
      <c r="K734" s="130"/>
      <c r="L734" s="2"/>
      <c r="M734" s="2"/>
      <c r="N734" s="58"/>
      <c r="O734" s="81"/>
      <c r="P734" s="72"/>
      <c r="Q734" s="145"/>
      <c r="R734" s="2"/>
      <c r="S734" s="44"/>
      <c r="T734" s="45"/>
      <c r="U734" s="2"/>
      <c r="V734" s="2"/>
      <c r="W734" s="135"/>
      <c r="X734" s="135"/>
      <c r="Y734" s="135"/>
      <c r="Z734" s="136" t="s">
        <v>7404</v>
      </c>
      <c r="AA734" s="273">
        <v>0.93</v>
      </c>
      <c r="AB734" s="274"/>
      <c r="AC734" s="291" t="s">
        <v>12369</v>
      </c>
      <c r="AD734" s="220" t="s">
        <v>7358</v>
      </c>
      <c r="AE734" s="55" t="s">
        <v>7390</v>
      </c>
      <c r="AF734" s="141">
        <v>0.7</v>
      </c>
      <c r="AG734" s="141"/>
      <c r="AH734" s="141"/>
      <c r="AI734" s="142"/>
      <c r="AJ734" s="98">
        <f>ROUND(ROUND(P733*AA734,0)*AF734,0)</f>
        <v>454</v>
      </c>
      <c r="AK734" s="66"/>
    </row>
    <row r="735" spans="1:37" ht="16.75" customHeight="1" x14ac:dyDescent="0.3">
      <c r="A735" s="11">
        <v>33</v>
      </c>
      <c r="B735" s="14" t="s">
        <v>2518</v>
      </c>
      <c r="C735" s="52" t="s">
        <v>12715</v>
      </c>
      <c r="D735" s="128"/>
      <c r="E735" s="129"/>
      <c r="F735" s="129"/>
      <c r="G735" s="130"/>
      <c r="H735" s="128"/>
      <c r="I735" s="129"/>
      <c r="J735" s="129"/>
      <c r="K735" s="130"/>
      <c r="L735" s="2"/>
      <c r="M735" s="2"/>
      <c r="N735" s="58"/>
      <c r="O735" s="81"/>
      <c r="P735" s="185"/>
      <c r="Q735" s="2"/>
      <c r="R735" s="2"/>
      <c r="S735" s="44"/>
      <c r="T735" s="45"/>
      <c r="U735" s="2"/>
      <c r="V735" s="2"/>
      <c r="W735" s="2"/>
      <c r="X735" s="2"/>
      <c r="Y735" s="2"/>
      <c r="Z735" s="2"/>
      <c r="AA735" s="145"/>
      <c r="AB735" s="71"/>
      <c r="AC735" s="292"/>
      <c r="AD735" s="220" t="s">
        <v>7391</v>
      </c>
      <c r="AE735" s="55" t="s">
        <v>7390</v>
      </c>
      <c r="AF735" s="141">
        <v>0.5</v>
      </c>
      <c r="AG735" s="141"/>
      <c r="AH735" s="141"/>
      <c r="AI735" s="142"/>
      <c r="AJ735" s="98">
        <f>ROUND(ROUND(P733*AA734,0)*AF735,0)</f>
        <v>324</v>
      </c>
      <c r="AK735" s="66"/>
    </row>
    <row r="736" spans="1:37" ht="16.75" customHeight="1" x14ac:dyDescent="0.3">
      <c r="A736" s="11">
        <v>33</v>
      </c>
      <c r="B736" s="14" t="s">
        <v>2519</v>
      </c>
      <c r="C736" s="52" t="s">
        <v>12714</v>
      </c>
      <c r="D736" s="128"/>
      <c r="E736" s="129"/>
      <c r="F736" s="129"/>
      <c r="G736" s="130"/>
      <c r="H736" s="128"/>
      <c r="I736" s="129"/>
      <c r="J736" s="129"/>
      <c r="K736" s="130"/>
      <c r="L736" s="2"/>
      <c r="M736" s="2"/>
      <c r="N736" s="58"/>
      <c r="O736" s="81"/>
      <c r="P736" s="185"/>
      <c r="Q736" s="2"/>
      <c r="R736" s="2"/>
      <c r="S736" s="44"/>
      <c r="T736" s="45"/>
      <c r="U736" s="2"/>
      <c r="V736" s="2"/>
      <c r="W736" s="2"/>
      <c r="X736" s="2"/>
      <c r="Y736" s="2"/>
      <c r="Z736" s="2"/>
      <c r="AA736" s="145"/>
      <c r="AB736" s="71"/>
      <c r="AC736" s="36"/>
      <c r="AD736" s="201"/>
      <c r="AE736" s="55"/>
      <c r="AF736" s="141"/>
      <c r="AG736" s="187" t="s">
        <v>7356</v>
      </c>
      <c r="AH736" s="53">
        <v>5</v>
      </c>
      <c r="AI736" s="181" t="s">
        <v>7357</v>
      </c>
      <c r="AJ736" s="98">
        <f>ROUND(P733*AA734-AH736,0)</f>
        <v>643</v>
      </c>
      <c r="AK736" s="66"/>
    </row>
    <row r="737" spans="1:37" ht="16.75" customHeight="1" x14ac:dyDescent="0.3">
      <c r="A737" s="11">
        <v>33</v>
      </c>
      <c r="B737" s="14" t="s">
        <v>2520</v>
      </c>
      <c r="C737" s="52" t="s">
        <v>12713</v>
      </c>
      <c r="D737" s="128"/>
      <c r="E737" s="129"/>
      <c r="F737" s="129"/>
      <c r="G737" s="130"/>
      <c r="H737" s="128"/>
      <c r="I737" s="129"/>
      <c r="J737" s="129"/>
      <c r="K737" s="130"/>
      <c r="L737" s="2"/>
      <c r="M737" s="2"/>
      <c r="N737" s="58"/>
      <c r="O737" s="81"/>
      <c r="P737" s="185"/>
      <c r="Q737" s="2"/>
      <c r="R737" s="2"/>
      <c r="S737" s="44"/>
      <c r="T737" s="45"/>
      <c r="U737" s="2"/>
      <c r="V737" s="2"/>
      <c r="W737" s="2"/>
      <c r="X737" s="2"/>
      <c r="Y737" s="2"/>
      <c r="Z737" s="2"/>
      <c r="AA737" s="145"/>
      <c r="AB737" s="71"/>
      <c r="AC737" s="291" t="s">
        <v>12369</v>
      </c>
      <c r="AD737" s="220" t="s">
        <v>7358</v>
      </c>
      <c r="AE737" s="55" t="s">
        <v>7390</v>
      </c>
      <c r="AF737" s="141">
        <v>0.7</v>
      </c>
      <c r="AG737" s="221"/>
      <c r="AH737" s="136"/>
      <c r="AI737" s="75"/>
      <c r="AJ737" s="98">
        <f>ROUND(ROUND(P733*AA734,0)*AF737-AH736,0)</f>
        <v>449</v>
      </c>
      <c r="AK737" s="66"/>
    </row>
    <row r="738" spans="1:37" ht="16.75" customHeight="1" x14ac:dyDescent="0.3">
      <c r="A738" s="11">
        <v>33</v>
      </c>
      <c r="B738" s="14" t="s">
        <v>2521</v>
      </c>
      <c r="C738" s="52" t="s">
        <v>12712</v>
      </c>
      <c r="D738" s="128"/>
      <c r="E738" s="129"/>
      <c r="F738" s="129"/>
      <c r="G738" s="130"/>
      <c r="H738" s="128"/>
      <c r="I738" s="129"/>
      <c r="J738" s="129"/>
      <c r="K738" s="130"/>
      <c r="L738" s="2"/>
      <c r="M738" s="2"/>
      <c r="N738" s="58"/>
      <c r="O738" s="81"/>
      <c r="P738" s="185"/>
      <c r="Q738" s="2"/>
      <c r="R738" s="2"/>
      <c r="S738" s="44"/>
      <c r="T738" s="43"/>
      <c r="U738" s="8"/>
      <c r="V738" s="8"/>
      <c r="W738" s="8"/>
      <c r="X738" s="8"/>
      <c r="Y738" s="8"/>
      <c r="Z738" s="8"/>
      <c r="AA738" s="180"/>
      <c r="AB738" s="73"/>
      <c r="AC738" s="292"/>
      <c r="AD738" s="220" t="s">
        <v>7391</v>
      </c>
      <c r="AE738" s="55" t="s">
        <v>7390</v>
      </c>
      <c r="AF738" s="141">
        <v>0.5</v>
      </c>
      <c r="AG738" s="196"/>
      <c r="AH738" s="144"/>
      <c r="AI738" s="150"/>
      <c r="AJ738" s="98">
        <f>ROUND(ROUND(P733*AA734,0)*AF738-AH736,0)</f>
        <v>319</v>
      </c>
      <c r="AK738" s="66"/>
    </row>
    <row r="739" spans="1:37" ht="16.75" customHeight="1" x14ac:dyDescent="0.3">
      <c r="A739" s="11">
        <v>33</v>
      </c>
      <c r="B739" s="14" t="s">
        <v>2522</v>
      </c>
      <c r="C739" s="52" t="s">
        <v>12711</v>
      </c>
      <c r="D739" s="45"/>
      <c r="E739" s="2"/>
      <c r="F739" s="2"/>
      <c r="G739" s="44"/>
      <c r="H739" s="45"/>
      <c r="I739" s="2"/>
      <c r="J739" s="2"/>
      <c r="K739" s="44"/>
      <c r="L739" s="2"/>
      <c r="M739" s="2"/>
      <c r="N739" s="58"/>
      <c r="O739" s="81"/>
      <c r="P739" s="185"/>
      <c r="Q739" s="2"/>
      <c r="R739" s="2"/>
      <c r="S739" s="44"/>
      <c r="T739" s="56" t="s">
        <v>7373</v>
      </c>
      <c r="U739" s="2"/>
      <c r="V739" s="2"/>
      <c r="W739" s="2"/>
      <c r="X739" s="2"/>
      <c r="Y739" s="2"/>
      <c r="Z739" s="2"/>
      <c r="AA739" s="145"/>
      <c r="AB739" s="71"/>
      <c r="AC739" s="36"/>
      <c r="AD739" s="194"/>
      <c r="AE739" s="7"/>
      <c r="AF739" s="7"/>
      <c r="AG739" s="7"/>
      <c r="AH739" s="7"/>
      <c r="AI739" s="37"/>
      <c r="AJ739" s="98">
        <f>ROUND(P733*AA740,0)</f>
        <v>662</v>
      </c>
      <c r="AK739" s="66"/>
    </row>
    <row r="740" spans="1:37" ht="16.75" customHeight="1" x14ac:dyDescent="0.3">
      <c r="A740" s="11">
        <v>33</v>
      </c>
      <c r="B740" s="14" t="s">
        <v>2523</v>
      </c>
      <c r="C740" s="52" t="s">
        <v>12710</v>
      </c>
      <c r="D740" s="45"/>
      <c r="E740" s="2"/>
      <c r="F740" s="2"/>
      <c r="G740" s="44"/>
      <c r="H740" s="45"/>
      <c r="I740" s="2"/>
      <c r="J740" s="2"/>
      <c r="K740" s="44"/>
      <c r="L740" s="2"/>
      <c r="M740" s="2"/>
      <c r="N740" s="58"/>
      <c r="O740" s="81"/>
      <c r="P740" s="185"/>
      <c r="Q740" s="2"/>
      <c r="R740" s="2"/>
      <c r="S740" s="44"/>
      <c r="T740" s="56" t="s">
        <v>7405</v>
      </c>
      <c r="U740" s="2"/>
      <c r="V740" s="2"/>
      <c r="W740" s="135"/>
      <c r="X740" s="135"/>
      <c r="Y740" s="135"/>
      <c r="Z740" s="136" t="s">
        <v>7404</v>
      </c>
      <c r="AA740" s="273">
        <v>0.95</v>
      </c>
      <c r="AB740" s="274"/>
      <c r="AC740" s="291" t="s">
        <v>12369</v>
      </c>
      <c r="AD740" s="220" t="s">
        <v>7358</v>
      </c>
      <c r="AE740" s="55" t="s">
        <v>7390</v>
      </c>
      <c r="AF740" s="141">
        <v>0.7</v>
      </c>
      <c r="AG740" s="141"/>
      <c r="AH740" s="141"/>
      <c r="AI740" s="142"/>
      <c r="AJ740" s="98">
        <f>ROUND(ROUND(P733*AA740,0)*AF740,0)</f>
        <v>463</v>
      </c>
      <c r="AK740" s="66"/>
    </row>
    <row r="741" spans="1:37" ht="16.75" customHeight="1" x14ac:dyDescent="0.3">
      <c r="A741" s="11">
        <v>33</v>
      </c>
      <c r="B741" s="14" t="s">
        <v>2524</v>
      </c>
      <c r="C741" s="52" t="s">
        <v>12709</v>
      </c>
      <c r="D741" s="128"/>
      <c r="E741" s="129"/>
      <c r="F741" s="129"/>
      <c r="G741" s="130"/>
      <c r="H741" s="128"/>
      <c r="I741" s="129"/>
      <c r="J741" s="129"/>
      <c r="K741" s="130"/>
      <c r="L741" s="2"/>
      <c r="M741" s="2"/>
      <c r="N741" s="58"/>
      <c r="O741" s="81"/>
      <c r="P741" s="185"/>
      <c r="Q741" s="2"/>
      <c r="R741" s="2"/>
      <c r="S741" s="44"/>
      <c r="T741" s="45"/>
      <c r="U741" s="2"/>
      <c r="V741" s="2"/>
      <c r="W741" s="2"/>
      <c r="X741" s="2"/>
      <c r="Y741" s="2"/>
      <c r="Z741" s="2"/>
      <c r="AA741" s="145"/>
      <c r="AB741" s="71"/>
      <c r="AC741" s="292"/>
      <c r="AD741" s="220" t="s">
        <v>7391</v>
      </c>
      <c r="AE741" s="55" t="s">
        <v>7390</v>
      </c>
      <c r="AF741" s="141">
        <v>0.5</v>
      </c>
      <c r="AG741" s="141"/>
      <c r="AH741" s="141"/>
      <c r="AI741" s="142"/>
      <c r="AJ741" s="98">
        <f>ROUND(ROUND(P733*AA740,0)*AF741,0)</f>
        <v>331</v>
      </c>
      <c r="AK741" s="66"/>
    </row>
    <row r="742" spans="1:37" ht="16.75" customHeight="1" x14ac:dyDescent="0.3">
      <c r="A742" s="11">
        <v>33</v>
      </c>
      <c r="B742" s="14" t="s">
        <v>2525</v>
      </c>
      <c r="C742" s="52" t="s">
        <v>12708</v>
      </c>
      <c r="D742" s="128"/>
      <c r="E742" s="129"/>
      <c r="F742" s="129"/>
      <c r="G742" s="130"/>
      <c r="H742" s="128"/>
      <c r="I742" s="129"/>
      <c r="J742" s="129"/>
      <c r="K742" s="130"/>
      <c r="L742" s="2"/>
      <c r="M742" s="2"/>
      <c r="N742" s="58"/>
      <c r="O742" s="81"/>
      <c r="P742" s="185"/>
      <c r="Q742" s="2"/>
      <c r="R742" s="2"/>
      <c r="S742" s="44"/>
      <c r="T742" s="45"/>
      <c r="U742" s="2"/>
      <c r="V742" s="2"/>
      <c r="W742" s="2"/>
      <c r="X742" s="2"/>
      <c r="Y742" s="2"/>
      <c r="Z742" s="2"/>
      <c r="AA742" s="145"/>
      <c r="AB742" s="71"/>
      <c r="AC742" s="36"/>
      <c r="AD742" s="201"/>
      <c r="AE742" s="55"/>
      <c r="AF742" s="141"/>
      <c r="AG742" s="187" t="s">
        <v>7356</v>
      </c>
      <c r="AH742" s="53">
        <v>5</v>
      </c>
      <c r="AI742" s="181" t="s">
        <v>7357</v>
      </c>
      <c r="AJ742" s="98">
        <f>ROUND(P733*AA740-AH742,0)</f>
        <v>657</v>
      </c>
      <c r="AK742" s="66"/>
    </row>
    <row r="743" spans="1:37" ht="16.75" customHeight="1" x14ac:dyDescent="0.3">
      <c r="A743" s="11">
        <v>33</v>
      </c>
      <c r="B743" s="14" t="s">
        <v>2526</v>
      </c>
      <c r="C743" s="52" t="s">
        <v>12707</v>
      </c>
      <c r="D743" s="128"/>
      <c r="E743" s="129"/>
      <c r="F743" s="129"/>
      <c r="G743" s="130"/>
      <c r="H743" s="128"/>
      <c r="I743" s="129"/>
      <c r="J743" s="129"/>
      <c r="K743" s="130"/>
      <c r="L743" s="2"/>
      <c r="M743" s="2"/>
      <c r="N743" s="58"/>
      <c r="O743" s="81"/>
      <c r="P743" s="185"/>
      <c r="Q743" s="2"/>
      <c r="R743" s="2"/>
      <c r="S743" s="44"/>
      <c r="T743" s="45"/>
      <c r="U743" s="2"/>
      <c r="V743" s="2"/>
      <c r="W743" s="2"/>
      <c r="X743" s="2"/>
      <c r="Y743" s="2"/>
      <c r="Z743" s="2"/>
      <c r="AA743" s="145"/>
      <c r="AB743" s="71"/>
      <c r="AC743" s="291" t="s">
        <v>12369</v>
      </c>
      <c r="AD743" s="220" t="s">
        <v>7358</v>
      </c>
      <c r="AE743" s="55" t="s">
        <v>7390</v>
      </c>
      <c r="AF743" s="141">
        <v>0.7</v>
      </c>
      <c r="AG743" s="221"/>
      <c r="AH743" s="136"/>
      <c r="AI743" s="75"/>
      <c r="AJ743" s="98">
        <f>ROUND(ROUND(P733*AA740,0)*AF743-AH742,0)</f>
        <v>458</v>
      </c>
      <c r="AK743" s="66"/>
    </row>
    <row r="744" spans="1:37" ht="16.75" customHeight="1" x14ac:dyDescent="0.3">
      <c r="A744" s="11">
        <v>33</v>
      </c>
      <c r="B744" s="14" t="s">
        <v>2527</v>
      </c>
      <c r="C744" s="52" t="s">
        <v>12706</v>
      </c>
      <c r="D744" s="128"/>
      <c r="E744" s="129"/>
      <c r="F744" s="129"/>
      <c r="G744" s="130"/>
      <c r="H744" s="128"/>
      <c r="I744" s="129"/>
      <c r="J744" s="129"/>
      <c r="K744" s="130"/>
      <c r="L744" s="2"/>
      <c r="M744" s="2"/>
      <c r="N744" s="58"/>
      <c r="O744" s="81"/>
      <c r="P744" s="185"/>
      <c r="Q744" s="2"/>
      <c r="R744" s="2"/>
      <c r="S744" s="44"/>
      <c r="T744" s="43"/>
      <c r="U744" s="8"/>
      <c r="V744" s="8"/>
      <c r="W744" s="8"/>
      <c r="X744" s="8"/>
      <c r="Y744" s="8"/>
      <c r="Z744" s="8"/>
      <c r="AA744" s="180"/>
      <c r="AB744" s="73"/>
      <c r="AC744" s="292"/>
      <c r="AD744" s="220" t="s">
        <v>7391</v>
      </c>
      <c r="AE744" s="55" t="s">
        <v>7390</v>
      </c>
      <c r="AF744" s="141">
        <v>0.5</v>
      </c>
      <c r="AG744" s="196"/>
      <c r="AH744" s="144"/>
      <c r="AI744" s="150"/>
      <c r="AJ744" s="98">
        <f>ROUND(ROUND(P733*AA740,0)*AF744-AH742,0)</f>
        <v>326</v>
      </c>
      <c r="AK744" s="66"/>
    </row>
    <row r="745" spans="1:37" ht="16.75" customHeight="1" x14ac:dyDescent="0.3">
      <c r="A745" s="11">
        <v>33</v>
      </c>
      <c r="B745" s="14" t="s">
        <v>12705</v>
      </c>
      <c r="C745" s="52" t="s">
        <v>12704</v>
      </c>
      <c r="D745" s="45"/>
      <c r="E745" s="2"/>
      <c r="F745" s="2"/>
      <c r="G745" s="44"/>
      <c r="H745" s="45"/>
      <c r="I745" s="2"/>
      <c r="J745" s="2"/>
      <c r="K745" s="44"/>
      <c r="L745" s="2"/>
      <c r="M745" s="2"/>
      <c r="N745" s="58"/>
      <c r="O745" s="81"/>
      <c r="P745" s="167" t="s">
        <v>7425</v>
      </c>
      <c r="Q745" s="36"/>
      <c r="R745" s="36"/>
      <c r="S745" s="50"/>
      <c r="T745" s="36"/>
      <c r="U745" s="36"/>
      <c r="V745" s="36"/>
      <c r="W745" s="36"/>
      <c r="X745" s="36"/>
      <c r="Y745" s="36"/>
      <c r="Z745" s="36"/>
      <c r="AA745" s="217"/>
      <c r="AB745" s="50"/>
      <c r="AC745" s="36"/>
      <c r="AD745" s="53"/>
      <c r="AE745" s="36"/>
      <c r="AF745" s="36"/>
      <c r="AG745" s="36"/>
      <c r="AH745" s="36"/>
      <c r="AI745" s="50"/>
      <c r="AJ745" s="98">
        <f>ROUND(P751,0)</f>
        <v>650</v>
      </c>
      <c r="AK745" s="66"/>
    </row>
    <row r="746" spans="1:37" ht="16.75" customHeight="1" x14ac:dyDescent="0.3">
      <c r="A746" s="11">
        <v>33</v>
      </c>
      <c r="B746" s="14" t="s">
        <v>2528</v>
      </c>
      <c r="C746" s="52" t="s">
        <v>12703</v>
      </c>
      <c r="D746" s="45"/>
      <c r="E746" s="2"/>
      <c r="F746" s="2"/>
      <c r="G746" s="44"/>
      <c r="H746" s="45"/>
      <c r="I746" s="2"/>
      <c r="J746" s="2"/>
      <c r="K746" s="44"/>
      <c r="L746" s="2"/>
      <c r="M746" s="2"/>
      <c r="N746" s="58"/>
      <c r="O746" s="81"/>
      <c r="P746" s="185"/>
      <c r="Q746" s="2"/>
      <c r="R746" s="2"/>
      <c r="S746" s="44"/>
      <c r="T746" s="2"/>
      <c r="U746" s="2"/>
      <c r="V746" s="2"/>
      <c r="W746" s="2"/>
      <c r="X746" s="2"/>
      <c r="Y746" s="2"/>
      <c r="Z746" s="2"/>
      <c r="AA746" s="145"/>
      <c r="AB746" s="71"/>
      <c r="AC746" s="291" t="s">
        <v>12369</v>
      </c>
      <c r="AD746" s="220" t="s">
        <v>7358</v>
      </c>
      <c r="AE746" s="55" t="s">
        <v>7390</v>
      </c>
      <c r="AF746" s="141">
        <v>0.7</v>
      </c>
      <c r="AG746" s="141"/>
      <c r="AH746" s="141"/>
      <c r="AI746" s="142"/>
      <c r="AJ746" s="98">
        <f>ROUND(P751*AF746,0)</f>
        <v>455</v>
      </c>
      <c r="AK746" s="66"/>
    </row>
    <row r="747" spans="1:37" ht="16.75" customHeight="1" x14ac:dyDescent="0.3">
      <c r="A747" s="11">
        <v>33</v>
      </c>
      <c r="B747" s="14" t="s">
        <v>2529</v>
      </c>
      <c r="C747" s="52" t="s">
        <v>12702</v>
      </c>
      <c r="D747" s="128"/>
      <c r="E747" s="129"/>
      <c r="F747" s="129"/>
      <c r="G747" s="130"/>
      <c r="H747" s="128"/>
      <c r="I747" s="129"/>
      <c r="J747" s="129"/>
      <c r="K747" s="130"/>
      <c r="L747" s="2"/>
      <c r="M747" s="2"/>
      <c r="N747" s="58"/>
      <c r="O747" s="81"/>
      <c r="P747" s="185"/>
      <c r="Q747" s="2"/>
      <c r="R747" s="2"/>
      <c r="S747" s="44"/>
      <c r="T747" s="45"/>
      <c r="U747" s="2"/>
      <c r="V747" s="2"/>
      <c r="W747" s="2"/>
      <c r="X747" s="2"/>
      <c r="Y747" s="2"/>
      <c r="Z747" s="2"/>
      <c r="AA747" s="145"/>
      <c r="AB747" s="71"/>
      <c r="AC747" s="292"/>
      <c r="AD747" s="220" t="s">
        <v>7391</v>
      </c>
      <c r="AE747" s="55" t="s">
        <v>7390</v>
      </c>
      <c r="AF747" s="141">
        <v>0.5</v>
      </c>
      <c r="AG747" s="141"/>
      <c r="AH747" s="141"/>
      <c r="AI747" s="142"/>
      <c r="AJ747" s="98">
        <f>ROUND(P751*AF747,0)</f>
        <v>325</v>
      </c>
      <c r="AK747" s="66"/>
    </row>
    <row r="748" spans="1:37" ht="16.75" customHeight="1" x14ac:dyDescent="0.3">
      <c r="A748" s="11">
        <v>33</v>
      </c>
      <c r="B748" s="14" t="s">
        <v>2530</v>
      </c>
      <c r="C748" s="52" t="s">
        <v>12701</v>
      </c>
      <c r="D748" s="128"/>
      <c r="E748" s="129"/>
      <c r="F748" s="129"/>
      <c r="G748" s="130"/>
      <c r="H748" s="128"/>
      <c r="I748" s="129"/>
      <c r="J748" s="129"/>
      <c r="K748" s="130"/>
      <c r="L748" s="2"/>
      <c r="M748" s="2"/>
      <c r="N748" s="58"/>
      <c r="O748" s="81"/>
      <c r="P748" s="185"/>
      <c r="Q748" s="2"/>
      <c r="R748" s="2"/>
      <c r="S748" s="44"/>
      <c r="T748" s="2"/>
      <c r="U748" s="2"/>
      <c r="V748" s="2"/>
      <c r="W748" s="2"/>
      <c r="X748" s="2"/>
      <c r="Y748" s="2"/>
      <c r="Z748" s="2"/>
      <c r="AA748" s="145"/>
      <c r="AB748" s="71"/>
      <c r="AC748" s="36"/>
      <c r="AD748" s="201"/>
      <c r="AE748" s="55"/>
      <c r="AF748" s="141"/>
      <c r="AG748" s="187" t="s">
        <v>7356</v>
      </c>
      <c r="AH748" s="53">
        <v>5</v>
      </c>
      <c r="AI748" s="181" t="s">
        <v>7357</v>
      </c>
      <c r="AJ748" s="98">
        <f>ROUND(P751-AH748,0)</f>
        <v>645</v>
      </c>
      <c r="AK748" s="66"/>
    </row>
    <row r="749" spans="1:37" ht="16.75" customHeight="1" x14ac:dyDescent="0.3">
      <c r="A749" s="11">
        <v>33</v>
      </c>
      <c r="B749" s="14" t="s">
        <v>2531</v>
      </c>
      <c r="C749" s="52" t="s">
        <v>12700</v>
      </c>
      <c r="D749" s="128"/>
      <c r="E749" s="129"/>
      <c r="F749" s="129"/>
      <c r="G749" s="130"/>
      <c r="H749" s="128"/>
      <c r="I749" s="129"/>
      <c r="J749" s="129"/>
      <c r="K749" s="130"/>
      <c r="L749" s="2"/>
      <c r="M749" s="2"/>
      <c r="N749" s="58"/>
      <c r="O749" s="81"/>
      <c r="P749" s="185"/>
      <c r="Q749" s="2"/>
      <c r="R749" s="2"/>
      <c r="S749" s="44"/>
      <c r="T749" s="2"/>
      <c r="U749" s="2"/>
      <c r="V749" s="2"/>
      <c r="W749" s="2"/>
      <c r="X749" s="2"/>
      <c r="Y749" s="2"/>
      <c r="Z749" s="2"/>
      <c r="AA749" s="145"/>
      <c r="AB749" s="71"/>
      <c r="AC749" s="291" t="s">
        <v>12369</v>
      </c>
      <c r="AD749" s="220" t="s">
        <v>7358</v>
      </c>
      <c r="AE749" s="55" t="s">
        <v>7390</v>
      </c>
      <c r="AF749" s="141">
        <v>0.7</v>
      </c>
      <c r="AG749" s="221"/>
      <c r="AH749" s="136"/>
      <c r="AI749" s="75"/>
      <c r="AJ749" s="98">
        <f>ROUND(P751*AF749-AH748,0)</f>
        <v>450</v>
      </c>
      <c r="AK749" s="66"/>
    </row>
    <row r="750" spans="1:37" ht="16.75" customHeight="1" x14ac:dyDescent="0.3">
      <c r="A750" s="11">
        <v>33</v>
      </c>
      <c r="B750" s="14" t="s">
        <v>2532</v>
      </c>
      <c r="C750" s="52" t="s">
        <v>12699</v>
      </c>
      <c r="D750" s="128"/>
      <c r="E750" s="129"/>
      <c r="F750" s="129"/>
      <c r="G750" s="130"/>
      <c r="H750" s="128"/>
      <c r="I750" s="129"/>
      <c r="J750" s="129"/>
      <c r="K750" s="130"/>
      <c r="L750" s="2"/>
      <c r="M750" s="2"/>
      <c r="N750" s="58"/>
      <c r="O750" s="81"/>
      <c r="P750" s="185"/>
      <c r="Q750" s="2"/>
      <c r="R750" s="2"/>
      <c r="S750" s="44"/>
      <c r="T750" s="2"/>
      <c r="U750" s="2"/>
      <c r="V750" s="2"/>
      <c r="W750" s="2"/>
      <c r="X750" s="2"/>
      <c r="Y750" s="2"/>
      <c r="Z750" s="2"/>
      <c r="AA750" s="145"/>
      <c r="AB750" s="71"/>
      <c r="AC750" s="292"/>
      <c r="AD750" s="220" t="s">
        <v>7391</v>
      </c>
      <c r="AE750" s="55" t="s">
        <v>7390</v>
      </c>
      <c r="AF750" s="141">
        <v>0.5</v>
      </c>
      <c r="AG750" s="196"/>
      <c r="AH750" s="144"/>
      <c r="AI750" s="150"/>
      <c r="AJ750" s="98">
        <f>ROUND(P751*AF750-AH748,0)</f>
        <v>320</v>
      </c>
      <c r="AK750" s="66"/>
    </row>
    <row r="751" spans="1:37" ht="16.75" customHeight="1" x14ac:dyDescent="0.3">
      <c r="A751" s="11">
        <v>33</v>
      </c>
      <c r="B751" s="14" t="s">
        <v>2533</v>
      </c>
      <c r="C751" s="52" t="s">
        <v>12698</v>
      </c>
      <c r="D751" s="45"/>
      <c r="E751" s="2"/>
      <c r="F751" s="2"/>
      <c r="G751" s="44"/>
      <c r="H751" s="45"/>
      <c r="I751" s="2"/>
      <c r="J751" s="2"/>
      <c r="K751" s="44"/>
      <c r="L751" s="2"/>
      <c r="M751" s="2"/>
      <c r="N751" s="58"/>
      <c r="O751" s="81"/>
      <c r="P751" s="271">
        <v>650</v>
      </c>
      <c r="Q751" s="272"/>
      <c r="R751" s="2" t="s">
        <v>7388</v>
      </c>
      <c r="S751" s="44"/>
      <c r="T751" s="202" t="s">
        <v>7380</v>
      </c>
      <c r="U751" s="36"/>
      <c r="V751" s="36"/>
      <c r="W751" s="36"/>
      <c r="X751" s="36"/>
      <c r="Y751" s="36"/>
      <c r="Z751" s="36"/>
      <c r="AA751" s="217"/>
      <c r="AB751" s="74"/>
      <c r="AC751" s="36"/>
      <c r="AD751" s="194"/>
      <c r="AE751" s="7"/>
      <c r="AF751" s="7"/>
      <c r="AG751" s="7"/>
      <c r="AH751" s="7"/>
      <c r="AI751" s="37"/>
      <c r="AJ751" s="98">
        <f>ROUND(P751*AA752,0)</f>
        <v>605</v>
      </c>
      <c r="AK751" s="66"/>
    </row>
    <row r="752" spans="1:37" ht="16.75" customHeight="1" x14ac:dyDescent="0.3">
      <c r="A752" s="11">
        <v>33</v>
      </c>
      <c r="B752" s="14" t="s">
        <v>2534</v>
      </c>
      <c r="C752" s="52" t="s">
        <v>12697</v>
      </c>
      <c r="D752" s="45"/>
      <c r="E752" s="2"/>
      <c r="F752" s="2"/>
      <c r="G752" s="44"/>
      <c r="H752" s="45"/>
      <c r="I752" s="2"/>
      <c r="J752" s="2"/>
      <c r="K752" s="44"/>
      <c r="L752" s="2"/>
      <c r="M752" s="2"/>
      <c r="N752" s="58"/>
      <c r="O752" s="81"/>
      <c r="P752" s="72"/>
      <c r="Q752" s="145"/>
      <c r="R752" s="2"/>
      <c r="S752" s="44"/>
      <c r="T752" s="45"/>
      <c r="U752" s="2"/>
      <c r="V752" s="2"/>
      <c r="W752" s="135"/>
      <c r="X752" s="135"/>
      <c r="Y752" s="135"/>
      <c r="Z752" s="136" t="s">
        <v>7404</v>
      </c>
      <c r="AA752" s="273">
        <v>0.93</v>
      </c>
      <c r="AB752" s="274"/>
      <c r="AC752" s="291" t="s">
        <v>12369</v>
      </c>
      <c r="AD752" s="220" t="s">
        <v>7358</v>
      </c>
      <c r="AE752" s="55" t="s">
        <v>7390</v>
      </c>
      <c r="AF752" s="141">
        <v>0.7</v>
      </c>
      <c r="AG752" s="141"/>
      <c r="AH752" s="141"/>
      <c r="AI752" s="142"/>
      <c r="AJ752" s="98">
        <f>ROUND(ROUND(P751*AA752,0)*AF752,0)</f>
        <v>424</v>
      </c>
      <c r="AK752" s="66"/>
    </row>
    <row r="753" spans="1:37" ht="16.75" customHeight="1" x14ac:dyDescent="0.3">
      <c r="A753" s="11">
        <v>33</v>
      </c>
      <c r="B753" s="14" t="s">
        <v>2535</v>
      </c>
      <c r="C753" s="52" t="s">
        <v>12696</v>
      </c>
      <c r="D753" s="128"/>
      <c r="E753" s="129"/>
      <c r="F753" s="129"/>
      <c r="G753" s="130"/>
      <c r="H753" s="128"/>
      <c r="I753" s="129"/>
      <c r="J753" s="129"/>
      <c r="K753" s="130"/>
      <c r="L753" s="2"/>
      <c r="M753" s="2"/>
      <c r="N753" s="58"/>
      <c r="O753" s="81"/>
      <c r="P753" s="185"/>
      <c r="Q753" s="2"/>
      <c r="R753" s="2"/>
      <c r="S753" s="44"/>
      <c r="T753" s="45"/>
      <c r="U753" s="2"/>
      <c r="V753" s="2"/>
      <c r="W753" s="2"/>
      <c r="X753" s="2"/>
      <c r="Y753" s="2"/>
      <c r="Z753" s="2"/>
      <c r="AA753" s="145"/>
      <c r="AB753" s="71"/>
      <c r="AC753" s="292"/>
      <c r="AD753" s="220" t="s">
        <v>7391</v>
      </c>
      <c r="AE753" s="55" t="s">
        <v>7390</v>
      </c>
      <c r="AF753" s="141">
        <v>0.5</v>
      </c>
      <c r="AG753" s="141"/>
      <c r="AH753" s="141"/>
      <c r="AI753" s="142"/>
      <c r="AJ753" s="98">
        <f>ROUND(ROUND(P751*AA752,0)*AF753,0)</f>
        <v>303</v>
      </c>
      <c r="AK753" s="66"/>
    </row>
    <row r="754" spans="1:37" ht="16.75" customHeight="1" x14ac:dyDescent="0.3">
      <c r="A754" s="11">
        <v>33</v>
      </c>
      <c r="B754" s="14" t="s">
        <v>2536</v>
      </c>
      <c r="C754" s="52" t="s">
        <v>12695</v>
      </c>
      <c r="D754" s="128"/>
      <c r="E754" s="129"/>
      <c r="F754" s="129"/>
      <c r="G754" s="130"/>
      <c r="H754" s="128"/>
      <c r="I754" s="129"/>
      <c r="J754" s="129"/>
      <c r="K754" s="130"/>
      <c r="L754" s="2"/>
      <c r="M754" s="2"/>
      <c r="N754" s="58"/>
      <c r="O754" s="81"/>
      <c r="P754" s="185"/>
      <c r="Q754" s="2"/>
      <c r="R754" s="2"/>
      <c r="S754" s="44"/>
      <c r="T754" s="45"/>
      <c r="U754" s="2"/>
      <c r="V754" s="2"/>
      <c r="W754" s="2"/>
      <c r="X754" s="2"/>
      <c r="Y754" s="2"/>
      <c r="Z754" s="2"/>
      <c r="AA754" s="145"/>
      <c r="AB754" s="71"/>
      <c r="AC754" s="36"/>
      <c r="AD754" s="201"/>
      <c r="AE754" s="55"/>
      <c r="AF754" s="141"/>
      <c r="AG754" s="187" t="s">
        <v>7356</v>
      </c>
      <c r="AH754" s="53">
        <v>5</v>
      </c>
      <c r="AI754" s="181" t="s">
        <v>7357</v>
      </c>
      <c r="AJ754" s="98">
        <f>ROUND(P751*AA752-AH754,0)</f>
        <v>600</v>
      </c>
      <c r="AK754" s="66"/>
    </row>
    <row r="755" spans="1:37" ht="16.75" customHeight="1" x14ac:dyDescent="0.3">
      <c r="A755" s="11">
        <v>33</v>
      </c>
      <c r="B755" s="14" t="s">
        <v>2537</v>
      </c>
      <c r="C755" s="52" t="s">
        <v>12694</v>
      </c>
      <c r="D755" s="128"/>
      <c r="E755" s="129"/>
      <c r="F755" s="129"/>
      <c r="G755" s="130"/>
      <c r="H755" s="128"/>
      <c r="I755" s="129"/>
      <c r="J755" s="129"/>
      <c r="K755" s="130"/>
      <c r="L755" s="2"/>
      <c r="M755" s="2"/>
      <c r="N755" s="58"/>
      <c r="O755" s="81"/>
      <c r="P755" s="185"/>
      <c r="Q755" s="2"/>
      <c r="R755" s="2"/>
      <c r="S755" s="44"/>
      <c r="T755" s="45"/>
      <c r="U755" s="2"/>
      <c r="V755" s="2"/>
      <c r="W755" s="2"/>
      <c r="X755" s="2"/>
      <c r="Y755" s="2"/>
      <c r="Z755" s="2"/>
      <c r="AA755" s="145"/>
      <c r="AB755" s="71"/>
      <c r="AC755" s="291" t="s">
        <v>12369</v>
      </c>
      <c r="AD755" s="220" t="s">
        <v>7358</v>
      </c>
      <c r="AE755" s="55" t="s">
        <v>7390</v>
      </c>
      <c r="AF755" s="141">
        <v>0.7</v>
      </c>
      <c r="AG755" s="221"/>
      <c r="AH755" s="136"/>
      <c r="AI755" s="75"/>
      <c r="AJ755" s="98">
        <f>ROUND(ROUND(P751*AA752,0)*AF755-AH754,0)</f>
        <v>419</v>
      </c>
      <c r="AK755" s="66"/>
    </row>
    <row r="756" spans="1:37" ht="16.75" customHeight="1" x14ac:dyDescent="0.3">
      <c r="A756" s="11">
        <v>33</v>
      </c>
      <c r="B756" s="14" t="s">
        <v>2538</v>
      </c>
      <c r="C756" s="52" t="s">
        <v>12693</v>
      </c>
      <c r="D756" s="128"/>
      <c r="E756" s="129"/>
      <c r="F756" s="129"/>
      <c r="G756" s="130"/>
      <c r="H756" s="128"/>
      <c r="I756" s="129"/>
      <c r="J756" s="129"/>
      <c r="K756" s="130"/>
      <c r="L756" s="2"/>
      <c r="M756" s="2"/>
      <c r="N756" s="58"/>
      <c r="O756" s="81"/>
      <c r="P756" s="185"/>
      <c r="Q756" s="2"/>
      <c r="R756" s="2"/>
      <c r="S756" s="44"/>
      <c r="T756" s="43"/>
      <c r="U756" s="8"/>
      <c r="V756" s="8"/>
      <c r="W756" s="8"/>
      <c r="X756" s="8"/>
      <c r="Y756" s="8"/>
      <c r="Z756" s="8"/>
      <c r="AA756" s="180"/>
      <c r="AB756" s="73"/>
      <c r="AC756" s="292"/>
      <c r="AD756" s="220" t="s">
        <v>7391</v>
      </c>
      <c r="AE756" s="55" t="s">
        <v>7390</v>
      </c>
      <c r="AF756" s="141">
        <v>0.5</v>
      </c>
      <c r="AG756" s="196"/>
      <c r="AH756" s="144"/>
      <c r="AI756" s="150"/>
      <c r="AJ756" s="98">
        <f>ROUND(ROUND(P751*AA752,0)*AF756-AH754,0)</f>
        <v>298</v>
      </c>
      <c r="AK756" s="66"/>
    </row>
    <row r="757" spans="1:37" ht="16.75" customHeight="1" x14ac:dyDescent="0.3">
      <c r="A757" s="11">
        <v>33</v>
      </c>
      <c r="B757" s="14" t="s">
        <v>2539</v>
      </c>
      <c r="C757" s="52" t="s">
        <v>12692</v>
      </c>
      <c r="D757" s="45"/>
      <c r="E757" s="2"/>
      <c r="F757" s="2"/>
      <c r="G757" s="44"/>
      <c r="H757" s="45"/>
      <c r="I757" s="2"/>
      <c r="J757" s="2"/>
      <c r="K757" s="44"/>
      <c r="L757" s="2"/>
      <c r="M757" s="2"/>
      <c r="N757" s="58"/>
      <c r="O757" s="81"/>
      <c r="P757" s="185"/>
      <c r="Q757" s="2"/>
      <c r="R757" s="2"/>
      <c r="S757" s="44"/>
      <c r="T757" s="56" t="s">
        <v>7373</v>
      </c>
      <c r="U757" s="2"/>
      <c r="V757" s="2"/>
      <c r="W757" s="2"/>
      <c r="X757" s="2"/>
      <c r="Y757" s="2"/>
      <c r="Z757" s="2"/>
      <c r="AA757" s="145"/>
      <c r="AB757" s="71"/>
      <c r="AC757" s="36"/>
      <c r="AD757" s="194"/>
      <c r="AE757" s="7"/>
      <c r="AF757" s="7"/>
      <c r="AG757" s="7"/>
      <c r="AH757" s="7"/>
      <c r="AI757" s="37"/>
      <c r="AJ757" s="98">
        <f>ROUND(P751*AA758,0)</f>
        <v>618</v>
      </c>
      <c r="AK757" s="66"/>
    </row>
    <row r="758" spans="1:37" ht="16.75" customHeight="1" x14ac:dyDescent="0.3">
      <c r="A758" s="11">
        <v>33</v>
      </c>
      <c r="B758" s="14" t="s">
        <v>2540</v>
      </c>
      <c r="C758" s="52" t="s">
        <v>12691</v>
      </c>
      <c r="D758" s="45"/>
      <c r="E758" s="2"/>
      <c r="F758" s="2"/>
      <c r="G758" s="44"/>
      <c r="H758" s="45"/>
      <c r="I758" s="2"/>
      <c r="J758" s="2"/>
      <c r="K758" s="44"/>
      <c r="L758" s="2"/>
      <c r="M758" s="2"/>
      <c r="N758" s="58"/>
      <c r="O758" s="81"/>
      <c r="P758" s="185"/>
      <c r="Q758" s="2"/>
      <c r="R758" s="2"/>
      <c r="S758" s="44"/>
      <c r="T758" s="56" t="s">
        <v>7405</v>
      </c>
      <c r="U758" s="2"/>
      <c r="V758" s="2"/>
      <c r="W758" s="135"/>
      <c r="X758" s="135"/>
      <c r="Y758" s="135"/>
      <c r="Z758" s="136" t="s">
        <v>7404</v>
      </c>
      <c r="AA758" s="273">
        <v>0.95</v>
      </c>
      <c r="AB758" s="274"/>
      <c r="AC758" s="291" t="s">
        <v>12369</v>
      </c>
      <c r="AD758" s="220" t="s">
        <v>7358</v>
      </c>
      <c r="AE758" s="55" t="s">
        <v>7390</v>
      </c>
      <c r="AF758" s="141">
        <v>0.7</v>
      </c>
      <c r="AG758" s="141"/>
      <c r="AH758" s="141"/>
      <c r="AI758" s="142"/>
      <c r="AJ758" s="98">
        <f>ROUND(ROUND(P751*AA758,0)*AF758,0)</f>
        <v>433</v>
      </c>
      <c r="AK758" s="66"/>
    </row>
    <row r="759" spans="1:37" ht="16.75" customHeight="1" x14ac:dyDescent="0.3">
      <c r="A759" s="11">
        <v>33</v>
      </c>
      <c r="B759" s="14" t="s">
        <v>2541</v>
      </c>
      <c r="C759" s="52" t="s">
        <v>12690</v>
      </c>
      <c r="D759" s="128"/>
      <c r="E759" s="129"/>
      <c r="F759" s="129"/>
      <c r="G759" s="130"/>
      <c r="H759" s="128"/>
      <c r="I759" s="129"/>
      <c r="J759" s="129"/>
      <c r="K759" s="130"/>
      <c r="L759" s="2"/>
      <c r="M759" s="2"/>
      <c r="N759" s="58"/>
      <c r="O759" s="81"/>
      <c r="P759" s="185"/>
      <c r="Q759" s="2"/>
      <c r="R759" s="2"/>
      <c r="S759" s="44"/>
      <c r="T759" s="45"/>
      <c r="U759" s="2"/>
      <c r="V759" s="2"/>
      <c r="W759" s="2"/>
      <c r="X759" s="2"/>
      <c r="Y759" s="2"/>
      <c r="Z759" s="2"/>
      <c r="AA759" s="145"/>
      <c r="AB759" s="71"/>
      <c r="AC759" s="292"/>
      <c r="AD759" s="220" t="s">
        <v>7391</v>
      </c>
      <c r="AE759" s="55" t="s">
        <v>7390</v>
      </c>
      <c r="AF759" s="141">
        <v>0.5</v>
      </c>
      <c r="AG759" s="141"/>
      <c r="AH759" s="141"/>
      <c r="AI759" s="142"/>
      <c r="AJ759" s="98">
        <f>ROUND(ROUND(P751*AA758,0)*AF759,0)</f>
        <v>309</v>
      </c>
      <c r="AK759" s="66"/>
    </row>
    <row r="760" spans="1:37" ht="16.75" customHeight="1" x14ac:dyDescent="0.3">
      <c r="A760" s="11">
        <v>33</v>
      </c>
      <c r="B760" s="14" t="s">
        <v>2542</v>
      </c>
      <c r="C760" s="52" t="s">
        <v>12689</v>
      </c>
      <c r="D760" s="128"/>
      <c r="E760" s="129"/>
      <c r="F760" s="129"/>
      <c r="G760" s="130"/>
      <c r="H760" s="128"/>
      <c r="I760" s="129"/>
      <c r="J760" s="129"/>
      <c r="K760" s="130"/>
      <c r="L760" s="2"/>
      <c r="M760" s="2"/>
      <c r="N760" s="58"/>
      <c r="O760" s="81"/>
      <c r="P760" s="185"/>
      <c r="Q760" s="2"/>
      <c r="R760" s="2"/>
      <c r="S760" s="44"/>
      <c r="T760" s="45"/>
      <c r="U760" s="2"/>
      <c r="V760" s="2"/>
      <c r="W760" s="2"/>
      <c r="X760" s="2"/>
      <c r="Y760" s="2"/>
      <c r="Z760" s="2"/>
      <c r="AA760" s="145"/>
      <c r="AB760" s="71"/>
      <c r="AC760" s="36"/>
      <c r="AD760" s="201"/>
      <c r="AE760" s="55"/>
      <c r="AF760" s="141"/>
      <c r="AG760" s="187" t="s">
        <v>7356</v>
      </c>
      <c r="AH760" s="53">
        <v>5</v>
      </c>
      <c r="AI760" s="181" t="s">
        <v>7357</v>
      </c>
      <c r="AJ760" s="98">
        <f>ROUND(P751*AA758-AH760,0)</f>
        <v>613</v>
      </c>
      <c r="AK760" s="66"/>
    </row>
    <row r="761" spans="1:37" ht="16.75" customHeight="1" x14ac:dyDescent="0.3">
      <c r="A761" s="11">
        <v>33</v>
      </c>
      <c r="B761" s="14" t="s">
        <v>2543</v>
      </c>
      <c r="C761" s="52" t="s">
        <v>12688</v>
      </c>
      <c r="D761" s="128"/>
      <c r="E761" s="129"/>
      <c r="F761" s="129"/>
      <c r="G761" s="130"/>
      <c r="H761" s="128"/>
      <c r="I761" s="129"/>
      <c r="J761" s="129"/>
      <c r="K761" s="130"/>
      <c r="L761" s="2"/>
      <c r="M761" s="2"/>
      <c r="N761" s="58"/>
      <c r="O761" s="81"/>
      <c r="P761" s="185"/>
      <c r="Q761" s="2"/>
      <c r="R761" s="2"/>
      <c r="S761" s="44"/>
      <c r="T761" s="45"/>
      <c r="U761" s="2"/>
      <c r="V761" s="2"/>
      <c r="W761" s="2"/>
      <c r="X761" s="2"/>
      <c r="Y761" s="2"/>
      <c r="Z761" s="2"/>
      <c r="AA761" s="145"/>
      <c r="AB761" s="71"/>
      <c r="AC761" s="291" t="s">
        <v>12369</v>
      </c>
      <c r="AD761" s="220" t="s">
        <v>7358</v>
      </c>
      <c r="AE761" s="55" t="s">
        <v>7390</v>
      </c>
      <c r="AF761" s="141">
        <v>0.7</v>
      </c>
      <c r="AG761" s="221"/>
      <c r="AH761" s="136"/>
      <c r="AI761" s="75"/>
      <c r="AJ761" s="98">
        <f>ROUND(ROUND(P751*AA758,0)*AF761-AH760,0)</f>
        <v>428</v>
      </c>
      <c r="AK761" s="66"/>
    </row>
    <row r="762" spans="1:37" ht="16.75" customHeight="1" x14ac:dyDescent="0.3">
      <c r="A762" s="11">
        <v>33</v>
      </c>
      <c r="B762" s="14" t="s">
        <v>2544</v>
      </c>
      <c r="C762" s="52" t="s">
        <v>12687</v>
      </c>
      <c r="D762" s="128"/>
      <c r="E762" s="129"/>
      <c r="F762" s="129"/>
      <c r="G762" s="130"/>
      <c r="H762" s="128"/>
      <c r="I762" s="129"/>
      <c r="J762" s="129"/>
      <c r="K762" s="130"/>
      <c r="L762" s="2"/>
      <c r="M762" s="2"/>
      <c r="N762" s="58"/>
      <c r="O762" s="81"/>
      <c r="P762" s="185"/>
      <c r="Q762" s="2"/>
      <c r="R762" s="2"/>
      <c r="S762" s="44"/>
      <c r="T762" s="43"/>
      <c r="U762" s="8"/>
      <c r="V762" s="8"/>
      <c r="W762" s="8"/>
      <c r="X762" s="8"/>
      <c r="Y762" s="8"/>
      <c r="Z762" s="8"/>
      <c r="AA762" s="180"/>
      <c r="AB762" s="73"/>
      <c r="AC762" s="292"/>
      <c r="AD762" s="220" t="s">
        <v>7391</v>
      </c>
      <c r="AE762" s="55" t="s">
        <v>7390</v>
      </c>
      <c r="AF762" s="141">
        <v>0.5</v>
      </c>
      <c r="AG762" s="196"/>
      <c r="AH762" s="144"/>
      <c r="AI762" s="150"/>
      <c r="AJ762" s="98">
        <f>ROUND(ROUND(P751*AA758,0)*AF762-AH760,0)</f>
        <v>304</v>
      </c>
      <c r="AK762" s="66"/>
    </row>
    <row r="763" spans="1:37" ht="16.75" customHeight="1" x14ac:dyDescent="0.3">
      <c r="A763" s="11">
        <v>33</v>
      </c>
      <c r="B763" s="14" t="s">
        <v>12686</v>
      </c>
      <c r="C763" s="52" t="s">
        <v>12685</v>
      </c>
      <c r="D763" s="45"/>
      <c r="E763" s="2"/>
      <c r="F763" s="2"/>
      <c r="G763" s="44"/>
      <c r="H763" s="45"/>
      <c r="I763" s="2"/>
      <c r="J763" s="2"/>
      <c r="K763" s="44"/>
      <c r="L763" s="2"/>
      <c r="M763" s="2"/>
      <c r="N763" s="58"/>
      <c r="O763" s="81"/>
      <c r="P763" s="167" t="s">
        <v>7398</v>
      </c>
      <c r="Q763" s="36"/>
      <c r="R763" s="36"/>
      <c r="S763" s="50"/>
      <c r="T763" s="36"/>
      <c r="U763" s="36"/>
      <c r="V763" s="36"/>
      <c r="W763" s="36"/>
      <c r="X763" s="36"/>
      <c r="Y763" s="36"/>
      <c r="Z763" s="36"/>
      <c r="AA763" s="217"/>
      <c r="AB763" s="50"/>
      <c r="AC763" s="36"/>
      <c r="AD763" s="53"/>
      <c r="AE763" s="36"/>
      <c r="AF763" s="36"/>
      <c r="AG763" s="36"/>
      <c r="AH763" s="36"/>
      <c r="AI763" s="50"/>
      <c r="AJ763" s="98">
        <f>ROUND(P769,0)</f>
        <v>616</v>
      </c>
      <c r="AK763" s="16"/>
    </row>
    <row r="764" spans="1:37" ht="16.75" customHeight="1" x14ac:dyDescent="0.3">
      <c r="A764" s="11">
        <v>33</v>
      </c>
      <c r="B764" s="14" t="s">
        <v>2545</v>
      </c>
      <c r="C764" s="52" t="s">
        <v>12684</v>
      </c>
      <c r="D764" s="45"/>
      <c r="E764" s="2"/>
      <c r="F764" s="2"/>
      <c r="G764" s="44"/>
      <c r="H764" s="45"/>
      <c r="I764" s="2"/>
      <c r="J764" s="2"/>
      <c r="K764" s="44"/>
      <c r="L764" s="2"/>
      <c r="M764" s="2"/>
      <c r="N764" s="58"/>
      <c r="O764" s="81"/>
      <c r="P764" s="185"/>
      <c r="Q764" s="2"/>
      <c r="R764" s="2"/>
      <c r="S764" s="44"/>
      <c r="T764" s="2"/>
      <c r="U764" s="2"/>
      <c r="V764" s="2"/>
      <c r="W764" s="2"/>
      <c r="X764" s="2"/>
      <c r="Y764" s="2"/>
      <c r="Z764" s="2"/>
      <c r="AA764" s="145"/>
      <c r="AB764" s="71"/>
      <c r="AC764" s="291" t="s">
        <v>12369</v>
      </c>
      <c r="AD764" s="220" t="s">
        <v>7358</v>
      </c>
      <c r="AE764" s="55" t="s">
        <v>7390</v>
      </c>
      <c r="AF764" s="141">
        <v>0.7</v>
      </c>
      <c r="AG764" s="141"/>
      <c r="AH764" s="141"/>
      <c r="AI764" s="142"/>
      <c r="AJ764" s="98">
        <f>ROUND(P769*AF764,0)</f>
        <v>431</v>
      </c>
      <c r="AK764" s="16"/>
    </row>
    <row r="765" spans="1:37" ht="16.75" customHeight="1" x14ac:dyDescent="0.3">
      <c r="A765" s="11">
        <v>33</v>
      </c>
      <c r="B765" s="14" t="s">
        <v>2546</v>
      </c>
      <c r="C765" s="52" t="s">
        <v>12683</v>
      </c>
      <c r="D765" s="128"/>
      <c r="E765" s="129"/>
      <c r="F765" s="129"/>
      <c r="G765" s="130"/>
      <c r="H765" s="128"/>
      <c r="I765" s="129"/>
      <c r="J765" s="129"/>
      <c r="K765" s="130"/>
      <c r="L765" s="2"/>
      <c r="M765" s="2"/>
      <c r="N765" s="58"/>
      <c r="O765" s="81"/>
      <c r="P765" s="185"/>
      <c r="Q765" s="2"/>
      <c r="R765" s="2"/>
      <c r="S765" s="44"/>
      <c r="T765" s="45"/>
      <c r="U765" s="2"/>
      <c r="V765" s="2"/>
      <c r="W765" s="2"/>
      <c r="X765" s="2"/>
      <c r="Y765" s="2"/>
      <c r="Z765" s="2"/>
      <c r="AA765" s="145"/>
      <c r="AB765" s="71"/>
      <c r="AC765" s="292"/>
      <c r="AD765" s="220" t="s">
        <v>7391</v>
      </c>
      <c r="AE765" s="55" t="s">
        <v>7390</v>
      </c>
      <c r="AF765" s="141">
        <v>0.5</v>
      </c>
      <c r="AG765" s="141"/>
      <c r="AH765" s="141"/>
      <c r="AI765" s="142"/>
      <c r="AJ765" s="98">
        <f>ROUND(P769*AF765,0)</f>
        <v>308</v>
      </c>
      <c r="AK765" s="66"/>
    </row>
    <row r="766" spans="1:37" ht="16.75" customHeight="1" x14ac:dyDescent="0.3">
      <c r="A766" s="11">
        <v>33</v>
      </c>
      <c r="B766" s="14" t="s">
        <v>2547</v>
      </c>
      <c r="C766" s="52" t="s">
        <v>12682</v>
      </c>
      <c r="D766" s="128"/>
      <c r="E766" s="129"/>
      <c r="F766" s="129"/>
      <c r="G766" s="130"/>
      <c r="H766" s="128"/>
      <c r="I766" s="129"/>
      <c r="J766" s="129"/>
      <c r="K766" s="130"/>
      <c r="L766" s="2"/>
      <c r="M766" s="2"/>
      <c r="N766" s="58"/>
      <c r="O766" s="81"/>
      <c r="P766" s="185"/>
      <c r="Q766" s="2"/>
      <c r="R766" s="2"/>
      <c r="S766" s="44"/>
      <c r="T766" s="2"/>
      <c r="U766" s="2"/>
      <c r="V766" s="2"/>
      <c r="W766" s="2"/>
      <c r="X766" s="2"/>
      <c r="Y766" s="2"/>
      <c r="Z766" s="2"/>
      <c r="AA766" s="145"/>
      <c r="AB766" s="71"/>
      <c r="AC766" s="36"/>
      <c r="AD766" s="201"/>
      <c r="AE766" s="55"/>
      <c r="AF766" s="141"/>
      <c r="AG766" s="187" t="s">
        <v>7356</v>
      </c>
      <c r="AH766" s="53">
        <v>5</v>
      </c>
      <c r="AI766" s="181" t="s">
        <v>7357</v>
      </c>
      <c r="AJ766" s="98">
        <f>ROUND(P769-AH766,0)</f>
        <v>611</v>
      </c>
      <c r="AK766" s="66"/>
    </row>
    <row r="767" spans="1:37" ht="16.75" customHeight="1" x14ac:dyDescent="0.3">
      <c r="A767" s="11">
        <v>33</v>
      </c>
      <c r="B767" s="14" t="s">
        <v>2548</v>
      </c>
      <c r="C767" s="52" t="s">
        <v>12681</v>
      </c>
      <c r="D767" s="128"/>
      <c r="E767" s="129"/>
      <c r="F767" s="129"/>
      <c r="G767" s="130"/>
      <c r="H767" s="128"/>
      <c r="I767" s="129"/>
      <c r="J767" s="129"/>
      <c r="K767" s="130"/>
      <c r="L767" s="2"/>
      <c r="M767" s="2"/>
      <c r="N767" s="58"/>
      <c r="O767" s="81"/>
      <c r="P767" s="185"/>
      <c r="Q767" s="2"/>
      <c r="R767" s="2"/>
      <c r="S767" s="44"/>
      <c r="T767" s="2"/>
      <c r="U767" s="2"/>
      <c r="V767" s="2"/>
      <c r="W767" s="2"/>
      <c r="X767" s="2"/>
      <c r="Y767" s="2"/>
      <c r="Z767" s="2"/>
      <c r="AA767" s="145"/>
      <c r="AB767" s="71"/>
      <c r="AC767" s="291" t="s">
        <v>12369</v>
      </c>
      <c r="AD767" s="220" t="s">
        <v>7358</v>
      </c>
      <c r="AE767" s="55" t="s">
        <v>7390</v>
      </c>
      <c r="AF767" s="141">
        <v>0.7</v>
      </c>
      <c r="AG767" s="221"/>
      <c r="AH767" s="136"/>
      <c r="AI767" s="75"/>
      <c r="AJ767" s="98">
        <f>ROUND(P769*AF767-AH766,0)</f>
        <v>426</v>
      </c>
      <c r="AK767" s="66"/>
    </row>
    <row r="768" spans="1:37" ht="16.75" customHeight="1" x14ac:dyDescent="0.3">
      <c r="A768" s="11">
        <v>33</v>
      </c>
      <c r="B768" s="14" t="s">
        <v>2549</v>
      </c>
      <c r="C768" s="52" t="s">
        <v>12680</v>
      </c>
      <c r="D768" s="128"/>
      <c r="E768" s="129"/>
      <c r="F768" s="129"/>
      <c r="G768" s="130"/>
      <c r="H768" s="128"/>
      <c r="I768" s="129"/>
      <c r="J768" s="129"/>
      <c r="K768" s="130"/>
      <c r="L768" s="2"/>
      <c r="M768" s="2"/>
      <c r="N768" s="58"/>
      <c r="O768" s="81"/>
      <c r="P768" s="185"/>
      <c r="Q768" s="2"/>
      <c r="R768" s="2"/>
      <c r="S768" s="44"/>
      <c r="T768" s="2"/>
      <c r="U768" s="2"/>
      <c r="V768" s="2"/>
      <c r="W768" s="2"/>
      <c r="X768" s="2"/>
      <c r="Y768" s="2"/>
      <c r="Z768" s="2"/>
      <c r="AA768" s="145"/>
      <c r="AB768" s="71"/>
      <c r="AC768" s="292"/>
      <c r="AD768" s="220" t="s">
        <v>7391</v>
      </c>
      <c r="AE768" s="55" t="s">
        <v>7390</v>
      </c>
      <c r="AF768" s="141">
        <v>0.5</v>
      </c>
      <c r="AG768" s="196"/>
      <c r="AH768" s="144"/>
      <c r="AI768" s="150"/>
      <c r="AJ768" s="98">
        <f>ROUND(P769*AF768-AH766,0)</f>
        <v>303</v>
      </c>
      <c r="AK768" s="66"/>
    </row>
    <row r="769" spans="1:37" ht="16.75" customHeight="1" x14ac:dyDescent="0.3">
      <c r="A769" s="11">
        <v>33</v>
      </c>
      <c r="B769" s="14" t="s">
        <v>2550</v>
      </c>
      <c r="C769" s="52" t="s">
        <v>12679</v>
      </c>
      <c r="D769" s="45"/>
      <c r="E769" s="2"/>
      <c r="F769" s="2"/>
      <c r="G769" s="44"/>
      <c r="H769" s="45"/>
      <c r="I769" s="2"/>
      <c r="J769" s="2"/>
      <c r="K769" s="44"/>
      <c r="L769" s="2"/>
      <c r="M769" s="2"/>
      <c r="N769" s="58"/>
      <c r="O769" s="81"/>
      <c r="P769" s="271">
        <v>616</v>
      </c>
      <c r="Q769" s="272"/>
      <c r="R769" s="2" t="s">
        <v>7388</v>
      </c>
      <c r="S769" s="44"/>
      <c r="T769" s="202" t="s">
        <v>7380</v>
      </c>
      <c r="U769" s="36"/>
      <c r="V769" s="36"/>
      <c r="W769" s="36"/>
      <c r="X769" s="36"/>
      <c r="Y769" s="36"/>
      <c r="Z769" s="36"/>
      <c r="AA769" s="217"/>
      <c r="AB769" s="74"/>
      <c r="AC769" s="36"/>
      <c r="AD769" s="194"/>
      <c r="AE769" s="7"/>
      <c r="AF769" s="7"/>
      <c r="AG769" s="7"/>
      <c r="AH769" s="7"/>
      <c r="AI769" s="37"/>
      <c r="AJ769" s="98">
        <f>ROUND(P769*AA770,0)</f>
        <v>573</v>
      </c>
      <c r="AK769" s="66"/>
    </row>
    <row r="770" spans="1:37" ht="16.75" customHeight="1" x14ac:dyDescent="0.3">
      <c r="A770" s="11">
        <v>33</v>
      </c>
      <c r="B770" s="14" t="s">
        <v>2551</v>
      </c>
      <c r="C770" s="52" t="s">
        <v>12678</v>
      </c>
      <c r="D770" s="45"/>
      <c r="E770" s="2"/>
      <c r="F770" s="2"/>
      <c r="G770" s="44"/>
      <c r="H770" s="45"/>
      <c r="I770" s="2"/>
      <c r="J770" s="2"/>
      <c r="K770" s="44"/>
      <c r="L770" s="2"/>
      <c r="M770" s="2"/>
      <c r="N770" s="58"/>
      <c r="O770" s="81"/>
      <c r="P770" s="72"/>
      <c r="Q770" s="145"/>
      <c r="R770" s="2"/>
      <c r="S770" s="44"/>
      <c r="T770" s="45"/>
      <c r="U770" s="2"/>
      <c r="V770" s="2"/>
      <c r="W770" s="135"/>
      <c r="X770" s="135"/>
      <c r="Y770" s="135"/>
      <c r="Z770" s="136" t="s">
        <v>7404</v>
      </c>
      <c r="AA770" s="273">
        <v>0.93</v>
      </c>
      <c r="AB770" s="274"/>
      <c r="AC770" s="291" t="s">
        <v>12369</v>
      </c>
      <c r="AD770" s="220" t="s">
        <v>7358</v>
      </c>
      <c r="AE770" s="55" t="s">
        <v>7390</v>
      </c>
      <c r="AF770" s="141">
        <v>0.7</v>
      </c>
      <c r="AG770" s="141"/>
      <c r="AH770" s="141"/>
      <c r="AI770" s="142"/>
      <c r="AJ770" s="98">
        <f>ROUND(ROUND(P769*AA770,0)*AF770,0)</f>
        <v>401</v>
      </c>
      <c r="AK770" s="66"/>
    </row>
    <row r="771" spans="1:37" ht="16.75" customHeight="1" x14ac:dyDescent="0.3">
      <c r="A771" s="11">
        <v>33</v>
      </c>
      <c r="B771" s="14" t="s">
        <v>2552</v>
      </c>
      <c r="C771" s="52" t="s">
        <v>12677</v>
      </c>
      <c r="D771" s="128"/>
      <c r="E771" s="129"/>
      <c r="F771" s="129"/>
      <c r="G771" s="130"/>
      <c r="H771" s="128"/>
      <c r="I771" s="129"/>
      <c r="J771" s="129"/>
      <c r="K771" s="130"/>
      <c r="L771" s="2"/>
      <c r="M771" s="2"/>
      <c r="N771" s="58"/>
      <c r="O771" s="81"/>
      <c r="P771" s="185"/>
      <c r="Q771" s="2"/>
      <c r="R771" s="2"/>
      <c r="S771" s="44"/>
      <c r="T771" s="45"/>
      <c r="U771" s="2"/>
      <c r="V771" s="2"/>
      <c r="W771" s="2"/>
      <c r="X771" s="2"/>
      <c r="Y771" s="2"/>
      <c r="Z771" s="2"/>
      <c r="AA771" s="145"/>
      <c r="AB771" s="71"/>
      <c r="AC771" s="292"/>
      <c r="AD771" s="220" t="s">
        <v>7391</v>
      </c>
      <c r="AE771" s="55" t="s">
        <v>7390</v>
      </c>
      <c r="AF771" s="141">
        <v>0.5</v>
      </c>
      <c r="AG771" s="141"/>
      <c r="AH771" s="141"/>
      <c r="AI771" s="142"/>
      <c r="AJ771" s="98">
        <f>ROUND(ROUND(P769*AA770,0)*AF771,0)</f>
        <v>287</v>
      </c>
      <c r="AK771" s="66"/>
    </row>
    <row r="772" spans="1:37" ht="16.75" customHeight="1" x14ac:dyDescent="0.3">
      <c r="A772" s="11">
        <v>33</v>
      </c>
      <c r="B772" s="14" t="s">
        <v>2553</v>
      </c>
      <c r="C772" s="52" t="s">
        <v>12676</v>
      </c>
      <c r="D772" s="128"/>
      <c r="E772" s="129"/>
      <c r="F772" s="129"/>
      <c r="G772" s="130"/>
      <c r="H772" s="128"/>
      <c r="I772" s="129"/>
      <c r="J772" s="129"/>
      <c r="K772" s="130"/>
      <c r="L772" s="2"/>
      <c r="M772" s="2"/>
      <c r="N772" s="58"/>
      <c r="O772" s="81"/>
      <c r="P772" s="185"/>
      <c r="Q772" s="2"/>
      <c r="R772" s="2"/>
      <c r="S772" s="44"/>
      <c r="T772" s="45"/>
      <c r="U772" s="2"/>
      <c r="V772" s="2"/>
      <c r="W772" s="2"/>
      <c r="X772" s="2"/>
      <c r="Y772" s="2"/>
      <c r="Z772" s="2"/>
      <c r="AA772" s="145"/>
      <c r="AB772" s="71"/>
      <c r="AC772" s="36"/>
      <c r="AD772" s="201"/>
      <c r="AE772" s="55"/>
      <c r="AF772" s="141"/>
      <c r="AG772" s="187" t="s">
        <v>7356</v>
      </c>
      <c r="AH772" s="53">
        <v>5</v>
      </c>
      <c r="AI772" s="181" t="s">
        <v>7357</v>
      </c>
      <c r="AJ772" s="98">
        <f>ROUND(P769*AA770-AH772,0)</f>
        <v>568</v>
      </c>
      <c r="AK772" s="66"/>
    </row>
    <row r="773" spans="1:37" ht="16.75" customHeight="1" x14ac:dyDescent="0.3">
      <c r="A773" s="11">
        <v>33</v>
      </c>
      <c r="B773" s="14" t="s">
        <v>2554</v>
      </c>
      <c r="C773" s="52" t="s">
        <v>12675</v>
      </c>
      <c r="D773" s="128"/>
      <c r="E773" s="129"/>
      <c r="F773" s="129"/>
      <c r="G773" s="130"/>
      <c r="H773" s="128"/>
      <c r="I773" s="129"/>
      <c r="J773" s="129"/>
      <c r="K773" s="130"/>
      <c r="L773" s="2"/>
      <c r="M773" s="2"/>
      <c r="N773" s="58"/>
      <c r="O773" s="81"/>
      <c r="P773" s="185"/>
      <c r="Q773" s="2"/>
      <c r="R773" s="2"/>
      <c r="S773" s="44"/>
      <c r="T773" s="45"/>
      <c r="U773" s="2"/>
      <c r="V773" s="2"/>
      <c r="W773" s="2"/>
      <c r="X773" s="2"/>
      <c r="Y773" s="2"/>
      <c r="Z773" s="2"/>
      <c r="AA773" s="145"/>
      <c r="AB773" s="71"/>
      <c r="AC773" s="291" t="s">
        <v>12369</v>
      </c>
      <c r="AD773" s="220" t="s">
        <v>7358</v>
      </c>
      <c r="AE773" s="55" t="s">
        <v>7390</v>
      </c>
      <c r="AF773" s="141">
        <v>0.7</v>
      </c>
      <c r="AG773" s="221"/>
      <c r="AH773" s="136"/>
      <c r="AI773" s="75"/>
      <c r="AJ773" s="98">
        <f>ROUND(ROUND(P769*AA770,0)*AF773-AH772,0)</f>
        <v>396</v>
      </c>
      <c r="AK773" s="66"/>
    </row>
    <row r="774" spans="1:37" ht="16.75" customHeight="1" x14ac:dyDescent="0.3">
      <c r="A774" s="11">
        <v>33</v>
      </c>
      <c r="B774" s="14" t="s">
        <v>2555</v>
      </c>
      <c r="C774" s="52" t="s">
        <v>12674</v>
      </c>
      <c r="D774" s="128"/>
      <c r="E774" s="129"/>
      <c r="F774" s="129"/>
      <c r="G774" s="130"/>
      <c r="H774" s="128"/>
      <c r="I774" s="129"/>
      <c r="J774" s="129"/>
      <c r="K774" s="130"/>
      <c r="L774" s="2"/>
      <c r="M774" s="2"/>
      <c r="N774" s="58"/>
      <c r="O774" s="81"/>
      <c r="P774" s="185"/>
      <c r="Q774" s="2"/>
      <c r="R774" s="2"/>
      <c r="S774" s="44"/>
      <c r="T774" s="43"/>
      <c r="U774" s="8"/>
      <c r="V774" s="8"/>
      <c r="W774" s="8"/>
      <c r="X774" s="8"/>
      <c r="Y774" s="8"/>
      <c r="Z774" s="8"/>
      <c r="AA774" s="180"/>
      <c r="AB774" s="73"/>
      <c r="AC774" s="292"/>
      <c r="AD774" s="220" t="s">
        <v>7391</v>
      </c>
      <c r="AE774" s="55" t="s">
        <v>7390</v>
      </c>
      <c r="AF774" s="141">
        <v>0.5</v>
      </c>
      <c r="AG774" s="196"/>
      <c r="AH774" s="144"/>
      <c r="AI774" s="150"/>
      <c r="AJ774" s="98">
        <f>ROUND(ROUND(P769*AA770,0)*AF774-AH772,0)</f>
        <v>282</v>
      </c>
      <c r="AK774" s="66"/>
    </row>
    <row r="775" spans="1:37" ht="16.75" customHeight="1" x14ac:dyDescent="0.3">
      <c r="A775" s="11">
        <v>33</v>
      </c>
      <c r="B775" s="14" t="s">
        <v>2556</v>
      </c>
      <c r="C775" s="52" t="s">
        <v>12673</v>
      </c>
      <c r="D775" s="45"/>
      <c r="E775" s="2"/>
      <c r="F775" s="2"/>
      <c r="G775" s="44"/>
      <c r="H775" s="45"/>
      <c r="I775" s="2"/>
      <c r="J775" s="2"/>
      <c r="K775" s="44"/>
      <c r="L775" s="2"/>
      <c r="M775" s="2"/>
      <c r="N775" s="58"/>
      <c r="O775" s="81"/>
      <c r="P775" s="185"/>
      <c r="Q775" s="2"/>
      <c r="R775" s="2"/>
      <c r="S775" s="44"/>
      <c r="T775" s="56" t="s">
        <v>7373</v>
      </c>
      <c r="U775" s="2"/>
      <c r="V775" s="2"/>
      <c r="W775" s="2"/>
      <c r="X775" s="2"/>
      <c r="Y775" s="2"/>
      <c r="Z775" s="2"/>
      <c r="AA775" s="145"/>
      <c r="AB775" s="71"/>
      <c r="AC775" s="36"/>
      <c r="AD775" s="194"/>
      <c r="AE775" s="7"/>
      <c r="AF775" s="7"/>
      <c r="AG775" s="7"/>
      <c r="AH775" s="7"/>
      <c r="AI775" s="37"/>
      <c r="AJ775" s="98">
        <f>ROUND(P769*AA776,0)</f>
        <v>585</v>
      </c>
      <c r="AK775" s="66"/>
    </row>
    <row r="776" spans="1:37" ht="16.75" customHeight="1" x14ac:dyDescent="0.3">
      <c r="A776" s="11">
        <v>33</v>
      </c>
      <c r="B776" s="14" t="s">
        <v>2557</v>
      </c>
      <c r="C776" s="52" t="s">
        <v>12672</v>
      </c>
      <c r="D776" s="45"/>
      <c r="E776" s="2"/>
      <c r="F776" s="2"/>
      <c r="G776" s="44"/>
      <c r="H776" s="45"/>
      <c r="I776" s="2"/>
      <c r="J776" s="2"/>
      <c r="K776" s="44"/>
      <c r="L776" s="2"/>
      <c r="M776" s="2"/>
      <c r="N776" s="58"/>
      <c r="O776" s="81"/>
      <c r="P776" s="185"/>
      <c r="Q776" s="2"/>
      <c r="R776" s="2"/>
      <c r="S776" s="44"/>
      <c r="T776" s="56" t="s">
        <v>7405</v>
      </c>
      <c r="U776" s="2"/>
      <c r="V776" s="2"/>
      <c r="W776" s="135"/>
      <c r="X776" s="135"/>
      <c r="Y776" s="135"/>
      <c r="Z776" s="136" t="s">
        <v>7404</v>
      </c>
      <c r="AA776" s="273">
        <v>0.95</v>
      </c>
      <c r="AB776" s="274"/>
      <c r="AC776" s="291" t="s">
        <v>12369</v>
      </c>
      <c r="AD776" s="220" t="s">
        <v>7358</v>
      </c>
      <c r="AE776" s="55" t="s">
        <v>7390</v>
      </c>
      <c r="AF776" s="141">
        <v>0.7</v>
      </c>
      <c r="AG776" s="141"/>
      <c r="AH776" s="141"/>
      <c r="AI776" s="142"/>
      <c r="AJ776" s="98">
        <f>ROUND(ROUND(P769*AA776,0)*AF776,0)</f>
        <v>410</v>
      </c>
      <c r="AK776" s="66"/>
    </row>
    <row r="777" spans="1:37" ht="16.75" customHeight="1" x14ac:dyDescent="0.3">
      <c r="A777" s="11">
        <v>33</v>
      </c>
      <c r="B777" s="14" t="s">
        <v>2558</v>
      </c>
      <c r="C777" s="52" t="s">
        <v>12671</v>
      </c>
      <c r="D777" s="128"/>
      <c r="E777" s="129"/>
      <c r="F777" s="129"/>
      <c r="G777" s="130"/>
      <c r="H777" s="128"/>
      <c r="I777" s="129"/>
      <c r="J777" s="129"/>
      <c r="K777" s="130"/>
      <c r="L777" s="2"/>
      <c r="M777" s="2"/>
      <c r="N777" s="58"/>
      <c r="O777" s="81"/>
      <c r="P777" s="185"/>
      <c r="Q777" s="2"/>
      <c r="R777" s="2"/>
      <c r="S777" s="44"/>
      <c r="T777" s="45"/>
      <c r="U777" s="2"/>
      <c r="V777" s="2"/>
      <c r="W777" s="2"/>
      <c r="X777" s="2"/>
      <c r="Y777" s="2"/>
      <c r="Z777" s="2"/>
      <c r="AA777" s="145"/>
      <c r="AB777" s="71"/>
      <c r="AC777" s="292"/>
      <c r="AD777" s="220" t="s">
        <v>7391</v>
      </c>
      <c r="AE777" s="55" t="s">
        <v>7390</v>
      </c>
      <c r="AF777" s="141">
        <v>0.5</v>
      </c>
      <c r="AG777" s="141"/>
      <c r="AH777" s="141"/>
      <c r="AI777" s="142"/>
      <c r="AJ777" s="98">
        <f>ROUND(ROUND(P769*AA776,0)*AF777,0)</f>
        <v>293</v>
      </c>
      <c r="AK777" s="66"/>
    </row>
    <row r="778" spans="1:37" ht="16.75" customHeight="1" x14ac:dyDescent="0.3">
      <c r="A778" s="11">
        <v>33</v>
      </c>
      <c r="B778" s="14" t="s">
        <v>2559</v>
      </c>
      <c r="C778" s="52" t="s">
        <v>12670</v>
      </c>
      <c r="D778" s="128"/>
      <c r="E778" s="129"/>
      <c r="F778" s="129"/>
      <c r="G778" s="130"/>
      <c r="H778" s="128"/>
      <c r="I778" s="129"/>
      <c r="J778" s="129"/>
      <c r="K778" s="130"/>
      <c r="L778" s="2"/>
      <c r="M778" s="2"/>
      <c r="N778" s="58"/>
      <c r="O778" s="81"/>
      <c r="P778" s="185"/>
      <c r="Q778" s="2"/>
      <c r="R778" s="2"/>
      <c r="S778" s="44"/>
      <c r="T778" s="45"/>
      <c r="U778" s="2"/>
      <c r="V778" s="2"/>
      <c r="W778" s="2"/>
      <c r="X778" s="2"/>
      <c r="Y778" s="2"/>
      <c r="Z778" s="2"/>
      <c r="AA778" s="145"/>
      <c r="AB778" s="71"/>
      <c r="AC778" s="36"/>
      <c r="AD778" s="201"/>
      <c r="AE778" s="55"/>
      <c r="AF778" s="141"/>
      <c r="AG778" s="187" t="s">
        <v>7356</v>
      </c>
      <c r="AH778" s="53">
        <v>5</v>
      </c>
      <c r="AI778" s="181" t="s">
        <v>7357</v>
      </c>
      <c r="AJ778" s="98">
        <f>ROUND(P769*AA776-AH778,0)</f>
        <v>580</v>
      </c>
      <c r="AK778" s="66"/>
    </row>
    <row r="779" spans="1:37" ht="16.75" customHeight="1" x14ac:dyDescent="0.3">
      <c r="A779" s="11">
        <v>33</v>
      </c>
      <c r="B779" s="14" t="s">
        <v>2560</v>
      </c>
      <c r="C779" s="52" t="s">
        <v>12669</v>
      </c>
      <c r="D779" s="128"/>
      <c r="E779" s="129"/>
      <c r="F779" s="129"/>
      <c r="G779" s="130"/>
      <c r="H779" s="128"/>
      <c r="I779" s="129"/>
      <c r="J779" s="129"/>
      <c r="K779" s="130"/>
      <c r="L779" s="2"/>
      <c r="M779" s="2"/>
      <c r="N779" s="58"/>
      <c r="O779" s="81"/>
      <c r="P779" s="185"/>
      <c r="Q779" s="2"/>
      <c r="R779" s="2"/>
      <c r="S779" s="44"/>
      <c r="T779" s="45"/>
      <c r="U779" s="2"/>
      <c r="V779" s="2"/>
      <c r="W779" s="2"/>
      <c r="X779" s="2"/>
      <c r="Y779" s="2"/>
      <c r="Z779" s="2"/>
      <c r="AA779" s="145"/>
      <c r="AB779" s="71"/>
      <c r="AC779" s="291" t="s">
        <v>12369</v>
      </c>
      <c r="AD779" s="220" t="s">
        <v>7358</v>
      </c>
      <c r="AE779" s="55" t="s">
        <v>7390</v>
      </c>
      <c r="AF779" s="141">
        <v>0.7</v>
      </c>
      <c r="AG779" s="221"/>
      <c r="AH779" s="136"/>
      <c r="AI779" s="75"/>
      <c r="AJ779" s="98">
        <f>ROUND(ROUND(P769*AA776,0)*AF779-AH778,0)</f>
        <v>405</v>
      </c>
      <c r="AK779" s="66"/>
    </row>
    <row r="780" spans="1:37" ht="16.75" customHeight="1" x14ac:dyDescent="0.3">
      <c r="A780" s="11">
        <v>33</v>
      </c>
      <c r="B780" s="14" t="s">
        <v>2561</v>
      </c>
      <c r="C780" s="52" t="s">
        <v>12668</v>
      </c>
      <c r="D780" s="128"/>
      <c r="E780" s="129"/>
      <c r="F780" s="129"/>
      <c r="G780" s="130"/>
      <c r="H780" s="128"/>
      <c r="I780" s="129"/>
      <c r="J780" s="129"/>
      <c r="K780" s="130"/>
      <c r="L780" s="2"/>
      <c r="M780" s="2"/>
      <c r="N780" s="58"/>
      <c r="O780" s="81"/>
      <c r="P780" s="185"/>
      <c r="Q780" s="2"/>
      <c r="R780" s="2"/>
      <c r="S780" s="44"/>
      <c r="T780" s="43"/>
      <c r="U780" s="8"/>
      <c r="V780" s="8"/>
      <c r="W780" s="8"/>
      <c r="X780" s="8"/>
      <c r="Y780" s="8"/>
      <c r="Z780" s="8"/>
      <c r="AA780" s="180"/>
      <c r="AB780" s="73"/>
      <c r="AC780" s="292"/>
      <c r="AD780" s="220" t="s">
        <v>7391</v>
      </c>
      <c r="AE780" s="55" t="s">
        <v>7390</v>
      </c>
      <c r="AF780" s="141">
        <v>0.5</v>
      </c>
      <c r="AG780" s="196"/>
      <c r="AH780" s="144"/>
      <c r="AI780" s="150"/>
      <c r="AJ780" s="98">
        <f>ROUND(ROUND(P769*AA776,0)*AF780-AH778,0)</f>
        <v>288</v>
      </c>
      <c r="AK780" s="66"/>
    </row>
    <row r="781" spans="1:37" ht="16.75" customHeight="1" x14ac:dyDescent="0.3">
      <c r="A781" s="11">
        <v>33</v>
      </c>
      <c r="B781" s="14" t="s">
        <v>12667</v>
      </c>
      <c r="C781" s="52" t="s">
        <v>12666</v>
      </c>
      <c r="D781" s="45"/>
      <c r="E781" s="2"/>
      <c r="F781" s="2"/>
      <c r="G781" s="44"/>
      <c r="H781" s="45"/>
      <c r="I781" s="2"/>
      <c r="J781" s="2"/>
      <c r="K781" s="44"/>
      <c r="L781" s="281" t="s">
        <v>12482</v>
      </c>
      <c r="M781" s="282"/>
      <c r="N781" s="282"/>
      <c r="O781" s="283"/>
      <c r="P781" s="167" t="s">
        <v>7461</v>
      </c>
      <c r="Q781" s="36"/>
      <c r="R781" s="36"/>
      <c r="S781" s="50"/>
      <c r="T781" s="36"/>
      <c r="U781" s="36"/>
      <c r="V781" s="36"/>
      <c r="W781" s="36"/>
      <c r="X781" s="36"/>
      <c r="Y781" s="36"/>
      <c r="Z781" s="36"/>
      <c r="AA781" s="217"/>
      <c r="AB781" s="50"/>
      <c r="AC781" s="36"/>
      <c r="AD781" s="53"/>
      <c r="AE781" s="36"/>
      <c r="AF781" s="36"/>
      <c r="AG781" s="36"/>
      <c r="AH781" s="36"/>
      <c r="AI781" s="50"/>
      <c r="AJ781" s="98">
        <f>ROUND(P787,0)</f>
        <v>611</v>
      </c>
      <c r="AK781" s="22" t="s">
        <v>7631</v>
      </c>
    </row>
    <row r="782" spans="1:37" ht="16.75" customHeight="1" x14ac:dyDescent="0.3">
      <c r="A782" s="11">
        <v>33</v>
      </c>
      <c r="B782" s="14" t="s">
        <v>2562</v>
      </c>
      <c r="C782" s="52" t="s">
        <v>12665</v>
      </c>
      <c r="D782" s="128"/>
      <c r="E782" s="129"/>
      <c r="F782" s="129"/>
      <c r="G782" s="130"/>
      <c r="H782" s="128"/>
      <c r="I782" s="195"/>
      <c r="J782" s="195"/>
      <c r="K782" s="197"/>
      <c r="L782" s="284"/>
      <c r="M782" s="285"/>
      <c r="N782" s="285"/>
      <c r="O782" s="286"/>
      <c r="P782" s="185"/>
      <c r="Q782" s="2"/>
      <c r="R782" s="2"/>
      <c r="S782" s="44"/>
      <c r="T782" s="45"/>
      <c r="U782" s="2"/>
      <c r="V782" s="2"/>
      <c r="W782" s="2"/>
      <c r="X782" s="2"/>
      <c r="Y782" s="2"/>
      <c r="Z782" s="2"/>
      <c r="AA782" s="145"/>
      <c r="AB782" s="71"/>
      <c r="AC782" s="291" t="s">
        <v>12369</v>
      </c>
      <c r="AD782" s="220" t="s">
        <v>7358</v>
      </c>
      <c r="AE782" s="55" t="s">
        <v>7390</v>
      </c>
      <c r="AF782" s="141">
        <v>0.7</v>
      </c>
      <c r="AG782" s="141"/>
      <c r="AH782" s="141"/>
      <c r="AI782" s="142"/>
      <c r="AJ782" s="98">
        <f>ROUND(P787*AF782,0)</f>
        <v>428</v>
      </c>
      <c r="AK782" s="66"/>
    </row>
    <row r="783" spans="1:37" ht="16.75" customHeight="1" x14ac:dyDescent="0.3">
      <c r="A783" s="11">
        <v>33</v>
      </c>
      <c r="B783" s="14" t="s">
        <v>2563</v>
      </c>
      <c r="C783" s="52" t="s">
        <v>12664</v>
      </c>
      <c r="D783" s="128"/>
      <c r="E783" s="129"/>
      <c r="F783" s="129"/>
      <c r="G783" s="130"/>
      <c r="H783" s="198"/>
      <c r="I783" s="195"/>
      <c r="J783" s="195"/>
      <c r="K783" s="197"/>
      <c r="L783" s="284"/>
      <c r="M783" s="285"/>
      <c r="N783" s="285"/>
      <c r="O783" s="286"/>
      <c r="P783" s="185"/>
      <c r="Q783" s="2"/>
      <c r="R783" s="2"/>
      <c r="S783" s="44"/>
      <c r="T783" s="45"/>
      <c r="U783" s="2"/>
      <c r="V783" s="2"/>
      <c r="W783" s="2"/>
      <c r="X783" s="2"/>
      <c r="Y783" s="2"/>
      <c r="Z783" s="2"/>
      <c r="AA783" s="145"/>
      <c r="AB783" s="71"/>
      <c r="AC783" s="292"/>
      <c r="AD783" s="220" t="s">
        <v>7391</v>
      </c>
      <c r="AE783" s="55" t="s">
        <v>7390</v>
      </c>
      <c r="AF783" s="141">
        <v>0.5</v>
      </c>
      <c r="AG783" s="141"/>
      <c r="AH783" s="141"/>
      <c r="AI783" s="142"/>
      <c r="AJ783" s="98">
        <f>ROUND(P787*AF783,0)</f>
        <v>306</v>
      </c>
      <c r="AK783" s="66"/>
    </row>
    <row r="784" spans="1:37" ht="16.75" customHeight="1" x14ac:dyDescent="0.3">
      <c r="A784" s="11">
        <v>33</v>
      </c>
      <c r="B784" s="14" t="s">
        <v>2564</v>
      </c>
      <c r="C784" s="52" t="s">
        <v>12663</v>
      </c>
      <c r="D784" s="128"/>
      <c r="E784" s="129"/>
      <c r="F784" s="129"/>
      <c r="G784" s="130"/>
      <c r="H784" s="198"/>
      <c r="I784" s="195"/>
      <c r="J784" s="195"/>
      <c r="K784" s="197"/>
      <c r="L784" s="129"/>
      <c r="M784" s="199"/>
      <c r="N784" s="199"/>
      <c r="O784" s="197"/>
      <c r="P784" s="185"/>
      <c r="Q784" s="2"/>
      <c r="R784" s="2"/>
      <c r="S784" s="44"/>
      <c r="T784" s="2"/>
      <c r="U784" s="2"/>
      <c r="V784" s="2"/>
      <c r="W784" s="2"/>
      <c r="X784" s="2"/>
      <c r="Y784" s="2"/>
      <c r="Z784" s="2"/>
      <c r="AA784" s="145"/>
      <c r="AB784" s="71"/>
      <c r="AC784" s="36"/>
      <c r="AD784" s="201"/>
      <c r="AE784" s="55"/>
      <c r="AF784" s="141"/>
      <c r="AG784" s="187" t="s">
        <v>7356</v>
      </c>
      <c r="AH784" s="53">
        <v>5</v>
      </c>
      <c r="AI784" s="181" t="s">
        <v>7357</v>
      </c>
      <c r="AJ784" s="98">
        <f>ROUND(P787-AH784,0)</f>
        <v>606</v>
      </c>
      <c r="AK784" s="66"/>
    </row>
    <row r="785" spans="1:37" ht="16.75" customHeight="1" x14ac:dyDescent="0.3">
      <c r="A785" s="11">
        <v>33</v>
      </c>
      <c r="B785" s="14" t="s">
        <v>2565</v>
      </c>
      <c r="C785" s="52" t="s">
        <v>12662</v>
      </c>
      <c r="D785" s="128"/>
      <c r="E785" s="129"/>
      <c r="F785" s="129"/>
      <c r="G785" s="130"/>
      <c r="H785" s="128"/>
      <c r="I785" s="129"/>
      <c r="J785" s="129"/>
      <c r="K785" s="130"/>
      <c r="L785" s="129"/>
      <c r="M785" s="199"/>
      <c r="N785" s="199"/>
      <c r="O785" s="197"/>
      <c r="P785" s="185"/>
      <c r="Q785" s="2"/>
      <c r="R785" s="2"/>
      <c r="S785" s="44"/>
      <c r="T785" s="2"/>
      <c r="U785" s="2"/>
      <c r="V785" s="2"/>
      <c r="W785" s="2"/>
      <c r="X785" s="2"/>
      <c r="Y785" s="2"/>
      <c r="Z785" s="2"/>
      <c r="AA785" s="145"/>
      <c r="AB785" s="71"/>
      <c r="AC785" s="291" t="s">
        <v>12369</v>
      </c>
      <c r="AD785" s="220" t="s">
        <v>7358</v>
      </c>
      <c r="AE785" s="55" t="s">
        <v>7390</v>
      </c>
      <c r="AF785" s="141">
        <v>0.7</v>
      </c>
      <c r="AG785" s="221"/>
      <c r="AH785" s="136"/>
      <c r="AI785" s="75"/>
      <c r="AJ785" s="98">
        <f>ROUND(P787*AF785-AH784,0)</f>
        <v>423</v>
      </c>
      <c r="AK785" s="66"/>
    </row>
    <row r="786" spans="1:37" ht="16.75" customHeight="1" x14ac:dyDescent="0.3">
      <c r="A786" s="11">
        <v>33</v>
      </c>
      <c r="B786" s="14" t="s">
        <v>2566</v>
      </c>
      <c r="C786" s="52" t="s">
        <v>12661</v>
      </c>
      <c r="D786" s="128"/>
      <c r="E786" s="129"/>
      <c r="F786" s="129"/>
      <c r="G786" s="130"/>
      <c r="H786" s="128"/>
      <c r="I786" s="129"/>
      <c r="J786" s="129"/>
      <c r="K786" s="130"/>
      <c r="L786" s="129"/>
      <c r="M786" s="199"/>
      <c r="N786" s="199"/>
      <c r="O786" s="197"/>
      <c r="P786" s="185"/>
      <c r="Q786" s="2"/>
      <c r="R786" s="2"/>
      <c r="S786" s="44"/>
      <c r="T786" s="2"/>
      <c r="U786" s="2"/>
      <c r="V786" s="2"/>
      <c r="W786" s="2"/>
      <c r="X786" s="2"/>
      <c r="Y786" s="2"/>
      <c r="Z786" s="2"/>
      <c r="AA786" s="145"/>
      <c r="AB786" s="71"/>
      <c r="AC786" s="292"/>
      <c r="AD786" s="220" t="s">
        <v>7391</v>
      </c>
      <c r="AE786" s="55" t="s">
        <v>7390</v>
      </c>
      <c r="AF786" s="141">
        <v>0.5</v>
      </c>
      <c r="AG786" s="196"/>
      <c r="AH786" s="144"/>
      <c r="AI786" s="150"/>
      <c r="AJ786" s="98">
        <f>ROUND(P787*AF786-AH784,0)</f>
        <v>301</v>
      </c>
      <c r="AK786" s="66"/>
    </row>
    <row r="787" spans="1:37" ht="16.75" customHeight="1" x14ac:dyDescent="0.3">
      <c r="A787" s="11">
        <v>33</v>
      </c>
      <c r="B787" s="14" t="s">
        <v>2567</v>
      </c>
      <c r="C787" s="52" t="s">
        <v>12660</v>
      </c>
      <c r="D787" s="128"/>
      <c r="E787" s="129"/>
      <c r="F787" s="129"/>
      <c r="G787" s="130"/>
      <c r="H787" s="128"/>
      <c r="I787" s="129"/>
      <c r="J787" s="129"/>
      <c r="K787" s="130"/>
      <c r="L787" s="199"/>
      <c r="M787" s="199"/>
      <c r="N787" s="199"/>
      <c r="O787" s="197"/>
      <c r="P787" s="271">
        <v>611</v>
      </c>
      <c r="Q787" s="272"/>
      <c r="R787" s="2" t="s">
        <v>7388</v>
      </c>
      <c r="S787" s="44"/>
      <c r="T787" s="202" t="s">
        <v>7380</v>
      </c>
      <c r="U787" s="36"/>
      <c r="V787" s="36"/>
      <c r="W787" s="36"/>
      <c r="X787" s="36"/>
      <c r="Y787" s="36"/>
      <c r="Z787" s="36"/>
      <c r="AA787" s="217"/>
      <c r="AB787" s="74"/>
      <c r="AC787" s="36"/>
      <c r="AD787" s="135"/>
      <c r="AE787" s="7"/>
      <c r="AF787" s="7"/>
      <c r="AG787" s="7"/>
      <c r="AH787" s="7"/>
      <c r="AI787" s="37"/>
      <c r="AJ787" s="98">
        <f>ROUND(P787*AA788,0)</f>
        <v>568</v>
      </c>
      <c r="AK787" s="66"/>
    </row>
    <row r="788" spans="1:37" ht="16.75" customHeight="1" x14ac:dyDescent="0.3">
      <c r="A788" s="11">
        <v>33</v>
      </c>
      <c r="B788" s="14" t="s">
        <v>2568</v>
      </c>
      <c r="C788" s="52" t="s">
        <v>12659</v>
      </c>
      <c r="D788" s="128"/>
      <c r="E788" s="129"/>
      <c r="F788" s="129"/>
      <c r="G788" s="130"/>
      <c r="H788" s="128"/>
      <c r="I788" s="129"/>
      <c r="J788" s="129"/>
      <c r="K788" s="130"/>
      <c r="L788" s="2"/>
      <c r="M788" s="2"/>
      <c r="N788" s="58"/>
      <c r="O788" s="81"/>
      <c r="P788" s="72"/>
      <c r="Q788" s="145"/>
      <c r="R788" s="2"/>
      <c r="S788" s="44"/>
      <c r="T788" s="45"/>
      <c r="U788" s="2"/>
      <c r="V788" s="2"/>
      <c r="W788" s="135"/>
      <c r="X788" s="135"/>
      <c r="Y788" s="135"/>
      <c r="Z788" s="136" t="s">
        <v>7404</v>
      </c>
      <c r="AA788" s="273">
        <v>0.93</v>
      </c>
      <c r="AB788" s="274"/>
      <c r="AC788" s="291" t="s">
        <v>12369</v>
      </c>
      <c r="AD788" s="220" t="s">
        <v>7358</v>
      </c>
      <c r="AE788" s="55" t="s">
        <v>7390</v>
      </c>
      <c r="AF788" s="141">
        <v>0.7</v>
      </c>
      <c r="AG788" s="141"/>
      <c r="AH788" s="141"/>
      <c r="AI788" s="142"/>
      <c r="AJ788" s="98">
        <f>ROUND(ROUND(P787*AA788,0)*AF788,0)</f>
        <v>398</v>
      </c>
      <c r="AK788" s="66"/>
    </row>
    <row r="789" spans="1:37" ht="16.75" customHeight="1" x14ac:dyDescent="0.3">
      <c r="A789" s="11">
        <v>33</v>
      </c>
      <c r="B789" s="14" t="s">
        <v>2569</v>
      </c>
      <c r="C789" s="52" t="s">
        <v>12658</v>
      </c>
      <c r="D789" s="128"/>
      <c r="E789" s="129"/>
      <c r="F789" s="129"/>
      <c r="G789" s="130"/>
      <c r="H789" s="128"/>
      <c r="I789" s="129"/>
      <c r="J789" s="129"/>
      <c r="K789" s="130"/>
      <c r="L789" s="2"/>
      <c r="M789" s="2"/>
      <c r="N789" s="58"/>
      <c r="O789" s="81"/>
      <c r="P789" s="185"/>
      <c r="Q789" s="2"/>
      <c r="R789" s="2"/>
      <c r="S789" s="44"/>
      <c r="T789" s="45"/>
      <c r="U789" s="2"/>
      <c r="V789" s="2"/>
      <c r="W789" s="2"/>
      <c r="X789" s="2"/>
      <c r="Y789" s="2"/>
      <c r="Z789" s="2"/>
      <c r="AA789" s="145"/>
      <c r="AB789" s="71"/>
      <c r="AC789" s="292"/>
      <c r="AD789" s="220" t="s">
        <v>7391</v>
      </c>
      <c r="AE789" s="55" t="s">
        <v>7390</v>
      </c>
      <c r="AF789" s="141">
        <v>0.5</v>
      </c>
      <c r="AG789" s="141"/>
      <c r="AH789" s="141"/>
      <c r="AI789" s="142"/>
      <c r="AJ789" s="98">
        <f>ROUND(ROUND(P787*AA788,0)*AF789,0)</f>
        <v>284</v>
      </c>
      <c r="AK789" s="66"/>
    </row>
    <row r="790" spans="1:37" ht="16.75" customHeight="1" x14ac:dyDescent="0.3">
      <c r="A790" s="11">
        <v>33</v>
      </c>
      <c r="B790" s="14" t="s">
        <v>2570</v>
      </c>
      <c r="C790" s="52" t="s">
        <v>12657</v>
      </c>
      <c r="D790" s="128"/>
      <c r="E790" s="129"/>
      <c r="F790" s="129"/>
      <c r="G790" s="130"/>
      <c r="H790" s="128"/>
      <c r="I790" s="129"/>
      <c r="J790" s="129"/>
      <c r="K790" s="130"/>
      <c r="L790" s="2"/>
      <c r="M790" s="2"/>
      <c r="N790" s="58"/>
      <c r="O790" s="81"/>
      <c r="P790" s="185"/>
      <c r="Q790" s="2"/>
      <c r="R790" s="2"/>
      <c r="S790" s="44"/>
      <c r="T790" s="45"/>
      <c r="U790" s="2"/>
      <c r="V790" s="2"/>
      <c r="W790" s="2"/>
      <c r="X790" s="2"/>
      <c r="Y790" s="2"/>
      <c r="Z790" s="2"/>
      <c r="AA790" s="145"/>
      <c r="AB790" s="71"/>
      <c r="AC790" s="36"/>
      <c r="AD790" s="201"/>
      <c r="AE790" s="55"/>
      <c r="AF790" s="141"/>
      <c r="AG790" s="187" t="s">
        <v>7356</v>
      </c>
      <c r="AH790" s="53">
        <v>5</v>
      </c>
      <c r="AI790" s="181" t="s">
        <v>7357</v>
      </c>
      <c r="AJ790" s="98">
        <f>ROUND(P787*AA788-AH790,0)</f>
        <v>563</v>
      </c>
      <c r="AK790" s="66"/>
    </row>
    <row r="791" spans="1:37" ht="16.75" customHeight="1" x14ac:dyDescent="0.3">
      <c r="A791" s="11">
        <v>33</v>
      </c>
      <c r="B791" s="14" t="s">
        <v>2571</v>
      </c>
      <c r="C791" s="52" t="s">
        <v>12656</v>
      </c>
      <c r="D791" s="128"/>
      <c r="E791" s="129"/>
      <c r="F791" s="129"/>
      <c r="G791" s="130"/>
      <c r="H791" s="128"/>
      <c r="I791" s="129"/>
      <c r="J791" s="129"/>
      <c r="K791" s="130"/>
      <c r="L791" s="2"/>
      <c r="M791" s="2"/>
      <c r="N791" s="58"/>
      <c r="O791" s="81"/>
      <c r="P791" s="185"/>
      <c r="Q791" s="2"/>
      <c r="R791" s="2"/>
      <c r="S791" s="44"/>
      <c r="T791" s="45"/>
      <c r="U791" s="2"/>
      <c r="V791" s="2"/>
      <c r="W791" s="2"/>
      <c r="X791" s="2"/>
      <c r="Y791" s="2"/>
      <c r="Z791" s="2"/>
      <c r="AA791" s="145"/>
      <c r="AB791" s="71"/>
      <c r="AC791" s="291" t="s">
        <v>12369</v>
      </c>
      <c r="AD791" s="220" t="s">
        <v>7358</v>
      </c>
      <c r="AE791" s="55" t="s">
        <v>7390</v>
      </c>
      <c r="AF791" s="141">
        <v>0.7</v>
      </c>
      <c r="AG791" s="221"/>
      <c r="AH791" s="136"/>
      <c r="AI791" s="75"/>
      <c r="AJ791" s="98">
        <f>ROUND(ROUND(P787*AA788,0)*AF791-AH790,0)</f>
        <v>393</v>
      </c>
      <c r="AK791" s="66"/>
    </row>
    <row r="792" spans="1:37" ht="16.75" customHeight="1" x14ac:dyDescent="0.3">
      <c r="A792" s="11">
        <v>33</v>
      </c>
      <c r="B792" s="14" t="s">
        <v>2572</v>
      </c>
      <c r="C792" s="52" t="s">
        <v>12655</v>
      </c>
      <c r="D792" s="128"/>
      <c r="E792" s="129"/>
      <c r="F792" s="129"/>
      <c r="G792" s="130"/>
      <c r="H792" s="128"/>
      <c r="I792" s="129"/>
      <c r="J792" s="129"/>
      <c r="K792" s="130"/>
      <c r="L792" s="2"/>
      <c r="M792" s="2"/>
      <c r="N792" s="58"/>
      <c r="O792" s="81"/>
      <c r="P792" s="185"/>
      <c r="Q792" s="2"/>
      <c r="R792" s="2"/>
      <c r="S792" s="44"/>
      <c r="T792" s="43"/>
      <c r="U792" s="8"/>
      <c r="V792" s="8"/>
      <c r="W792" s="8"/>
      <c r="X792" s="8"/>
      <c r="Y792" s="8"/>
      <c r="Z792" s="8"/>
      <c r="AA792" s="180"/>
      <c r="AB792" s="73"/>
      <c r="AC792" s="292"/>
      <c r="AD792" s="220" t="s">
        <v>7391</v>
      </c>
      <c r="AE792" s="55" t="s">
        <v>7390</v>
      </c>
      <c r="AF792" s="141">
        <v>0.5</v>
      </c>
      <c r="AG792" s="196"/>
      <c r="AH792" s="144"/>
      <c r="AI792" s="150"/>
      <c r="AJ792" s="98">
        <f>ROUND(ROUND(P787*AA788,0)*AF792-AH790,0)</f>
        <v>279</v>
      </c>
      <c r="AK792" s="66"/>
    </row>
    <row r="793" spans="1:37" ht="16.75" customHeight="1" x14ac:dyDescent="0.3">
      <c r="A793" s="11">
        <v>33</v>
      </c>
      <c r="B793" s="14" t="s">
        <v>2573</v>
      </c>
      <c r="C793" s="52" t="s">
        <v>12654</v>
      </c>
      <c r="D793" s="45"/>
      <c r="E793" s="2"/>
      <c r="F793" s="2"/>
      <c r="G793" s="44"/>
      <c r="H793" s="45"/>
      <c r="I793" s="2"/>
      <c r="J793" s="2"/>
      <c r="K793" s="44"/>
      <c r="L793" s="2"/>
      <c r="M793" s="2"/>
      <c r="N793" s="58"/>
      <c r="O793" s="81"/>
      <c r="P793" s="185"/>
      <c r="Q793" s="2"/>
      <c r="R793" s="2"/>
      <c r="S793" s="44"/>
      <c r="T793" s="56" t="s">
        <v>7373</v>
      </c>
      <c r="U793" s="2"/>
      <c r="V793" s="2"/>
      <c r="W793" s="2"/>
      <c r="X793" s="2"/>
      <c r="Y793" s="2"/>
      <c r="Z793" s="2"/>
      <c r="AA793" s="145"/>
      <c r="AB793" s="71"/>
      <c r="AC793" s="36"/>
      <c r="AD793" s="194"/>
      <c r="AE793" s="7"/>
      <c r="AF793" s="7"/>
      <c r="AG793" s="7"/>
      <c r="AH793" s="7"/>
      <c r="AI793" s="37"/>
      <c r="AJ793" s="98">
        <f>ROUND(P787*AA794,0)</f>
        <v>580</v>
      </c>
      <c r="AK793" s="66"/>
    </row>
    <row r="794" spans="1:37" ht="16.75" customHeight="1" x14ac:dyDescent="0.3">
      <c r="A794" s="11">
        <v>33</v>
      </c>
      <c r="B794" s="14" t="s">
        <v>2574</v>
      </c>
      <c r="C794" s="52" t="s">
        <v>12653</v>
      </c>
      <c r="D794" s="45"/>
      <c r="E794" s="2"/>
      <c r="F794" s="2"/>
      <c r="G794" s="44"/>
      <c r="H794" s="45"/>
      <c r="I794" s="2"/>
      <c r="J794" s="2"/>
      <c r="K794" s="44"/>
      <c r="L794" s="2"/>
      <c r="M794" s="2"/>
      <c r="N794" s="58"/>
      <c r="O794" s="81"/>
      <c r="P794" s="185"/>
      <c r="Q794" s="2"/>
      <c r="R794" s="2"/>
      <c r="S794" s="44"/>
      <c r="T794" s="56" t="s">
        <v>7405</v>
      </c>
      <c r="U794" s="2"/>
      <c r="V794" s="2"/>
      <c r="W794" s="135"/>
      <c r="X794" s="135"/>
      <c r="Y794" s="135"/>
      <c r="Z794" s="136" t="s">
        <v>7404</v>
      </c>
      <c r="AA794" s="273">
        <v>0.95</v>
      </c>
      <c r="AB794" s="274"/>
      <c r="AC794" s="291" t="s">
        <v>12369</v>
      </c>
      <c r="AD794" s="220" t="s">
        <v>7358</v>
      </c>
      <c r="AE794" s="55" t="s">
        <v>7390</v>
      </c>
      <c r="AF794" s="141">
        <v>0.7</v>
      </c>
      <c r="AG794" s="141"/>
      <c r="AH794" s="141"/>
      <c r="AI794" s="142"/>
      <c r="AJ794" s="98">
        <f>ROUND(ROUND(P787*AA794,0)*AF794,0)</f>
        <v>406</v>
      </c>
      <c r="AK794" s="66"/>
    </row>
    <row r="795" spans="1:37" ht="16.75" customHeight="1" x14ac:dyDescent="0.3">
      <c r="A795" s="11">
        <v>33</v>
      </c>
      <c r="B795" s="14" t="s">
        <v>2575</v>
      </c>
      <c r="C795" s="52" t="s">
        <v>12652</v>
      </c>
      <c r="D795" s="128"/>
      <c r="E795" s="129"/>
      <c r="F795" s="129"/>
      <c r="G795" s="130"/>
      <c r="H795" s="128"/>
      <c r="I795" s="129"/>
      <c r="J795" s="129"/>
      <c r="K795" s="130"/>
      <c r="L795" s="2"/>
      <c r="M795" s="2"/>
      <c r="N795" s="58"/>
      <c r="O795" s="81"/>
      <c r="P795" s="185"/>
      <c r="Q795" s="2"/>
      <c r="R795" s="2"/>
      <c r="S795" s="44"/>
      <c r="T795" s="45"/>
      <c r="U795" s="2"/>
      <c r="V795" s="2"/>
      <c r="W795" s="2"/>
      <c r="X795" s="2"/>
      <c r="Y795" s="2"/>
      <c r="Z795" s="2"/>
      <c r="AA795" s="145"/>
      <c r="AB795" s="71"/>
      <c r="AC795" s="292"/>
      <c r="AD795" s="220" t="s">
        <v>7391</v>
      </c>
      <c r="AE795" s="55" t="s">
        <v>7390</v>
      </c>
      <c r="AF795" s="141">
        <v>0.5</v>
      </c>
      <c r="AG795" s="141"/>
      <c r="AH795" s="141"/>
      <c r="AI795" s="142"/>
      <c r="AJ795" s="98">
        <f>ROUND(ROUND(P787*AA794,0)*AF795,0)</f>
        <v>290</v>
      </c>
      <c r="AK795" s="66"/>
    </row>
    <row r="796" spans="1:37" ht="16.75" customHeight="1" x14ac:dyDescent="0.3">
      <c r="A796" s="11">
        <v>33</v>
      </c>
      <c r="B796" s="14" t="s">
        <v>2576</v>
      </c>
      <c r="C796" s="52" t="s">
        <v>12651</v>
      </c>
      <c r="D796" s="128"/>
      <c r="E796" s="129"/>
      <c r="F796" s="129"/>
      <c r="G796" s="130"/>
      <c r="H796" s="128"/>
      <c r="I796" s="129"/>
      <c r="J796" s="129"/>
      <c r="K796" s="130"/>
      <c r="L796" s="2"/>
      <c r="M796" s="2"/>
      <c r="N796" s="58"/>
      <c r="O796" s="81"/>
      <c r="P796" s="185"/>
      <c r="Q796" s="2"/>
      <c r="R796" s="2"/>
      <c r="S796" s="44"/>
      <c r="T796" s="45"/>
      <c r="U796" s="2"/>
      <c r="V796" s="2"/>
      <c r="W796" s="2"/>
      <c r="X796" s="2"/>
      <c r="Y796" s="2"/>
      <c r="Z796" s="2"/>
      <c r="AA796" s="145"/>
      <c r="AB796" s="71"/>
      <c r="AC796" s="36"/>
      <c r="AD796" s="201"/>
      <c r="AE796" s="55"/>
      <c r="AF796" s="141"/>
      <c r="AG796" s="187" t="s">
        <v>7356</v>
      </c>
      <c r="AH796" s="53">
        <v>5</v>
      </c>
      <c r="AI796" s="181" t="s">
        <v>7357</v>
      </c>
      <c r="AJ796" s="98">
        <f>ROUND(P787*AA794-AH796,0)</f>
        <v>575</v>
      </c>
      <c r="AK796" s="66"/>
    </row>
    <row r="797" spans="1:37" ht="16.75" customHeight="1" x14ac:dyDescent="0.3">
      <c r="A797" s="11">
        <v>33</v>
      </c>
      <c r="B797" s="14" t="s">
        <v>2577</v>
      </c>
      <c r="C797" s="52" t="s">
        <v>12650</v>
      </c>
      <c r="D797" s="128"/>
      <c r="E797" s="129"/>
      <c r="F797" s="129"/>
      <c r="G797" s="130"/>
      <c r="H797" s="128"/>
      <c r="I797" s="129"/>
      <c r="J797" s="129"/>
      <c r="K797" s="130"/>
      <c r="L797" s="2"/>
      <c r="M797" s="2"/>
      <c r="N797" s="58"/>
      <c r="O797" s="81"/>
      <c r="P797" s="185"/>
      <c r="Q797" s="2"/>
      <c r="R797" s="2"/>
      <c r="S797" s="44"/>
      <c r="T797" s="45"/>
      <c r="U797" s="2"/>
      <c r="V797" s="2"/>
      <c r="W797" s="2"/>
      <c r="X797" s="2"/>
      <c r="Y797" s="2"/>
      <c r="Z797" s="2"/>
      <c r="AA797" s="145"/>
      <c r="AB797" s="71"/>
      <c r="AC797" s="291" t="s">
        <v>12369</v>
      </c>
      <c r="AD797" s="220" t="s">
        <v>7358</v>
      </c>
      <c r="AE797" s="55" t="s">
        <v>7390</v>
      </c>
      <c r="AF797" s="141">
        <v>0.7</v>
      </c>
      <c r="AG797" s="221"/>
      <c r="AH797" s="136"/>
      <c r="AI797" s="75"/>
      <c r="AJ797" s="98">
        <f>ROUND(ROUND(P787*AA794,0)*AF797-AH796,0)</f>
        <v>401</v>
      </c>
      <c r="AK797" s="66"/>
    </row>
    <row r="798" spans="1:37" ht="16.75" customHeight="1" x14ac:dyDescent="0.3">
      <c r="A798" s="11">
        <v>33</v>
      </c>
      <c r="B798" s="14" t="s">
        <v>2578</v>
      </c>
      <c r="C798" s="52" t="s">
        <v>12649</v>
      </c>
      <c r="D798" s="128"/>
      <c r="E798" s="129"/>
      <c r="F798" s="129"/>
      <c r="G798" s="130"/>
      <c r="H798" s="128"/>
      <c r="I798" s="129"/>
      <c r="J798" s="129"/>
      <c r="K798" s="130"/>
      <c r="L798" s="2"/>
      <c r="M798" s="2"/>
      <c r="N798" s="58"/>
      <c r="O798" s="81"/>
      <c r="P798" s="185"/>
      <c r="Q798" s="2"/>
      <c r="R798" s="2"/>
      <c r="S798" s="44"/>
      <c r="T798" s="43"/>
      <c r="U798" s="8"/>
      <c r="V798" s="8"/>
      <c r="W798" s="8"/>
      <c r="X798" s="8"/>
      <c r="Y798" s="8"/>
      <c r="Z798" s="8"/>
      <c r="AA798" s="180"/>
      <c r="AB798" s="73"/>
      <c r="AC798" s="292"/>
      <c r="AD798" s="220" t="s">
        <v>7391</v>
      </c>
      <c r="AE798" s="55" t="s">
        <v>7390</v>
      </c>
      <c r="AF798" s="141">
        <v>0.5</v>
      </c>
      <c r="AG798" s="196"/>
      <c r="AH798" s="144"/>
      <c r="AI798" s="150"/>
      <c r="AJ798" s="98">
        <f>ROUND(ROUND(P787*AA794,0)*AF798-AH796,0)</f>
        <v>285</v>
      </c>
      <c r="AK798" s="66"/>
    </row>
    <row r="799" spans="1:37" ht="16.75" customHeight="1" x14ac:dyDescent="0.3">
      <c r="A799" s="11">
        <v>33</v>
      </c>
      <c r="B799" s="14" t="s">
        <v>12648</v>
      </c>
      <c r="C799" s="52" t="s">
        <v>12647</v>
      </c>
      <c r="D799" s="45"/>
      <c r="E799" s="2"/>
      <c r="F799" s="2"/>
      <c r="G799" s="44"/>
      <c r="H799" s="45"/>
      <c r="I799" s="2"/>
      <c r="J799" s="2"/>
      <c r="K799" s="44"/>
      <c r="L799" s="2"/>
      <c r="M799" s="2"/>
      <c r="N799" s="58"/>
      <c r="O799" s="81"/>
      <c r="P799" s="167" t="s">
        <v>7425</v>
      </c>
      <c r="Q799" s="36"/>
      <c r="R799" s="36"/>
      <c r="S799" s="50"/>
      <c r="T799" s="36"/>
      <c r="U799" s="36"/>
      <c r="V799" s="36"/>
      <c r="W799" s="36"/>
      <c r="X799" s="36"/>
      <c r="Y799" s="36"/>
      <c r="Z799" s="36"/>
      <c r="AA799" s="217"/>
      <c r="AB799" s="50"/>
      <c r="AC799" s="36"/>
      <c r="AD799" s="53"/>
      <c r="AE799" s="36"/>
      <c r="AF799" s="36"/>
      <c r="AG799" s="36"/>
      <c r="AH799" s="36"/>
      <c r="AI799" s="50"/>
      <c r="AJ799" s="98">
        <f>ROUND(P805,0)</f>
        <v>565</v>
      </c>
      <c r="AK799" s="66"/>
    </row>
    <row r="800" spans="1:37" ht="16.75" customHeight="1" x14ac:dyDescent="0.3">
      <c r="A800" s="11">
        <v>33</v>
      </c>
      <c r="B800" s="14" t="s">
        <v>2579</v>
      </c>
      <c r="C800" s="52" t="s">
        <v>12646</v>
      </c>
      <c r="D800" s="45"/>
      <c r="E800" s="2"/>
      <c r="F800" s="2"/>
      <c r="G800" s="44"/>
      <c r="H800" s="45"/>
      <c r="I800" s="2"/>
      <c r="J800" s="2"/>
      <c r="K800" s="44"/>
      <c r="L800" s="2"/>
      <c r="M800" s="2"/>
      <c r="N800" s="58"/>
      <c r="O800" s="81"/>
      <c r="P800" s="185"/>
      <c r="Q800" s="2"/>
      <c r="R800" s="2"/>
      <c r="S800" s="44"/>
      <c r="T800" s="2"/>
      <c r="U800" s="2"/>
      <c r="V800" s="2"/>
      <c r="W800" s="2"/>
      <c r="X800" s="2"/>
      <c r="Y800" s="2"/>
      <c r="Z800" s="2"/>
      <c r="AA800" s="145"/>
      <c r="AB800" s="71"/>
      <c r="AC800" s="291" t="s">
        <v>12369</v>
      </c>
      <c r="AD800" s="220" t="s">
        <v>7358</v>
      </c>
      <c r="AE800" s="55" t="s">
        <v>7390</v>
      </c>
      <c r="AF800" s="141">
        <v>0.7</v>
      </c>
      <c r="AG800" s="141"/>
      <c r="AH800" s="141"/>
      <c r="AI800" s="142"/>
      <c r="AJ800" s="98">
        <f>ROUND(P805*AF800,0)</f>
        <v>396</v>
      </c>
      <c r="AK800" s="66"/>
    </row>
    <row r="801" spans="1:37" ht="16.75" customHeight="1" x14ac:dyDescent="0.3">
      <c r="A801" s="11">
        <v>33</v>
      </c>
      <c r="B801" s="14" t="s">
        <v>2580</v>
      </c>
      <c r="C801" s="52" t="s">
        <v>12645</v>
      </c>
      <c r="D801" s="128"/>
      <c r="E801" s="129"/>
      <c r="F801" s="129"/>
      <c r="G801" s="130"/>
      <c r="H801" s="128"/>
      <c r="I801" s="129"/>
      <c r="J801" s="129"/>
      <c r="K801" s="130"/>
      <c r="L801" s="2"/>
      <c r="M801" s="2"/>
      <c r="N801" s="58"/>
      <c r="O801" s="81"/>
      <c r="P801" s="185"/>
      <c r="Q801" s="2"/>
      <c r="R801" s="2"/>
      <c r="S801" s="44"/>
      <c r="T801" s="45"/>
      <c r="U801" s="2"/>
      <c r="V801" s="2"/>
      <c r="W801" s="2"/>
      <c r="X801" s="2"/>
      <c r="Y801" s="2"/>
      <c r="Z801" s="2"/>
      <c r="AA801" s="145"/>
      <c r="AB801" s="71"/>
      <c r="AC801" s="292"/>
      <c r="AD801" s="220" t="s">
        <v>7391</v>
      </c>
      <c r="AE801" s="55" t="s">
        <v>7390</v>
      </c>
      <c r="AF801" s="141">
        <v>0.5</v>
      </c>
      <c r="AG801" s="141"/>
      <c r="AH801" s="141"/>
      <c r="AI801" s="142"/>
      <c r="AJ801" s="98">
        <f>ROUND(P805*AF801,0)</f>
        <v>283</v>
      </c>
      <c r="AK801" s="66"/>
    </row>
    <row r="802" spans="1:37" ht="16.75" customHeight="1" x14ac:dyDescent="0.3">
      <c r="A802" s="11">
        <v>33</v>
      </c>
      <c r="B802" s="14" t="s">
        <v>2581</v>
      </c>
      <c r="C802" s="52" t="s">
        <v>12644</v>
      </c>
      <c r="D802" s="128"/>
      <c r="E802" s="129"/>
      <c r="F802" s="129"/>
      <c r="G802" s="130"/>
      <c r="H802" s="128"/>
      <c r="I802" s="129"/>
      <c r="J802" s="129"/>
      <c r="K802" s="130"/>
      <c r="L802" s="2"/>
      <c r="M802" s="2"/>
      <c r="N802" s="58"/>
      <c r="O802" s="81"/>
      <c r="P802" s="185"/>
      <c r="Q802" s="2"/>
      <c r="R802" s="2"/>
      <c r="S802" s="44"/>
      <c r="T802" s="2"/>
      <c r="U802" s="2"/>
      <c r="V802" s="2"/>
      <c r="W802" s="2"/>
      <c r="X802" s="2"/>
      <c r="Y802" s="2"/>
      <c r="Z802" s="2"/>
      <c r="AA802" s="145"/>
      <c r="AB802" s="71"/>
      <c r="AC802" s="36"/>
      <c r="AD802" s="201"/>
      <c r="AE802" s="55"/>
      <c r="AF802" s="141"/>
      <c r="AG802" s="187" t="s">
        <v>7356</v>
      </c>
      <c r="AH802" s="53">
        <v>5</v>
      </c>
      <c r="AI802" s="181" t="s">
        <v>7357</v>
      </c>
      <c r="AJ802" s="98">
        <f>ROUND(P805-AH802,0)</f>
        <v>560</v>
      </c>
      <c r="AK802" s="66"/>
    </row>
    <row r="803" spans="1:37" ht="16.75" customHeight="1" x14ac:dyDescent="0.3">
      <c r="A803" s="11">
        <v>33</v>
      </c>
      <c r="B803" s="14" t="s">
        <v>2582</v>
      </c>
      <c r="C803" s="52" t="s">
        <v>12643</v>
      </c>
      <c r="D803" s="128"/>
      <c r="E803" s="129"/>
      <c r="F803" s="129"/>
      <c r="G803" s="130"/>
      <c r="H803" s="128"/>
      <c r="I803" s="129"/>
      <c r="J803" s="129"/>
      <c r="K803" s="130"/>
      <c r="L803" s="2"/>
      <c r="M803" s="2"/>
      <c r="N803" s="58"/>
      <c r="O803" s="81"/>
      <c r="P803" s="185"/>
      <c r="Q803" s="2"/>
      <c r="R803" s="2"/>
      <c r="S803" s="44"/>
      <c r="T803" s="2"/>
      <c r="U803" s="2"/>
      <c r="V803" s="2"/>
      <c r="W803" s="2"/>
      <c r="X803" s="2"/>
      <c r="Y803" s="2"/>
      <c r="Z803" s="2"/>
      <c r="AA803" s="145"/>
      <c r="AB803" s="71"/>
      <c r="AC803" s="291" t="s">
        <v>12369</v>
      </c>
      <c r="AD803" s="220" t="s">
        <v>7358</v>
      </c>
      <c r="AE803" s="55" t="s">
        <v>7390</v>
      </c>
      <c r="AF803" s="141">
        <v>0.7</v>
      </c>
      <c r="AG803" s="221"/>
      <c r="AH803" s="136"/>
      <c r="AI803" s="75"/>
      <c r="AJ803" s="98">
        <f>ROUND(P805*AF803-AH802,0)</f>
        <v>391</v>
      </c>
      <c r="AK803" s="66"/>
    </row>
    <row r="804" spans="1:37" ht="16.75" customHeight="1" x14ac:dyDescent="0.3">
      <c r="A804" s="11">
        <v>33</v>
      </c>
      <c r="B804" s="14" t="s">
        <v>2583</v>
      </c>
      <c r="C804" s="52" t="s">
        <v>12642</v>
      </c>
      <c r="D804" s="128"/>
      <c r="E804" s="129"/>
      <c r="F804" s="129"/>
      <c r="G804" s="130"/>
      <c r="H804" s="128"/>
      <c r="I804" s="129"/>
      <c r="J804" s="129"/>
      <c r="K804" s="130"/>
      <c r="L804" s="2"/>
      <c r="M804" s="2"/>
      <c r="N804" s="58"/>
      <c r="O804" s="81"/>
      <c r="P804" s="185"/>
      <c r="Q804" s="2"/>
      <c r="R804" s="2"/>
      <c r="S804" s="44"/>
      <c r="T804" s="2"/>
      <c r="U804" s="2"/>
      <c r="V804" s="2"/>
      <c r="W804" s="2"/>
      <c r="X804" s="2"/>
      <c r="Y804" s="2"/>
      <c r="Z804" s="2"/>
      <c r="AA804" s="145"/>
      <c r="AB804" s="71"/>
      <c r="AC804" s="292"/>
      <c r="AD804" s="220" t="s">
        <v>7391</v>
      </c>
      <c r="AE804" s="55" t="s">
        <v>7390</v>
      </c>
      <c r="AF804" s="141">
        <v>0.5</v>
      </c>
      <c r="AG804" s="196"/>
      <c r="AH804" s="144"/>
      <c r="AI804" s="150"/>
      <c r="AJ804" s="98">
        <f>ROUND(P805*AF804-AH802,0)</f>
        <v>278</v>
      </c>
      <c r="AK804" s="66"/>
    </row>
    <row r="805" spans="1:37" ht="16.75" customHeight="1" x14ac:dyDescent="0.3">
      <c r="A805" s="11">
        <v>33</v>
      </c>
      <c r="B805" s="14" t="s">
        <v>2584</v>
      </c>
      <c r="C805" s="52" t="s">
        <v>12641</v>
      </c>
      <c r="D805" s="45"/>
      <c r="E805" s="2"/>
      <c r="F805" s="2"/>
      <c r="G805" s="44"/>
      <c r="H805" s="45"/>
      <c r="I805" s="2"/>
      <c r="J805" s="2"/>
      <c r="K805" s="44"/>
      <c r="L805" s="2"/>
      <c r="M805" s="2"/>
      <c r="N805" s="58"/>
      <c r="O805" s="81"/>
      <c r="P805" s="271">
        <v>565</v>
      </c>
      <c r="Q805" s="272"/>
      <c r="R805" s="2" t="s">
        <v>7388</v>
      </c>
      <c r="S805" s="44"/>
      <c r="T805" s="202" t="s">
        <v>7380</v>
      </c>
      <c r="U805" s="36"/>
      <c r="V805" s="36"/>
      <c r="W805" s="36"/>
      <c r="X805" s="36"/>
      <c r="Y805" s="36"/>
      <c r="Z805" s="36"/>
      <c r="AA805" s="217"/>
      <c r="AB805" s="74"/>
      <c r="AC805" s="36"/>
      <c r="AD805" s="194"/>
      <c r="AE805" s="7"/>
      <c r="AF805" s="7"/>
      <c r="AG805" s="7"/>
      <c r="AH805" s="7"/>
      <c r="AI805" s="37"/>
      <c r="AJ805" s="98">
        <f>ROUND(P805*AA806,0)</f>
        <v>525</v>
      </c>
      <c r="AK805" s="66"/>
    </row>
    <row r="806" spans="1:37" ht="16.75" customHeight="1" x14ac:dyDescent="0.3">
      <c r="A806" s="11">
        <v>33</v>
      </c>
      <c r="B806" s="14" t="s">
        <v>2585</v>
      </c>
      <c r="C806" s="52" t="s">
        <v>12640</v>
      </c>
      <c r="D806" s="45"/>
      <c r="E806" s="2"/>
      <c r="F806" s="2"/>
      <c r="G806" s="44"/>
      <c r="H806" s="45"/>
      <c r="I806" s="2"/>
      <c r="J806" s="2"/>
      <c r="K806" s="44"/>
      <c r="L806" s="2"/>
      <c r="M806" s="2"/>
      <c r="N806" s="58"/>
      <c r="O806" s="81"/>
      <c r="P806" s="72"/>
      <c r="Q806" s="145"/>
      <c r="R806" s="2"/>
      <c r="S806" s="44"/>
      <c r="T806" s="45"/>
      <c r="U806" s="2"/>
      <c r="V806" s="2"/>
      <c r="W806" s="135"/>
      <c r="X806" s="135"/>
      <c r="Y806" s="135"/>
      <c r="Z806" s="136" t="s">
        <v>7404</v>
      </c>
      <c r="AA806" s="273">
        <v>0.93</v>
      </c>
      <c r="AB806" s="274"/>
      <c r="AC806" s="291" t="s">
        <v>12369</v>
      </c>
      <c r="AD806" s="220" t="s">
        <v>7358</v>
      </c>
      <c r="AE806" s="55" t="s">
        <v>7390</v>
      </c>
      <c r="AF806" s="141">
        <v>0.7</v>
      </c>
      <c r="AG806" s="141"/>
      <c r="AH806" s="141"/>
      <c r="AI806" s="142"/>
      <c r="AJ806" s="98">
        <f>ROUND(ROUND(P805*AA806,0)*AF806,0)</f>
        <v>368</v>
      </c>
      <c r="AK806" s="66"/>
    </row>
    <row r="807" spans="1:37" ht="16.75" customHeight="1" x14ac:dyDescent="0.3">
      <c r="A807" s="11">
        <v>33</v>
      </c>
      <c r="B807" s="14" t="s">
        <v>2586</v>
      </c>
      <c r="C807" s="52" t="s">
        <v>12639</v>
      </c>
      <c r="D807" s="128"/>
      <c r="E807" s="129"/>
      <c r="F807" s="129"/>
      <c r="G807" s="130"/>
      <c r="H807" s="128"/>
      <c r="I807" s="129"/>
      <c r="J807" s="129"/>
      <c r="K807" s="130"/>
      <c r="L807" s="2"/>
      <c r="M807" s="2"/>
      <c r="N807" s="58"/>
      <c r="O807" s="81"/>
      <c r="P807" s="185"/>
      <c r="Q807" s="2"/>
      <c r="R807" s="2"/>
      <c r="S807" s="44"/>
      <c r="T807" s="45"/>
      <c r="U807" s="2"/>
      <c r="V807" s="2"/>
      <c r="W807" s="2"/>
      <c r="X807" s="2"/>
      <c r="Y807" s="2"/>
      <c r="Z807" s="2"/>
      <c r="AA807" s="145"/>
      <c r="AB807" s="71"/>
      <c r="AC807" s="292"/>
      <c r="AD807" s="220" t="s">
        <v>7391</v>
      </c>
      <c r="AE807" s="55" t="s">
        <v>7390</v>
      </c>
      <c r="AF807" s="141">
        <v>0.5</v>
      </c>
      <c r="AG807" s="141"/>
      <c r="AH807" s="141"/>
      <c r="AI807" s="142"/>
      <c r="AJ807" s="98">
        <f>ROUND(ROUND(P805*AA806,0)*AF807,0)</f>
        <v>263</v>
      </c>
      <c r="AK807" s="66"/>
    </row>
    <row r="808" spans="1:37" ht="16.75" customHeight="1" x14ac:dyDescent="0.3">
      <c r="A808" s="11">
        <v>33</v>
      </c>
      <c r="B808" s="14" t="s">
        <v>2587</v>
      </c>
      <c r="C808" s="52" t="s">
        <v>12638</v>
      </c>
      <c r="D808" s="128"/>
      <c r="E808" s="129"/>
      <c r="F808" s="129"/>
      <c r="G808" s="130"/>
      <c r="H808" s="128"/>
      <c r="I808" s="129"/>
      <c r="J808" s="129"/>
      <c r="K808" s="130"/>
      <c r="L808" s="2"/>
      <c r="M808" s="2"/>
      <c r="N808" s="58"/>
      <c r="O808" s="81"/>
      <c r="P808" s="185"/>
      <c r="Q808" s="2"/>
      <c r="R808" s="2"/>
      <c r="S808" s="44"/>
      <c r="T808" s="45"/>
      <c r="U808" s="2"/>
      <c r="V808" s="2"/>
      <c r="W808" s="2"/>
      <c r="X808" s="2"/>
      <c r="Y808" s="2"/>
      <c r="Z808" s="2"/>
      <c r="AA808" s="145"/>
      <c r="AB808" s="71"/>
      <c r="AC808" s="36"/>
      <c r="AD808" s="201"/>
      <c r="AE808" s="55"/>
      <c r="AF808" s="141"/>
      <c r="AG808" s="187" t="s">
        <v>7356</v>
      </c>
      <c r="AH808" s="53">
        <v>5</v>
      </c>
      <c r="AI808" s="181" t="s">
        <v>7357</v>
      </c>
      <c r="AJ808" s="98">
        <f>ROUND(P805*AA806-AH808,0)</f>
        <v>520</v>
      </c>
      <c r="AK808" s="66"/>
    </row>
    <row r="809" spans="1:37" ht="16.75" customHeight="1" x14ac:dyDescent="0.3">
      <c r="A809" s="11">
        <v>33</v>
      </c>
      <c r="B809" s="14" t="s">
        <v>2588</v>
      </c>
      <c r="C809" s="52" t="s">
        <v>12637</v>
      </c>
      <c r="D809" s="128"/>
      <c r="E809" s="129"/>
      <c r="F809" s="129"/>
      <c r="G809" s="130"/>
      <c r="H809" s="128"/>
      <c r="I809" s="129"/>
      <c r="J809" s="129"/>
      <c r="K809" s="130"/>
      <c r="L809" s="2"/>
      <c r="M809" s="2"/>
      <c r="N809" s="58"/>
      <c r="O809" s="81"/>
      <c r="P809" s="185"/>
      <c r="Q809" s="2"/>
      <c r="R809" s="2"/>
      <c r="S809" s="44"/>
      <c r="T809" s="45"/>
      <c r="U809" s="2"/>
      <c r="V809" s="2"/>
      <c r="W809" s="2"/>
      <c r="X809" s="2"/>
      <c r="Y809" s="2"/>
      <c r="Z809" s="2"/>
      <c r="AA809" s="145"/>
      <c r="AB809" s="71"/>
      <c r="AC809" s="291" t="s">
        <v>12369</v>
      </c>
      <c r="AD809" s="220" t="s">
        <v>7358</v>
      </c>
      <c r="AE809" s="55" t="s">
        <v>7390</v>
      </c>
      <c r="AF809" s="141">
        <v>0.7</v>
      </c>
      <c r="AG809" s="221"/>
      <c r="AH809" s="136"/>
      <c r="AI809" s="75"/>
      <c r="AJ809" s="98">
        <f>ROUND(ROUND(P805*AA806,0)*AF809-AH808,0)</f>
        <v>363</v>
      </c>
      <c r="AK809" s="66"/>
    </row>
    <row r="810" spans="1:37" ht="16.75" customHeight="1" x14ac:dyDescent="0.3">
      <c r="A810" s="11">
        <v>33</v>
      </c>
      <c r="B810" s="14" t="s">
        <v>2589</v>
      </c>
      <c r="C810" s="52" t="s">
        <v>12636</v>
      </c>
      <c r="D810" s="128"/>
      <c r="E810" s="129"/>
      <c r="F810" s="129"/>
      <c r="G810" s="130"/>
      <c r="H810" s="128"/>
      <c r="I810" s="129"/>
      <c r="J810" s="129"/>
      <c r="K810" s="130"/>
      <c r="L810" s="2"/>
      <c r="M810" s="2"/>
      <c r="N810" s="58"/>
      <c r="O810" s="81"/>
      <c r="P810" s="185"/>
      <c r="Q810" s="2"/>
      <c r="R810" s="2"/>
      <c r="S810" s="44"/>
      <c r="T810" s="43"/>
      <c r="U810" s="8"/>
      <c r="V810" s="8"/>
      <c r="W810" s="8"/>
      <c r="X810" s="8"/>
      <c r="Y810" s="8"/>
      <c r="Z810" s="8"/>
      <c r="AA810" s="180"/>
      <c r="AB810" s="73"/>
      <c r="AC810" s="292"/>
      <c r="AD810" s="220" t="s">
        <v>7391</v>
      </c>
      <c r="AE810" s="55" t="s">
        <v>7390</v>
      </c>
      <c r="AF810" s="141">
        <v>0.5</v>
      </c>
      <c r="AG810" s="196"/>
      <c r="AH810" s="144"/>
      <c r="AI810" s="150"/>
      <c r="AJ810" s="98">
        <f>ROUND(ROUND(P805*AA806,0)*AF810-AH808,0)</f>
        <v>258</v>
      </c>
      <c r="AK810" s="66"/>
    </row>
    <row r="811" spans="1:37" ht="16.75" customHeight="1" x14ac:dyDescent="0.3">
      <c r="A811" s="11">
        <v>33</v>
      </c>
      <c r="B811" s="14" t="s">
        <v>2590</v>
      </c>
      <c r="C811" s="52" t="s">
        <v>12635</v>
      </c>
      <c r="D811" s="45"/>
      <c r="E811" s="2"/>
      <c r="F811" s="2"/>
      <c r="G811" s="44"/>
      <c r="H811" s="45"/>
      <c r="I811" s="2"/>
      <c r="J811" s="2"/>
      <c r="K811" s="44"/>
      <c r="L811" s="2"/>
      <c r="M811" s="2"/>
      <c r="N811" s="58"/>
      <c r="O811" s="81"/>
      <c r="P811" s="185"/>
      <c r="Q811" s="2"/>
      <c r="R811" s="2"/>
      <c r="S811" s="44"/>
      <c r="T811" s="56" t="s">
        <v>7373</v>
      </c>
      <c r="U811" s="2"/>
      <c r="V811" s="2"/>
      <c r="W811" s="2"/>
      <c r="X811" s="2"/>
      <c r="Y811" s="2"/>
      <c r="Z811" s="2"/>
      <c r="AA811" s="145"/>
      <c r="AB811" s="71"/>
      <c r="AC811" s="36"/>
      <c r="AD811" s="194"/>
      <c r="AE811" s="7"/>
      <c r="AF811" s="7"/>
      <c r="AG811" s="7"/>
      <c r="AH811" s="7"/>
      <c r="AI811" s="37"/>
      <c r="AJ811" s="98">
        <f>ROUND(P805*AA812,0)</f>
        <v>537</v>
      </c>
      <c r="AK811" s="66"/>
    </row>
    <row r="812" spans="1:37" ht="16.75" customHeight="1" x14ac:dyDescent="0.3">
      <c r="A812" s="11">
        <v>33</v>
      </c>
      <c r="B812" s="14" t="s">
        <v>2591</v>
      </c>
      <c r="C812" s="52" t="s">
        <v>12634</v>
      </c>
      <c r="D812" s="45"/>
      <c r="E812" s="2"/>
      <c r="F812" s="2"/>
      <c r="G812" s="44"/>
      <c r="H812" s="45"/>
      <c r="I812" s="2"/>
      <c r="J812" s="2"/>
      <c r="K812" s="44"/>
      <c r="L812" s="2"/>
      <c r="M812" s="2"/>
      <c r="N812" s="58"/>
      <c r="O812" s="81"/>
      <c r="P812" s="185"/>
      <c r="Q812" s="2"/>
      <c r="R812" s="2"/>
      <c r="S812" s="44"/>
      <c r="T812" s="56" t="s">
        <v>7405</v>
      </c>
      <c r="U812" s="2"/>
      <c r="V812" s="2"/>
      <c r="W812" s="135"/>
      <c r="X812" s="135"/>
      <c r="Y812" s="135"/>
      <c r="Z812" s="136" t="s">
        <v>7404</v>
      </c>
      <c r="AA812" s="273">
        <v>0.95</v>
      </c>
      <c r="AB812" s="274"/>
      <c r="AC812" s="291" t="s">
        <v>12369</v>
      </c>
      <c r="AD812" s="220" t="s">
        <v>7358</v>
      </c>
      <c r="AE812" s="55" t="s">
        <v>7390</v>
      </c>
      <c r="AF812" s="141">
        <v>0.7</v>
      </c>
      <c r="AG812" s="141"/>
      <c r="AH812" s="141"/>
      <c r="AI812" s="142"/>
      <c r="AJ812" s="98">
        <f>ROUND(ROUND(P805*AA812,0)*AF812,0)</f>
        <v>376</v>
      </c>
      <c r="AK812" s="66"/>
    </row>
    <row r="813" spans="1:37" ht="16.75" customHeight="1" x14ac:dyDescent="0.3">
      <c r="A813" s="11">
        <v>33</v>
      </c>
      <c r="B813" s="14" t="s">
        <v>2592</v>
      </c>
      <c r="C813" s="52" t="s">
        <v>12633</v>
      </c>
      <c r="D813" s="128"/>
      <c r="E813" s="129"/>
      <c r="F813" s="129"/>
      <c r="G813" s="130"/>
      <c r="H813" s="128"/>
      <c r="I813" s="129"/>
      <c r="J813" s="129"/>
      <c r="K813" s="130"/>
      <c r="L813" s="2"/>
      <c r="M813" s="2"/>
      <c r="N813" s="58"/>
      <c r="O813" s="81"/>
      <c r="P813" s="185"/>
      <c r="Q813" s="2"/>
      <c r="R813" s="2"/>
      <c r="S813" s="44"/>
      <c r="T813" s="45"/>
      <c r="U813" s="2"/>
      <c r="V813" s="2"/>
      <c r="W813" s="2"/>
      <c r="X813" s="2"/>
      <c r="Y813" s="2"/>
      <c r="Z813" s="2"/>
      <c r="AA813" s="145"/>
      <c r="AB813" s="71"/>
      <c r="AC813" s="292"/>
      <c r="AD813" s="220" t="s">
        <v>7391</v>
      </c>
      <c r="AE813" s="55" t="s">
        <v>7390</v>
      </c>
      <c r="AF813" s="141">
        <v>0.5</v>
      </c>
      <c r="AG813" s="141"/>
      <c r="AH813" s="141"/>
      <c r="AI813" s="142"/>
      <c r="AJ813" s="98">
        <f>ROUND(ROUND(P805*AA812,0)*AF813,0)</f>
        <v>269</v>
      </c>
      <c r="AK813" s="66"/>
    </row>
    <row r="814" spans="1:37" ht="16.75" customHeight="1" x14ac:dyDescent="0.3">
      <c r="A814" s="11">
        <v>33</v>
      </c>
      <c r="B814" s="14" t="s">
        <v>2593</v>
      </c>
      <c r="C814" s="52" t="s">
        <v>12632</v>
      </c>
      <c r="D814" s="128"/>
      <c r="E814" s="129"/>
      <c r="F814" s="129"/>
      <c r="G814" s="130"/>
      <c r="H814" s="128"/>
      <c r="I814" s="129"/>
      <c r="J814" s="129"/>
      <c r="K814" s="130"/>
      <c r="L814" s="2"/>
      <c r="M814" s="2"/>
      <c r="N814" s="58"/>
      <c r="O814" s="81"/>
      <c r="P814" s="185"/>
      <c r="Q814" s="2"/>
      <c r="R814" s="2"/>
      <c r="S814" s="44"/>
      <c r="T814" s="45"/>
      <c r="U814" s="2"/>
      <c r="V814" s="2"/>
      <c r="W814" s="2"/>
      <c r="X814" s="2"/>
      <c r="Y814" s="2"/>
      <c r="Z814" s="2"/>
      <c r="AA814" s="145"/>
      <c r="AB814" s="71"/>
      <c r="AC814" s="36"/>
      <c r="AD814" s="201"/>
      <c r="AE814" s="55"/>
      <c r="AF814" s="141"/>
      <c r="AG814" s="187" t="s">
        <v>7356</v>
      </c>
      <c r="AH814" s="53">
        <v>5</v>
      </c>
      <c r="AI814" s="181" t="s">
        <v>7357</v>
      </c>
      <c r="AJ814" s="98">
        <f>ROUND(P805*AA812-AH814,0)</f>
        <v>532</v>
      </c>
      <c r="AK814" s="66"/>
    </row>
    <row r="815" spans="1:37" ht="16.75" customHeight="1" x14ac:dyDescent="0.3">
      <c r="A815" s="11">
        <v>33</v>
      </c>
      <c r="B815" s="14" t="s">
        <v>2594</v>
      </c>
      <c r="C815" s="52" t="s">
        <v>12631</v>
      </c>
      <c r="D815" s="128"/>
      <c r="E815" s="129"/>
      <c r="F815" s="129"/>
      <c r="G815" s="130"/>
      <c r="H815" s="128"/>
      <c r="I815" s="129"/>
      <c r="J815" s="129"/>
      <c r="K815" s="130"/>
      <c r="L815" s="2"/>
      <c r="M815" s="2"/>
      <c r="N815" s="58"/>
      <c r="O815" s="81"/>
      <c r="P815" s="185"/>
      <c r="Q815" s="2"/>
      <c r="R815" s="2"/>
      <c r="S815" s="44"/>
      <c r="T815" s="45"/>
      <c r="U815" s="2"/>
      <c r="V815" s="2"/>
      <c r="W815" s="2"/>
      <c r="X815" s="2"/>
      <c r="Y815" s="2"/>
      <c r="Z815" s="2"/>
      <c r="AA815" s="145"/>
      <c r="AB815" s="71"/>
      <c r="AC815" s="291" t="s">
        <v>12369</v>
      </c>
      <c r="AD815" s="220" t="s">
        <v>7358</v>
      </c>
      <c r="AE815" s="55" t="s">
        <v>7390</v>
      </c>
      <c r="AF815" s="141">
        <v>0.7</v>
      </c>
      <c r="AG815" s="221"/>
      <c r="AH815" s="136"/>
      <c r="AI815" s="75"/>
      <c r="AJ815" s="98">
        <f>ROUND(ROUND(P805*AA812,0)*AF815-AH814,0)</f>
        <v>371</v>
      </c>
      <c r="AK815" s="66"/>
    </row>
    <row r="816" spans="1:37" ht="16.75" customHeight="1" x14ac:dyDescent="0.3">
      <c r="A816" s="11">
        <v>33</v>
      </c>
      <c r="B816" s="14" t="s">
        <v>2595</v>
      </c>
      <c r="C816" s="52" t="s">
        <v>12630</v>
      </c>
      <c r="D816" s="128"/>
      <c r="E816" s="129"/>
      <c r="F816" s="129"/>
      <c r="G816" s="130"/>
      <c r="H816" s="128"/>
      <c r="I816" s="129"/>
      <c r="J816" s="129"/>
      <c r="K816" s="130"/>
      <c r="L816" s="2"/>
      <c r="M816" s="2"/>
      <c r="N816" s="58"/>
      <c r="O816" s="81"/>
      <c r="P816" s="241"/>
      <c r="Q816" s="8"/>
      <c r="R816" s="8"/>
      <c r="S816" s="24"/>
      <c r="T816" s="43"/>
      <c r="U816" s="8"/>
      <c r="V816" s="8"/>
      <c r="W816" s="8"/>
      <c r="X816" s="8"/>
      <c r="Y816" s="8"/>
      <c r="Z816" s="8"/>
      <c r="AA816" s="180"/>
      <c r="AB816" s="73"/>
      <c r="AC816" s="292"/>
      <c r="AD816" s="220" t="s">
        <v>7391</v>
      </c>
      <c r="AE816" s="55" t="s">
        <v>7390</v>
      </c>
      <c r="AF816" s="141">
        <v>0.5</v>
      </c>
      <c r="AG816" s="196"/>
      <c r="AH816" s="144"/>
      <c r="AI816" s="150"/>
      <c r="AJ816" s="98">
        <f>ROUND(ROUND(P805*AA812,0)*AF816-AH814,0)</f>
        <v>264</v>
      </c>
      <c r="AK816" s="66"/>
    </row>
    <row r="817" spans="1:37" ht="16.75" customHeight="1" x14ac:dyDescent="0.3">
      <c r="A817" s="11">
        <v>33</v>
      </c>
      <c r="B817" s="14" t="s">
        <v>12629</v>
      </c>
      <c r="C817" s="52" t="s">
        <v>12628</v>
      </c>
      <c r="D817" s="45"/>
      <c r="E817" s="2"/>
      <c r="F817" s="2"/>
      <c r="G817" s="44"/>
      <c r="H817" s="45"/>
      <c r="I817" s="2"/>
      <c r="J817" s="2"/>
      <c r="K817" s="44"/>
      <c r="L817" s="2"/>
      <c r="M817" s="2"/>
      <c r="N817" s="58"/>
      <c r="O817" s="81"/>
      <c r="P817" s="167" t="s">
        <v>7398</v>
      </c>
      <c r="Q817" s="36"/>
      <c r="R817" s="36"/>
      <c r="S817" s="50"/>
      <c r="T817" s="36"/>
      <c r="U817" s="36"/>
      <c r="V817" s="36"/>
      <c r="W817" s="36"/>
      <c r="X817" s="36"/>
      <c r="Y817" s="36"/>
      <c r="Z817" s="36"/>
      <c r="AA817" s="217"/>
      <c r="AB817" s="50"/>
      <c r="AC817" s="36"/>
      <c r="AD817" s="53"/>
      <c r="AE817" s="36"/>
      <c r="AF817" s="36"/>
      <c r="AG817" s="36"/>
      <c r="AH817" s="36"/>
      <c r="AI817" s="50"/>
      <c r="AJ817" s="98">
        <f>ROUND(P823,0)</f>
        <v>532</v>
      </c>
      <c r="AK817" s="16"/>
    </row>
    <row r="818" spans="1:37" ht="16.75" customHeight="1" x14ac:dyDescent="0.3">
      <c r="A818" s="11">
        <v>33</v>
      </c>
      <c r="B818" s="14" t="s">
        <v>2596</v>
      </c>
      <c r="C818" s="52" t="s">
        <v>12627</v>
      </c>
      <c r="D818" s="45"/>
      <c r="E818" s="2"/>
      <c r="F818" s="2"/>
      <c r="G818" s="44"/>
      <c r="H818" s="45"/>
      <c r="I818" s="2"/>
      <c r="J818" s="2"/>
      <c r="K818" s="44"/>
      <c r="L818" s="2"/>
      <c r="M818" s="2"/>
      <c r="N818" s="58"/>
      <c r="O818" s="81"/>
      <c r="P818" s="185"/>
      <c r="Q818" s="2"/>
      <c r="R818" s="2"/>
      <c r="S818" s="44"/>
      <c r="T818" s="2"/>
      <c r="U818" s="2"/>
      <c r="V818" s="2"/>
      <c r="W818" s="2"/>
      <c r="X818" s="2"/>
      <c r="Y818" s="2"/>
      <c r="Z818" s="2"/>
      <c r="AA818" s="145"/>
      <c r="AB818" s="71"/>
      <c r="AC818" s="291" t="s">
        <v>12369</v>
      </c>
      <c r="AD818" s="220" t="s">
        <v>7358</v>
      </c>
      <c r="AE818" s="55" t="s">
        <v>7390</v>
      </c>
      <c r="AF818" s="141">
        <v>0.7</v>
      </c>
      <c r="AG818" s="141"/>
      <c r="AH818" s="141"/>
      <c r="AI818" s="142"/>
      <c r="AJ818" s="98">
        <f>ROUND(P823*AF818,0)</f>
        <v>372</v>
      </c>
      <c r="AK818" s="16"/>
    </row>
    <row r="819" spans="1:37" ht="16.75" customHeight="1" x14ac:dyDescent="0.3">
      <c r="A819" s="11">
        <v>33</v>
      </c>
      <c r="B819" s="14" t="s">
        <v>2597</v>
      </c>
      <c r="C819" s="52" t="s">
        <v>12626</v>
      </c>
      <c r="D819" s="128"/>
      <c r="E819" s="129"/>
      <c r="F819" s="129"/>
      <c r="G819" s="130"/>
      <c r="H819" s="128"/>
      <c r="I819" s="129"/>
      <c r="J819" s="129"/>
      <c r="K819" s="130"/>
      <c r="L819" s="2"/>
      <c r="M819" s="2"/>
      <c r="N819" s="58"/>
      <c r="O819" s="81"/>
      <c r="P819" s="185"/>
      <c r="Q819" s="2"/>
      <c r="R819" s="2"/>
      <c r="S819" s="44"/>
      <c r="T819" s="45"/>
      <c r="U819" s="2"/>
      <c r="V819" s="2"/>
      <c r="W819" s="2"/>
      <c r="X819" s="2"/>
      <c r="Y819" s="2"/>
      <c r="Z819" s="2"/>
      <c r="AA819" s="145"/>
      <c r="AB819" s="71"/>
      <c r="AC819" s="292"/>
      <c r="AD819" s="220" t="s">
        <v>7391</v>
      </c>
      <c r="AE819" s="55" t="s">
        <v>7390</v>
      </c>
      <c r="AF819" s="141">
        <v>0.5</v>
      </c>
      <c r="AG819" s="141"/>
      <c r="AH819" s="141"/>
      <c r="AI819" s="142"/>
      <c r="AJ819" s="98">
        <f>ROUND(P823*AF819,0)</f>
        <v>266</v>
      </c>
      <c r="AK819" s="66"/>
    </row>
    <row r="820" spans="1:37" ht="16.75" customHeight="1" x14ac:dyDescent="0.3">
      <c r="A820" s="11">
        <v>33</v>
      </c>
      <c r="B820" s="14" t="s">
        <v>2598</v>
      </c>
      <c r="C820" s="52" t="s">
        <v>12625</v>
      </c>
      <c r="D820" s="128"/>
      <c r="E820" s="129"/>
      <c r="F820" s="129"/>
      <c r="G820" s="130"/>
      <c r="H820" s="128"/>
      <c r="I820" s="129"/>
      <c r="J820" s="129"/>
      <c r="K820" s="130"/>
      <c r="L820" s="2"/>
      <c r="M820" s="2"/>
      <c r="N820" s="58"/>
      <c r="O820" s="81"/>
      <c r="P820" s="185"/>
      <c r="Q820" s="2"/>
      <c r="R820" s="2"/>
      <c r="S820" s="44"/>
      <c r="T820" s="2"/>
      <c r="U820" s="2"/>
      <c r="V820" s="2"/>
      <c r="W820" s="2"/>
      <c r="X820" s="2"/>
      <c r="Y820" s="2"/>
      <c r="Z820" s="2"/>
      <c r="AA820" s="145"/>
      <c r="AB820" s="71"/>
      <c r="AC820" s="36"/>
      <c r="AD820" s="201"/>
      <c r="AE820" s="55"/>
      <c r="AF820" s="141"/>
      <c r="AG820" s="187" t="s">
        <v>7356</v>
      </c>
      <c r="AH820" s="53">
        <v>5</v>
      </c>
      <c r="AI820" s="181" t="s">
        <v>7357</v>
      </c>
      <c r="AJ820" s="98">
        <f>ROUND(P823-AH820,0)</f>
        <v>527</v>
      </c>
      <c r="AK820" s="66"/>
    </row>
    <row r="821" spans="1:37" ht="16.75" customHeight="1" x14ac:dyDescent="0.3">
      <c r="A821" s="11">
        <v>33</v>
      </c>
      <c r="B821" s="14" t="s">
        <v>2599</v>
      </c>
      <c r="C821" s="52" t="s">
        <v>12624</v>
      </c>
      <c r="D821" s="128"/>
      <c r="E821" s="129"/>
      <c r="F821" s="129"/>
      <c r="G821" s="130"/>
      <c r="H821" s="128"/>
      <c r="I821" s="129"/>
      <c r="J821" s="129"/>
      <c r="K821" s="130"/>
      <c r="L821" s="2"/>
      <c r="M821" s="2"/>
      <c r="N821" s="58"/>
      <c r="O821" s="81"/>
      <c r="P821" s="185"/>
      <c r="Q821" s="2"/>
      <c r="R821" s="2"/>
      <c r="S821" s="44"/>
      <c r="T821" s="2"/>
      <c r="U821" s="2"/>
      <c r="V821" s="2"/>
      <c r="W821" s="2"/>
      <c r="X821" s="2"/>
      <c r="Y821" s="2"/>
      <c r="Z821" s="2"/>
      <c r="AA821" s="145"/>
      <c r="AB821" s="71"/>
      <c r="AC821" s="291" t="s">
        <v>12369</v>
      </c>
      <c r="AD821" s="220" t="s">
        <v>7358</v>
      </c>
      <c r="AE821" s="55" t="s">
        <v>7390</v>
      </c>
      <c r="AF821" s="141">
        <v>0.7</v>
      </c>
      <c r="AG821" s="221"/>
      <c r="AH821" s="136"/>
      <c r="AI821" s="75"/>
      <c r="AJ821" s="98">
        <f>ROUND(P823*AF821-AH820,0)</f>
        <v>367</v>
      </c>
      <c r="AK821" s="66"/>
    </row>
    <row r="822" spans="1:37" ht="16.75" customHeight="1" x14ac:dyDescent="0.3">
      <c r="A822" s="11">
        <v>33</v>
      </c>
      <c r="B822" s="14" t="s">
        <v>2600</v>
      </c>
      <c r="C822" s="52" t="s">
        <v>12623</v>
      </c>
      <c r="D822" s="128"/>
      <c r="E822" s="129"/>
      <c r="F822" s="129"/>
      <c r="G822" s="130"/>
      <c r="H822" s="128"/>
      <c r="I822" s="129"/>
      <c r="J822" s="129"/>
      <c r="K822" s="130"/>
      <c r="L822" s="2"/>
      <c r="M822" s="2"/>
      <c r="N822" s="58"/>
      <c r="O822" s="81"/>
      <c r="P822" s="185"/>
      <c r="Q822" s="2"/>
      <c r="R822" s="2"/>
      <c r="S822" s="44"/>
      <c r="T822" s="2"/>
      <c r="U822" s="2"/>
      <c r="V822" s="2"/>
      <c r="W822" s="2"/>
      <c r="X822" s="2"/>
      <c r="Y822" s="2"/>
      <c r="Z822" s="2"/>
      <c r="AA822" s="145"/>
      <c r="AB822" s="71"/>
      <c r="AC822" s="292"/>
      <c r="AD822" s="220" t="s">
        <v>7391</v>
      </c>
      <c r="AE822" s="55" t="s">
        <v>7390</v>
      </c>
      <c r="AF822" s="141">
        <v>0.5</v>
      </c>
      <c r="AG822" s="196"/>
      <c r="AH822" s="144"/>
      <c r="AI822" s="150"/>
      <c r="AJ822" s="98">
        <f>ROUND(P823*AF822-AH820,0)</f>
        <v>261</v>
      </c>
      <c r="AK822" s="66"/>
    </row>
    <row r="823" spans="1:37" ht="16.75" customHeight="1" x14ac:dyDescent="0.3">
      <c r="A823" s="11">
        <v>33</v>
      </c>
      <c r="B823" s="14" t="s">
        <v>2601</v>
      </c>
      <c r="C823" s="52" t="s">
        <v>12622</v>
      </c>
      <c r="D823" s="45"/>
      <c r="E823" s="2"/>
      <c r="F823" s="2"/>
      <c r="G823" s="44"/>
      <c r="H823" s="45"/>
      <c r="I823" s="2"/>
      <c r="J823" s="2"/>
      <c r="K823" s="44"/>
      <c r="L823" s="2"/>
      <c r="M823" s="2"/>
      <c r="N823" s="58"/>
      <c r="O823" s="81"/>
      <c r="P823" s="271">
        <v>532</v>
      </c>
      <c r="Q823" s="272"/>
      <c r="R823" s="2" t="s">
        <v>7388</v>
      </c>
      <c r="S823" s="44"/>
      <c r="T823" s="202" t="s">
        <v>7380</v>
      </c>
      <c r="U823" s="36"/>
      <c r="V823" s="36"/>
      <c r="W823" s="36"/>
      <c r="X823" s="36"/>
      <c r="Y823" s="36"/>
      <c r="Z823" s="36"/>
      <c r="AA823" s="217"/>
      <c r="AB823" s="74"/>
      <c r="AC823" s="36"/>
      <c r="AD823" s="194"/>
      <c r="AE823" s="7"/>
      <c r="AF823" s="7"/>
      <c r="AG823" s="7"/>
      <c r="AH823" s="7"/>
      <c r="AI823" s="37"/>
      <c r="AJ823" s="98">
        <f>ROUND(P823*AA824,0)</f>
        <v>495</v>
      </c>
      <c r="AK823" s="66"/>
    </row>
    <row r="824" spans="1:37" ht="16.75" customHeight="1" x14ac:dyDescent="0.3">
      <c r="A824" s="11">
        <v>33</v>
      </c>
      <c r="B824" s="14" t="s">
        <v>2602</v>
      </c>
      <c r="C824" s="52" t="s">
        <v>12621</v>
      </c>
      <c r="D824" s="45"/>
      <c r="E824" s="2"/>
      <c r="F824" s="2"/>
      <c r="G824" s="44"/>
      <c r="H824" s="45"/>
      <c r="I824" s="2"/>
      <c r="J824" s="2"/>
      <c r="K824" s="44"/>
      <c r="L824" s="2"/>
      <c r="M824" s="2"/>
      <c r="N824" s="58"/>
      <c r="O824" s="81"/>
      <c r="P824" s="72"/>
      <c r="Q824" s="145"/>
      <c r="R824" s="2"/>
      <c r="S824" s="44"/>
      <c r="T824" s="45"/>
      <c r="U824" s="2"/>
      <c r="V824" s="2"/>
      <c r="W824" s="135"/>
      <c r="X824" s="135"/>
      <c r="Y824" s="135"/>
      <c r="Z824" s="136" t="s">
        <v>7404</v>
      </c>
      <c r="AA824" s="273">
        <v>0.93</v>
      </c>
      <c r="AB824" s="274"/>
      <c r="AC824" s="291" t="s">
        <v>12369</v>
      </c>
      <c r="AD824" s="220" t="s">
        <v>7358</v>
      </c>
      <c r="AE824" s="55" t="s">
        <v>7390</v>
      </c>
      <c r="AF824" s="141">
        <v>0.7</v>
      </c>
      <c r="AG824" s="141"/>
      <c r="AH824" s="141"/>
      <c r="AI824" s="142"/>
      <c r="AJ824" s="98">
        <f>ROUND(ROUND(P823*AA824,0)*AF824,0)</f>
        <v>347</v>
      </c>
      <c r="AK824" s="66"/>
    </row>
    <row r="825" spans="1:37" ht="16.75" customHeight="1" x14ac:dyDescent="0.3">
      <c r="A825" s="11">
        <v>33</v>
      </c>
      <c r="B825" s="14" t="s">
        <v>2603</v>
      </c>
      <c r="C825" s="52" t="s">
        <v>12620</v>
      </c>
      <c r="D825" s="128"/>
      <c r="E825" s="129"/>
      <c r="F825" s="129"/>
      <c r="G825" s="130"/>
      <c r="H825" s="128"/>
      <c r="I825" s="129"/>
      <c r="J825" s="129"/>
      <c r="K825" s="130"/>
      <c r="L825" s="2"/>
      <c r="M825" s="2"/>
      <c r="N825" s="58"/>
      <c r="O825" s="81"/>
      <c r="P825" s="185"/>
      <c r="Q825" s="2"/>
      <c r="R825" s="2"/>
      <c r="S825" s="44"/>
      <c r="T825" s="45"/>
      <c r="U825" s="2"/>
      <c r="V825" s="2"/>
      <c r="W825" s="2"/>
      <c r="X825" s="2"/>
      <c r="Y825" s="2"/>
      <c r="Z825" s="2"/>
      <c r="AA825" s="145"/>
      <c r="AB825" s="71"/>
      <c r="AC825" s="292"/>
      <c r="AD825" s="220" t="s">
        <v>7391</v>
      </c>
      <c r="AE825" s="55" t="s">
        <v>7390</v>
      </c>
      <c r="AF825" s="141">
        <v>0.5</v>
      </c>
      <c r="AG825" s="141"/>
      <c r="AH825" s="141"/>
      <c r="AI825" s="142"/>
      <c r="AJ825" s="98">
        <f>ROUND(ROUND(P823*AA824,0)*AF825,0)</f>
        <v>248</v>
      </c>
      <c r="AK825" s="66"/>
    </row>
    <row r="826" spans="1:37" ht="16.75" customHeight="1" x14ac:dyDescent="0.3">
      <c r="A826" s="11">
        <v>33</v>
      </c>
      <c r="B826" s="14" t="s">
        <v>2604</v>
      </c>
      <c r="C826" s="52" t="s">
        <v>12619</v>
      </c>
      <c r="D826" s="128"/>
      <c r="E826" s="129"/>
      <c r="F826" s="129"/>
      <c r="G826" s="130"/>
      <c r="H826" s="128"/>
      <c r="I826" s="129"/>
      <c r="J826" s="129"/>
      <c r="K826" s="130"/>
      <c r="L826" s="2"/>
      <c r="M826" s="2"/>
      <c r="N826" s="58"/>
      <c r="O826" s="81"/>
      <c r="P826" s="185"/>
      <c r="Q826" s="2"/>
      <c r="R826" s="2"/>
      <c r="S826" s="44"/>
      <c r="T826" s="45"/>
      <c r="U826" s="2"/>
      <c r="V826" s="2"/>
      <c r="W826" s="2"/>
      <c r="X826" s="2"/>
      <c r="Y826" s="2"/>
      <c r="Z826" s="2"/>
      <c r="AA826" s="145"/>
      <c r="AB826" s="71"/>
      <c r="AC826" s="36"/>
      <c r="AD826" s="201"/>
      <c r="AE826" s="55"/>
      <c r="AF826" s="141"/>
      <c r="AG826" s="187" t="s">
        <v>7356</v>
      </c>
      <c r="AH826" s="53">
        <v>5</v>
      </c>
      <c r="AI826" s="181" t="s">
        <v>7357</v>
      </c>
      <c r="AJ826" s="98">
        <f>ROUND(P823*AA824-AH826,0)</f>
        <v>490</v>
      </c>
      <c r="AK826" s="66"/>
    </row>
    <row r="827" spans="1:37" ht="16.75" customHeight="1" x14ac:dyDescent="0.3">
      <c r="A827" s="11">
        <v>33</v>
      </c>
      <c r="B827" s="14" t="s">
        <v>2605</v>
      </c>
      <c r="C827" s="52" t="s">
        <v>12618</v>
      </c>
      <c r="D827" s="128"/>
      <c r="E827" s="129"/>
      <c r="F827" s="129"/>
      <c r="G827" s="130"/>
      <c r="H827" s="128"/>
      <c r="I827" s="129"/>
      <c r="J827" s="129"/>
      <c r="K827" s="130"/>
      <c r="L827" s="2"/>
      <c r="M827" s="2"/>
      <c r="N827" s="58"/>
      <c r="O827" s="81"/>
      <c r="P827" s="185"/>
      <c r="Q827" s="2"/>
      <c r="R827" s="2"/>
      <c r="S827" s="44"/>
      <c r="T827" s="45"/>
      <c r="U827" s="2"/>
      <c r="V827" s="2"/>
      <c r="W827" s="2"/>
      <c r="X827" s="2"/>
      <c r="Y827" s="2"/>
      <c r="Z827" s="2"/>
      <c r="AA827" s="145"/>
      <c r="AB827" s="71"/>
      <c r="AC827" s="291" t="s">
        <v>12369</v>
      </c>
      <c r="AD827" s="220" t="s">
        <v>7358</v>
      </c>
      <c r="AE827" s="55" t="s">
        <v>7390</v>
      </c>
      <c r="AF827" s="141">
        <v>0.7</v>
      </c>
      <c r="AG827" s="221"/>
      <c r="AH827" s="136"/>
      <c r="AI827" s="75"/>
      <c r="AJ827" s="98">
        <f>ROUND(ROUND(P823*AA824,0)*AF827-AH826,0)</f>
        <v>342</v>
      </c>
      <c r="AK827" s="66"/>
    </row>
    <row r="828" spans="1:37" ht="16.75" customHeight="1" x14ac:dyDescent="0.3">
      <c r="A828" s="11">
        <v>33</v>
      </c>
      <c r="B828" s="14" t="s">
        <v>2606</v>
      </c>
      <c r="C828" s="52" t="s">
        <v>12617</v>
      </c>
      <c r="D828" s="128"/>
      <c r="E828" s="129"/>
      <c r="F828" s="129"/>
      <c r="G828" s="130"/>
      <c r="H828" s="128"/>
      <c r="I828" s="129"/>
      <c r="J828" s="129"/>
      <c r="K828" s="130"/>
      <c r="L828" s="2"/>
      <c r="M828" s="2"/>
      <c r="N828" s="58"/>
      <c r="O828" s="81"/>
      <c r="P828" s="185"/>
      <c r="Q828" s="2"/>
      <c r="R828" s="2"/>
      <c r="S828" s="44"/>
      <c r="T828" s="43"/>
      <c r="U828" s="8"/>
      <c r="V828" s="8"/>
      <c r="W828" s="8"/>
      <c r="X828" s="8"/>
      <c r="Y828" s="8"/>
      <c r="Z828" s="8"/>
      <c r="AA828" s="180"/>
      <c r="AB828" s="73"/>
      <c r="AC828" s="292"/>
      <c r="AD828" s="220" t="s">
        <v>7391</v>
      </c>
      <c r="AE828" s="55" t="s">
        <v>7390</v>
      </c>
      <c r="AF828" s="141">
        <v>0.5</v>
      </c>
      <c r="AG828" s="196"/>
      <c r="AH828" s="144"/>
      <c r="AI828" s="150"/>
      <c r="AJ828" s="98">
        <f>ROUND(ROUND(P823*AA824,0)*AF828-AH826,0)</f>
        <v>243</v>
      </c>
      <c r="AK828" s="66"/>
    </row>
    <row r="829" spans="1:37" ht="16.75" customHeight="1" x14ac:dyDescent="0.3">
      <c r="A829" s="11">
        <v>33</v>
      </c>
      <c r="B829" s="14" t="s">
        <v>2607</v>
      </c>
      <c r="C829" s="52" t="s">
        <v>12616</v>
      </c>
      <c r="D829" s="45"/>
      <c r="E829" s="2"/>
      <c r="F829" s="2"/>
      <c r="G829" s="44"/>
      <c r="H829" s="45"/>
      <c r="I829" s="2"/>
      <c r="J829" s="2"/>
      <c r="K829" s="44"/>
      <c r="L829" s="2"/>
      <c r="M829" s="2"/>
      <c r="N829" s="58"/>
      <c r="O829" s="81"/>
      <c r="P829" s="185"/>
      <c r="Q829" s="2"/>
      <c r="R829" s="2"/>
      <c r="S829" s="44"/>
      <c r="T829" s="56" t="s">
        <v>7373</v>
      </c>
      <c r="U829" s="2"/>
      <c r="V829" s="2"/>
      <c r="W829" s="2"/>
      <c r="X829" s="2"/>
      <c r="Y829" s="2"/>
      <c r="Z829" s="2"/>
      <c r="AA829" s="145"/>
      <c r="AB829" s="71"/>
      <c r="AC829" s="36"/>
      <c r="AD829" s="194"/>
      <c r="AE829" s="7"/>
      <c r="AF829" s="7"/>
      <c r="AG829" s="7"/>
      <c r="AH829" s="7"/>
      <c r="AI829" s="37"/>
      <c r="AJ829" s="98">
        <f>ROUND(P823*AA830,0)</f>
        <v>505</v>
      </c>
      <c r="AK829" s="66"/>
    </row>
    <row r="830" spans="1:37" ht="16.75" customHeight="1" x14ac:dyDescent="0.3">
      <c r="A830" s="11">
        <v>33</v>
      </c>
      <c r="B830" s="14" t="s">
        <v>2608</v>
      </c>
      <c r="C830" s="52" t="s">
        <v>12615</v>
      </c>
      <c r="D830" s="45"/>
      <c r="E830" s="2"/>
      <c r="F830" s="2"/>
      <c r="G830" s="44"/>
      <c r="H830" s="45"/>
      <c r="I830" s="2"/>
      <c r="J830" s="2"/>
      <c r="K830" s="44"/>
      <c r="L830" s="2"/>
      <c r="M830" s="2"/>
      <c r="N830" s="58"/>
      <c r="O830" s="81"/>
      <c r="P830" s="185"/>
      <c r="Q830" s="2"/>
      <c r="R830" s="2"/>
      <c r="S830" s="44"/>
      <c r="T830" s="56" t="s">
        <v>7405</v>
      </c>
      <c r="U830" s="2"/>
      <c r="V830" s="2"/>
      <c r="W830" s="135"/>
      <c r="X830" s="135"/>
      <c r="Y830" s="135"/>
      <c r="Z830" s="136" t="s">
        <v>7404</v>
      </c>
      <c r="AA830" s="273">
        <v>0.95</v>
      </c>
      <c r="AB830" s="274"/>
      <c r="AC830" s="291" t="s">
        <v>12369</v>
      </c>
      <c r="AD830" s="220" t="s">
        <v>7358</v>
      </c>
      <c r="AE830" s="55" t="s">
        <v>7390</v>
      </c>
      <c r="AF830" s="141">
        <v>0.7</v>
      </c>
      <c r="AG830" s="141"/>
      <c r="AH830" s="141"/>
      <c r="AI830" s="142"/>
      <c r="AJ830" s="98">
        <f>ROUND(ROUND(P823*AA830,0)*AF830,0)</f>
        <v>354</v>
      </c>
      <c r="AK830" s="66"/>
    </row>
    <row r="831" spans="1:37" ht="16.75" customHeight="1" x14ac:dyDescent="0.3">
      <c r="A831" s="11">
        <v>33</v>
      </c>
      <c r="B831" s="14" t="s">
        <v>2609</v>
      </c>
      <c r="C831" s="52" t="s">
        <v>12614</v>
      </c>
      <c r="D831" s="128"/>
      <c r="E831" s="129"/>
      <c r="F831" s="129"/>
      <c r="G831" s="130"/>
      <c r="H831" s="128"/>
      <c r="I831" s="129"/>
      <c r="J831" s="129"/>
      <c r="K831" s="130"/>
      <c r="L831" s="2"/>
      <c r="M831" s="2"/>
      <c r="N831" s="58"/>
      <c r="O831" s="81"/>
      <c r="P831" s="185"/>
      <c r="Q831" s="2"/>
      <c r="R831" s="2"/>
      <c r="S831" s="44"/>
      <c r="T831" s="45"/>
      <c r="U831" s="2"/>
      <c r="V831" s="2"/>
      <c r="W831" s="2"/>
      <c r="X831" s="2"/>
      <c r="Y831" s="2"/>
      <c r="Z831" s="2"/>
      <c r="AA831" s="145"/>
      <c r="AB831" s="71"/>
      <c r="AC831" s="292"/>
      <c r="AD831" s="220" t="s">
        <v>7391</v>
      </c>
      <c r="AE831" s="55" t="s">
        <v>7390</v>
      </c>
      <c r="AF831" s="141">
        <v>0.5</v>
      </c>
      <c r="AG831" s="141"/>
      <c r="AH831" s="141"/>
      <c r="AI831" s="142"/>
      <c r="AJ831" s="98">
        <f>ROUND(ROUND(P823*AA830,0)*AF831,0)</f>
        <v>253</v>
      </c>
      <c r="AK831" s="66"/>
    </row>
    <row r="832" spans="1:37" ht="16.75" customHeight="1" x14ac:dyDescent="0.3">
      <c r="A832" s="11">
        <v>33</v>
      </c>
      <c r="B832" s="14" t="s">
        <v>2610</v>
      </c>
      <c r="C832" s="52" t="s">
        <v>12613</v>
      </c>
      <c r="D832" s="128"/>
      <c r="E832" s="129"/>
      <c r="F832" s="129"/>
      <c r="G832" s="130"/>
      <c r="H832" s="128"/>
      <c r="I832" s="129"/>
      <c r="J832" s="129"/>
      <c r="K832" s="130"/>
      <c r="L832" s="2"/>
      <c r="M832" s="2"/>
      <c r="N832" s="58"/>
      <c r="O832" s="81"/>
      <c r="P832" s="185"/>
      <c r="Q832" s="2"/>
      <c r="R832" s="2"/>
      <c r="S832" s="44"/>
      <c r="T832" s="45"/>
      <c r="U832" s="2"/>
      <c r="V832" s="2"/>
      <c r="W832" s="2"/>
      <c r="X832" s="2"/>
      <c r="Y832" s="2"/>
      <c r="Z832" s="2"/>
      <c r="AA832" s="145"/>
      <c r="AB832" s="71"/>
      <c r="AC832" s="36"/>
      <c r="AD832" s="201"/>
      <c r="AE832" s="55"/>
      <c r="AF832" s="141"/>
      <c r="AG832" s="187" t="s">
        <v>7356</v>
      </c>
      <c r="AH832" s="53">
        <v>5</v>
      </c>
      <c r="AI832" s="181" t="s">
        <v>7357</v>
      </c>
      <c r="AJ832" s="98">
        <f>ROUND(P823*AA830-AH832,0)</f>
        <v>500</v>
      </c>
      <c r="AK832" s="66"/>
    </row>
    <row r="833" spans="1:37" ht="16.75" customHeight="1" x14ac:dyDescent="0.3">
      <c r="A833" s="11">
        <v>33</v>
      </c>
      <c r="B833" s="14" t="s">
        <v>2611</v>
      </c>
      <c r="C833" s="52" t="s">
        <v>12612</v>
      </c>
      <c r="D833" s="128"/>
      <c r="E833" s="129"/>
      <c r="F833" s="129"/>
      <c r="G833" s="130"/>
      <c r="H833" s="128"/>
      <c r="I833" s="129"/>
      <c r="J833" s="129"/>
      <c r="K833" s="130"/>
      <c r="L833" s="2"/>
      <c r="M833" s="2"/>
      <c r="N833" s="58"/>
      <c r="O833" s="81"/>
      <c r="P833" s="185"/>
      <c r="Q833" s="2"/>
      <c r="R833" s="2"/>
      <c r="S833" s="44"/>
      <c r="T833" s="45"/>
      <c r="U833" s="2"/>
      <c r="V833" s="2"/>
      <c r="W833" s="2"/>
      <c r="X833" s="2"/>
      <c r="Y833" s="2"/>
      <c r="Z833" s="2"/>
      <c r="AA833" s="145"/>
      <c r="AB833" s="71"/>
      <c r="AC833" s="291" t="s">
        <v>12369</v>
      </c>
      <c r="AD833" s="220" t="s">
        <v>7358</v>
      </c>
      <c r="AE833" s="55" t="s">
        <v>7390</v>
      </c>
      <c r="AF833" s="141">
        <v>0.7</v>
      </c>
      <c r="AG833" s="221"/>
      <c r="AH833" s="136"/>
      <c r="AI833" s="75"/>
      <c r="AJ833" s="98">
        <f>ROUND(ROUND(P823*AA830,0)*AF833-AH832,0)</f>
        <v>349</v>
      </c>
      <c r="AK833" s="66"/>
    </row>
    <row r="834" spans="1:37" ht="16.75" customHeight="1" x14ac:dyDescent="0.3">
      <c r="A834" s="11">
        <v>33</v>
      </c>
      <c r="B834" s="14" t="s">
        <v>2612</v>
      </c>
      <c r="C834" s="52" t="s">
        <v>12611</v>
      </c>
      <c r="D834" s="128"/>
      <c r="E834" s="129"/>
      <c r="F834" s="129"/>
      <c r="G834" s="130"/>
      <c r="H834" s="128"/>
      <c r="I834" s="129"/>
      <c r="J834" s="129"/>
      <c r="K834" s="130"/>
      <c r="L834" s="2"/>
      <c r="M834" s="2"/>
      <c r="N834" s="58"/>
      <c r="O834" s="81"/>
      <c r="P834" s="185"/>
      <c r="Q834" s="2"/>
      <c r="R834" s="2"/>
      <c r="S834" s="44"/>
      <c r="T834" s="43"/>
      <c r="U834" s="8"/>
      <c r="V834" s="8"/>
      <c r="W834" s="8"/>
      <c r="X834" s="8"/>
      <c r="Y834" s="8"/>
      <c r="Z834" s="8"/>
      <c r="AA834" s="180"/>
      <c r="AB834" s="73"/>
      <c r="AC834" s="292"/>
      <c r="AD834" s="220" t="s">
        <v>7391</v>
      </c>
      <c r="AE834" s="55" t="s">
        <v>7390</v>
      </c>
      <c r="AF834" s="141">
        <v>0.5</v>
      </c>
      <c r="AG834" s="196"/>
      <c r="AH834" s="144"/>
      <c r="AI834" s="150"/>
      <c r="AJ834" s="98">
        <f>ROUND(ROUND(P823*AA830,0)*AF834-AH832,0)</f>
        <v>248</v>
      </c>
      <c r="AK834" s="66"/>
    </row>
    <row r="835" spans="1:37" ht="16.75" customHeight="1" x14ac:dyDescent="0.3">
      <c r="A835" s="11">
        <v>33</v>
      </c>
      <c r="B835" s="14" t="s">
        <v>12610</v>
      </c>
      <c r="C835" s="52" t="s">
        <v>12609</v>
      </c>
      <c r="D835" s="45"/>
      <c r="E835" s="2"/>
      <c r="F835" s="2"/>
      <c r="G835" s="44"/>
      <c r="H835" s="45"/>
      <c r="I835" s="2"/>
      <c r="J835" s="2"/>
      <c r="K835" s="44"/>
      <c r="L835" s="281" t="s">
        <v>12424</v>
      </c>
      <c r="M835" s="282"/>
      <c r="N835" s="282"/>
      <c r="O835" s="283"/>
      <c r="P835" s="167" t="s">
        <v>7461</v>
      </c>
      <c r="Q835" s="36"/>
      <c r="R835" s="36"/>
      <c r="S835" s="50"/>
      <c r="T835" s="36"/>
      <c r="U835" s="36"/>
      <c r="V835" s="36"/>
      <c r="W835" s="36"/>
      <c r="X835" s="36"/>
      <c r="Y835" s="36"/>
      <c r="Z835" s="36"/>
      <c r="AA835" s="217"/>
      <c r="AB835" s="50"/>
      <c r="AC835" s="36"/>
      <c r="AD835" s="53"/>
      <c r="AE835" s="36"/>
      <c r="AF835" s="36"/>
      <c r="AG835" s="36"/>
      <c r="AH835" s="36"/>
      <c r="AI835" s="50"/>
      <c r="AJ835" s="98">
        <f>ROUND(P841,0)</f>
        <v>560</v>
      </c>
      <c r="AK835" s="22" t="s">
        <v>7631</v>
      </c>
    </row>
    <row r="836" spans="1:37" ht="16.75" customHeight="1" x14ac:dyDescent="0.3">
      <c r="A836" s="11">
        <v>33</v>
      </c>
      <c r="B836" s="14" t="s">
        <v>2613</v>
      </c>
      <c r="C836" s="52" t="s">
        <v>12608</v>
      </c>
      <c r="D836" s="128"/>
      <c r="E836" s="129"/>
      <c r="F836" s="129"/>
      <c r="G836" s="130"/>
      <c r="H836" s="128"/>
      <c r="I836" s="195"/>
      <c r="J836" s="195"/>
      <c r="K836" s="197"/>
      <c r="L836" s="284"/>
      <c r="M836" s="285"/>
      <c r="N836" s="285"/>
      <c r="O836" s="286"/>
      <c r="P836" s="185"/>
      <c r="Q836" s="2"/>
      <c r="R836" s="2"/>
      <c r="S836" s="44"/>
      <c r="T836" s="45"/>
      <c r="U836" s="2"/>
      <c r="V836" s="2"/>
      <c r="W836" s="2"/>
      <c r="X836" s="2"/>
      <c r="Y836" s="2"/>
      <c r="Z836" s="2"/>
      <c r="AA836" s="145"/>
      <c r="AB836" s="71"/>
      <c r="AC836" s="291" t="s">
        <v>12369</v>
      </c>
      <c r="AD836" s="220" t="s">
        <v>7358</v>
      </c>
      <c r="AE836" s="55" t="s">
        <v>7390</v>
      </c>
      <c r="AF836" s="141">
        <v>0.7</v>
      </c>
      <c r="AG836" s="141"/>
      <c r="AH836" s="141"/>
      <c r="AI836" s="142"/>
      <c r="AJ836" s="98">
        <f>ROUND(P841*AF836,0)</f>
        <v>392</v>
      </c>
      <c r="AK836" s="66"/>
    </row>
    <row r="837" spans="1:37" ht="16.75" customHeight="1" x14ac:dyDescent="0.3">
      <c r="A837" s="11">
        <v>33</v>
      </c>
      <c r="B837" s="14" t="s">
        <v>2614</v>
      </c>
      <c r="C837" s="52" t="s">
        <v>12607</v>
      </c>
      <c r="D837" s="128"/>
      <c r="E837" s="129"/>
      <c r="F837" s="129"/>
      <c r="G837" s="130"/>
      <c r="H837" s="198"/>
      <c r="I837" s="195"/>
      <c r="J837" s="195"/>
      <c r="K837" s="197"/>
      <c r="L837" s="284"/>
      <c r="M837" s="285"/>
      <c r="N837" s="285"/>
      <c r="O837" s="286"/>
      <c r="P837" s="185"/>
      <c r="Q837" s="2"/>
      <c r="R837" s="2"/>
      <c r="S837" s="44"/>
      <c r="T837" s="45"/>
      <c r="U837" s="2"/>
      <c r="V837" s="2"/>
      <c r="W837" s="2"/>
      <c r="X837" s="2"/>
      <c r="Y837" s="2"/>
      <c r="Z837" s="2"/>
      <c r="AA837" s="145"/>
      <c r="AB837" s="71"/>
      <c r="AC837" s="292"/>
      <c r="AD837" s="220" t="s">
        <v>7391</v>
      </c>
      <c r="AE837" s="55" t="s">
        <v>7390</v>
      </c>
      <c r="AF837" s="141">
        <v>0.5</v>
      </c>
      <c r="AG837" s="141"/>
      <c r="AH837" s="141"/>
      <c r="AI837" s="142"/>
      <c r="AJ837" s="98">
        <f>ROUND(P841*AF837,0)</f>
        <v>280</v>
      </c>
      <c r="AK837" s="66"/>
    </row>
    <row r="838" spans="1:37" ht="16.75" customHeight="1" x14ac:dyDescent="0.3">
      <c r="A838" s="11">
        <v>33</v>
      </c>
      <c r="B838" s="14" t="s">
        <v>2615</v>
      </c>
      <c r="C838" s="52" t="s">
        <v>12606</v>
      </c>
      <c r="D838" s="128"/>
      <c r="E838" s="129"/>
      <c r="F838" s="129"/>
      <c r="G838" s="130"/>
      <c r="H838" s="198"/>
      <c r="I838" s="195"/>
      <c r="J838" s="195"/>
      <c r="K838" s="197"/>
      <c r="L838" s="129"/>
      <c r="M838" s="199"/>
      <c r="N838" s="199"/>
      <c r="O838" s="197"/>
      <c r="P838" s="185"/>
      <c r="Q838" s="2"/>
      <c r="R838" s="2"/>
      <c r="S838" s="44"/>
      <c r="T838" s="2"/>
      <c r="U838" s="2"/>
      <c r="V838" s="2"/>
      <c r="W838" s="2"/>
      <c r="X838" s="2"/>
      <c r="Y838" s="2"/>
      <c r="Z838" s="2"/>
      <c r="AA838" s="145"/>
      <c r="AB838" s="71"/>
      <c r="AC838" s="36"/>
      <c r="AD838" s="201"/>
      <c r="AE838" s="55"/>
      <c r="AF838" s="141"/>
      <c r="AG838" s="187" t="s">
        <v>7356</v>
      </c>
      <c r="AH838" s="53">
        <v>5</v>
      </c>
      <c r="AI838" s="181" t="s">
        <v>7357</v>
      </c>
      <c r="AJ838" s="98">
        <f>ROUND(P841-AH838,0)</f>
        <v>555</v>
      </c>
      <c r="AK838" s="66"/>
    </row>
    <row r="839" spans="1:37" ht="16.75" customHeight="1" x14ac:dyDescent="0.3">
      <c r="A839" s="11">
        <v>33</v>
      </c>
      <c r="B839" s="14" t="s">
        <v>2616</v>
      </c>
      <c r="C839" s="52" t="s">
        <v>12605</v>
      </c>
      <c r="D839" s="128"/>
      <c r="E839" s="129"/>
      <c r="F839" s="129"/>
      <c r="G839" s="130"/>
      <c r="H839" s="128"/>
      <c r="I839" s="129"/>
      <c r="J839" s="129"/>
      <c r="K839" s="130"/>
      <c r="L839" s="129"/>
      <c r="M839" s="199"/>
      <c r="N839" s="199"/>
      <c r="O839" s="197"/>
      <c r="P839" s="185"/>
      <c r="Q839" s="2"/>
      <c r="R839" s="2"/>
      <c r="S839" s="44"/>
      <c r="T839" s="2"/>
      <c r="U839" s="2"/>
      <c r="V839" s="2"/>
      <c r="W839" s="2"/>
      <c r="X839" s="2"/>
      <c r="Y839" s="2"/>
      <c r="Z839" s="2"/>
      <c r="AA839" s="145"/>
      <c r="AB839" s="71"/>
      <c r="AC839" s="291" t="s">
        <v>12369</v>
      </c>
      <c r="AD839" s="220" t="s">
        <v>7358</v>
      </c>
      <c r="AE839" s="55" t="s">
        <v>7390</v>
      </c>
      <c r="AF839" s="141">
        <v>0.7</v>
      </c>
      <c r="AG839" s="221"/>
      <c r="AH839" s="136"/>
      <c r="AI839" s="75"/>
      <c r="AJ839" s="98">
        <f>ROUND(P841*AF839-AH838,0)</f>
        <v>387</v>
      </c>
      <c r="AK839" s="66"/>
    </row>
    <row r="840" spans="1:37" ht="16.75" customHeight="1" x14ac:dyDescent="0.3">
      <c r="A840" s="11">
        <v>33</v>
      </c>
      <c r="B840" s="14" t="s">
        <v>2617</v>
      </c>
      <c r="C840" s="52" t="s">
        <v>12604</v>
      </c>
      <c r="D840" s="128"/>
      <c r="E840" s="129"/>
      <c r="F840" s="129"/>
      <c r="G840" s="130"/>
      <c r="H840" s="128"/>
      <c r="I840" s="129"/>
      <c r="J840" s="129"/>
      <c r="K840" s="130"/>
      <c r="L840" s="129"/>
      <c r="M840" s="199"/>
      <c r="N840" s="199"/>
      <c r="O840" s="197"/>
      <c r="P840" s="185"/>
      <c r="Q840" s="2"/>
      <c r="R840" s="2"/>
      <c r="S840" s="44"/>
      <c r="T840" s="2"/>
      <c r="U840" s="2"/>
      <c r="V840" s="2"/>
      <c r="W840" s="2"/>
      <c r="X840" s="2"/>
      <c r="Y840" s="2"/>
      <c r="Z840" s="2"/>
      <c r="AA840" s="145"/>
      <c r="AB840" s="71"/>
      <c r="AC840" s="292"/>
      <c r="AD840" s="220" t="s">
        <v>7391</v>
      </c>
      <c r="AE840" s="55" t="s">
        <v>7390</v>
      </c>
      <c r="AF840" s="141">
        <v>0.5</v>
      </c>
      <c r="AG840" s="196"/>
      <c r="AH840" s="144"/>
      <c r="AI840" s="150"/>
      <c r="AJ840" s="98">
        <f>ROUND(P841*AF840-AH838,0)</f>
        <v>275</v>
      </c>
      <c r="AK840" s="66"/>
    </row>
    <row r="841" spans="1:37" ht="16.75" customHeight="1" x14ac:dyDescent="0.3">
      <c r="A841" s="11">
        <v>33</v>
      </c>
      <c r="B841" s="14" t="s">
        <v>2618</v>
      </c>
      <c r="C841" s="52" t="s">
        <v>12603</v>
      </c>
      <c r="D841" s="128"/>
      <c r="E841" s="129"/>
      <c r="F841" s="129"/>
      <c r="G841" s="130"/>
      <c r="H841" s="128"/>
      <c r="I841" s="129"/>
      <c r="J841" s="129"/>
      <c r="K841" s="130"/>
      <c r="L841" s="199"/>
      <c r="M841" s="199"/>
      <c r="N841" s="199"/>
      <c r="O841" s="197"/>
      <c r="P841" s="271">
        <v>560</v>
      </c>
      <c r="Q841" s="272"/>
      <c r="R841" s="2" t="s">
        <v>7388</v>
      </c>
      <c r="S841" s="44"/>
      <c r="T841" s="202" t="s">
        <v>7380</v>
      </c>
      <c r="U841" s="36"/>
      <c r="V841" s="36"/>
      <c r="W841" s="36"/>
      <c r="X841" s="36"/>
      <c r="Y841" s="36"/>
      <c r="Z841" s="36"/>
      <c r="AA841" s="217"/>
      <c r="AB841" s="74"/>
      <c r="AC841" s="36"/>
      <c r="AD841" s="135"/>
      <c r="AE841" s="7"/>
      <c r="AF841" s="7"/>
      <c r="AG841" s="7"/>
      <c r="AH841" s="7"/>
      <c r="AI841" s="37"/>
      <c r="AJ841" s="98">
        <f>ROUND(P841*AA842,0)</f>
        <v>521</v>
      </c>
      <c r="AK841" s="66"/>
    </row>
    <row r="842" spans="1:37" ht="16.75" customHeight="1" x14ac:dyDescent="0.3">
      <c r="A842" s="11">
        <v>33</v>
      </c>
      <c r="B842" s="14" t="s">
        <v>2619</v>
      </c>
      <c r="C842" s="52" t="s">
        <v>12602</v>
      </c>
      <c r="D842" s="128"/>
      <c r="E842" s="129"/>
      <c r="F842" s="129"/>
      <c r="G842" s="130"/>
      <c r="H842" s="128"/>
      <c r="I842" s="129"/>
      <c r="J842" s="129"/>
      <c r="K842" s="130"/>
      <c r="L842" s="2"/>
      <c r="M842" s="2"/>
      <c r="N842" s="58"/>
      <c r="O842" s="81"/>
      <c r="P842" s="72"/>
      <c r="Q842" s="145"/>
      <c r="R842" s="2"/>
      <c r="S842" s="44"/>
      <c r="T842" s="45"/>
      <c r="U842" s="2"/>
      <c r="V842" s="2"/>
      <c r="W842" s="135"/>
      <c r="X842" s="135"/>
      <c r="Y842" s="135"/>
      <c r="Z842" s="136" t="s">
        <v>8295</v>
      </c>
      <c r="AA842" s="273">
        <v>0.93</v>
      </c>
      <c r="AB842" s="274"/>
      <c r="AC842" s="291" t="s">
        <v>12601</v>
      </c>
      <c r="AD842" s="220" t="s">
        <v>8293</v>
      </c>
      <c r="AE842" s="55" t="s">
        <v>8290</v>
      </c>
      <c r="AF842" s="141">
        <v>0.7</v>
      </c>
      <c r="AG842" s="141"/>
      <c r="AH842" s="141"/>
      <c r="AI842" s="142"/>
      <c r="AJ842" s="98">
        <f>ROUND(ROUND(P841*AA842,0)*AF842,0)</f>
        <v>365</v>
      </c>
      <c r="AK842" s="66"/>
    </row>
    <row r="843" spans="1:37" ht="16.75" customHeight="1" x14ac:dyDescent="0.3">
      <c r="A843" s="11">
        <v>33</v>
      </c>
      <c r="B843" s="14" t="s">
        <v>2620</v>
      </c>
      <c r="C843" s="52" t="s">
        <v>12600</v>
      </c>
      <c r="D843" s="128"/>
      <c r="E843" s="129"/>
      <c r="F843" s="129"/>
      <c r="G843" s="130"/>
      <c r="H843" s="128"/>
      <c r="I843" s="129"/>
      <c r="J843" s="129"/>
      <c r="K843" s="130"/>
      <c r="L843" s="2"/>
      <c r="M843" s="2"/>
      <c r="N843" s="58"/>
      <c r="O843" s="81"/>
      <c r="P843" s="185"/>
      <c r="Q843" s="2"/>
      <c r="R843" s="2"/>
      <c r="S843" s="44"/>
      <c r="T843" s="45"/>
      <c r="U843" s="2"/>
      <c r="V843" s="2"/>
      <c r="W843" s="2"/>
      <c r="X843" s="2"/>
      <c r="Y843" s="2"/>
      <c r="Z843" s="2"/>
      <c r="AA843" s="145"/>
      <c r="AB843" s="71"/>
      <c r="AC843" s="292"/>
      <c r="AD843" s="220" t="s">
        <v>12586</v>
      </c>
      <c r="AE843" s="55" t="s">
        <v>12585</v>
      </c>
      <c r="AF843" s="141">
        <v>0.5</v>
      </c>
      <c r="AG843" s="141"/>
      <c r="AH843" s="141"/>
      <c r="AI843" s="142"/>
      <c r="AJ843" s="98">
        <f>ROUND(ROUND(P841*AA842,0)*AF843,0)</f>
        <v>261</v>
      </c>
      <c r="AK843" s="66"/>
    </row>
    <row r="844" spans="1:37" ht="16.75" customHeight="1" x14ac:dyDescent="0.3">
      <c r="A844" s="11">
        <v>33</v>
      </c>
      <c r="B844" s="14" t="s">
        <v>2621</v>
      </c>
      <c r="C844" s="52" t="s">
        <v>12599</v>
      </c>
      <c r="D844" s="128"/>
      <c r="E844" s="129"/>
      <c r="F844" s="129"/>
      <c r="G844" s="130"/>
      <c r="H844" s="128"/>
      <c r="I844" s="129"/>
      <c r="J844" s="129"/>
      <c r="K844" s="130"/>
      <c r="L844" s="2"/>
      <c r="M844" s="2"/>
      <c r="N844" s="58"/>
      <c r="O844" s="81"/>
      <c r="P844" s="185"/>
      <c r="Q844" s="2"/>
      <c r="R844" s="2"/>
      <c r="S844" s="44"/>
      <c r="T844" s="45"/>
      <c r="U844" s="2"/>
      <c r="V844" s="2"/>
      <c r="W844" s="2"/>
      <c r="X844" s="2"/>
      <c r="Y844" s="2"/>
      <c r="Z844" s="2"/>
      <c r="AA844" s="145"/>
      <c r="AB844" s="71"/>
      <c r="AC844" s="36"/>
      <c r="AD844" s="201"/>
      <c r="AE844" s="55"/>
      <c r="AF844" s="141"/>
      <c r="AG844" s="187" t="s">
        <v>7356</v>
      </c>
      <c r="AH844" s="53">
        <v>5</v>
      </c>
      <c r="AI844" s="181" t="s">
        <v>7357</v>
      </c>
      <c r="AJ844" s="98">
        <f>ROUND(P841*AA842-AH844,0)</f>
        <v>516</v>
      </c>
      <c r="AK844" s="66"/>
    </row>
    <row r="845" spans="1:37" ht="16.75" customHeight="1" x14ac:dyDescent="0.3">
      <c r="A845" s="11">
        <v>33</v>
      </c>
      <c r="B845" s="14" t="s">
        <v>2622</v>
      </c>
      <c r="C845" s="52" t="s">
        <v>12598</v>
      </c>
      <c r="D845" s="128"/>
      <c r="E845" s="129"/>
      <c r="F845" s="129"/>
      <c r="G845" s="130"/>
      <c r="H845" s="128"/>
      <c r="I845" s="129"/>
      <c r="J845" s="129"/>
      <c r="K845" s="130"/>
      <c r="L845" s="2"/>
      <c r="M845" s="2"/>
      <c r="N845" s="58"/>
      <c r="O845" s="81"/>
      <c r="P845" s="185"/>
      <c r="Q845" s="2"/>
      <c r="R845" s="2"/>
      <c r="S845" s="44"/>
      <c r="T845" s="45"/>
      <c r="U845" s="2"/>
      <c r="V845" s="2"/>
      <c r="W845" s="2"/>
      <c r="X845" s="2"/>
      <c r="Y845" s="2"/>
      <c r="Z845" s="2"/>
      <c r="AA845" s="145"/>
      <c r="AB845" s="71"/>
      <c r="AC845" s="291" t="s">
        <v>12589</v>
      </c>
      <c r="AD845" s="220" t="s">
        <v>12588</v>
      </c>
      <c r="AE845" s="55" t="s">
        <v>12585</v>
      </c>
      <c r="AF845" s="141">
        <v>0.7</v>
      </c>
      <c r="AG845" s="221"/>
      <c r="AH845" s="136"/>
      <c r="AI845" s="75"/>
      <c r="AJ845" s="98">
        <f>ROUND(ROUND(P841*AA842,0)*AF845-AH844,0)</f>
        <v>360</v>
      </c>
      <c r="AK845" s="66"/>
    </row>
    <row r="846" spans="1:37" ht="16.75" customHeight="1" x14ac:dyDescent="0.3">
      <c r="A846" s="11">
        <v>33</v>
      </c>
      <c r="B846" s="14" t="s">
        <v>2623</v>
      </c>
      <c r="C846" s="52" t="s">
        <v>12597</v>
      </c>
      <c r="D846" s="128"/>
      <c r="E846" s="129"/>
      <c r="F846" s="129"/>
      <c r="G846" s="130"/>
      <c r="H846" s="128"/>
      <c r="I846" s="129"/>
      <c r="J846" s="129"/>
      <c r="K846" s="130"/>
      <c r="L846" s="2"/>
      <c r="M846" s="2"/>
      <c r="N846" s="58"/>
      <c r="O846" s="81"/>
      <c r="P846" s="185"/>
      <c r="Q846" s="2"/>
      <c r="R846" s="2"/>
      <c r="S846" s="44"/>
      <c r="T846" s="43"/>
      <c r="U846" s="8"/>
      <c r="V846" s="8"/>
      <c r="W846" s="8"/>
      <c r="X846" s="8"/>
      <c r="Y846" s="8"/>
      <c r="Z846" s="8"/>
      <c r="AA846" s="180"/>
      <c r="AB846" s="73"/>
      <c r="AC846" s="292"/>
      <c r="AD846" s="220" t="s">
        <v>12586</v>
      </c>
      <c r="AE846" s="55" t="s">
        <v>12585</v>
      </c>
      <c r="AF846" s="141">
        <v>0.5</v>
      </c>
      <c r="AG846" s="196"/>
      <c r="AH846" s="144"/>
      <c r="AI846" s="150"/>
      <c r="AJ846" s="98">
        <f>ROUND(ROUND(P841*AA842,0)*AF846-AH844,0)</f>
        <v>256</v>
      </c>
      <c r="AK846" s="66"/>
    </row>
    <row r="847" spans="1:37" ht="16.75" customHeight="1" x14ac:dyDescent="0.3">
      <c r="A847" s="11">
        <v>33</v>
      </c>
      <c r="B847" s="14" t="s">
        <v>2624</v>
      </c>
      <c r="C847" s="52" t="s">
        <v>12596</v>
      </c>
      <c r="D847" s="45"/>
      <c r="E847" s="2"/>
      <c r="F847" s="2"/>
      <c r="G847" s="44"/>
      <c r="H847" s="45"/>
      <c r="I847" s="2"/>
      <c r="J847" s="2"/>
      <c r="K847" s="44"/>
      <c r="L847" s="2"/>
      <c r="M847" s="2"/>
      <c r="N847" s="58"/>
      <c r="O847" s="81"/>
      <c r="P847" s="185"/>
      <c r="Q847" s="2"/>
      <c r="R847" s="2"/>
      <c r="S847" s="44"/>
      <c r="T847" s="56" t="s">
        <v>7373</v>
      </c>
      <c r="U847" s="2"/>
      <c r="V847" s="2"/>
      <c r="W847" s="2"/>
      <c r="X847" s="2"/>
      <c r="Y847" s="2"/>
      <c r="Z847" s="2"/>
      <c r="AA847" s="145"/>
      <c r="AB847" s="71"/>
      <c r="AC847" s="36"/>
      <c r="AD847" s="194"/>
      <c r="AE847" s="7"/>
      <c r="AF847" s="7"/>
      <c r="AG847" s="7"/>
      <c r="AH847" s="7"/>
      <c r="AI847" s="37"/>
      <c r="AJ847" s="98">
        <f>ROUND(P841*AA848,0)</f>
        <v>532</v>
      </c>
      <c r="AK847" s="66"/>
    </row>
    <row r="848" spans="1:37" ht="16.75" customHeight="1" x14ac:dyDescent="0.3">
      <c r="A848" s="11">
        <v>33</v>
      </c>
      <c r="B848" s="14" t="s">
        <v>2625</v>
      </c>
      <c r="C848" s="52" t="s">
        <v>12595</v>
      </c>
      <c r="D848" s="45"/>
      <c r="E848" s="2"/>
      <c r="F848" s="2"/>
      <c r="G848" s="44"/>
      <c r="H848" s="45"/>
      <c r="I848" s="2"/>
      <c r="J848" s="2"/>
      <c r="K848" s="44"/>
      <c r="L848" s="2"/>
      <c r="M848" s="2"/>
      <c r="N848" s="58"/>
      <c r="O848" s="81"/>
      <c r="P848" s="185"/>
      <c r="Q848" s="2"/>
      <c r="R848" s="2"/>
      <c r="S848" s="44"/>
      <c r="T848" s="56" t="s">
        <v>12594</v>
      </c>
      <c r="U848" s="2"/>
      <c r="V848" s="2"/>
      <c r="W848" s="135"/>
      <c r="X848" s="135"/>
      <c r="Y848" s="135"/>
      <c r="Z848" s="136" t="s">
        <v>12593</v>
      </c>
      <c r="AA848" s="273">
        <v>0.95</v>
      </c>
      <c r="AB848" s="274"/>
      <c r="AC848" s="291" t="s">
        <v>12589</v>
      </c>
      <c r="AD848" s="220" t="s">
        <v>12588</v>
      </c>
      <c r="AE848" s="55" t="s">
        <v>12585</v>
      </c>
      <c r="AF848" s="141">
        <v>0.7</v>
      </c>
      <c r="AG848" s="141"/>
      <c r="AH848" s="141"/>
      <c r="AI848" s="142"/>
      <c r="AJ848" s="98">
        <f>ROUND(ROUND(P841*AA848,0)*AF848,0)</f>
        <v>372</v>
      </c>
      <c r="AK848" s="66"/>
    </row>
    <row r="849" spans="1:37" ht="16.75" customHeight="1" x14ac:dyDescent="0.3">
      <c r="A849" s="11">
        <v>33</v>
      </c>
      <c r="B849" s="14" t="s">
        <v>2626</v>
      </c>
      <c r="C849" s="52" t="s">
        <v>12592</v>
      </c>
      <c r="D849" s="128"/>
      <c r="E849" s="129"/>
      <c r="F849" s="129"/>
      <c r="G849" s="130"/>
      <c r="H849" s="128"/>
      <c r="I849" s="129"/>
      <c r="J849" s="129"/>
      <c r="K849" s="130"/>
      <c r="L849" s="2"/>
      <c r="M849" s="2"/>
      <c r="N849" s="58"/>
      <c r="O849" s="81"/>
      <c r="P849" s="185"/>
      <c r="Q849" s="2"/>
      <c r="R849" s="2"/>
      <c r="S849" s="44"/>
      <c r="T849" s="45"/>
      <c r="U849" s="2"/>
      <c r="V849" s="2"/>
      <c r="W849" s="2"/>
      <c r="X849" s="2"/>
      <c r="Y849" s="2"/>
      <c r="Z849" s="2"/>
      <c r="AA849" s="145"/>
      <c r="AB849" s="71"/>
      <c r="AC849" s="292"/>
      <c r="AD849" s="220" t="s">
        <v>12586</v>
      </c>
      <c r="AE849" s="55" t="s">
        <v>12585</v>
      </c>
      <c r="AF849" s="141">
        <v>0.5</v>
      </c>
      <c r="AG849" s="141"/>
      <c r="AH849" s="141"/>
      <c r="AI849" s="142"/>
      <c r="AJ849" s="98">
        <f>ROUND(ROUND(P841*AA848,0)*AF849,0)</f>
        <v>266</v>
      </c>
      <c r="AK849" s="66"/>
    </row>
    <row r="850" spans="1:37" ht="16.75" customHeight="1" x14ac:dyDescent="0.3">
      <c r="A850" s="11">
        <v>33</v>
      </c>
      <c r="B850" s="14" t="s">
        <v>2627</v>
      </c>
      <c r="C850" s="52" t="s">
        <v>12591</v>
      </c>
      <c r="D850" s="128"/>
      <c r="E850" s="129"/>
      <c r="F850" s="129"/>
      <c r="G850" s="130"/>
      <c r="H850" s="128"/>
      <c r="I850" s="129"/>
      <c r="J850" s="129"/>
      <c r="K850" s="130"/>
      <c r="L850" s="2"/>
      <c r="M850" s="2"/>
      <c r="N850" s="58"/>
      <c r="O850" s="81"/>
      <c r="P850" s="185"/>
      <c r="Q850" s="2"/>
      <c r="R850" s="2"/>
      <c r="S850" s="44"/>
      <c r="T850" s="45"/>
      <c r="U850" s="2"/>
      <c r="V850" s="2"/>
      <c r="W850" s="2"/>
      <c r="X850" s="2"/>
      <c r="Y850" s="2"/>
      <c r="Z850" s="2"/>
      <c r="AA850" s="145"/>
      <c r="AB850" s="71"/>
      <c r="AC850" s="36"/>
      <c r="AD850" s="201"/>
      <c r="AE850" s="55"/>
      <c r="AF850" s="141"/>
      <c r="AG850" s="187" t="s">
        <v>7356</v>
      </c>
      <c r="AH850" s="53">
        <v>5</v>
      </c>
      <c r="AI850" s="181" t="s">
        <v>7357</v>
      </c>
      <c r="AJ850" s="98">
        <f>ROUND(P841*AA848-AH850,0)</f>
        <v>527</v>
      </c>
      <c r="AK850" s="66"/>
    </row>
    <row r="851" spans="1:37" ht="16.75" customHeight="1" x14ac:dyDescent="0.3">
      <c r="A851" s="11">
        <v>33</v>
      </c>
      <c r="B851" s="14" t="s">
        <v>2628</v>
      </c>
      <c r="C851" s="52" t="s">
        <v>12590</v>
      </c>
      <c r="D851" s="128"/>
      <c r="E851" s="129"/>
      <c r="F851" s="129"/>
      <c r="G851" s="130"/>
      <c r="H851" s="128"/>
      <c r="I851" s="129"/>
      <c r="J851" s="129"/>
      <c r="K851" s="130"/>
      <c r="L851" s="2"/>
      <c r="M851" s="2"/>
      <c r="N851" s="58"/>
      <c r="O851" s="81"/>
      <c r="P851" s="185"/>
      <c r="Q851" s="2"/>
      <c r="R851" s="2"/>
      <c r="S851" s="44"/>
      <c r="T851" s="45"/>
      <c r="U851" s="2"/>
      <c r="V851" s="2"/>
      <c r="W851" s="2"/>
      <c r="X851" s="2"/>
      <c r="Y851" s="2"/>
      <c r="Z851" s="2"/>
      <c r="AA851" s="145"/>
      <c r="AB851" s="71"/>
      <c r="AC851" s="291" t="s">
        <v>12589</v>
      </c>
      <c r="AD851" s="220" t="s">
        <v>12588</v>
      </c>
      <c r="AE851" s="55" t="s">
        <v>12585</v>
      </c>
      <c r="AF851" s="141">
        <v>0.7</v>
      </c>
      <c r="AG851" s="221"/>
      <c r="AH851" s="136"/>
      <c r="AI851" s="75"/>
      <c r="AJ851" s="98">
        <f>ROUND(ROUND(P841*AA848,0)*AF851-AH850,0)</f>
        <v>367</v>
      </c>
      <c r="AK851" s="66"/>
    </row>
    <row r="852" spans="1:37" ht="16.75" customHeight="1" x14ac:dyDescent="0.3">
      <c r="A852" s="11">
        <v>33</v>
      </c>
      <c r="B852" s="14" t="s">
        <v>2629</v>
      </c>
      <c r="C852" s="52" t="s">
        <v>12587</v>
      </c>
      <c r="D852" s="128"/>
      <c r="E852" s="129"/>
      <c r="F852" s="129"/>
      <c r="G852" s="130"/>
      <c r="H852" s="128"/>
      <c r="I852" s="129"/>
      <c r="J852" s="129"/>
      <c r="K852" s="130"/>
      <c r="L852" s="2"/>
      <c r="M852" s="2"/>
      <c r="N852" s="58"/>
      <c r="O852" s="81"/>
      <c r="P852" s="185"/>
      <c r="Q852" s="2"/>
      <c r="R852" s="2"/>
      <c r="S852" s="44"/>
      <c r="T852" s="43"/>
      <c r="U852" s="8"/>
      <c r="V852" s="8"/>
      <c r="W852" s="8"/>
      <c r="X852" s="8"/>
      <c r="Y852" s="8"/>
      <c r="Z852" s="8"/>
      <c r="AA852" s="180"/>
      <c r="AB852" s="73"/>
      <c r="AC852" s="292"/>
      <c r="AD852" s="220" t="s">
        <v>12586</v>
      </c>
      <c r="AE852" s="55" t="s">
        <v>12585</v>
      </c>
      <c r="AF852" s="141">
        <v>0.5</v>
      </c>
      <c r="AG852" s="196"/>
      <c r="AH852" s="144"/>
      <c r="AI852" s="150"/>
      <c r="AJ852" s="98">
        <f>ROUND(ROUND(P841*AA848,0)*AF852-AH850,0)</f>
        <v>261</v>
      </c>
      <c r="AK852" s="66"/>
    </row>
    <row r="853" spans="1:37" ht="16.75" customHeight="1" x14ac:dyDescent="0.3">
      <c r="A853" s="11">
        <v>33</v>
      </c>
      <c r="B853" s="14" t="s">
        <v>12584</v>
      </c>
      <c r="C853" s="52" t="s">
        <v>12583</v>
      </c>
      <c r="D853" s="45"/>
      <c r="E853" s="2"/>
      <c r="F853" s="2"/>
      <c r="G853" s="44"/>
      <c r="H853" s="45"/>
      <c r="I853" s="2"/>
      <c r="J853" s="2"/>
      <c r="K853" s="44"/>
      <c r="L853" s="2"/>
      <c r="M853" s="2"/>
      <c r="N853" s="58"/>
      <c r="O853" s="81"/>
      <c r="P853" s="167" t="s">
        <v>7425</v>
      </c>
      <c r="Q853" s="36"/>
      <c r="R853" s="36"/>
      <c r="S853" s="50"/>
      <c r="T853" s="36"/>
      <c r="U853" s="36"/>
      <c r="V853" s="36"/>
      <c r="W853" s="36"/>
      <c r="X853" s="36"/>
      <c r="Y853" s="36"/>
      <c r="Z853" s="36"/>
      <c r="AA853" s="217"/>
      <c r="AB853" s="50"/>
      <c r="AC853" s="36"/>
      <c r="AD853" s="53"/>
      <c r="AE853" s="36"/>
      <c r="AF853" s="36"/>
      <c r="AG853" s="36"/>
      <c r="AH853" s="36"/>
      <c r="AI853" s="50"/>
      <c r="AJ853" s="98">
        <f>ROUND(P859,0)</f>
        <v>514</v>
      </c>
      <c r="AK853" s="66"/>
    </row>
    <row r="854" spans="1:37" ht="16.75" customHeight="1" x14ac:dyDescent="0.3">
      <c r="A854" s="11">
        <v>33</v>
      </c>
      <c r="B854" s="14" t="s">
        <v>2630</v>
      </c>
      <c r="C854" s="52" t="s">
        <v>12582</v>
      </c>
      <c r="D854" s="45"/>
      <c r="E854" s="2"/>
      <c r="F854" s="2"/>
      <c r="G854" s="44"/>
      <c r="H854" s="45"/>
      <c r="I854" s="2"/>
      <c r="J854" s="2"/>
      <c r="K854" s="44"/>
      <c r="L854" s="2"/>
      <c r="M854" s="2"/>
      <c r="N854" s="58"/>
      <c r="O854" s="81"/>
      <c r="P854" s="185"/>
      <c r="Q854" s="2"/>
      <c r="R854" s="2"/>
      <c r="S854" s="44"/>
      <c r="T854" s="2"/>
      <c r="U854" s="2"/>
      <c r="V854" s="2"/>
      <c r="W854" s="2"/>
      <c r="X854" s="2"/>
      <c r="Y854" s="2"/>
      <c r="Z854" s="2"/>
      <c r="AA854" s="145"/>
      <c r="AB854" s="71"/>
      <c r="AC854" s="291" t="s">
        <v>12369</v>
      </c>
      <c r="AD854" s="220" t="s">
        <v>7358</v>
      </c>
      <c r="AE854" s="55" t="s">
        <v>7390</v>
      </c>
      <c r="AF854" s="141">
        <v>0.7</v>
      </c>
      <c r="AG854" s="141"/>
      <c r="AH854" s="141"/>
      <c r="AI854" s="142"/>
      <c r="AJ854" s="98">
        <f>ROUND(P859*AF854,0)</f>
        <v>360</v>
      </c>
      <c r="AK854" s="66"/>
    </row>
    <row r="855" spans="1:37" ht="16.75" customHeight="1" x14ac:dyDescent="0.3">
      <c r="A855" s="11">
        <v>33</v>
      </c>
      <c r="B855" s="14" t="s">
        <v>2631</v>
      </c>
      <c r="C855" s="52" t="s">
        <v>12581</v>
      </c>
      <c r="D855" s="128"/>
      <c r="E855" s="129"/>
      <c r="F855" s="129"/>
      <c r="G855" s="130"/>
      <c r="H855" s="128"/>
      <c r="I855" s="129"/>
      <c r="J855" s="129"/>
      <c r="K855" s="130"/>
      <c r="L855" s="2"/>
      <c r="M855" s="2"/>
      <c r="N855" s="58"/>
      <c r="O855" s="81"/>
      <c r="P855" s="185"/>
      <c r="Q855" s="2"/>
      <c r="R855" s="2"/>
      <c r="S855" s="44"/>
      <c r="T855" s="45"/>
      <c r="U855" s="2"/>
      <c r="V855" s="2"/>
      <c r="W855" s="2"/>
      <c r="X855" s="2"/>
      <c r="Y855" s="2"/>
      <c r="Z855" s="2"/>
      <c r="AA855" s="145"/>
      <c r="AB855" s="71"/>
      <c r="AC855" s="292"/>
      <c r="AD855" s="220" t="s">
        <v>7391</v>
      </c>
      <c r="AE855" s="55" t="s">
        <v>7390</v>
      </c>
      <c r="AF855" s="141">
        <v>0.5</v>
      </c>
      <c r="AG855" s="141"/>
      <c r="AH855" s="141"/>
      <c r="AI855" s="142"/>
      <c r="AJ855" s="98">
        <f>ROUND(P859*AF855,0)</f>
        <v>257</v>
      </c>
      <c r="AK855" s="66"/>
    </row>
    <row r="856" spans="1:37" ht="16.75" customHeight="1" x14ac:dyDescent="0.3">
      <c r="A856" s="11">
        <v>33</v>
      </c>
      <c r="B856" s="14" t="s">
        <v>2632</v>
      </c>
      <c r="C856" s="52" t="s">
        <v>12580</v>
      </c>
      <c r="D856" s="128"/>
      <c r="E856" s="129"/>
      <c r="F856" s="129"/>
      <c r="G856" s="130"/>
      <c r="H856" s="128"/>
      <c r="I856" s="129"/>
      <c r="J856" s="129"/>
      <c r="K856" s="130"/>
      <c r="L856" s="2"/>
      <c r="M856" s="2"/>
      <c r="N856" s="58"/>
      <c r="O856" s="81"/>
      <c r="P856" s="185"/>
      <c r="Q856" s="2"/>
      <c r="R856" s="2"/>
      <c r="S856" s="44"/>
      <c r="T856" s="2"/>
      <c r="U856" s="2"/>
      <c r="V856" s="2"/>
      <c r="W856" s="2"/>
      <c r="X856" s="2"/>
      <c r="Y856" s="2"/>
      <c r="Z856" s="2"/>
      <c r="AA856" s="145"/>
      <c r="AB856" s="71"/>
      <c r="AC856" s="36"/>
      <c r="AD856" s="201"/>
      <c r="AE856" s="55"/>
      <c r="AF856" s="141"/>
      <c r="AG856" s="187" t="s">
        <v>7356</v>
      </c>
      <c r="AH856" s="53">
        <v>5</v>
      </c>
      <c r="AI856" s="181" t="s">
        <v>7357</v>
      </c>
      <c r="AJ856" s="98">
        <f>ROUND(P859-AH856,0)</f>
        <v>509</v>
      </c>
      <c r="AK856" s="66"/>
    </row>
    <row r="857" spans="1:37" ht="16.75" customHeight="1" x14ac:dyDescent="0.3">
      <c r="A857" s="11">
        <v>33</v>
      </c>
      <c r="B857" s="14" t="s">
        <v>2633</v>
      </c>
      <c r="C857" s="52" t="s">
        <v>12579</v>
      </c>
      <c r="D857" s="128"/>
      <c r="E857" s="129"/>
      <c r="F857" s="129"/>
      <c r="G857" s="130"/>
      <c r="H857" s="128"/>
      <c r="I857" s="129"/>
      <c r="J857" s="129"/>
      <c r="K857" s="130"/>
      <c r="L857" s="2"/>
      <c r="M857" s="2"/>
      <c r="N857" s="58"/>
      <c r="O857" s="81"/>
      <c r="P857" s="185"/>
      <c r="Q857" s="2"/>
      <c r="R857" s="2"/>
      <c r="S857" s="44"/>
      <c r="T857" s="2"/>
      <c r="U857" s="2"/>
      <c r="V857" s="2"/>
      <c r="W857" s="2"/>
      <c r="X857" s="2"/>
      <c r="Y857" s="2"/>
      <c r="Z857" s="2"/>
      <c r="AA857" s="145"/>
      <c r="AB857" s="71"/>
      <c r="AC857" s="291" t="s">
        <v>12369</v>
      </c>
      <c r="AD857" s="220" t="s">
        <v>7358</v>
      </c>
      <c r="AE857" s="55" t="s">
        <v>7390</v>
      </c>
      <c r="AF857" s="141">
        <v>0.7</v>
      </c>
      <c r="AG857" s="221"/>
      <c r="AH857" s="136"/>
      <c r="AI857" s="75"/>
      <c r="AJ857" s="98">
        <f>ROUND(P859*AF857-AH856,0)</f>
        <v>355</v>
      </c>
      <c r="AK857" s="66"/>
    </row>
    <row r="858" spans="1:37" ht="16.75" customHeight="1" x14ac:dyDescent="0.3">
      <c r="A858" s="11">
        <v>33</v>
      </c>
      <c r="B858" s="14" t="s">
        <v>2634</v>
      </c>
      <c r="C858" s="52" t="s">
        <v>12578</v>
      </c>
      <c r="D858" s="128"/>
      <c r="E858" s="129"/>
      <c r="F858" s="129"/>
      <c r="G858" s="130"/>
      <c r="H858" s="128"/>
      <c r="I858" s="129"/>
      <c r="J858" s="129"/>
      <c r="K858" s="130"/>
      <c r="L858" s="2"/>
      <c r="M858" s="2"/>
      <c r="N858" s="58"/>
      <c r="O858" s="81"/>
      <c r="P858" s="185"/>
      <c r="Q858" s="2"/>
      <c r="R858" s="2"/>
      <c r="S858" s="44"/>
      <c r="T858" s="2"/>
      <c r="U858" s="2"/>
      <c r="V858" s="2"/>
      <c r="W858" s="2"/>
      <c r="X858" s="2"/>
      <c r="Y858" s="2"/>
      <c r="Z858" s="2"/>
      <c r="AA858" s="145"/>
      <c r="AB858" s="71"/>
      <c r="AC858" s="292"/>
      <c r="AD858" s="220" t="s">
        <v>7391</v>
      </c>
      <c r="AE858" s="55" t="s">
        <v>7390</v>
      </c>
      <c r="AF858" s="141">
        <v>0.5</v>
      </c>
      <c r="AG858" s="196"/>
      <c r="AH858" s="144"/>
      <c r="AI858" s="150"/>
      <c r="AJ858" s="98">
        <f>ROUND(P859*AF858-AH856,0)</f>
        <v>252</v>
      </c>
      <c r="AK858" s="66"/>
    </row>
    <row r="859" spans="1:37" ht="16.75" customHeight="1" x14ac:dyDescent="0.3">
      <c r="A859" s="11">
        <v>33</v>
      </c>
      <c r="B859" s="14" t="s">
        <v>2635</v>
      </c>
      <c r="C859" s="52" t="s">
        <v>12577</v>
      </c>
      <c r="D859" s="45"/>
      <c r="E859" s="2"/>
      <c r="F859" s="2"/>
      <c r="G859" s="44"/>
      <c r="H859" s="45"/>
      <c r="I859" s="2"/>
      <c r="J859" s="2"/>
      <c r="K859" s="44"/>
      <c r="L859" s="2"/>
      <c r="M859" s="2"/>
      <c r="N859" s="58"/>
      <c r="O859" s="81"/>
      <c r="P859" s="271">
        <v>514</v>
      </c>
      <c r="Q859" s="272"/>
      <c r="R859" s="2" t="s">
        <v>7388</v>
      </c>
      <c r="S859" s="44"/>
      <c r="T859" s="202" t="s">
        <v>7380</v>
      </c>
      <c r="U859" s="36"/>
      <c r="V859" s="36"/>
      <c r="W859" s="36"/>
      <c r="X859" s="36"/>
      <c r="Y859" s="36"/>
      <c r="Z859" s="36"/>
      <c r="AA859" s="217"/>
      <c r="AB859" s="74"/>
      <c r="AC859" s="36"/>
      <c r="AD859" s="194"/>
      <c r="AE859" s="7"/>
      <c r="AF859" s="7"/>
      <c r="AG859" s="7"/>
      <c r="AH859" s="7"/>
      <c r="AI859" s="37"/>
      <c r="AJ859" s="98">
        <f>ROUND(P859*AA860,0)</f>
        <v>478</v>
      </c>
      <c r="AK859" s="66"/>
    </row>
    <row r="860" spans="1:37" ht="16.75" customHeight="1" x14ac:dyDescent="0.3">
      <c r="A860" s="11">
        <v>33</v>
      </c>
      <c r="B860" s="14" t="s">
        <v>2636</v>
      </c>
      <c r="C860" s="52" t="s">
        <v>12576</v>
      </c>
      <c r="D860" s="45"/>
      <c r="E860" s="2"/>
      <c r="F860" s="2"/>
      <c r="G860" s="44"/>
      <c r="H860" s="45"/>
      <c r="I860" s="2"/>
      <c r="J860" s="2"/>
      <c r="K860" s="44"/>
      <c r="L860" s="2"/>
      <c r="M860" s="2"/>
      <c r="N860" s="58"/>
      <c r="O860" s="81"/>
      <c r="P860" s="72"/>
      <c r="Q860" s="145"/>
      <c r="R860" s="2"/>
      <c r="S860" s="44"/>
      <c r="T860" s="45"/>
      <c r="U860" s="2"/>
      <c r="V860" s="2"/>
      <c r="W860" s="135"/>
      <c r="X860" s="135"/>
      <c r="Y860" s="135"/>
      <c r="Z860" s="136" t="s">
        <v>7404</v>
      </c>
      <c r="AA860" s="273">
        <v>0.93</v>
      </c>
      <c r="AB860" s="274"/>
      <c r="AC860" s="291" t="s">
        <v>12369</v>
      </c>
      <c r="AD860" s="220" t="s">
        <v>7358</v>
      </c>
      <c r="AE860" s="55" t="s">
        <v>7390</v>
      </c>
      <c r="AF860" s="141">
        <v>0.7</v>
      </c>
      <c r="AG860" s="141"/>
      <c r="AH860" s="141"/>
      <c r="AI860" s="142"/>
      <c r="AJ860" s="98">
        <f>ROUND(ROUND(P859*AA860,0)*AF860,0)</f>
        <v>335</v>
      </c>
      <c r="AK860" s="66"/>
    </row>
    <row r="861" spans="1:37" ht="16.75" customHeight="1" x14ac:dyDescent="0.3">
      <c r="A861" s="11">
        <v>33</v>
      </c>
      <c r="B861" s="14" t="s">
        <v>2637</v>
      </c>
      <c r="C861" s="52" t="s">
        <v>12575</v>
      </c>
      <c r="D861" s="128"/>
      <c r="E861" s="129"/>
      <c r="F861" s="129"/>
      <c r="G861" s="130"/>
      <c r="H861" s="128"/>
      <c r="I861" s="129"/>
      <c r="J861" s="129"/>
      <c r="K861" s="130"/>
      <c r="L861" s="2"/>
      <c r="M861" s="2"/>
      <c r="N861" s="58"/>
      <c r="O861" s="81"/>
      <c r="P861" s="185"/>
      <c r="Q861" s="2"/>
      <c r="R861" s="2"/>
      <c r="S861" s="44"/>
      <c r="T861" s="45"/>
      <c r="U861" s="2"/>
      <c r="V861" s="2"/>
      <c r="W861" s="2"/>
      <c r="X861" s="2"/>
      <c r="Y861" s="2"/>
      <c r="Z861" s="2"/>
      <c r="AA861" s="145"/>
      <c r="AB861" s="71"/>
      <c r="AC861" s="292"/>
      <c r="AD861" s="220" t="s">
        <v>7391</v>
      </c>
      <c r="AE861" s="55" t="s">
        <v>7390</v>
      </c>
      <c r="AF861" s="141">
        <v>0.5</v>
      </c>
      <c r="AG861" s="141"/>
      <c r="AH861" s="141"/>
      <c r="AI861" s="142"/>
      <c r="AJ861" s="98">
        <f>ROUND(ROUND(P859*AA860,0)*AF861,0)</f>
        <v>239</v>
      </c>
      <c r="AK861" s="66"/>
    </row>
    <row r="862" spans="1:37" ht="16.75" customHeight="1" x14ac:dyDescent="0.3">
      <c r="A862" s="11">
        <v>33</v>
      </c>
      <c r="B862" s="14" t="s">
        <v>2638</v>
      </c>
      <c r="C862" s="52" t="s">
        <v>12574</v>
      </c>
      <c r="D862" s="128"/>
      <c r="E862" s="129"/>
      <c r="F862" s="129"/>
      <c r="G862" s="130"/>
      <c r="H862" s="128"/>
      <c r="I862" s="129"/>
      <c r="J862" s="129"/>
      <c r="K862" s="130"/>
      <c r="L862" s="2"/>
      <c r="M862" s="2"/>
      <c r="N862" s="58"/>
      <c r="O862" s="81"/>
      <c r="P862" s="185"/>
      <c r="Q862" s="2"/>
      <c r="R862" s="2"/>
      <c r="S862" s="44"/>
      <c r="T862" s="45"/>
      <c r="U862" s="2"/>
      <c r="V862" s="2"/>
      <c r="W862" s="2"/>
      <c r="X862" s="2"/>
      <c r="Y862" s="2"/>
      <c r="Z862" s="2"/>
      <c r="AA862" s="145"/>
      <c r="AB862" s="71"/>
      <c r="AC862" s="36"/>
      <c r="AD862" s="201"/>
      <c r="AE862" s="55"/>
      <c r="AF862" s="141"/>
      <c r="AG862" s="187" t="s">
        <v>7356</v>
      </c>
      <c r="AH862" s="53">
        <v>5</v>
      </c>
      <c r="AI862" s="181" t="s">
        <v>7357</v>
      </c>
      <c r="AJ862" s="98">
        <f>ROUND(P859*AA860-AH862,0)</f>
        <v>473</v>
      </c>
      <c r="AK862" s="66"/>
    </row>
    <row r="863" spans="1:37" ht="16.75" customHeight="1" x14ac:dyDescent="0.3">
      <c r="A863" s="11">
        <v>33</v>
      </c>
      <c r="B863" s="14" t="s">
        <v>2639</v>
      </c>
      <c r="C863" s="52" t="s">
        <v>12573</v>
      </c>
      <c r="D863" s="128"/>
      <c r="E863" s="129"/>
      <c r="F863" s="129"/>
      <c r="G863" s="130"/>
      <c r="H863" s="128"/>
      <c r="I863" s="129"/>
      <c r="J863" s="129"/>
      <c r="K863" s="130"/>
      <c r="L863" s="2"/>
      <c r="M863" s="2"/>
      <c r="N863" s="58"/>
      <c r="O863" s="81"/>
      <c r="P863" s="185"/>
      <c r="Q863" s="2"/>
      <c r="R863" s="2"/>
      <c r="S863" s="44"/>
      <c r="T863" s="45"/>
      <c r="U863" s="2"/>
      <c r="V863" s="2"/>
      <c r="W863" s="2"/>
      <c r="X863" s="2"/>
      <c r="Y863" s="2"/>
      <c r="Z863" s="2"/>
      <c r="AA863" s="145"/>
      <c r="AB863" s="71"/>
      <c r="AC863" s="291" t="s">
        <v>12369</v>
      </c>
      <c r="AD863" s="220" t="s">
        <v>7358</v>
      </c>
      <c r="AE863" s="55" t="s">
        <v>7390</v>
      </c>
      <c r="AF863" s="141">
        <v>0.7</v>
      </c>
      <c r="AG863" s="221"/>
      <c r="AH863" s="136"/>
      <c r="AI863" s="75"/>
      <c r="AJ863" s="98">
        <f>ROUND(ROUND(P859*AA860,0)*AF863-AH862,0)</f>
        <v>330</v>
      </c>
      <c r="AK863" s="66"/>
    </row>
    <row r="864" spans="1:37" ht="16.75" customHeight="1" x14ac:dyDescent="0.3">
      <c r="A864" s="11">
        <v>33</v>
      </c>
      <c r="B864" s="14" t="s">
        <v>2640</v>
      </c>
      <c r="C864" s="52" t="s">
        <v>12572</v>
      </c>
      <c r="D864" s="128"/>
      <c r="E864" s="129"/>
      <c r="F864" s="129"/>
      <c r="G864" s="130"/>
      <c r="H864" s="128"/>
      <c r="I864" s="129"/>
      <c r="J864" s="129"/>
      <c r="K864" s="130"/>
      <c r="L864" s="2"/>
      <c r="M864" s="2"/>
      <c r="N864" s="58"/>
      <c r="O864" s="81"/>
      <c r="P864" s="185"/>
      <c r="Q864" s="2"/>
      <c r="R864" s="2"/>
      <c r="S864" s="44"/>
      <c r="T864" s="43"/>
      <c r="U864" s="8"/>
      <c r="V864" s="8"/>
      <c r="W864" s="8"/>
      <c r="X864" s="8"/>
      <c r="Y864" s="8"/>
      <c r="Z864" s="8"/>
      <c r="AA864" s="180"/>
      <c r="AB864" s="73"/>
      <c r="AC864" s="292"/>
      <c r="AD864" s="220" t="s">
        <v>7391</v>
      </c>
      <c r="AE864" s="55" t="s">
        <v>7390</v>
      </c>
      <c r="AF864" s="141">
        <v>0.5</v>
      </c>
      <c r="AG864" s="196"/>
      <c r="AH864" s="144"/>
      <c r="AI864" s="150"/>
      <c r="AJ864" s="98">
        <f>ROUND(ROUND(P859*AA860,0)*AF864-AH862,0)</f>
        <v>234</v>
      </c>
      <c r="AK864" s="66"/>
    </row>
    <row r="865" spans="1:37" ht="16.75" customHeight="1" x14ac:dyDescent="0.3">
      <c r="A865" s="11">
        <v>33</v>
      </c>
      <c r="B865" s="14" t="s">
        <v>2641</v>
      </c>
      <c r="C865" s="52" t="s">
        <v>12571</v>
      </c>
      <c r="D865" s="45"/>
      <c r="E865" s="2"/>
      <c r="F865" s="2"/>
      <c r="G865" s="44"/>
      <c r="H865" s="45"/>
      <c r="I865" s="2"/>
      <c r="J865" s="2"/>
      <c r="K865" s="44"/>
      <c r="L865" s="2"/>
      <c r="M865" s="2"/>
      <c r="N865" s="58"/>
      <c r="O865" s="81"/>
      <c r="P865" s="185"/>
      <c r="Q865" s="2"/>
      <c r="R865" s="2"/>
      <c r="S865" s="44"/>
      <c r="T865" s="56" t="s">
        <v>7373</v>
      </c>
      <c r="U865" s="2"/>
      <c r="V865" s="2"/>
      <c r="W865" s="2"/>
      <c r="X865" s="2"/>
      <c r="Y865" s="2"/>
      <c r="Z865" s="2"/>
      <c r="AA865" s="145"/>
      <c r="AB865" s="71"/>
      <c r="AC865" s="36"/>
      <c r="AD865" s="194"/>
      <c r="AE865" s="7"/>
      <c r="AF865" s="7"/>
      <c r="AG865" s="7"/>
      <c r="AH865" s="7"/>
      <c r="AI865" s="37"/>
      <c r="AJ865" s="98">
        <f>ROUND(P859*AA866,0)</f>
        <v>488</v>
      </c>
      <c r="AK865" s="66"/>
    </row>
    <row r="866" spans="1:37" ht="16.75" customHeight="1" x14ac:dyDescent="0.3">
      <c r="A866" s="11">
        <v>33</v>
      </c>
      <c r="B866" s="14" t="s">
        <v>2642</v>
      </c>
      <c r="C866" s="52" t="s">
        <v>12570</v>
      </c>
      <c r="D866" s="45"/>
      <c r="E866" s="2"/>
      <c r="F866" s="2"/>
      <c r="G866" s="44"/>
      <c r="H866" s="45"/>
      <c r="I866" s="2"/>
      <c r="J866" s="2"/>
      <c r="K866" s="44"/>
      <c r="L866" s="2"/>
      <c r="M866" s="2"/>
      <c r="N866" s="58"/>
      <c r="O866" s="81"/>
      <c r="P866" s="185"/>
      <c r="Q866" s="2"/>
      <c r="R866" s="2"/>
      <c r="S866" s="44"/>
      <c r="T866" s="56" t="s">
        <v>7405</v>
      </c>
      <c r="U866" s="2"/>
      <c r="V866" s="2"/>
      <c r="W866" s="135"/>
      <c r="X866" s="135"/>
      <c r="Y866" s="135"/>
      <c r="Z866" s="136" t="s">
        <v>7404</v>
      </c>
      <c r="AA866" s="273">
        <v>0.95</v>
      </c>
      <c r="AB866" s="274"/>
      <c r="AC866" s="291" t="s">
        <v>12369</v>
      </c>
      <c r="AD866" s="220" t="s">
        <v>7358</v>
      </c>
      <c r="AE866" s="55" t="s">
        <v>7390</v>
      </c>
      <c r="AF866" s="141">
        <v>0.7</v>
      </c>
      <c r="AG866" s="141"/>
      <c r="AH866" s="141"/>
      <c r="AI866" s="142"/>
      <c r="AJ866" s="98">
        <f>ROUND(ROUND(P859*AA866,0)*AF866,0)</f>
        <v>342</v>
      </c>
      <c r="AK866" s="66"/>
    </row>
    <row r="867" spans="1:37" ht="16.75" customHeight="1" x14ac:dyDescent="0.3">
      <c r="A867" s="11">
        <v>33</v>
      </c>
      <c r="B867" s="14" t="s">
        <v>2643</v>
      </c>
      <c r="C867" s="52" t="s">
        <v>12569</v>
      </c>
      <c r="D867" s="128"/>
      <c r="E867" s="129"/>
      <c r="F867" s="129"/>
      <c r="G867" s="130"/>
      <c r="H867" s="128"/>
      <c r="I867" s="129"/>
      <c r="J867" s="129"/>
      <c r="K867" s="130"/>
      <c r="L867" s="2"/>
      <c r="M867" s="2"/>
      <c r="N867" s="58"/>
      <c r="O867" s="81"/>
      <c r="P867" s="185"/>
      <c r="Q867" s="2"/>
      <c r="R867" s="2"/>
      <c r="S867" s="44"/>
      <c r="T867" s="45"/>
      <c r="U867" s="2"/>
      <c r="V867" s="2"/>
      <c r="W867" s="2"/>
      <c r="X867" s="2"/>
      <c r="Y867" s="2"/>
      <c r="Z867" s="2"/>
      <c r="AA867" s="145"/>
      <c r="AB867" s="71"/>
      <c r="AC867" s="292"/>
      <c r="AD867" s="220" t="s">
        <v>7391</v>
      </c>
      <c r="AE867" s="55" t="s">
        <v>7390</v>
      </c>
      <c r="AF867" s="141">
        <v>0.5</v>
      </c>
      <c r="AG867" s="141"/>
      <c r="AH867" s="141"/>
      <c r="AI867" s="142"/>
      <c r="AJ867" s="98">
        <f>ROUND(ROUND(P859*AA866,0)*AF867,0)</f>
        <v>244</v>
      </c>
      <c r="AK867" s="66"/>
    </row>
    <row r="868" spans="1:37" ht="16.75" customHeight="1" x14ac:dyDescent="0.3">
      <c r="A868" s="11">
        <v>33</v>
      </c>
      <c r="B868" s="14" t="s">
        <v>2644</v>
      </c>
      <c r="C868" s="52" t="s">
        <v>12568</v>
      </c>
      <c r="D868" s="128"/>
      <c r="E868" s="129"/>
      <c r="F868" s="129"/>
      <c r="G868" s="130"/>
      <c r="H868" s="128"/>
      <c r="I868" s="129"/>
      <c r="J868" s="129"/>
      <c r="K868" s="130"/>
      <c r="L868" s="2"/>
      <c r="M868" s="2"/>
      <c r="N868" s="58"/>
      <c r="O868" s="81"/>
      <c r="P868" s="185"/>
      <c r="Q868" s="2"/>
      <c r="R868" s="2"/>
      <c r="S868" s="44"/>
      <c r="T868" s="45"/>
      <c r="U868" s="2"/>
      <c r="V868" s="2"/>
      <c r="W868" s="2"/>
      <c r="X868" s="2"/>
      <c r="Y868" s="2"/>
      <c r="Z868" s="2"/>
      <c r="AA868" s="145"/>
      <c r="AB868" s="71"/>
      <c r="AC868" s="36"/>
      <c r="AD868" s="201"/>
      <c r="AE868" s="55"/>
      <c r="AF868" s="141"/>
      <c r="AG868" s="187" t="s">
        <v>7356</v>
      </c>
      <c r="AH868" s="53">
        <v>5</v>
      </c>
      <c r="AI868" s="181" t="s">
        <v>7357</v>
      </c>
      <c r="AJ868" s="98">
        <f>ROUND(P859*AA866-AH868,0)</f>
        <v>483</v>
      </c>
      <c r="AK868" s="66"/>
    </row>
    <row r="869" spans="1:37" ht="16.75" customHeight="1" x14ac:dyDescent="0.3">
      <c r="A869" s="11">
        <v>33</v>
      </c>
      <c r="B869" s="14" t="s">
        <v>2645</v>
      </c>
      <c r="C869" s="52" t="s">
        <v>12567</v>
      </c>
      <c r="D869" s="128"/>
      <c r="E869" s="129"/>
      <c r="F869" s="129"/>
      <c r="G869" s="130"/>
      <c r="H869" s="128"/>
      <c r="I869" s="129"/>
      <c r="J869" s="129"/>
      <c r="K869" s="130"/>
      <c r="L869" s="2"/>
      <c r="M869" s="2"/>
      <c r="N869" s="58"/>
      <c r="O869" s="81"/>
      <c r="P869" s="185"/>
      <c r="Q869" s="2"/>
      <c r="R869" s="2"/>
      <c r="S869" s="44"/>
      <c r="T869" s="45"/>
      <c r="U869" s="2"/>
      <c r="V869" s="2"/>
      <c r="W869" s="2"/>
      <c r="X869" s="2"/>
      <c r="Y869" s="2"/>
      <c r="Z869" s="2"/>
      <c r="AA869" s="145"/>
      <c r="AB869" s="71"/>
      <c r="AC869" s="291" t="s">
        <v>12369</v>
      </c>
      <c r="AD869" s="220" t="s">
        <v>7358</v>
      </c>
      <c r="AE869" s="55" t="s">
        <v>7390</v>
      </c>
      <c r="AF869" s="141">
        <v>0.7</v>
      </c>
      <c r="AG869" s="221"/>
      <c r="AH869" s="136"/>
      <c r="AI869" s="75"/>
      <c r="AJ869" s="98">
        <f>ROUND(ROUND(P859*AA866,0)*AF869-AH868,0)</f>
        <v>337</v>
      </c>
      <c r="AK869" s="66"/>
    </row>
    <row r="870" spans="1:37" ht="16.75" customHeight="1" x14ac:dyDescent="0.3">
      <c r="A870" s="11">
        <v>33</v>
      </c>
      <c r="B870" s="14" t="s">
        <v>2646</v>
      </c>
      <c r="C870" s="52" t="s">
        <v>12566</v>
      </c>
      <c r="D870" s="128"/>
      <c r="E870" s="129"/>
      <c r="F870" s="129"/>
      <c r="G870" s="130"/>
      <c r="H870" s="128"/>
      <c r="I870" s="129"/>
      <c r="J870" s="129"/>
      <c r="K870" s="130"/>
      <c r="L870" s="2"/>
      <c r="M870" s="2"/>
      <c r="N870" s="58"/>
      <c r="O870" s="81"/>
      <c r="P870" s="185"/>
      <c r="Q870" s="2"/>
      <c r="R870" s="2"/>
      <c r="S870" s="44"/>
      <c r="T870" s="43"/>
      <c r="U870" s="8"/>
      <c r="V870" s="8"/>
      <c r="W870" s="8"/>
      <c r="X870" s="8"/>
      <c r="Y870" s="8"/>
      <c r="Z870" s="8"/>
      <c r="AA870" s="180"/>
      <c r="AB870" s="73"/>
      <c r="AC870" s="292"/>
      <c r="AD870" s="220" t="s">
        <v>7391</v>
      </c>
      <c r="AE870" s="55" t="s">
        <v>7390</v>
      </c>
      <c r="AF870" s="141">
        <v>0.5</v>
      </c>
      <c r="AG870" s="196"/>
      <c r="AH870" s="144"/>
      <c r="AI870" s="150"/>
      <c r="AJ870" s="98">
        <f>ROUND(ROUND(P859*AA866,0)*AF870-AH868,0)</f>
        <v>239</v>
      </c>
      <c r="AK870" s="66"/>
    </row>
    <row r="871" spans="1:37" ht="16.75" customHeight="1" x14ac:dyDescent="0.3">
      <c r="A871" s="11">
        <v>33</v>
      </c>
      <c r="B871" s="14" t="s">
        <v>12565</v>
      </c>
      <c r="C871" s="52" t="s">
        <v>12564</v>
      </c>
      <c r="D871" s="45"/>
      <c r="E871" s="2"/>
      <c r="F871" s="2"/>
      <c r="G871" s="44"/>
      <c r="H871" s="45"/>
      <c r="I871" s="2"/>
      <c r="J871" s="2"/>
      <c r="K871" s="44"/>
      <c r="L871" s="2"/>
      <c r="M871" s="2"/>
      <c r="N871" s="58"/>
      <c r="O871" s="81"/>
      <c r="P871" s="167" t="s">
        <v>7398</v>
      </c>
      <c r="Q871" s="36"/>
      <c r="R871" s="36"/>
      <c r="S871" s="50"/>
      <c r="T871" s="36"/>
      <c r="U871" s="36"/>
      <c r="V871" s="36"/>
      <c r="W871" s="36"/>
      <c r="X871" s="36"/>
      <c r="Y871" s="36"/>
      <c r="Z871" s="36"/>
      <c r="AA871" s="217"/>
      <c r="AB871" s="50"/>
      <c r="AC871" s="36"/>
      <c r="AD871" s="53"/>
      <c r="AE871" s="36"/>
      <c r="AF871" s="36"/>
      <c r="AG871" s="36"/>
      <c r="AH871" s="36"/>
      <c r="AI871" s="50"/>
      <c r="AJ871" s="98">
        <f>ROUND(P877,0)</f>
        <v>481</v>
      </c>
      <c r="AK871" s="16"/>
    </row>
    <row r="872" spans="1:37" ht="16.75" customHeight="1" x14ac:dyDescent="0.3">
      <c r="A872" s="11">
        <v>33</v>
      </c>
      <c r="B872" s="14" t="s">
        <v>2647</v>
      </c>
      <c r="C872" s="52" t="s">
        <v>12563</v>
      </c>
      <c r="D872" s="45"/>
      <c r="E872" s="2"/>
      <c r="F872" s="2"/>
      <c r="G872" s="44"/>
      <c r="H872" s="45"/>
      <c r="I872" s="2"/>
      <c r="J872" s="2"/>
      <c r="K872" s="44"/>
      <c r="L872" s="2"/>
      <c r="M872" s="2"/>
      <c r="N872" s="58"/>
      <c r="O872" s="81"/>
      <c r="P872" s="185"/>
      <c r="Q872" s="2"/>
      <c r="R872" s="2"/>
      <c r="S872" s="44"/>
      <c r="T872" s="2"/>
      <c r="U872" s="2"/>
      <c r="V872" s="2"/>
      <c r="W872" s="2"/>
      <c r="X872" s="2"/>
      <c r="Y872" s="2"/>
      <c r="Z872" s="2"/>
      <c r="AA872" s="145"/>
      <c r="AB872" s="71"/>
      <c r="AC872" s="291" t="s">
        <v>12369</v>
      </c>
      <c r="AD872" s="220" t="s">
        <v>7358</v>
      </c>
      <c r="AE872" s="55" t="s">
        <v>7390</v>
      </c>
      <c r="AF872" s="141">
        <v>0.7</v>
      </c>
      <c r="AG872" s="141"/>
      <c r="AH872" s="141"/>
      <c r="AI872" s="142"/>
      <c r="AJ872" s="98">
        <f>ROUND(P877*AF872,0)</f>
        <v>337</v>
      </c>
      <c r="AK872" s="16"/>
    </row>
    <row r="873" spans="1:37" ht="16.75" customHeight="1" x14ac:dyDescent="0.3">
      <c r="A873" s="11">
        <v>33</v>
      </c>
      <c r="B873" s="14" t="s">
        <v>2648</v>
      </c>
      <c r="C873" s="52" t="s">
        <v>12562</v>
      </c>
      <c r="D873" s="128"/>
      <c r="E873" s="129"/>
      <c r="F873" s="129"/>
      <c r="G873" s="130"/>
      <c r="H873" s="128"/>
      <c r="I873" s="129"/>
      <c r="J873" s="129"/>
      <c r="K873" s="130"/>
      <c r="L873" s="2"/>
      <c r="M873" s="2"/>
      <c r="N873" s="58"/>
      <c r="O873" s="81"/>
      <c r="P873" s="185"/>
      <c r="Q873" s="2"/>
      <c r="R873" s="2"/>
      <c r="S873" s="44"/>
      <c r="T873" s="45"/>
      <c r="U873" s="2"/>
      <c r="V873" s="2"/>
      <c r="W873" s="2"/>
      <c r="X873" s="2"/>
      <c r="Y873" s="2"/>
      <c r="Z873" s="2"/>
      <c r="AA873" s="145"/>
      <c r="AB873" s="71"/>
      <c r="AC873" s="292"/>
      <c r="AD873" s="220" t="s">
        <v>7391</v>
      </c>
      <c r="AE873" s="55" t="s">
        <v>7390</v>
      </c>
      <c r="AF873" s="141">
        <v>0.5</v>
      </c>
      <c r="AG873" s="141"/>
      <c r="AH873" s="141"/>
      <c r="AI873" s="142"/>
      <c r="AJ873" s="98">
        <f>ROUND(P877*AF873,0)</f>
        <v>241</v>
      </c>
      <c r="AK873" s="66"/>
    </row>
    <row r="874" spans="1:37" ht="16.75" customHeight="1" x14ac:dyDescent="0.3">
      <c r="A874" s="11">
        <v>33</v>
      </c>
      <c r="B874" s="14" t="s">
        <v>2649</v>
      </c>
      <c r="C874" s="52" t="s">
        <v>12561</v>
      </c>
      <c r="D874" s="128"/>
      <c r="E874" s="129"/>
      <c r="F874" s="129"/>
      <c r="G874" s="130"/>
      <c r="H874" s="128"/>
      <c r="I874" s="129"/>
      <c r="J874" s="129"/>
      <c r="K874" s="130"/>
      <c r="L874" s="2"/>
      <c r="M874" s="2"/>
      <c r="N874" s="58"/>
      <c r="O874" s="81"/>
      <c r="P874" s="185"/>
      <c r="Q874" s="2"/>
      <c r="R874" s="2"/>
      <c r="S874" s="44"/>
      <c r="T874" s="2"/>
      <c r="U874" s="2"/>
      <c r="V874" s="2"/>
      <c r="W874" s="2"/>
      <c r="X874" s="2"/>
      <c r="Y874" s="2"/>
      <c r="Z874" s="2"/>
      <c r="AA874" s="145"/>
      <c r="AB874" s="71"/>
      <c r="AC874" s="36"/>
      <c r="AD874" s="201"/>
      <c r="AE874" s="55"/>
      <c r="AF874" s="141"/>
      <c r="AG874" s="187" t="s">
        <v>7356</v>
      </c>
      <c r="AH874" s="53">
        <v>5</v>
      </c>
      <c r="AI874" s="181" t="s">
        <v>7357</v>
      </c>
      <c r="AJ874" s="98">
        <f>ROUND(P877-AH874,0)</f>
        <v>476</v>
      </c>
      <c r="AK874" s="66"/>
    </row>
    <row r="875" spans="1:37" ht="16.75" customHeight="1" x14ac:dyDescent="0.3">
      <c r="A875" s="11">
        <v>33</v>
      </c>
      <c r="B875" s="14" t="s">
        <v>2650</v>
      </c>
      <c r="C875" s="52" t="s">
        <v>12560</v>
      </c>
      <c r="D875" s="128"/>
      <c r="E875" s="129"/>
      <c r="F875" s="129"/>
      <c r="G875" s="130"/>
      <c r="H875" s="128"/>
      <c r="I875" s="129"/>
      <c r="J875" s="129"/>
      <c r="K875" s="130"/>
      <c r="L875" s="2"/>
      <c r="M875" s="2"/>
      <c r="N875" s="58"/>
      <c r="O875" s="81"/>
      <c r="P875" s="185"/>
      <c r="Q875" s="2"/>
      <c r="R875" s="2"/>
      <c r="S875" s="44"/>
      <c r="T875" s="2"/>
      <c r="U875" s="2"/>
      <c r="V875" s="2"/>
      <c r="W875" s="2"/>
      <c r="X875" s="2"/>
      <c r="Y875" s="2"/>
      <c r="Z875" s="2"/>
      <c r="AA875" s="145"/>
      <c r="AB875" s="71"/>
      <c r="AC875" s="291" t="s">
        <v>12369</v>
      </c>
      <c r="AD875" s="220" t="s">
        <v>7358</v>
      </c>
      <c r="AE875" s="55" t="s">
        <v>7390</v>
      </c>
      <c r="AF875" s="141">
        <v>0.7</v>
      </c>
      <c r="AG875" s="221"/>
      <c r="AH875" s="136"/>
      <c r="AI875" s="75"/>
      <c r="AJ875" s="98">
        <f>ROUND(P877*AF875-AH874,0)</f>
        <v>332</v>
      </c>
      <c r="AK875" s="66"/>
    </row>
    <row r="876" spans="1:37" ht="16.75" customHeight="1" x14ac:dyDescent="0.3">
      <c r="A876" s="11">
        <v>33</v>
      </c>
      <c r="B876" s="14" t="s">
        <v>2651</v>
      </c>
      <c r="C876" s="52" t="s">
        <v>12559</v>
      </c>
      <c r="D876" s="128"/>
      <c r="E876" s="129"/>
      <c r="F876" s="129"/>
      <c r="G876" s="130"/>
      <c r="H876" s="128"/>
      <c r="I876" s="129"/>
      <c r="J876" s="129"/>
      <c r="K876" s="130"/>
      <c r="L876" s="2"/>
      <c r="M876" s="2"/>
      <c r="N876" s="58"/>
      <c r="O876" s="81"/>
      <c r="P876" s="185"/>
      <c r="Q876" s="2"/>
      <c r="R876" s="2"/>
      <c r="S876" s="44"/>
      <c r="T876" s="2"/>
      <c r="U876" s="2"/>
      <c r="V876" s="2"/>
      <c r="W876" s="2"/>
      <c r="X876" s="2"/>
      <c r="Y876" s="2"/>
      <c r="Z876" s="2"/>
      <c r="AA876" s="145"/>
      <c r="AB876" s="71"/>
      <c r="AC876" s="292"/>
      <c r="AD876" s="220" t="s">
        <v>7391</v>
      </c>
      <c r="AE876" s="55" t="s">
        <v>7390</v>
      </c>
      <c r="AF876" s="141">
        <v>0.5</v>
      </c>
      <c r="AG876" s="196"/>
      <c r="AH876" s="144"/>
      <c r="AI876" s="150"/>
      <c r="AJ876" s="98">
        <f>ROUND(P877*AF876-AH874,0)</f>
        <v>236</v>
      </c>
      <c r="AK876" s="66"/>
    </row>
    <row r="877" spans="1:37" ht="16.75" customHeight="1" x14ac:dyDescent="0.3">
      <c r="A877" s="11">
        <v>33</v>
      </c>
      <c r="B877" s="14" t="s">
        <v>2652</v>
      </c>
      <c r="C877" s="52" t="s">
        <v>12558</v>
      </c>
      <c r="D877" s="45"/>
      <c r="E877" s="2"/>
      <c r="F877" s="2"/>
      <c r="G877" s="44"/>
      <c r="H877" s="45"/>
      <c r="I877" s="2"/>
      <c r="J877" s="2"/>
      <c r="K877" s="44"/>
      <c r="L877" s="2"/>
      <c r="M877" s="2"/>
      <c r="N877" s="58"/>
      <c r="O877" s="81"/>
      <c r="P877" s="271">
        <v>481</v>
      </c>
      <c r="Q877" s="272"/>
      <c r="R877" s="2" t="s">
        <v>7388</v>
      </c>
      <c r="S877" s="44"/>
      <c r="T877" s="202" t="s">
        <v>7380</v>
      </c>
      <c r="U877" s="36"/>
      <c r="V877" s="36"/>
      <c r="W877" s="36"/>
      <c r="X877" s="36"/>
      <c r="Y877" s="36"/>
      <c r="Z877" s="36"/>
      <c r="AA877" s="217"/>
      <c r="AB877" s="74"/>
      <c r="AC877" s="36"/>
      <c r="AD877" s="194"/>
      <c r="AE877" s="7"/>
      <c r="AF877" s="7"/>
      <c r="AG877" s="7"/>
      <c r="AH877" s="7"/>
      <c r="AI877" s="37"/>
      <c r="AJ877" s="98">
        <f>ROUND(P877*AA878,0)</f>
        <v>447</v>
      </c>
      <c r="AK877" s="66"/>
    </row>
    <row r="878" spans="1:37" ht="16.75" customHeight="1" x14ac:dyDescent="0.3">
      <c r="A878" s="11">
        <v>33</v>
      </c>
      <c r="B878" s="14" t="s">
        <v>2653</v>
      </c>
      <c r="C878" s="52" t="s">
        <v>12557</v>
      </c>
      <c r="D878" s="45"/>
      <c r="E878" s="2"/>
      <c r="F878" s="2"/>
      <c r="G878" s="44"/>
      <c r="H878" s="45"/>
      <c r="I878" s="2"/>
      <c r="J878" s="2"/>
      <c r="K878" s="44"/>
      <c r="L878" s="2"/>
      <c r="M878" s="2"/>
      <c r="N878" s="58"/>
      <c r="O878" s="81"/>
      <c r="P878" s="72"/>
      <c r="Q878" s="145"/>
      <c r="R878" s="2"/>
      <c r="S878" s="44"/>
      <c r="T878" s="45"/>
      <c r="U878" s="2"/>
      <c r="V878" s="2"/>
      <c r="W878" s="135"/>
      <c r="X878" s="135"/>
      <c r="Y878" s="135"/>
      <c r="Z878" s="136" t="s">
        <v>7404</v>
      </c>
      <c r="AA878" s="273">
        <v>0.93</v>
      </c>
      <c r="AB878" s="274"/>
      <c r="AC878" s="291" t="s">
        <v>12369</v>
      </c>
      <c r="AD878" s="220" t="s">
        <v>7358</v>
      </c>
      <c r="AE878" s="55" t="s">
        <v>7390</v>
      </c>
      <c r="AF878" s="141">
        <v>0.7</v>
      </c>
      <c r="AG878" s="141"/>
      <c r="AH878" s="141"/>
      <c r="AI878" s="142"/>
      <c r="AJ878" s="98">
        <f>ROUND(ROUND(P877*AA878,0)*AF878,0)</f>
        <v>313</v>
      </c>
      <c r="AK878" s="66"/>
    </row>
    <row r="879" spans="1:37" ht="16.75" customHeight="1" x14ac:dyDescent="0.3">
      <c r="A879" s="11">
        <v>33</v>
      </c>
      <c r="B879" s="14" t="s">
        <v>2654</v>
      </c>
      <c r="C879" s="52" t="s">
        <v>12556</v>
      </c>
      <c r="D879" s="128"/>
      <c r="E879" s="129"/>
      <c r="F879" s="129"/>
      <c r="G879" s="130"/>
      <c r="H879" s="128"/>
      <c r="I879" s="129"/>
      <c r="J879" s="129"/>
      <c r="K879" s="130"/>
      <c r="L879" s="2"/>
      <c r="M879" s="2"/>
      <c r="N879" s="58"/>
      <c r="O879" s="81"/>
      <c r="P879" s="185"/>
      <c r="Q879" s="2"/>
      <c r="R879" s="2"/>
      <c r="S879" s="44"/>
      <c r="T879" s="45"/>
      <c r="U879" s="2"/>
      <c r="V879" s="2"/>
      <c r="W879" s="2"/>
      <c r="X879" s="2"/>
      <c r="Y879" s="2"/>
      <c r="Z879" s="2"/>
      <c r="AA879" s="145"/>
      <c r="AB879" s="71"/>
      <c r="AC879" s="292"/>
      <c r="AD879" s="220" t="s">
        <v>7391</v>
      </c>
      <c r="AE879" s="55" t="s">
        <v>7390</v>
      </c>
      <c r="AF879" s="141">
        <v>0.5</v>
      </c>
      <c r="AG879" s="141"/>
      <c r="AH879" s="141"/>
      <c r="AI879" s="142"/>
      <c r="AJ879" s="98">
        <f>ROUND(ROUND(P877*AA878,0)*AF879,0)</f>
        <v>224</v>
      </c>
      <c r="AK879" s="66"/>
    </row>
    <row r="880" spans="1:37" ht="16.75" customHeight="1" x14ac:dyDescent="0.3">
      <c r="A880" s="11">
        <v>33</v>
      </c>
      <c r="B880" s="14" t="s">
        <v>2655</v>
      </c>
      <c r="C880" s="52" t="s">
        <v>12555</v>
      </c>
      <c r="D880" s="128"/>
      <c r="E880" s="129"/>
      <c r="F880" s="129"/>
      <c r="G880" s="130"/>
      <c r="H880" s="128"/>
      <c r="I880" s="129"/>
      <c r="J880" s="129"/>
      <c r="K880" s="130"/>
      <c r="L880" s="2"/>
      <c r="M880" s="2"/>
      <c r="N880" s="58"/>
      <c r="O880" s="81"/>
      <c r="P880" s="185"/>
      <c r="Q880" s="2"/>
      <c r="R880" s="2"/>
      <c r="S880" s="44"/>
      <c r="T880" s="45"/>
      <c r="U880" s="2"/>
      <c r="V880" s="2"/>
      <c r="W880" s="2"/>
      <c r="X880" s="2"/>
      <c r="Y880" s="2"/>
      <c r="Z880" s="2"/>
      <c r="AA880" s="145"/>
      <c r="AB880" s="71"/>
      <c r="AC880" s="36"/>
      <c r="AD880" s="201"/>
      <c r="AE880" s="55"/>
      <c r="AF880" s="141"/>
      <c r="AG880" s="187" t="s">
        <v>7356</v>
      </c>
      <c r="AH880" s="53">
        <v>5</v>
      </c>
      <c r="AI880" s="181" t="s">
        <v>7357</v>
      </c>
      <c r="AJ880" s="98">
        <f>ROUND(P877*AA878-AH880,0)</f>
        <v>442</v>
      </c>
      <c r="AK880" s="66"/>
    </row>
    <row r="881" spans="1:37" ht="16.75" customHeight="1" x14ac:dyDescent="0.3">
      <c r="A881" s="11">
        <v>33</v>
      </c>
      <c r="B881" s="14" t="s">
        <v>2656</v>
      </c>
      <c r="C881" s="52" t="s">
        <v>12554</v>
      </c>
      <c r="D881" s="128"/>
      <c r="E881" s="129"/>
      <c r="F881" s="129"/>
      <c r="G881" s="130"/>
      <c r="H881" s="128"/>
      <c r="I881" s="129"/>
      <c r="J881" s="129"/>
      <c r="K881" s="130"/>
      <c r="L881" s="2"/>
      <c r="M881" s="2"/>
      <c r="N881" s="58"/>
      <c r="O881" s="81"/>
      <c r="P881" s="185"/>
      <c r="Q881" s="2"/>
      <c r="R881" s="2"/>
      <c r="S881" s="44"/>
      <c r="T881" s="45"/>
      <c r="U881" s="2"/>
      <c r="V881" s="2"/>
      <c r="W881" s="2"/>
      <c r="X881" s="2"/>
      <c r="Y881" s="2"/>
      <c r="Z881" s="2"/>
      <c r="AA881" s="145"/>
      <c r="AB881" s="71"/>
      <c r="AC881" s="291" t="s">
        <v>12369</v>
      </c>
      <c r="AD881" s="220" t="s">
        <v>7358</v>
      </c>
      <c r="AE881" s="55" t="s">
        <v>7390</v>
      </c>
      <c r="AF881" s="141">
        <v>0.7</v>
      </c>
      <c r="AG881" s="221"/>
      <c r="AH881" s="136"/>
      <c r="AI881" s="75"/>
      <c r="AJ881" s="98">
        <f>ROUND(ROUND(P877*AA878,0)*AF881-AH880,0)</f>
        <v>308</v>
      </c>
      <c r="AK881" s="66"/>
    </row>
    <row r="882" spans="1:37" ht="16.75" customHeight="1" x14ac:dyDescent="0.3">
      <c r="A882" s="11">
        <v>33</v>
      </c>
      <c r="B882" s="14" t="s">
        <v>2657</v>
      </c>
      <c r="C882" s="52" t="s">
        <v>12553</v>
      </c>
      <c r="D882" s="128"/>
      <c r="E882" s="129"/>
      <c r="F882" s="129"/>
      <c r="G882" s="130"/>
      <c r="H882" s="128"/>
      <c r="I882" s="129"/>
      <c r="J882" s="129"/>
      <c r="K882" s="130"/>
      <c r="L882" s="2"/>
      <c r="M882" s="2"/>
      <c r="N882" s="58"/>
      <c r="O882" s="81"/>
      <c r="P882" s="185"/>
      <c r="Q882" s="2"/>
      <c r="R882" s="2"/>
      <c r="S882" s="44"/>
      <c r="T882" s="43"/>
      <c r="U882" s="8"/>
      <c r="V882" s="8"/>
      <c r="W882" s="8"/>
      <c r="X882" s="8"/>
      <c r="Y882" s="8"/>
      <c r="Z882" s="8"/>
      <c r="AA882" s="180"/>
      <c r="AB882" s="73"/>
      <c r="AC882" s="292"/>
      <c r="AD882" s="220" t="s">
        <v>7391</v>
      </c>
      <c r="AE882" s="55" t="s">
        <v>7390</v>
      </c>
      <c r="AF882" s="141">
        <v>0.5</v>
      </c>
      <c r="AG882" s="196"/>
      <c r="AH882" s="144"/>
      <c r="AI882" s="150"/>
      <c r="AJ882" s="98">
        <f>ROUND(ROUND(P877*AA878,0)*AF882-AH880,0)</f>
        <v>219</v>
      </c>
      <c r="AK882" s="66"/>
    </row>
    <row r="883" spans="1:37" ht="16.75" customHeight="1" x14ac:dyDescent="0.3">
      <c r="A883" s="11">
        <v>33</v>
      </c>
      <c r="B883" s="14" t="s">
        <v>2658</v>
      </c>
      <c r="C883" s="52" t="s">
        <v>12552</v>
      </c>
      <c r="D883" s="45"/>
      <c r="E883" s="2"/>
      <c r="F883" s="2"/>
      <c r="G883" s="44"/>
      <c r="H883" s="45"/>
      <c r="I883" s="2"/>
      <c r="J883" s="2"/>
      <c r="K883" s="44"/>
      <c r="L883" s="2"/>
      <c r="M883" s="2"/>
      <c r="N883" s="58"/>
      <c r="O883" s="81"/>
      <c r="P883" s="185"/>
      <c r="Q883" s="2"/>
      <c r="R883" s="2"/>
      <c r="S883" s="44"/>
      <c r="T883" s="56" t="s">
        <v>7373</v>
      </c>
      <c r="U883" s="2"/>
      <c r="V883" s="2"/>
      <c r="W883" s="2"/>
      <c r="X883" s="2"/>
      <c r="Y883" s="2"/>
      <c r="Z883" s="2"/>
      <c r="AA883" s="145"/>
      <c r="AB883" s="71"/>
      <c r="AC883" s="36"/>
      <c r="AD883" s="194"/>
      <c r="AE883" s="7"/>
      <c r="AF883" s="7"/>
      <c r="AG883" s="7"/>
      <c r="AH883" s="7"/>
      <c r="AI883" s="37"/>
      <c r="AJ883" s="98">
        <f>ROUND(P877*AA884,0)</f>
        <v>457</v>
      </c>
      <c r="AK883" s="66"/>
    </row>
    <row r="884" spans="1:37" ht="16.75" customHeight="1" x14ac:dyDescent="0.3">
      <c r="A884" s="11">
        <v>33</v>
      </c>
      <c r="B884" s="14" t="s">
        <v>2659</v>
      </c>
      <c r="C884" s="52" t="s">
        <v>12551</v>
      </c>
      <c r="D884" s="45"/>
      <c r="E884" s="2"/>
      <c r="F884" s="2"/>
      <c r="G884" s="44"/>
      <c r="H884" s="45"/>
      <c r="I884" s="2"/>
      <c r="J884" s="2"/>
      <c r="K884" s="44"/>
      <c r="L884" s="2"/>
      <c r="M884" s="2"/>
      <c r="N884" s="58"/>
      <c r="O884" s="81"/>
      <c r="P884" s="185"/>
      <c r="Q884" s="2"/>
      <c r="R884" s="2"/>
      <c r="S884" s="44"/>
      <c r="T884" s="56" t="s">
        <v>7405</v>
      </c>
      <c r="U884" s="2"/>
      <c r="V884" s="2"/>
      <c r="W884" s="135"/>
      <c r="X884" s="135"/>
      <c r="Y884" s="135"/>
      <c r="Z884" s="136" t="s">
        <v>7404</v>
      </c>
      <c r="AA884" s="273">
        <v>0.95</v>
      </c>
      <c r="AB884" s="274"/>
      <c r="AC884" s="291" t="s">
        <v>12369</v>
      </c>
      <c r="AD884" s="220" t="s">
        <v>7358</v>
      </c>
      <c r="AE884" s="55" t="s">
        <v>7390</v>
      </c>
      <c r="AF884" s="141">
        <v>0.7</v>
      </c>
      <c r="AG884" s="141"/>
      <c r="AH884" s="141"/>
      <c r="AI884" s="142"/>
      <c r="AJ884" s="98">
        <f>ROUND(ROUND(P877*AA884,0)*AF884,0)</f>
        <v>320</v>
      </c>
      <c r="AK884" s="66"/>
    </row>
    <row r="885" spans="1:37" ht="16.75" customHeight="1" x14ac:dyDescent="0.3">
      <c r="A885" s="11">
        <v>33</v>
      </c>
      <c r="B885" s="14" t="s">
        <v>2660</v>
      </c>
      <c r="C885" s="52" t="s">
        <v>12550</v>
      </c>
      <c r="D885" s="128"/>
      <c r="E885" s="129"/>
      <c r="F885" s="129"/>
      <c r="G885" s="130"/>
      <c r="H885" s="128"/>
      <c r="I885" s="129"/>
      <c r="J885" s="129"/>
      <c r="K885" s="130"/>
      <c r="L885" s="2"/>
      <c r="M885" s="2"/>
      <c r="N885" s="58"/>
      <c r="O885" s="81"/>
      <c r="P885" s="185"/>
      <c r="Q885" s="2"/>
      <c r="R885" s="2"/>
      <c r="S885" s="44"/>
      <c r="T885" s="45"/>
      <c r="U885" s="2"/>
      <c r="V885" s="2"/>
      <c r="W885" s="2"/>
      <c r="X885" s="2"/>
      <c r="Y885" s="2"/>
      <c r="Z885" s="2"/>
      <c r="AA885" s="145"/>
      <c r="AB885" s="71"/>
      <c r="AC885" s="292"/>
      <c r="AD885" s="220" t="s">
        <v>7391</v>
      </c>
      <c r="AE885" s="55" t="s">
        <v>7390</v>
      </c>
      <c r="AF885" s="141">
        <v>0.5</v>
      </c>
      <c r="AG885" s="141"/>
      <c r="AH885" s="141"/>
      <c r="AI885" s="142"/>
      <c r="AJ885" s="98">
        <f>ROUND(ROUND(P877*AA884,0)*AF885,0)</f>
        <v>229</v>
      </c>
      <c r="AK885" s="66"/>
    </row>
    <row r="886" spans="1:37" ht="16.75" customHeight="1" x14ac:dyDescent="0.3">
      <c r="A886" s="11">
        <v>33</v>
      </c>
      <c r="B886" s="14" t="s">
        <v>2661</v>
      </c>
      <c r="C886" s="52" t="s">
        <v>12549</v>
      </c>
      <c r="D886" s="128"/>
      <c r="E886" s="129"/>
      <c r="F886" s="129"/>
      <c r="G886" s="130"/>
      <c r="H886" s="128"/>
      <c r="I886" s="129"/>
      <c r="J886" s="129"/>
      <c r="K886" s="130"/>
      <c r="L886" s="2"/>
      <c r="M886" s="2"/>
      <c r="N886" s="58"/>
      <c r="O886" s="81"/>
      <c r="P886" s="185"/>
      <c r="Q886" s="2"/>
      <c r="R886" s="2"/>
      <c r="S886" s="44"/>
      <c r="T886" s="45"/>
      <c r="U886" s="2"/>
      <c r="V886" s="2"/>
      <c r="W886" s="2"/>
      <c r="X886" s="2"/>
      <c r="Y886" s="2"/>
      <c r="Z886" s="2"/>
      <c r="AA886" s="145"/>
      <c r="AB886" s="71"/>
      <c r="AC886" s="36"/>
      <c r="AD886" s="201"/>
      <c r="AE886" s="55"/>
      <c r="AF886" s="141"/>
      <c r="AG886" s="187" t="s">
        <v>7356</v>
      </c>
      <c r="AH886" s="53">
        <v>5</v>
      </c>
      <c r="AI886" s="181" t="s">
        <v>7357</v>
      </c>
      <c r="AJ886" s="98">
        <f>ROUND(P877*AA884-AH886,0)</f>
        <v>452</v>
      </c>
      <c r="AK886" s="66"/>
    </row>
    <row r="887" spans="1:37" ht="16.75" customHeight="1" x14ac:dyDescent="0.3">
      <c r="A887" s="11">
        <v>33</v>
      </c>
      <c r="B887" s="14" t="s">
        <v>2662</v>
      </c>
      <c r="C887" s="52" t="s">
        <v>12548</v>
      </c>
      <c r="D887" s="128"/>
      <c r="E887" s="129"/>
      <c r="F887" s="129"/>
      <c r="G887" s="130"/>
      <c r="H887" s="128"/>
      <c r="I887" s="129"/>
      <c r="J887" s="129"/>
      <c r="K887" s="130"/>
      <c r="L887" s="2"/>
      <c r="M887" s="2"/>
      <c r="N887" s="58"/>
      <c r="O887" s="81"/>
      <c r="P887" s="185"/>
      <c r="Q887" s="2"/>
      <c r="R887" s="2"/>
      <c r="S887" s="44"/>
      <c r="T887" s="45"/>
      <c r="U887" s="2"/>
      <c r="V887" s="2"/>
      <c r="W887" s="2"/>
      <c r="X887" s="2"/>
      <c r="Y887" s="2"/>
      <c r="Z887" s="2"/>
      <c r="AA887" s="145"/>
      <c r="AB887" s="71"/>
      <c r="AC887" s="291" t="s">
        <v>12369</v>
      </c>
      <c r="AD887" s="220" t="s">
        <v>7358</v>
      </c>
      <c r="AE887" s="55" t="s">
        <v>7390</v>
      </c>
      <c r="AF887" s="141">
        <v>0.7</v>
      </c>
      <c r="AG887" s="221"/>
      <c r="AH887" s="136"/>
      <c r="AI887" s="75"/>
      <c r="AJ887" s="98">
        <f>ROUND(ROUND(P877*AA884,0)*AF887-AH886,0)</f>
        <v>315</v>
      </c>
      <c r="AK887" s="66"/>
    </row>
    <row r="888" spans="1:37" ht="16.75" customHeight="1" x14ac:dyDescent="0.3">
      <c r="A888" s="11">
        <v>33</v>
      </c>
      <c r="B888" s="14" t="s">
        <v>2663</v>
      </c>
      <c r="C888" s="52" t="s">
        <v>12547</v>
      </c>
      <c r="D888" s="128"/>
      <c r="E888" s="129"/>
      <c r="F888" s="129"/>
      <c r="G888" s="130"/>
      <c r="H888" s="128"/>
      <c r="I888" s="129"/>
      <c r="J888" s="129"/>
      <c r="K888" s="130"/>
      <c r="L888" s="2"/>
      <c r="M888" s="2"/>
      <c r="N888" s="58"/>
      <c r="O888" s="81"/>
      <c r="P888" s="185"/>
      <c r="Q888" s="2"/>
      <c r="R888" s="2"/>
      <c r="S888" s="44"/>
      <c r="T888" s="43"/>
      <c r="U888" s="8"/>
      <c r="V888" s="8"/>
      <c r="W888" s="8"/>
      <c r="X888" s="8"/>
      <c r="Y888" s="8"/>
      <c r="Z888" s="8"/>
      <c r="AA888" s="180"/>
      <c r="AB888" s="73"/>
      <c r="AC888" s="292"/>
      <c r="AD888" s="220" t="s">
        <v>7391</v>
      </c>
      <c r="AE888" s="55" t="s">
        <v>7390</v>
      </c>
      <c r="AF888" s="141">
        <v>0.5</v>
      </c>
      <c r="AG888" s="196"/>
      <c r="AH888" s="144"/>
      <c r="AI888" s="150"/>
      <c r="AJ888" s="98">
        <f>ROUND(ROUND(P877*AA884,0)*AF888-AH886,0)</f>
        <v>224</v>
      </c>
      <c r="AK888" s="66"/>
    </row>
    <row r="889" spans="1:37" ht="16.75" customHeight="1" x14ac:dyDescent="0.3">
      <c r="A889" s="11">
        <v>33</v>
      </c>
      <c r="B889" s="14" t="s">
        <v>12546</v>
      </c>
      <c r="C889" s="52" t="s">
        <v>12545</v>
      </c>
      <c r="D889" s="45"/>
      <c r="E889" s="2"/>
      <c r="F889" s="2"/>
      <c r="G889" s="44"/>
      <c r="H889" s="281" t="s">
        <v>12544</v>
      </c>
      <c r="I889" s="282"/>
      <c r="J889" s="282"/>
      <c r="K889" s="283"/>
      <c r="L889" s="281" t="s">
        <v>12543</v>
      </c>
      <c r="M889" s="282"/>
      <c r="N889" s="282"/>
      <c r="O889" s="283"/>
      <c r="P889" s="167" t="s">
        <v>7461</v>
      </c>
      <c r="Q889" s="36"/>
      <c r="R889" s="36"/>
      <c r="S889" s="50"/>
      <c r="T889" s="36"/>
      <c r="U889" s="36"/>
      <c r="V889" s="36"/>
      <c r="W889" s="36"/>
      <c r="X889" s="36"/>
      <c r="Y889" s="36"/>
      <c r="Z889" s="36"/>
      <c r="AA889" s="217"/>
      <c r="AB889" s="50"/>
      <c r="AC889" s="36"/>
      <c r="AD889" s="53"/>
      <c r="AE889" s="36"/>
      <c r="AF889" s="36"/>
      <c r="AG889" s="36"/>
      <c r="AH889" s="36"/>
      <c r="AI889" s="50"/>
      <c r="AJ889" s="98">
        <f>ROUND(P895,0)</f>
        <v>604</v>
      </c>
      <c r="AK889" s="22" t="s">
        <v>7631</v>
      </c>
    </row>
    <row r="890" spans="1:37" ht="16.75" customHeight="1" x14ac:dyDescent="0.3">
      <c r="A890" s="11">
        <v>33</v>
      </c>
      <c r="B890" s="14" t="s">
        <v>2664</v>
      </c>
      <c r="C890" s="52" t="s">
        <v>12542</v>
      </c>
      <c r="D890" s="128"/>
      <c r="E890" s="129"/>
      <c r="F890" s="129"/>
      <c r="G890" s="130"/>
      <c r="H890" s="284"/>
      <c r="I890" s="285"/>
      <c r="J890" s="285"/>
      <c r="K890" s="286"/>
      <c r="L890" s="284"/>
      <c r="M890" s="285"/>
      <c r="N890" s="285"/>
      <c r="O890" s="286"/>
      <c r="P890" s="185"/>
      <c r="Q890" s="2"/>
      <c r="R890" s="2"/>
      <c r="S890" s="44"/>
      <c r="T890" s="45"/>
      <c r="U890" s="2"/>
      <c r="V890" s="2"/>
      <c r="W890" s="2"/>
      <c r="X890" s="2"/>
      <c r="Y890" s="2"/>
      <c r="Z890" s="2"/>
      <c r="AA890" s="145"/>
      <c r="AB890" s="71"/>
      <c r="AC890" s="291" t="s">
        <v>12369</v>
      </c>
      <c r="AD890" s="220" t="s">
        <v>7358</v>
      </c>
      <c r="AE890" s="55" t="s">
        <v>7390</v>
      </c>
      <c r="AF890" s="141">
        <v>0.7</v>
      </c>
      <c r="AG890" s="141"/>
      <c r="AH890" s="141"/>
      <c r="AI890" s="142"/>
      <c r="AJ890" s="98">
        <f>ROUND(P895*AF890,0)</f>
        <v>423</v>
      </c>
      <c r="AK890" s="66"/>
    </row>
    <row r="891" spans="1:37" ht="16.75" customHeight="1" x14ac:dyDescent="0.3">
      <c r="A891" s="11">
        <v>33</v>
      </c>
      <c r="B891" s="14" t="s">
        <v>2665</v>
      </c>
      <c r="C891" s="52" t="s">
        <v>12541</v>
      </c>
      <c r="D891" s="128"/>
      <c r="E891" s="129"/>
      <c r="F891" s="129"/>
      <c r="G891" s="130"/>
      <c r="H891" s="284"/>
      <c r="I891" s="285"/>
      <c r="J891" s="285"/>
      <c r="K891" s="286"/>
      <c r="L891" s="284"/>
      <c r="M891" s="285"/>
      <c r="N891" s="285"/>
      <c r="O891" s="286"/>
      <c r="P891" s="185"/>
      <c r="Q891" s="2"/>
      <c r="R891" s="2"/>
      <c r="S891" s="44"/>
      <c r="T891" s="45"/>
      <c r="U891" s="2"/>
      <c r="V891" s="2"/>
      <c r="W891" s="2"/>
      <c r="X891" s="2"/>
      <c r="Y891" s="2"/>
      <c r="Z891" s="2"/>
      <c r="AA891" s="145"/>
      <c r="AB891" s="71"/>
      <c r="AC891" s="292"/>
      <c r="AD891" s="220" t="s">
        <v>7391</v>
      </c>
      <c r="AE891" s="55" t="s">
        <v>7390</v>
      </c>
      <c r="AF891" s="141">
        <v>0.5</v>
      </c>
      <c r="AG891" s="141"/>
      <c r="AH891" s="141"/>
      <c r="AI891" s="142"/>
      <c r="AJ891" s="98">
        <f>ROUND(P895*AF891,0)</f>
        <v>302</v>
      </c>
      <c r="AK891" s="66"/>
    </row>
    <row r="892" spans="1:37" ht="16.75" customHeight="1" x14ac:dyDescent="0.3">
      <c r="A892" s="11">
        <v>33</v>
      </c>
      <c r="B892" s="14" t="s">
        <v>2666</v>
      </c>
      <c r="C892" s="52" t="s">
        <v>12540</v>
      </c>
      <c r="D892" s="128"/>
      <c r="E892" s="129"/>
      <c r="F892" s="129"/>
      <c r="G892" s="130"/>
      <c r="H892" s="284"/>
      <c r="I892" s="285"/>
      <c r="J892" s="285"/>
      <c r="K892" s="286"/>
      <c r="L892" s="129"/>
      <c r="M892" s="199"/>
      <c r="N892" s="199"/>
      <c r="O892" s="197"/>
      <c r="P892" s="185"/>
      <c r="Q892" s="2"/>
      <c r="R892" s="2"/>
      <c r="S892" s="44"/>
      <c r="T892" s="2"/>
      <c r="U892" s="2"/>
      <c r="V892" s="2"/>
      <c r="W892" s="2"/>
      <c r="X892" s="2"/>
      <c r="Y892" s="2"/>
      <c r="Z892" s="2"/>
      <c r="AA892" s="145"/>
      <c r="AB892" s="71"/>
      <c r="AC892" s="36"/>
      <c r="AD892" s="201"/>
      <c r="AE892" s="55"/>
      <c r="AF892" s="141"/>
      <c r="AG892" s="187" t="s">
        <v>7356</v>
      </c>
      <c r="AH892" s="53">
        <v>5</v>
      </c>
      <c r="AI892" s="181" t="s">
        <v>7357</v>
      </c>
      <c r="AJ892" s="98">
        <f>ROUND(P895-AH892,0)</f>
        <v>599</v>
      </c>
      <c r="AK892" s="66"/>
    </row>
    <row r="893" spans="1:37" ht="16.75" customHeight="1" x14ac:dyDescent="0.3">
      <c r="A893" s="11">
        <v>33</v>
      </c>
      <c r="B893" s="14" t="s">
        <v>2667</v>
      </c>
      <c r="C893" s="52" t="s">
        <v>12539</v>
      </c>
      <c r="D893" s="128"/>
      <c r="E893" s="129"/>
      <c r="F893" s="129"/>
      <c r="G893" s="130"/>
      <c r="H893" s="128"/>
      <c r="I893" s="129"/>
      <c r="J893" s="129"/>
      <c r="K893" s="130"/>
      <c r="L893" s="129"/>
      <c r="M893" s="199"/>
      <c r="N893" s="199"/>
      <c r="O893" s="197"/>
      <c r="P893" s="185"/>
      <c r="Q893" s="2"/>
      <c r="R893" s="2"/>
      <c r="S893" s="44"/>
      <c r="T893" s="2"/>
      <c r="U893" s="2"/>
      <c r="V893" s="2"/>
      <c r="W893" s="2"/>
      <c r="X893" s="2"/>
      <c r="Y893" s="2"/>
      <c r="Z893" s="2"/>
      <c r="AA893" s="145"/>
      <c r="AB893" s="71"/>
      <c r="AC893" s="291" t="s">
        <v>12369</v>
      </c>
      <c r="AD893" s="220" t="s">
        <v>7358</v>
      </c>
      <c r="AE893" s="55" t="s">
        <v>7390</v>
      </c>
      <c r="AF893" s="141">
        <v>0.7</v>
      </c>
      <c r="AG893" s="221"/>
      <c r="AH893" s="136"/>
      <c r="AI893" s="75"/>
      <c r="AJ893" s="98">
        <f>ROUND(P895*AF893-AH892,0)</f>
        <v>418</v>
      </c>
      <c r="AK893" s="66"/>
    </row>
    <row r="894" spans="1:37" ht="16.75" customHeight="1" x14ac:dyDescent="0.3">
      <c r="A894" s="11">
        <v>33</v>
      </c>
      <c r="B894" s="14" t="s">
        <v>2668</v>
      </c>
      <c r="C894" s="52" t="s">
        <v>12538</v>
      </c>
      <c r="D894" s="128"/>
      <c r="E894" s="129"/>
      <c r="F894" s="129"/>
      <c r="G894" s="130"/>
      <c r="H894" s="128"/>
      <c r="I894" s="129"/>
      <c r="J894" s="129"/>
      <c r="K894" s="130"/>
      <c r="L894" s="129"/>
      <c r="M894" s="199"/>
      <c r="N894" s="199"/>
      <c r="O894" s="197"/>
      <c r="P894" s="185"/>
      <c r="Q894" s="2"/>
      <c r="R894" s="2"/>
      <c r="S894" s="44"/>
      <c r="T894" s="2"/>
      <c r="U894" s="2"/>
      <c r="V894" s="2"/>
      <c r="W894" s="2"/>
      <c r="X894" s="2"/>
      <c r="Y894" s="2"/>
      <c r="Z894" s="2"/>
      <c r="AA894" s="145"/>
      <c r="AB894" s="71"/>
      <c r="AC894" s="292"/>
      <c r="AD894" s="220" t="s">
        <v>7391</v>
      </c>
      <c r="AE894" s="55" t="s">
        <v>7390</v>
      </c>
      <c r="AF894" s="141">
        <v>0.5</v>
      </c>
      <c r="AG894" s="196"/>
      <c r="AH894" s="144"/>
      <c r="AI894" s="150"/>
      <c r="AJ894" s="98">
        <f>ROUND(P895*AF894-AH892,0)</f>
        <v>297</v>
      </c>
      <c r="AK894" s="66"/>
    </row>
    <row r="895" spans="1:37" ht="16.75" customHeight="1" x14ac:dyDescent="0.3">
      <c r="A895" s="11">
        <v>33</v>
      </c>
      <c r="B895" s="14" t="s">
        <v>2669</v>
      </c>
      <c r="C895" s="52" t="s">
        <v>12537</v>
      </c>
      <c r="D895" s="128"/>
      <c r="E895" s="129"/>
      <c r="F895" s="129"/>
      <c r="G895" s="130"/>
      <c r="H895" s="128"/>
      <c r="I895" s="129"/>
      <c r="J895" s="129"/>
      <c r="K895" s="130"/>
      <c r="L895" s="199"/>
      <c r="M895" s="199"/>
      <c r="N895" s="199"/>
      <c r="O895" s="197"/>
      <c r="P895" s="271">
        <v>604</v>
      </c>
      <c r="Q895" s="272"/>
      <c r="R895" s="2" t="s">
        <v>7388</v>
      </c>
      <c r="S895" s="44"/>
      <c r="T895" s="202" t="s">
        <v>7380</v>
      </c>
      <c r="U895" s="36"/>
      <c r="V895" s="36"/>
      <c r="W895" s="36"/>
      <c r="X895" s="36"/>
      <c r="Y895" s="36"/>
      <c r="Z895" s="36"/>
      <c r="AA895" s="217"/>
      <c r="AB895" s="74"/>
      <c r="AC895" s="36"/>
      <c r="AD895" s="135"/>
      <c r="AE895" s="7"/>
      <c r="AF895" s="7"/>
      <c r="AG895" s="7"/>
      <c r="AH895" s="7"/>
      <c r="AI895" s="37"/>
      <c r="AJ895" s="98">
        <f>ROUND(P895*AA896,0)</f>
        <v>562</v>
      </c>
      <c r="AK895" s="66"/>
    </row>
    <row r="896" spans="1:37" ht="16.75" customHeight="1" x14ac:dyDescent="0.3">
      <c r="A896" s="11">
        <v>33</v>
      </c>
      <c r="B896" s="14" t="s">
        <v>2670</v>
      </c>
      <c r="C896" s="52" t="s">
        <v>12536</v>
      </c>
      <c r="D896" s="128"/>
      <c r="E896" s="129"/>
      <c r="F896" s="129"/>
      <c r="G896" s="130"/>
      <c r="H896" s="128"/>
      <c r="I896" s="129"/>
      <c r="J896" s="129"/>
      <c r="K896" s="130"/>
      <c r="L896" s="2"/>
      <c r="M896" s="2"/>
      <c r="N896" s="58"/>
      <c r="O896" s="81"/>
      <c r="P896" s="72"/>
      <c r="Q896" s="145"/>
      <c r="R896" s="2"/>
      <c r="S896" s="44"/>
      <c r="T896" s="45"/>
      <c r="U896" s="2"/>
      <c r="V896" s="2"/>
      <c r="W896" s="135"/>
      <c r="X896" s="135"/>
      <c r="Y896" s="135"/>
      <c r="Z896" s="136" t="s">
        <v>7404</v>
      </c>
      <c r="AA896" s="273">
        <v>0.93</v>
      </c>
      <c r="AB896" s="274"/>
      <c r="AC896" s="291" t="s">
        <v>12369</v>
      </c>
      <c r="AD896" s="220" t="s">
        <v>7358</v>
      </c>
      <c r="AE896" s="55" t="s">
        <v>7390</v>
      </c>
      <c r="AF896" s="141">
        <v>0.7</v>
      </c>
      <c r="AG896" s="141"/>
      <c r="AH896" s="141"/>
      <c r="AI896" s="142"/>
      <c r="AJ896" s="98">
        <f>ROUND(ROUND(P895*AA896,0)*AF896,0)</f>
        <v>393</v>
      </c>
      <c r="AK896" s="66"/>
    </row>
    <row r="897" spans="1:37" ht="16.75" customHeight="1" x14ac:dyDescent="0.3">
      <c r="A897" s="11">
        <v>33</v>
      </c>
      <c r="B897" s="14" t="s">
        <v>2671</v>
      </c>
      <c r="C897" s="52" t="s">
        <v>12535</v>
      </c>
      <c r="D897" s="128"/>
      <c r="E897" s="129"/>
      <c r="F897" s="129"/>
      <c r="G897" s="130"/>
      <c r="H897" s="128"/>
      <c r="I897" s="129"/>
      <c r="J897" s="129"/>
      <c r="K897" s="130"/>
      <c r="L897" s="2"/>
      <c r="M897" s="2"/>
      <c r="N897" s="58"/>
      <c r="O897" s="81"/>
      <c r="P897" s="185"/>
      <c r="Q897" s="2"/>
      <c r="R897" s="2"/>
      <c r="S897" s="44"/>
      <c r="T897" s="45"/>
      <c r="U897" s="2"/>
      <c r="V897" s="2"/>
      <c r="W897" s="2"/>
      <c r="X897" s="2"/>
      <c r="Y897" s="2"/>
      <c r="Z897" s="2"/>
      <c r="AA897" s="145"/>
      <c r="AB897" s="71"/>
      <c r="AC897" s="292"/>
      <c r="AD897" s="220" t="s">
        <v>7391</v>
      </c>
      <c r="AE897" s="55" t="s">
        <v>7390</v>
      </c>
      <c r="AF897" s="141">
        <v>0.5</v>
      </c>
      <c r="AG897" s="141"/>
      <c r="AH897" s="141"/>
      <c r="AI897" s="142"/>
      <c r="AJ897" s="98">
        <f>ROUND(ROUND(P895*AA896,0)*AF897,0)</f>
        <v>281</v>
      </c>
      <c r="AK897" s="66"/>
    </row>
    <row r="898" spans="1:37" ht="16.75" customHeight="1" x14ac:dyDescent="0.3">
      <c r="A898" s="11">
        <v>33</v>
      </c>
      <c r="B898" s="14" t="s">
        <v>2672</v>
      </c>
      <c r="C898" s="52" t="s">
        <v>12534</v>
      </c>
      <c r="D898" s="128"/>
      <c r="E898" s="129"/>
      <c r="F898" s="129"/>
      <c r="G898" s="130"/>
      <c r="H898" s="128"/>
      <c r="I898" s="129"/>
      <c r="J898" s="129"/>
      <c r="K898" s="130"/>
      <c r="L898" s="2"/>
      <c r="M898" s="2"/>
      <c r="N898" s="58"/>
      <c r="O898" s="81"/>
      <c r="P898" s="185"/>
      <c r="Q898" s="2"/>
      <c r="R898" s="2"/>
      <c r="S898" s="44"/>
      <c r="T898" s="45"/>
      <c r="U898" s="2"/>
      <c r="V898" s="2"/>
      <c r="W898" s="2"/>
      <c r="X898" s="2"/>
      <c r="Y898" s="2"/>
      <c r="Z898" s="2"/>
      <c r="AA898" s="145"/>
      <c r="AB898" s="71"/>
      <c r="AC898" s="36"/>
      <c r="AD898" s="201"/>
      <c r="AE898" s="55"/>
      <c r="AF898" s="141"/>
      <c r="AG898" s="187" t="s">
        <v>7356</v>
      </c>
      <c r="AH898" s="53">
        <v>5</v>
      </c>
      <c r="AI898" s="181" t="s">
        <v>7357</v>
      </c>
      <c r="AJ898" s="98">
        <f>ROUND(P895*AA896-AH898,0)</f>
        <v>557</v>
      </c>
      <c r="AK898" s="66"/>
    </row>
    <row r="899" spans="1:37" ht="16.75" customHeight="1" x14ac:dyDescent="0.3">
      <c r="A899" s="11">
        <v>33</v>
      </c>
      <c r="B899" s="14" t="s">
        <v>2673</v>
      </c>
      <c r="C899" s="52" t="s">
        <v>12533</v>
      </c>
      <c r="D899" s="128"/>
      <c r="E899" s="129"/>
      <c r="F899" s="129"/>
      <c r="G899" s="130"/>
      <c r="H899" s="128"/>
      <c r="I899" s="129"/>
      <c r="J899" s="129"/>
      <c r="K899" s="130"/>
      <c r="L899" s="2"/>
      <c r="M899" s="2"/>
      <c r="N899" s="58"/>
      <c r="O899" s="81"/>
      <c r="P899" s="185"/>
      <c r="Q899" s="2"/>
      <c r="R899" s="2"/>
      <c r="S899" s="44"/>
      <c r="T899" s="45"/>
      <c r="U899" s="2"/>
      <c r="V899" s="2"/>
      <c r="W899" s="2"/>
      <c r="X899" s="2"/>
      <c r="Y899" s="2"/>
      <c r="Z899" s="2"/>
      <c r="AA899" s="145"/>
      <c r="AB899" s="71"/>
      <c r="AC899" s="291" t="s">
        <v>12369</v>
      </c>
      <c r="AD899" s="220" t="s">
        <v>7358</v>
      </c>
      <c r="AE899" s="55" t="s">
        <v>7390</v>
      </c>
      <c r="AF899" s="141">
        <v>0.7</v>
      </c>
      <c r="AG899" s="221"/>
      <c r="AH899" s="136"/>
      <c r="AI899" s="75"/>
      <c r="AJ899" s="98">
        <f>ROUND(ROUND(P895*AA896,0)*AF899-AH898,0)</f>
        <v>388</v>
      </c>
      <c r="AK899" s="66"/>
    </row>
    <row r="900" spans="1:37" ht="16.75" customHeight="1" x14ac:dyDescent="0.3">
      <c r="A900" s="11">
        <v>33</v>
      </c>
      <c r="B900" s="14" t="s">
        <v>2674</v>
      </c>
      <c r="C900" s="52" t="s">
        <v>12532</v>
      </c>
      <c r="D900" s="128"/>
      <c r="E900" s="129"/>
      <c r="F900" s="129"/>
      <c r="G900" s="130"/>
      <c r="H900" s="128"/>
      <c r="I900" s="129"/>
      <c r="J900" s="129"/>
      <c r="K900" s="130"/>
      <c r="L900" s="2"/>
      <c r="M900" s="2"/>
      <c r="N900" s="58"/>
      <c r="O900" s="81"/>
      <c r="P900" s="185"/>
      <c r="Q900" s="2"/>
      <c r="R900" s="2"/>
      <c r="S900" s="44"/>
      <c r="T900" s="43"/>
      <c r="U900" s="8"/>
      <c r="V900" s="8"/>
      <c r="W900" s="8"/>
      <c r="X900" s="8"/>
      <c r="Y900" s="8"/>
      <c r="Z900" s="8"/>
      <c r="AA900" s="180"/>
      <c r="AB900" s="73"/>
      <c r="AC900" s="292"/>
      <c r="AD900" s="220" t="s">
        <v>7391</v>
      </c>
      <c r="AE900" s="55" t="s">
        <v>7390</v>
      </c>
      <c r="AF900" s="141">
        <v>0.5</v>
      </c>
      <c r="AG900" s="196"/>
      <c r="AH900" s="144"/>
      <c r="AI900" s="150"/>
      <c r="AJ900" s="98">
        <f>ROUND(ROUND(P895*AA896,0)*AF900-AH898,0)</f>
        <v>276</v>
      </c>
      <c r="AK900" s="66"/>
    </row>
    <row r="901" spans="1:37" ht="16.75" customHeight="1" x14ac:dyDescent="0.3">
      <c r="A901" s="11">
        <v>33</v>
      </c>
      <c r="B901" s="14" t="s">
        <v>2675</v>
      </c>
      <c r="C901" s="52" t="s">
        <v>12531</v>
      </c>
      <c r="D901" s="45"/>
      <c r="E901" s="2"/>
      <c r="F901" s="2"/>
      <c r="G901" s="44"/>
      <c r="H901" s="45"/>
      <c r="I901" s="2"/>
      <c r="J901" s="2"/>
      <c r="K901" s="44"/>
      <c r="L901" s="2"/>
      <c r="M901" s="2"/>
      <c r="N901" s="58"/>
      <c r="O901" s="81"/>
      <c r="P901" s="185"/>
      <c r="Q901" s="2"/>
      <c r="R901" s="2"/>
      <c r="S901" s="44"/>
      <c r="T901" s="56" t="s">
        <v>7373</v>
      </c>
      <c r="U901" s="2"/>
      <c r="V901" s="2"/>
      <c r="W901" s="2"/>
      <c r="X901" s="2"/>
      <c r="Y901" s="2"/>
      <c r="Z901" s="2"/>
      <c r="AA901" s="145"/>
      <c r="AB901" s="71"/>
      <c r="AC901" s="36"/>
      <c r="AD901" s="194"/>
      <c r="AE901" s="7"/>
      <c r="AF901" s="7"/>
      <c r="AG901" s="7"/>
      <c r="AH901" s="7"/>
      <c r="AI901" s="37"/>
      <c r="AJ901" s="98">
        <f>ROUND(P895*AA902,0)</f>
        <v>574</v>
      </c>
      <c r="AK901" s="66"/>
    </row>
    <row r="902" spans="1:37" ht="16.75" customHeight="1" x14ac:dyDescent="0.3">
      <c r="A902" s="11">
        <v>33</v>
      </c>
      <c r="B902" s="14" t="s">
        <v>2676</v>
      </c>
      <c r="C902" s="52" t="s">
        <v>12530</v>
      </c>
      <c r="D902" s="45"/>
      <c r="E902" s="2"/>
      <c r="F902" s="2"/>
      <c r="G902" s="44"/>
      <c r="H902" s="45"/>
      <c r="I902" s="2"/>
      <c r="J902" s="2"/>
      <c r="K902" s="44"/>
      <c r="L902" s="2"/>
      <c r="M902" s="2"/>
      <c r="N902" s="58"/>
      <c r="O902" s="81"/>
      <c r="P902" s="185"/>
      <c r="Q902" s="2"/>
      <c r="R902" s="2"/>
      <c r="S902" s="44"/>
      <c r="T902" s="56" t="s">
        <v>7405</v>
      </c>
      <c r="U902" s="2"/>
      <c r="V902" s="2"/>
      <c r="W902" s="135"/>
      <c r="X902" s="135"/>
      <c r="Y902" s="135"/>
      <c r="Z902" s="136" t="s">
        <v>7404</v>
      </c>
      <c r="AA902" s="273">
        <v>0.95</v>
      </c>
      <c r="AB902" s="274"/>
      <c r="AC902" s="291" t="s">
        <v>12369</v>
      </c>
      <c r="AD902" s="220" t="s">
        <v>7358</v>
      </c>
      <c r="AE902" s="55" t="s">
        <v>7390</v>
      </c>
      <c r="AF902" s="141">
        <v>0.7</v>
      </c>
      <c r="AG902" s="141"/>
      <c r="AH902" s="141"/>
      <c r="AI902" s="142"/>
      <c r="AJ902" s="98">
        <f>ROUND(ROUND(P895*AA902,0)*AF902,0)</f>
        <v>402</v>
      </c>
      <c r="AK902" s="66"/>
    </row>
    <row r="903" spans="1:37" ht="16.75" customHeight="1" x14ac:dyDescent="0.3">
      <c r="A903" s="11">
        <v>33</v>
      </c>
      <c r="B903" s="14" t="s">
        <v>2677</v>
      </c>
      <c r="C903" s="52" t="s">
        <v>12529</v>
      </c>
      <c r="D903" s="128"/>
      <c r="E903" s="129"/>
      <c r="F903" s="129"/>
      <c r="G903" s="130"/>
      <c r="H903" s="128"/>
      <c r="I903" s="129"/>
      <c r="J903" s="129"/>
      <c r="K903" s="130"/>
      <c r="L903" s="2"/>
      <c r="M903" s="2"/>
      <c r="N903" s="58"/>
      <c r="O903" s="81"/>
      <c r="P903" s="185"/>
      <c r="Q903" s="2"/>
      <c r="R903" s="2"/>
      <c r="S903" s="44"/>
      <c r="T903" s="45"/>
      <c r="U903" s="2"/>
      <c r="V903" s="2"/>
      <c r="W903" s="2"/>
      <c r="X903" s="2"/>
      <c r="Y903" s="2"/>
      <c r="Z903" s="2"/>
      <c r="AA903" s="145"/>
      <c r="AB903" s="71"/>
      <c r="AC903" s="292"/>
      <c r="AD903" s="220" t="s">
        <v>7391</v>
      </c>
      <c r="AE903" s="55" t="s">
        <v>7390</v>
      </c>
      <c r="AF903" s="141">
        <v>0.5</v>
      </c>
      <c r="AG903" s="141"/>
      <c r="AH903" s="141"/>
      <c r="AI903" s="142"/>
      <c r="AJ903" s="98">
        <f>ROUND(ROUND(P895*AA902,0)*AF903,0)</f>
        <v>287</v>
      </c>
      <c r="AK903" s="66"/>
    </row>
    <row r="904" spans="1:37" ht="16.75" customHeight="1" x14ac:dyDescent="0.3">
      <c r="A904" s="11">
        <v>33</v>
      </c>
      <c r="B904" s="14" t="s">
        <v>2678</v>
      </c>
      <c r="C904" s="52" t="s">
        <v>12528</v>
      </c>
      <c r="D904" s="128"/>
      <c r="E904" s="129"/>
      <c r="F904" s="129"/>
      <c r="G904" s="130"/>
      <c r="H904" s="128"/>
      <c r="I904" s="129"/>
      <c r="J904" s="129"/>
      <c r="K904" s="130"/>
      <c r="L904" s="2"/>
      <c r="M904" s="2"/>
      <c r="N904" s="58"/>
      <c r="O904" s="81"/>
      <c r="P904" s="185"/>
      <c r="Q904" s="2"/>
      <c r="R904" s="2"/>
      <c r="S904" s="44"/>
      <c r="T904" s="45"/>
      <c r="U904" s="2"/>
      <c r="V904" s="2"/>
      <c r="W904" s="2"/>
      <c r="X904" s="2"/>
      <c r="Y904" s="2"/>
      <c r="Z904" s="2"/>
      <c r="AA904" s="145"/>
      <c r="AB904" s="71"/>
      <c r="AC904" s="36"/>
      <c r="AD904" s="201"/>
      <c r="AE904" s="55"/>
      <c r="AF904" s="141"/>
      <c r="AG904" s="187" t="s">
        <v>7356</v>
      </c>
      <c r="AH904" s="53">
        <v>5</v>
      </c>
      <c r="AI904" s="181" t="s">
        <v>7357</v>
      </c>
      <c r="AJ904" s="98">
        <f>ROUND(P895*AA902-AH904,0)</f>
        <v>569</v>
      </c>
      <c r="AK904" s="66"/>
    </row>
    <row r="905" spans="1:37" ht="16.75" customHeight="1" x14ac:dyDescent="0.3">
      <c r="A905" s="11">
        <v>33</v>
      </c>
      <c r="B905" s="14" t="s">
        <v>2679</v>
      </c>
      <c r="C905" s="52" t="s">
        <v>12527</v>
      </c>
      <c r="D905" s="128"/>
      <c r="E905" s="129"/>
      <c r="F905" s="129"/>
      <c r="G905" s="130"/>
      <c r="H905" s="128"/>
      <c r="I905" s="129"/>
      <c r="J905" s="129"/>
      <c r="K905" s="130"/>
      <c r="L905" s="2"/>
      <c r="M905" s="2"/>
      <c r="N905" s="58"/>
      <c r="O905" s="81"/>
      <c r="P905" s="185"/>
      <c r="Q905" s="2"/>
      <c r="R905" s="2"/>
      <c r="S905" s="44"/>
      <c r="T905" s="45"/>
      <c r="U905" s="2"/>
      <c r="V905" s="2"/>
      <c r="W905" s="2"/>
      <c r="X905" s="2"/>
      <c r="Y905" s="2"/>
      <c r="Z905" s="2"/>
      <c r="AA905" s="145"/>
      <c r="AB905" s="71"/>
      <c r="AC905" s="291" t="s">
        <v>12369</v>
      </c>
      <c r="AD905" s="220" t="s">
        <v>7358</v>
      </c>
      <c r="AE905" s="55" t="s">
        <v>7390</v>
      </c>
      <c r="AF905" s="141">
        <v>0.7</v>
      </c>
      <c r="AG905" s="221"/>
      <c r="AH905" s="136"/>
      <c r="AI905" s="75"/>
      <c r="AJ905" s="98">
        <f>ROUND(ROUND(P895*AA902,0)*AF905-AH904,0)</f>
        <v>397</v>
      </c>
      <c r="AK905" s="66"/>
    </row>
    <row r="906" spans="1:37" ht="16.75" customHeight="1" x14ac:dyDescent="0.3">
      <c r="A906" s="11">
        <v>33</v>
      </c>
      <c r="B906" s="14" t="s">
        <v>2680</v>
      </c>
      <c r="C906" s="52" t="s">
        <v>12526</v>
      </c>
      <c r="D906" s="128"/>
      <c r="E906" s="129"/>
      <c r="F906" s="129"/>
      <c r="G906" s="130"/>
      <c r="H906" s="128"/>
      <c r="I906" s="129"/>
      <c r="J906" s="129"/>
      <c r="K906" s="130"/>
      <c r="L906" s="2"/>
      <c r="M906" s="2"/>
      <c r="N906" s="58"/>
      <c r="O906" s="81"/>
      <c r="P906" s="241"/>
      <c r="Q906" s="8"/>
      <c r="R906" s="8"/>
      <c r="S906" s="24"/>
      <c r="T906" s="43"/>
      <c r="U906" s="8"/>
      <c r="V906" s="8"/>
      <c r="W906" s="8"/>
      <c r="X906" s="8"/>
      <c r="Y906" s="8"/>
      <c r="Z906" s="8"/>
      <c r="AA906" s="180"/>
      <c r="AB906" s="73"/>
      <c r="AC906" s="292"/>
      <c r="AD906" s="220" t="s">
        <v>7391</v>
      </c>
      <c r="AE906" s="55" t="s">
        <v>7390</v>
      </c>
      <c r="AF906" s="141">
        <v>0.5</v>
      </c>
      <c r="AG906" s="196"/>
      <c r="AH906" s="144"/>
      <c r="AI906" s="150"/>
      <c r="AJ906" s="98">
        <f>ROUND(ROUND(P895*AA902,0)*AF906-AH904,0)</f>
        <v>282</v>
      </c>
      <c r="AK906" s="66"/>
    </row>
    <row r="907" spans="1:37" ht="16.75" customHeight="1" x14ac:dyDescent="0.3">
      <c r="A907" s="11">
        <v>33</v>
      </c>
      <c r="B907" s="14" t="s">
        <v>12525</v>
      </c>
      <c r="C907" s="52" t="s">
        <v>12524</v>
      </c>
      <c r="D907" s="45"/>
      <c r="E907" s="2"/>
      <c r="F907" s="2"/>
      <c r="G907" s="44"/>
      <c r="H907" s="45"/>
      <c r="I907" s="2"/>
      <c r="J907" s="2"/>
      <c r="K907" s="44"/>
      <c r="L907" s="2"/>
      <c r="M907" s="2"/>
      <c r="N907" s="58"/>
      <c r="O907" s="81"/>
      <c r="P907" s="167" t="s">
        <v>7425</v>
      </c>
      <c r="Q907" s="36"/>
      <c r="R907" s="36"/>
      <c r="S907" s="50"/>
      <c r="T907" s="36"/>
      <c r="U907" s="36"/>
      <c r="V907" s="36"/>
      <c r="W907" s="36"/>
      <c r="X907" s="36"/>
      <c r="Y907" s="36"/>
      <c r="Z907" s="36"/>
      <c r="AA907" s="217"/>
      <c r="AB907" s="50"/>
      <c r="AC907" s="36"/>
      <c r="AD907" s="53"/>
      <c r="AE907" s="36"/>
      <c r="AF907" s="36"/>
      <c r="AG907" s="36"/>
      <c r="AH907" s="36"/>
      <c r="AI907" s="50"/>
      <c r="AJ907" s="98">
        <f>ROUND(P913,0)</f>
        <v>557</v>
      </c>
      <c r="AK907" s="66"/>
    </row>
    <row r="908" spans="1:37" ht="16.75" customHeight="1" x14ac:dyDescent="0.3">
      <c r="A908" s="11">
        <v>33</v>
      </c>
      <c r="B908" s="14" t="s">
        <v>2681</v>
      </c>
      <c r="C908" s="52" t="s">
        <v>12523</v>
      </c>
      <c r="D908" s="45"/>
      <c r="E908" s="2"/>
      <c r="F908" s="2"/>
      <c r="G908" s="44"/>
      <c r="H908" s="45"/>
      <c r="I908" s="2"/>
      <c r="J908" s="2"/>
      <c r="K908" s="44"/>
      <c r="L908" s="2"/>
      <c r="M908" s="2"/>
      <c r="N908" s="58"/>
      <c r="O908" s="81"/>
      <c r="P908" s="185"/>
      <c r="Q908" s="2"/>
      <c r="R908" s="2"/>
      <c r="S908" s="44"/>
      <c r="T908" s="2"/>
      <c r="U908" s="2"/>
      <c r="V908" s="2"/>
      <c r="W908" s="2"/>
      <c r="X908" s="2"/>
      <c r="Y908" s="2"/>
      <c r="Z908" s="2"/>
      <c r="AA908" s="145"/>
      <c r="AB908" s="71"/>
      <c r="AC908" s="291" t="s">
        <v>12369</v>
      </c>
      <c r="AD908" s="220" t="s">
        <v>7358</v>
      </c>
      <c r="AE908" s="55" t="s">
        <v>7390</v>
      </c>
      <c r="AF908" s="141">
        <v>0.7</v>
      </c>
      <c r="AG908" s="141"/>
      <c r="AH908" s="141"/>
      <c r="AI908" s="142"/>
      <c r="AJ908" s="98">
        <f>ROUND(P913*AF908,0)</f>
        <v>390</v>
      </c>
      <c r="AK908" s="66"/>
    </row>
    <row r="909" spans="1:37" ht="16.75" customHeight="1" x14ac:dyDescent="0.3">
      <c r="A909" s="11">
        <v>33</v>
      </c>
      <c r="B909" s="14" t="s">
        <v>2682</v>
      </c>
      <c r="C909" s="52" t="s">
        <v>12522</v>
      </c>
      <c r="D909" s="128"/>
      <c r="E909" s="129"/>
      <c r="F909" s="129"/>
      <c r="G909" s="130"/>
      <c r="H909" s="128"/>
      <c r="I909" s="129"/>
      <c r="J909" s="129"/>
      <c r="K909" s="130"/>
      <c r="L909" s="2"/>
      <c r="M909" s="2"/>
      <c r="N909" s="58"/>
      <c r="O909" s="81"/>
      <c r="P909" s="185"/>
      <c r="Q909" s="2"/>
      <c r="R909" s="2"/>
      <c r="S909" s="44"/>
      <c r="T909" s="45"/>
      <c r="U909" s="2"/>
      <c r="V909" s="2"/>
      <c r="W909" s="2"/>
      <c r="X909" s="2"/>
      <c r="Y909" s="2"/>
      <c r="Z909" s="2"/>
      <c r="AA909" s="145"/>
      <c r="AB909" s="71"/>
      <c r="AC909" s="292"/>
      <c r="AD909" s="220" t="s">
        <v>7391</v>
      </c>
      <c r="AE909" s="55" t="s">
        <v>7390</v>
      </c>
      <c r="AF909" s="141">
        <v>0.5</v>
      </c>
      <c r="AG909" s="141"/>
      <c r="AH909" s="141"/>
      <c r="AI909" s="142"/>
      <c r="AJ909" s="98">
        <f>ROUND(P913*AF909,0)</f>
        <v>279</v>
      </c>
      <c r="AK909" s="66"/>
    </row>
    <row r="910" spans="1:37" ht="16.75" customHeight="1" x14ac:dyDescent="0.3">
      <c r="A910" s="11">
        <v>33</v>
      </c>
      <c r="B910" s="14" t="s">
        <v>2683</v>
      </c>
      <c r="C910" s="52" t="s">
        <v>12521</v>
      </c>
      <c r="D910" s="128"/>
      <c r="E910" s="129"/>
      <c r="F910" s="129"/>
      <c r="G910" s="130"/>
      <c r="H910" s="128"/>
      <c r="I910" s="129"/>
      <c r="J910" s="129"/>
      <c r="K910" s="130"/>
      <c r="L910" s="2"/>
      <c r="M910" s="2"/>
      <c r="N910" s="58"/>
      <c r="O910" s="81"/>
      <c r="P910" s="185"/>
      <c r="Q910" s="2"/>
      <c r="R910" s="2"/>
      <c r="S910" s="44"/>
      <c r="T910" s="2"/>
      <c r="U910" s="2"/>
      <c r="V910" s="2"/>
      <c r="W910" s="2"/>
      <c r="X910" s="2"/>
      <c r="Y910" s="2"/>
      <c r="Z910" s="2"/>
      <c r="AA910" s="145"/>
      <c r="AB910" s="71"/>
      <c r="AC910" s="36"/>
      <c r="AD910" s="201"/>
      <c r="AE910" s="55"/>
      <c r="AF910" s="141"/>
      <c r="AG910" s="187" t="s">
        <v>7356</v>
      </c>
      <c r="AH910" s="53">
        <v>5</v>
      </c>
      <c r="AI910" s="181" t="s">
        <v>7357</v>
      </c>
      <c r="AJ910" s="98">
        <f>ROUND(P913-AH910,0)</f>
        <v>552</v>
      </c>
      <c r="AK910" s="66"/>
    </row>
    <row r="911" spans="1:37" ht="16.75" customHeight="1" x14ac:dyDescent="0.3">
      <c r="A911" s="11">
        <v>33</v>
      </c>
      <c r="B911" s="14" t="s">
        <v>2684</v>
      </c>
      <c r="C911" s="52" t="s">
        <v>12520</v>
      </c>
      <c r="D911" s="128"/>
      <c r="E911" s="129"/>
      <c r="F911" s="129"/>
      <c r="G911" s="130"/>
      <c r="H911" s="128"/>
      <c r="I911" s="129"/>
      <c r="J911" s="129"/>
      <c r="K911" s="130"/>
      <c r="L911" s="2"/>
      <c r="M911" s="2"/>
      <c r="N911" s="58"/>
      <c r="O911" s="81"/>
      <c r="P911" s="185"/>
      <c r="Q911" s="2"/>
      <c r="R911" s="2"/>
      <c r="S911" s="44"/>
      <c r="T911" s="2"/>
      <c r="U911" s="2"/>
      <c r="V911" s="2"/>
      <c r="W911" s="2"/>
      <c r="X911" s="2"/>
      <c r="Y911" s="2"/>
      <c r="Z911" s="2"/>
      <c r="AA911" s="145"/>
      <c r="AB911" s="71"/>
      <c r="AC911" s="291" t="s">
        <v>12369</v>
      </c>
      <c r="AD911" s="220" t="s">
        <v>7358</v>
      </c>
      <c r="AE911" s="55" t="s">
        <v>7390</v>
      </c>
      <c r="AF911" s="141">
        <v>0.7</v>
      </c>
      <c r="AG911" s="221"/>
      <c r="AH911" s="136"/>
      <c r="AI911" s="75"/>
      <c r="AJ911" s="98">
        <f>ROUND(P913*AF911-AH910,0)</f>
        <v>385</v>
      </c>
      <c r="AK911" s="66"/>
    </row>
    <row r="912" spans="1:37" ht="16.75" customHeight="1" x14ac:dyDescent="0.3">
      <c r="A912" s="11">
        <v>33</v>
      </c>
      <c r="B912" s="14" t="s">
        <v>2685</v>
      </c>
      <c r="C912" s="52" t="s">
        <v>12519</v>
      </c>
      <c r="D912" s="128"/>
      <c r="E912" s="129"/>
      <c r="F912" s="129"/>
      <c r="G912" s="130"/>
      <c r="H912" s="128"/>
      <c r="I912" s="129"/>
      <c r="J912" s="129"/>
      <c r="K912" s="130"/>
      <c r="L912" s="2"/>
      <c r="M912" s="2"/>
      <c r="N912" s="58"/>
      <c r="O912" s="81"/>
      <c r="P912" s="185"/>
      <c r="Q912" s="2"/>
      <c r="R912" s="2"/>
      <c r="S912" s="44"/>
      <c r="T912" s="2"/>
      <c r="U912" s="2"/>
      <c r="V912" s="2"/>
      <c r="W912" s="2"/>
      <c r="X912" s="2"/>
      <c r="Y912" s="2"/>
      <c r="Z912" s="2"/>
      <c r="AA912" s="145"/>
      <c r="AB912" s="71"/>
      <c r="AC912" s="292"/>
      <c r="AD912" s="220" t="s">
        <v>7391</v>
      </c>
      <c r="AE912" s="55" t="s">
        <v>7390</v>
      </c>
      <c r="AF912" s="141">
        <v>0.5</v>
      </c>
      <c r="AG912" s="196"/>
      <c r="AH912" s="144"/>
      <c r="AI912" s="150"/>
      <c r="AJ912" s="98">
        <f>ROUND(P913*AF912-AH910,0)</f>
        <v>274</v>
      </c>
      <c r="AK912" s="66"/>
    </row>
    <row r="913" spans="1:37" ht="16.75" customHeight="1" x14ac:dyDescent="0.3">
      <c r="A913" s="11">
        <v>33</v>
      </c>
      <c r="B913" s="14" t="s">
        <v>2686</v>
      </c>
      <c r="C913" s="52" t="s">
        <v>12518</v>
      </c>
      <c r="D913" s="45"/>
      <c r="E913" s="2"/>
      <c r="F913" s="2"/>
      <c r="G913" s="44"/>
      <c r="H913" s="45"/>
      <c r="I913" s="2"/>
      <c r="J913" s="2"/>
      <c r="K913" s="44"/>
      <c r="L913" s="2"/>
      <c r="M913" s="2"/>
      <c r="N913" s="58"/>
      <c r="O913" s="81"/>
      <c r="P913" s="271">
        <v>557</v>
      </c>
      <c r="Q913" s="272"/>
      <c r="R913" s="2" t="s">
        <v>7388</v>
      </c>
      <c r="S913" s="44"/>
      <c r="T913" s="202" t="s">
        <v>7380</v>
      </c>
      <c r="U913" s="36"/>
      <c r="V913" s="36"/>
      <c r="W913" s="36"/>
      <c r="X913" s="36"/>
      <c r="Y913" s="36"/>
      <c r="Z913" s="36"/>
      <c r="AA913" s="217"/>
      <c r="AB913" s="74"/>
      <c r="AC913" s="36"/>
      <c r="AD913" s="194"/>
      <c r="AE913" s="7"/>
      <c r="AF913" s="7"/>
      <c r="AG913" s="7"/>
      <c r="AH913" s="7"/>
      <c r="AI913" s="37"/>
      <c r="AJ913" s="98">
        <f>ROUND(P913*AA914,0)</f>
        <v>518</v>
      </c>
      <c r="AK913" s="66"/>
    </row>
    <row r="914" spans="1:37" ht="16.75" customHeight="1" x14ac:dyDescent="0.3">
      <c r="A914" s="11">
        <v>33</v>
      </c>
      <c r="B914" s="14" t="s">
        <v>2687</v>
      </c>
      <c r="C914" s="52" t="s">
        <v>12517</v>
      </c>
      <c r="D914" s="45"/>
      <c r="E914" s="2"/>
      <c r="F914" s="2"/>
      <c r="G914" s="44"/>
      <c r="H914" s="45"/>
      <c r="I914" s="2"/>
      <c r="J914" s="2"/>
      <c r="K914" s="44"/>
      <c r="L914" s="2"/>
      <c r="M914" s="2"/>
      <c r="N914" s="58"/>
      <c r="O914" s="81"/>
      <c r="P914" s="72"/>
      <c r="Q914" s="145"/>
      <c r="R914" s="2"/>
      <c r="S914" s="44"/>
      <c r="T914" s="45"/>
      <c r="U914" s="2"/>
      <c r="V914" s="2"/>
      <c r="W914" s="135"/>
      <c r="X914" s="135"/>
      <c r="Y914" s="135"/>
      <c r="Z914" s="136" t="s">
        <v>12509</v>
      </c>
      <c r="AA914" s="273">
        <v>0.93</v>
      </c>
      <c r="AB914" s="274"/>
      <c r="AC914" s="291" t="s">
        <v>12508</v>
      </c>
      <c r="AD914" s="220" t="s">
        <v>10529</v>
      </c>
      <c r="AE914" s="55" t="s">
        <v>10528</v>
      </c>
      <c r="AF914" s="141">
        <v>0.7</v>
      </c>
      <c r="AG914" s="141"/>
      <c r="AH914" s="141"/>
      <c r="AI914" s="142"/>
      <c r="AJ914" s="98">
        <f>ROUND(ROUND(P913*AA914,0)*AF914,0)</f>
        <v>363</v>
      </c>
      <c r="AK914" s="66"/>
    </row>
    <row r="915" spans="1:37" ht="16.75" customHeight="1" x14ac:dyDescent="0.3">
      <c r="A915" s="11">
        <v>33</v>
      </c>
      <c r="B915" s="14" t="s">
        <v>2688</v>
      </c>
      <c r="C915" s="52" t="s">
        <v>12516</v>
      </c>
      <c r="D915" s="128"/>
      <c r="E915" s="129"/>
      <c r="F915" s="129"/>
      <c r="G915" s="130"/>
      <c r="H915" s="128"/>
      <c r="I915" s="129"/>
      <c r="J915" s="129"/>
      <c r="K915" s="130"/>
      <c r="L915" s="2"/>
      <c r="M915" s="2"/>
      <c r="N915" s="58"/>
      <c r="O915" s="81"/>
      <c r="P915" s="185"/>
      <c r="Q915" s="2"/>
      <c r="R915" s="2"/>
      <c r="S915" s="44"/>
      <c r="T915" s="45"/>
      <c r="U915" s="2"/>
      <c r="V915" s="2"/>
      <c r="W915" s="2"/>
      <c r="X915" s="2"/>
      <c r="Y915" s="2"/>
      <c r="Z915" s="2"/>
      <c r="AA915" s="145"/>
      <c r="AB915" s="71"/>
      <c r="AC915" s="292"/>
      <c r="AD915" s="220" t="s">
        <v>10533</v>
      </c>
      <c r="AE915" s="55" t="s">
        <v>10528</v>
      </c>
      <c r="AF915" s="141">
        <v>0.5</v>
      </c>
      <c r="AG915" s="141"/>
      <c r="AH915" s="141"/>
      <c r="AI915" s="142"/>
      <c r="AJ915" s="98">
        <f>ROUND(ROUND(P913*AA914,0)*AF915,0)</f>
        <v>259</v>
      </c>
      <c r="AK915" s="66"/>
    </row>
    <row r="916" spans="1:37" ht="16.75" customHeight="1" x14ac:dyDescent="0.3">
      <c r="A916" s="11">
        <v>33</v>
      </c>
      <c r="B916" s="14" t="s">
        <v>2689</v>
      </c>
      <c r="C916" s="52" t="s">
        <v>12515</v>
      </c>
      <c r="D916" s="128"/>
      <c r="E916" s="129"/>
      <c r="F916" s="129"/>
      <c r="G916" s="130"/>
      <c r="H916" s="128"/>
      <c r="I916" s="129"/>
      <c r="J916" s="129"/>
      <c r="K916" s="130"/>
      <c r="L916" s="2"/>
      <c r="M916" s="2"/>
      <c r="N916" s="58"/>
      <c r="O916" s="81"/>
      <c r="P916" s="185"/>
      <c r="Q916" s="2"/>
      <c r="R916" s="2"/>
      <c r="S916" s="44"/>
      <c r="T916" s="45"/>
      <c r="U916" s="2"/>
      <c r="V916" s="2"/>
      <c r="W916" s="2"/>
      <c r="X916" s="2"/>
      <c r="Y916" s="2"/>
      <c r="Z916" s="2"/>
      <c r="AA916" s="145"/>
      <c r="AB916" s="71"/>
      <c r="AC916" s="36"/>
      <c r="AD916" s="201"/>
      <c r="AE916" s="55"/>
      <c r="AF916" s="141"/>
      <c r="AG916" s="187" t="s">
        <v>7356</v>
      </c>
      <c r="AH916" s="53">
        <v>5</v>
      </c>
      <c r="AI916" s="181" t="s">
        <v>7357</v>
      </c>
      <c r="AJ916" s="98">
        <f>ROUND(P913*AA914-AH916,0)</f>
        <v>513</v>
      </c>
      <c r="AK916" s="66"/>
    </row>
    <row r="917" spans="1:37" ht="16.75" customHeight="1" x14ac:dyDescent="0.3">
      <c r="A917" s="11">
        <v>33</v>
      </c>
      <c r="B917" s="14" t="s">
        <v>2690</v>
      </c>
      <c r="C917" s="52" t="s">
        <v>12514</v>
      </c>
      <c r="D917" s="128"/>
      <c r="E917" s="129"/>
      <c r="F917" s="129"/>
      <c r="G917" s="130"/>
      <c r="H917" s="128"/>
      <c r="I917" s="129"/>
      <c r="J917" s="129"/>
      <c r="K917" s="130"/>
      <c r="L917" s="2"/>
      <c r="M917" s="2"/>
      <c r="N917" s="58"/>
      <c r="O917" s="81"/>
      <c r="P917" s="185"/>
      <c r="Q917" s="2"/>
      <c r="R917" s="2"/>
      <c r="S917" s="44"/>
      <c r="T917" s="45"/>
      <c r="U917" s="2"/>
      <c r="V917" s="2"/>
      <c r="W917" s="2"/>
      <c r="X917" s="2"/>
      <c r="Y917" s="2"/>
      <c r="Z917" s="2"/>
      <c r="AA917" s="145"/>
      <c r="AB917" s="71"/>
      <c r="AC917" s="291" t="s">
        <v>12508</v>
      </c>
      <c r="AD917" s="220" t="s">
        <v>10529</v>
      </c>
      <c r="AE917" s="55" t="s">
        <v>10528</v>
      </c>
      <c r="AF917" s="141">
        <v>0.7</v>
      </c>
      <c r="AG917" s="221"/>
      <c r="AH917" s="136"/>
      <c r="AI917" s="75"/>
      <c r="AJ917" s="98">
        <f>ROUND(ROUND(P913*AA914,0)*AF917-AH916,0)</f>
        <v>358</v>
      </c>
      <c r="AK917" s="66"/>
    </row>
    <row r="918" spans="1:37" ht="16.75" customHeight="1" x14ac:dyDescent="0.3">
      <c r="A918" s="11">
        <v>33</v>
      </c>
      <c r="B918" s="14" t="s">
        <v>2691</v>
      </c>
      <c r="C918" s="52" t="s">
        <v>12513</v>
      </c>
      <c r="D918" s="128"/>
      <c r="E918" s="129"/>
      <c r="F918" s="129"/>
      <c r="G918" s="130"/>
      <c r="H918" s="128"/>
      <c r="I918" s="129"/>
      <c r="J918" s="129"/>
      <c r="K918" s="130"/>
      <c r="L918" s="2"/>
      <c r="M918" s="2"/>
      <c r="N918" s="58"/>
      <c r="O918" s="81"/>
      <c r="P918" s="185"/>
      <c r="Q918" s="2"/>
      <c r="R918" s="2"/>
      <c r="S918" s="44"/>
      <c r="T918" s="43"/>
      <c r="U918" s="8"/>
      <c r="V918" s="8"/>
      <c r="W918" s="8"/>
      <c r="X918" s="8"/>
      <c r="Y918" s="8"/>
      <c r="Z918" s="8"/>
      <c r="AA918" s="180"/>
      <c r="AB918" s="73"/>
      <c r="AC918" s="292"/>
      <c r="AD918" s="220" t="s">
        <v>10533</v>
      </c>
      <c r="AE918" s="55" t="s">
        <v>10528</v>
      </c>
      <c r="AF918" s="141">
        <v>0.5</v>
      </c>
      <c r="AG918" s="196"/>
      <c r="AH918" s="144"/>
      <c r="AI918" s="150"/>
      <c r="AJ918" s="98">
        <f>ROUND(ROUND(P913*AA914,0)*AF918-AH916,0)</f>
        <v>254</v>
      </c>
      <c r="AK918" s="66"/>
    </row>
    <row r="919" spans="1:37" ht="16.75" customHeight="1" x14ac:dyDescent="0.3">
      <c r="A919" s="11">
        <v>33</v>
      </c>
      <c r="B919" s="14" t="s">
        <v>2692</v>
      </c>
      <c r="C919" s="52" t="s">
        <v>12512</v>
      </c>
      <c r="D919" s="45"/>
      <c r="E919" s="2"/>
      <c r="F919" s="2"/>
      <c r="G919" s="44"/>
      <c r="H919" s="45"/>
      <c r="I919" s="2"/>
      <c r="J919" s="2"/>
      <c r="K919" s="44"/>
      <c r="L919" s="2"/>
      <c r="M919" s="2"/>
      <c r="N919" s="58"/>
      <c r="O919" s="81"/>
      <c r="P919" s="185"/>
      <c r="Q919" s="2"/>
      <c r="R919" s="2"/>
      <c r="S919" s="44"/>
      <c r="T919" s="56" t="s">
        <v>7373</v>
      </c>
      <c r="U919" s="2"/>
      <c r="V919" s="2"/>
      <c r="W919" s="2"/>
      <c r="X919" s="2"/>
      <c r="Y919" s="2"/>
      <c r="Z919" s="2"/>
      <c r="AA919" s="145"/>
      <c r="AB919" s="71"/>
      <c r="AC919" s="36"/>
      <c r="AD919" s="194"/>
      <c r="AE919" s="7"/>
      <c r="AF919" s="7"/>
      <c r="AG919" s="7"/>
      <c r="AH919" s="7"/>
      <c r="AI919" s="37"/>
      <c r="AJ919" s="98">
        <f>ROUND(P913*AA920,0)</f>
        <v>529</v>
      </c>
      <c r="AK919" s="66"/>
    </row>
    <row r="920" spans="1:37" ht="16.75" customHeight="1" x14ac:dyDescent="0.3">
      <c r="A920" s="11">
        <v>33</v>
      </c>
      <c r="B920" s="14" t="s">
        <v>2693</v>
      </c>
      <c r="C920" s="52" t="s">
        <v>12511</v>
      </c>
      <c r="D920" s="45"/>
      <c r="E920" s="2"/>
      <c r="F920" s="2"/>
      <c r="G920" s="44"/>
      <c r="H920" s="45"/>
      <c r="I920" s="2"/>
      <c r="J920" s="2"/>
      <c r="K920" s="44"/>
      <c r="L920" s="2"/>
      <c r="M920" s="2"/>
      <c r="N920" s="58"/>
      <c r="O920" s="81"/>
      <c r="P920" s="185"/>
      <c r="Q920" s="2"/>
      <c r="R920" s="2"/>
      <c r="S920" s="44"/>
      <c r="T920" s="56" t="s">
        <v>12510</v>
      </c>
      <c r="U920" s="2"/>
      <c r="V920" s="2"/>
      <c r="W920" s="135"/>
      <c r="X920" s="135"/>
      <c r="Y920" s="135"/>
      <c r="Z920" s="136" t="s">
        <v>12509</v>
      </c>
      <c r="AA920" s="273">
        <v>0.95</v>
      </c>
      <c r="AB920" s="274"/>
      <c r="AC920" s="291" t="s">
        <v>12508</v>
      </c>
      <c r="AD920" s="220" t="s">
        <v>10529</v>
      </c>
      <c r="AE920" s="55" t="s">
        <v>10528</v>
      </c>
      <c r="AF920" s="141">
        <v>0.7</v>
      </c>
      <c r="AG920" s="141"/>
      <c r="AH920" s="141"/>
      <c r="AI920" s="142"/>
      <c r="AJ920" s="98">
        <f>ROUND(ROUND(P913*AA920,0)*AF920,0)</f>
        <v>370</v>
      </c>
      <c r="AK920" s="66"/>
    </row>
    <row r="921" spans="1:37" ht="16.75" customHeight="1" x14ac:dyDescent="0.3">
      <c r="A921" s="11">
        <v>33</v>
      </c>
      <c r="B921" s="14" t="s">
        <v>2694</v>
      </c>
      <c r="C921" s="52" t="s">
        <v>12507</v>
      </c>
      <c r="D921" s="128"/>
      <c r="E921" s="129"/>
      <c r="F921" s="129"/>
      <c r="G921" s="130"/>
      <c r="H921" s="128"/>
      <c r="I921" s="129"/>
      <c r="J921" s="129"/>
      <c r="K921" s="130"/>
      <c r="L921" s="2"/>
      <c r="M921" s="2"/>
      <c r="N921" s="58"/>
      <c r="O921" s="81"/>
      <c r="P921" s="185"/>
      <c r="Q921" s="2"/>
      <c r="R921" s="2"/>
      <c r="S921" s="44"/>
      <c r="T921" s="45"/>
      <c r="U921" s="2"/>
      <c r="V921" s="2"/>
      <c r="W921" s="2"/>
      <c r="X921" s="2"/>
      <c r="Y921" s="2"/>
      <c r="Z921" s="2"/>
      <c r="AA921" s="145"/>
      <c r="AB921" s="71"/>
      <c r="AC921" s="292"/>
      <c r="AD921" s="220" t="s">
        <v>10533</v>
      </c>
      <c r="AE921" s="55" t="s">
        <v>10528</v>
      </c>
      <c r="AF921" s="141">
        <v>0.5</v>
      </c>
      <c r="AG921" s="141"/>
      <c r="AH921" s="141"/>
      <c r="AI921" s="142"/>
      <c r="AJ921" s="98">
        <f>ROUND(ROUND(P913*AA920,0)*AF921,0)</f>
        <v>265</v>
      </c>
      <c r="AK921" s="66"/>
    </row>
    <row r="922" spans="1:37" ht="16.75" customHeight="1" x14ac:dyDescent="0.3">
      <c r="A922" s="11">
        <v>33</v>
      </c>
      <c r="B922" s="14" t="s">
        <v>2695</v>
      </c>
      <c r="C922" s="52" t="s">
        <v>12506</v>
      </c>
      <c r="D922" s="128"/>
      <c r="E922" s="129"/>
      <c r="F922" s="129"/>
      <c r="G922" s="130"/>
      <c r="H922" s="128"/>
      <c r="I922" s="129"/>
      <c r="J922" s="129"/>
      <c r="K922" s="130"/>
      <c r="L922" s="2"/>
      <c r="M922" s="2"/>
      <c r="N922" s="58"/>
      <c r="O922" s="81"/>
      <c r="P922" s="185"/>
      <c r="Q922" s="2"/>
      <c r="R922" s="2"/>
      <c r="S922" s="44"/>
      <c r="T922" s="45"/>
      <c r="U922" s="2"/>
      <c r="V922" s="2"/>
      <c r="W922" s="2"/>
      <c r="X922" s="2"/>
      <c r="Y922" s="2"/>
      <c r="Z922" s="2"/>
      <c r="AA922" s="145"/>
      <c r="AB922" s="71"/>
      <c r="AC922" s="36"/>
      <c r="AD922" s="201"/>
      <c r="AE922" s="55"/>
      <c r="AF922" s="141"/>
      <c r="AG922" s="187" t="s">
        <v>7356</v>
      </c>
      <c r="AH922" s="53">
        <v>5</v>
      </c>
      <c r="AI922" s="181" t="s">
        <v>7357</v>
      </c>
      <c r="AJ922" s="98">
        <f>ROUND(P913*AA920-AH922,0)</f>
        <v>524</v>
      </c>
      <c r="AK922" s="66"/>
    </row>
    <row r="923" spans="1:37" ht="16.75" customHeight="1" x14ac:dyDescent="0.3">
      <c r="A923" s="11">
        <v>33</v>
      </c>
      <c r="B923" s="14" t="s">
        <v>2696</v>
      </c>
      <c r="C923" s="52" t="s">
        <v>12505</v>
      </c>
      <c r="D923" s="128"/>
      <c r="E923" s="129"/>
      <c r="F923" s="129"/>
      <c r="G923" s="130"/>
      <c r="H923" s="128"/>
      <c r="I923" s="129"/>
      <c r="J923" s="129"/>
      <c r="K923" s="130"/>
      <c r="L923" s="2"/>
      <c r="M923" s="2"/>
      <c r="N923" s="58"/>
      <c r="O923" s="81"/>
      <c r="P923" s="185"/>
      <c r="Q923" s="2"/>
      <c r="R923" s="2"/>
      <c r="S923" s="44"/>
      <c r="T923" s="45"/>
      <c r="U923" s="2"/>
      <c r="V923" s="2"/>
      <c r="W923" s="2"/>
      <c r="X923" s="2"/>
      <c r="Y923" s="2"/>
      <c r="Z923" s="2"/>
      <c r="AA923" s="145"/>
      <c r="AB923" s="71"/>
      <c r="AC923" s="291" t="s">
        <v>12369</v>
      </c>
      <c r="AD923" s="220" t="s">
        <v>7358</v>
      </c>
      <c r="AE923" s="55" t="s">
        <v>7390</v>
      </c>
      <c r="AF923" s="141">
        <v>0.7</v>
      </c>
      <c r="AG923" s="221"/>
      <c r="AH923" s="136"/>
      <c r="AI923" s="75"/>
      <c r="AJ923" s="98">
        <f>ROUND(ROUND(P913*AA920,0)*AF923-AH922,0)</f>
        <v>365</v>
      </c>
      <c r="AK923" s="66"/>
    </row>
    <row r="924" spans="1:37" ht="16.75" customHeight="1" x14ac:dyDescent="0.3">
      <c r="A924" s="11">
        <v>33</v>
      </c>
      <c r="B924" s="14" t="s">
        <v>2697</v>
      </c>
      <c r="C924" s="52" t="s">
        <v>12504</v>
      </c>
      <c r="D924" s="128"/>
      <c r="E924" s="129"/>
      <c r="F924" s="129"/>
      <c r="G924" s="130"/>
      <c r="H924" s="128"/>
      <c r="I924" s="129"/>
      <c r="J924" s="129"/>
      <c r="K924" s="130"/>
      <c r="L924" s="2"/>
      <c r="M924" s="2"/>
      <c r="N924" s="58"/>
      <c r="O924" s="81"/>
      <c r="P924" s="185"/>
      <c r="Q924" s="2"/>
      <c r="R924" s="2"/>
      <c r="S924" s="44"/>
      <c r="T924" s="43"/>
      <c r="U924" s="8"/>
      <c r="V924" s="8"/>
      <c r="W924" s="8"/>
      <c r="X924" s="8"/>
      <c r="Y924" s="8"/>
      <c r="Z924" s="8"/>
      <c r="AA924" s="180"/>
      <c r="AB924" s="73"/>
      <c r="AC924" s="292"/>
      <c r="AD924" s="220" t="s">
        <v>7391</v>
      </c>
      <c r="AE924" s="55" t="s">
        <v>7390</v>
      </c>
      <c r="AF924" s="141">
        <v>0.5</v>
      </c>
      <c r="AG924" s="196"/>
      <c r="AH924" s="144"/>
      <c r="AI924" s="150"/>
      <c r="AJ924" s="98">
        <f>ROUND(ROUND(P913*AA920,0)*AF924-AH922,0)</f>
        <v>260</v>
      </c>
      <c r="AK924" s="66"/>
    </row>
    <row r="925" spans="1:37" ht="16.75" customHeight="1" x14ac:dyDescent="0.3">
      <c r="A925" s="11">
        <v>33</v>
      </c>
      <c r="B925" s="14" t="s">
        <v>12503</v>
      </c>
      <c r="C925" s="52" t="s">
        <v>12502</v>
      </c>
      <c r="D925" s="45"/>
      <c r="E925" s="2"/>
      <c r="F925" s="2"/>
      <c r="G925" s="44"/>
      <c r="H925" s="45"/>
      <c r="I925" s="2"/>
      <c r="J925" s="2"/>
      <c r="K925" s="44"/>
      <c r="L925" s="2"/>
      <c r="M925" s="2"/>
      <c r="N925" s="58"/>
      <c r="O925" s="81"/>
      <c r="P925" s="167" t="s">
        <v>7398</v>
      </c>
      <c r="Q925" s="36"/>
      <c r="R925" s="36"/>
      <c r="S925" s="50"/>
      <c r="T925" s="36"/>
      <c r="U925" s="36"/>
      <c r="V925" s="36"/>
      <c r="W925" s="36"/>
      <c r="X925" s="36"/>
      <c r="Y925" s="36"/>
      <c r="Z925" s="36"/>
      <c r="AA925" s="217"/>
      <c r="AB925" s="50"/>
      <c r="AC925" s="36"/>
      <c r="AD925" s="53"/>
      <c r="AE925" s="36"/>
      <c r="AF925" s="36"/>
      <c r="AG925" s="36"/>
      <c r="AH925" s="36"/>
      <c r="AI925" s="50"/>
      <c r="AJ925" s="98">
        <f>ROUND(P931,0)</f>
        <v>524</v>
      </c>
      <c r="AK925" s="16"/>
    </row>
    <row r="926" spans="1:37" ht="16.75" customHeight="1" x14ac:dyDescent="0.3">
      <c r="A926" s="11">
        <v>33</v>
      </c>
      <c r="B926" s="14" t="s">
        <v>2698</v>
      </c>
      <c r="C926" s="52" t="s">
        <v>12501</v>
      </c>
      <c r="D926" s="45"/>
      <c r="E926" s="2"/>
      <c r="F926" s="2"/>
      <c r="G926" s="44"/>
      <c r="H926" s="45"/>
      <c r="I926" s="2"/>
      <c r="J926" s="2"/>
      <c r="K926" s="44"/>
      <c r="L926" s="2"/>
      <c r="M926" s="2"/>
      <c r="N926" s="58"/>
      <c r="O926" s="81"/>
      <c r="P926" s="185"/>
      <c r="Q926" s="2"/>
      <c r="R926" s="2"/>
      <c r="S926" s="44"/>
      <c r="T926" s="2"/>
      <c r="U926" s="2"/>
      <c r="V926" s="2"/>
      <c r="W926" s="2"/>
      <c r="X926" s="2"/>
      <c r="Y926" s="2"/>
      <c r="Z926" s="2"/>
      <c r="AA926" s="145"/>
      <c r="AB926" s="71"/>
      <c r="AC926" s="291" t="s">
        <v>12369</v>
      </c>
      <c r="AD926" s="220" t="s">
        <v>7358</v>
      </c>
      <c r="AE926" s="55" t="s">
        <v>7390</v>
      </c>
      <c r="AF926" s="141">
        <v>0.7</v>
      </c>
      <c r="AG926" s="141"/>
      <c r="AH926" s="141"/>
      <c r="AI926" s="142"/>
      <c r="AJ926" s="98">
        <f>ROUND(P931*AF926,0)</f>
        <v>367</v>
      </c>
      <c r="AK926" s="16"/>
    </row>
    <row r="927" spans="1:37" ht="16.75" customHeight="1" x14ac:dyDescent="0.3">
      <c r="A927" s="11">
        <v>33</v>
      </c>
      <c r="B927" s="14" t="s">
        <v>2699</v>
      </c>
      <c r="C927" s="52" t="s">
        <v>12500</v>
      </c>
      <c r="D927" s="128"/>
      <c r="E927" s="129"/>
      <c r="F927" s="129"/>
      <c r="G927" s="130"/>
      <c r="H927" s="128"/>
      <c r="I927" s="129"/>
      <c r="J927" s="129"/>
      <c r="K927" s="130"/>
      <c r="L927" s="2"/>
      <c r="M927" s="2"/>
      <c r="N927" s="58"/>
      <c r="O927" s="81"/>
      <c r="P927" s="185"/>
      <c r="Q927" s="2"/>
      <c r="R927" s="2"/>
      <c r="S927" s="44"/>
      <c r="T927" s="45"/>
      <c r="U927" s="2"/>
      <c r="V927" s="2"/>
      <c r="W927" s="2"/>
      <c r="X927" s="2"/>
      <c r="Y927" s="2"/>
      <c r="Z927" s="2"/>
      <c r="AA927" s="145"/>
      <c r="AB927" s="71"/>
      <c r="AC927" s="292"/>
      <c r="AD927" s="220" t="s">
        <v>7391</v>
      </c>
      <c r="AE927" s="55" t="s">
        <v>7390</v>
      </c>
      <c r="AF927" s="141">
        <v>0.5</v>
      </c>
      <c r="AG927" s="141"/>
      <c r="AH927" s="141"/>
      <c r="AI927" s="142"/>
      <c r="AJ927" s="98">
        <f>ROUND(P931*AF927,0)</f>
        <v>262</v>
      </c>
      <c r="AK927" s="66"/>
    </row>
    <row r="928" spans="1:37" ht="16.75" customHeight="1" x14ac:dyDescent="0.3">
      <c r="A928" s="11">
        <v>33</v>
      </c>
      <c r="B928" s="14" t="s">
        <v>2700</v>
      </c>
      <c r="C928" s="52" t="s">
        <v>12499</v>
      </c>
      <c r="D928" s="128"/>
      <c r="E928" s="129"/>
      <c r="F928" s="129"/>
      <c r="G928" s="130"/>
      <c r="H928" s="128"/>
      <c r="I928" s="129"/>
      <c r="J928" s="129"/>
      <c r="K928" s="130"/>
      <c r="L928" s="2"/>
      <c r="M928" s="2"/>
      <c r="N928" s="58"/>
      <c r="O928" s="81"/>
      <c r="P928" s="185"/>
      <c r="Q928" s="2"/>
      <c r="R928" s="2"/>
      <c r="S928" s="44"/>
      <c r="T928" s="2"/>
      <c r="U928" s="2"/>
      <c r="V928" s="2"/>
      <c r="W928" s="2"/>
      <c r="X928" s="2"/>
      <c r="Y928" s="2"/>
      <c r="Z928" s="2"/>
      <c r="AA928" s="145"/>
      <c r="AB928" s="71"/>
      <c r="AC928" s="36"/>
      <c r="AD928" s="201"/>
      <c r="AE928" s="55"/>
      <c r="AF928" s="141"/>
      <c r="AG928" s="187" t="s">
        <v>7356</v>
      </c>
      <c r="AH928" s="53">
        <v>5</v>
      </c>
      <c r="AI928" s="181" t="s">
        <v>7357</v>
      </c>
      <c r="AJ928" s="98">
        <f>ROUND(P931-AH928,0)</f>
        <v>519</v>
      </c>
      <c r="AK928" s="66"/>
    </row>
    <row r="929" spans="1:37" ht="16.75" customHeight="1" x14ac:dyDescent="0.3">
      <c r="A929" s="11">
        <v>33</v>
      </c>
      <c r="B929" s="14" t="s">
        <v>2701</v>
      </c>
      <c r="C929" s="52" t="s">
        <v>12498</v>
      </c>
      <c r="D929" s="128"/>
      <c r="E929" s="129"/>
      <c r="F929" s="129"/>
      <c r="G929" s="130"/>
      <c r="H929" s="128"/>
      <c r="I929" s="129"/>
      <c r="J929" s="129"/>
      <c r="K929" s="130"/>
      <c r="L929" s="2"/>
      <c r="M929" s="2"/>
      <c r="N929" s="58"/>
      <c r="O929" s="81"/>
      <c r="P929" s="185"/>
      <c r="Q929" s="2"/>
      <c r="R929" s="2"/>
      <c r="S929" s="44"/>
      <c r="T929" s="2"/>
      <c r="U929" s="2"/>
      <c r="V929" s="2"/>
      <c r="W929" s="2"/>
      <c r="X929" s="2"/>
      <c r="Y929" s="2"/>
      <c r="Z929" s="2"/>
      <c r="AA929" s="145"/>
      <c r="AB929" s="71"/>
      <c r="AC929" s="291" t="s">
        <v>12369</v>
      </c>
      <c r="AD929" s="220" t="s">
        <v>7358</v>
      </c>
      <c r="AE929" s="55" t="s">
        <v>7390</v>
      </c>
      <c r="AF929" s="141">
        <v>0.7</v>
      </c>
      <c r="AG929" s="221"/>
      <c r="AH929" s="136"/>
      <c r="AI929" s="75"/>
      <c r="AJ929" s="98">
        <f>ROUND(P931*AF929-AH928,0)</f>
        <v>362</v>
      </c>
      <c r="AK929" s="66"/>
    </row>
    <row r="930" spans="1:37" ht="16.75" customHeight="1" x14ac:dyDescent="0.3">
      <c r="A930" s="11">
        <v>33</v>
      </c>
      <c r="B930" s="14" t="s">
        <v>2702</v>
      </c>
      <c r="C930" s="52" t="s">
        <v>12497</v>
      </c>
      <c r="D930" s="128"/>
      <c r="E930" s="129"/>
      <c r="F930" s="129"/>
      <c r="G930" s="130"/>
      <c r="H930" s="128"/>
      <c r="I930" s="129"/>
      <c r="J930" s="129"/>
      <c r="K930" s="130"/>
      <c r="L930" s="2"/>
      <c r="M930" s="2"/>
      <c r="N930" s="58"/>
      <c r="O930" s="81"/>
      <c r="P930" s="185"/>
      <c r="Q930" s="2"/>
      <c r="R930" s="2"/>
      <c r="S930" s="44"/>
      <c r="T930" s="2"/>
      <c r="U930" s="2"/>
      <c r="V930" s="2"/>
      <c r="W930" s="2"/>
      <c r="X930" s="2"/>
      <c r="Y930" s="2"/>
      <c r="Z930" s="2"/>
      <c r="AA930" s="145"/>
      <c r="AB930" s="71"/>
      <c r="AC930" s="292"/>
      <c r="AD930" s="220" t="s">
        <v>7391</v>
      </c>
      <c r="AE930" s="55" t="s">
        <v>7390</v>
      </c>
      <c r="AF930" s="141">
        <v>0.5</v>
      </c>
      <c r="AG930" s="196"/>
      <c r="AH930" s="144"/>
      <c r="AI930" s="150"/>
      <c r="AJ930" s="98">
        <f>ROUND(P931*AF930-AH928,0)</f>
        <v>257</v>
      </c>
      <c r="AK930" s="66"/>
    </row>
    <row r="931" spans="1:37" ht="16.75" customHeight="1" x14ac:dyDescent="0.3">
      <c r="A931" s="11">
        <v>33</v>
      </c>
      <c r="B931" s="14" t="s">
        <v>2703</v>
      </c>
      <c r="C931" s="52" t="s">
        <v>12496</v>
      </c>
      <c r="D931" s="45"/>
      <c r="E931" s="2"/>
      <c r="F931" s="2"/>
      <c r="G931" s="44"/>
      <c r="H931" s="45"/>
      <c r="I931" s="2"/>
      <c r="J931" s="2"/>
      <c r="K931" s="44"/>
      <c r="L931" s="2"/>
      <c r="M931" s="2"/>
      <c r="N931" s="58"/>
      <c r="O931" s="81"/>
      <c r="P931" s="271">
        <v>524</v>
      </c>
      <c r="Q931" s="272"/>
      <c r="R931" s="2" t="s">
        <v>7388</v>
      </c>
      <c r="S931" s="44"/>
      <c r="T931" s="202" t="s">
        <v>7380</v>
      </c>
      <c r="U931" s="36"/>
      <c r="V931" s="36"/>
      <c r="W931" s="36"/>
      <c r="X931" s="36"/>
      <c r="Y931" s="36"/>
      <c r="Z931" s="36"/>
      <c r="AA931" s="217"/>
      <c r="AB931" s="74"/>
      <c r="AC931" s="36"/>
      <c r="AD931" s="194"/>
      <c r="AE931" s="7"/>
      <c r="AF931" s="7"/>
      <c r="AG931" s="7"/>
      <c r="AH931" s="7"/>
      <c r="AI931" s="37"/>
      <c r="AJ931" s="98">
        <f>ROUND(P931*AA932,0)</f>
        <v>487</v>
      </c>
      <c r="AK931" s="66"/>
    </row>
    <row r="932" spans="1:37" ht="16.75" customHeight="1" x14ac:dyDescent="0.3">
      <c r="A932" s="11">
        <v>33</v>
      </c>
      <c r="B932" s="14" t="s">
        <v>2704</v>
      </c>
      <c r="C932" s="52" t="s">
        <v>12495</v>
      </c>
      <c r="D932" s="45"/>
      <c r="E932" s="2"/>
      <c r="F932" s="2"/>
      <c r="G932" s="44"/>
      <c r="H932" s="45"/>
      <c r="I932" s="2"/>
      <c r="J932" s="2"/>
      <c r="K932" s="44"/>
      <c r="L932" s="2"/>
      <c r="M932" s="2"/>
      <c r="N932" s="58"/>
      <c r="O932" s="81"/>
      <c r="P932" s="72"/>
      <c r="Q932" s="145"/>
      <c r="R932" s="2"/>
      <c r="S932" s="44"/>
      <c r="T932" s="45"/>
      <c r="U932" s="2"/>
      <c r="V932" s="2"/>
      <c r="W932" s="135"/>
      <c r="X932" s="135"/>
      <c r="Y932" s="135"/>
      <c r="Z932" s="136" t="s">
        <v>7404</v>
      </c>
      <c r="AA932" s="273">
        <v>0.93</v>
      </c>
      <c r="AB932" s="274"/>
      <c r="AC932" s="291" t="s">
        <v>12369</v>
      </c>
      <c r="AD932" s="220" t="s">
        <v>7358</v>
      </c>
      <c r="AE932" s="55" t="s">
        <v>7390</v>
      </c>
      <c r="AF932" s="141">
        <v>0.7</v>
      </c>
      <c r="AG932" s="141"/>
      <c r="AH932" s="141"/>
      <c r="AI932" s="142"/>
      <c r="AJ932" s="98">
        <f>ROUND(ROUND(P931*AA932,0)*AF932,0)</f>
        <v>341</v>
      </c>
      <c r="AK932" s="66"/>
    </row>
    <row r="933" spans="1:37" ht="16.75" customHeight="1" x14ac:dyDescent="0.3">
      <c r="A933" s="11">
        <v>33</v>
      </c>
      <c r="B933" s="14" t="s">
        <v>2705</v>
      </c>
      <c r="C933" s="52" t="s">
        <v>12494</v>
      </c>
      <c r="D933" s="128"/>
      <c r="E933" s="129"/>
      <c r="F933" s="129"/>
      <c r="G933" s="130"/>
      <c r="H933" s="128"/>
      <c r="I933" s="129"/>
      <c r="J933" s="129"/>
      <c r="K933" s="130"/>
      <c r="L933" s="2"/>
      <c r="M933" s="2"/>
      <c r="N933" s="58"/>
      <c r="O933" s="81"/>
      <c r="P933" s="185"/>
      <c r="Q933" s="2"/>
      <c r="R933" s="2"/>
      <c r="S933" s="44"/>
      <c r="T933" s="45"/>
      <c r="U933" s="2"/>
      <c r="V933" s="2"/>
      <c r="W933" s="2"/>
      <c r="X933" s="2"/>
      <c r="Y933" s="2"/>
      <c r="Z933" s="2"/>
      <c r="AA933" s="145"/>
      <c r="AB933" s="71"/>
      <c r="AC933" s="292"/>
      <c r="AD933" s="220" t="s">
        <v>7391</v>
      </c>
      <c r="AE933" s="55" t="s">
        <v>7390</v>
      </c>
      <c r="AF933" s="141">
        <v>0.5</v>
      </c>
      <c r="AG933" s="141"/>
      <c r="AH933" s="141"/>
      <c r="AI933" s="142"/>
      <c r="AJ933" s="98">
        <f>ROUND(ROUND(P931*AA932,0)*AF933,0)</f>
        <v>244</v>
      </c>
      <c r="AK933" s="66"/>
    </row>
    <row r="934" spans="1:37" ht="16.75" customHeight="1" x14ac:dyDescent="0.3">
      <c r="A934" s="11">
        <v>33</v>
      </c>
      <c r="B934" s="14" t="s">
        <v>2706</v>
      </c>
      <c r="C934" s="52" t="s">
        <v>12493</v>
      </c>
      <c r="D934" s="128"/>
      <c r="E934" s="129"/>
      <c r="F934" s="129"/>
      <c r="G934" s="130"/>
      <c r="H934" s="128"/>
      <c r="I934" s="129"/>
      <c r="J934" s="129"/>
      <c r="K934" s="130"/>
      <c r="L934" s="2"/>
      <c r="M934" s="2"/>
      <c r="N934" s="58"/>
      <c r="O934" s="81"/>
      <c r="P934" s="185"/>
      <c r="Q934" s="2"/>
      <c r="R934" s="2"/>
      <c r="S934" s="44"/>
      <c r="T934" s="45"/>
      <c r="U934" s="2"/>
      <c r="V934" s="2"/>
      <c r="W934" s="2"/>
      <c r="X934" s="2"/>
      <c r="Y934" s="2"/>
      <c r="Z934" s="2"/>
      <c r="AA934" s="145"/>
      <c r="AB934" s="71"/>
      <c r="AC934" s="36"/>
      <c r="AD934" s="201"/>
      <c r="AE934" s="55"/>
      <c r="AF934" s="141"/>
      <c r="AG934" s="187" t="s">
        <v>7356</v>
      </c>
      <c r="AH934" s="53">
        <v>5</v>
      </c>
      <c r="AI934" s="181" t="s">
        <v>7357</v>
      </c>
      <c r="AJ934" s="98">
        <f>ROUND(P931*AA932-AH934,0)</f>
        <v>482</v>
      </c>
      <c r="AK934" s="66"/>
    </row>
    <row r="935" spans="1:37" ht="16.75" customHeight="1" x14ac:dyDescent="0.3">
      <c r="A935" s="11">
        <v>33</v>
      </c>
      <c r="B935" s="14" t="s">
        <v>2707</v>
      </c>
      <c r="C935" s="52" t="s">
        <v>12492</v>
      </c>
      <c r="D935" s="128"/>
      <c r="E935" s="129"/>
      <c r="F935" s="129"/>
      <c r="G935" s="130"/>
      <c r="H935" s="128"/>
      <c r="I935" s="129"/>
      <c r="J935" s="129"/>
      <c r="K935" s="130"/>
      <c r="L935" s="2"/>
      <c r="M935" s="2"/>
      <c r="N935" s="58"/>
      <c r="O935" s="81"/>
      <c r="P935" s="185"/>
      <c r="Q935" s="2"/>
      <c r="R935" s="2"/>
      <c r="S935" s="44"/>
      <c r="T935" s="45"/>
      <c r="U935" s="2"/>
      <c r="V935" s="2"/>
      <c r="W935" s="2"/>
      <c r="X935" s="2"/>
      <c r="Y935" s="2"/>
      <c r="Z935" s="2"/>
      <c r="AA935" s="145"/>
      <c r="AB935" s="71"/>
      <c r="AC935" s="291" t="s">
        <v>12369</v>
      </c>
      <c r="AD935" s="220" t="s">
        <v>7358</v>
      </c>
      <c r="AE935" s="55" t="s">
        <v>7390</v>
      </c>
      <c r="AF935" s="141">
        <v>0.7</v>
      </c>
      <c r="AG935" s="221"/>
      <c r="AH935" s="136"/>
      <c r="AI935" s="75"/>
      <c r="AJ935" s="98">
        <f>ROUND(ROUND(P931*AA932,0)*AF935-AH934,0)</f>
        <v>336</v>
      </c>
      <c r="AK935" s="66"/>
    </row>
    <row r="936" spans="1:37" ht="16.75" customHeight="1" x14ac:dyDescent="0.3">
      <c r="A936" s="11">
        <v>33</v>
      </c>
      <c r="B936" s="14" t="s">
        <v>2708</v>
      </c>
      <c r="C936" s="52" t="s">
        <v>12491</v>
      </c>
      <c r="D936" s="128"/>
      <c r="E936" s="129"/>
      <c r="F936" s="129"/>
      <c r="G936" s="130"/>
      <c r="H936" s="128"/>
      <c r="I936" s="129"/>
      <c r="J936" s="129"/>
      <c r="K936" s="130"/>
      <c r="L936" s="2"/>
      <c r="M936" s="2"/>
      <c r="N936" s="58"/>
      <c r="O936" s="81"/>
      <c r="P936" s="185"/>
      <c r="Q936" s="2"/>
      <c r="R936" s="2"/>
      <c r="S936" s="44"/>
      <c r="T936" s="43"/>
      <c r="U936" s="8"/>
      <c r="V936" s="8"/>
      <c r="W936" s="8"/>
      <c r="X936" s="8"/>
      <c r="Y936" s="8"/>
      <c r="Z936" s="8"/>
      <c r="AA936" s="180"/>
      <c r="AB936" s="73"/>
      <c r="AC936" s="292"/>
      <c r="AD936" s="220" t="s">
        <v>7391</v>
      </c>
      <c r="AE936" s="55" t="s">
        <v>7390</v>
      </c>
      <c r="AF936" s="141">
        <v>0.5</v>
      </c>
      <c r="AG936" s="196"/>
      <c r="AH936" s="144"/>
      <c r="AI936" s="150"/>
      <c r="AJ936" s="98">
        <f>ROUND(ROUND(P931*AA932,0)*AF936-AH934,0)</f>
        <v>239</v>
      </c>
      <c r="AK936" s="66"/>
    </row>
    <row r="937" spans="1:37" ht="16.75" customHeight="1" x14ac:dyDescent="0.3">
      <c r="A937" s="11">
        <v>33</v>
      </c>
      <c r="B937" s="14" t="s">
        <v>2709</v>
      </c>
      <c r="C937" s="52" t="s">
        <v>12490</v>
      </c>
      <c r="D937" s="45"/>
      <c r="E937" s="2"/>
      <c r="F937" s="2"/>
      <c r="G937" s="44"/>
      <c r="H937" s="45"/>
      <c r="I937" s="2"/>
      <c r="J937" s="2"/>
      <c r="K937" s="44"/>
      <c r="L937" s="2"/>
      <c r="M937" s="2"/>
      <c r="N937" s="58"/>
      <c r="O937" s="81"/>
      <c r="P937" s="185"/>
      <c r="Q937" s="2"/>
      <c r="R937" s="2"/>
      <c r="S937" s="44"/>
      <c r="T937" s="56" t="s">
        <v>7373</v>
      </c>
      <c r="U937" s="2"/>
      <c r="V937" s="2"/>
      <c r="W937" s="2"/>
      <c r="X937" s="2"/>
      <c r="Y937" s="2"/>
      <c r="Z937" s="2"/>
      <c r="AA937" s="145"/>
      <c r="AB937" s="71"/>
      <c r="AC937" s="36"/>
      <c r="AD937" s="194"/>
      <c r="AE937" s="7"/>
      <c r="AF937" s="7"/>
      <c r="AG937" s="7"/>
      <c r="AH937" s="7"/>
      <c r="AI937" s="37"/>
      <c r="AJ937" s="98">
        <f>ROUND(P931*AA938,0)</f>
        <v>498</v>
      </c>
      <c r="AK937" s="66"/>
    </row>
    <row r="938" spans="1:37" ht="16.75" customHeight="1" x14ac:dyDescent="0.3">
      <c r="A938" s="11">
        <v>33</v>
      </c>
      <c r="B938" s="14" t="s">
        <v>2710</v>
      </c>
      <c r="C938" s="52" t="s">
        <v>12489</v>
      </c>
      <c r="D938" s="45"/>
      <c r="E938" s="2"/>
      <c r="F938" s="2"/>
      <c r="G938" s="44"/>
      <c r="H938" s="45"/>
      <c r="I938" s="2"/>
      <c r="J938" s="2"/>
      <c r="K938" s="44"/>
      <c r="L938" s="2"/>
      <c r="M938" s="2"/>
      <c r="N938" s="58"/>
      <c r="O938" s="81"/>
      <c r="P938" s="185"/>
      <c r="Q938" s="2"/>
      <c r="R938" s="2"/>
      <c r="S938" s="44"/>
      <c r="T938" s="56" t="s">
        <v>7405</v>
      </c>
      <c r="U938" s="2"/>
      <c r="V938" s="2"/>
      <c r="W938" s="135"/>
      <c r="X938" s="135"/>
      <c r="Y938" s="135"/>
      <c r="Z938" s="136" t="s">
        <v>7404</v>
      </c>
      <c r="AA938" s="273">
        <v>0.95</v>
      </c>
      <c r="AB938" s="274"/>
      <c r="AC938" s="291" t="s">
        <v>12369</v>
      </c>
      <c r="AD938" s="220" t="s">
        <v>7358</v>
      </c>
      <c r="AE938" s="55" t="s">
        <v>7390</v>
      </c>
      <c r="AF938" s="141">
        <v>0.7</v>
      </c>
      <c r="AG938" s="141"/>
      <c r="AH938" s="141"/>
      <c r="AI938" s="142"/>
      <c r="AJ938" s="98">
        <f>ROUND(ROUND(P931*AA938,0)*AF938,0)</f>
        <v>349</v>
      </c>
      <c r="AK938" s="66"/>
    </row>
    <row r="939" spans="1:37" ht="16.75" customHeight="1" x14ac:dyDescent="0.3">
      <c r="A939" s="11">
        <v>33</v>
      </c>
      <c r="B939" s="14" t="s">
        <v>2711</v>
      </c>
      <c r="C939" s="52" t="s">
        <v>12488</v>
      </c>
      <c r="D939" s="128"/>
      <c r="E939" s="129"/>
      <c r="F939" s="129"/>
      <c r="G939" s="130"/>
      <c r="H939" s="128"/>
      <c r="I939" s="129"/>
      <c r="J939" s="129"/>
      <c r="K939" s="130"/>
      <c r="L939" s="2"/>
      <c r="M939" s="2"/>
      <c r="N939" s="58"/>
      <c r="O939" s="81"/>
      <c r="P939" s="185"/>
      <c r="Q939" s="2"/>
      <c r="R939" s="2"/>
      <c r="S939" s="44"/>
      <c r="T939" s="45"/>
      <c r="U939" s="2"/>
      <c r="V939" s="2"/>
      <c r="W939" s="2"/>
      <c r="X939" s="2"/>
      <c r="Y939" s="2"/>
      <c r="Z939" s="2"/>
      <c r="AA939" s="145"/>
      <c r="AB939" s="71"/>
      <c r="AC939" s="292"/>
      <c r="AD939" s="220" t="s">
        <v>7391</v>
      </c>
      <c r="AE939" s="55" t="s">
        <v>7390</v>
      </c>
      <c r="AF939" s="141">
        <v>0.5</v>
      </c>
      <c r="AG939" s="141"/>
      <c r="AH939" s="141"/>
      <c r="AI939" s="142"/>
      <c r="AJ939" s="98">
        <f>ROUND(ROUND(P931*AA938,0)*AF939,0)</f>
        <v>249</v>
      </c>
      <c r="AK939" s="66"/>
    </row>
    <row r="940" spans="1:37" ht="16.75" customHeight="1" x14ac:dyDescent="0.3">
      <c r="A940" s="11">
        <v>33</v>
      </c>
      <c r="B940" s="14" t="s">
        <v>2712</v>
      </c>
      <c r="C940" s="52" t="s">
        <v>12487</v>
      </c>
      <c r="D940" s="128"/>
      <c r="E940" s="129"/>
      <c r="F940" s="129"/>
      <c r="G940" s="130"/>
      <c r="H940" s="128"/>
      <c r="I940" s="129"/>
      <c r="J940" s="129"/>
      <c r="K940" s="130"/>
      <c r="L940" s="2"/>
      <c r="M940" s="2"/>
      <c r="N940" s="58"/>
      <c r="O940" s="81"/>
      <c r="P940" s="185"/>
      <c r="Q940" s="2"/>
      <c r="R940" s="2"/>
      <c r="S940" s="44"/>
      <c r="T940" s="45"/>
      <c r="U940" s="2"/>
      <c r="V940" s="2"/>
      <c r="W940" s="2"/>
      <c r="X940" s="2"/>
      <c r="Y940" s="2"/>
      <c r="Z940" s="2"/>
      <c r="AA940" s="145"/>
      <c r="AB940" s="71"/>
      <c r="AC940" s="36"/>
      <c r="AD940" s="201"/>
      <c r="AE940" s="55"/>
      <c r="AF940" s="141"/>
      <c r="AG940" s="187" t="s">
        <v>7356</v>
      </c>
      <c r="AH940" s="53">
        <v>5</v>
      </c>
      <c r="AI940" s="181" t="s">
        <v>7357</v>
      </c>
      <c r="AJ940" s="98">
        <f>ROUND(P931*AA938-AH940,0)</f>
        <v>493</v>
      </c>
      <c r="AK940" s="66"/>
    </row>
    <row r="941" spans="1:37" ht="16.75" customHeight="1" x14ac:dyDescent="0.3">
      <c r="A941" s="11">
        <v>33</v>
      </c>
      <c r="B941" s="14" t="s">
        <v>2713</v>
      </c>
      <c r="C941" s="52" t="s">
        <v>12486</v>
      </c>
      <c r="D941" s="128"/>
      <c r="E941" s="129"/>
      <c r="F941" s="129"/>
      <c r="G941" s="130"/>
      <c r="H941" s="128"/>
      <c r="I941" s="129"/>
      <c r="J941" s="129"/>
      <c r="K941" s="130"/>
      <c r="L941" s="2"/>
      <c r="M941" s="2"/>
      <c r="N941" s="58"/>
      <c r="O941" s="81"/>
      <c r="P941" s="185"/>
      <c r="Q941" s="2"/>
      <c r="R941" s="2"/>
      <c r="S941" s="44"/>
      <c r="T941" s="45"/>
      <c r="U941" s="2"/>
      <c r="V941" s="2"/>
      <c r="W941" s="2"/>
      <c r="X941" s="2"/>
      <c r="Y941" s="2"/>
      <c r="Z941" s="2"/>
      <c r="AA941" s="145"/>
      <c r="AB941" s="71"/>
      <c r="AC941" s="291" t="s">
        <v>12369</v>
      </c>
      <c r="AD941" s="220" t="s">
        <v>7358</v>
      </c>
      <c r="AE941" s="55" t="s">
        <v>7390</v>
      </c>
      <c r="AF941" s="141">
        <v>0.7</v>
      </c>
      <c r="AG941" s="221"/>
      <c r="AH941" s="136"/>
      <c r="AI941" s="75"/>
      <c r="AJ941" s="98">
        <f>ROUND(ROUND(P931*AA938,0)*AF941-AH940,0)</f>
        <v>344</v>
      </c>
      <c r="AK941" s="66"/>
    </row>
    <row r="942" spans="1:37" ht="16.75" customHeight="1" x14ac:dyDescent="0.3">
      <c r="A942" s="11">
        <v>33</v>
      </c>
      <c r="B942" s="14" t="s">
        <v>2714</v>
      </c>
      <c r="C942" s="52" t="s">
        <v>12485</v>
      </c>
      <c r="D942" s="128"/>
      <c r="E942" s="129"/>
      <c r="F942" s="129"/>
      <c r="G942" s="130"/>
      <c r="H942" s="128"/>
      <c r="I942" s="129"/>
      <c r="J942" s="129"/>
      <c r="K942" s="130"/>
      <c r="L942" s="2"/>
      <c r="M942" s="2"/>
      <c r="N942" s="58"/>
      <c r="O942" s="81"/>
      <c r="P942" s="185"/>
      <c r="Q942" s="2"/>
      <c r="R942" s="2"/>
      <c r="S942" s="44"/>
      <c r="T942" s="43"/>
      <c r="U942" s="8"/>
      <c r="V942" s="8"/>
      <c r="W942" s="8"/>
      <c r="X942" s="8"/>
      <c r="Y942" s="8"/>
      <c r="Z942" s="8"/>
      <c r="AA942" s="180"/>
      <c r="AB942" s="73"/>
      <c r="AC942" s="292"/>
      <c r="AD942" s="220" t="s">
        <v>7391</v>
      </c>
      <c r="AE942" s="55" t="s">
        <v>7390</v>
      </c>
      <c r="AF942" s="141">
        <v>0.5</v>
      </c>
      <c r="AG942" s="196"/>
      <c r="AH942" s="144"/>
      <c r="AI942" s="150"/>
      <c r="AJ942" s="98">
        <f>ROUND(ROUND(P931*AA938,0)*AF942-AH940,0)</f>
        <v>244</v>
      </c>
      <c r="AK942" s="66"/>
    </row>
    <row r="943" spans="1:37" ht="16.75" customHeight="1" x14ac:dyDescent="0.3">
      <c r="A943" s="11">
        <v>33</v>
      </c>
      <c r="B943" s="14" t="s">
        <v>12484</v>
      </c>
      <c r="C943" s="52" t="s">
        <v>12483</v>
      </c>
      <c r="D943" s="45"/>
      <c r="E943" s="2"/>
      <c r="F943" s="2"/>
      <c r="G943" s="44"/>
      <c r="H943" s="45"/>
      <c r="I943" s="2"/>
      <c r="J943" s="2"/>
      <c r="K943" s="44"/>
      <c r="L943" s="281" t="s">
        <v>12482</v>
      </c>
      <c r="M943" s="282"/>
      <c r="N943" s="282"/>
      <c r="O943" s="283"/>
      <c r="P943" s="167" t="s">
        <v>7461</v>
      </c>
      <c r="Q943" s="36"/>
      <c r="R943" s="36"/>
      <c r="S943" s="50"/>
      <c r="T943" s="36"/>
      <c r="U943" s="36"/>
      <c r="V943" s="36"/>
      <c r="W943" s="36"/>
      <c r="X943" s="36"/>
      <c r="Y943" s="36"/>
      <c r="Z943" s="36"/>
      <c r="AA943" s="217"/>
      <c r="AB943" s="50"/>
      <c r="AC943" s="36"/>
      <c r="AD943" s="53"/>
      <c r="AE943" s="36"/>
      <c r="AF943" s="36"/>
      <c r="AG943" s="36"/>
      <c r="AH943" s="36"/>
      <c r="AI943" s="50"/>
      <c r="AJ943" s="98">
        <f>ROUND(P949,0)</f>
        <v>519</v>
      </c>
      <c r="AK943" s="22" t="s">
        <v>7631</v>
      </c>
    </row>
    <row r="944" spans="1:37" ht="16.75" customHeight="1" x14ac:dyDescent="0.3">
      <c r="A944" s="11">
        <v>33</v>
      </c>
      <c r="B944" s="14" t="s">
        <v>2715</v>
      </c>
      <c r="C944" s="52" t="s">
        <v>12481</v>
      </c>
      <c r="D944" s="128"/>
      <c r="E944" s="129"/>
      <c r="F944" s="129"/>
      <c r="G944" s="130"/>
      <c r="H944" s="128"/>
      <c r="I944" s="195"/>
      <c r="J944" s="195"/>
      <c r="K944" s="197"/>
      <c r="L944" s="284"/>
      <c r="M944" s="285"/>
      <c r="N944" s="285"/>
      <c r="O944" s="286"/>
      <c r="P944" s="185"/>
      <c r="Q944" s="2"/>
      <c r="R944" s="2"/>
      <c r="S944" s="44"/>
      <c r="T944" s="45"/>
      <c r="U944" s="2"/>
      <c r="V944" s="2"/>
      <c r="W944" s="2"/>
      <c r="X944" s="2"/>
      <c r="Y944" s="2"/>
      <c r="Z944" s="2"/>
      <c r="AA944" s="145"/>
      <c r="AB944" s="71"/>
      <c r="AC944" s="291" t="s">
        <v>12369</v>
      </c>
      <c r="AD944" s="220" t="s">
        <v>7358</v>
      </c>
      <c r="AE944" s="55" t="s">
        <v>7390</v>
      </c>
      <c r="AF944" s="141">
        <v>0.7</v>
      </c>
      <c r="AG944" s="141"/>
      <c r="AH944" s="141"/>
      <c r="AI944" s="142"/>
      <c r="AJ944" s="98">
        <f>ROUND(P949*AF944,0)</f>
        <v>363</v>
      </c>
      <c r="AK944" s="66"/>
    </row>
    <row r="945" spans="1:37" ht="16.75" customHeight="1" x14ac:dyDescent="0.3">
      <c r="A945" s="11">
        <v>33</v>
      </c>
      <c r="B945" s="14" t="s">
        <v>2716</v>
      </c>
      <c r="C945" s="52" t="s">
        <v>12480</v>
      </c>
      <c r="D945" s="128"/>
      <c r="E945" s="129"/>
      <c r="F945" s="129"/>
      <c r="G945" s="130"/>
      <c r="H945" s="198"/>
      <c r="I945" s="195"/>
      <c r="J945" s="195"/>
      <c r="K945" s="197"/>
      <c r="L945" s="284"/>
      <c r="M945" s="285"/>
      <c r="N945" s="285"/>
      <c r="O945" s="286"/>
      <c r="P945" s="185"/>
      <c r="Q945" s="2"/>
      <c r="R945" s="2"/>
      <c r="S945" s="44"/>
      <c r="T945" s="45"/>
      <c r="U945" s="2"/>
      <c r="V945" s="2"/>
      <c r="W945" s="2"/>
      <c r="X945" s="2"/>
      <c r="Y945" s="2"/>
      <c r="Z945" s="2"/>
      <c r="AA945" s="145"/>
      <c r="AB945" s="71"/>
      <c r="AC945" s="292"/>
      <c r="AD945" s="220" t="s">
        <v>7391</v>
      </c>
      <c r="AE945" s="55" t="s">
        <v>7390</v>
      </c>
      <c r="AF945" s="141">
        <v>0.5</v>
      </c>
      <c r="AG945" s="141"/>
      <c r="AH945" s="141"/>
      <c r="AI945" s="142"/>
      <c r="AJ945" s="98">
        <f>ROUND(P949*AF945,0)</f>
        <v>260</v>
      </c>
      <c r="AK945" s="66"/>
    </row>
    <row r="946" spans="1:37" ht="16.75" customHeight="1" x14ac:dyDescent="0.3">
      <c r="A946" s="11">
        <v>33</v>
      </c>
      <c r="B946" s="14" t="s">
        <v>2717</v>
      </c>
      <c r="C946" s="52" t="s">
        <v>12479</v>
      </c>
      <c r="D946" s="128"/>
      <c r="E946" s="129"/>
      <c r="F946" s="129"/>
      <c r="G946" s="130"/>
      <c r="H946" s="198"/>
      <c r="I946" s="195"/>
      <c r="J946" s="195"/>
      <c r="K946" s="197"/>
      <c r="L946" s="129"/>
      <c r="M946" s="199"/>
      <c r="N946" s="199"/>
      <c r="O946" s="197"/>
      <c r="P946" s="185"/>
      <c r="Q946" s="2"/>
      <c r="R946" s="2"/>
      <c r="S946" s="44"/>
      <c r="T946" s="2"/>
      <c r="U946" s="2"/>
      <c r="V946" s="2"/>
      <c r="W946" s="2"/>
      <c r="X946" s="2"/>
      <c r="Y946" s="2"/>
      <c r="Z946" s="2"/>
      <c r="AA946" s="145"/>
      <c r="AB946" s="71"/>
      <c r="AC946" s="36"/>
      <c r="AD946" s="201"/>
      <c r="AE946" s="55"/>
      <c r="AF946" s="141"/>
      <c r="AG946" s="187" t="s">
        <v>7356</v>
      </c>
      <c r="AH946" s="53">
        <v>5</v>
      </c>
      <c r="AI946" s="181" t="s">
        <v>7357</v>
      </c>
      <c r="AJ946" s="98">
        <f>ROUND(P949-AH946,0)</f>
        <v>514</v>
      </c>
      <c r="AK946" s="66"/>
    </row>
    <row r="947" spans="1:37" ht="16.75" customHeight="1" x14ac:dyDescent="0.3">
      <c r="A947" s="11">
        <v>33</v>
      </c>
      <c r="B947" s="14" t="s">
        <v>2718</v>
      </c>
      <c r="C947" s="52" t="s">
        <v>12478</v>
      </c>
      <c r="D947" s="128"/>
      <c r="E947" s="129"/>
      <c r="F947" s="129"/>
      <c r="G947" s="130"/>
      <c r="H947" s="128"/>
      <c r="I947" s="129"/>
      <c r="J947" s="129"/>
      <c r="K947" s="130"/>
      <c r="L947" s="129"/>
      <c r="M947" s="199"/>
      <c r="N947" s="199"/>
      <c r="O947" s="197"/>
      <c r="P947" s="185"/>
      <c r="Q947" s="2"/>
      <c r="R947" s="2"/>
      <c r="S947" s="44"/>
      <c r="T947" s="2"/>
      <c r="U947" s="2"/>
      <c r="V947" s="2"/>
      <c r="W947" s="2"/>
      <c r="X947" s="2"/>
      <c r="Y947" s="2"/>
      <c r="Z947" s="2"/>
      <c r="AA947" s="145"/>
      <c r="AB947" s="71"/>
      <c r="AC947" s="291" t="s">
        <v>12369</v>
      </c>
      <c r="AD947" s="220" t="s">
        <v>7358</v>
      </c>
      <c r="AE947" s="55" t="s">
        <v>7390</v>
      </c>
      <c r="AF947" s="141">
        <v>0.7</v>
      </c>
      <c r="AG947" s="221"/>
      <c r="AH947" s="136"/>
      <c r="AI947" s="75"/>
      <c r="AJ947" s="98">
        <f>ROUND(P949*AF947-AH946,0)</f>
        <v>358</v>
      </c>
      <c r="AK947" s="66"/>
    </row>
    <row r="948" spans="1:37" ht="16.75" customHeight="1" x14ac:dyDescent="0.3">
      <c r="A948" s="11">
        <v>33</v>
      </c>
      <c r="B948" s="14" t="s">
        <v>2719</v>
      </c>
      <c r="C948" s="52" t="s">
        <v>12477</v>
      </c>
      <c r="D948" s="128"/>
      <c r="E948" s="129"/>
      <c r="F948" s="129"/>
      <c r="G948" s="130"/>
      <c r="H948" s="128"/>
      <c r="I948" s="129"/>
      <c r="J948" s="129"/>
      <c r="K948" s="130"/>
      <c r="L948" s="129"/>
      <c r="M948" s="199"/>
      <c r="N948" s="199"/>
      <c r="O948" s="197"/>
      <c r="P948" s="185"/>
      <c r="Q948" s="2"/>
      <c r="R948" s="2"/>
      <c r="S948" s="44"/>
      <c r="T948" s="2"/>
      <c r="U948" s="2"/>
      <c r="V948" s="2"/>
      <c r="W948" s="2"/>
      <c r="X948" s="2"/>
      <c r="Y948" s="2"/>
      <c r="Z948" s="2"/>
      <c r="AA948" s="145"/>
      <c r="AB948" s="71"/>
      <c r="AC948" s="292"/>
      <c r="AD948" s="220" t="s">
        <v>7391</v>
      </c>
      <c r="AE948" s="55" t="s">
        <v>7390</v>
      </c>
      <c r="AF948" s="141">
        <v>0.5</v>
      </c>
      <c r="AG948" s="196"/>
      <c r="AH948" s="144"/>
      <c r="AI948" s="150"/>
      <c r="AJ948" s="98">
        <f>ROUND(P949*AF948-AH946,0)</f>
        <v>255</v>
      </c>
      <c r="AK948" s="66"/>
    </row>
    <row r="949" spans="1:37" ht="16.75" customHeight="1" x14ac:dyDescent="0.3">
      <c r="A949" s="11">
        <v>33</v>
      </c>
      <c r="B949" s="14" t="s">
        <v>2720</v>
      </c>
      <c r="C949" s="52" t="s">
        <v>12476</v>
      </c>
      <c r="D949" s="128"/>
      <c r="E949" s="129"/>
      <c r="F949" s="129"/>
      <c r="G949" s="130"/>
      <c r="H949" s="128"/>
      <c r="I949" s="129"/>
      <c r="J949" s="129"/>
      <c r="K949" s="130"/>
      <c r="L949" s="199"/>
      <c r="M949" s="199"/>
      <c r="N949" s="199"/>
      <c r="O949" s="197"/>
      <c r="P949" s="271">
        <v>519</v>
      </c>
      <c r="Q949" s="272"/>
      <c r="R949" s="2" t="s">
        <v>7388</v>
      </c>
      <c r="S949" s="44"/>
      <c r="T949" s="202" t="s">
        <v>7380</v>
      </c>
      <c r="U949" s="36"/>
      <c r="V949" s="36"/>
      <c r="W949" s="36"/>
      <c r="X949" s="36"/>
      <c r="Y949" s="36"/>
      <c r="Z949" s="36"/>
      <c r="AA949" s="217"/>
      <c r="AB949" s="74"/>
      <c r="AC949" s="36"/>
      <c r="AD949" s="135"/>
      <c r="AE949" s="7"/>
      <c r="AF949" s="7"/>
      <c r="AG949" s="7"/>
      <c r="AH949" s="7"/>
      <c r="AI949" s="37"/>
      <c r="AJ949" s="98">
        <f>ROUND(P949*AA950,0)</f>
        <v>483</v>
      </c>
      <c r="AK949" s="66"/>
    </row>
    <row r="950" spans="1:37" ht="16.75" customHeight="1" x14ac:dyDescent="0.3">
      <c r="A950" s="11">
        <v>33</v>
      </c>
      <c r="B950" s="14" t="s">
        <v>2721</v>
      </c>
      <c r="C950" s="52" t="s">
        <v>12475</v>
      </c>
      <c r="D950" s="128"/>
      <c r="E950" s="129"/>
      <c r="F950" s="129"/>
      <c r="G950" s="130"/>
      <c r="H950" s="128"/>
      <c r="I950" s="129"/>
      <c r="J950" s="129"/>
      <c r="K950" s="130"/>
      <c r="L950" s="2"/>
      <c r="M950" s="2"/>
      <c r="N950" s="58"/>
      <c r="O950" s="81"/>
      <c r="P950" s="72"/>
      <c r="Q950" s="145"/>
      <c r="R950" s="2"/>
      <c r="S950" s="44"/>
      <c r="T950" s="45"/>
      <c r="U950" s="2"/>
      <c r="V950" s="2"/>
      <c r="W950" s="135"/>
      <c r="X950" s="135"/>
      <c r="Y950" s="135"/>
      <c r="Z950" s="136" t="s">
        <v>7404</v>
      </c>
      <c r="AA950" s="273">
        <v>0.93</v>
      </c>
      <c r="AB950" s="274"/>
      <c r="AC950" s="291" t="s">
        <v>12369</v>
      </c>
      <c r="AD950" s="220" t="s">
        <v>7358</v>
      </c>
      <c r="AE950" s="55" t="s">
        <v>7390</v>
      </c>
      <c r="AF950" s="141">
        <v>0.7</v>
      </c>
      <c r="AG950" s="141"/>
      <c r="AH950" s="141"/>
      <c r="AI950" s="142"/>
      <c r="AJ950" s="98">
        <f>ROUND(ROUND(P949*AA950,0)*AF950,0)</f>
        <v>338</v>
      </c>
      <c r="AK950" s="66"/>
    </row>
    <row r="951" spans="1:37" ht="16.75" customHeight="1" x14ac:dyDescent="0.3">
      <c r="A951" s="11">
        <v>33</v>
      </c>
      <c r="B951" s="14" t="s">
        <v>2722</v>
      </c>
      <c r="C951" s="52" t="s">
        <v>12474</v>
      </c>
      <c r="D951" s="128"/>
      <c r="E951" s="129"/>
      <c r="F951" s="129"/>
      <c r="G951" s="130"/>
      <c r="H951" s="128"/>
      <c r="I951" s="129"/>
      <c r="J951" s="129"/>
      <c r="K951" s="130"/>
      <c r="L951" s="2"/>
      <c r="M951" s="2"/>
      <c r="N951" s="58"/>
      <c r="O951" s="81"/>
      <c r="P951" s="185"/>
      <c r="Q951" s="2"/>
      <c r="R951" s="2"/>
      <c r="S951" s="44"/>
      <c r="T951" s="45"/>
      <c r="U951" s="2"/>
      <c r="V951" s="2"/>
      <c r="W951" s="2"/>
      <c r="X951" s="2"/>
      <c r="Y951" s="2"/>
      <c r="Z951" s="2"/>
      <c r="AA951" s="145"/>
      <c r="AB951" s="71"/>
      <c r="AC951" s="292"/>
      <c r="AD951" s="220" t="s">
        <v>7391</v>
      </c>
      <c r="AE951" s="55" t="s">
        <v>7390</v>
      </c>
      <c r="AF951" s="141">
        <v>0.5</v>
      </c>
      <c r="AG951" s="141"/>
      <c r="AH951" s="141"/>
      <c r="AI951" s="142"/>
      <c r="AJ951" s="98">
        <f>ROUND(ROUND(P949*AA950,0)*AF951,0)</f>
        <v>242</v>
      </c>
      <c r="AK951" s="66"/>
    </row>
    <row r="952" spans="1:37" ht="16.75" customHeight="1" x14ac:dyDescent="0.3">
      <c r="A952" s="11">
        <v>33</v>
      </c>
      <c r="B952" s="14" t="s">
        <v>2723</v>
      </c>
      <c r="C952" s="52" t="s">
        <v>12473</v>
      </c>
      <c r="D952" s="128"/>
      <c r="E952" s="129"/>
      <c r="F952" s="129"/>
      <c r="G952" s="130"/>
      <c r="H952" s="128"/>
      <c r="I952" s="129"/>
      <c r="J952" s="129"/>
      <c r="K952" s="130"/>
      <c r="L952" s="2"/>
      <c r="M952" s="2"/>
      <c r="N952" s="58"/>
      <c r="O952" s="81"/>
      <c r="P952" s="185"/>
      <c r="Q952" s="2"/>
      <c r="R952" s="2"/>
      <c r="S952" s="44"/>
      <c r="T952" s="45"/>
      <c r="U952" s="2"/>
      <c r="V952" s="2"/>
      <c r="W952" s="2"/>
      <c r="X952" s="2"/>
      <c r="Y952" s="2"/>
      <c r="Z952" s="2"/>
      <c r="AA952" s="145"/>
      <c r="AB952" s="71"/>
      <c r="AC952" s="36"/>
      <c r="AD952" s="201"/>
      <c r="AE952" s="55"/>
      <c r="AF952" s="141"/>
      <c r="AG952" s="187" t="s">
        <v>7356</v>
      </c>
      <c r="AH952" s="53">
        <v>5</v>
      </c>
      <c r="AI952" s="181" t="s">
        <v>7357</v>
      </c>
      <c r="AJ952" s="98">
        <f>ROUND(P949*AA950-AH952,0)</f>
        <v>478</v>
      </c>
      <c r="AK952" s="66"/>
    </row>
    <row r="953" spans="1:37" ht="16.75" customHeight="1" x14ac:dyDescent="0.3">
      <c r="A953" s="11">
        <v>33</v>
      </c>
      <c r="B953" s="14" t="s">
        <v>2724</v>
      </c>
      <c r="C953" s="52" t="s">
        <v>12472</v>
      </c>
      <c r="D953" s="128"/>
      <c r="E953" s="129"/>
      <c r="F953" s="129"/>
      <c r="G953" s="130"/>
      <c r="H953" s="128"/>
      <c r="I953" s="129"/>
      <c r="J953" s="129"/>
      <c r="K953" s="130"/>
      <c r="L953" s="2"/>
      <c r="M953" s="2"/>
      <c r="N953" s="58"/>
      <c r="O953" s="81"/>
      <c r="P953" s="185"/>
      <c r="Q953" s="2"/>
      <c r="R953" s="2"/>
      <c r="S953" s="44"/>
      <c r="T953" s="45"/>
      <c r="U953" s="2"/>
      <c r="V953" s="2"/>
      <c r="W953" s="2"/>
      <c r="X953" s="2"/>
      <c r="Y953" s="2"/>
      <c r="Z953" s="2"/>
      <c r="AA953" s="145"/>
      <c r="AB953" s="71"/>
      <c r="AC953" s="291" t="s">
        <v>12369</v>
      </c>
      <c r="AD953" s="220" t="s">
        <v>7358</v>
      </c>
      <c r="AE953" s="55" t="s">
        <v>7390</v>
      </c>
      <c r="AF953" s="141">
        <v>0.7</v>
      </c>
      <c r="AG953" s="221"/>
      <c r="AH953" s="136"/>
      <c r="AI953" s="75"/>
      <c r="AJ953" s="98">
        <f>ROUND(ROUND(P949*AA950,0)*AF953-AH952,0)</f>
        <v>333</v>
      </c>
      <c r="AK953" s="66"/>
    </row>
    <row r="954" spans="1:37" ht="16.75" customHeight="1" x14ac:dyDescent="0.3">
      <c r="A954" s="11">
        <v>33</v>
      </c>
      <c r="B954" s="14" t="s">
        <v>2725</v>
      </c>
      <c r="C954" s="52" t="s">
        <v>12471</v>
      </c>
      <c r="D954" s="128"/>
      <c r="E954" s="129"/>
      <c r="F954" s="129"/>
      <c r="G954" s="130"/>
      <c r="H954" s="128"/>
      <c r="I954" s="129"/>
      <c r="J954" s="129"/>
      <c r="K954" s="130"/>
      <c r="L954" s="2"/>
      <c r="M954" s="2"/>
      <c r="N954" s="58"/>
      <c r="O954" s="81"/>
      <c r="P954" s="185"/>
      <c r="Q954" s="2"/>
      <c r="R954" s="2"/>
      <c r="S954" s="44"/>
      <c r="T954" s="43"/>
      <c r="U954" s="8"/>
      <c r="V954" s="8"/>
      <c r="W954" s="8"/>
      <c r="X954" s="8"/>
      <c r="Y954" s="8"/>
      <c r="Z954" s="8"/>
      <c r="AA954" s="180"/>
      <c r="AB954" s="73"/>
      <c r="AC954" s="292"/>
      <c r="AD954" s="220" t="s">
        <v>7391</v>
      </c>
      <c r="AE954" s="55" t="s">
        <v>7390</v>
      </c>
      <c r="AF954" s="141">
        <v>0.5</v>
      </c>
      <c r="AG954" s="196"/>
      <c r="AH954" s="144"/>
      <c r="AI954" s="150"/>
      <c r="AJ954" s="98">
        <f>ROUND(ROUND(P949*AA950,0)*AF954-AH952,0)</f>
        <v>237</v>
      </c>
      <c r="AK954" s="66"/>
    </row>
    <row r="955" spans="1:37" ht="16.75" customHeight="1" x14ac:dyDescent="0.3">
      <c r="A955" s="11">
        <v>33</v>
      </c>
      <c r="B955" s="14" t="s">
        <v>2726</v>
      </c>
      <c r="C955" s="52" t="s">
        <v>12470</v>
      </c>
      <c r="D955" s="45"/>
      <c r="E955" s="2"/>
      <c r="F955" s="2"/>
      <c r="G955" s="44"/>
      <c r="H955" s="45"/>
      <c r="I955" s="2"/>
      <c r="J955" s="2"/>
      <c r="K955" s="44"/>
      <c r="L955" s="2"/>
      <c r="M955" s="2"/>
      <c r="N955" s="58"/>
      <c r="O955" s="81"/>
      <c r="P955" s="185"/>
      <c r="Q955" s="2"/>
      <c r="R955" s="2"/>
      <c r="S955" s="44"/>
      <c r="T955" s="56" t="s">
        <v>7373</v>
      </c>
      <c r="U955" s="2"/>
      <c r="V955" s="2"/>
      <c r="W955" s="2"/>
      <c r="X955" s="2"/>
      <c r="Y955" s="2"/>
      <c r="Z955" s="2"/>
      <c r="AA955" s="145"/>
      <c r="AB955" s="71"/>
      <c r="AC955" s="36"/>
      <c r="AD955" s="194"/>
      <c r="AE955" s="7"/>
      <c r="AF955" s="7"/>
      <c r="AG955" s="7"/>
      <c r="AH955" s="7"/>
      <c r="AI955" s="37"/>
      <c r="AJ955" s="98">
        <f>ROUND(P949*AA956,0)</f>
        <v>493</v>
      </c>
      <c r="AK955" s="66"/>
    </row>
    <row r="956" spans="1:37" ht="16.75" customHeight="1" x14ac:dyDescent="0.3">
      <c r="A956" s="11">
        <v>33</v>
      </c>
      <c r="B956" s="14" t="s">
        <v>2727</v>
      </c>
      <c r="C956" s="52" t="s">
        <v>12469</v>
      </c>
      <c r="D956" s="45"/>
      <c r="E956" s="2"/>
      <c r="F956" s="2"/>
      <c r="G956" s="44"/>
      <c r="H956" s="45"/>
      <c r="I956" s="2"/>
      <c r="J956" s="2"/>
      <c r="K956" s="44"/>
      <c r="L956" s="2"/>
      <c r="M956" s="2"/>
      <c r="N956" s="58"/>
      <c r="O956" s="81"/>
      <c r="P956" s="185"/>
      <c r="Q956" s="2"/>
      <c r="R956" s="2"/>
      <c r="S956" s="44"/>
      <c r="T956" s="56" t="s">
        <v>7405</v>
      </c>
      <c r="U956" s="2"/>
      <c r="V956" s="2"/>
      <c r="W956" s="135"/>
      <c r="X956" s="135"/>
      <c r="Y956" s="135"/>
      <c r="Z956" s="136" t="s">
        <v>7404</v>
      </c>
      <c r="AA956" s="273">
        <v>0.95</v>
      </c>
      <c r="AB956" s="274"/>
      <c r="AC956" s="291" t="s">
        <v>12369</v>
      </c>
      <c r="AD956" s="220" t="s">
        <v>7358</v>
      </c>
      <c r="AE956" s="55" t="s">
        <v>7390</v>
      </c>
      <c r="AF956" s="141">
        <v>0.7</v>
      </c>
      <c r="AG956" s="141"/>
      <c r="AH956" s="141"/>
      <c r="AI956" s="142"/>
      <c r="AJ956" s="98">
        <f>ROUND(ROUND(P949*AA956,0)*AF956,0)</f>
        <v>345</v>
      </c>
      <c r="AK956" s="66"/>
    </row>
    <row r="957" spans="1:37" ht="16.75" customHeight="1" x14ac:dyDescent="0.3">
      <c r="A957" s="11">
        <v>33</v>
      </c>
      <c r="B957" s="14" t="s">
        <v>2728</v>
      </c>
      <c r="C957" s="52" t="s">
        <v>12468</v>
      </c>
      <c r="D957" s="128"/>
      <c r="E957" s="129"/>
      <c r="F957" s="129"/>
      <c r="G957" s="130"/>
      <c r="H957" s="128"/>
      <c r="I957" s="129"/>
      <c r="J957" s="129"/>
      <c r="K957" s="130"/>
      <c r="L957" s="2"/>
      <c r="M957" s="2"/>
      <c r="N957" s="58"/>
      <c r="O957" s="81"/>
      <c r="P957" s="185"/>
      <c r="Q957" s="2"/>
      <c r="R957" s="2"/>
      <c r="S957" s="44"/>
      <c r="T957" s="45"/>
      <c r="U957" s="2"/>
      <c r="V957" s="2"/>
      <c r="W957" s="2"/>
      <c r="X957" s="2"/>
      <c r="Y957" s="2"/>
      <c r="Z957" s="2"/>
      <c r="AA957" s="145"/>
      <c r="AB957" s="71"/>
      <c r="AC957" s="292"/>
      <c r="AD957" s="220" t="s">
        <v>7391</v>
      </c>
      <c r="AE957" s="55" t="s">
        <v>7390</v>
      </c>
      <c r="AF957" s="141">
        <v>0.5</v>
      </c>
      <c r="AG957" s="141"/>
      <c r="AH957" s="141"/>
      <c r="AI957" s="142"/>
      <c r="AJ957" s="98">
        <f>ROUND(ROUND(P949*AA956,0)*AF957,0)</f>
        <v>247</v>
      </c>
      <c r="AK957" s="66"/>
    </row>
    <row r="958" spans="1:37" ht="16.75" customHeight="1" x14ac:dyDescent="0.3">
      <c r="A958" s="11">
        <v>33</v>
      </c>
      <c r="B958" s="14" t="s">
        <v>2729</v>
      </c>
      <c r="C958" s="52" t="s">
        <v>12467</v>
      </c>
      <c r="D958" s="128"/>
      <c r="E958" s="129"/>
      <c r="F958" s="129"/>
      <c r="G958" s="130"/>
      <c r="H958" s="128"/>
      <c r="I958" s="129"/>
      <c r="J958" s="129"/>
      <c r="K958" s="130"/>
      <c r="L958" s="2"/>
      <c r="M958" s="2"/>
      <c r="N958" s="58"/>
      <c r="O958" s="81"/>
      <c r="P958" s="185"/>
      <c r="Q958" s="2"/>
      <c r="R958" s="2"/>
      <c r="S958" s="44"/>
      <c r="T958" s="45"/>
      <c r="U958" s="2"/>
      <c r="V958" s="2"/>
      <c r="W958" s="2"/>
      <c r="X958" s="2"/>
      <c r="Y958" s="2"/>
      <c r="Z958" s="2"/>
      <c r="AA958" s="145"/>
      <c r="AB958" s="71"/>
      <c r="AC958" s="36"/>
      <c r="AD958" s="201"/>
      <c r="AE958" s="55"/>
      <c r="AF958" s="141"/>
      <c r="AG958" s="187" t="s">
        <v>7356</v>
      </c>
      <c r="AH958" s="53">
        <v>5</v>
      </c>
      <c r="AI958" s="181" t="s">
        <v>7357</v>
      </c>
      <c r="AJ958" s="98">
        <f>ROUND(P949*AA956-AH958,0)</f>
        <v>488</v>
      </c>
      <c r="AK958" s="66"/>
    </row>
    <row r="959" spans="1:37" ht="16.75" customHeight="1" x14ac:dyDescent="0.3">
      <c r="A959" s="11">
        <v>33</v>
      </c>
      <c r="B959" s="14" t="s">
        <v>2730</v>
      </c>
      <c r="C959" s="52" t="s">
        <v>12466</v>
      </c>
      <c r="D959" s="128"/>
      <c r="E959" s="129"/>
      <c r="F959" s="129"/>
      <c r="G959" s="130"/>
      <c r="H959" s="128"/>
      <c r="I959" s="129"/>
      <c r="J959" s="129"/>
      <c r="K959" s="130"/>
      <c r="L959" s="2"/>
      <c r="M959" s="2"/>
      <c r="N959" s="58"/>
      <c r="O959" s="81"/>
      <c r="P959" s="185"/>
      <c r="Q959" s="2"/>
      <c r="R959" s="2"/>
      <c r="S959" s="44"/>
      <c r="T959" s="45"/>
      <c r="U959" s="2"/>
      <c r="V959" s="2"/>
      <c r="W959" s="2"/>
      <c r="X959" s="2"/>
      <c r="Y959" s="2"/>
      <c r="Z959" s="2"/>
      <c r="AA959" s="145"/>
      <c r="AB959" s="71"/>
      <c r="AC959" s="291" t="s">
        <v>12369</v>
      </c>
      <c r="AD959" s="220" t="s">
        <v>7358</v>
      </c>
      <c r="AE959" s="55" t="s">
        <v>7390</v>
      </c>
      <c r="AF959" s="141">
        <v>0.7</v>
      </c>
      <c r="AG959" s="221"/>
      <c r="AH959" s="136"/>
      <c r="AI959" s="75"/>
      <c r="AJ959" s="98">
        <f>ROUND(ROUND(P949*AA956,0)*AF959-AH958,0)</f>
        <v>340</v>
      </c>
      <c r="AK959" s="66"/>
    </row>
    <row r="960" spans="1:37" ht="16.75" customHeight="1" x14ac:dyDescent="0.3">
      <c r="A960" s="11">
        <v>33</v>
      </c>
      <c r="B960" s="14" t="s">
        <v>2731</v>
      </c>
      <c r="C960" s="52" t="s">
        <v>12465</v>
      </c>
      <c r="D960" s="128"/>
      <c r="E960" s="129"/>
      <c r="F960" s="129"/>
      <c r="G960" s="130"/>
      <c r="H960" s="128"/>
      <c r="I960" s="129"/>
      <c r="J960" s="129"/>
      <c r="K960" s="130"/>
      <c r="L960" s="2"/>
      <c r="M960" s="2"/>
      <c r="N960" s="58"/>
      <c r="O960" s="81"/>
      <c r="P960" s="185"/>
      <c r="Q960" s="2"/>
      <c r="R960" s="2"/>
      <c r="S960" s="44"/>
      <c r="T960" s="43"/>
      <c r="U960" s="8"/>
      <c r="V960" s="8"/>
      <c r="W960" s="8"/>
      <c r="X960" s="8"/>
      <c r="Y960" s="8"/>
      <c r="Z960" s="8"/>
      <c r="AA960" s="180"/>
      <c r="AB960" s="73"/>
      <c r="AC960" s="292"/>
      <c r="AD960" s="220" t="s">
        <v>7391</v>
      </c>
      <c r="AE960" s="55" t="s">
        <v>7390</v>
      </c>
      <c r="AF960" s="141">
        <v>0.5</v>
      </c>
      <c r="AG960" s="196"/>
      <c r="AH960" s="144"/>
      <c r="AI960" s="150"/>
      <c r="AJ960" s="98">
        <f>ROUND(ROUND(P949*AA956,0)*AF960-AH958,0)</f>
        <v>242</v>
      </c>
      <c r="AK960" s="66"/>
    </row>
    <row r="961" spans="1:37" ht="16.75" customHeight="1" x14ac:dyDescent="0.3">
      <c r="A961" s="11">
        <v>33</v>
      </c>
      <c r="B961" s="14" t="s">
        <v>12464</v>
      </c>
      <c r="C961" s="52" t="s">
        <v>12463</v>
      </c>
      <c r="D961" s="45"/>
      <c r="E961" s="2"/>
      <c r="F961" s="2"/>
      <c r="G961" s="44"/>
      <c r="H961" s="45"/>
      <c r="I961" s="2"/>
      <c r="J961" s="2"/>
      <c r="K961" s="44"/>
      <c r="L961" s="2"/>
      <c r="M961" s="2"/>
      <c r="N961" s="58"/>
      <c r="O961" s="81"/>
      <c r="P961" s="167" t="s">
        <v>7425</v>
      </c>
      <c r="Q961" s="36"/>
      <c r="R961" s="36"/>
      <c r="S961" s="50"/>
      <c r="T961" s="36"/>
      <c r="U961" s="36"/>
      <c r="V961" s="36"/>
      <c r="W961" s="36"/>
      <c r="X961" s="36"/>
      <c r="Y961" s="36"/>
      <c r="Z961" s="36"/>
      <c r="AA961" s="217"/>
      <c r="AB961" s="50"/>
      <c r="AC961" s="36"/>
      <c r="AD961" s="53"/>
      <c r="AE961" s="36"/>
      <c r="AF961" s="36"/>
      <c r="AG961" s="36"/>
      <c r="AH961" s="36"/>
      <c r="AI961" s="50"/>
      <c r="AJ961" s="98">
        <f>ROUND(P967,0)</f>
        <v>473</v>
      </c>
      <c r="AK961" s="66"/>
    </row>
    <row r="962" spans="1:37" ht="16.75" customHeight="1" x14ac:dyDescent="0.3">
      <c r="A962" s="11">
        <v>33</v>
      </c>
      <c r="B962" s="14" t="s">
        <v>2732</v>
      </c>
      <c r="C962" s="52" t="s">
        <v>12462</v>
      </c>
      <c r="D962" s="45"/>
      <c r="E962" s="2"/>
      <c r="F962" s="2"/>
      <c r="G962" s="44"/>
      <c r="H962" s="45"/>
      <c r="I962" s="2"/>
      <c r="J962" s="2"/>
      <c r="K962" s="44"/>
      <c r="L962" s="2"/>
      <c r="M962" s="2"/>
      <c r="N962" s="58"/>
      <c r="O962" s="81"/>
      <c r="P962" s="185"/>
      <c r="Q962" s="2"/>
      <c r="R962" s="2"/>
      <c r="S962" s="44"/>
      <c r="T962" s="2"/>
      <c r="U962" s="2"/>
      <c r="V962" s="2"/>
      <c r="W962" s="2"/>
      <c r="X962" s="2"/>
      <c r="Y962" s="2"/>
      <c r="Z962" s="2"/>
      <c r="AA962" s="145"/>
      <c r="AB962" s="71"/>
      <c r="AC962" s="291" t="s">
        <v>12369</v>
      </c>
      <c r="AD962" s="220" t="s">
        <v>7358</v>
      </c>
      <c r="AE962" s="55" t="s">
        <v>7390</v>
      </c>
      <c r="AF962" s="141">
        <v>0.7</v>
      </c>
      <c r="AG962" s="141"/>
      <c r="AH962" s="141"/>
      <c r="AI962" s="142"/>
      <c r="AJ962" s="98">
        <f>ROUND(P967*AF962,0)</f>
        <v>331</v>
      </c>
      <c r="AK962" s="66"/>
    </row>
    <row r="963" spans="1:37" ht="16.75" customHeight="1" x14ac:dyDescent="0.3">
      <c r="A963" s="11">
        <v>33</v>
      </c>
      <c r="B963" s="14" t="s">
        <v>2733</v>
      </c>
      <c r="C963" s="52" t="s">
        <v>12461</v>
      </c>
      <c r="D963" s="128"/>
      <c r="E963" s="129"/>
      <c r="F963" s="129"/>
      <c r="G963" s="130"/>
      <c r="H963" s="128"/>
      <c r="I963" s="129"/>
      <c r="J963" s="129"/>
      <c r="K963" s="130"/>
      <c r="L963" s="2"/>
      <c r="M963" s="2"/>
      <c r="N963" s="58"/>
      <c r="O963" s="81"/>
      <c r="P963" s="185"/>
      <c r="Q963" s="2"/>
      <c r="R963" s="2"/>
      <c r="S963" s="44"/>
      <c r="T963" s="45"/>
      <c r="U963" s="2"/>
      <c r="V963" s="2"/>
      <c r="W963" s="2"/>
      <c r="X963" s="2"/>
      <c r="Y963" s="2"/>
      <c r="Z963" s="2"/>
      <c r="AA963" s="145"/>
      <c r="AB963" s="71"/>
      <c r="AC963" s="292"/>
      <c r="AD963" s="220" t="s">
        <v>7391</v>
      </c>
      <c r="AE963" s="55" t="s">
        <v>7390</v>
      </c>
      <c r="AF963" s="141">
        <v>0.5</v>
      </c>
      <c r="AG963" s="141"/>
      <c r="AH963" s="141"/>
      <c r="AI963" s="142"/>
      <c r="AJ963" s="98">
        <f>ROUND(P967*AF963,0)</f>
        <v>237</v>
      </c>
      <c r="AK963" s="66"/>
    </row>
    <row r="964" spans="1:37" ht="16.75" customHeight="1" x14ac:dyDescent="0.3">
      <c r="A964" s="11">
        <v>33</v>
      </c>
      <c r="B964" s="14" t="s">
        <v>2734</v>
      </c>
      <c r="C964" s="52" t="s">
        <v>12460</v>
      </c>
      <c r="D964" s="128"/>
      <c r="E964" s="129"/>
      <c r="F964" s="129"/>
      <c r="G964" s="130"/>
      <c r="H964" s="128"/>
      <c r="I964" s="129"/>
      <c r="J964" s="129"/>
      <c r="K964" s="130"/>
      <c r="L964" s="2"/>
      <c r="M964" s="2"/>
      <c r="N964" s="58"/>
      <c r="O964" s="81"/>
      <c r="P964" s="185"/>
      <c r="Q964" s="2"/>
      <c r="R964" s="2"/>
      <c r="S964" s="44"/>
      <c r="T964" s="2"/>
      <c r="U964" s="2"/>
      <c r="V964" s="2"/>
      <c r="W964" s="2"/>
      <c r="X964" s="2"/>
      <c r="Y964" s="2"/>
      <c r="Z964" s="2"/>
      <c r="AA964" s="145"/>
      <c r="AB964" s="71"/>
      <c r="AC964" s="36"/>
      <c r="AD964" s="201"/>
      <c r="AE964" s="55"/>
      <c r="AF964" s="141"/>
      <c r="AG964" s="187" t="s">
        <v>7356</v>
      </c>
      <c r="AH964" s="53">
        <v>5</v>
      </c>
      <c r="AI964" s="181" t="s">
        <v>7357</v>
      </c>
      <c r="AJ964" s="98">
        <f>ROUND(P967-AH964,0)</f>
        <v>468</v>
      </c>
      <c r="AK964" s="66"/>
    </row>
    <row r="965" spans="1:37" ht="16.75" customHeight="1" x14ac:dyDescent="0.3">
      <c r="A965" s="11">
        <v>33</v>
      </c>
      <c r="B965" s="14" t="s">
        <v>2735</v>
      </c>
      <c r="C965" s="52" t="s">
        <v>12459</v>
      </c>
      <c r="D965" s="128"/>
      <c r="E965" s="129"/>
      <c r="F965" s="129"/>
      <c r="G965" s="130"/>
      <c r="H965" s="128"/>
      <c r="I965" s="129"/>
      <c r="J965" s="129"/>
      <c r="K965" s="130"/>
      <c r="L965" s="2"/>
      <c r="M965" s="2"/>
      <c r="N965" s="58"/>
      <c r="O965" s="81"/>
      <c r="P965" s="185"/>
      <c r="Q965" s="2"/>
      <c r="R965" s="2"/>
      <c r="S965" s="44"/>
      <c r="T965" s="2"/>
      <c r="U965" s="2"/>
      <c r="V965" s="2"/>
      <c r="W965" s="2"/>
      <c r="X965" s="2"/>
      <c r="Y965" s="2"/>
      <c r="Z965" s="2"/>
      <c r="AA965" s="145"/>
      <c r="AB965" s="71"/>
      <c r="AC965" s="291" t="s">
        <v>12369</v>
      </c>
      <c r="AD965" s="220" t="s">
        <v>7358</v>
      </c>
      <c r="AE965" s="55" t="s">
        <v>7390</v>
      </c>
      <c r="AF965" s="141">
        <v>0.7</v>
      </c>
      <c r="AG965" s="221"/>
      <c r="AH965" s="136"/>
      <c r="AI965" s="75"/>
      <c r="AJ965" s="98">
        <f>ROUND(P967*AF965-AH964,0)</f>
        <v>326</v>
      </c>
      <c r="AK965" s="66"/>
    </row>
    <row r="966" spans="1:37" ht="16.75" customHeight="1" x14ac:dyDescent="0.3">
      <c r="A966" s="11">
        <v>33</v>
      </c>
      <c r="B966" s="14" t="s">
        <v>2736</v>
      </c>
      <c r="C966" s="52" t="s">
        <v>12458</v>
      </c>
      <c r="D966" s="128"/>
      <c r="E966" s="129"/>
      <c r="F966" s="129"/>
      <c r="G966" s="130"/>
      <c r="H966" s="128"/>
      <c r="I966" s="129"/>
      <c r="J966" s="129"/>
      <c r="K966" s="130"/>
      <c r="L966" s="2"/>
      <c r="M966" s="2"/>
      <c r="N966" s="58"/>
      <c r="O966" s="81"/>
      <c r="P966" s="185"/>
      <c r="Q966" s="2"/>
      <c r="R966" s="2"/>
      <c r="S966" s="44"/>
      <c r="T966" s="2"/>
      <c r="U966" s="2"/>
      <c r="V966" s="2"/>
      <c r="W966" s="2"/>
      <c r="X966" s="2"/>
      <c r="Y966" s="2"/>
      <c r="Z966" s="2"/>
      <c r="AA966" s="145"/>
      <c r="AB966" s="71"/>
      <c r="AC966" s="292"/>
      <c r="AD966" s="220" t="s">
        <v>7391</v>
      </c>
      <c r="AE966" s="55" t="s">
        <v>7390</v>
      </c>
      <c r="AF966" s="141">
        <v>0.5</v>
      </c>
      <c r="AG966" s="196"/>
      <c r="AH966" s="144"/>
      <c r="AI966" s="150"/>
      <c r="AJ966" s="98">
        <f>ROUND(P967*AF966-AH964,0)</f>
        <v>232</v>
      </c>
      <c r="AK966" s="66"/>
    </row>
    <row r="967" spans="1:37" ht="16.75" customHeight="1" x14ac:dyDescent="0.3">
      <c r="A967" s="11">
        <v>33</v>
      </c>
      <c r="B967" s="14" t="s">
        <v>2737</v>
      </c>
      <c r="C967" s="52" t="s">
        <v>12457</v>
      </c>
      <c r="D967" s="45"/>
      <c r="E967" s="2"/>
      <c r="F967" s="2"/>
      <c r="G967" s="44"/>
      <c r="H967" s="45"/>
      <c r="I967" s="2"/>
      <c r="J967" s="2"/>
      <c r="K967" s="44"/>
      <c r="L967" s="2"/>
      <c r="M967" s="2"/>
      <c r="N967" s="58"/>
      <c r="O967" s="81"/>
      <c r="P967" s="271">
        <v>473</v>
      </c>
      <c r="Q967" s="272"/>
      <c r="R967" s="2" t="s">
        <v>7388</v>
      </c>
      <c r="S967" s="44"/>
      <c r="T967" s="202" t="s">
        <v>7380</v>
      </c>
      <c r="U967" s="36"/>
      <c r="V967" s="36"/>
      <c r="W967" s="36"/>
      <c r="X967" s="36"/>
      <c r="Y967" s="36"/>
      <c r="Z967" s="36"/>
      <c r="AA967" s="217"/>
      <c r="AB967" s="74"/>
      <c r="AC967" s="36"/>
      <c r="AD967" s="194"/>
      <c r="AE967" s="7"/>
      <c r="AF967" s="7"/>
      <c r="AG967" s="7"/>
      <c r="AH967" s="7"/>
      <c r="AI967" s="37"/>
      <c r="AJ967" s="98">
        <f>ROUND(P967*AA968,0)</f>
        <v>440</v>
      </c>
      <c r="AK967" s="66"/>
    </row>
    <row r="968" spans="1:37" ht="16.75" customHeight="1" x14ac:dyDescent="0.3">
      <c r="A968" s="11">
        <v>33</v>
      </c>
      <c r="B968" s="14" t="s">
        <v>2738</v>
      </c>
      <c r="C968" s="52" t="s">
        <v>12456</v>
      </c>
      <c r="D968" s="45"/>
      <c r="E968" s="2"/>
      <c r="F968" s="2"/>
      <c r="G968" s="44"/>
      <c r="H968" s="45"/>
      <c r="I968" s="2"/>
      <c r="J968" s="2"/>
      <c r="K968" s="44"/>
      <c r="L968" s="2"/>
      <c r="M968" s="2"/>
      <c r="N968" s="58"/>
      <c r="O968" s="81"/>
      <c r="P968" s="72"/>
      <c r="Q968" s="145"/>
      <c r="R968" s="2"/>
      <c r="S968" s="44"/>
      <c r="T968" s="45"/>
      <c r="U968" s="2"/>
      <c r="V968" s="2"/>
      <c r="W968" s="135"/>
      <c r="X968" s="135"/>
      <c r="Y968" s="135"/>
      <c r="Z968" s="136" t="s">
        <v>7404</v>
      </c>
      <c r="AA968" s="273">
        <v>0.93</v>
      </c>
      <c r="AB968" s="274"/>
      <c r="AC968" s="291" t="s">
        <v>12369</v>
      </c>
      <c r="AD968" s="220" t="s">
        <v>7358</v>
      </c>
      <c r="AE968" s="55" t="s">
        <v>7390</v>
      </c>
      <c r="AF968" s="141">
        <v>0.7</v>
      </c>
      <c r="AG968" s="141"/>
      <c r="AH968" s="141"/>
      <c r="AI968" s="142"/>
      <c r="AJ968" s="98">
        <f>ROUND(ROUND(P967*AA968,0)*AF968,0)</f>
        <v>308</v>
      </c>
      <c r="AK968" s="66"/>
    </row>
    <row r="969" spans="1:37" ht="16.75" customHeight="1" x14ac:dyDescent="0.3">
      <c r="A969" s="11">
        <v>33</v>
      </c>
      <c r="B969" s="14" t="s">
        <v>2739</v>
      </c>
      <c r="C969" s="52" t="s">
        <v>12455</v>
      </c>
      <c r="D969" s="128"/>
      <c r="E969" s="129"/>
      <c r="F969" s="129"/>
      <c r="G969" s="130"/>
      <c r="H969" s="128"/>
      <c r="I969" s="129"/>
      <c r="J969" s="129"/>
      <c r="K969" s="130"/>
      <c r="L969" s="2"/>
      <c r="M969" s="2"/>
      <c r="N969" s="58"/>
      <c r="O969" s="81"/>
      <c r="P969" s="185"/>
      <c r="Q969" s="2"/>
      <c r="R969" s="2"/>
      <c r="S969" s="44"/>
      <c r="T969" s="45"/>
      <c r="U969" s="2"/>
      <c r="V969" s="2"/>
      <c r="W969" s="2"/>
      <c r="X969" s="2"/>
      <c r="Y969" s="2"/>
      <c r="Z969" s="2"/>
      <c r="AA969" s="145"/>
      <c r="AB969" s="71"/>
      <c r="AC969" s="292"/>
      <c r="AD969" s="220" t="s">
        <v>7391</v>
      </c>
      <c r="AE969" s="55" t="s">
        <v>7390</v>
      </c>
      <c r="AF969" s="141">
        <v>0.5</v>
      </c>
      <c r="AG969" s="141"/>
      <c r="AH969" s="141"/>
      <c r="AI969" s="142"/>
      <c r="AJ969" s="98">
        <f>ROUND(ROUND(P967*AA968,0)*AF969,0)</f>
        <v>220</v>
      </c>
      <c r="AK969" s="66"/>
    </row>
    <row r="970" spans="1:37" ht="16.75" customHeight="1" x14ac:dyDescent="0.3">
      <c r="A970" s="11">
        <v>33</v>
      </c>
      <c r="B970" s="14" t="s">
        <v>2740</v>
      </c>
      <c r="C970" s="52" t="s">
        <v>12454</v>
      </c>
      <c r="D970" s="128"/>
      <c r="E970" s="129"/>
      <c r="F970" s="129"/>
      <c r="G970" s="130"/>
      <c r="H970" s="128"/>
      <c r="I970" s="129"/>
      <c r="J970" s="129"/>
      <c r="K970" s="130"/>
      <c r="L970" s="2"/>
      <c r="M970" s="2"/>
      <c r="N970" s="58"/>
      <c r="O970" s="81"/>
      <c r="P970" s="185"/>
      <c r="Q970" s="2"/>
      <c r="R970" s="2"/>
      <c r="S970" s="44"/>
      <c r="T970" s="45"/>
      <c r="U970" s="2"/>
      <c r="V970" s="2"/>
      <c r="W970" s="2"/>
      <c r="X970" s="2"/>
      <c r="Y970" s="2"/>
      <c r="Z970" s="2"/>
      <c r="AA970" s="145"/>
      <c r="AB970" s="71"/>
      <c r="AC970" s="36"/>
      <c r="AD970" s="201"/>
      <c r="AE970" s="55"/>
      <c r="AF970" s="141"/>
      <c r="AG970" s="187" t="s">
        <v>7356</v>
      </c>
      <c r="AH970" s="53">
        <v>5</v>
      </c>
      <c r="AI970" s="181" t="s">
        <v>7357</v>
      </c>
      <c r="AJ970" s="98">
        <f>ROUND(P967*AA968-AH970,0)</f>
        <v>435</v>
      </c>
      <c r="AK970" s="66"/>
    </row>
    <row r="971" spans="1:37" ht="16.75" customHeight="1" x14ac:dyDescent="0.3">
      <c r="A971" s="11">
        <v>33</v>
      </c>
      <c r="B971" s="14" t="s">
        <v>2741</v>
      </c>
      <c r="C971" s="52" t="s">
        <v>12453</v>
      </c>
      <c r="D971" s="128"/>
      <c r="E971" s="129"/>
      <c r="F971" s="129"/>
      <c r="G971" s="130"/>
      <c r="H971" s="128"/>
      <c r="I971" s="129"/>
      <c r="J971" s="129"/>
      <c r="K971" s="130"/>
      <c r="L971" s="2"/>
      <c r="M971" s="2"/>
      <c r="N971" s="58"/>
      <c r="O971" s="81"/>
      <c r="P971" s="185"/>
      <c r="Q971" s="2"/>
      <c r="R971" s="2"/>
      <c r="S971" s="44"/>
      <c r="T971" s="45"/>
      <c r="U971" s="2"/>
      <c r="V971" s="2"/>
      <c r="W971" s="2"/>
      <c r="X971" s="2"/>
      <c r="Y971" s="2"/>
      <c r="Z971" s="2"/>
      <c r="AA971" s="145"/>
      <c r="AB971" s="71"/>
      <c r="AC971" s="291" t="s">
        <v>12369</v>
      </c>
      <c r="AD971" s="220" t="s">
        <v>7358</v>
      </c>
      <c r="AE971" s="55" t="s">
        <v>7390</v>
      </c>
      <c r="AF971" s="141">
        <v>0.7</v>
      </c>
      <c r="AG971" s="221"/>
      <c r="AH971" s="136"/>
      <c r="AI971" s="75"/>
      <c r="AJ971" s="98">
        <f>ROUND(ROUND(P967*AA968,0)*AF971-AH970,0)</f>
        <v>303</v>
      </c>
      <c r="AK971" s="66"/>
    </row>
    <row r="972" spans="1:37" ht="16.75" customHeight="1" x14ac:dyDescent="0.3">
      <c r="A972" s="11">
        <v>33</v>
      </c>
      <c r="B972" s="14" t="s">
        <v>2742</v>
      </c>
      <c r="C972" s="52" t="s">
        <v>12452</v>
      </c>
      <c r="D972" s="128"/>
      <c r="E972" s="129"/>
      <c r="F972" s="129"/>
      <c r="G972" s="130"/>
      <c r="H972" s="128"/>
      <c r="I972" s="129"/>
      <c r="J972" s="129"/>
      <c r="K972" s="130"/>
      <c r="L972" s="2"/>
      <c r="M972" s="2"/>
      <c r="N972" s="58"/>
      <c r="O972" s="81"/>
      <c r="P972" s="185"/>
      <c r="Q972" s="2"/>
      <c r="R972" s="2"/>
      <c r="S972" s="44"/>
      <c r="T972" s="43"/>
      <c r="U972" s="8"/>
      <c r="V972" s="8"/>
      <c r="W972" s="8"/>
      <c r="X972" s="8"/>
      <c r="Y972" s="8"/>
      <c r="Z972" s="8"/>
      <c r="AA972" s="180"/>
      <c r="AB972" s="73"/>
      <c r="AC972" s="292"/>
      <c r="AD972" s="220" t="s">
        <v>7391</v>
      </c>
      <c r="AE972" s="55" t="s">
        <v>7390</v>
      </c>
      <c r="AF972" s="141">
        <v>0.5</v>
      </c>
      <c r="AG972" s="196"/>
      <c r="AH972" s="144"/>
      <c r="AI972" s="150"/>
      <c r="AJ972" s="98">
        <f>ROUND(ROUND(P967*AA968,0)*AF972-AH970,0)</f>
        <v>215</v>
      </c>
      <c r="AK972" s="66"/>
    </row>
    <row r="973" spans="1:37" ht="16.75" customHeight="1" x14ac:dyDescent="0.3">
      <c r="A973" s="11">
        <v>33</v>
      </c>
      <c r="B973" s="14" t="s">
        <v>2743</v>
      </c>
      <c r="C973" s="52" t="s">
        <v>12451</v>
      </c>
      <c r="D973" s="45"/>
      <c r="E973" s="2"/>
      <c r="F973" s="2"/>
      <c r="G973" s="44"/>
      <c r="H973" s="45"/>
      <c r="I973" s="2"/>
      <c r="J973" s="2"/>
      <c r="K973" s="44"/>
      <c r="L973" s="2"/>
      <c r="M973" s="2"/>
      <c r="N973" s="58"/>
      <c r="O973" s="81"/>
      <c r="P973" s="185"/>
      <c r="Q973" s="2"/>
      <c r="R973" s="2"/>
      <c r="S973" s="44"/>
      <c r="T973" s="56" t="s">
        <v>7373</v>
      </c>
      <c r="U973" s="2"/>
      <c r="V973" s="2"/>
      <c r="W973" s="2"/>
      <c r="X973" s="2"/>
      <c r="Y973" s="2"/>
      <c r="Z973" s="2"/>
      <c r="AA973" s="145"/>
      <c r="AB973" s="71"/>
      <c r="AC973" s="36"/>
      <c r="AD973" s="194"/>
      <c r="AE973" s="7"/>
      <c r="AF973" s="7"/>
      <c r="AG973" s="7"/>
      <c r="AH973" s="7"/>
      <c r="AI973" s="37"/>
      <c r="AJ973" s="98">
        <f>ROUND(P967*AA974,0)</f>
        <v>449</v>
      </c>
      <c r="AK973" s="66"/>
    </row>
    <row r="974" spans="1:37" ht="16.75" customHeight="1" x14ac:dyDescent="0.3">
      <c r="A974" s="11">
        <v>33</v>
      </c>
      <c r="B974" s="14" t="s">
        <v>2744</v>
      </c>
      <c r="C974" s="52" t="s">
        <v>12450</v>
      </c>
      <c r="D974" s="45"/>
      <c r="E974" s="2"/>
      <c r="F974" s="2"/>
      <c r="G974" s="44"/>
      <c r="H974" s="45"/>
      <c r="I974" s="2"/>
      <c r="J974" s="2"/>
      <c r="K974" s="44"/>
      <c r="L974" s="2"/>
      <c r="M974" s="2"/>
      <c r="N974" s="58"/>
      <c r="O974" s="81"/>
      <c r="P974" s="185"/>
      <c r="Q974" s="2"/>
      <c r="R974" s="2"/>
      <c r="S974" s="44"/>
      <c r="T974" s="56" t="s">
        <v>7405</v>
      </c>
      <c r="U974" s="2"/>
      <c r="V974" s="2"/>
      <c r="W974" s="135"/>
      <c r="X974" s="135"/>
      <c r="Y974" s="135"/>
      <c r="Z974" s="136" t="s">
        <v>7404</v>
      </c>
      <c r="AA974" s="273">
        <v>0.95</v>
      </c>
      <c r="AB974" s="274"/>
      <c r="AC974" s="291" t="s">
        <v>12369</v>
      </c>
      <c r="AD974" s="220" t="s">
        <v>7358</v>
      </c>
      <c r="AE974" s="55" t="s">
        <v>7390</v>
      </c>
      <c r="AF974" s="141">
        <v>0.7</v>
      </c>
      <c r="AG974" s="141"/>
      <c r="AH974" s="141"/>
      <c r="AI974" s="142"/>
      <c r="AJ974" s="98">
        <f>ROUND(ROUND(P967*AA974,0)*AF974,0)</f>
        <v>314</v>
      </c>
      <c r="AK974" s="66"/>
    </row>
    <row r="975" spans="1:37" ht="16.75" customHeight="1" x14ac:dyDescent="0.3">
      <c r="A975" s="11">
        <v>33</v>
      </c>
      <c r="B975" s="14" t="s">
        <v>2745</v>
      </c>
      <c r="C975" s="52" t="s">
        <v>12449</v>
      </c>
      <c r="D975" s="128"/>
      <c r="E975" s="129"/>
      <c r="F975" s="129"/>
      <c r="G975" s="130"/>
      <c r="H975" s="128"/>
      <c r="I975" s="129"/>
      <c r="J975" s="129"/>
      <c r="K975" s="130"/>
      <c r="L975" s="2"/>
      <c r="M975" s="2"/>
      <c r="N975" s="58"/>
      <c r="O975" s="81"/>
      <c r="P975" s="185"/>
      <c r="Q975" s="2"/>
      <c r="R975" s="2"/>
      <c r="S975" s="44"/>
      <c r="T975" s="45"/>
      <c r="U975" s="2"/>
      <c r="V975" s="2"/>
      <c r="W975" s="2"/>
      <c r="X975" s="2"/>
      <c r="Y975" s="2"/>
      <c r="Z975" s="2"/>
      <c r="AA975" s="145"/>
      <c r="AB975" s="71"/>
      <c r="AC975" s="292"/>
      <c r="AD975" s="220" t="s">
        <v>7391</v>
      </c>
      <c r="AE975" s="55" t="s">
        <v>7390</v>
      </c>
      <c r="AF975" s="141">
        <v>0.5</v>
      </c>
      <c r="AG975" s="141"/>
      <c r="AH975" s="141"/>
      <c r="AI975" s="142"/>
      <c r="AJ975" s="98">
        <f>ROUND(ROUND(P967*AA974,0)*AF975,0)</f>
        <v>225</v>
      </c>
      <c r="AK975" s="66"/>
    </row>
    <row r="976" spans="1:37" ht="16.75" customHeight="1" x14ac:dyDescent="0.3">
      <c r="A976" s="11">
        <v>33</v>
      </c>
      <c r="B976" s="14" t="s">
        <v>2746</v>
      </c>
      <c r="C976" s="52" t="s">
        <v>12448</v>
      </c>
      <c r="D976" s="128"/>
      <c r="E976" s="129"/>
      <c r="F976" s="129"/>
      <c r="G976" s="130"/>
      <c r="H976" s="128"/>
      <c r="I976" s="129"/>
      <c r="J976" s="129"/>
      <c r="K976" s="130"/>
      <c r="L976" s="2"/>
      <c r="M976" s="2"/>
      <c r="N976" s="58"/>
      <c r="O976" s="81"/>
      <c r="P976" s="185"/>
      <c r="Q976" s="2"/>
      <c r="R976" s="2"/>
      <c r="S976" s="44"/>
      <c r="T976" s="45"/>
      <c r="U976" s="2"/>
      <c r="V976" s="2"/>
      <c r="W976" s="2"/>
      <c r="X976" s="2"/>
      <c r="Y976" s="2"/>
      <c r="Z976" s="2"/>
      <c r="AA976" s="145"/>
      <c r="AB976" s="71"/>
      <c r="AC976" s="36"/>
      <c r="AD976" s="201"/>
      <c r="AE976" s="55"/>
      <c r="AF976" s="141"/>
      <c r="AG976" s="187" t="s">
        <v>7356</v>
      </c>
      <c r="AH976" s="53">
        <v>5</v>
      </c>
      <c r="AI976" s="181" t="s">
        <v>7357</v>
      </c>
      <c r="AJ976" s="98">
        <f>ROUND(P967*AA974-AH976,0)</f>
        <v>444</v>
      </c>
      <c r="AK976" s="66"/>
    </row>
    <row r="977" spans="1:37" ht="16.75" customHeight="1" x14ac:dyDescent="0.3">
      <c r="A977" s="11">
        <v>33</v>
      </c>
      <c r="B977" s="14" t="s">
        <v>2747</v>
      </c>
      <c r="C977" s="52" t="s">
        <v>12447</v>
      </c>
      <c r="D977" s="128"/>
      <c r="E977" s="129"/>
      <c r="F977" s="129"/>
      <c r="G977" s="130"/>
      <c r="H977" s="128"/>
      <c r="I977" s="129"/>
      <c r="J977" s="129"/>
      <c r="K977" s="130"/>
      <c r="L977" s="2"/>
      <c r="M977" s="2"/>
      <c r="N977" s="58"/>
      <c r="O977" s="81"/>
      <c r="P977" s="185"/>
      <c r="Q977" s="2"/>
      <c r="R977" s="2"/>
      <c r="S977" s="44"/>
      <c r="T977" s="45"/>
      <c r="U977" s="2"/>
      <c r="V977" s="2"/>
      <c r="W977" s="2"/>
      <c r="X977" s="2"/>
      <c r="Y977" s="2"/>
      <c r="Z977" s="2"/>
      <c r="AA977" s="145"/>
      <c r="AB977" s="71"/>
      <c r="AC977" s="291" t="s">
        <v>12369</v>
      </c>
      <c r="AD977" s="220" t="s">
        <v>7358</v>
      </c>
      <c r="AE977" s="55" t="s">
        <v>7390</v>
      </c>
      <c r="AF977" s="141">
        <v>0.7</v>
      </c>
      <c r="AG977" s="221"/>
      <c r="AH977" s="136"/>
      <c r="AI977" s="75"/>
      <c r="AJ977" s="98">
        <f>ROUND(ROUND(P967*AA974,0)*AF977-AH976,0)</f>
        <v>309</v>
      </c>
      <c r="AK977" s="66"/>
    </row>
    <row r="978" spans="1:37" ht="16.75" customHeight="1" x14ac:dyDescent="0.3">
      <c r="A978" s="11">
        <v>33</v>
      </c>
      <c r="B978" s="14" t="s">
        <v>2748</v>
      </c>
      <c r="C978" s="52" t="s">
        <v>12446</v>
      </c>
      <c r="D978" s="128"/>
      <c r="E978" s="129"/>
      <c r="F978" s="129"/>
      <c r="G978" s="130"/>
      <c r="H978" s="128"/>
      <c r="I978" s="129"/>
      <c r="J978" s="129"/>
      <c r="K978" s="130"/>
      <c r="L978" s="2"/>
      <c r="M978" s="2"/>
      <c r="N978" s="58"/>
      <c r="O978" s="81"/>
      <c r="P978" s="185"/>
      <c r="Q978" s="2"/>
      <c r="R978" s="2"/>
      <c r="S978" s="44"/>
      <c r="T978" s="43"/>
      <c r="U978" s="8"/>
      <c r="V978" s="8"/>
      <c r="W978" s="8"/>
      <c r="X978" s="8"/>
      <c r="Y978" s="8"/>
      <c r="Z978" s="8"/>
      <c r="AA978" s="180"/>
      <c r="AB978" s="73"/>
      <c r="AC978" s="292"/>
      <c r="AD978" s="220" t="s">
        <v>7391</v>
      </c>
      <c r="AE978" s="55" t="s">
        <v>7390</v>
      </c>
      <c r="AF978" s="141">
        <v>0.5</v>
      </c>
      <c r="AG978" s="196"/>
      <c r="AH978" s="144"/>
      <c r="AI978" s="150"/>
      <c r="AJ978" s="98">
        <f>ROUND(ROUND(P967*AA974,0)*AF978-AH976,0)</f>
        <v>220</v>
      </c>
      <c r="AK978" s="66"/>
    </row>
    <row r="979" spans="1:37" ht="16.75" customHeight="1" x14ac:dyDescent="0.3">
      <c r="A979" s="11">
        <v>33</v>
      </c>
      <c r="B979" s="14" t="s">
        <v>12445</v>
      </c>
      <c r="C979" s="52" t="s">
        <v>12444</v>
      </c>
      <c r="D979" s="45"/>
      <c r="E979" s="2"/>
      <c r="F979" s="2"/>
      <c r="G979" s="44"/>
      <c r="H979" s="45"/>
      <c r="I979" s="2"/>
      <c r="J979" s="2"/>
      <c r="K979" s="44"/>
      <c r="L979" s="2"/>
      <c r="M979" s="2"/>
      <c r="N979" s="58"/>
      <c r="O979" s="81"/>
      <c r="P979" s="167" t="s">
        <v>7398</v>
      </c>
      <c r="Q979" s="36"/>
      <c r="R979" s="36"/>
      <c r="S979" s="50"/>
      <c r="T979" s="36"/>
      <c r="U979" s="36"/>
      <c r="V979" s="36"/>
      <c r="W979" s="36"/>
      <c r="X979" s="36"/>
      <c r="Y979" s="36"/>
      <c r="Z979" s="36"/>
      <c r="AA979" s="217"/>
      <c r="AB979" s="50"/>
      <c r="AC979" s="36"/>
      <c r="AD979" s="53"/>
      <c r="AE979" s="36"/>
      <c r="AF979" s="36"/>
      <c r="AG979" s="36"/>
      <c r="AH979" s="36"/>
      <c r="AI979" s="50"/>
      <c r="AJ979" s="98">
        <f>ROUND(P985,0)</f>
        <v>439</v>
      </c>
      <c r="AK979" s="16"/>
    </row>
    <row r="980" spans="1:37" ht="16.75" customHeight="1" x14ac:dyDescent="0.3">
      <c r="A980" s="11">
        <v>33</v>
      </c>
      <c r="B980" s="14" t="s">
        <v>2749</v>
      </c>
      <c r="C980" s="52" t="s">
        <v>12443</v>
      </c>
      <c r="D980" s="45"/>
      <c r="E980" s="2"/>
      <c r="F980" s="2"/>
      <c r="G980" s="44"/>
      <c r="H980" s="45"/>
      <c r="I980" s="2"/>
      <c r="J980" s="2"/>
      <c r="K980" s="44"/>
      <c r="L980" s="2"/>
      <c r="M980" s="2"/>
      <c r="N980" s="58"/>
      <c r="O980" s="81"/>
      <c r="P980" s="185"/>
      <c r="Q980" s="2"/>
      <c r="R980" s="2"/>
      <c r="S980" s="44"/>
      <c r="T980" s="2"/>
      <c r="U980" s="2"/>
      <c r="V980" s="2"/>
      <c r="W980" s="2"/>
      <c r="X980" s="2"/>
      <c r="Y980" s="2"/>
      <c r="Z980" s="2"/>
      <c r="AA980" s="145"/>
      <c r="AB980" s="71"/>
      <c r="AC980" s="291" t="s">
        <v>12369</v>
      </c>
      <c r="AD980" s="220" t="s">
        <v>7358</v>
      </c>
      <c r="AE980" s="55" t="s">
        <v>7390</v>
      </c>
      <c r="AF980" s="141">
        <v>0.7</v>
      </c>
      <c r="AG980" s="141"/>
      <c r="AH980" s="141"/>
      <c r="AI980" s="142"/>
      <c r="AJ980" s="98">
        <f>ROUND(P985*AF980,0)</f>
        <v>307</v>
      </c>
      <c r="AK980" s="16"/>
    </row>
    <row r="981" spans="1:37" ht="16.75" customHeight="1" x14ac:dyDescent="0.3">
      <c r="A981" s="11">
        <v>33</v>
      </c>
      <c r="B981" s="14" t="s">
        <v>2750</v>
      </c>
      <c r="C981" s="52" t="s">
        <v>12442</v>
      </c>
      <c r="D981" s="128"/>
      <c r="E981" s="129"/>
      <c r="F981" s="129"/>
      <c r="G981" s="130"/>
      <c r="H981" s="128"/>
      <c r="I981" s="129"/>
      <c r="J981" s="129"/>
      <c r="K981" s="130"/>
      <c r="L981" s="2"/>
      <c r="M981" s="2"/>
      <c r="N981" s="58"/>
      <c r="O981" s="81"/>
      <c r="P981" s="185"/>
      <c r="Q981" s="2"/>
      <c r="R981" s="2"/>
      <c r="S981" s="44"/>
      <c r="T981" s="45"/>
      <c r="U981" s="2"/>
      <c r="V981" s="2"/>
      <c r="W981" s="2"/>
      <c r="X981" s="2"/>
      <c r="Y981" s="2"/>
      <c r="Z981" s="2"/>
      <c r="AA981" s="145"/>
      <c r="AB981" s="71"/>
      <c r="AC981" s="292"/>
      <c r="AD981" s="220" t="s">
        <v>7391</v>
      </c>
      <c r="AE981" s="55" t="s">
        <v>7390</v>
      </c>
      <c r="AF981" s="141">
        <v>0.5</v>
      </c>
      <c r="AG981" s="141"/>
      <c r="AH981" s="141"/>
      <c r="AI981" s="142"/>
      <c r="AJ981" s="98">
        <f>ROUND(P985*AF981,0)</f>
        <v>220</v>
      </c>
      <c r="AK981" s="66"/>
    </row>
    <row r="982" spans="1:37" ht="16.75" customHeight="1" x14ac:dyDescent="0.3">
      <c r="A982" s="11">
        <v>33</v>
      </c>
      <c r="B982" s="14" t="s">
        <v>2751</v>
      </c>
      <c r="C982" s="52" t="s">
        <v>12441</v>
      </c>
      <c r="D982" s="128"/>
      <c r="E982" s="129"/>
      <c r="F982" s="129"/>
      <c r="G982" s="130"/>
      <c r="H982" s="128"/>
      <c r="I982" s="129"/>
      <c r="J982" s="129"/>
      <c r="K982" s="130"/>
      <c r="L982" s="2"/>
      <c r="M982" s="2"/>
      <c r="N982" s="58"/>
      <c r="O982" s="81"/>
      <c r="P982" s="185"/>
      <c r="Q982" s="2"/>
      <c r="R982" s="2"/>
      <c r="S982" s="44"/>
      <c r="T982" s="2"/>
      <c r="U982" s="2"/>
      <c r="V982" s="2"/>
      <c r="W982" s="2"/>
      <c r="X982" s="2"/>
      <c r="Y982" s="2"/>
      <c r="Z982" s="2"/>
      <c r="AA982" s="145"/>
      <c r="AB982" s="71"/>
      <c r="AC982" s="36"/>
      <c r="AD982" s="201"/>
      <c r="AE982" s="55"/>
      <c r="AF982" s="141"/>
      <c r="AG982" s="187" t="s">
        <v>7356</v>
      </c>
      <c r="AH982" s="53">
        <v>5</v>
      </c>
      <c r="AI982" s="181" t="s">
        <v>7357</v>
      </c>
      <c r="AJ982" s="98">
        <f>ROUND(P985-AH982,0)</f>
        <v>434</v>
      </c>
      <c r="AK982" s="66"/>
    </row>
    <row r="983" spans="1:37" ht="16.75" customHeight="1" x14ac:dyDescent="0.3">
      <c r="A983" s="11">
        <v>33</v>
      </c>
      <c r="B983" s="14" t="s">
        <v>2752</v>
      </c>
      <c r="C983" s="52" t="s">
        <v>12440</v>
      </c>
      <c r="D983" s="128"/>
      <c r="E983" s="129"/>
      <c r="F983" s="129"/>
      <c r="G983" s="130"/>
      <c r="H983" s="128"/>
      <c r="I983" s="129"/>
      <c r="J983" s="129"/>
      <c r="K983" s="130"/>
      <c r="L983" s="2"/>
      <c r="M983" s="2"/>
      <c r="N983" s="58"/>
      <c r="O983" s="81"/>
      <c r="P983" s="185"/>
      <c r="Q983" s="2"/>
      <c r="R983" s="2"/>
      <c r="S983" s="44"/>
      <c r="T983" s="2"/>
      <c r="U983" s="2"/>
      <c r="V983" s="2"/>
      <c r="W983" s="2"/>
      <c r="X983" s="2"/>
      <c r="Y983" s="2"/>
      <c r="Z983" s="2"/>
      <c r="AA983" s="145"/>
      <c r="AB983" s="71"/>
      <c r="AC983" s="291" t="s">
        <v>12369</v>
      </c>
      <c r="AD983" s="220" t="s">
        <v>7358</v>
      </c>
      <c r="AE983" s="55" t="s">
        <v>7390</v>
      </c>
      <c r="AF983" s="141">
        <v>0.7</v>
      </c>
      <c r="AG983" s="221"/>
      <c r="AH983" s="136"/>
      <c r="AI983" s="75"/>
      <c r="AJ983" s="98">
        <f>ROUND(P985*AF983-AH982,0)</f>
        <v>302</v>
      </c>
      <c r="AK983" s="66"/>
    </row>
    <row r="984" spans="1:37" ht="16.75" customHeight="1" x14ac:dyDescent="0.3">
      <c r="A984" s="11">
        <v>33</v>
      </c>
      <c r="B984" s="14" t="s">
        <v>2753</v>
      </c>
      <c r="C984" s="52" t="s">
        <v>12439</v>
      </c>
      <c r="D984" s="128"/>
      <c r="E984" s="129"/>
      <c r="F984" s="129"/>
      <c r="G984" s="130"/>
      <c r="H984" s="128"/>
      <c r="I984" s="129"/>
      <c r="J984" s="129"/>
      <c r="K984" s="130"/>
      <c r="L984" s="2"/>
      <c r="M984" s="2"/>
      <c r="N984" s="58"/>
      <c r="O984" s="81"/>
      <c r="P984" s="185"/>
      <c r="Q984" s="2"/>
      <c r="R984" s="2"/>
      <c r="S984" s="44"/>
      <c r="T984" s="2"/>
      <c r="U984" s="2"/>
      <c r="V984" s="2"/>
      <c r="W984" s="2"/>
      <c r="X984" s="2"/>
      <c r="Y984" s="2"/>
      <c r="Z984" s="2"/>
      <c r="AA984" s="145"/>
      <c r="AB984" s="71"/>
      <c r="AC984" s="292"/>
      <c r="AD984" s="220" t="s">
        <v>7391</v>
      </c>
      <c r="AE984" s="55" t="s">
        <v>7390</v>
      </c>
      <c r="AF984" s="141">
        <v>0.5</v>
      </c>
      <c r="AG984" s="196"/>
      <c r="AH984" s="144"/>
      <c r="AI984" s="150"/>
      <c r="AJ984" s="98">
        <f>ROUND(P985*AF984-AH982,0)</f>
        <v>215</v>
      </c>
      <c r="AK984" s="66"/>
    </row>
    <row r="985" spans="1:37" ht="16.75" customHeight="1" x14ac:dyDescent="0.3">
      <c r="A985" s="11">
        <v>33</v>
      </c>
      <c r="B985" s="14" t="s">
        <v>2754</v>
      </c>
      <c r="C985" s="52" t="s">
        <v>12438</v>
      </c>
      <c r="D985" s="45"/>
      <c r="E985" s="2"/>
      <c r="F985" s="2"/>
      <c r="G985" s="44"/>
      <c r="H985" s="45"/>
      <c r="I985" s="2"/>
      <c r="J985" s="2"/>
      <c r="K985" s="44"/>
      <c r="L985" s="2"/>
      <c r="M985" s="2"/>
      <c r="N985" s="58"/>
      <c r="O985" s="81"/>
      <c r="P985" s="271">
        <v>439</v>
      </c>
      <c r="Q985" s="272"/>
      <c r="R985" s="2" t="s">
        <v>7388</v>
      </c>
      <c r="S985" s="44"/>
      <c r="T985" s="202" t="s">
        <v>7380</v>
      </c>
      <c r="U985" s="36"/>
      <c r="V985" s="36"/>
      <c r="W985" s="36"/>
      <c r="X985" s="36"/>
      <c r="Y985" s="36"/>
      <c r="Z985" s="36"/>
      <c r="AA985" s="217"/>
      <c r="AB985" s="74"/>
      <c r="AC985" s="36"/>
      <c r="AD985" s="194"/>
      <c r="AE985" s="7"/>
      <c r="AF985" s="7"/>
      <c r="AG985" s="7"/>
      <c r="AH985" s="7"/>
      <c r="AI985" s="37"/>
      <c r="AJ985" s="98">
        <f>ROUND(P985*AA986,0)</f>
        <v>408</v>
      </c>
      <c r="AK985" s="66"/>
    </row>
    <row r="986" spans="1:37" ht="16.75" customHeight="1" x14ac:dyDescent="0.3">
      <c r="A986" s="11">
        <v>33</v>
      </c>
      <c r="B986" s="14" t="s">
        <v>2755</v>
      </c>
      <c r="C986" s="52" t="s">
        <v>12437</v>
      </c>
      <c r="D986" s="45"/>
      <c r="E986" s="2"/>
      <c r="F986" s="2"/>
      <c r="G986" s="44"/>
      <c r="H986" s="45"/>
      <c r="I986" s="2"/>
      <c r="J986" s="2"/>
      <c r="K986" s="44"/>
      <c r="L986" s="2"/>
      <c r="M986" s="2"/>
      <c r="N986" s="58"/>
      <c r="O986" s="81"/>
      <c r="P986" s="72"/>
      <c r="Q986" s="145"/>
      <c r="R986" s="2"/>
      <c r="S986" s="44"/>
      <c r="T986" s="45"/>
      <c r="U986" s="2"/>
      <c r="V986" s="2"/>
      <c r="W986" s="135"/>
      <c r="X986" s="135"/>
      <c r="Y986" s="135"/>
      <c r="Z986" s="136" t="s">
        <v>7404</v>
      </c>
      <c r="AA986" s="273">
        <v>0.93</v>
      </c>
      <c r="AB986" s="274"/>
      <c r="AC986" s="291" t="s">
        <v>12369</v>
      </c>
      <c r="AD986" s="220" t="s">
        <v>7358</v>
      </c>
      <c r="AE986" s="55" t="s">
        <v>7390</v>
      </c>
      <c r="AF986" s="141">
        <v>0.7</v>
      </c>
      <c r="AG986" s="141"/>
      <c r="AH986" s="141"/>
      <c r="AI986" s="142"/>
      <c r="AJ986" s="98">
        <f>ROUND(ROUND(P985*AA986,0)*AF986,0)</f>
        <v>286</v>
      </c>
      <c r="AK986" s="66"/>
    </row>
    <row r="987" spans="1:37" ht="16.75" customHeight="1" x14ac:dyDescent="0.3">
      <c r="A987" s="11">
        <v>33</v>
      </c>
      <c r="B987" s="14" t="s">
        <v>2756</v>
      </c>
      <c r="C987" s="52" t="s">
        <v>12436</v>
      </c>
      <c r="D987" s="128"/>
      <c r="E987" s="129"/>
      <c r="F987" s="129"/>
      <c r="G987" s="130"/>
      <c r="H987" s="128"/>
      <c r="I987" s="129"/>
      <c r="J987" s="129"/>
      <c r="K987" s="130"/>
      <c r="L987" s="2"/>
      <c r="M987" s="2"/>
      <c r="N987" s="58"/>
      <c r="O987" s="81"/>
      <c r="P987" s="185"/>
      <c r="Q987" s="2"/>
      <c r="R987" s="2"/>
      <c r="S987" s="44"/>
      <c r="T987" s="45"/>
      <c r="U987" s="2"/>
      <c r="V987" s="2"/>
      <c r="W987" s="2"/>
      <c r="X987" s="2"/>
      <c r="Y987" s="2"/>
      <c r="Z987" s="2"/>
      <c r="AA987" s="145"/>
      <c r="AB987" s="71"/>
      <c r="AC987" s="292"/>
      <c r="AD987" s="220" t="s">
        <v>7391</v>
      </c>
      <c r="AE987" s="55" t="s">
        <v>7390</v>
      </c>
      <c r="AF987" s="141">
        <v>0.5</v>
      </c>
      <c r="AG987" s="141"/>
      <c r="AH987" s="141"/>
      <c r="AI987" s="142"/>
      <c r="AJ987" s="98">
        <f>ROUND(ROUND(P985*AA986,0)*AF987,0)</f>
        <v>204</v>
      </c>
      <c r="AK987" s="66"/>
    </row>
    <row r="988" spans="1:37" ht="16.75" customHeight="1" x14ac:dyDescent="0.3">
      <c r="A988" s="11">
        <v>33</v>
      </c>
      <c r="B988" s="14" t="s">
        <v>2757</v>
      </c>
      <c r="C988" s="52" t="s">
        <v>12435</v>
      </c>
      <c r="D988" s="128"/>
      <c r="E988" s="129"/>
      <c r="F988" s="129"/>
      <c r="G988" s="130"/>
      <c r="H988" s="128"/>
      <c r="I988" s="129"/>
      <c r="J988" s="129"/>
      <c r="K988" s="130"/>
      <c r="L988" s="2"/>
      <c r="M988" s="2"/>
      <c r="N988" s="58"/>
      <c r="O988" s="81"/>
      <c r="P988" s="185"/>
      <c r="Q988" s="2"/>
      <c r="R988" s="2"/>
      <c r="S988" s="44"/>
      <c r="T988" s="45"/>
      <c r="U988" s="2"/>
      <c r="V988" s="2"/>
      <c r="W988" s="2"/>
      <c r="X988" s="2"/>
      <c r="Y988" s="2"/>
      <c r="Z988" s="2"/>
      <c r="AA988" s="145"/>
      <c r="AB988" s="71"/>
      <c r="AC988" s="36"/>
      <c r="AD988" s="201"/>
      <c r="AE988" s="55"/>
      <c r="AF988" s="141"/>
      <c r="AG988" s="187" t="s">
        <v>7356</v>
      </c>
      <c r="AH988" s="53">
        <v>5</v>
      </c>
      <c r="AI988" s="181" t="s">
        <v>7357</v>
      </c>
      <c r="AJ988" s="98">
        <f>ROUND(P985*AA986-AH988,0)</f>
        <v>403</v>
      </c>
      <c r="AK988" s="66"/>
    </row>
    <row r="989" spans="1:37" ht="16.75" customHeight="1" x14ac:dyDescent="0.3">
      <c r="A989" s="11">
        <v>33</v>
      </c>
      <c r="B989" s="14" t="s">
        <v>2758</v>
      </c>
      <c r="C989" s="52" t="s">
        <v>12434</v>
      </c>
      <c r="D989" s="128"/>
      <c r="E989" s="129"/>
      <c r="F989" s="129"/>
      <c r="G989" s="130"/>
      <c r="H989" s="128"/>
      <c r="I989" s="129"/>
      <c r="J989" s="129"/>
      <c r="K989" s="130"/>
      <c r="L989" s="2"/>
      <c r="M989" s="2"/>
      <c r="N989" s="58"/>
      <c r="O989" s="81"/>
      <c r="P989" s="185"/>
      <c r="Q989" s="2"/>
      <c r="R989" s="2"/>
      <c r="S989" s="44"/>
      <c r="T989" s="45"/>
      <c r="U989" s="2"/>
      <c r="V989" s="2"/>
      <c r="W989" s="2"/>
      <c r="X989" s="2"/>
      <c r="Y989" s="2"/>
      <c r="Z989" s="2"/>
      <c r="AA989" s="145"/>
      <c r="AB989" s="71"/>
      <c r="AC989" s="291" t="s">
        <v>12369</v>
      </c>
      <c r="AD989" s="220" t="s">
        <v>7358</v>
      </c>
      <c r="AE989" s="55" t="s">
        <v>7390</v>
      </c>
      <c r="AF989" s="141">
        <v>0.7</v>
      </c>
      <c r="AG989" s="221"/>
      <c r="AH989" s="136"/>
      <c r="AI989" s="75"/>
      <c r="AJ989" s="98">
        <f>ROUND(ROUND(P985*AA986,0)*AF989-AH988,0)</f>
        <v>281</v>
      </c>
      <c r="AK989" s="66"/>
    </row>
    <row r="990" spans="1:37" ht="16.75" customHeight="1" x14ac:dyDescent="0.3">
      <c r="A990" s="11">
        <v>33</v>
      </c>
      <c r="B990" s="14" t="s">
        <v>2759</v>
      </c>
      <c r="C990" s="52" t="s">
        <v>12433</v>
      </c>
      <c r="D990" s="128"/>
      <c r="E990" s="129"/>
      <c r="F990" s="129"/>
      <c r="G990" s="130"/>
      <c r="H990" s="128"/>
      <c r="I990" s="129"/>
      <c r="J990" s="129"/>
      <c r="K990" s="130"/>
      <c r="L990" s="2"/>
      <c r="M990" s="2"/>
      <c r="N990" s="58"/>
      <c r="O990" s="81"/>
      <c r="P990" s="185"/>
      <c r="Q990" s="2"/>
      <c r="R990" s="2"/>
      <c r="S990" s="44"/>
      <c r="T990" s="43"/>
      <c r="U990" s="8"/>
      <c r="V990" s="8"/>
      <c r="W990" s="8"/>
      <c r="X990" s="8"/>
      <c r="Y990" s="8"/>
      <c r="Z990" s="8"/>
      <c r="AA990" s="180"/>
      <c r="AB990" s="73"/>
      <c r="AC990" s="292"/>
      <c r="AD990" s="220" t="s">
        <v>7391</v>
      </c>
      <c r="AE990" s="55" t="s">
        <v>7390</v>
      </c>
      <c r="AF990" s="141">
        <v>0.5</v>
      </c>
      <c r="AG990" s="196"/>
      <c r="AH990" s="144"/>
      <c r="AI990" s="150"/>
      <c r="AJ990" s="98">
        <f>ROUND(ROUND(P985*AA986,0)*AF990-AH988,0)</f>
        <v>199</v>
      </c>
      <c r="AK990" s="66"/>
    </row>
    <row r="991" spans="1:37" ht="16.75" customHeight="1" x14ac:dyDescent="0.3">
      <c r="A991" s="11">
        <v>33</v>
      </c>
      <c r="B991" s="14" t="s">
        <v>2760</v>
      </c>
      <c r="C991" s="52" t="s">
        <v>12432</v>
      </c>
      <c r="D991" s="45"/>
      <c r="E991" s="2"/>
      <c r="F991" s="2"/>
      <c r="G991" s="44"/>
      <c r="H991" s="45"/>
      <c r="I991" s="2"/>
      <c r="J991" s="2"/>
      <c r="K991" s="44"/>
      <c r="L991" s="2"/>
      <c r="M991" s="2"/>
      <c r="N991" s="58"/>
      <c r="O991" s="81"/>
      <c r="P991" s="185"/>
      <c r="Q991" s="2"/>
      <c r="R991" s="2"/>
      <c r="S991" s="44"/>
      <c r="T991" s="56" t="s">
        <v>7373</v>
      </c>
      <c r="U991" s="2"/>
      <c r="V991" s="2"/>
      <c r="W991" s="2"/>
      <c r="X991" s="2"/>
      <c r="Y991" s="2"/>
      <c r="Z991" s="2"/>
      <c r="AA991" s="145"/>
      <c r="AB991" s="71"/>
      <c r="AC991" s="36"/>
      <c r="AD991" s="194"/>
      <c r="AE991" s="7"/>
      <c r="AF991" s="7"/>
      <c r="AG991" s="7"/>
      <c r="AH991" s="7"/>
      <c r="AI991" s="37"/>
      <c r="AJ991" s="98">
        <f>ROUND(P985*AA992,0)</f>
        <v>417</v>
      </c>
      <c r="AK991" s="66"/>
    </row>
    <row r="992" spans="1:37" ht="16.75" customHeight="1" x14ac:dyDescent="0.3">
      <c r="A992" s="11">
        <v>33</v>
      </c>
      <c r="B992" s="14" t="s">
        <v>2761</v>
      </c>
      <c r="C992" s="52" t="s">
        <v>12431</v>
      </c>
      <c r="D992" s="45"/>
      <c r="E992" s="2"/>
      <c r="F992" s="2"/>
      <c r="G992" s="44"/>
      <c r="H992" s="45"/>
      <c r="I992" s="2"/>
      <c r="J992" s="2"/>
      <c r="K992" s="44"/>
      <c r="L992" s="2"/>
      <c r="M992" s="2"/>
      <c r="N992" s="58"/>
      <c r="O992" s="81"/>
      <c r="P992" s="185"/>
      <c r="Q992" s="2"/>
      <c r="R992" s="2"/>
      <c r="S992" s="44"/>
      <c r="T992" s="56" t="s">
        <v>7405</v>
      </c>
      <c r="U992" s="2"/>
      <c r="V992" s="2"/>
      <c r="W992" s="135"/>
      <c r="X992" s="135"/>
      <c r="Y992" s="135"/>
      <c r="Z992" s="136" t="s">
        <v>7404</v>
      </c>
      <c r="AA992" s="273">
        <v>0.95</v>
      </c>
      <c r="AB992" s="274"/>
      <c r="AC992" s="291" t="s">
        <v>12369</v>
      </c>
      <c r="AD992" s="220" t="s">
        <v>7358</v>
      </c>
      <c r="AE992" s="55" t="s">
        <v>7390</v>
      </c>
      <c r="AF992" s="141">
        <v>0.7</v>
      </c>
      <c r="AG992" s="141"/>
      <c r="AH992" s="141"/>
      <c r="AI992" s="142"/>
      <c r="AJ992" s="98">
        <f>ROUND(ROUND(P985*AA992,0)*AF992,0)</f>
        <v>292</v>
      </c>
      <c r="AK992" s="66"/>
    </row>
    <row r="993" spans="1:37" ht="16.75" customHeight="1" x14ac:dyDescent="0.3">
      <c r="A993" s="11">
        <v>33</v>
      </c>
      <c r="B993" s="14" t="s">
        <v>2762</v>
      </c>
      <c r="C993" s="52" t="s">
        <v>12430</v>
      </c>
      <c r="D993" s="128"/>
      <c r="E993" s="129"/>
      <c r="F993" s="129"/>
      <c r="G993" s="130"/>
      <c r="H993" s="128"/>
      <c r="I993" s="129"/>
      <c r="J993" s="129"/>
      <c r="K993" s="130"/>
      <c r="L993" s="2"/>
      <c r="M993" s="2"/>
      <c r="N993" s="58"/>
      <c r="O993" s="81"/>
      <c r="P993" s="185"/>
      <c r="Q993" s="2"/>
      <c r="R993" s="2"/>
      <c r="S993" s="44"/>
      <c r="T993" s="45"/>
      <c r="U993" s="2"/>
      <c r="V993" s="2"/>
      <c r="W993" s="2"/>
      <c r="X993" s="2"/>
      <c r="Y993" s="2"/>
      <c r="Z993" s="2"/>
      <c r="AA993" s="145"/>
      <c r="AB993" s="71"/>
      <c r="AC993" s="292"/>
      <c r="AD993" s="220" t="s">
        <v>7391</v>
      </c>
      <c r="AE993" s="55" t="s">
        <v>7390</v>
      </c>
      <c r="AF993" s="141">
        <v>0.5</v>
      </c>
      <c r="AG993" s="141"/>
      <c r="AH993" s="141"/>
      <c r="AI993" s="142"/>
      <c r="AJ993" s="98">
        <f>ROUND(ROUND(P985*AA992,0)*AF993,0)</f>
        <v>209</v>
      </c>
      <c r="AK993" s="66"/>
    </row>
    <row r="994" spans="1:37" ht="16.75" customHeight="1" x14ac:dyDescent="0.3">
      <c r="A994" s="11">
        <v>33</v>
      </c>
      <c r="B994" s="14" t="s">
        <v>2763</v>
      </c>
      <c r="C994" s="52" t="s">
        <v>12429</v>
      </c>
      <c r="D994" s="128"/>
      <c r="E994" s="129"/>
      <c r="F994" s="129"/>
      <c r="G994" s="130"/>
      <c r="H994" s="128"/>
      <c r="I994" s="129"/>
      <c r="J994" s="129"/>
      <c r="K994" s="130"/>
      <c r="L994" s="2"/>
      <c r="M994" s="2"/>
      <c r="N994" s="58"/>
      <c r="O994" s="81"/>
      <c r="P994" s="185"/>
      <c r="Q994" s="2"/>
      <c r="R994" s="2"/>
      <c r="S994" s="44"/>
      <c r="T994" s="45"/>
      <c r="U994" s="2"/>
      <c r="V994" s="2"/>
      <c r="W994" s="2"/>
      <c r="X994" s="2"/>
      <c r="Y994" s="2"/>
      <c r="Z994" s="2"/>
      <c r="AA994" s="145"/>
      <c r="AB994" s="71"/>
      <c r="AC994" s="36"/>
      <c r="AD994" s="201"/>
      <c r="AE994" s="55"/>
      <c r="AF994" s="141"/>
      <c r="AG994" s="187" t="s">
        <v>7356</v>
      </c>
      <c r="AH994" s="53">
        <v>5</v>
      </c>
      <c r="AI994" s="181" t="s">
        <v>7357</v>
      </c>
      <c r="AJ994" s="98">
        <f>ROUND(P985*AA992-AH994,0)</f>
        <v>412</v>
      </c>
      <c r="AK994" s="66"/>
    </row>
    <row r="995" spans="1:37" ht="16.75" customHeight="1" x14ac:dyDescent="0.3">
      <c r="A995" s="11">
        <v>33</v>
      </c>
      <c r="B995" s="14" t="s">
        <v>2764</v>
      </c>
      <c r="C995" s="52" t="s">
        <v>12428</v>
      </c>
      <c r="D995" s="128"/>
      <c r="E995" s="129"/>
      <c r="F995" s="129"/>
      <c r="G995" s="130"/>
      <c r="H995" s="128"/>
      <c r="I995" s="129"/>
      <c r="J995" s="129"/>
      <c r="K995" s="130"/>
      <c r="L995" s="2"/>
      <c r="M995" s="2"/>
      <c r="N995" s="58"/>
      <c r="O995" s="81"/>
      <c r="P995" s="185"/>
      <c r="Q995" s="2"/>
      <c r="R995" s="2"/>
      <c r="S995" s="44"/>
      <c r="T995" s="45"/>
      <c r="U995" s="2"/>
      <c r="V995" s="2"/>
      <c r="W995" s="2"/>
      <c r="X995" s="2"/>
      <c r="Y995" s="2"/>
      <c r="Z995" s="2"/>
      <c r="AA995" s="145"/>
      <c r="AB995" s="71"/>
      <c r="AC995" s="291" t="s">
        <v>12369</v>
      </c>
      <c r="AD995" s="220" t="s">
        <v>7358</v>
      </c>
      <c r="AE995" s="55" t="s">
        <v>7390</v>
      </c>
      <c r="AF995" s="141">
        <v>0.7</v>
      </c>
      <c r="AG995" s="221"/>
      <c r="AH995" s="136"/>
      <c r="AI995" s="75"/>
      <c r="AJ995" s="98">
        <f>ROUND(ROUND(P985*AA992,0)*AF995-AH994,0)</f>
        <v>287</v>
      </c>
      <c r="AK995" s="66"/>
    </row>
    <row r="996" spans="1:37" ht="16.75" customHeight="1" x14ac:dyDescent="0.3">
      <c r="A996" s="11">
        <v>33</v>
      </c>
      <c r="B996" s="14" t="s">
        <v>2765</v>
      </c>
      <c r="C996" s="52" t="s">
        <v>12427</v>
      </c>
      <c r="D996" s="128"/>
      <c r="E996" s="129"/>
      <c r="F996" s="129"/>
      <c r="G996" s="130"/>
      <c r="H996" s="128"/>
      <c r="I996" s="129"/>
      <c r="J996" s="129"/>
      <c r="K996" s="130"/>
      <c r="L996" s="43"/>
      <c r="M996" s="8"/>
      <c r="N996" s="13"/>
      <c r="O996" s="165"/>
      <c r="P996" s="241"/>
      <c r="Q996" s="8"/>
      <c r="R996" s="8"/>
      <c r="S996" s="24"/>
      <c r="T996" s="43"/>
      <c r="U996" s="8"/>
      <c r="V996" s="8"/>
      <c r="W996" s="8"/>
      <c r="X996" s="8"/>
      <c r="Y996" s="8"/>
      <c r="Z996" s="8"/>
      <c r="AA996" s="180"/>
      <c r="AB996" s="73"/>
      <c r="AC996" s="292"/>
      <c r="AD996" s="220" t="s">
        <v>7391</v>
      </c>
      <c r="AE996" s="55" t="s">
        <v>7390</v>
      </c>
      <c r="AF996" s="141">
        <v>0.5</v>
      </c>
      <c r="AG996" s="196"/>
      <c r="AH996" s="144"/>
      <c r="AI996" s="150"/>
      <c r="AJ996" s="98">
        <f>ROUND(ROUND(P985*AA992,0)*AF996-AH994,0)</f>
        <v>204</v>
      </c>
      <c r="AK996" s="66"/>
    </row>
    <row r="997" spans="1:37" ht="16.75" customHeight="1" x14ac:dyDescent="0.3">
      <c r="A997" s="11">
        <v>33</v>
      </c>
      <c r="B997" s="14" t="s">
        <v>12426</v>
      </c>
      <c r="C997" s="52" t="s">
        <v>12425</v>
      </c>
      <c r="D997" s="45"/>
      <c r="E997" s="2"/>
      <c r="F997" s="2"/>
      <c r="G997" s="44"/>
      <c r="H997" s="45"/>
      <c r="I997" s="2"/>
      <c r="J997" s="2"/>
      <c r="K997" s="44"/>
      <c r="L997" s="303" t="s">
        <v>12424</v>
      </c>
      <c r="M997" s="304"/>
      <c r="N997" s="304"/>
      <c r="O997" s="305"/>
      <c r="P997" s="167" t="s">
        <v>7461</v>
      </c>
      <c r="Q997" s="36"/>
      <c r="R997" s="36"/>
      <c r="S997" s="50"/>
      <c r="T997" s="36"/>
      <c r="U997" s="36"/>
      <c r="V997" s="36"/>
      <c r="W997" s="36"/>
      <c r="X997" s="36"/>
      <c r="Y997" s="36"/>
      <c r="Z997" s="36"/>
      <c r="AA997" s="217"/>
      <c r="AB997" s="50"/>
      <c r="AC997" s="36"/>
      <c r="AD997" s="53"/>
      <c r="AE997" s="36"/>
      <c r="AF997" s="36"/>
      <c r="AG997" s="36"/>
      <c r="AH997" s="36"/>
      <c r="AI997" s="50"/>
      <c r="AJ997" s="98">
        <f>ROUND(P1003,0)</f>
        <v>468</v>
      </c>
      <c r="AK997" s="22" t="s">
        <v>7631</v>
      </c>
    </row>
    <row r="998" spans="1:37" ht="16.75" customHeight="1" x14ac:dyDescent="0.3">
      <c r="A998" s="11">
        <v>33</v>
      </c>
      <c r="B998" s="14" t="s">
        <v>2766</v>
      </c>
      <c r="C998" s="52" t="s">
        <v>12423</v>
      </c>
      <c r="D998" s="128"/>
      <c r="E998" s="129"/>
      <c r="F998" s="129"/>
      <c r="G998" s="130"/>
      <c r="H998" s="128"/>
      <c r="I998" s="195"/>
      <c r="J998" s="195"/>
      <c r="K998" s="197"/>
      <c r="L998" s="303"/>
      <c r="M998" s="304"/>
      <c r="N998" s="304"/>
      <c r="O998" s="305"/>
      <c r="P998" s="185"/>
      <c r="Q998" s="2"/>
      <c r="R998" s="2"/>
      <c r="S998" s="44"/>
      <c r="T998" s="45"/>
      <c r="U998" s="2"/>
      <c r="V998" s="2"/>
      <c r="W998" s="2"/>
      <c r="X998" s="2"/>
      <c r="Y998" s="2"/>
      <c r="Z998" s="2"/>
      <c r="AA998" s="145"/>
      <c r="AB998" s="71"/>
      <c r="AC998" s="291" t="s">
        <v>12369</v>
      </c>
      <c r="AD998" s="220" t="s">
        <v>7358</v>
      </c>
      <c r="AE998" s="55" t="s">
        <v>7390</v>
      </c>
      <c r="AF998" s="141">
        <v>0.7</v>
      </c>
      <c r="AG998" s="141"/>
      <c r="AH998" s="141"/>
      <c r="AI998" s="142"/>
      <c r="AJ998" s="98">
        <f>ROUND(P1003*AF998,0)</f>
        <v>328</v>
      </c>
      <c r="AK998" s="66"/>
    </row>
    <row r="999" spans="1:37" ht="16.75" customHeight="1" x14ac:dyDescent="0.3">
      <c r="A999" s="11">
        <v>33</v>
      </c>
      <c r="B999" s="14" t="s">
        <v>2767</v>
      </c>
      <c r="C999" s="52" t="s">
        <v>12422</v>
      </c>
      <c r="D999" s="128"/>
      <c r="E999" s="129"/>
      <c r="F999" s="129"/>
      <c r="G999" s="130"/>
      <c r="H999" s="198"/>
      <c r="I999" s="195"/>
      <c r="J999" s="195"/>
      <c r="K999" s="197"/>
      <c r="L999" s="281"/>
      <c r="M999" s="282"/>
      <c r="N999" s="282"/>
      <c r="O999" s="283"/>
      <c r="P999" s="185"/>
      <c r="Q999" s="2"/>
      <c r="R999" s="2"/>
      <c r="S999" s="44"/>
      <c r="T999" s="45"/>
      <c r="U999" s="2"/>
      <c r="V999" s="2"/>
      <c r="W999" s="2"/>
      <c r="X999" s="2"/>
      <c r="Y999" s="2"/>
      <c r="Z999" s="2"/>
      <c r="AA999" s="145"/>
      <c r="AB999" s="71"/>
      <c r="AC999" s="292"/>
      <c r="AD999" s="220" t="s">
        <v>7391</v>
      </c>
      <c r="AE999" s="55" t="s">
        <v>7390</v>
      </c>
      <c r="AF999" s="141">
        <v>0.5</v>
      </c>
      <c r="AG999" s="141"/>
      <c r="AH999" s="141"/>
      <c r="AI999" s="142"/>
      <c r="AJ999" s="98">
        <f>ROUND(P1003*AF999,0)</f>
        <v>234</v>
      </c>
      <c r="AK999" s="66"/>
    </row>
    <row r="1000" spans="1:37" ht="16.75" customHeight="1" x14ac:dyDescent="0.3">
      <c r="A1000" s="11">
        <v>33</v>
      </c>
      <c r="B1000" s="14" t="s">
        <v>2768</v>
      </c>
      <c r="C1000" s="52" t="s">
        <v>12421</v>
      </c>
      <c r="D1000" s="128"/>
      <c r="E1000" s="129"/>
      <c r="F1000" s="129"/>
      <c r="G1000" s="130"/>
      <c r="H1000" s="198"/>
      <c r="I1000" s="195"/>
      <c r="J1000" s="195"/>
      <c r="K1000" s="197"/>
      <c r="L1000" s="129"/>
      <c r="M1000" s="199"/>
      <c r="N1000" s="199"/>
      <c r="O1000" s="197"/>
      <c r="P1000" s="185"/>
      <c r="Q1000" s="2"/>
      <c r="R1000" s="2"/>
      <c r="S1000" s="44"/>
      <c r="T1000" s="2"/>
      <c r="U1000" s="2"/>
      <c r="V1000" s="2"/>
      <c r="W1000" s="2"/>
      <c r="X1000" s="2"/>
      <c r="Y1000" s="2"/>
      <c r="Z1000" s="2"/>
      <c r="AA1000" s="145"/>
      <c r="AB1000" s="71"/>
      <c r="AC1000" s="36"/>
      <c r="AD1000" s="201"/>
      <c r="AE1000" s="55"/>
      <c r="AF1000" s="141"/>
      <c r="AG1000" s="187" t="s">
        <v>7356</v>
      </c>
      <c r="AH1000" s="53">
        <v>5</v>
      </c>
      <c r="AI1000" s="181" t="s">
        <v>7357</v>
      </c>
      <c r="AJ1000" s="98">
        <f>ROUND(P1003-AH1000,0)</f>
        <v>463</v>
      </c>
      <c r="AK1000" s="66"/>
    </row>
    <row r="1001" spans="1:37" ht="16.75" customHeight="1" x14ac:dyDescent="0.3">
      <c r="A1001" s="11">
        <v>33</v>
      </c>
      <c r="B1001" s="14" t="s">
        <v>2769</v>
      </c>
      <c r="C1001" s="52" t="s">
        <v>12420</v>
      </c>
      <c r="D1001" s="128"/>
      <c r="E1001" s="129"/>
      <c r="F1001" s="129"/>
      <c r="G1001" s="130"/>
      <c r="H1001" s="128"/>
      <c r="I1001" s="129"/>
      <c r="J1001" s="129"/>
      <c r="K1001" s="130"/>
      <c r="L1001" s="129"/>
      <c r="M1001" s="199"/>
      <c r="N1001" s="199"/>
      <c r="O1001" s="197"/>
      <c r="P1001" s="185"/>
      <c r="Q1001" s="2"/>
      <c r="R1001" s="2"/>
      <c r="S1001" s="44"/>
      <c r="T1001" s="2"/>
      <c r="U1001" s="2"/>
      <c r="V1001" s="2"/>
      <c r="W1001" s="2"/>
      <c r="X1001" s="2"/>
      <c r="Y1001" s="2"/>
      <c r="Z1001" s="2"/>
      <c r="AA1001" s="145"/>
      <c r="AB1001" s="71"/>
      <c r="AC1001" s="291" t="s">
        <v>12369</v>
      </c>
      <c r="AD1001" s="220" t="s">
        <v>7358</v>
      </c>
      <c r="AE1001" s="55" t="s">
        <v>7390</v>
      </c>
      <c r="AF1001" s="141">
        <v>0.7</v>
      </c>
      <c r="AG1001" s="221"/>
      <c r="AH1001" s="136"/>
      <c r="AI1001" s="75"/>
      <c r="AJ1001" s="98">
        <f>ROUND(P1003*AF1001-AH1000,0)</f>
        <v>323</v>
      </c>
      <c r="AK1001" s="66"/>
    </row>
    <row r="1002" spans="1:37" ht="16.75" customHeight="1" x14ac:dyDescent="0.3">
      <c r="A1002" s="11">
        <v>33</v>
      </c>
      <c r="B1002" s="14" t="s">
        <v>2770</v>
      </c>
      <c r="C1002" s="52" t="s">
        <v>12419</v>
      </c>
      <c r="D1002" s="128"/>
      <c r="E1002" s="129"/>
      <c r="F1002" s="129"/>
      <c r="G1002" s="130"/>
      <c r="H1002" s="128"/>
      <c r="I1002" s="129"/>
      <c r="J1002" s="129"/>
      <c r="K1002" s="130"/>
      <c r="L1002" s="129"/>
      <c r="M1002" s="199"/>
      <c r="N1002" s="199"/>
      <c r="O1002" s="197"/>
      <c r="P1002" s="185"/>
      <c r="Q1002" s="2"/>
      <c r="R1002" s="2"/>
      <c r="S1002" s="44"/>
      <c r="T1002" s="2"/>
      <c r="U1002" s="2"/>
      <c r="V1002" s="2"/>
      <c r="W1002" s="2"/>
      <c r="X1002" s="2"/>
      <c r="Y1002" s="2"/>
      <c r="Z1002" s="2"/>
      <c r="AA1002" s="145"/>
      <c r="AB1002" s="71"/>
      <c r="AC1002" s="292"/>
      <c r="AD1002" s="220" t="s">
        <v>7391</v>
      </c>
      <c r="AE1002" s="55" t="s">
        <v>7390</v>
      </c>
      <c r="AF1002" s="141">
        <v>0.5</v>
      </c>
      <c r="AG1002" s="196"/>
      <c r="AH1002" s="144"/>
      <c r="AI1002" s="150"/>
      <c r="AJ1002" s="98">
        <f>ROUND(P1003*AF1002-AH1000,0)</f>
        <v>229</v>
      </c>
      <c r="AK1002" s="66"/>
    </row>
    <row r="1003" spans="1:37" ht="16.75" customHeight="1" x14ac:dyDescent="0.3">
      <c r="A1003" s="11">
        <v>33</v>
      </c>
      <c r="B1003" s="14" t="s">
        <v>2771</v>
      </c>
      <c r="C1003" s="52" t="s">
        <v>12418</v>
      </c>
      <c r="D1003" s="128"/>
      <c r="E1003" s="129"/>
      <c r="F1003" s="129"/>
      <c r="G1003" s="130"/>
      <c r="H1003" s="128"/>
      <c r="I1003" s="129"/>
      <c r="J1003" s="129"/>
      <c r="K1003" s="130"/>
      <c r="L1003" s="199"/>
      <c r="M1003" s="199"/>
      <c r="N1003" s="199"/>
      <c r="O1003" s="197"/>
      <c r="P1003" s="271">
        <v>468</v>
      </c>
      <c r="Q1003" s="272"/>
      <c r="R1003" s="2" t="s">
        <v>7388</v>
      </c>
      <c r="S1003" s="44"/>
      <c r="T1003" s="202" t="s">
        <v>7380</v>
      </c>
      <c r="U1003" s="36"/>
      <c r="V1003" s="36"/>
      <c r="W1003" s="36"/>
      <c r="X1003" s="36"/>
      <c r="Y1003" s="36"/>
      <c r="Z1003" s="36"/>
      <c r="AA1003" s="217"/>
      <c r="AB1003" s="74"/>
      <c r="AC1003" s="36"/>
      <c r="AD1003" s="135"/>
      <c r="AE1003" s="7"/>
      <c r="AF1003" s="7"/>
      <c r="AG1003" s="7"/>
      <c r="AH1003" s="7"/>
      <c r="AI1003" s="37"/>
      <c r="AJ1003" s="98">
        <f>ROUND(P1003*AA1004,0)</f>
        <v>435</v>
      </c>
      <c r="AK1003" s="66"/>
    </row>
    <row r="1004" spans="1:37" ht="16.75" customHeight="1" x14ac:dyDescent="0.3">
      <c r="A1004" s="11">
        <v>33</v>
      </c>
      <c r="B1004" s="14" t="s">
        <v>2772</v>
      </c>
      <c r="C1004" s="52" t="s">
        <v>12417</v>
      </c>
      <c r="D1004" s="128"/>
      <c r="E1004" s="129"/>
      <c r="F1004" s="129"/>
      <c r="G1004" s="130"/>
      <c r="H1004" s="128"/>
      <c r="I1004" s="129"/>
      <c r="J1004" s="129"/>
      <c r="K1004" s="130"/>
      <c r="L1004" s="2"/>
      <c r="M1004" s="2"/>
      <c r="N1004" s="58"/>
      <c r="O1004" s="81"/>
      <c r="P1004" s="72"/>
      <c r="Q1004" s="145"/>
      <c r="R1004" s="2"/>
      <c r="S1004" s="44"/>
      <c r="T1004" s="45"/>
      <c r="U1004" s="2"/>
      <c r="V1004" s="2"/>
      <c r="W1004" s="135"/>
      <c r="X1004" s="135"/>
      <c r="Y1004" s="135"/>
      <c r="Z1004" s="136" t="s">
        <v>7404</v>
      </c>
      <c r="AA1004" s="273">
        <v>0.93</v>
      </c>
      <c r="AB1004" s="274"/>
      <c r="AC1004" s="291" t="s">
        <v>12369</v>
      </c>
      <c r="AD1004" s="220" t="s">
        <v>7358</v>
      </c>
      <c r="AE1004" s="55" t="s">
        <v>7390</v>
      </c>
      <c r="AF1004" s="141">
        <v>0.7</v>
      </c>
      <c r="AG1004" s="141"/>
      <c r="AH1004" s="141"/>
      <c r="AI1004" s="142"/>
      <c r="AJ1004" s="98">
        <f>ROUND(ROUND(P1003*AA1004,0)*AF1004,0)</f>
        <v>305</v>
      </c>
      <c r="AK1004" s="66"/>
    </row>
    <row r="1005" spans="1:37" ht="16.75" customHeight="1" x14ac:dyDescent="0.3">
      <c r="A1005" s="11">
        <v>33</v>
      </c>
      <c r="B1005" s="14" t="s">
        <v>2773</v>
      </c>
      <c r="C1005" s="52" t="s">
        <v>12416</v>
      </c>
      <c r="D1005" s="128"/>
      <c r="E1005" s="129"/>
      <c r="F1005" s="129"/>
      <c r="G1005" s="130"/>
      <c r="H1005" s="128"/>
      <c r="I1005" s="129"/>
      <c r="J1005" s="129"/>
      <c r="K1005" s="130"/>
      <c r="L1005" s="2"/>
      <c r="M1005" s="2"/>
      <c r="N1005" s="58"/>
      <c r="O1005" s="81"/>
      <c r="P1005" s="185"/>
      <c r="Q1005" s="2"/>
      <c r="R1005" s="2"/>
      <c r="S1005" s="44"/>
      <c r="T1005" s="45"/>
      <c r="U1005" s="2"/>
      <c r="V1005" s="2"/>
      <c r="W1005" s="2"/>
      <c r="X1005" s="2"/>
      <c r="Y1005" s="2"/>
      <c r="Z1005" s="2"/>
      <c r="AA1005" s="145"/>
      <c r="AB1005" s="71"/>
      <c r="AC1005" s="292"/>
      <c r="AD1005" s="220" t="s">
        <v>7391</v>
      </c>
      <c r="AE1005" s="55" t="s">
        <v>7390</v>
      </c>
      <c r="AF1005" s="141">
        <v>0.5</v>
      </c>
      <c r="AG1005" s="141"/>
      <c r="AH1005" s="141"/>
      <c r="AI1005" s="142"/>
      <c r="AJ1005" s="98">
        <f>ROUND(ROUND(P1003*AA1004,0)*AF1005,0)</f>
        <v>218</v>
      </c>
      <c r="AK1005" s="66"/>
    </row>
    <row r="1006" spans="1:37" ht="16.75" customHeight="1" x14ac:dyDescent="0.3">
      <c r="A1006" s="11">
        <v>33</v>
      </c>
      <c r="B1006" s="14" t="s">
        <v>2774</v>
      </c>
      <c r="C1006" s="52" t="s">
        <v>12415</v>
      </c>
      <c r="D1006" s="128"/>
      <c r="E1006" s="129"/>
      <c r="F1006" s="129"/>
      <c r="G1006" s="130"/>
      <c r="H1006" s="128"/>
      <c r="I1006" s="129"/>
      <c r="J1006" s="129"/>
      <c r="K1006" s="130"/>
      <c r="L1006" s="2"/>
      <c r="M1006" s="2"/>
      <c r="N1006" s="58"/>
      <c r="O1006" s="81"/>
      <c r="P1006" s="185"/>
      <c r="Q1006" s="2"/>
      <c r="R1006" s="2"/>
      <c r="S1006" s="44"/>
      <c r="T1006" s="45"/>
      <c r="U1006" s="2"/>
      <c r="V1006" s="2"/>
      <c r="W1006" s="2"/>
      <c r="X1006" s="2"/>
      <c r="Y1006" s="2"/>
      <c r="Z1006" s="2"/>
      <c r="AA1006" s="145"/>
      <c r="AB1006" s="71"/>
      <c r="AC1006" s="36"/>
      <c r="AD1006" s="201"/>
      <c r="AE1006" s="55"/>
      <c r="AF1006" s="141"/>
      <c r="AG1006" s="187" t="s">
        <v>7356</v>
      </c>
      <c r="AH1006" s="53">
        <v>5</v>
      </c>
      <c r="AI1006" s="181" t="s">
        <v>7357</v>
      </c>
      <c r="AJ1006" s="98">
        <f>ROUND(P1003*AA1004-AH1006,0)</f>
        <v>430</v>
      </c>
      <c r="AK1006" s="66"/>
    </row>
    <row r="1007" spans="1:37" ht="16.75" customHeight="1" x14ac:dyDescent="0.3">
      <c r="A1007" s="11">
        <v>33</v>
      </c>
      <c r="B1007" s="14" t="s">
        <v>2775</v>
      </c>
      <c r="C1007" s="52" t="s">
        <v>12414</v>
      </c>
      <c r="D1007" s="128"/>
      <c r="E1007" s="129"/>
      <c r="F1007" s="129"/>
      <c r="G1007" s="130"/>
      <c r="H1007" s="128"/>
      <c r="I1007" s="129"/>
      <c r="J1007" s="129"/>
      <c r="K1007" s="130"/>
      <c r="L1007" s="2"/>
      <c r="M1007" s="2"/>
      <c r="N1007" s="58"/>
      <c r="O1007" s="81"/>
      <c r="P1007" s="185"/>
      <c r="Q1007" s="2"/>
      <c r="R1007" s="2"/>
      <c r="S1007" s="44"/>
      <c r="T1007" s="45"/>
      <c r="U1007" s="2"/>
      <c r="V1007" s="2"/>
      <c r="W1007" s="2"/>
      <c r="X1007" s="2"/>
      <c r="Y1007" s="2"/>
      <c r="Z1007" s="2"/>
      <c r="AA1007" s="145"/>
      <c r="AB1007" s="71"/>
      <c r="AC1007" s="291" t="s">
        <v>12369</v>
      </c>
      <c r="AD1007" s="220" t="s">
        <v>7358</v>
      </c>
      <c r="AE1007" s="55" t="s">
        <v>7390</v>
      </c>
      <c r="AF1007" s="141">
        <v>0.7</v>
      </c>
      <c r="AG1007" s="221"/>
      <c r="AH1007" s="136"/>
      <c r="AI1007" s="75"/>
      <c r="AJ1007" s="98">
        <f>ROUND(ROUND(P1003*AA1004,0)*AF1007-AH1006,0)</f>
        <v>300</v>
      </c>
      <c r="AK1007" s="66"/>
    </row>
    <row r="1008" spans="1:37" ht="16.75" customHeight="1" x14ac:dyDescent="0.3">
      <c r="A1008" s="11">
        <v>33</v>
      </c>
      <c r="B1008" s="14" t="s">
        <v>2776</v>
      </c>
      <c r="C1008" s="52" t="s">
        <v>12413</v>
      </c>
      <c r="D1008" s="128"/>
      <c r="E1008" s="129"/>
      <c r="F1008" s="129"/>
      <c r="G1008" s="130"/>
      <c r="H1008" s="128"/>
      <c r="I1008" s="129"/>
      <c r="J1008" s="129"/>
      <c r="K1008" s="130"/>
      <c r="L1008" s="2"/>
      <c r="M1008" s="2"/>
      <c r="N1008" s="58"/>
      <c r="O1008" s="81"/>
      <c r="P1008" s="185"/>
      <c r="Q1008" s="2"/>
      <c r="R1008" s="2"/>
      <c r="S1008" s="44"/>
      <c r="T1008" s="43"/>
      <c r="U1008" s="8"/>
      <c r="V1008" s="8"/>
      <c r="W1008" s="8"/>
      <c r="X1008" s="8"/>
      <c r="Y1008" s="8"/>
      <c r="Z1008" s="8"/>
      <c r="AA1008" s="180"/>
      <c r="AB1008" s="73"/>
      <c r="AC1008" s="292"/>
      <c r="AD1008" s="220" t="s">
        <v>7391</v>
      </c>
      <c r="AE1008" s="55" t="s">
        <v>7390</v>
      </c>
      <c r="AF1008" s="141">
        <v>0.5</v>
      </c>
      <c r="AG1008" s="196"/>
      <c r="AH1008" s="144"/>
      <c r="AI1008" s="150"/>
      <c r="AJ1008" s="98">
        <f>ROUND(ROUND(P1003*AA1004,0)*AF1008-AH1006,0)</f>
        <v>213</v>
      </c>
      <c r="AK1008" s="66"/>
    </row>
    <row r="1009" spans="1:37" ht="16.75" customHeight="1" x14ac:dyDescent="0.3">
      <c r="A1009" s="11">
        <v>33</v>
      </c>
      <c r="B1009" s="14" t="s">
        <v>2777</v>
      </c>
      <c r="C1009" s="52" t="s">
        <v>12412</v>
      </c>
      <c r="D1009" s="45"/>
      <c r="E1009" s="2"/>
      <c r="F1009" s="2"/>
      <c r="G1009" s="44"/>
      <c r="H1009" s="45"/>
      <c r="I1009" s="2"/>
      <c r="J1009" s="2"/>
      <c r="K1009" s="44"/>
      <c r="L1009" s="2"/>
      <c r="M1009" s="2"/>
      <c r="N1009" s="58"/>
      <c r="O1009" s="81"/>
      <c r="P1009" s="185"/>
      <c r="Q1009" s="2"/>
      <c r="R1009" s="2"/>
      <c r="S1009" s="44"/>
      <c r="T1009" s="56" t="s">
        <v>7373</v>
      </c>
      <c r="U1009" s="2"/>
      <c r="V1009" s="2"/>
      <c r="W1009" s="2"/>
      <c r="X1009" s="2"/>
      <c r="Y1009" s="2"/>
      <c r="Z1009" s="2"/>
      <c r="AA1009" s="145"/>
      <c r="AB1009" s="71"/>
      <c r="AC1009" s="36"/>
      <c r="AD1009" s="194"/>
      <c r="AE1009" s="7"/>
      <c r="AF1009" s="7"/>
      <c r="AG1009" s="7"/>
      <c r="AH1009" s="7"/>
      <c r="AI1009" s="37"/>
      <c r="AJ1009" s="98">
        <f>ROUND(P1003*AA1010,0)</f>
        <v>445</v>
      </c>
      <c r="AK1009" s="66"/>
    </row>
    <row r="1010" spans="1:37" ht="16.75" customHeight="1" x14ac:dyDescent="0.3">
      <c r="A1010" s="11">
        <v>33</v>
      </c>
      <c r="B1010" s="14" t="s">
        <v>2778</v>
      </c>
      <c r="C1010" s="52" t="s">
        <v>12411</v>
      </c>
      <c r="D1010" s="45"/>
      <c r="E1010" s="2"/>
      <c r="F1010" s="2"/>
      <c r="G1010" s="44"/>
      <c r="H1010" s="45"/>
      <c r="I1010" s="2"/>
      <c r="J1010" s="2"/>
      <c r="K1010" s="44"/>
      <c r="L1010" s="2"/>
      <c r="M1010" s="2"/>
      <c r="N1010" s="58"/>
      <c r="O1010" s="81"/>
      <c r="P1010" s="185"/>
      <c r="Q1010" s="2"/>
      <c r="R1010" s="2"/>
      <c r="S1010" s="44"/>
      <c r="T1010" s="56" t="s">
        <v>7405</v>
      </c>
      <c r="U1010" s="2"/>
      <c r="V1010" s="2"/>
      <c r="W1010" s="135"/>
      <c r="X1010" s="135"/>
      <c r="Y1010" s="135"/>
      <c r="Z1010" s="136" t="s">
        <v>7404</v>
      </c>
      <c r="AA1010" s="273">
        <v>0.95</v>
      </c>
      <c r="AB1010" s="274"/>
      <c r="AC1010" s="291" t="s">
        <v>12369</v>
      </c>
      <c r="AD1010" s="220" t="s">
        <v>7358</v>
      </c>
      <c r="AE1010" s="55" t="s">
        <v>7390</v>
      </c>
      <c r="AF1010" s="141">
        <v>0.7</v>
      </c>
      <c r="AG1010" s="141"/>
      <c r="AH1010" s="141"/>
      <c r="AI1010" s="142"/>
      <c r="AJ1010" s="98">
        <f>ROUND(ROUND(P1003*AA1010,0)*AF1010,0)</f>
        <v>312</v>
      </c>
      <c r="AK1010" s="66"/>
    </row>
    <row r="1011" spans="1:37" ht="16.75" customHeight="1" x14ac:dyDescent="0.3">
      <c r="A1011" s="11">
        <v>33</v>
      </c>
      <c r="B1011" s="14" t="s">
        <v>2779</v>
      </c>
      <c r="C1011" s="52" t="s">
        <v>12410</v>
      </c>
      <c r="D1011" s="128"/>
      <c r="E1011" s="129"/>
      <c r="F1011" s="129"/>
      <c r="G1011" s="130"/>
      <c r="H1011" s="128"/>
      <c r="I1011" s="129"/>
      <c r="J1011" s="129"/>
      <c r="K1011" s="130"/>
      <c r="L1011" s="2"/>
      <c r="M1011" s="2"/>
      <c r="N1011" s="58"/>
      <c r="O1011" s="81"/>
      <c r="P1011" s="185"/>
      <c r="Q1011" s="2"/>
      <c r="R1011" s="2"/>
      <c r="S1011" s="44"/>
      <c r="T1011" s="45"/>
      <c r="U1011" s="2"/>
      <c r="V1011" s="2"/>
      <c r="W1011" s="2"/>
      <c r="X1011" s="2"/>
      <c r="Y1011" s="2"/>
      <c r="Z1011" s="2"/>
      <c r="AA1011" s="145"/>
      <c r="AB1011" s="71"/>
      <c r="AC1011" s="292"/>
      <c r="AD1011" s="220" t="s">
        <v>7391</v>
      </c>
      <c r="AE1011" s="55" t="s">
        <v>7390</v>
      </c>
      <c r="AF1011" s="141">
        <v>0.5</v>
      </c>
      <c r="AG1011" s="141"/>
      <c r="AH1011" s="141"/>
      <c r="AI1011" s="142"/>
      <c r="AJ1011" s="98">
        <f>ROUND(ROUND(P1003*AA1010,0)*AF1011,0)</f>
        <v>223</v>
      </c>
      <c r="AK1011" s="66"/>
    </row>
    <row r="1012" spans="1:37" ht="16.75" customHeight="1" x14ac:dyDescent="0.3">
      <c r="A1012" s="11">
        <v>33</v>
      </c>
      <c r="B1012" s="14" t="s">
        <v>2780</v>
      </c>
      <c r="C1012" s="52" t="s">
        <v>12409</v>
      </c>
      <c r="D1012" s="128"/>
      <c r="E1012" s="129"/>
      <c r="F1012" s="129"/>
      <c r="G1012" s="130"/>
      <c r="H1012" s="128"/>
      <c r="I1012" s="129"/>
      <c r="J1012" s="129"/>
      <c r="K1012" s="130"/>
      <c r="L1012" s="2"/>
      <c r="M1012" s="2"/>
      <c r="N1012" s="58"/>
      <c r="O1012" s="81"/>
      <c r="P1012" s="185"/>
      <c r="Q1012" s="2"/>
      <c r="R1012" s="2"/>
      <c r="S1012" s="44"/>
      <c r="T1012" s="45"/>
      <c r="U1012" s="2"/>
      <c r="V1012" s="2"/>
      <c r="W1012" s="2"/>
      <c r="X1012" s="2"/>
      <c r="Y1012" s="2"/>
      <c r="Z1012" s="2"/>
      <c r="AA1012" s="145"/>
      <c r="AB1012" s="71"/>
      <c r="AC1012" s="36"/>
      <c r="AD1012" s="201"/>
      <c r="AE1012" s="55"/>
      <c r="AF1012" s="141"/>
      <c r="AG1012" s="187" t="s">
        <v>7356</v>
      </c>
      <c r="AH1012" s="53">
        <v>5</v>
      </c>
      <c r="AI1012" s="181" t="s">
        <v>7357</v>
      </c>
      <c r="AJ1012" s="98">
        <f>ROUND(P1003*AA1010-AH1012,0)</f>
        <v>440</v>
      </c>
      <c r="AK1012" s="66"/>
    </row>
    <row r="1013" spans="1:37" ht="16.75" customHeight="1" x14ac:dyDescent="0.3">
      <c r="A1013" s="11">
        <v>33</v>
      </c>
      <c r="B1013" s="14" t="s">
        <v>2781</v>
      </c>
      <c r="C1013" s="52" t="s">
        <v>12408</v>
      </c>
      <c r="D1013" s="128"/>
      <c r="E1013" s="129"/>
      <c r="F1013" s="129"/>
      <c r="G1013" s="130"/>
      <c r="H1013" s="128"/>
      <c r="I1013" s="129"/>
      <c r="J1013" s="129"/>
      <c r="K1013" s="130"/>
      <c r="L1013" s="2"/>
      <c r="M1013" s="2"/>
      <c r="N1013" s="58"/>
      <c r="O1013" s="81"/>
      <c r="P1013" s="185"/>
      <c r="Q1013" s="2"/>
      <c r="R1013" s="2"/>
      <c r="S1013" s="44"/>
      <c r="T1013" s="45"/>
      <c r="U1013" s="2"/>
      <c r="V1013" s="2"/>
      <c r="W1013" s="2"/>
      <c r="X1013" s="2"/>
      <c r="Y1013" s="2"/>
      <c r="Z1013" s="2"/>
      <c r="AA1013" s="145"/>
      <c r="AB1013" s="71"/>
      <c r="AC1013" s="291" t="s">
        <v>12369</v>
      </c>
      <c r="AD1013" s="220" t="s">
        <v>7358</v>
      </c>
      <c r="AE1013" s="55" t="s">
        <v>7390</v>
      </c>
      <c r="AF1013" s="141">
        <v>0.7</v>
      </c>
      <c r="AG1013" s="221"/>
      <c r="AH1013" s="136"/>
      <c r="AI1013" s="75"/>
      <c r="AJ1013" s="98">
        <f>ROUND(ROUND(P1003*AA1010,0)*AF1013-AH1012,0)</f>
        <v>307</v>
      </c>
      <c r="AK1013" s="66"/>
    </row>
    <row r="1014" spans="1:37" ht="16.75" customHeight="1" x14ac:dyDescent="0.3">
      <c r="A1014" s="11">
        <v>33</v>
      </c>
      <c r="B1014" s="14" t="s">
        <v>2782</v>
      </c>
      <c r="C1014" s="52" t="s">
        <v>12407</v>
      </c>
      <c r="D1014" s="128"/>
      <c r="E1014" s="129"/>
      <c r="F1014" s="129"/>
      <c r="G1014" s="130"/>
      <c r="H1014" s="128"/>
      <c r="I1014" s="129"/>
      <c r="J1014" s="129"/>
      <c r="K1014" s="130"/>
      <c r="L1014" s="2"/>
      <c r="M1014" s="2"/>
      <c r="N1014" s="58"/>
      <c r="O1014" s="81"/>
      <c r="P1014" s="185"/>
      <c r="Q1014" s="2"/>
      <c r="R1014" s="2"/>
      <c r="S1014" s="44"/>
      <c r="T1014" s="43"/>
      <c r="U1014" s="8"/>
      <c r="V1014" s="8"/>
      <c r="W1014" s="8"/>
      <c r="X1014" s="8"/>
      <c r="Y1014" s="8"/>
      <c r="Z1014" s="8"/>
      <c r="AA1014" s="180"/>
      <c r="AB1014" s="73"/>
      <c r="AC1014" s="292"/>
      <c r="AD1014" s="220" t="s">
        <v>7391</v>
      </c>
      <c r="AE1014" s="55" t="s">
        <v>7390</v>
      </c>
      <c r="AF1014" s="141">
        <v>0.5</v>
      </c>
      <c r="AG1014" s="196"/>
      <c r="AH1014" s="144"/>
      <c r="AI1014" s="150"/>
      <c r="AJ1014" s="98">
        <f>ROUND(ROUND(P1003*AA1010,0)*AF1014-AH1012,0)</f>
        <v>218</v>
      </c>
      <c r="AK1014" s="66"/>
    </row>
    <row r="1015" spans="1:37" ht="16.75" customHeight="1" x14ac:dyDescent="0.3">
      <c r="A1015" s="11">
        <v>33</v>
      </c>
      <c r="B1015" s="14" t="s">
        <v>12406</v>
      </c>
      <c r="C1015" s="52" t="s">
        <v>12405</v>
      </c>
      <c r="D1015" s="45"/>
      <c r="E1015" s="2"/>
      <c r="F1015" s="2"/>
      <c r="G1015" s="44"/>
      <c r="H1015" s="45"/>
      <c r="I1015" s="2"/>
      <c r="J1015" s="2"/>
      <c r="K1015" s="44"/>
      <c r="L1015" s="2"/>
      <c r="M1015" s="2"/>
      <c r="N1015" s="58"/>
      <c r="O1015" s="81"/>
      <c r="P1015" s="167" t="s">
        <v>7425</v>
      </c>
      <c r="Q1015" s="36"/>
      <c r="R1015" s="36"/>
      <c r="S1015" s="50"/>
      <c r="T1015" s="36"/>
      <c r="U1015" s="36"/>
      <c r="V1015" s="36"/>
      <c r="W1015" s="36"/>
      <c r="X1015" s="36"/>
      <c r="Y1015" s="36"/>
      <c r="Z1015" s="36"/>
      <c r="AA1015" s="217"/>
      <c r="AB1015" s="50"/>
      <c r="AC1015" s="36"/>
      <c r="AD1015" s="53"/>
      <c r="AE1015" s="36"/>
      <c r="AF1015" s="36"/>
      <c r="AG1015" s="36"/>
      <c r="AH1015" s="36"/>
      <c r="AI1015" s="50"/>
      <c r="AJ1015" s="98">
        <f>ROUND(P1021,0)</f>
        <v>421</v>
      </c>
      <c r="AK1015" s="66"/>
    </row>
    <row r="1016" spans="1:37" ht="16.75" customHeight="1" x14ac:dyDescent="0.3">
      <c r="A1016" s="11">
        <v>33</v>
      </c>
      <c r="B1016" s="14" t="s">
        <v>2783</v>
      </c>
      <c r="C1016" s="52" t="s">
        <v>12404</v>
      </c>
      <c r="D1016" s="45"/>
      <c r="E1016" s="2"/>
      <c r="F1016" s="2"/>
      <c r="G1016" s="44"/>
      <c r="H1016" s="45"/>
      <c r="I1016" s="2"/>
      <c r="J1016" s="2"/>
      <c r="K1016" s="44"/>
      <c r="L1016" s="2"/>
      <c r="M1016" s="2"/>
      <c r="N1016" s="58"/>
      <c r="O1016" s="81"/>
      <c r="P1016" s="185"/>
      <c r="Q1016" s="2"/>
      <c r="R1016" s="2"/>
      <c r="S1016" s="44"/>
      <c r="T1016" s="2"/>
      <c r="U1016" s="2"/>
      <c r="V1016" s="2"/>
      <c r="W1016" s="2"/>
      <c r="X1016" s="2"/>
      <c r="Y1016" s="2"/>
      <c r="Z1016" s="2"/>
      <c r="AA1016" s="145"/>
      <c r="AB1016" s="71"/>
      <c r="AC1016" s="291" t="s">
        <v>12369</v>
      </c>
      <c r="AD1016" s="220" t="s">
        <v>7358</v>
      </c>
      <c r="AE1016" s="55" t="s">
        <v>7390</v>
      </c>
      <c r="AF1016" s="141">
        <v>0.7</v>
      </c>
      <c r="AG1016" s="141"/>
      <c r="AH1016" s="141"/>
      <c r="AI1016" s="142"/>
      <c r="AJ1016" s="98">
        <f>ROUND(P1021*AF1016,0)</f>
        <v>295</v>
      </c>
      <c r="AK1016" s="66"/>
    </row>
    <row r="1017" spans="1:37" ht="16.75" customHeight="1" x14ac:dyDescent="0.3">
      <c r="A1017" s="11">
        <v>33</v>
      </c>
      <c r="B1017" s="14" t="s">
        <v>2784</v>
      </c>
      <c r="C1017" s="52" t="s">
        <v>12403</v>
      </c>
      <c r="D1017" s="128"/>
      <c r="E1017" s="129"/>
      <c r="F1017" s="129"/>
      <c r="G1017" s="130"/>
      <c r="H1017" s="128"/>
      <c r="I1017" s="129"/>
      <c r="J1017" s="129"/>
      <c r="K1017" s="130"/>
      <c r="L1017" s="2"/>
      <c r="M1017" s="2"/>
      <c r="N1017" s="58"/>
      <c r="O1017" s="81"/>
      <c r="P1017" s="185"/>
      <c r="Q1017" s="2"/>
      <c r="R1017" s="2"/>
      <c r="S1017" s="44"/>
      <c r="T1017" s="45"/>
      <c r="U1017" s="2"/>
      <c r="V1017" s="2"/>
      <c r="W1017" s="2"/>
      <c r="X1017" s="2"/>
      <c r="Y1017" s="2"/>
      <c r="Z1017" s="2"/>
      <c r="AA1017" s="145"/>
      <c r="AB1017" s="71"/>
      <c r="AC1017" s="292"/>
      <c r="AD1017" s="220" t="s">
        <v>7391</v>
      </c>
      <c r="AE1017" s="55" t="s">
        <v>7390</v>
      </c>
      <c r="AF1017" s="141">
        <v>0.5</v>
      </c>
      <c r="AG1017" s="141"/>
      <c r="AH1017" s="141"/>
      <c r="AI1017" s="142"/>
      <c r="AJ1017" s="98">
        <f>ROUND(P1021*AF1017,0)</f>
        <v>211</v>
      </c>
      <c r="AK1017" s="66"/>
    </row>
    <row r="1018" spans="1:37" ht="16.75" customHeight="1" x14ac:dyDescent="0.3">
      <c r="A1018" s="11">
        <v>33</v>
      </c>
      <c r="B1018" s="14" t="s">
        <v>2785</v>
      </c>
      <c r="C1018" s="52" t="s">
        <v>12402</v>
      </c>
      <c r="D1018" s="128"/>
      <c r="E1018" s="129"/>
      <c r="F1018" s="129"/>
      <c r="G1018" s="130"/>
      <c r="H1018" s="128"/>
      <c r="I1018" s="129"/>
      <c r="J1018" s="129"/>
      <c r="K1018" s="130"/>
      <c r="L1018" s="2"/>
      <c r="M1018" s="2"/>
      <c r="N1018" s="58"/>
      <c r="O1018" s="81"/>
      <c r="P1018" s="185"/>
      <c r="Q1018" s="2"/>
      <c r="R1018" s="2"/>
      <c r="S1018" s="44"/>
      <c r="T1018" s="2"/>
      <c r="U1018" s="2"/>
      <c r="V1018" s="2"/>
      <c r="W1018" s="2"/>
      <c r="X1018" s="2"/>
      <c r="Y1018" s="2"/>
      <c r="Z1018" s="2"/>
      <c r="AA1018" s="145"/>
      <c r="AB1018" s="71"/>
      <c r="AC1018" s="36"/>
      <c r="AD1018" s="201"/>
      <c r="AE1018" s="55"/>
      <c r="AF1018" s="141"/>
      <c r="AG1018" s="187" t="s">
        <v>7356</v>
      </c>
      <c r="AH1018" s="53">
        <v>5</v>
      </c>
      <c r="AI1018" s="181" t="s">
        <v>7357</v>
      </c>
      <c r="AJ1018" s="98">
        <f>ROUND(P1021-AH1018,0)</f>
        <v>416</v>
      </c>
      <c r="AK1018" s="66"/>
    </row>
    <row r="1019" spans="1:37" ht="16.75" customHeight="1" x14ac:dyDescent="0.3">
      <c r="A1019" s="11">
        <v>33</v>
      </c>
      <c r="B1019" s="14" t="s">
        <v>2786</v>
      </c>
      <c r="C1019" s="52" t="s">
        <v>12401</v>
      </c>
      <c r="D1019" s="128"/>
      <c r="E1019" s="129"/>
      <c r="F1019" s="129"/>
      <c r="G1019" s="130"/>
      <c r="H1019" s="128"/>
      <c r="I1019" s="129"/>
      <c r="J1019" s="129"/>
      <c r="K1019" s="130"/>
      <c r="L1019" s="2"/>
      <c r="M1019" s="2"/>
      <c r="N1019" s="58"/>
      <c r="O1019" s="81"/>
      <c r="P1019" s="185"/>
      <c r="Q1019" s="2"/>
      <c r="R1019" s="2"/>
      <c r="S1019" s="44"/>
      <c r="T1019" s="2"/>
      <c r="U1019" s="2"/>
      <c r="V1019" s="2"/>
      <c r="W1019" s="2"/>
      <c r="X1019" s="2"/>
      <c r="Y1019" s="2"/>
      <c r="Z1019" s="2"/>
      <c r="AA1019" s="145"/>
      <c r="AB1019" s="71"/>
      <c r="AC1019" s="291" t="s">
        <v>12369</v>
      </c>
      <c r="AD1019" s="220" t="s">
        <v>7358</v>
      </c>
      <c r="AE1019" s="55" t="s">
        <v>7390</v>
      </c>
      <c r="AF1019" s="141">
        <v>0.7</v>
      </c>
      <c r="AG1019" s="221"/>
      <c r="AH1019" s="136"/>
      <c r="AI1019" s="75"/>
      <c r="AJ1019" s="98">
        <f>ROUND(P1021*AF1019-AH1018,0)</f>
        <v>290</v>
      </c>
      <c r="AK1019" s="66"/>
    </row>
    <row r="1020" spans="1:37" ht="16.75" customHeight="1" x14ac:dyDescent="0.3">
      <c r="A1020" s="11">
        <v>33</v>
      </c>
      <c r="B1020" s="14" t="s">
        <v>2787</v>
      </c>
      <c r="C1020" s="52" t="s">
        <v>12400</v>
      </c>
      <c r="D1020" s="128"/>
      <c r="E1020" s="129"/>
      <c r="F1020" s="129"/>
      <c r="G1020" s="130"/>
      <c r="H1020" s="128"/>
      <c r="I1020" s="129"/>
      <c r="J1020" s="129"/>
      <c r="K1020" s="130"/>
      <c r="L1020" s="2"/>
      <c r="M1020" s="2"/>
      <c r="N1020" s="58"/>
      <c r="O1020" s="81"/>
      <c r="P1020" s="185"/>
      <c r="Q1020" s="2"/>
      <c r="R1020" s="2"/>
      <c r="S1020" s="44"/>
      <c r="T1020" s="2"/>
      <c r="U1020" s="2"/>
      <c r="V1020" s="2"/>
      <c r="W1020" s="2"/>
      <c r="X1020" s="2"/>
      <c r="Y1020" s="2"/>
      <c r="Z1020" s="2"/>
      <c r="AA1020" s="145"/>
      <c r="AB1020" s="71"/>
      <c r="AC1020" s="292"/>
      <c r="AD1020" s="220" t="s">
        <v>7391</v>
      </c>
      <c r="AE1020" s="55" t="s">
        <v>7390</v>
      </c>
      <c r="AF1020" s="141">
        <v>0.5</v>
      </c>
      <c r="AG1020" s="196"/>
      <c r="AH1020" s="144"/>
      <c r="AI1020" s="150"/>
      <c r="AJ1020" s="98">
        <f>ROUND(P1021*AF1020-AH1018,0)</f>
        <v>206</v>
      </c>
      <c r="AK1020" s="66"/>
    </row>
    <row r="1021" spans="1:37" ht="16.75" customHeight="1" x14ac:dyDescent="0.3">
      <c r="A1021" s="11">
        <v>33</v>
      </c>
      <c r="B1021" s="14" t="s">
        <v>2788</v>
      </c>
      <c r="C1021" s="52" t="s">
        <v>12399</v>
      </c>
      <c r="D1021" s="45"/>
      <c r="E1021" s="2"/>
      <c r="F1021" s="2"/>
      <c r="G1021" s="44"/>
      <c r="H1021" s="45"/>
      <c r="I1021" s="2"/>
      <c r="J1021" s="2"/>
      <c r="K1021" s="44"/>
      <c r="L1021" s="2"/>
      <c r="M1021" s="2"/>
      <c r="N1021" s="58"/>
      <c r="O1021" s="81"/>
      <c r="P1021" s="271">
        <v>421</v>
      </c>
      <c r="Q1021" s="272"/>
      <c r="R1021" s="2" t="s">
        <v>7388</v>
      </c>
      <c r="S1021" s="44"/>
      <c r="T1021" s="202" t="s">
        <v>7380</v>
      </c>
      <c r="U1021" s="36"/>
      <c r="V1021" s="36"/>
      <c r="W1021" s="36"/>
      <c r="X1021" s="36"/>
      <c r="Y1021" s="36"/>
      <c r="Z1021" s="36"/>
      <c r="AA1021" s="217"/>
      <c r="AB1021" s="74"/>
      <c r="AC1021" s="36"/>
      <c r="AD1021" s="194"/>
      <c r="AE1021" s="7"/>
      <c r="AF1021" s="7"/>
      <c r="AG1021" s="7"/>
      <c r="AH1021" s="7"/>
      <c r="AI1021" s="37"/>
      <c r="AJ1021" s="98">
        <f>ROUND(P1021*AA1022,0)</f>
        <v>392</v>
      </c>
      <c r="AK1021" s="66"/>
    </row>
    <row r="1022" spans="1:37" ht="16.75" customHeight="1" x14ac:dyDescent="0.3">
      <c r="A1022" s="11">
        <v>33</v>
      </c>
      <c r="B1022" s="14" t="s">
        <v>2789</v>
      </c>
      <c r="C1022" s="52" t="s">
        <v>12398</v>
      </c>
      <c r="D1022" s="45"/>
      <c r="E1022" s="2"/>
      <c r="F1022" s="2"/>
      <c r="G1022" s="44"/>
      <c r="H1022" s="45"/>
      <c r="I1022" s="2"/>
      <c r="J1022" s="2"/>
      <c r="K1022" s="44"/>
      <c r="L1022" s="2"/>
      <c r="M1022" s="2"/>
      <c r="N1022" s="58"/>
      <c r="O1022" s="81"/>
      <c r="P1022" s="72"/>
      <c r="Q1022" s="145"/>
      <c r="R1022" s="2"/>
      <c r="S1022" s="44"/>
      <c r="T1022" s="45"/>
      <c r="U1022" s="2"/>
      <c r="V1022" s="2"/>
      <c r="W1022" s="135"/>
      <c r="X1022" s="135"/>
      <c r="Y1022" s="135"/>
      <c r="Z1022" s="136" t="s">
        <v>7404</v>
      </c>
      <c r="AA1022" s="273">
        <v>0.93</v>
      </c>
      <c r="AB1022" s="274"/>
      <c r="AC1022" s="291" t="s">
        <v>12369</v>
      </c>
      <c r="AD1022" s="220" t="s">
        <v>7358</v>
      </c>
      <c r="AE1022" s="55" t="s">
        <v>7390</v>
      </c>
      <c r="AF1022" s="141">
        <v>0.7</v>
      </c>
      <c r="AG1022" s="141"/>
      <c r="AH1022" s="141"/>
      <c r="AI1022" s="142"/>
      <c r="AJ1022" s="98">
        <f>ROUND(ROUND(P1021*AA1022,0)*AF1022,0)</f>
        <v>274</v>
      </c>
      <c r="AK1022" s="66"/>
    </row>
    <row r="1023" spans="1:37" ht="16.75" customHeight="1" x14ac:dyDescent="0.3">
      <c r="A1023" s="11">
        <v>33</v>
      </c>
      <c r="B1023" s="14" t="s">
        <v>2790</v>
      </c>
      <c r="C1023" s="52" t="s">
        <v>12397</v>
      </c>
      <c r="D1023" s="128"/>
      <c r="E1023" s="129"/>
      <c r="F1023" s="129"/>
      <c r="G1023" s="130"/>
      <c r="H1023" s="128"/>
      <c r="I1023" s="129"/>
      <c r="J1023" s="129"/>
      <c r="K1023" s="130"/>
      <c r="L1023" s="2"/>
      <c r="M1023" s="2"/>
      <c r="N1023" s="58"/>
      <c r="O1023" s="81"/>
      <c r="P1023" s="185"/>
      <c r="Q1023" s="2"/>
      <c r="R1023" s="2"/>
      <c r="S1023" s="44"/>
      <c r="T1023" s="45"/>
      <c r="U1023" s="2"/>
      <c r="V1023" s="2"/>
      <c r="W1023" s="2"/>
      <c r="X1023" s="2"/>
      <c r="Y1023" s="2"/>
      <c r="Z1023" s="2"/>
      <c r="AA1023" s="145"/>
      <c r="AB1023" s="71"/>
      <c r="AC1023" s="292"/>
      <c r="AD1023" s="220" t="s">
        <v>7391</v>
      </c>
      <c r="AE1023" s="55" t="s">
        <v>7390</v>
      </c>
      <c r="AF1023" s="141">
        <v>0.5</v>
      </c>
      <c r="AG1023" s="141"/>
      <c r="AH1023" s="141"/>
      <c r="AI1023" s="142"/>
      <c r="AJ1023" s="98">
        <f>ROUND(ROUND(P1021*AA1022,0)*AF1023,0)</f>
        <v>196</v>
      </c>
      <c r="AK1023" s="66"/>
    </row>
    <row r="1024" spans="1:37" ht="16.75" customHeight="1" x14ac:dyDescent="0.3">
      <c r="A1024" s="11">
        <v>33</v>
      </c>
      <c r="B1024" s="14" t="s">
        <v>2791</v>
      </c>
      <c r="C1024" s="52" t="s">
        <v>12396</v>
      </c>
      <c r="D1024" s="128"/>
      <c r="E1024" s="129"/>
      <c r="F1024" s="129"/>
      <c r="G1024" s="130"/>
      <c r="H1024" s="128"/>
      <c r="I1024" s="129"/>
      <c r="J1024" s="129"/>
      <c r="K1024" s="130"/>
      <c r="L1024" s="2"/>
      <c r="M1024" s="2"/>
      <c r="N1024" s="58"/>
      <c r="O1024" s="81"/>
      <c r="P1024" s="185"/>
      <c r="Q1024" s="2"/>
      <c r="R1024" s="2"/>
      <c r="S1024" s="44"/>
      <c r="T1024" s="45"/>
      <c r="U1024" s="2"/>
      <c r="V1024" s="2"/>
      <c r="W1024" s="2"/>
      <c r="X1024" s="2"/>
      <c r="Y1024" s="2"/>
      <c r="Z1024" s="2"/>
      <c r="AA1024" s="145"/>
      <c r="AB1024" s="71"/>
      <c r="AC1024" s="36"/>
      <c r="AD1024" s="201"/>
      <c r="AE1024" s="55"/>
      <c r="AF1024" s="141"/>
      <c r="AG1024" s="187" t="s">
        <v>7356</v>
      </c>
      <c r="AH1024" s="53">
        <v>5</v>
      </c>
      <c r="AI1024" s="181" t="s">
        <v>7357</v>
      </c>
      <c r="AJ1024" s="98">
        <f>ROUND(P1021*AA1022-AH1024,0)</f>
        <v>387</v>
      </c>
      <c r="AK1024" s="66"/>
    </row>
    <row r="1025" spans="1:37" ht="16.75" customHeight="1" x14ac:dyDescent="0.3">
      <c r="A1025" s="11">
        <v>33</v>
      </c>
      <c r="B1025" s="14" t="s">
        <v>2792</v>
      </c>
      <c r="C1025" s="52" t="s">
        <v>12395</v>
      </c>
      <c r="D1025" s="128"/>
      <c r="E1025" s="129"/>
      <c r="F1025" s="129"/>
      <c r="G1025" s="130"/>
      <c r="H1025" s="128"/>
      <c r="I1025" s="129"/>
      <c r="J1025" s="129"/>
      <c r="K1025" s="130"/>
      <c r="L1025" s="2"/>
      <c r="M1025" s="2"/>
      <c r="N1025" s="58"/>
      <c r="O1025" s="81"/>
      <c r="P1025" s="185"/>
      <c r="Q1025" s="2"/>
      <c r="R1025" s="2"/>
      <c r="S1025" s="44"/>
      <c r="T1025" s="45"/>
      <c r="U1025" s="2"/>
      <c r="V1025" s="2"/>
      <c r="W1025" s="2"/>
      <c r="X1025" s="2"/>
      <c r="Y1025" s="2"/>
      <c r="Z1025" s="2"/>
      <c r="AA1025" s="145"/>
      <c r="AB1025" s="71"/>
      <c r="AC1025" s="291" t="s">
        <v>12369</v>
      </c>
      <c r="AD1025" s="220" t="s">
        <v>7358</v>
      </c>
      <c r="AE1025" s="55" t="s">
        <v>7390</v>
      </c>
      <c r="AF1025" s="141">
        <v>0.7</v>
      </c>
      <c r="AG1025" s="221"/>
      <c r="AH1025" s="136"/>
      <c r="AI1025" s="75"/>
      <c r="AJ1025" s="98">
        <f>ROUND(ROUND(P1021*AA1022,0)*AF1025-AH1024,0)</f>
        <v>269</v>
      </c>
      <c r="AK1025" s="66"/>
    </row>
    <row r="1026" spans="1:37" ht="16.75" customHeight="1" x14ac:dyDescent="0.3">
      <c r="A1026" s="11">
        <v>33</v>
      </c>
      <c r="B1026" s="14" t="s">
        <v>2793</v>
      </c>
      <c r="C1026" s="52" t="s">
        <v>12394</v>
      </c>
      <c r="D1026" s="128"/>
      <c r="E1026" s="129"/>
      <c r="F1026" s="129"/>
      <c r="G1026" s="130"/>
      <c r="H1026" s="128"/>
      <c r="I1026" s="129"/>
      <c r="J1026" s="129"/>
      <c r="K1026" s="130"/>
      <c r="L1026" s="2"/>
      <c r="M1026" s="2"/>
      <c r="N1026" s="58"/>
      <c r="O1026" s="81"/>
      <c r="P1026" s="185"/>
      <c r="Q1026" s="2"/>
      <c r="R1026" s="2"/>
      <c r="S1026" s="44"/>
      <c r="T1026" s="43"/>
      <c r="U1026" s="8"/>
      <c r="V1026" s="8"/>
      <c r="W1026" s="8"/>
      <c r="X1026" s="8"/>
      <c r="Y1026" s="8"/>
      <c r="Z1026" s="8"/>
      <c r="AA1026" s="180"/>
      <c r="AB1026" s="73"/>
      <c r="AC1026" s="292"/>
      <c r="AD1026" s="220" t="s">
        <v>7391</v>
      </c>
      <c r="AE1026" s="55" t="s">
        <v>7390</v>
      </c>
      <c r="AF1026" s="141">
        <v>0.5</v>
      </c>
      <c r="AG1026" s="196"/>
      <c r="AH1026" s="144"/>
      <c r="AI1026" s="150"/>
      <c r="AJ1026" s="98">
        <f>ROUND(ROUND(P1021*AA1022,0)*AF1026-AH1024,0)</f>
        <v>191</v>
      </c>
      <c r="AK1026" s="66"/>
    </row>
    <row r="1027" spans="1:37" ht="16.75" customHeight="1" x14ac:dyDescent="0.3">
      <c r="A1027" s="11">
        <v>33</v>
      </c>
      <c r="B1027" s="14" t="s">
        <v>2794</v>
      </c>
      <c r="C1027" s="52" t="s">
        <v>12393</v>
      </c>
      <c r="D1027" s="45"/>
      <c r="E1027" s="2"/>
      <c r="F1027" s="2"/>
      <c r="G1027" s="44"/>
      <c r="H1027" s="45"/>
      <c r="I1027" s="2"/>
      <c r="J1027" s="2"/>
      <c r="K1027" s="44"/>
      <c r="L1027" s="2"/>
      <c r="M1027" s="2"/>
      <c r="N1027" s="58"/>
      <c r="O1027" s="81"/>
      <c r="P1027" s="185"/>
      <c r="Q1027" s="2"/>
      <c r="R1027" s="2"/>
      <c r="S1027" s="44"/>
      <c r="T1027" s="56" t="s">
        <v>7373</v>
      </c>
      <c r="U1027" s="2"/>
      <c r="V1027" s="2"/>
      <c r="W1027" s="2"/>
      <c r="X1027" s="2"/>
      <c r="Y1027" s="2"/>
      <c r="Z1027" s="2"/>
      <c r="AA1027" s="145"/>
      <c r="AB1027" s="71"/>
      <c r="AC1027" s="36"/>
      <c r="AD1027" s="194"/>
      <c r="AE1027" s="7"/>
      <c r="AF1027" s="7"/>
      <c r="AG1027" s="7"/>
      <c r="AH1027" s="7"/>
      <c r="AI1027" s="37"/>
      <c r="AJ1027" s="98">
        <f>ROUND(P1021*AA1028,0)</f>
        <v>400</v>
      </c>
      <c r="AK1027" s="66"/>
    </row>
    <row r="1028" spans="1:37" ht="16.75" customHeight="1" x14ac:dyDescent="0.3">
      <c r="A1028" s="11">
        <v>33</v>
      </c>
      <c r="B1028" s="14" t="s">
        <v>2795</v>
      </c>
      <c r="C1028" s="52" t="s">
        <v>12392</v>
      </c>
      <c r="D1028" s="45"/>
      <c r="E1028" s="2"/>
      <c r="F1028" s="2"/>
      <c r="G1028" s="44"/>
      <c r="H1028" s="45"/>
      <c r="I1028" s="2"/>
      <c r="J1028" s="2"/>
      <c r="K1028" s="44"/>
      <c r="L1028" s="2"/>
      <c r="M1028" s="2"/>
      <c r="N1028" s="58"/>
      <c r="O1028" s="81"/>
      <c r="P1028" s="185"/>
      <c r="Q1028" s="2"/>
      <c r="R1028" s="2"/>
      <c r="S1028" s="44"/>
      <c r="T1028" s="56" t="s">
        <v>7405</v>
      </c>
      <c r="U1028" s="2"/>
      <c r="V1028" s="2"/>
      <c r="W1028" s="135"/>
      <c r="X1028" s="135"/>
      <c r="Y1028" s="135"/>
      <c r="Z1028" s="136" t="s">
        <v>7404</v>
      </c>
      <c r="AA1028" s="273">
        <v>0.95</v>
      </c>
      <c r="AB1028" s="274"/>
      <c r="AC1028" s="291" t="s">
        <v>12369</v>
      </c>
      <c r="AD1028" s="220" t="s">
        <v>7358</v>
      </c>
      <c r="AE1028" s="55" t="s">
        <v>7390</v>
      </c>
      <c r="AF1028" s="141">
        <v>0.7</v>
      </c>
      <c r="AG1028" s="141"/>
      <c r="AH1028" s="141"/>
      <c r="AI1028" s="142"/>
      <c r="AJ1028" s="98">
        <f>ROUND(ROUND(P1021*AA1028,0)*AF1028,0)</f>
        <v>280</v>
      </c>
      <c r="AK1028" s="66"/>
    </row>
    <row r="1029" spans="1:37" ht="16.75" customHeight="1" x14ac:dyDescent="0.3">
      <c r="A1029" s="11">
        <v>33</v>
      </c>
      <c r="B1029" s="14" t="s">
        <v>2796</v>
      </c>
      <c r="C1029" s="52" t="s">
        <v>12391</v>
      </c>
      <c r="D1029" s="128"/>
      <c r="E1029" s="129"/>
      <c r="F1029" s="129"/>
      <c r="G1029" s="130"/>
      <c r="H1029" s="128"/>
      <c r="I1029" s="129"/>
      <c r="J1029" s="129"/>
      <c r="K1029" s="130"/>
      <c r="L1029" s="2"/>
      <c r="M1029" s="2"/>
      <c r="N1029" s="58"/>
      <c r="O1029" s="81"/>
      <c r="P1029" s="185"/>
      <c r="Q1029" s="2"/>
      <c r="R1029" s="2"/>
      <c r="S1029" s="44"/>
      <c r="T1029" s="45"/>
      <c r="U1029" s="2"/>
      <c r="V1029" s="2"/>
      <c r="W1029" s="2"/>
      <c r="X1029" s="2"/>
      <c r="Y1029" s="2"/>
      <c r="Z1029" s="2"/>
      <c r="AA1029" s="145"/>
      <c r="AB1029" s="71"/>
      <c r="AC1029" s="292"/>
      <c r="AD1029" s="220" t="s">
        <v>7391</v>
      </c>
      <c r="AE1029" s="55" t="s">
        <v>7390</v>
      </c>
      <c r="AF1029" s="141">
        <v>0.5</v>
      </c>
      <c r="AG1029" s="141"/>
      <c r="AH1029" s="141"/>
      <c r="AI1029" s="142"/>
      <c r="AJ1029" s="98">
        <f>ROUND(ROUND(P1021*AA1028,0)*AF1029,0)</f>
        <v>200</v>
      </c>
      <c r="AK1029" s="66"/>
    </row>
    <row r="1030" spans="1:37" ht="16.75" customHeight="1" x14ac:dyDescent="0.3">
      <c r="A1030" s="11">
        <v>33</v>
      </c>
      <c r="B1030" s="14" t="s">
        <v>2797</v>
      </c>
      <c r="C1030" s="52" t="s">
        <v>12390</v>
      </c>
      <c r="D1030" s="128"/>
      <c r="E1030" s="129"/>
      <c r="F1030" s="129"/>
      <c r="G1030" s="130"/>
      <c r="H1030" s="128"/>
      <c r="I1030" s="129"/>
      <c r="J1030" s="129"/>
      <c r="K1030" s="130"/>
      <c r="L1030" s="2"/>
      <c r="M1030" s="2"/>
      <c r="N1030" s="58"/>
      <c r="O1030" s="81"/>
      <c r="P1030" s="185"/>
      <c r="Q1030" s="2"/>
      <c r="R1030" s="2"/>
      <c r="S1030" s="44"/>
      <c r="T1030" s="45"/>
      <c r="U1030" s="2"/>
      <c r="V1030" s="2"/>
      <c r="W1030" s="2"/>
      <c r="X1030" s="2"/>
      <c r="Y1030" s="2"/>
      <c r="Z1030" s="2"/>
      <c r="AA1030" s="145"/>
      <c r="AB1030" s="71"/>
      <c r="AC1030" s="36"/>
      <c r="AD1030" s="201"/>
      <c r="AE1030" s="55"/>
      <c r="AF1030" s="141"/>
      <c r="AG1030" s="187" t="s">
        <v>7356</v>
      </c>
      <c r="AH1030" s="53">
        <v>5</v>
      </c>
      <c r="AI1030" s="181" t="s">
        <v>7357</v>
      </c>
      <c r="AJ1030" s="98">
        <f>ROUND(P1021*AA1028-AH1030,0)</f>
        <v>395</v>
      </c>
      <c r="AK1030" s="66"/>
    </row>
    <row r="1031" spans="1:37" ht="16.75" customHeight="1" x14ac:dyDescent="0.3">
      <c r="A1031" s="11">
        <v>33</v>
      </c>
      <c r="B1031" s="14" t="s">
        <v>2798</v>
      </c>
      <c r="C1031" s="52" t="s">
        <v>12389</v>
      </c>
      <c r="D1031" s="128"/>
      <c r="E1031" s="129"/>
      <c r="F1031" s="129"/>
      <c r="G1031" s="130"/>
      <c r="H1031" s="128"/>
      <c r="I1031" s="129"/>
      <c r="J1031" s="129"/>
      <c r="K1031" s="130"/>
      <c r="L1031" s="2"/>
      <c r="M1031" s="2"/>
      <c r="N1031" s="58"/>
      <c r="O1031" s="81"/>
      <c r="P1031" s="185"/>
      <c r="Q1031" s="2"/>
      <c r="R1031" s="2"/>
      <c r="S1031" s="44"/>
      <c r="T1031" s="45"/>
      <c r="U1031" s="2"/>
      <c r="V1031" s="2"/>
      <c r="W1031" s="2"/>
      <c r="X1031" s="2"/>
      <c r="Y1031" s="2"/>
      <c r="Z1031" s="2"/>
      <c r="AA1031" s="145"/>
      <c r="AB1031" s="71"/>
      <c r="AC1031" s="291" t="s">
        <v>12369</v>
      </c>
      <c r="AD1031" s="220" t="s">
        <v>7358</v>
      </c>
      <c r="AE1031" s="55" t="s">
        <v>7390</v>
      </c>
      <c r="AF1031" s="141">
        <v>0.7</v>
      </c>
      <c r="AG1031" s="221"/>
      <c r="AH1031" s="136"/>
      <c r="AI1031" s="75"/>
      <c r="AJ1031" s="98">
        <f>ROUND(ROUND(P1021*AA1028,0)*AF1031-AH1030,0)</f>
        <v>275</v>
      </c>
      <c r="AK1031" s="66"/>
    </row>
    <row r="1032" spans="1:37" ht="16.75" customHeight="1" x14ac:dyDescent="0.3">
      <c r="A1032" s="11">
        <v>33</v>
      </c>
      <c r="B1032" s="14" t="s">
        <v>2799</v>
      </c>
      <c r="C1032" s="52" t="s">
        <v>12388</v>
      </c>
      <c r="D1032" s="128"/>
      <c r="E1032" s="129"/>
      <c r="F1032" s="129"/>
      <c r="G1032" s="130"/>
      <c r="H1032" s="128"/>
      <c r="I1032" s="129"/>
      <c r="J1032" s="129"/>
      <c r="K1032" s="130"/>
      <c r="L1032" s="2"/>
      <c r="M1032" s="2"/>
      <c r="N1032" s="58"/>
      <c r="O1032" s="81"/>
      <c r="P1032" s="185"/>
      <c r="Q1032" s="2"/>
      <c r="R1032" s="2"/>
      <c r="S1032" s="44"/>
      <c r="T1032" s="43"/>
      <c r="U1032" s="8"/>
      <c r="V1032" s="8"/>
      <c r="W1032" s="8"/>
      <c r="X1032" s="8"/>
      <c r="Y1032" s="8"/>
      <c r="Z1032" s="8"/>
      <c r="AA1032" s="180"/>
      <c r="AB1032" s="73"/>
      <c r="AC1032" s="292"/>
      <c r="AD1032" s="220" t="s">
        <v>7391</v>
      </c>
      <c r="AE1032" s="55" t="s">
        <v>7390</v>
      </c>
      <c r="AF1032" s="141">
        <v>0.5</v>
      </c>
      <c r="AG1032" s="196"/>
      <c r="AH1032" s="144"/>
      <c r="AI1032" s="150"/>
      <c r="AJ1032" s="98">
        <f>ROUND(ROUND(P1021*AA1028,0)*AF1032-AH1030,0)</f>
        <v>195</v>
      </c>
      <c r="AK1032" s="66"/>
    </row>
    <row r="1033" spans="1:37" ht="16.75" customHeight="1" x14ac:dyDescent="0.3">
      <c r="A1033" s="11">
        <v>33</v>
      </c>
      <c r="B1033" s="14" t="s">
        <v>12387</v>
      </c>
      <c r="C1033" s="52" t="s">
        <v>12386</v>
      </c>
      <c r="D1033" s="45"/>
      <c r="E1033" s="2"/>
      <c r="F1033" s="2"/>
      <c r="G1033" s="44"/>
      <c r="H1033" s="45"/>
      <c r="I1033" s="2"/>
      <c r="J1033" s="2"/>
      <c r="K1033" s="44"/>
      <c r="L1033" s="2"/>
      <c r="M1033" s="2"/>
      <c r="N1033" s="58"/>
      <c r="O1033" s="81"/>
      <c r="P1033" s="167" t="s">
        <v>7398</v>
      </c>
      <c r="Q1033" s="36"/>
      <c r="R1033" s="36"/>
      <c r="S1033" s="50"/>
      <c r="T1033" s="36"/>
      <c r="U1033" s="36"/>
      <c r="V1033" s="36"/>
      <c r="W1033" s="36"/>
      <c r="X1033" s="36"/>
      <c r="Y1033" s="36"/>
      <c r="Z1033" s="36"/>
      <c r="AA1033" s="217"/>
      <c r="AB1033" s="50"/>
      <c r="AC1033" s="36"/>
      <c r="AD1033" s="53"/>
      <c r="AE1033" s="36"/>
      <c r="AF1033" s="36"/>
      <c r="AG1033" s="36"/>
      <c r="AH1033" s="36"/>
      <c r="AI1033" s="50"/>
      <c r="AJ1033" s="98">
        <f>ROUND(P1039,0)</f>
        <v>388</v>
      </c>
      <c r="AK1033" s="16"/>
    </row>
    <row r="1034" spans="1:37" ht="16.75" customHeight="1" x14ac:dyDescent="0.3">
      <c r="A1034" s="11">
        <v>33</v>
      </c>
      <c r="B1034" s="14" t="s">
        <v>2800</v>
      </c>
      <c r="C1034" s="52" t="s">
        <v>12385</v>
      </c>
      <c r="D1034" s="45"/>
      <c r="E1034" s="2"/>
      <c r="F1034" s="2"/>
      <c r="G1034" s="44"/>
      <c r="H1034" s="45"/>
      <c r="I1034" s="2"/>
      <c r="J1034" s="2"/>
      <c r="K1034" s="44"/>
      <c r="L1034" s="2"/>
      <c r="M1034" s="2"/>
      <c r="N1034" s="58"/>
      <c r="O1034" s="81"/>
      <c r="P1034" s="185"/>
      <c r="Q1034" s="2"/>
      <c r="R1034" s="2"/>
      <c r="S1034" s="44"/>
      <c r="T1034" s="2"/>
      <c r="U1034" s="2"/>
      <c r="V1034" s="2"/>
      <c r="W1034" s="2"/>
      <c r="X1034" s="2"/>
      <c r="Y1034" s="2"/>
      <c r="Z1034" s="2"/>
      <c r="AA1034" s="145"/>
      <c r="AB1034" s="71"/>
      <c r="AC1034" s="291" t="s">
        <v>12369</v>
      </c>
      <c r="AD1034" s="220" t="s">
        <v>7358</v>
      </c>
      <c r="AE1034" s="55" t="s">
        <v>7390</v>
      </c>
      <c r="AF1034" s="141">
        <v>0.7</v>
      </c>
      <c r="AG1034" s="141"/>
      <c r="AH1034" s="141"/>
      <c r="AI1034" s="142"/>
      <c r="AJ1034" s="98">
        <f>ROUND(P1039*AF1034,0)</f>
        <v>272</v>
      </c>
      <c r="AK1034" s="16"/>
    </row>
    <row r="1035" spans="1:37" ht="16.75" customHeight="1" x14ac:dyDescent="0.3">
      <c r="A1035" s="11">
        <v>33</v>
      </c>
      <c r="B1035" s="14" t="s">
        <v>2801</v>
      </c>
      <c r="C1035" s="52" t="s">
        <v>12384</v>
      </c>
      <c r="D1035" s="128"/>
      <c r="E1035" s="129"/>
      <c r="F1035" s="129"/>
      <c r="G1035" s="130"/>
      <c r="H1035" s="128"/>
      <c r="I1035" s="129"/>
      <c r="J1035" s="129"/>
      <c r="K1035" s="130"/>
      <c r="L1035" s="2"/>
      <c r="M1035" s="2"/>
      <c r="N1035" s="58"/>
      <c r="O1035" s="81"/>
      <c r="P1035" s="185"/>
      <c r="Q1035" s="2"/>
      <c r="R1035" s="2"/>
      <c r="S1035" s="44"/>
      <c r="T1035" s="45"/>
      <c r="U1035" s="2"/>
      <c r="V1035" s="2"/>
      <c r="W1035" s="2"/>
      <c r="X1035" s="2"/>
      <c r="Y1035" s="2"/>
      <c r="Z1035" s="2"/>
      <c r="AA1035" s="145"/>
      <c r="AB1035" s="71"/>
      <c r="AC1035" s="292"/>
      <c r="AD1035" s="220" t="s">
        <v>7391</v>
      </c>
      <c r="AE1035" s="55" t="s">
        <v>7390</v>
      </c>
      <c r="AF1035" s="141">
        <v>0.5</v>
      </c>
      <c r="AG1035" s="141"/>
      <c r="AH1035" s="141"/>
      <c r="AI1035" s="142"/>
      <c r="AJ1035" s="98">
        <f>ROUND(P1039*AF1035,0)</f>
        <v>194</v>
      </c>
      <c r="AK1035" s="66"/>
    </row>
    <row r="1036" spans="1:37" ht="16.75" customHeight="1" x14ac:dyDescent="0.3">
      <c r="A1036" s="11">
        <v>33</v>
      </c>
      <c r="B1036" s="14" t="s">
        <v>2802</v>
      </c>
      <c r="C1036" s="52" t="s">
        <v>12383</v>
      </c>
      <c r="D1036" s="128"/>
      <c r="E1036" s="129"/>
      <c r="F1036" s="129"/>
      <c r="G1036" s="130"/>
      <c r="H1036" s="128"/>
      <c r="I1036" s="129"/>
      <c r="J1036" s="129"/>
      <c r="K1036" s="130"/>
      <c r="L1036" s="2"/>
      <c r="M1036" s="2"/>
      <c r="N1036" s="58"/>
      <c r="O1036" s="81"/>
      <c r="P1036" s="185"/>
      <c r="Q1036" s="2"/>
      <c r="R1036" s="2"/>
      <c r="S1036" s="44"/>
      <c r="T1036" s="2"/>
      <c r="U1036" s="2"/>
      <c r="V1036" s="2"/>
      <c r="W1036" s="2"/>
      <c r="X1036" s="2"/>
      <c r="Y1036" s="2"/>
      <c r="Z1036" s="2"/>
      <c r="AA1036" s="145"/>
      <c r="AB1036" s="71"/>
      <c r="AC1036" s="36"/>
      <c r="AD1036" s="201"/>
      <c r="AE1036" s="55"/>
      <c r="AF1036" s="141"/>
      <c r="AG1036" s="187" t="s">
        <v>7356</v>
      </c>
      <c r="AH1036" s="53">
        <v>5</v>
      </c>
      <c r="AI1036" s="181" t="s">
        <v>7357</v>
      </c>
      <c r="AJ1036" s="98">
        <f>ROUND(P1039-AH1036,0)</f>
        <v>383</v>
      </c>
      <c r="AK1036" s="66"/>
    </row>
    <row r="1037" spans="1:37" ht="16.75" customHeight="1" x14ac:dyDescent="0.3">
      <c r="A1037" s="11">
        <v>33</v>
      </c>
      <c r="B1037" s="14" t="s">
        <v>2803</v>
      </c>
      <c r="C1037" s="52" t="s">
        <v>12382</v>
      </c>
      <c r="D1037" s="128"/>
      <c r="E1037" s="129"/>
      <c r="F1037" s="129"/>
      <c r="G1037" s="130"/>
      <c r="H1037" s="128"/>
      <c r="I1037" s="129"/>
      <c r="J1037" s="129"/>
      <c r="K1037" s="130"/>
      <c r="L1037" s="2"/>
      <c r="M1037" s="2"/>
      <c r="N1037" s="58"/>
      <c r="O1037" s="81"/>
      <c r="P1037" s="185"/>
      <c r="Q1037" s="2"/>
      <c r="R1037" s="2"/>
      <c r="S1037" s="44"/>
      <c r="T1037" s="2"/>
      <c r="U1037" s="2"/>
      <c r="V1037" s="2"/>
      <c r="W1037" s="2"/>
      <c r="X1037" s="2"/>
      <c r="Y1037" s="2"/>
      <c r="Z1037" s="2"/>
      <c r="AA1037" s="145"/>
      <c r="AB1037" s="71"/>
      <c r="AC1037" s="291" t="s">
        <v>12369</v>
      </c>
      <c r="AD1037" s="220" t="s">
        <v>7358</v>
      </c>
      <c r="AE1037" s="55" t="s">
        <v>7390</v>
      </c>
      <c r="AF1037" s="141">
        <v>0.7</v>
      </c>
      <c r="AG1037" s="221"/>
      <c r="AH1037" s="136"/>
      <c r="AI1037" s="75"/>
      <c r="AJ1037" s="98">
        <f>ROUND(P1039*AF1037-AH1036,0)</f>
        <v>267</v>
      </c>
      <c r="AK1037" s="66"/>
    </row>
    <row r="1038" spans="1:37" ht="16.75" customHeight="1" x14ac:dyDescent="0.3">
      <c r="A1038" s="11">
        <v>33</v>
      </c>
      <c r="B1038" s="14" t="s">
        <v>2804</v>
      </c>
      <c r="C1038" s="52" t="s">
        <v>12381</v>
      </c>
      <c r="D1038" s="128"/>
      <c r="E1038" s="129"/>
      <c r="F1038" s="129"/>
      <c r="G1038" s="130"/>
      <c r="H1038" s="128"/>
      <c r="I1038" s="129"/>
      <c r="J1038" s="129"/>
      <c r="K1038" s="130"/>
      <c r="L1038" s="2"/>
      <c r="M1038" s="2"/>
      <c r="N1038" s="58"/>
      <c r="O1038" s="81"/>
      <c r="P1038" s="185"/>
      <c r="Q1038" s="2"/>
      <c r="R1038" s="2"/>
      <c r="S1038" s="44"/>
      <c r="T1038" s="2"/>
      <c r="U1038" s="2"/>
      <c r="V1038" s="2"/>
      <c r="W1038" s="2"/>
      <c r="X1038" s="2"/>
      <c r="Y1038" s="2"/>
      <c r="Z1038" s="2"/>
      <c r="AA1038" s="145"/>
      <c r="AB1038" s="71"/>
      <c r="AC1038" s="292"/>
      <c r="AD1038" s="220" t="s">
        <v>7391</v>
      </c>
      <c r="AE1038" s="55" t="s">
        <v>7390</v>
      </c>
      <c r="AF1038" s="141">
        <v>0.5</v>
      </c>
      <c r="AG1038" s="196"/>
      <c r="AH1038" s="144"/>
      <c r="AI1038" s="150"/>
      <c r="AJ1038" s="98">
        <f>ROUND(P1039*AF1038-AH1036,0)</f>
        <v>189</v>
      </c>
      <c r="AK1038" s="66"/>
    </row>
    <row r="1039" spans="1:37" ht="16.75" customHeight="1" x14ac:dyDescent="0.3">
      <c r="A1039" s="11">
        <v>33</v>
      </c>
      <c r="B1039" s="14" t="s">
        <v>2805</v>
      </c>
      <c r="C1039" s="52" t="s">
        <v>12380</v>
      </c>
      <c r="D1039" s="45"/>
      <c r="E1039" s="2"/>
      <c r="F1039" s="2"/>
      <c r="G1039" s="44"/>
      <c r="H1039" s="45"/>
      <c r="I1039" s="2"/>
      <c r="J1039" s="2"/>
      <c r="K1039" s="44"/>
      <c r="L1039" s="2"/>
      <c r="M1039" s="2"/>
      <c r="N1039" s="58"/>
      <c r="O1039" s="81"/>
      <c r="P1039" s="271">
        <v>388</v>
      </c>
      <c r="Q1039" s="272"/>
      <c r="R1039" s="2" t="s">
        <v>7388</v>
      </c>
      <c r="S1039" s="44"/>
      <c r="T1039" s="202" t="s">
        <v>7380</v>
      </c>
      <c r="U1039" s="36"/>
      <c r="V1039" s="36"/>
      <c r="W1039" s="36"/>
      <c r="X1039" s="36"/>
      <c r="Y1039" s="36"/>
      <c r="Z1039" s="36"/>
      <c r="AA1039" s="217"/>
      <c r="AB1039" s="74"/>
      <c r="AC1039" s="36"/>
      <c r="AD1039" s="194"/>
      <c r="AE1039" s="7"/>
      <c r="AF1039" s="7"/>
      <c r="AG1039" s="7"/>
      <c r="AH1039" s="7"/>
      <c r="AI1039" s="37"/>
      <c r="AJ1039" s="98">
        <f>ROUND(P1039*AA1040,0)</f>
        <v>361</v>
      </c>
      <c r="AK1039" s="66"/>
    </row>
    <row r="1040" spans="1:37" ht="16.75" customHeight="1" x14ac:dyDescent="0.3">
      <c r="A1040" s="11">
        <v>33</v>
      </c>
      <c r="B1040" s="14" t="s">
        <v>2806</v>
      </c>
      <c r="C1040" s="52" t="s">
        <v>12379</v>
      </c>
      <c r="D1040" s="45"/>
      <c r="E1040" s="2"/>
      <c r="F1040" s="2"/>
      <c r="G1040" s="44"/>
      <c r="H1040" s="45"/>
      <c r="I1040" s="2"/>
      <c r="J1040" s="2"/>
      <c r="K1040" s="44"/>
      <c r="L1040" s="2"/>
      <c r="M1040" s="2"/>
      <c r="N1040" s="58"/>
      <c r="O1040" s="81"/>
      <c r="P1040" s="72"/>
      <c r="Q1040" s="145"/>
      <c r="R1040" s="2"/>
      <c r="S1040" s="44"/>
      <c r="T1040" s="45"/>
      <c r="U1040" s="2"/>
      <c r="V1040" s="2"/>
      <c r="W1040" s="135"/>
      <c r="X1040" s="135"/>
      <c r="Y1040" s="135"/>
      <c r="Z1040" s="136" t="s">
        <v>7404</v>
      </c>
      <c r="AA1040" s="273">
        <v>0.93</v>
      </c>
      <c r="AB1040" s="274"/>
      <c r="AC1040" s="291" t="s">
        <v>12369</v>
      </c>
      <c r="AD1040" s="220" t="s">
        <v>7358</v>
      </c>
      <c r="AE1040" s="55" t="s">
        <v>7390</v>
      </c>
      <c r="AF1040" s="141">
        <v>0.7</v>
      </c>
      <c r="AG1040" s="141"/>
      <c r="AH1040" s="141"/>
      <c r="AI1040" s="142"/>
      <c r="AJ1040" s="98">
        <f>ROUND(ROUND(P1039*AA1040,0)*AF1040,0)</f>
        <v>253</v>
      </c>
      <c r="AK1040" s="66"/>
    </row>
    <row r="1041" spans="1:37" ht="16.75" customHeight="1" x14ac:dyDescent="0.3">
      <c r="A1041" s="11">
        <v>33</v>
      </c>
      <c r="B1041" s="14" t="s">
        <v>2807</v>
      </c>
      <c r="C1041" s="52" t="s">
        <v>12378</v>
      </c>
      <c r="D1041" s="128"/>
      <c r="E1041" s="129"/>
      <c r="F1041" s="129"/>
      <c r="G1041" s="130"/>
      <c r="H1041" s="128"/>
      <c r="I1041" s="129"/>
      <c r="J1041" s="129"/>
      <c r="K1041" s="130"/>
      <c r="L1041" s="2"/>
      <c r="M1041" s="2"/>
      <c r="N1041" s="58"/>
      <c r="O1041" s="81"/>
      <c r="P1041" s="185"/>
      <c r="Q1041" s="2"/>
      <c r="R1041" s="2"/>
      <c r="S1041" s="44"/>
      <c r="T1041" s="45"/>
      <c r="U1041" s="2"/>
      <c r="V1041" s="2"/>
      <c r="W1041" s="2"/>
      <c r="X1041" s="2"/>
      <c r="Y1041" s="2"/>
      <c r="Z1041" s="2"/>
      <c r="AA1041" s="145"/>
      <c r="AB1041" s="71"/>
      <c r="AC1041" s="292"/>
      <c r="AD1041" s="220" t="s">
        <v>7391</v>
      </c>
      <c r="AE1041" s="55" t="s">
        <v>7390</v>
      </c>
      <c r="AF1041" s="141">
        <v>0.5</v>
      </c>
      <c r="AG1041" s="141"/>
      <c r="AH1041" s="141"/>
      <c r="AI1041" s="142"/>
      <c r="AJ1041" s="98">
        <f>ROUND(ROUND(P1039*AA1040,0)*AF1041,0)</f>
        <v>181</v>
      </c>
      <c r="AK1041" s="66"/>
    </row>
    <row r="1042" spans="1:37" ht="16.75" customHeight="1" x14ac:dyDescent="0.3">
      <c r="A1042" s="11">
        <v>33</v>
      </c>
      <c r="B1042" s="14" t="s">
        <v>2808</v>
      </c>
      <c r="C1042" s="52" t="s">
        <v>12377</v>
      </c>
      <c r="D1042" s="128"/>
      <c r="E1042" s="129"/>
      <c r="F1042" s="129"/>
      <c r="G1042" s="130"/>
      <c r="H1042" s="128"/>
      <c r="I1042" s="129"/>
      <c r="J1042" s="129"/>
      <c r="K1042" s="130"/>
      <c r="L1042" s="2"/>
      <c r="M1042" s="2"/>
      <c r="N1042" s="58"/>
      <c r="O1042" s="81"/>
      <c r="P1042" s="185"/>
      <c r="Q1042" s="2"/>
      <c r="R1042" s="2"/>
      <c r="S1042" s="44"/>
      <c r="T1042" s="45"/>
      <c r="U1042" s="2"/>
      <c r="V1042" s="2"/>
      <c r="W1042" s="2"/>
      <c r="X1042" s="2"/>
      <c r="Y1042" s="2"/>
      <c r="Z1042" s="2"/>
      <c r="AA1042" s="145"/>
      <c r="AB1042" s="71"/>
      <c r="AC1042" s="36"/>
      <c r="AD1042" s="201"/>
      <c r="AE1042" s="55"/>
      <c r="AF1042" s="141"/>
      <c r="AG1042" s="187" t="s">
        <v>7356</v>
      </c>
      <c r="AH1042" s="53">
        <v>5</v>
      </c>
      <c r="AI1042" s="181" t="s">
        <v>7357</v>
      </c>
      <c r="AJ1042" s="98">
        <f>ROUND(P1039*AA1040-AH1042,0)</f>
        <v>356</v>
      </c>
      <c r="AK1042" s="66"/>
    </row>
    <row r="1043" spans="1:37" ht="16.75" customHeight="1" x14ac:dyDescent="0.3">
      <c r="A1043" s="11">
        <v>33</v>
      </c>
      <c r="B1043" s="14" t="s">
        <v>2809</v>
      </c>
      <c r="C1043" s="52" t="s">
        <v>12376</v>
      </c>
      <c r="D1043" s="128"/>
      <c r="E1043" s="129"/>
      <c r="F1043" s="129"/>
      <c r="G1043" s="130"/>
      <c r="H1043" s="128"/>
      <c r="I1043" s="129"/>
      <c r="J1043" s="129"/>
      <c r="K1043" s="130"/>
      <c r="L1043" s="2"/>
      <c r="M1043" s="2"/>
      <c r="N1043" s="58"/>
      <c r="O1043" s="81"/>
      <c r="P1043" s="185"/>
      <c r="Q1043" s="2"/>
      <c r="R1043" s="2"/>
      <c r="S1043" s="44"/>
      <c r="T1043" s="45"/>
      <c r="U1043" s="2"/>
      <c r="V1043" s="2"/>
      <c r="W1043" s="2"/>
      <c r="X1043" s="2"/>
      <c r="Y1043" s="2"/>
      <c r="Z1043" s="2"/>
      <c r="AA1043" s="145"/>
      <c r="AB1043" s="71"/>
      <c r="AC1043" s="291" t="s">
        <v>12369</v>
      </c>
      <c r="AD1043" s="220" t="s">
        <v>7358</v>
      </c>
      <c r="AE1043" s="55" t="s">
        <v>7390</v>
      </c>
      <c r="AF1043" s="141">
        <v>0.7</v>
      </c>
      <c r="AG1043" s="221"/>
      <c r="AH1043" s="136"/>
      <c r="AI1043" s="75"/>
      <c r="AJ1043" s="98">
        <f>ROUND(ROUND(P1039*AA1040,0)*AF1043-AH1042,0)</f>
        <v>248</v>
      </c>
      <c r="AK1043" s="66"/>
    </row>
    <row r="1044" spans="1:37" ht="16.75" customHeight="1" x14ac:dyDescent="0.3">
      <c r="A1044" s="11">
        <v>33</v>
      </c>
      <c r="B1044" s="14" t="s">
        <v>2810</v>
      </c>
      <c r="C1044" s="52" t="s">
        <v>12375</v>
      </c>
      <c r="D1044" s="128"/>
      <c r="E1044" s="129"/>
      <c r="F1044" s="129"/>
      <c r="G1044" s="130"/>
      <c r="H1044" s="128"/>
      <c r="I1044" s="129"/>
      <c r="J1044" s="129"/>
      <c r="K1044" s="130"/>
      <c r="L1044" s="2"/>
      <c r="M1044" s="2"/>
      <c r="N1044" s="58"/>
      <c r="O1044" s="81"/>
      <c r="P1044" s="185"/>
      <c r="Q1044" s="2"/>
      <c r="R1044" s="2"/>
      <c r="S1044" s="44"/>
      <c r="T1044" s="43"/>
      <c r="U1044" s="8"/>
      <c r="V1044" s="8"/>
      <c r="W1044" s="8"/>
      <c r="X1044" s="8"/>
      <c r="Y1044" s="8"/>
      <c r="Z1044" s="8"/>
      <c r="AA1044" s="180"/>
      <c r="AB1044" s="73"/>
      <c r="AC1044" s="292"/>
      <c r="AD1044" s="220" t="s">
        <v>7391</v>
      </c>
      <c r="AE1044" s="55" t="s">
        <v>7390</v>
      </c>
      <c r="AF1044" s="141">
        <v>0.5</v>
      </c>
      <c r="AG1044" s="196"/>
      <c r="AH1044" s="144"/>
      <c r="AI1044" s="150"/>
      <c r="AJ1044" s="98">
        <f>ROUND(ROUND(P1039*AA1040,0)*AF1044-AH1042,0)</f>
        <v>176</v>
      </c>
      <c r="AK1044" s="66"/>
    </row>
    <row r="1045" spans="1:37" ht="16.75" customHeight="1" x14ac:dyDescent="0.3">
      <c r="A1045" s="11">
        <v>33</v>
      </c>
      <c r="B1045" s="14" t="s">
        <v>2811</v>
      </c>
      <c r="C1045" s="52" t="s">
        <v>12374</v>
      </c>
      <c r="D1045" s="45"/>
      <c r="E1045" s="2"/>
      <c r="F1045" s="2"/>
      <c r="G1045" s="44"/>
      <c r="H1045" s="45"/>
      <c r="I1045" s="2"/>
      <c r="J1045" s="2"/>
      <c r="K1045" s="44"/>
      <c r="L1045" s="2"/>
      <c r="M1045" s="2"/>
      <c r="N1045" s="58"/>
      <c r="O1045" s="81"/>
      <c r="P1045" s="185"/>
      <c r="Q1045" s="2"/>
      <c r="R1045" s="2"/>
      <c r="S1045" s="44"/>
      <c r="T1045" s="56" t="s">
        <v>7373</v>
      </c>
      <c r="U1045" s="2"/>
      <c r="V1045" s="2"/>
      <c r="W1045" s="2"/>
      <c r="X1045" s="2"/>
      <c r="Y1045" s="2"/>
      <c r="Z1045" s="2"/>
      <c r="AA1045" s="145"/>
      <c r="AB1045" s="71"/>
      <c r="AC1045" s="36"/>
      <c r="AD1045" s="194"/>
      <c r="AE1045" s="7"/>
      <c r="AF1045" s="7"/>
      <c r="AG1045" s="7"/>
      <c r="AH1045" s="7"/>
      <c r="AI1045" s="37"/>
      <c r="AJ1045" s="98">
        <f>ROUND(P1039*AA1046,0)</f>
        <v>369</v>
      </c>
      <c r="AK1045" s="66"/>
    </row>
    <row r="1046" spans="1:37" ht="16.75" customHeight="1" x14ac:dyDescent="0.3">
      <c r="A1046" s="11">
        <v>33</v>
      </c>
      <c r="B1046" s="14" t="s">
        <v>2812</v>
      </c>
      <c r="C1046" s="52" t="s">
        <v>12373</v>
      </c>
      <c r="D1046" s="45"/>
      <c r="E1046" s="2"/>
      <c r="F1046" s="2"/>
      <c r="G1046" s="44"/>
      <c r="H1046" s="45"/>
      <c r="I1046" s="2"/>
      <c r="J1046" s="2"/>
      <c r="K1046" s="44"/>
      <c r="L1046" s="2"/>
      <c r="M1046" s="2"/>
      <c r="N1046" s="58"/>
      <c r="O1046" s="81"/>
      <c r="P1046" s="185"/>
      <c r="Q1046" s="2"/>
      <c r="R1046" s="2"/>
      <c r="S1046" s="44"/>
      <c r="T1046" s="56" t="s">
        <v>7405</v>
      </c>
      <c r="U1046" s="2"/>
      <c r="V1046" s="2"/>
      <c r="W1046" s="135"/>
      <c r="X1046" s="135"/>
      <c r="Y1046" s="135"/>
      <c r="Z1046" s="136" t="s">
        <v>7404</v>
      </c>
      <c r="AA1046" s="273">
        <v>0.95</v>
      </c>
      <c r="AB1046" s="274"/>
      <c r="AC1046" s="291" t="s">
        <v>12369</v>
      </c>
      <c r="AD1046" s="220" t="s">
        <v>7358</v>
      </c>
      <c r="AE1046" s="55" t="s">
        <v>7390</v>
      </c>
      <c r="AF1046" s="141">
        <v>0.7</v>
      </c>
      <c r="AG1046" s="141"/>
      <c r="AH1046" s="141"/>
      <c r="AI1046" s="142"/>
      <c r="AJ1046" s="98">
        <f>ROUND(ROUND(P1039*AA1046,0)*AF1046,0)</f>
        <v>258</v>
      </c>
      <c r="AK1046" s="66"/>
    </row>
    <row r="1047" spans="1:37" ht="16.75" customHeight="1" x14ac:dyDescent="0.3">
      <c r="A1047" s="11">
        <v>33</v>
      </c>
      <c r="B1047" s="14" t="s">
        <v>2813</v>
      </c>
      <c r="C1047" s="52" t="s">
        <v>12372</v>
      </c>
      <c r="D1047" s="128"/>
      <c r="E1047" s="129"/>
      <c r="F1047" s="129"/>
      <c r="G1047" s="130"/>
      <c r="H1047" s="128"/>
      <c r="I1047" s="129"/>
      <c r="J1047" s="129"/>
      <c r="K1047" s="130"/>
      <c r="L1047" s="2"/>
      <c r="M1047" s="2"/>
      <c r="N1047" s="58"/>
      <c r="O1047" s="81"/>
      <c r="P1047" s="185"/>
      <c r="Q1047" s="2"/>
      <c r="R1047" s="2"/>
      <c r="S1047" s="44"/>
      <c r="T1047" s="45"/>
      <c r="U1047" s="2"/>
      <c r="V1047" s="2"/>
      <c r="W1047" s="2"/>
      <c r="X1047" s="2"/>
      <c r="Y1047" s="2"/>
      <c r="Z1047" s="2"/>
      <c r="AA1047" s="145"/>
      <c r="AB1047" s="71"/>
      <c r="AC1047" s="292"/>
      <c r="AD1047" s="220" t="s">
        <v>7391</v>
      </c>
      <c r="AE1047" s="55" t="s">
        <v>7390</v>
      </c>
      <c r="AF1047" s="141">
        <v>0.5</v>
      </c>
      <c r="AG1047" s="141"/>
      <c r="AH1047" s="141"/>
      <c r="AI1047" s="142"/>
      <c r="AJ1047" s="98">
        <f>ROUND(ROUND(P1039*AA1046,0)*AF1047,0)</f>
        <v>185</v>
      </c>
      <c r="AK1047" s="66"/>
    </row>
    <row r="1048" spans="1:37" ht="16.75" customHeight="1" x14ac:dyDescent="0.3">
      <c r="A1048" s="11">
        <v>33</v>
      </c>
      <c r="B1048" s="14" t="s">
        <v>2814</v>
      </c>
      <c r="C1048" s="52" t="s">
        <v>12371</v>
      </c>
      <c r="D1048" s="128"/>
      <c r="E1048" s="129"/>
      <c r="F1048" s="129"/>
      <c r="G1048" s="130"/>
      <c r="H1048" s="128"/>
      <c r="I1048" s="129"/>
      <c r="J1048" s="129"/>
      <c r="K1048" s="130"/>
      <c r="L1048" s="2"/>
      <c r="M1048" s="2"/>
      <c r="N1048" s="58"/>
      <c r="O1048" s="81"/>
      <c r="P1048" s="185"/>
      <c r="Q1048" s="2"/>
      <c r="R1048" s="2"/>
      <c r="S1048" s="44"/>
      <c r="T1048" s="45"/>
      <c r="U1048" s="2"/>
      <c r="V1048" s="2"/>
      <c r="W1048" s="2"/>
      <c r="X1048" s="2"/>
      <c r="Y1048" s="2"/>
      <c r="Z1048" s="2"/>
      <c r="AA1048" s="145"/>
      <c r="AB1048" s="71"/>
      <c r="AC1048" s="36"/>
      <c r="AD1048" s="201"/>
      <c r="AE1048" s="55"/>
      <c r="AF1048" s="141"/>
      <c r="AG1048" s="187" t="s">
        <v>7356</v>
      </c>
      <c r="AH1048" s="53">
        <v>5</v>
      </c>
      <c r="AI1048" s="181" t="s">
        <v>7357</v>
      </c>
      <c r="AJ1048" s="98">
        <f>ROUND(P1039*AA1046-AH1048,0)</f>
        <v>364</v>
      </c>
      <c r="AK1048" s="66"/>
    </row>
    <row r="1049" spans="1:37" ht="16.75" customHeight="1" x14ac:dyDescent="0.3">
      <c r="A1049" s="11">
        <v>33</v>
      </c>
      <c r="B1049" s="14" t="s">
        <v>2815</v>
      </c>
      <c r="C1049" s="52" t="s">
        <v>12370</v>
      </c>
      <c r="D1049" s="128"/>
      <c r="E1049" s="129"/>
      <c r="F1049" s="129"/>
      <c r="G1049" s="130"/>
      <c r="H1049" s="128"/>
      <c r="I1049" s="129"/>
      <c r="J1049" s="129"/>
      <c r="K1049" s="130"/>
      <c r="L1049" s="2"/>
      <c r="M1049" s="2"/>
      <c r="N1049" s="58"/>
      <c r="O1049" s="81"/>
      <c r="P1049" s="185"/>
      <c r="Q1049" s="2"/>
      <c r="R1049" s="2"/>
      <c r="S1049" s="44"/>
      <c r="T1049" s="45"/>
      <c r="U1049" s="2"/>
      <c r="V1049" s="2"/>
      <c r="W1049" s="2"/>
      <c r="X1049" s="2"/>
      <c r="Y1049" s="2"/>
      <c r="Z1049" s="2"/>
      <c r="AA1049" s="145"/>
      <c r="AB1049" s="71"/>
      <c r="AC1049" s="291" t="s">
        <v>12369</v>
      </c>
      <c r="AD1049" s="220" t="s">
        <v>7358</v>
      </c>
      <c r="AE1049" s="55" t="s">
        <v>7390</v>
      </c>
      <c r="AF1049" s="141">
        <v>0.7</v>
      </c>
      <c r="AG1049" s="221"/>
      <c r="AH1049" s="136"/>
      <c r="AI1049" s="75"/>
      <c r="AJ1049" s="98">
        <f>ROUND(ROUND(P1039*AA1046,0)*AF1049-AH1048,0)</f>
        <v>253</v>
      </c>
      <c r="AK1049" s="66"/>
    </row>
    <row r="1050" spans="1:37" ht="16.75" customHeight="1" x14ac:dyDescent="0.3">
      <c r="A1050" s="11">
        <v>33</v>
      </c>
      <c r="B1050" s="14" t="s">
        <v>2816</v>
      </c>
      <c r="C1050" s="52" t="s">
        <v>12368</v>
      </c>
      <c r="D1050" s="137"/>
      <c r="E1050" s="138"/>
      <c r="F1050" s="138"/>
      <c r="G1050" s="139"/>
      <c r="H1050" s="137"/>
      <c r="I1050" s="138"/>
      <c r="J1050" s="138"/>
      <c r="K1050" s="139"/>
      <c r="L1050" s="8"/>
      <c r="M1050" s="8"/>
      <c r="N1050" s="13"/>
      <c r="O1050" s="165"/>
      <c r="P1050" s="164"/>
      <c r="Q1050" s="8"/>
      <c r="R1050" s="8"/>
      <c r="S1050" s="24"/>
      <c r="T1050" s="43"/>
      <c r="U1050" s="8"/>
      <c r="V1050" s="8"/>
      <c r="W1050" s="8"/>
      <c r="X1050" s="8"/>
      <c r="Y1050" s="8"/>
      <c r="Z1050" s="8"/>
      <c r="AA1050" s="180"/>
      <c r="AB1050" s="73"/>
      <c r="AC1050" s="292"/>
      <c r="AD1050" s="220" t="s">
        <v>7391</v>
      </c>
      <c r="AE1050" s="55" t="s">
        <v>7390</v>
      </c>
      <c r="AF1050" s="141">
        <v>0.5</v>
      </c>
      <c r="AG1050" s="196"/>
      <c r="AH1050" s="144"/>
      <c r="AI1050" s="150"/>
      <c r="AJ1050" s="98">
        <f>ROUND(ROUND(P1039*AA1046,0)*AF1050-AH1048,0)</f>
        <v>180</v>
      </c>
      <c r="AK1050" s="65"/>
    </row>
  </sheetData>
  <mergeCells count="545">
    <mergeCell ref="AC1025:AC1026"/>
    <mergeCell ref="AA1028:AB1028"/>
    <mergeCell ref="AC1028:AC1029"/>
    <mergeCell ref="AC1031:AC1032"/>
    <mergeCell ref="AC1034:AC1035"/>
    <mergeCell ref="AC1037:AC1038"/>
    <mergeCell ref="AC1049:AC1050"/>
    <mergeCell ref="P1039:Q1039"/>
    <mergeCell ref="AA1040:AB1040"/>
    <mergeCell ref="AC1040:AC1041"/>
    <mergeCell ref="AC1043:AC1044"/>
    <mergeCell ref="AA1046:AB1046"/>
    <mergeCell ref="AC1046:AC1047"/>
    <mergeCell ref="AC1019:AC1020"/>
    <mergeCell ref="P1021:Q1021"/>
    <mergeCell ref="AA1022:AB1022"/>
    <mergeCell ref="AC1022:AC1023"/>
    <mergeCell ref="AC977:AC978"/>
    <mergeCell ref="AC980:AC981"/>
    <mergeCell ref="AC983:AC984"/>
    <mergeCell ref="P985:Q985"/>
    <mergeCell ref="AA986:AB986"/>
    <mergeCell ref="AC986:AC987"/>
    <mergeCell ref="AC989:AC990"/>
    <mergeCell ref="AA992:AB992"/>
    <mergeCell ref="AC992:AC993"/>
    <mergeCell ref="AC995:AC996"/>
    <mergeCell ref="AC1001:AC1002"/>
    <mergeCell ref="P1003:Q1003"/>
    <mergeCell ref="AA1004:AB1004"/>
    <mergeCell ref="AC1004:AC1005"/>
    <mergeCell ref="AC1007:AC1008"/>
    <mergeCell ref="AA1010:AB1010"/>
    <mergeCell ref="AC1010:AC1011"/>
    <mergeCell ref="AC1013:AC1014"/>
    <mergeCell ref="AC1016:AC1017"/>
    <mergeCell ref="L997:O999"/>
    <mergeCell ref="AC998:AC999"/>
    <mergeCell ref="AC953:AC954"/>
    <mergeCell ref="AA956:AB956"/>
    <mergeCell ref="AC956:AC957"/>
    <mergeCell ref="AC959:AC960"/>
    <mergeCell ref="AC962:AC963"/>
    <mergeCell ref="AC965:AC966"/>
    <mergeCell ref="P967:Q967"/>
    <mergeCell ref="AA968:AB968"/>
    <mergeCell ref="AC968:AC969"/>
    <mergeCell ref="AC971:AC972"/>
    <mergeCell ref="AA974:AB974"/>
    <mergeCell ref="AC974:AC975"/>
    <mergeCell ref="AA950:AB950"/>
    <mergeCell ref="AC950:AC951"/>
    <mergeCell ref="AC908:AC909"/>
    <mergeCell ref="AC911:AC912"/>
    <mergeCell ref="P913:Q913"/>
    <mergeCell ref="AA914:AB914"/>
    <mergeCell ref="AC914:AC915"/>
    <mergeCell ref="AC917:AC918"/>
    <mergeCell ref="AA920:AB920"/>
    <mergeCell ref="AC920:AC921"/>
    <mergeCell ref="AC923:AC924"/>
    <mergeCell ref="AC926:AC927"/>
    <mergeCell ref="AC929:AC930"/>
    <mergeCell ref="P931:Q931"/>
    <mergeCell ref="AA932:AB932"/>
    <mergeCell ref="AC932:AC933"/>
    <mergeCell ref="AC935:AC936"/>
    <mergeCell ref="AA938:AB938"/>
    <mergeCell ref="AC938:AC939"/>
    <mergeCell ref="AC941:AC942"/>
    <mergeCell ref="AC944:AC945"/>
    <mergeCell ref="AC947:AC948"/>
    <mergeCell ref="H889:K892"/>
    <mergeCell ref="L889:O891"/>
    <mergeCell ref="AC890:AC891"/>
    <mergeCell ref="AC893:AC894"/>
    <mergeCell ref="P895:Q895"/>
    <mergeCell ref="AA896:AB896"/>
    <mergeCell ref="AC896:AC897"/>
    <mergeCell ref="AC899:AC900"/>
    <mergeCell ref="P949:Q949"/>
    <mergeCell ref="L943:O945"/>
    <mergeCell ref="AA902:AB902"/>
    <mergeCell ref="AC902:AC903"/>
    <mergeCell ref="AC905:AC906"/>
    <mergeCell ref="AC863:AC864"/>
    <mergeCell ref="AA866:AB866"/>
    <mergeCell ref="AC866:AC867"/>
    <mergeCell ref="AC869:AC870"/>
    <mergeCell ref="AC872:AC873"/>
    <mergeCell ref="AC875:AC876"/>
    <mergeCell ref="AC887:AC888"/>
    <mergeCell ref="P877:Q877"/>
    <mergeCell ref="AA878:AB878"/>
    <mergeCell ref="AC878:AC879"/>
    <mergeCell ref="AC881:AC882"/>
    <mergeCell ref="AA884:AB884"/>
    <mergeCell ref="AC884:AC885"/>
    <mergeCell ref="AC839:AC840"/>
    <mergeCell ref="P841:Q841"/>
    <mergeCell ref="AA842:AB842"/>
    <mergeCell ref="AC842:AC843"/>
    <mergeCell ref="AC845:AC846"/>
    <mergeCell ref="AA848:AB848"/>
    <mergeCell ref="AC848:AC849"/>
    <mergeCell ref="AC851:AC852"/>
    <mergeCell ref="AC854:AC855"/>
    <mergeCell ref="AC857:AC858"/>
    <mergeCell ref="P859:Q859"/>
    <mergeCell ref="AA860:AB860"/>
    <mergeCell ref="AC860:AC861"/>
    <mergeCell ref="AC833:AC834"/>
    <mergeCell ref="L835:O837"/>
    <mergeCell ref="AC836:AC837"/>
    <mergeCell ref="AC791:AC792"/>
    <mergeCell ref="AA794:AB794"/>
    <mergeCell ref="AC794:AC795"/>
    <mergeCell ref="AC797:AC798"/>
    <mergeCell ref="AC800:AC801"/>
    <mergeCell ref="AC803:AC804"/>
    <mergeCell ref="P805:Q805"/>
    <mergeCell ref="AA806:AB806"/>
    <mergeCell ref="AC806:AC807"/>
    <mergeCell ref="AC809:AC810"/>
    <mergeCell ref="AA812:AB812"/>
    <mergeCell ref="AC812:AC813"/>
    <mergeCell ref="AC815:AC816"/>
    <mergeCell ref="AC818:AC819"/>
    <mergeCell ref="AC821:AC822"/>
    <mergeCell ref="P823:Q823"/>
    <mergeCell ref="AA824:AB824"/>
    <mergeCell ref="AC824:AC825"/>
    <mergeCell ref="AC827:AC828"/>
    <mergeCell ref="AA830:AB830"/>
    <mergeCell ref="AC830:AC831"/>
    <mergeCell ref="AC785:AC786"/>
    <mergeCell ref="P787:Q787"/>
    <mergeCell ref="AA788:AB788"/>
    <mergeCell ref="AC788:AC789"/>
    <mergeCell ref="P769:Q769"/>
    <mergeCell ref="AA770:AB770"/>
    <mergeCell ref="AC770:AC771"/>
    <mergeCell ref="AC773:AC774"/>
    <mergeCell ref="AA776:AB776"/>
    <mergeCell ref="AC776:AC777"/>
    <mergeCell ref="AC743:AC744"/>
    <mergeCell ref="AC746:AC747"/>
    <mergeCell ref="AC749:AC750"/>
    <mergeCell ref="AC779:AC780"/>
    <mergeCell ref="L781:O783"/>
    <mergeCell ref="AC782:AC783"/>
    <mergeCell ref="AC755:AC756"/>
    <mergeCell ref="AA758:AB758"/>
    <mergeCell ref="AC758:AC759"/>
    <mergeCell ref="AC761:AC762"/>
    <mergeCell ref="AC764:AC765"/>
    <mergeCell ref="AC767:AC768"/>
    <mergeCell ref="P751:Q751"/>
    <mergeCell ref="AA752:AB752"/>
    <mergeCell ref="AC752:AC753"/>
    <mergeCell ref="AC731:AC732"/>
    <mergeCell ref="P733:Q733"/>
    <mergeCell ref="AA734:AB734"/>
    <mergeCell ref="AC734:AC735"/>
    <mergeCell ref="AC737:AC738"/>
    <mergeCell ref="AA740:AB740"/>
    <mergeCell ref="AC740:AC741"/>
    <mergeCell ref="D727:G730"/>
    <mergeCell ref="H727:K729"/>
    <mergeCell ref="L727:O729"/>
    <mergeCell ref="AC728:AC729"/>
    <mergeCell ref="P709:S710"/>
    <mergeCell ref="AC710:AC711"/>
    <mergeCell ref="AC713:AC714"/>
    <mergeCell ref="P715:Q715"/>
    <mergeCell ref="AA716:AB716"/>
    <mergeCell ref="AC716:AC717"/>
    <mergeCell ref="AC692:AC693"/>
    <mergeCell ref="AC695:AC696"/>
    <mergeCell ref="AC719:AC720"/>
    <mergeCell ref="AA722:AB722"/>
    <mergeCell ref="AC722:AC723"/>
    <mergeCell ref="AC725:AC726"/>
    <mergeCell ref="AA698:AB698"/>
    <mergeCell ref="AC698:AC699"/>
    <mergeCell ref="AC701:AC702"/>
    <mergeCell ref="AA704:AB704"/>
    <mergeCell ref="AC704:AC705"/>
    <mergeCell ref="AC707:AC708"/>
    <mergeCell ref="AA662:AB662"/>
    <mergeCell ref="AC662:AC663"/>
    <mergeCell ref="AC665:AC666"/>
    <mergeCell ref="AA668:AB668"/>
    <mergeCell ref="AC668:AC669"/>
    <mergeCell ref="AC671:AC672"/>
    <mergeCell ref="P697:Q697"/>
    <mergeCell ref="AC674:AC675"/>
    <mergeCell ref="AC677:AC678"/>
    <mergeCell ref="P679:Q679"/>
    <mergeCell ref="AA680:AB680"/>
    <mergeCell ref="AC680:AC681"/>
    <mergeCell ref="AC683:AC684"/>
    <mergeCell ref="AA686:AB686"/>
    <mergeCell ref="AC686:AC687"/>
    <mergeCell ref="AC689:AC690"/>
    <mergeCell ref="AC653:AC654"/>
    <mergeCell ref="AC656:AC657"/>
    <mergeCell ref="AC659:AC660"/>
    <mergeCell ref="P661:Q661"/>
    <mergeCell ref="AC638:AC639"/>
    <mergeCell ref="AC641:AC642"/>
    <mergeCell ref="P643:Q643"/>
    <mergeCell ref="AA644:AB644"/>
    <mergeCell ref="AC644:AC645"/>
    <mergeCell ref="AC647:AC648"/>
    <mergeCell ref="AC635:AC636"/>
    <mergeCell ref="AC611:AC612"/>
    <mergeCell ref="AA614:AB614"/>
    <mergeCell ref="AC614:AC615"/>
    <mergeCell ref="AC617:AC618"/>
    <mergeCell ref="AA650:AB650"/>
    <mergeCell ref="AC650:AC651"/>
    <mergeCell ref="AA608:AB608"/>
    <mergeCell ref="AC608:AC609"/>
    <mergeCell ref="AA626:AB626"/>
    <mergeCell ref="AC626:AC627"/>
    <mergeCell ref="AC629:AC630"/>
    <mergeCell ref="AA632:AB632"/>
    <mergeCell ref="AC632:AC633"/>
    <mergeCell ref="L620:O625"/>
    <mergeCell ref="AC620:AC621"/>
    <mergeCell ref="AC623:AC624"/>
    <mergeCell ref="P625:Q625"/>
    <mergeCell ref="P601:S602"/>
    <mergeCell ref="AC602:AC603"/>
    <mergeCell ref="AC605:AC606"/>
    <mergeCell ref="P607:Q607"/>
    <mergeCell ref="AA590:AB590"/>
    <mergeCell ref="AC590:AC591"/>
    <mergeCell ref="AC593:AC594"/>
    <mergeCell ref="AA596:AB596"/>
    <mergeCell ref="AC596:AC597"/>
    <mergeCell ref="AC599:AC600"/>
    <mergeCell ref="AA554:AB554"/>
    <mergeCell ref="AC554:AC555"/>
    <mergeCell ref="AC557:AC558"/>
    <mergeCell ref="AA560:AB560"/>
    <mergeCell ref="AC560:AC561"/>
    <mergeCell ref="AC563:AC564"/>
    <mergeCell ref="P589:Q589"/>
    <mergeCell ref="AC566:AC567"/>
    <mergeCell ref="AC569:AC570"/>
    <mergeCell ref="P571:Q571"/>
    <mergeCell ref="AA572:AB572"/>
    <mergeCell ref="AC572:AC573"/>
    <mergeCell ref="AC575:AC576"/>
    <mergeCell ref="AA578:AB578"/>
    <mergeCell ref="AC578:AC579"/>
    <mergeCell ref="AC581:AC582"/>
    <mergeCell ref="AC584:AC585"/>
    <mergeCell ref="AC587:AC588"/>
    <mergeCell ref="AC545:AC546"/>
    <mergeCell ref="AC548:AC549"/>
    <mergeCell ref="AC551:AC552"/>
    <mergeCell ref="P553:Q553"/>
    <mergeCell ref="AC530:AC531"/>
    <mergeCell ref="AC533:AC534"/>
    <mergeCell ref="P535:Q535"/>
    <mergeCell ref="AA536:AB536"/>
    <mergeCell ref="AC536:AC537"/>
    <mergeCell ref="AC539:AC540"/>
    <mergeCell ref="AC527:AC528"/>
    <mergeCell ref="AC503:AC504"/>
    <mergeCell ref="AA506:AB506"/>
    <mergeCell ref="AC506:AC507"/>
    <mergeCell ref="AC509:AC510"/>
    <mergeCell ref="AA542:AB542"/>
    <mergeCell ref="AC542:AC543"/>
    <mergeCell ref="AA500:AB500"/>
    <mergeCell ref="AC500:AC501"/>
    <mergeCell ref="AA518:AB518"/>
    <mergeCell ref="AC518:AC519"/>
    <mergeCell ref="AC521:AC522"/>
    <mergeCell ref="AA524:AB524"/>
    <mergeCell ref="AC524:AC525"/>
    <mergeCell ref="L512:O517"/>
    <mergeCell ref="AC512:AC513"/>
    <mergeCell ref="AC515:AC516"/>
    <mergeCell ref="P517:Q517"/>
    <mergeCell ref="P493:S494"/>
    <mergeCell ref="AC494:AC495"/>
    <mergeCell ref="AC497:AC498"/>
    <mergeCell ref="P499:Q499"/>
    <mergeCell ref="AA482:AB482"/>
    <mergeCell ref="AC482:AC483"/>
    <mergeCell ref="AC485:AC486"/>
    <mergeCell ref="AA488:AB488"/>
    <mergeCell ref="AC488:AC489"/>
    <mergeCell ref="AC491:AC492"/>
    <mergeCell ref="AA446:AB446"/>
    <mergeCell ref="AC446:AC447"/>
    <mergeCell ref="AC449:AC450"/>
    <mergeCell ref="AA452:AB452"/>
    <mergeCell ref="AC452:AC453"/>
    <mergeCell ref="AC455:AC456"/>
    <mergeCell ref="P481:Q481"/>
    <mergeCell ref="AC458:AC459"/>
    <mergeCell ref="AC461:AC462"/>
    <mergeCell ref="P463:Q463"/>
    <mergeCell ref="AA464:AB464"/>
    <mergeCell ref="AC464:AC465"/>
    <mergeCell ref="AC467:AC468"/>
    <mergeCell ref="AA470:AB470"/>
    <mergeCell ref="AC470:AC471"/>
    <mergeCell ref="AC473:AC474"/>
    <mergeCell ref="AC476:AC477"/>
    <mergeCell ref="AC479:AC480"/>
    <mergeCell ref="AC437:AC438"/>
    <mergeCell ref="AC440:AC441"/>
    <mergeCell ref="AC443:AC444"/>
    <mergeCell ref="P445:Q445"/>
    <mergeCell ref="AC422:AC423"/>
    <mergeCell ref="AC425:AC426"/>
    <mergeCell ref="P427:Q427"/>
    <mergeCell ref="AA428:AB428"/>
    <mergeCell ref="AC428:AC429"/>
    <mergeCell ref="AC431:AC432"/>
    <mergeCell ref="AC419:AC420"/>
    <mergeCell ref="AC395:AC396"/>
    <mergeCell ref="AA398:AB398"/>
    <mergeCell ref="AC398:AC399"/>
    <mergeCell ref="AC401:AC402"/>
    <mergeCell ref="AA434:AB434"/>
    <mergeCell ref="AC434:AC435"/>
    <mergeCell ref="AA392:AB392"/>
    <mergeCell ref="AC392:AC393"/>
    <mergeCell ref="AA410:AB410"/>
    <mergeCell ref="AC410:AC411"/>
    <mergeCell ref="AC413:AC414"/>
    <mergeCell ref="AA416:AB416"/>
    <mergeCell ref="AC416:AC417"/>
    <mergeCell ref="L404:O409"/>
    <mergeCell ref="AC404:AC405"/>
    <mergeCell ref="AC407:AC408"/>
    <mergeCell ref="P409:Q409"/>
    <mergeCell ref="P385:S386"/>
    <mergeCell ref="AC386:AC387"/>
    <mergeCell ref="AC389:AC390"/>
    <mergeCell ref="P391:Q391"/>
    <mergeCell ref="AA374:AB374"/>
    <mergeCell ref="AC374:AC375"/>
    <mergeCell ref="AC377:AC378"/>
    <mergeCell ref="AA380:AB380"/>
    <mergeCell ref="AC380:AC381"/>
    <mergeCell ref="AC383:AC384"/>
    <mergeCell ref="AA338:AB338"/>
    <mergeCell ref="AC338:AC339"/>
    <mergeCell ref="AC341:AC342"/>
    <mergeCell ref="AA344:AB344"/>
    <mergeCell ref="AC344:AC345"/>
    <mergeCell ref="AC347:AC348"/>
    <mergeCell ref="P373:Q373"/>
    <mergeCell ref="AC350:AC351"/>
    <mergeCell ref="AC353:AC354"/>
    <mergeCell ref="P355:Q355"/>
    <mergeCell ref="AA356:AB356"/>
    <mergeCell ref="AC356:AC357"/>
    <mergeCell ref="AC359:AC360"/>
    <mergeCell ref="AA362:AB362"/>
    <mergeCell ref="AC362:AC363"/>
    <mergeCell ref="AC365:AC366"/>
    <mergeCell ref="AC368:AC369"/>
    <mergeCell ref="AC371:AC372"/>
    <mergeCell ref="AC332:AC333"/>
    <mergeCell ref="AC335:AC336"/>
    <mergeCell ref="P337:Q337"/>
    <mergeCell ref="AC293:AC294"/>
    <mergeCell ref="D295:K296"/>
    <mergeCell ref="L295:O297"/>
    <mergeCell ref="AC296:AC297"/>
    <mergeCell ref="AC299:AC300"/>
    <mergeCell ref="P301:Q301"/>
    <mergeCell ref="AA302:AB302"/>
    <mergeCell ref="AC302:AC303"/>
    <mergeCell ref="AC305:AC306"/>
    <mergeCell ref="AA308:AB308"/>
    <mergeCell ref="AC308:AC309"/>
    <mergeCell ref="AC311:AC312"/>
    <mergeCell ref="AC314:AC315"/>
    <mergeCell ref="AC317:AC318"/>
    <mergeCell ref="P319:Q319"/>
    <mergeCell ref="AA320:AB320"/>
    <mergeCell ref="AC320:AC321"/>
    <mergeCell ref="AC323:AC324"/>
    <mergeCell ref="AA326:AB326"/>
    <mergeCell ref="AC326:AC327"/>
    <mergeCell ref="AC329:AC330"/>
    <mergeCell ref="AC287:AC288"/>
    <mergeCell ref="AA290:AB290"/>
    <mergeCell ref="AC290:AC291"/>
    <mergeCell ref="P247:Q247"/>
    <mergeCell ref="AA248:AB248"/>
    <mergeCell ref="AC248:AC249"/>
    <mergeCell ref="AC251:AC252"/>
    <mergeCell ref="AA254:AB254"/>
    <mergeCell ref="AC254:AC255"/>
    <mergeCell ref="AC257:AC258"/>
    <mergeCell ref="AC260:AC261"/>
    <mergeCell ref="AC263:AC264"/>
    <mergeCell ref="P265:Q265"/>
    <mergeCell ref="AA266:AB266"/>
    <mergeCell ref="AC266:AC267"/>
    <mergeCell ref="AC269:AC270"/>
    <mergeCell ref="AA272:AB272"/>
    <mergeCell ref="AC272:AC273"/>
    <mergeCell ref="AC275:AC276"/>
    <mergeCell ref="AC278:AC279"/>
    <mergeCell ref="AC281:AC282"/>
    <mergeCell ref="P283:Q283"/>
    <mergeCell ref="AA284:AB284"/>
    <mergeCell ref="AC284:AC285"/>
    <mergeCell ref="D223:O225"/>
    <mergeCell ref="AC224:AC225"/>
    <mergeCell ref="AC227:AC228"/>
    <mergeCell ref="P229:Q229"/>
    <mergeCell ref="AA230:AB230"/>
    <mergeCell ref="AC230:AC231"/>
    <mergeCell ref="AC233:AC234"/>
    <mergeCell ref="AA236:AB236"/>
    <mergeCell ref="AC236:AC237"/>
    <mergeCell ref="AC239:AC240"/>
    <mergeCell ref="AC242:AC243"/>
    <mergeCell ref="AC245:AC246"/>
    <mergeCell ref="AC197:AC198"/>
    <mergeCell ref="AA200:AB200"/>
    <mergeCell ref="AC200:AC201"/>
    <mergeCell ref="AC203:AC204"/>
    <mergeCell ref="AC206:AC207"/>
    <mergeCell ref="AC209:AC210"/>
    <mergeCell ref="AC221:AC222"/>
    <mergeCell ref="P211:Q211"/>
    <mergeCell ref="AA212:AB212"/>
    <mergeCell ref="AC212:AC213"/>
    <mergeCell ref="AC215:AC216"/>
    <mergeCell ref="AA218:AB218"/>
    <mergeCell ref="AC218:AC219"/>
    <mergeCell ref="P175:Q175"/>
    <mergeCell ref="AA176:AB176"/>
    <mergeCell ref="AC176:AC177"/>
    <mergeCell ref="AC179:AC180"/>
    <mergeCell ref="AA182:AB182"/>
    <mergeCell ref="AC182:AC183"/>
    <mergeCell ref="AC185:AC186"/>
    <mergeCell ref="AC188:AC189"/>
    <mergeCell ref="AC191:AC192"/>
    <mergeCell ref="P193:Q193"/>
    <mergeCell ref="AA194:AB194"/>
    <mergeCell ref="AC194:AC195"/>
    <mergeCell ref="D151:O153"/>
    <mergeCell ref="AC152:AC153"/>
    <mergeCell ref="AC155:AC156"/>
    <mergeCell ref="P157:Q157"/>
    <mergeCell ref="AA158:AB158"/>
    <mergeCell ref="AC158:AC159"/>
    <mergeCell ref="AC161:AC162"/>
    <mergeCell ref="AA164:AB164"/>
    <mergeCell ref="AC164:AC165"/>
    <mergeCell ref="AC167:AC168"/>
    <mergeCell ref="AC170:AC171"/>
    <mergeCell ref="AC173:AC174"/>
    <mergeCell ref="AC125:AC126"/>
    <mergeCell ref="AA128:AB128"/>
    <mergeCell ref="AC128:AC129"/>
    <mergeCell ref="AC131:AC132"/>
    <mergeCell ref="AC134:AC135"/>
    <mergeCell ref="AC137:AC138"/>
    <mergeCell ref="AC149:AC150"/>
    <mergeCell ref="P139:Q139"/>
    <mergeCell ref="AA140:AB140"/>
    <mergeCell ref="AC140:AC141"/>
    <mergeCell ref="AC143:AC144"/>
    <mergeCell ref="AA146:AB146"/>
    <mergeCell ref="AC146:AC147"/>
    <mergeCell ref="P103:Q103"/>
    <mergeCell ref="AA104:AB104"/>
    <mergeCell ref="AC104:AC105"/>
    <mergeCell ref="AC107:AC108"/>
    <mergeCell ref="AA110:AB110"/>
    <mergeCell ref="AC110:AC111"/>
    <mergeCell ref="AC113:AC114"/>
    <mergeCell ref="AC116:AC117"/>
    <mergeCell ref="AC119:AC120"/>
    <mergeCell ref="P121:Q121"/>
    <mergeCell ref="AA122:AB122"/>
    <mergeCell ref="AC122:AC123"/>
    <mergeCell ref="D79:O81"/>
    <mergeCell ref="AC80:AC81"/>
    <mergeCell ref="AC83:AC84"/>
    <mergeCell ref="P85:Q85"/>
    <mergeCell ref="AA86:AB86"/>
    <mergeCell ref="AC86:AC87"/>
    <mergeCell ref="AC89:AC90"/>
    <mergeCell ref="AA92:AB92"/>
    <mergeCell ref="AC92:AC93"/>
    <mergeCell ref="AC95:AC96"/>
    <mergeCell ref="AC98:AC99"/>
    <mergeCell ref="AC101:AC102"/>
    <mergeCell ref="AC53:AC54"/>
    <mergeCell ref="AA56:AB56"/>
    <mergeCell ref="AC56:AC57"/>
    <mergeCell ref="AC59:AC60"/>
    <mergeCell ref="AC62:AC63"/>
    <mergeCell ref="AC65:AC66"/>
    <mergeCell ref="AC77:AC78"/>
    <mergeCell ref="P67:Q67"/>
    <mergeCell ref="AA68:AB68"/>
    <mergeCell ref="AC68:AC69"/>
    <mergeCell ref="AC71:AC72"/>
    <mergeCell ref="AA74:AB74"/>
    <mergeCell ref="AC74:AC75"/>
    <mergeCell ref="P31:Q31"/>
    <mergeCell ref="AA32:AB32"/>
    <mergeCell ref="AC32:AC33"/>
    <mergeCell ref="AC35:AC36"/>
    <mergeCell ref="AA38:AB38"/>
    <mergeCell ref="AC38:AC39"/>
    <mergeCell ref="AC41:AC42"/>
    <mergeCell ref="AC44:AC45"/>
    <mergeCell ref="AC47:AC48"/>
    <mergeCell ref="P49:Q49"/>
    <mergeCell ref="AA50:AB50"/>
    <mergeCell ref="AC50:AC51"/>
    <mergeCell ref="AC23:AC24"/>
    <mergeCell ref="AC26:AC27"/>
    <mergeCell ref="AC29:AC30"/>
    <mergeCell ref="D5:AI5"/>
    <mergeCell ref="D7:O9"/>
    <mergeCell ref="AC8:AC9"/>
    <mergeCell ref="AC11:AC12"/>
    <mergeCell ref="P13:Q13"/>
    <mergeCell ref="AA14:AB14"/>
    <mergeCell ref="AC14:AC15"/>
    <mergeCell ref="AC17:AC18"/>
    <mergeCell ref="AA20:AB20"/>
    <mergeCell ref="AC20:AC21"/>
  </mergeCells>
  <phoneticPr fontId="1"/>
  <printOptions horizontalCentered="1"/>
  <pageMargins left="0.39370078740157483" right="0.39370078740157483" top="0.62992125984251968" bottom="0.39370078740157483" header="0.51181102362204722" footer="0.31496062992125984"/>
  <pageSetup paperSize="9" scale="46" fitToHeight="0" orientation="portrait" r:id="rId1"/>
  <headerFooter>
    <oddHeader>&amp;R&amp;9共同生活援助
（グループホーム）</oddHeader>
    <oddFooter>&amp;C&amp;14&amp;P</oddFooter>
  </headerFooter>
  <rowBreaks count="11" manualBreakCount="11">
    <brk id="96" max="36" man="1"/>
    <brk id="186" max="36" man="1"/>
    <brk id="276" max="36" man="1"/>
    <brk id="366" max="36" man="1"/>
    <brk id="456" max="36" man="1"/>
    <brk id="546" max="36" man="1"/>
    <brk id="636" max="36" man="1"/>
    <brk id="726" max="36" man="1"/>
    <brk id="816" max="36" man="1"/>
    <brk id="906" max="36" man="1"/>
    <brk id="996" max="3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autoPageBreaks="0" fitToPage="1"/>
  </sheetPr>
  <dimension ref="A1:AN2094"/>
  <sheetViews>
    <sheetView zoomScaleNormal="100" zoomScaleSheetLayoutView="100" workbookViewId="0"/>
  </sheetViews>
  <sheetFormatPr defaultColWidth="9" defaultRowHeight="16.75" customHeight="1" x14ac:dyDescent="0.3"/>
  <cols>
    <col min="1" max="1" width="4.62890625" style="194" customWidth="1"/>
    <col min="2" max="2" width="7.62890625" style="194" customWidth="1"/>
    <col min="3" max="3" width="42.734375" style="29" bestFit="1" customWidth="1"/>
    <col min="4" max="12" width="2.3671875" style="194" customWidth="1"/>
    <col min="13" max="15" width="2.3671875" style="29" customWidth="1"/>
    <col min="16" max="16" width="3.1015625" style="29" customWidth="1"/>
    <col min="17" max="18" width="2.3671875" style="29" customWidth="1"/>
    <col min="19" max="22" width="2.3671875" style="194" customWidth="1"/>
    <col min="23" max="23" width="2.3671875" style="214" customWidth="1"/>
    <col min="24" max="26" width="2.3671875" style="194" customWidth="1"/>
    <col min="27" max="28" width="8.62890625" style="194" customWidth="1"/>
    <col min="29" max="29" width="3.1015625" style="194" bestFit="1" customWidth="1"/>
    <col min="30" max="30" width="4.1015625" style="194" bestFit="1" customWidth="1"/>
    <col min="31" max="31" width="23.62890625" style="194" customWidth="1"/>
    <col min="32" max="32" width="25.3671875" style="214" customWidth="1"/>
    <col min="33" max="33" width="3" style="194" bestFit="1" customWidth="1"/>
    <col min="34" max="34" width="4.1015625" style="194" bestFit="1" customWidth="1"/>
    <col min="35" max="35" width="8.62890625" style="194" customWidth="1"/>
    <col min="36" max="36" width="2.26171875" style="194" bestFit="1" customWidth="1"/>
    <col min="37" max="37" width="4.734375" style="194" bestFit="1" customWidth="1"/>
    <col min="38" max="39" width="8.62890625" style="194" customWidth="1"/>
    <col min="40" max="40" width="2.734375" style="194" customWidth="1"/>
    <col min="41" max="16384" width="9" style="194"/>
  </cols>
  <sheetData>
    <row r="1" spans="1:40" ht="16.75" customHeight="1" x14ac:dyDescent="0.3">
      <c r="A1" s="41"/>
    </row>
    <row r="2" spans="1:40" ht="16.75" customHeight="1" x14ac:dyDescent="0.3">
      <c r="A2" s="41"/>
    </row>
    <row r="3" spans="1:40" ht="16.75" customHeight="1" x14ac:dyDescent="0.3">
      <c r="A3" s="41"/>
    </row>
    <row r="4" spans="1:40" ht="16.75" customHeight="1" x14ac:dyDescent="0.3">
      <c r="A4" s="41"/>
      <c r="B4" s="41" t="s">
        <v>15598</v>
      </c>
    </row>
    <row r="5" spans="1:40" ht="16.75" customHeight="1" x14ac:dyDescent="0.3">
      <c r="A5" s="28" t="s">
        <v>8364</v>
      </c>
      <c r="B5" s="82"/>
      <c r="C5" s="149" t="s">
        <v>8363</v>
      </c>
      <c r="D5" s="262" t="s">
        <v>8362</v>
      </c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263"/>
      <c r="AG5" s="263"/>
      <c r="AH5" s="263"/>
      <c r="AI5" s="263"/>
      <c r="AJ5" s="263"/>
      <c r="AK5" s="264"/>
      <c r="AL5" s="27" t="s">
        <v>8361</v>
      </c>
      <c r="AM5" s="27" t="s">
        <v>8360</v>
      </c>
      <c r="AN5" s="135"/>
    </row>
    <row r="6" spans="1:40" ht="16.75" customHeight="1" x14ac:dyDescent="0.3">
      <c r="A6" s="26" t="s">
        <v>8359</v>
      </c>
      <c r="B6" s="25" t="s">
        <v>8358</v>
      </c>
      <c r="C6" s="24"/>
      <c r="D6" s="79"/>
      <c r="E6" s="77"/>
      <c r="F6" s="77"/>
      <c r="G6" s="77"/>
      <c r="H6" s="77"/>
      <c r="I6" s="77"/>
      <c r="J6" s="77"/>
      <c r="K6" s="77"/>
      <c r="L6" s="77"/>
      <c r="M6" s="8"/>
      <c r="N6" s="8"/>
      <c r="O6" s="8"/>
      <c r="P6" s="8"/>
      <c r="Q6" s="8"/>
      <c r="R6" s="8"/>
      <c r="S6" s="77"/>
      <c r="T6" s="77"/>
      <c r="U6" s="77"/>
      <c r="V6" s="77"/>
      <c r="W6" s="78"/>
      <c r="X6" s="77"/>
      <c r="Y6" s="77"/>
      <c r="Z6" s="77"/>
      <c r="AA6" s="77"/>
      <c r="AB6" s="77"/>
      <c r="AC6" s="77"/>
      <c r="AD6" s="77"/>
      <c r="AE6" s="77"/>
      <c r="AF6" s="78"/>
      <c r="AG6" s="77"/>
      <c r="AH6" s="77"/>
      <c r="AI6" s="77"/>
      <c r="AJ6" s="77"/>
      <c r="AK6" s="77"/>
      <c r="AL6" s="23" t="s">
        <v>4140</v>
      </c>
      <c r="AM6" s="23" t="s">
        <v>0</v>
      </c>
      <c r="AN6" s="135"/>
    </row>
    <row r="7" spans="1:40" ht="16.75" customHeight="1" x14ac:dyDescent="0.3">
      <c r="A7" s="11">
        <v>33</v>
      </c>
      <c r="B7" s="14" t="s">
        <v>15597</v>
      </c>
      <c r="C7" s="52" t="s">
        <v>15596</v>
      </c>
      <c r="D7" s="259" t="s">
        <v>15595</v>
      </c>
      <c r="E7" s="293"/>
      <c r="F7" s="293"/>
      <c r="G7" s="293"/>
      <c r="H7" s="293"/>
      <c r="I7" s="293"/>
      <c r="J7" s="293"/>
      <c r="K7" s="293"/>
      <c r="L7" s="293"/>
      <c r="M7" s="293"/>
      <c r="N7" s="293"/>
      <c r="O7" s="294"/>
      <c r="P7" s="167" t="s">
        <v>7461</v>
      </c>
      <c r="Q7" s="36"/>
      <c r="R7" s="36"/>
      <c r="S7" s="50"/>
      <c r="T7" s="49"/>
      <c r="U7" s="36"/>
      <c r="V7" s="36"/>
      <c r="W7" s="36"/>
      <c r="X7" s="36"/>
      <c r="Y7" s="217"/>
      <c r="Z7" s="50"/>
      <c r="AA7" s="257" t="s">
        <v>9251</v>
      </c>
      <c r="AB7" s="259" t="s">
        <v>7358</v>
      </c>
      <c r="AC7" s="36"/>
      <c r="AD7" s="50"/>
      <c r="AE7" s="36"/>
      <c r="AF7" s="53"/>
      <c r="AG7" s="36"/>
      <c r="AH7" s="36"/>
      <c r="AI7" s="36"/>
      <c r="AJ7" s="36"/>
      <c r="AK7" s="50"/>
      <c r="AL7" s="98">
        <f>ROUND(P13*$AD$11,0)</f>
        <v>773</v>
      </c>
      <c r="AM7" s="16" t="s">
        <v>8355</v>
      </c>
    </row>
    <row r="8" spans="1:40" ht="16.75" customHeight="1" x14ac:dyDescent="0.3">
      <c r="A8" s="11">
        <v>33</v>
      </c>
      <c r="B8" s="14" t="s">
        <v>2817</v>
      </c>
      <c r="C8" s="52" t="s">
        <v>15594</v>
      </c>
      <c r="D8" s="287"/>
      <c r="E8" s="295"/>
      <c r="F8" s="295"/>
      <c r="G8" s="295"/>
      <c r="H8" s="295"/>
      <c r="I8" s="295"/>
      <c r="J8" s="295"/>
      <c r="K8" s="295"/>
      <c r="L8" s="295"/>
      <c r="M8" s="295"/>
      <c r="N8" s="295"/>
      <c r="O8" s="296"/>
      <c r="P8" s="185"/>
      <c r="Q8" s="2"/>
      <c r="R8" s="2"/>
      <c r="S8" s="44"/>
      <c r="T8" s="45"/>
      <c r="U8" s="2"/>
      <c r="V8" s="2"/>
      <c r="W8" s="2"/>
      <c r="X8" s="2"/>
      <c r="Y8" s="145"/>
      <c r="Z8" s="71"/>
      <c r="AA8" s="258"/>
      <c r="AB8" s="287"/>
      <c r="AC8" s="145"/>
      <c r="AD8" s="71"/>
      <c r="AE8" s="291" t="s">
        <v>12369</v>
      </c>
      <c r="AF8" s="220" t="s">
        <v>7358</v>
      </c>
      <c r="AG8" s="55" t="s">
        <v>7390</v>
      </c>
      <c r="AH8" s="141">
        <v>0.7</v>
      </c>
      <c r="AI8" s="141"/>
      <c r="AJ8" s="141"/>
      <c r="AK8" s="142"/>
      <c r="AL8" s="98">
        <f>ROUND(ROUND(P13*$AD$11,0)*AH8,0)</f>
        <v>541</v>
      </c>
      <c r="AM8" s="16"/>
    </row>
    <row r="9" spans="1:40" ht="16.75" customHeight="1" x14ac:dyDescent="0.3">
      <c r="A9" s="11">
        <v>33</v>
      </c>
      <c r="B9" s="14" t="s">
        <v>2818</v>
      </c>
      <c r="C9" s="52" t="s">
        <v>15593</v>
      </c>
      <c r="D9" s="287"/>
      <c r="E9" s="295"/>
      <c r="F9" s="295"/>
      <c r="G9" s="295"/>
      <c r="H9" s="295"/>
      <c r="I9" s="295"/>
      <c r="J9" s="295"/>
      <c r="K9" s="295"/>
      <c r="L9" s="295"/>
      <c r="M9" s="295"/>
      <c r="N9" s="295"/>
      <c r="O9" s="296"/>
      <c r="P9" s="185"/>
      <c r="Q9" s="2"/>
      <c r="R9" s="2"/>
      <c r="S9" s="44"/>
      <c r="T9" s="45"/>
      <c r="U9" s="2"/>
      <c r="V9" s="2"/>
      <c r="W9" s="2"/>
      <c r="X9" s="2"/>
      <c r="Y9" s="145"/>
      <c r="Z9" s="71"/>
      <c r="AA9" s="258"/>
      <c r="AB9" s="287"/>
      <c r="AC9" s="145"/>
      <c r="AD9" s="71"/>
      <c r="AE9" s="292"/>
      <c r="AF9" s="220" t="s">
        <v>7391</v>
      </c>
      <c r="AG9" s="55" t="s">
        <v>7390</v>
      </c>
      <c r="AH9" s="141">
        <v>0.5</v>
      </c>
      <c r="AI9" s="141"/>
      <c r="AJ9" s="141"/>
      <c r="AK9" s="142"/>
      <c r="AL9" s="98">
        <f>ROUND(ROUND(P13*$AD$11,0)*AH9,0)</f>
        <v>387</v>
      </c>
      <c r="AM9" s="16"/>
    </row>
    <row r="10" spans="1:40" ht="16.75" customHeight="1" x14ac:dyDescent="0.3">
      <c r="A10" s="11">
        <v>33</v>
      </c>
      <c r="B10" s="14" t="s">
        <v>2819</v>
      </c>
      <c r="C10" s="52" t="s">
        <v>15592</v>
      </c>
      <c r="D10" s="121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3"/>
      <c r="P10" s="185"/>
      <c r="Q10" s="2"/>
      <c r="R10" s="2"/>
      <c r="S10" s="44"/>
      <c r="T10" s="45"/>
      <c r="U10" s="2"/>
      <c r="V10" s="2"/>
      <c r="W10" s="2"/>
      <c r="X10" s="2"/>
      <c r="Y10" s="145"/>
      <c r="Z10" s="71"/>
      <c r="AA10" s="258"/>
      <c r="AB10" s="72"/>
      <c r="AC10" s="145"/>
      <c r="AD10" s="71"/>
      <c r="AE10" s="36"/>
      <c r="AF10" s="201"/>
      <c r="AG10" s="55"/>
      <c r="AH10" s="141"/>
      <c r="AI10" s="268" t="s">
        <v>7356</v>
      </c>
      <c r="AJ10" s="53">
        <v>5</v>
      </c>
      <c r="AK10" s="181" t="s">
        <v>7357</v>
      </c>
      <c r="AL10" s="98">
        <f>ROUND(P13*$AD$11-AJ10,0)</f>
        <v>768</v>
      </c>
      <c r="AM10" s="16"/>
    </row>
    <row r="11" spans="1:40" ht="16.75" customHeight="1" x14ac:dyDescent="0.3">
      <c r="A11" s="11">
        <v>33</v>
      </c>
      <c r="B11" s="14" t="s">
        <v>2820</v>
      </c>
      <c r="C11" s="52" t="s">
        <v>15591</v>
      </c>
      <c r="D11" s="70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81"/>
      <c r="P11" s="185"/>
      <c r="Q11" s="2"/>
      <c r="R11" s="2"/>
      <c r="S11" s="44"/>
      <c r="T11" s="45"/>
      <c r="U11" s="2"/>
      <c r="V11" s="2"/>
      <c r="W11" s="2"/>
      <c r="X11" s="2"/>
      <c r="Y11" s="145"/>
      <c r="Z11" s="71"/>
      <c r="AA11" s="232"/>
      <c r="AB11" s="72"/>
      <c r="AC11" s="145" t="s">
        <v>1</v>
      </c>
      <c r="AD11" s="157">
        <v>0.7</v>
      </c>
      <c r="AE11" s="291" t="s">
        <v>12369</v>
      </c>
      <c r="AF11" s="220" t="s">
        <v>7358</v>
      </c>
      <c r="AG11" s="55" t="s">
        <v>7390</v>
      </c>
      <c r="AH11" s="141">
        <v>0.7</v>
      </c>
      <c r="AI11" s="269"/>
      <c r="AJ11" s="136"/>
      <c r="AK11" s="75"/>
      <c r="AL11" s="98">
        <f>ROUND(ROUND(P13*$AD$11,0)*AH11-AJ10,0)</f>
        <v>536</v>
      </c>
      <c r="AM11" s="16"/>
    </row>
    <row r="12" spans="1:40" ht="16.75" customHeight="1" x14ac:dyDescent="0.3">
      <c r="A12" s="11">
        <v>33</v>
      </c>
      <c r="B12" s="14" t="s">
        <v>2821</v>
      </c>
      <c r="C12" s="52" t="s">
        <v>15590</v>
      </c>
      <c r="D12" s="70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81"/>
      <c r="P12" s="185"/>
      <c r="Q12" s="2"/>
      <c r="R12" s="2"/>
      <c r="S12" s="44"/>
      <c r="T12" s="45"/>
      <c r="U12" s="2"/>
      <c r="V12" s="2"/>
      <c r="W12" s="2"/>
      <c r="X12" s="2"/>
      <c r="Y12" s="145"/>
      <c r="Z12" s="71"/>
      <c r="AA12" s="232"/>
      <c r="AB12" s="72"/>
      <c r="AC12" s="145"/>
      <c r="AD12" s="71"/>
      <c r="AE12" s="292"/>
      <c r="AF12" s="220" t="s">
        <v>7391</v>
      </c>
      <c r="AG12" s="55" t="s">
        <v>7390</v>
      </c>
      <c r="AH12" s="141">
        <v>0.5</v>
      </c>
      <c r="AI12" s="270"/>
      <c r="AJ12" s="144"/>
      <c r="AK12" s="150"/>
      <c r="AL12" s="98">
        <f>ROUND(ROUND(P13*$AD$11,0)*AH12-AJ10,0)</f>
        <v>382</v>
      </c>
      <c r="AM12" s="16"/>
    </row>
    <row r="13" spans="1:40" ht="16.75" customHeight="1" x14ac:dyDescent="0.3">
      <c r="A13" s="11">
        <v>33</v>
      </c>
      <c r="B13" s="14" t="s">
        <v>2822</v>
      </c>
      <c r="C13" s="52" t="s">
        <v>15589</v>
      </c>
      <c r="D13" s="124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6"/>
      <c r="P13" s="271">
        <f>'21共同生活援助（日中支援型）'!P13</f>
        <v>1104</v>
      </c>
      <c r="Q13" s="272"/>
      <c r="R13" s="2" t="s">
        <v>7388</v>
      </c>
      <c r="S13" s="44"/>
      <c r="T13" s="281" t="s">
        <v>7380</v>
      </c>
      <c r="U13" s="282"/>
      <c r="V13" s="282"/>
      <c r="W13" s="282"/>
      <c r="X13" s="36"/>
      <c r="Y13" s="217"/>
      <c r="Z13" s="74"/>
      <c r="AA13" s="232"/>
      <c r="AB13" s="72"/>
      <c r="AC13" s="145"/>
      <c r="AD13" s="71"/>
      <c r="AE13" s="36"/>
      <c r="AF13" s="80"/>
      <c r="AG13" s="7"/>
      <c r="AH13" s="7"/>
      <c r="AI13" s="36"/>
      <c r="AJ13" s="7"/>
      <c r="AK13" s="37"/>
      <c r="AL13" s="98">
        <f>ROUND(ROUND(P13*Y14,0)*$AD$11,0)</f>
        <v>719</v>
      </c>
      <c r="AM13" s="66"/>
    </row>
    <row r="14" spans="1:40" ht="16.75" customHeight="1" x14ac:dyDescent="0.3">
      <c r="A14" s="11">
        <v>33</v>
      </c>
      <c r="B14" s="14" t="s">
        <v>2823</v>
      </c>
      <c r="C14" s="52" t="s">
        <v>15588</v>
      </c>
      <c r="D14" s="131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3"/>
      <c r="P14" s="72"/>
      <c r="Q14" s="145"/>
      <c r="R14" s="2"/>
      <c r="S14" s="44"/>
      <c r="T14" s="284"/>
      <c r="U14" s="285"/>
      <c r="V14" s="285"/>
      <c r="W14" s="285"/>
      <c r="X14" s="136" t="s">
        <v>7404</v>
      </c>
      <c r="Y14" s="273">
        <v>0.93</v>
      </c>
      <c r="Z14" s="274"/>
      <c r="AA14" s="233"/>
      <c r="AB14" s="156"/>
      <c r="AC14" s="145"/>
      <c r="AD14" s="71"/>
      <c r="AE14" s="291" t="s">
        <v>12369</v>
      </c>
      <c r="AF14" s="220" t="s">
        <v>7358</v>
      </c>
      <c r="AG14" s="55" t="s">
        <v>7390</v>
      </c>
      <c r="AH14" s="141">
        <v>0.7</v>
      </c>
      <c r="AI14" s="141"/>
      <c r="AJ14" s="141"/>
      <c r="AK14" s="142"/>
      <c r="AL14" s="98">
        <f>ROUND(ROUND(ROUND(P13*Y14,0)*$AD$11,0)*AH14,0)</f>
        <v>503</v>
      </c>
      <c r="AM14" s="66"/>
    </row>
    <row r="15" spans="1:40" ht="16.75" customHeight="1" x14ac:dyDescent="0.3">
      <c r="A15" s="11">
        <v>33</v>
      </c>
      <c r="B15" s="14" t="s">
        <v>2824</v>
      </c>
      <c r="C15" s="52" t="s">
        <v>15587</v>
      </c>
      <c r="D15" s="7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81"/>
      <c r="P15" s="185"/>
      <c r="Q15" s="2"/>
      <c r="R15" s="2"/>
      <c r="S15" s="44"/>
      <c r="T15" s="284"/>
      <c r="U15" s="285"/>
      <c r="V15" s="285"/>
      <c r="W15" s="285"/>
      <c r="X15" s="2"/>
      <c r="Y15" s="145"/>
      <c r="Z15" s="71"/>
      <c r="AA15" s="232"/>
      <c r="AB15" s="72"/>
      <c r="AC15" s="145"/>
      <c r="AD15" s="71"/>
      <c r="AE15" s="292"/>
      <c r="AF15" s="220" t="s">
        <v>7391</v>
      </c>
      <c r="AG15" s="55" t="s">
        <v>7390</v>
      </c>
      <c r="AH15" s="141">
        <v>0.5</v>
      </c>
      <c r="AI15" s="141"/>
      <c r="AJ15" s="141"/>
      <c r="AK15" s="142"/>
      <c r="AL15" s="98">
        <f>ROUND(ROUND(ROUND(P13*Y14,0)*$AD$11,0)*AH15,0)</f>
        <v>360</v>
      </c>
      <c r="AM15" s="16"/>
    </row>
    <row r="16" spans="1:40" ht="16.75" customHeight="1" x14ac:dyDescent="0.3">
      <c r="A16" s="11">
        <v>33</v>
      </c>
      <c r="B16" s="14" t="s">
        <v>2825</v>
      </c>
      <c r="C16" s="52" t="s">
        <v>15586</v>
      </c>
      <c r="D16" s="70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81"/>
      <c r="P16" s="185"/>
      <c r="Q16" s="2"/>
      <c r="R16" s="2"/>
      <c r="S16" s="44"/>
      <c r="T16" s="45"/>
      <c r="U16" s="2"/>
      <c r="V16" s="2"/>
      <c r="W16" s="2"/>
      <c r="X16" s="2"/>
      <c r="Y16" s="145"/>
      <c r="Z16" s="71"/>
      <c r="AA16" s="232"/>
      <c r="AB16" s="72"/>
      <c r="AC16" s="145"/>
      <c r="AD16" s="71"/>
      <c r="AE16" s="36"/>
      <c r="AF16" s="201"/>
      <c r="AG16" s="55"/>
      <c r="AH16" s="141"/>
      <c r="AI16" s="268" t="s">
        <v>7356</v>
      </c>
      <c r="AJ16" s="53">
        <v>5</v>
      </c>
      <c r="AK16" s="181" t="s">
        <v>7357</v>
      </c>
      <c r="AL16" s="98">
        <f>ROUND(ROUND(P13*Y14,0)*$AD$11-AJ16,0)</f>
        <v>714</v>
      </c>
      <c r="AM16" s="16"/>
    </row>
    <row r="17" spans="1:39" ht="16.75" customHeight="1" x14ac:dyDescent="0.3">
      <c r="A17" s="11">
        <v>33</v>
      </c>
      <c r="B17" s="14" t="s">
        <v>2826</v>
      </c>
      <c r="C17" s="52" t="s">
        <v>15585</v>
      </c>
      <c r="D17" s="70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81"/>
      <c r="P17" s="185"/>
      <c r="Q17" s="2"/>
      <c r="R17" s="2"/>
      <c r="S17" s="44"/>
      <c r="T17" s="45"/>
      <c r="U17" s="2"/>
      <c r="V17" s="2"/>
      <c r="W17" s="2"/>
      <c r="X17" s="2"/>
      <c r="Y17" s="145"/>
      <c r="Z17" s="71"/>
      <c r="AA17" s="232"/>
      <c r="AB17" s="72"/>
      <c r="AC17" s="145"/>
      <c r="AD17" s="71"/>
      <c r="AE17" s="291" t="s">
        <v>12369</v>
      </c>
      <c r="AF17" s="220" t="s">
        <v>7358</v>
      </c>
      <c r="AG17" s="55" t="s">
        <v>7390</v>
      </c>
      <c r="AH17" s="141">
        <v>0.7</v>
      </c>
      <c r="AI17" s="269"/>
      <c r="AJ17" s="136"/>
      <c r="AK17" s="75"/>
      <c r="AL17" s="98">
        <f>ROUND(ROUND(ROUND(P13*Y14,0)*$AD$11,0)*AH17-AJ16,0)</f>
        <v>498</v>
      </c>
      <c r="AM17" s="16"/>
    </row>
    <row r="18" spans="1:39" ht="16.75" customHeight="1" x14ac:dyDescent="0.3">
      <c r="A18" s="11">
        <v>33</v>
      </c>
      <c r="B18" s="14" t="s">
        <v>2827</v>
      </c>
      <c r="C18" s="52" t="s">
        <v>15584</v>
      </c>
      <c r="D18" s="70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81"/>
      <c r="P18" s="185"/>
      <c r="Q18" s="2"/>
      <c r="R18" s="2"/>
      <c r="S18" s="44"/>
      <c r="T18" s="43"/>
      <c r="U18" s="8"/>
      <c r="V18" s="8"/>
      <c r="W18" s="8"/>
      <c r="X18" s="8"/>
      <c r="Y18" s="180"/>
      <c r="Z18" s="73"/>
      <c r="AA18" s="232"/>
      <c r="AB18" s="72"/>
      <c r="AC18" s="145"/>
      <c r="AD18" s="71"/>
      <c r="AE18" s="292"/>
      <c r="AF18" s="220" t="s">
        <v>7391</v>
      </c>
      <c r="AG18" s="55" t="s">
        <v>7390</v>
      </c>
      <c r="AH18" s="141">
        <v>0.5</v>
      </c>
      <c r="AI18" s="270"/>
      <c r="AJ18" s="144"/>
      <c r="AK18" s="150"/>
      <c r="AL18" s="98">
        <f>ROUND(ROUND(ROUND(P13*Y14,0)*$AD$11,0)*AH18-AJ16,0)</f>
        <v>355</v>
      </c>
      <c r="AM18" s="16"/>
    </row>
    <row r="19" spans="1:39" ht="16.75" customHeight="1" x14ac:dyDescent="0.3">
      <c r="A19" s="11">
        <v>33</v>
      </c>
      <c r="B19" s="14" t="s">
        <v>2828</v>
      </c>
      <c r="C19" s="52" t="s">
        <v>15583</v>
      </c>
      <c r="D19" s="124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6"/>
      <c r="P19" s="185"/>
      <c r="Q19" s="2"/>
      <c r="R19" s="2"/>
      <c r="S19" s="44"/>
      <c r="T19" s="281" t="s">
        <v>13491</v>
      </c>
      <c r="U19" s="282"/>
      <c r="V19" s="282"/>
      <c r="W19" s="282"/>
      <c r="X19" s="2"/>
      <c r="Y19" s="145"/>
      <c r="Z19" s="71"/>
      <c r="AA19" s="232"/>
      <c r="AB19" s="72"/>
      <c r="AC19" s="145"/>
      <c r="AD19" s="71"/>
      <c r="AE19" s="36"/>
      <c r="AF19" s="194"/>
      <c r="AG19" s="7"/>
      <c r="AH19" s="7"/>
      <c r="AI19" s="36"/>
      <c r="AJ19" s="7"/>
      <c r="AK19" s="37"/>
      <c r="AL19" s="98">
        <f>ROUND(ROUND(P13*Y20,0)*$AD$11,0)</f>
        <v>734</v>
      </c>
      <c r="AM19" s="66"/>
    </row>
    <row r="20" spans="1:39" ht="16.75" customHeight="1" x14ac:dyDescent="0.3">
      <c r="A20" s="11">
        <v>33</v>
      </c>
      <c r="B20" s="14" t="s">
        <v>2829</v>
      </c>
      <c r="C20" s="52" t="s">
        <v>15582</v>
      </c>
      <c r="D20" s="124"/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6"/>
      <c r="P20" s="185"/>
      <c r="Q20" s="2"/>
      <c r="R20" s="2"/>
      <c r="S20" s="44"/>
      <c r="T20" s="284" t="s">
        <v>7405</v>
      </c>
      <c r="U20" s="285"/>
      <c r="V20" s="285"/>
      <c r="W20" s="285"/>
      <c r="X20" s="136" t="s">
        <v>7404</v>
      </c>
      <c r="Y20" s="273">
        <v>0.95</v>
      </c>
      <c r="Z20" s="274"/>
      <c r="AA20" s="233"/>
      <c r="AB20" s="156"/>
      <c r="AC20" s="155"/>
      <c r="AD20" s="157"/>
      <c r="AE20" s="291" t="s">
        <v>12369</v>
      </c>
      <c r="AF20" s="220" t="s">
        <v>7358</v>
      </c>
      <c r="AG20" s="55" t="s">
        <v>7390</v>
      </c>
      <c r="AH20" s="141">
        <v>0.7</v>
      </c>
      <c r="AI20" s="141"/>
      <c r="AJ20" s="141"/>
      <c r="AK20" s="142"/>
      <c r="AL20" s="98">
        <f>ROUND(ROUND(ROUND(P13*Y20,0)*$AD$11,0)*AH20,0)</f>
        <v>514</v>
      </c>
      <c r="AM20" s="66"/>
    </row>
    <row r="21" spans="1:39" ht="16.75" customHeight="1" x14ac:dyDescent="0.3">
      <c r="A21" s="11">
        <v>33</v>
      </c>
      <c r="B21" s="14" t="s">
        <v>2830</v>
      </c>
      <c r="C21" s="52" t="s">
        <v>15581</v>
      </c>
      <c r="D21" s="70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81"/>
      <c r="P21" s="185"/>
      <c r="Q21" s="2"/>
      <c r="R21" s="2"/>
      <c r="S21" s="44"/>
      <c r="T21" s="284"/>
      <c r="U21" s="285"/>
      <c r="V21" s="285"/>
      <c r="W21" s="285"/>
      <c r="X21" s="2"/>
      <c r="Y21" s="145"/>
      <c r="Z21" s="71"/>
      <c r="AA21" s="232"/>
      <c r="AB21" s="72"/>
      <c r="AC21" s="145"/>
      <c r="AD21" s="71"/>
      <c r="AE21" s="292"/>
      <c r="AF21" s="220" t="s">
        <v>7391</v>
      </c>
      <c r="AG21" s="55" t="s">
        <v>7390</v>
      </c>
      <c r="AH21" s="141">
        <v>0.5</v>
      </c>
      <c r="AI21" s="141"/>
      <c r="AJ21" s="141"/>
      <c r="AK21" s="142"/>
      <c r="AL21" s="98">
        <f>ROUND(ROUND(ROUND(P13*Y20,0)*$AD$11,0)*AH21,0)</f>
        <v>367</v>
      </c>
      <c r="AM21" s="16"/>
    </row>
    <row r="22" spans="1:39" ht="16.75" customHeight="1" x14ac:dyDescent="0.3">
      <c r="A22" s="11">
        <v>33</v>
      </c>
      <c r="B22" s="14" t="s">
        <v>2831</v>
      </c>
      <c r="C22" s="52" t="s">
        <v>15580</v>
      </c>
      <c r="D22" s="70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81"/>
      <c r="P22" s="185"/>
      <c r="Q22" s="2"/>
      <c r="R22" s="2"/>
      <c r="S22" s="44"/>
      <c r="T22" s="45"/>
      <c r="U22" s="2"/>
      <c r="V22" s="2"/>
      <c r="W22" s="2"/>
      <c r="X22" s="2"/>
      <c r="Y22" s="145"/>
      <c r="Z22" s="71"/>
      <c r="AA22" s="232"/>
      <c r="AB22" s="72"/>
      <c r="AC22" s="145"/>
      <c r="AD22" s="71"/>
      <c r="AE22" s="36"/>
      <c r="AF22" s="201"/>
      <c r="AG22" s="55"/>
      <c r="AH22" s="141"/>
      <c r="AI22" s="268" t="s">
        <v>7356</v>
      </c>
      <c r="AJ22" s="53">
        <v>5</v>
      </c>
      <c r="AK22" s="181" t="s">
        <v>7357</v>
      </c>
      <c r="AL22" s="98">
        <f>ROUND(ROUND(P13*Y20,0)*$AD$11-AJ22,0)</f>
        <v>729</v>
      </c>
      <c r="AM22" s="16"/>
    </row>
    <row r="23" spans="1:39" ht="16.75" customHeight="1" x14ac:dyDescent="0.3">
      <c r="A23" s="11">
        <v>33</v>
      </c>
      <c r="B23" s="14" t="s">
        <v>2832</v>
      </c>
      <c r="C23" s="52" t="s">
        <v>15579</v>
      </c>
      <c r="D23" s="70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81"/>
      <c r="P23" s="185"/>
      <c r="Q23" s="2"/>
      <c r="R23" s="2"/>
      <c r="S23" s="44"/>
      <c r="T23" s="45"/>
      <c r="U23" s="2"/>
      <c r="V23" s="2"/>
      <c r="W23" s="2"/>
      <c r="X23" s="2"/>
      <c r="Y23" s="145"/>
      <c r="Z23" s="71"/>
      <c r="AA23" s="232"/>
      <c r="AB23" s="72"/>
      <c r="AC23" s="145"/>
      <c r="AD23" s="71"/>
      <c r="AE23" s="291" t="s">
        <v>12369</v>
      </c>
      <c r="AF23" s="220" t="s">
        <v>7358</v>
      </c>
      <c r="AG23" s="55" t="s">
        <v>7390</v>
      </c>
      <c r="AH23" s="141">
        <v>0.7</v>
      </c>
      <c r="AI23" s="269"/>
      <c r="AJ23" s="136"/>
      <c r="AK23" s="75"/>
      <c r="AL23" s="98">
        <f>ROUND(ROUND(ROUND(P13*Y20,0)*$AD$11,0)*AH23-AJ22,0)</f>
        <v>509</v>
      </c>
      <c r="AM23" s="16"/>
    </row>
    <row r="24" spans="1:39" ht="16.75" customHeight="1" x14ac:dyDescent="0.3">
      <c r="A24" s="11">
        <v>33</v>
      </c>
      <c r="B24" s="14" t="s">
        <v>2833</v>
      </c>
      <c r="C24" s="52" t="s">
        <v>15578</v>
      </c>
      <c r="D24" s="70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81"/>
      <c r="P24" s="185"/>
      <c r="Q24" s="2"/>
      <c r="R24" s="2"/>
      <c r="S24" s="44"/>
      <c r="T24" s="43"/>
      <c r="U24" s="8"/>
      <c r="V24" s="8"/>
      <c r="W24" s="8"/>
      <c r="X24" s="8"/>
      <c r="Y24" s="180"/>
      <c r="Z24" s="73"/>
      <c r="AA24" s="232"/>
      <c r="AB24" s="72"/>
      <c r="AC24" s="145"/>
      <c r="AD24" s="71"/>
      <c r="AE24" s="292"/>
      <c r="AF24" s="220" t="s">
        <v>7391</v>
      </c>
      <c r="AG24" s="55" t="s">
        <v>7390</v>
      </c>
      <c r="AH24" s="141">
        <v>0.5</v>
      </c>
      <c r="AI24" s="270"/>
      <c r="AJ24" s="144"/>
      <c r="AK24" s="150"/>
      <c r="AL24" s="98">
        <f>ROUND(ROUND(ROUND(P13*Y20,0)*$AD$11,0)*AH24-AJ22,0)</f>
        <v>362</v>
      </c>
      <c r="AM24" s="16"/>
    </row>
    <row r="25" spans="1:39" ht="16.75" customHeight="1" x14ac:dyDescent="0.3">
      <c r="A25" s="11">
        <v>33</v>
      </c>
      <c r="B25" s="14" t="s">
        <v>15577</v>
      </c>
      <c r="C25" s="52" t="s">
        <v>15576</v>
      </c>
      <c r="D25" s="124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6"/>
      <c r="P25" s="167" t="s">
        <v>7425</v>
      </c>
      <c r="Q25" s="36"/>
      <c r="R25" s="36"/>
      <c r="S25" s="50"/>
      <c r="T25" s="36"/>
      <c r="U25" s="36"/>
      <c r="V25" s="36"/>
      <c r="W25" s="36"/>
      <c r="X25" s="36"/>
      <c r="Y25" s="217"/>
      <c r="Z25" s="50"/>
      <c r="AA25" s="12"/>
      <c r="AB25" s="45"/>
      <c r="AC25" s="2"/>
      <c r="AD25" s="44"/>
      <c r="AE25" s="36"/>
      <c r="AF25" s="53"/>
      <c r="AG25" s="36"/>
      <c r="AH25" s="36"/>
      <c r="AI25" s="36"/>
      <c r="AJ25" s="36"/>
      <c r="AK25" s="50"/>
      <c r="AL25" s="98">
        <f>ROUND(P31*$AD$11,0)</f>
        <v>692</v>
      </c>
      <c r="AM25" s="16"/>
    </row>
    <row r="26" spans="1:39" ht="16.75" customHeight="1" x14ac:dyDescent="0.3">
      <c r="A26" s="11">
        <v>33</v>
      </c>
      <c r="B26" s="14" t="s">
        <v>2834</v>
      </c>
      <c r="C26" s="52" t="s">
        <v>15575</v>
      </c>
      <c r="D26" s="124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6"/>
      <c r="P26" s="185"/>
      <c r="Q26" s="2"/>
      <c r="R26" s="2"/>
      <c r="S26" s="44"/>
      <c r="T26" s="2"/>
      <c r="U26" s="2"/>
      <c r="V26" s="2"/>
      <c r="W26" s="2"/>
      <c r="X26" s="2"/>
      <c r="Y26" s="145"/>
      <c r="Z26" s="71"/>
      <c r="AA26" s="232"/>
      <c r="AB26" s="72"/>
      <c r="AC26" s="145"/>
      <c r="AD26" s="71"/>
      <c r="AE26" s="291" t="s">
        <v>12369</v>
      </c>
      <c r="AF26" s="220" t="s">
        <v>7358</v>
      </c>
      <c r="AG26" s="55" t="s">
        <v>7390</v>
      </c>
      <c r="AH26" s="141">
        <v>0.7</v>
      </c>
      <c r="AI26" s="141"/>
      <c r="AJ26" s="141"/>
      <c r="AK26" s="142"/>
      <c r="AL26" s="98">
        <f>ROUND(ROUND(P31*$AD$11,0)*AH26,0)</f>
        <v>484</v>
      </c>
      <c r="AM26" s="16"/>
    </row>
    <row r="27" spans="1:39" ht="16.75" customHeight="1" x14ac:dyDescent="0.3">
      <c r="A27" s="11">
        <v>33</v>
      </c>
      <c r="B27" s="14" t="s">
        <v>2835</v>
      </c>
      <c r="C27" s="52" t="s">
        <v>15574</v>
      </c>
      <c r="D27" s="70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81"/>
      <c r="P27" s="185"/>
      <c r="Q27" s="2"/>
      <c r="R27" s="2"/>
      <c r="S27" s="44"/>
      <c r="T27" s="45"/>
      <c r="U27" s="2"/>
      <c r="V27" s="2"/>
      <c r="W27" s="2"/>
      <c r="X27" s="2"/>
      <c r="Y27" s="145"/>
      <c r="Z27" s="71"/>
      <c r="AA27" s="232"/>
      <c r="AB27" s="72"/>
      <c r="AC27" s="145"/>
      <c r="AD27" s="71"/>
      <c r="AE27" s="292"/>
      <c r="AF27" s="220" t="s">
        <v>7391</v>
      </c>
      <c r="AG27" s="55" t="s">
        <v>7390</v>
      </c>
      <c r="AH27" s="141">
        <v>0.5</v>
      </c>
      <c r="AI27" s="141"/>
      <c r="AJ27" s="141"/>
      <c r="AK27" s="142"/>
      <c r="AL27" s="98">
        <f>ROUND(ROUND(P31*$AD$11,0)*AH27,0)</f>
        <v>346</v>
      </c>
      <c r="AM27" s="16"/>
    </row>
    <row r="28" spans="1:39" ht="16.75" customHeight="1" x14ac:dyDescent="0.3">
      <c r="A28" s="11">
        <v>33</v>
      </c>
      <c r="B28" s="14" t="s">
        <v>2836</v>
      </c>
      <c r="C28" s="52" t="s">
        <v>15573</v>
      </c>
      <c r="D28" s="70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81"/>
      <c r="P28" s="185"/>
      <c r="Q28" s="2"/>
      <c r="R28" s="2"/>
      <c r="S28" s="44"/>
      <c r="T28" s="45"/>
      <c r="U28" s="2"/>
      <c r="V28" s="2"/>
      <c r="W28" s="2"/>
      <c r="X28" s="2"/>
      <c r="Y28" s="145"/>
      <c r="Z28" s="71"/>
      <c r="AA28" s="232"/>
      <c r="AB28" s="72"/>
      <c r="AC28" s="145"/>
      <c r="AD28" s="71"/>
      <c r="AE28" s="36"/>
      <c r="AF28" s="201"/>
      <c r="AG28" s="55"/>
      <c r="AH28" s="141"/>
      <c r="AI28" s="268" t="s">
        <v>7356</v>
      </c>
      <c r="AJ28" s="53">
        <v>5</v>
      </c>
      <c r="AK28" s="181" t="s">
        <v>7357</v>
      </c>
      <c r="AL28" s="98">
        <f>ROUND(P31*$AD$11-AJ28,0)</f>
        <v>687</v>
      </c>
      <c r="AM28" s="16"/>
    </row>
    <row r="29" spans="1:39" ht="16.75" customHeight="1" x14ac:dyDescent="0.3">
      <c r="A29" s="11">
        <v>33</v>
      </c>
      <c r="B29" s="14" t="s">
        <v>2837</v>
      </c>
      <c r="C29" s="52" t="s">
        <v>15572</v>
      </c>
      <c r="D29" s="70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81"/>
      <c r="P29" s="185"/>
      <c r="Q29" s="2"/>
      <c r="R29" s="2"/>
      <c r="S29" s="44"/>
      <c r="T29" s="45"/>
      <c r="U29" s="2"/>
      <c r="V29" s="2"/>
      <c r="W29" s="2"/>
      <c r="X29" s="2"/>
      <c r="Y29" s="145"/>
      <c r="Z29" s="71"/>
      <c r="AA29" s="232"/>
      <c r="AB29" s="72"/>
      <c r="AC29" s="145"/>
      <c r="AD29" s="71"/>
      <c r="AE29" s="291" t="s">
        <v>12369</v>
      </c>
      <c r="AF29" s="220" t="s">
        <v>7358</v>
      </c>
      <c r="AG29" s="55" t="s">
        <v>7390</v>
      </c>
      <c r="AH29" s="141">
        <v>0.7</v>
      </c>
      <c r="AI29" s="269"/>
      <c r="AJ29" s="136"/>
      <c r="AK29" s="75"/>
      <c r="AL29" s="98">
        <f>ROUND(ROUND(P31*$AD$11,0)*AH29-AJ28,0)</f>
        <v>479</v>
      </c>
      <c r="AM29" s="16"/>
    </row>
    <row r="30" spans="1:39" ht="16.75" customHeight="1" x14ac:dyDescent="0.3">
      <c r="A30" s="11">
        <v>33</v>
      </c>
      <c r="B30" s="14" t="s">
        <v>2838</v>
      </c>
      <c r="C30" s="52" t="s">
        <v>15571</v>
      </c>
      <c r="D30" s="70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81"/>
      <c r="P30" s="185"/>
      <c r="Q30" s="2"/>
      <c r="R30" s="2"/>
      <c r="S30" s="44"/>
      <c r="T30" s="45"/>
      <c r="U30" s="2"/>
      <c r="V30" s="2"/>
      <c r="W30" s="2"/>
      <c r="X30" s="2"/>
      <c r="Y30" s="145"/>
      <c r="Z30" s="71"/>
      <c r="AA30" s="232"/>
      <c r="AB30" s="72"/>
      <c r="AC30" s="145"/>
      <c r="AD30" s="71"/>
      <c r="AE30" s="292"/>
      <c r="AF30" s="220" t="s">
        <v>7391</v>
      </c>
      <c r="AG30" s="55" t="s">
        <v>7390</v>
      </c>
      <c r="AH30" s="141">
        <v>0.5</v>
      </c>
      <c r="AI30" s="270"/>
      <c r="AJ30" s="144"/>
      <c r="AK30" s="150"/>
      <c r="AL30" s="98">
        <f>ROUND(ROUND(P31*$AD$11,0)*AH30-AJ28,0)</f>
        <v>341</v>
      </c>
      <c r="AM30" s="16"/>
    </row>
    <row r="31" spans="1:39" ht="16.75" customHeight="1" x14ac:dyDescent="0.3">
      <c r="A31" s="11">
        <v>33</v>
      </c>
      <c r="B31" s="14" t="s">
        <v>2839</v>
      </c>
      <c r="C31" s="52" t="s">
        <v>15570</v>
      </c>
      <c r="D31" s="124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6"/>
      <c r="P31" s="271">
        <f>'21共同生活援助（日中支援型）'!P31</f>
        <v>988</v>
      </c>
      <c r="Q31" s="272"/>
      <c r="R31" s="2" t="s">
        <v>7388</v>
      </c>
      <c r="S31" s="44"/>
      <c r="T31" s="281" t="s">
        <v>7380</v>
      </c>
      <c r="U31" s="282"/>
      <c r="V31" s="282"/>
      <c r="W31" s="282"/>
      <c r="X31" s="36"/>
      <c r="Y31" s="217"/>
      <c r="Z31" s="74"/>
      <c r="AA31" s="232"/>
      <c r="AB31" s="72"/>
      <c r="AC31" s="145"/>
      <c r="AD31" s="71"/>
      <c r="AE31" s="36"/>
      <c r="AF31" s="194"/>
      <c r="AG31" s="7"/>
      <c r="AH31" s="7"/>
      <c r="AI31" s="36"/>
      <c r="AJ31" s="7"/>
      <c r="AK31" s="37"/>
      <c r="AL31" s="98">
        <f>ROUND(ROUND(P31*Y32,0)*$AD$11,0)</f>
        <v>643</v>
      </c>
      <c r="AM31" s="66"/>
    </row>
    <row r="32" spans="1:39" ht="16.75" customHeight="1" x14ac:dyDescent="0.3">
      <c r="A32" s="11">
        <v>33</v>
      </c>
      <c r="B32" s="14" t="s">
        <v>2840</v>
      </c>
      <c r="C32" s="52" t="s">
        <v>15569</v>
      </c>
      <c r="D32" s="124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6"/>
      <c r="P32" s="72"/>
      <c r="Q32" s="145"/>
      <c r="R32" s="2"/>
      <c r="S32" s="44"/>
      <c r="T32" s="284"/>
      <c r="U32" s="285"/>
      <c r="V32" s="285"/>
      <c r="W32" s="285"/>
      <c r="X32" s="136" t="s">
        <v>7404</v>
      </c>
      <c r="Y32" s="273">
        <v>0.93</v>
      </c>
      <c r="Z32" s="274"/>
      <c r="AA32" s="233"/>
      <c r="AB32" s="156"/>
      <c r="AC32" s="155"/>
      <c r="AD32" s="157"/>
      <c r="AE32" s="291" t="s">
        <v>12369</v>
      </c>
      <c r="AF32" s="220" t="s">
        <v>7358</v>
      </c>
      <c r="AG32" s="55" t="s">
        <v>7390</v>
      </c>
      <c r="AH32" s="141">
        <v>0.7</v>
      </c>
      <c r="AI32" s="141"/>
      <c r="AJ32" s="141"/>
      <c r="AK32" s="142"/>
      <c r="AL32" s="98">
        <f>ROUND(ROUND(ROUND(P31*Y32,0)*$AD$11,0)*AH32,0)</f>
        <v>450</v>
      </c>
      <c r="AM32" s="66"/>
    </row>
    <row r="33" spans="1:39" ht="16.75" customHeight="1" x14ac:dyDescent="0.3">
      <c r="A33" s="11">
        <v>33</v>
      </c>
      <c r="B33" s="14" t="s">
        <v>2841</v>
      </c>
      <c r="C33" s="52" t="s">
        <v>15568</v>
      </c>
      <c r="D33" s="70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81"/>
      <c r="P33" s="185"/>
      <c r="Q33" s="2"/>
      <c r="R33" s="2"/>
      <c r="S33" s="44"/>
      <c r="T33" s="284"/>
      <c r="U33" s="285"/>
      <c r="V33" s="285"/>
      <c r="W33" s="285"/>
      <c r="X33" s="2"/>
      <c r="Y33" s="145"/>
      <c r="Z33" s="71"/>
      <c r="AA33" s="232"/>
      <c r="AB33" s="72"/>
      <c r="AC33" s="145"/>
      <c r="AD33" s="71"/>
      <c r="AE33" s="292"/>
      <c r="AF33" s="220" t="s">
        <v>7391</v>
      </c>
      <c r="AG33" s="55" t="s">
        <v>7390</v>
      </c>
      <c r="AH33" s="141">
        <v>0.5</v>
      </c>
      <c r="AI33" s="141"/>
      <c r="AJ33" s="141"/>
      <c r="AK33" s="142"/>
      <c r="AL33" s="98">
        <f>ROUND(ROUND(ROUND(P31*Y32,0)*$AD$11,0)*AH33,0)</f>
        <v>322</v>
      </c>
      <c r="AM33" s="16"/>
    </row>
    <row r="34" spans="1:39" ht="16.75" customHeight="1" x14ac:dyDescent="0.3">
      <c r="A34" s="11">
        <v>33</v>
      </c>
      <c r="B34" s="14" t="s">
        <v>2842</v>
      </c>
      <c r="C34" s="52" t="s">
        <v>15567</v>
      </c>
      <c r="D34" s="70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81"/>
      <c r="P34" s="185"/>
      <c r="Q34" s="2"/>
      <c r="R34" s="2"/>
      <c r="S34" s="44"/>
      <c r="T34" s="45"/>
      <c r="U34" s="2"/>
      <c r="V34" s="2"/>
      <c r="W34" s="2"/>
      <c r="X34" s="2"/>
      <c r="Y34" s="145"/>
      <c r="Z34" s="71"/>
      <c r="AA34" s="232"/>
      <c r="AB34" s="72"/>
      <c r="AC34" s="145"/>
      <c r="AD34" s="71"/>
      <c r="AE34" s="36"/>
      <c r="AF34" s="201"/>
      <c r="AG34" s="55"/>
      <c r="AH34" s="141"/>
      <c r="AI34" s="268" t="s">
        <v>7356</v>
      </c>
      <c r="AJ34" s="53">
        <v>5</v>
      </c>
      <c r="AK34" s="181" t="s">
        <v>7357</v>
      </c>
      <c r="AL34" s="98">
        <f>ROUND(ROUND(P31*Y32,0)*$AD$11-AJ34,0)</f>
        <v>638</v>
      </c>
      <c r="AM34" s="16"/>
    </row>
    <row r="35" spans="1:39" ht="16.75" customHeight="1" x14ac:dyDescent="0.3">
      <c r="A35" s="11">
        <v>33</v>
      </c>
      <c r="B35" s="14" t="s">
        <v>2843</v>
      </c>
      <c r="C35" s="52" t="s">
        <v>15566</v>
      </c>
      <c r="D35" s="70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81"/>
      <c r="P35" s="185"/>
      <c r="Q35" s="2"/>
      <c r="R35" s="2"/>
      <c r="S35" s="44"/>
      <c r="T35" s="45"/>
      <c r="U35" s="2"/>
      <c r="V35" s="2"/>
      <c r="W35" s="2"/>
      <c r="X35" s="2"/>
      <c r="Y35" s="145"/>
      <c r="Z35" s="71"/>
      <c r="AA35" s="232"/>
      <c r="AB35" s="72"/>
      <c r="AC35" s="145"/>
      <c r="AD35" s="71"/>
      <c r="AE35" s="291" t="s">
        <v>12369</v>
      </c>
      <c r="AF35" s="220" t="s">
        <v>7358</v>
      </c>
      <c r="AG35" s="55" t="s">
        <v>7390</v>
      </c>
      <c r="AH35" s="141">
        <v>0.7</v>
      </c>
      <c r="AI35" s="269"/>
      <c r="AJ35" s="136"/>
      <c r="AK35" s="75"/>
      <c r="AL35" s="98">
        <f>ROUND(ROUND(ROUND(P31*Y32,0)*$AD$11,0)*AH35-AJ34,0)</f>
        <v>445</v>
      </c>
      <c r="AM35" s="16"/>
    </row>
    <row r="36" spans="1:39" ht="16.75" customHeight="1" x14ac:dyDescent="0.3">
      <c r="A36" s="11">
        <v>33</v>
      </c>
      <c r="B36" s="14" t="s">
        <v>2844</v>
      </c>
      <c r="C36" s="52" t="s">
        <v>15565</v>
      </c>
      <c r="D36" s="70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81"/>
      <c r="P36" s="185"/>
      <c r="Q36" s="2"/>
      <c r="R36" s="2"/>
      <c r="S36" s="44"/>
      <c r="T36" s="43"/>
      <c r="U36" s="8"/>
      <c r="V36" s="8"/>
      <c r="W36" s="8"/>
      <c r="X36" s="8"/>
      <c r="Y36" s="180"/>
      <c r="Z36" s="73"/>
      <c r="AA36" s="232"/>
      <c r="AB36" s="72"/>
      <c r="AC36" s="145"/>
      <c r="AD36" s="71"/>
      <c r="AE36" s="292"/>
      <c r="AF36" s="220" t="s">
        <v>7391</v>
      </c>
      <c r="AG36" s="55" t="s">
        <v>7390</v>
      </c>
      <c r="AH36" s="141">
        <v>0.5</v>
      </c>
      <c r="AI36" s="270"/>
      <c r="AJ36" s="144"/>
      <c r="AK36" s="150"/>
      <c r="AL36" s="98">
        <f>ROUND(ROUND(ROUND(P31*Y32,0)*$AD$11,0)*AH36-AJ34,0)</f>
        <v>317</v>
      </c>
      <c r="AM36" s="16"/>
    </row>
    <row r="37" spans="1:39" ht="16.75" customHeight="1" x14ac:dyDescent="0.3">
      <c r="A37" s="11">
        <v>33</v>
      </c>
      <c r="B37" s="14" t="s">
        <v>2845</v>
      </c>
      <c r="C37" s="52" t="s">
        <v>15564</v>
      </c>
      <c r="D37" s="124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6"/>
      <c r="P37" s="185"/>
      <c r="Q37" s="2"/>
      <c r="R37" s="2"/>
      <c r="S37" s="44"/>
      <c r="T37" s="281" t="s">
        <v>13491</v>
      </c>
      <c r="U37" s="282"/>
      <c r="V37" s="282"/>
      <c r="W37" s="282"/>
      <c r="X37" s="2"/>
      <c r="Y37" s="145"/>
      <c r="Z37" s="71"/>
      <c r="AA37" s="232"/>
      <c r="AB37" s="72"/>
      <c r="AC37" s="145"/>
      <c r="AD37" s="71"/>
      <c r="AE37" s="36"/>
      <c r="AF37" s="194"/>
      <c r="AG37" s="7"/>
      <c r="AH37" s="7"/>
      <c r="AI37" s="36"/>
      <c r="AJ37" s="7"/>
      <c r="AK37" s="37"/>
      <c r="AL37" s="98">
        <f>ROUND(ROUND(P31*Y38,0)*$AD$11,0)</f>
        <v>657</v>
      </c>
      <c r="AM37" s="66"/>
    </row>
    <row r="38" spans="1:39" ht="16.75" customHeight="1" x14ac:dyDescent="0.3">
      <c r="A38" s="11">
        <v>33</v>
      </c>
      <c r="B38" s="14" t="s">
        <v>2846</v>
      </c>
      <c r="C38" s="52" t="s">
        <v>15563</v>
      </c>
      <c r="D38" s="124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6"/>
      <c r="P38" s="185"/>
      <c r="Q38" s="2"/>
      <c r="R38" s="2"/>
      <c r="S38" s="44"/>
      <c r="T38" s="284" t="s">
        <v>7405</v>
      </c>
      <c r="U38" s="285"/>
      <c r="V38" s="285"/>
      <c r="W38" s="285"/>
      <c r="X38" s="136" t="s">
        <v>7404</v>
      </c>
      <c r="Y38" s="273">
        <v>0.95</v>
      </c>
      <c r="Z38" s="274"/>
      <c r="AA38" s="233"/>
      <c r="AB38" s="156"/>
      <c r="AC38" s="155"/>
      <c r="AD38" s="157"/>
      <c r="AE38" s="291" t="s">
        <v>12369</v>
      </c>
      <c r="AF38" s="220" t="s">
        <v>7358</v>
      </c>
      <c r="AG38" s="55" t="s">
        <v>7390</v>
      </c>
      <c r="AH38" s="141">
        <v>0.7</v>
      </c>
      <c r="AI38" s="141"/>
      <c r="AJ38" s="141"/>
      <c r="AK38" s="142"/>
      <c r="AL38" s="98">
        <f>ROUND(ROUND(ROUND(P31*Y38,0)*$AD$11,0)*AH38,0)</f>
        <v>460</v>
      </c>
      <c r="AM38" s="66"/>
    </row>
    <row r="39" spans="1:39" ht="16.75" customHeight="1" x14ac:dyDescent="0.3">
      <c r="A39" s="11">
        <v>33</v>
      </c>
      <c r="B39" s="14" t="s">
        <v>2847</v>
      </c>
      <c r="C39" s="52" t="s">
        <v>15562</v>
      </c>
      <c r="D39" s="70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81"/>
      <c r="P39" s="185"/>
      <c r="Q39" s="2"/>
      <c r="R39" s="2"/>
      <c r="S39" s="44"/>
      <c r="T39" s="284"/>
      <c r="U39" s="285"/>
      <c r="V39" s="285"/>
      <c r="W39" s="285"/>
      <c r="X39" s="2"/>
      <c r="Y39" s="145"/>
      <c r="Z39" s="71"/>
      <c r="AA39" s="232"/>
      <c r="AB39" s="72"/>
      <c r="AC39" s="145"/>
      <c r="AD39" s="71"/>
      <c r="AE39" s="292"/>
      <c r="AF39" s="220" t="s">
        <v>7391</v>
      </c>
      <c r="AG39" s="55" t="s">
        <v>7390</v>
      </c>
      <c r="AH39" s="141">
        <v>0.5</v>
      </c>
      <c r="AI39" s="141"/>
      <c r="AJ39" s="141"/>
      <c r="AK39" s="142"/>
      <c r="AL39" s="98">
        <f>ROUND(ROUND(ROUND(P31*Y38,0)*$AD$11,0)*AH39,0)</f>
        <v>329</v>
      </c>
      <c r="AM39" s="16"/>
    </row>
    <row r="40" spans="1:39" ht="16.75" customHeight="1" x14ac:dyDescent="0.3">
      <c r="A40" s="11">
        <v>33</v>
      </c>
      <c r="B40" s="14" t="s">
        <v>2848</v>
      </c>
      <c r="C40" s="52" t="s">
        <v>15561</v>
      </c>
      <c r="D40" s="70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81"/>
      <c r="P40" s="185"/>
      <c r="Q40" s="2"/>
      <c r="R40" s="2"/>
      <c r="S40" s="44"/>
      <c r="T40" s="45"/>
      <c r="U40" s="2"/>
      <c r="V40" s="2"/>
      <c r="W40" s="2"/>
      <c r="X40" s="2"/>
      <c r="Y40" s="145"/>
      <c r="Z40" s="71"/>
      <c r="AA40" s="232"/>
      <c r="AB40" s="72"/>
      <c r="AC40" s="145"/>
      <c r="AD40" s="71"/>
      <c r="AE40" s="36"/>
      <c r="AF40" s="201"/>
      <c r="AG40" s="55"/>
      <c r="AH40" s="141"/>
      <c r="AI40" s="268" t="s">
        <v>7356</v>
      </c>
      <c r="AJ40" s="53">
        <v>5</v>
      </c>
      <c r="AK40" s="181" t="s">
        <v>7357</v>
      </c>
      <c r="AL40" s="98">
        <f>ROUND(ROUND(P31*Y38,0)*$AD$11-AJ40,0)</f>
        <v>652</v>
      </c>
      <c r="AM40" s="16"/>
    </row>
    <row r="41" spans="1:39" ht="16.75" customHeight="1" x14ac:dyDescent="0.3">
      <c r="A41" s="11">
        <v>33</v>
      </c>
      <c r="B41" s="14" t="s">
        <v>2849</v>
      </c>
      <c r="C41" s="52" t="s">
        <v>15560</v>
      </c>
      <c r="D41" s="70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81"/>
      <c r="P41" s="185"/>
      <c r="Q41" s="2"/>
      <c r="R41" s="2"/>
      <c r="S41" s="44"/>
      <c r="T41" s="45"/>
      <c r="U41" s="2"/>
      <c r="V41" s="2"/>
      <c r="W41" s="2"/>
      <c r="X41" s="2"/>
      <c r="Y41" s="145"/>
      <c r="Z41" s="71"/>
      <c r="AA41" s="232"/>
      <c r="AB41" s="72"/>
      <c r="AC41" s="145"/>
      <c r="AD41" s="71"/>
      <c r="AE41" s="291" t="s">
        <v>12369</v>
      </c>
      <c r="AF41" s="220" t="s">
        <v>7358</v>
      </c>
      <c r="AG41" s="55" t="s">
        <v>7390</v>
      </c>
      <c r="AH41" s="141">
        <v>0.7</v>
      </c>
      <c r="AI41" s="269"/>
      <c r="AJ41" s="136"/>
      <c r="AK41" s="75"/>
      <c r="AL41" s="98">
        <f>ROUND(ROUND(ROUND(P31*Y38,0)*$AD$11,0)*AH41-AJ40,0)</f>
        <v>455</v>
      </c>
      <c r="AM41" s="16"/>
    </row>
    <row r="42" spans="1:39" ht="16.75" customHeight="1" x14ac:dyDescent="0.3">
      <c r="A42" s="11">
        <v>33</v>
      </c>
      <c r="B42" s="14" t="s">
        <v>2850</v>
      </c>
      <c r="C42" s="52" t="s">
        <v>15559</v>
      </c>
      <c r="D42" s="70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81"/>
      <c r="P42" s="164"/>
      <c r="Q42" s="8"/>
      <c r="R42" s="8"/>
      <c r="S42" s="24"/>
      <c r="T42" s="43"/>
      <c r="U42" s="8"/>
      <c r="V42" s="8"/>
      <c r="W42" s="8"/>
      <c r="X42" s="8"/>
      <c r="Y42" s="180"/>
      <c r="Z42" s="73"/>
      <c r="AA42" s="232"/>
      <c r="AB42" s="72"/>
      <c r="AC42" s="145"/>
      <c r="AD42" s="71"/>
      <c r="AE42" s="292"/>
      <c r="AF42" s="220" t="s">
        <v>7391</v>
      </c>
      <c r="AG42" s="55" t="s">
        <v>7390</v>
      </c>
      <c r="AH42" s="141">
        <v>0.5</v>
      </c>
      <c r="AI42" s="270"/>
      <c r="AJ42" s="144"/>
      <c r="AK42" s="150"/>
      <c r="AL42" s="98">
        <f>ROUND(ROUND(ROUND(P31*Y38,0)*$AD$11,0)*AH42-AJ40,0)</f>
        <v>324</v>
      </c>
      <c r="AM42" s="16"/>
    </row>
    <row r="43" spans="1:39" ht="16.75" customHeight="1" x14ac:dyDescent="0.3">
      <c r="A43" s="11">
        <v>33</v>
      </c>
      <c r="B43" s="14" t="s">
        <v>15558</v>
      </c>
      <c r="C43" s="52" t="s">
        <v>15557</v>
      </c>
      <c r="D43" s="124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6"/>
      <c r="P43" s="70" t="s">
        <v>7398</v>
      </c>
      <c r="Q43" s="2"/>
      <c r="R43" s="2"/>
      <c r="S43" s="44"/>
      <c r="T43" s="2"/>
      <c r="U43" s="2"/>
      <c r="V43" s="2"/>
      <c r="W43" s="2"/>
      <c r="X43" s="2"/>
      <c r="Y43" s="145"/>
      <c r="Z43" s="44"/>
      <c r="AA43" s="12"/>
      <c r="AB43" s="45"/>
      <c r="AC43" s="2"/>
      <c r="AD43" s="44"/>
      <c r="AE43" s="36"/>
      <c r="AF43" s="53"/>
      <c r="AG43" s="36"/>
      <c r="AH43" s="36"/>
      <c r="AI43" s="36"/>
      <c r="AJ43" s="36"/>
      <c r="AK43" s="50"/>
      <c r="AL43" s="98">
        <f>ROUND(P49*$AD$11,0)</f>
        <v>634</v>
      </c>
      <c r="AM43" s="16"/>
    </row>
    <row r="44" spans="1:39" ht="16.75" customHeight="1" x14ac:dyDescent="0.3">
      <c r="A44" s="11">
        <v>33</v>
      </c>
      <c r="B44" s="14" t="s">
        <v>2851</v>
      </c>
      <c r="C44" s="52" t="s">
        <v>15556</v>
      </c>
      <c r="D44" s="124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6"/>
      <c r="P44" s="185"/>
      <c r="Q44" s="2"/>
      <c r="R44" s="2"/>
      <c r="S44" s="44"/>
      <c r="T44" s="2"/>
      <c r="U44" s="2"/>
      <c r="V44" s="2"/>
      <c r="W44" s="2"/>
      <c r="X44" s="2"/>
      <c r="Y44" s="145"/>
      <c r="Z44" s="71"/>
      <c r="AA44" s="232"/>
      <c r="AB44" s="72"/>
      <c r="AC44" s="145"/>
      <c r="AD44" s="71"/>
      <c r="AE44" s="291" t="s">
        <v>12369</v>
      </c>
      <c r="AF44" s="220" t="s">
        <v>7358</v>
      </c>
      <c r="AG44" s="55" t="s">
        <v>7390</v>
      </c>
      <c r="AH44" s="141">
        <v>0.7</v>
      </c>
      <c r="AI44" s="141"/>
      <c r="AJ44" s="141"/>
      <c r="AK44" s="142"/>
      <c r="AL44" s="98">
        <f>ROUND(ROUND(P49*$AD$11,0)*AH44,0)</f>
        <v>444</v>
      </c>
      <c r="AM44" s="16"/>
    </row>
    <row r="45" spans="1:39" ht="16.75" customHeight="1" x14ac:dyDescent="0.3">
      <c r="A45" s="11">
        <v>33</v>
      </c>
      <c r="B45" s="14" t="s">
        <v>2852</v>
      </c>
      <c r="C45" s="52" t="s">
        <v>15555</v>
      </c>
      <c r="D45" s="70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81"/>
      <c r="P45" s="185"/>
      <c r="Q45" s="2"/>
      <c r="R45" s="2"/>
      <c r="S45" s="44"/>
      <c r="T45" s="45"/>
      <c r="U45" s="2"/>
      <c r="V45" s="2"/>
      <c r="W45" s="2"/>
      <c r="X45" s="2"/>
      <c r="Y45" s="145"/>
      <c r="Z45" s="71"/>
      <c r="AA45" s="232"/>
      <c r="AB45" s="72"/>
      <c r="AC45" s="145"/>
      <c r="AD45" s="71"/>
      <c r="AE45" s="292"/>
      <c r="AF45" s="220" t="s">
        <v>7391</v>
      </c>
      <c r="AG45" s="55" t="s">
        <v>7390</v>
      </c>
      <c r="AH45" s="141">
        <v>0.5</v>
      </c>
      <c r="AI45" s="141"/>
      <c r="AJ45" s="141"/>
      <c r="AK45" s="142"/>
      <c r="AL45" s="98">
        <f>ROUND(ROUND(P49*$AD$11,0)*AH45,0)</f>
        <v>317</v>
      </c>
      <c r="AM45" s="16"/>
    </row>
    <row r="46" spans="1:39" ht="16.75" customHeight="1" x14ac:dyDescent="0.3">
      <c r="A46" s="11">
        <v>33</v>
      </c>
      <c r="B46" s="14" t="s">
        <v>2853</v>
      </c>
      <c r="C46" s="52" t="s">
        <v>15554</v>
      </c>
      <c r="D46" s="70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81"/>
      <c r="P46" s="185"/>
      <c r="Q46" s="2"/>
      <c r="R46" s="2"/>
      <c r="S46" s="44"/>
      <c r="T46" s="45"/>
      <c r="U46" s="2"/>
      <c r="V46" s="2"/>
      <c r="W46" s="2"/>
      <c r="X46" s="2"/>
      <c r="Y46" s="145"/>
      <c r="Z46" s="71"/>
      <c r="AA46" s="232"/>
      <c r="AB46" s="72"/>
      <c r="AC46" s="145"/>
      <c r="AD46" s="71"/>
      <c r="AE46" s="36"/>
      <c r="AF46" s="201"/>
      <c r="AG46" s="55"/>
      <c r="AH46" s="141"/>
      <c r="AI46" s="268" t="s">
        <v>7356</v>
      </c>
      <c r="AJ46" s="53">
        <v>5</v>
      </c>
      <c r="AK46" s="181" t="s">
        <v>7357</v>
      </c>
      <c r="AL46" s="98">
        <f>ROUND(P49*$AD$11-AJ46,0)</f>
        <v>629</v>
      </c>
      <c r="AM46" s="16"/>
    </row>
    <row r="47" spans="1:39" ht="16.75" customHeight="1" x14ac:dyDescent="0.3">
      <c r="A47" s="11">
        <v>33</v>
      </c>
      <c r="B47" s="14" t="s">
        <v>2854</v>
      </c>
      <c r="C47" s="52" t="s">
        <v>15553</v>
      </c>
      <c r="D47" s="70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81"/>
      <c r="P47" s="185"/>
      <c r="Q47" s="2"/>
      <c r="R47" s="2"/>
      <c r="S47" s="44"/>
      <c r="T47" s="45"/>
      <c r="U47" s="2"/>
      <c r="V47" s="2"/>
      <c r="W47" s="2"/>
      <c r="X47" s="2"/>
      <c r="Y47" s="145"/>
      <c r="Z47" s="71"/>
      <c r="AA47" s="232"/>
      <c r="AB47" s="72"/>
      <c r="AC47" s="145"/>
      <c r="AD47" s="71"/>
      <c r="AE47" s="291" t="s">
        <v>12369</v>
      </c>
      <c r="AF47" s="220" t="s">
        <v>7358</v>
      </c>
      <c r="AG47" s="55" t="s">
        <v>7390</v>
      </c>
      <c r="AH47" s="141">
        <v>0.7</v>
      </c>
      <c r="AI47" s="269"/>
      <c r="AJ47" s="136"/>
      <c r="AK47" s="75"/>
      <c r="AL47" s="98">
        <f>ROUND(ROUND(P49*$AD$11,0)*AH47-AJ46,0)</f>
        <v>439</v>
      </c>
      <c r="AM47" s="16"/>
    </row>
    <row r="48" spans="1:39" ht="16.75" customHeight="1" x14ac:dyDescent="0.3">
      <c r="A48" s="11">
        <v>33</v>
      </c>
      <c r="B48" s="14" t="s">
        <v>2855</v>
      </c>
      <c r="C48" s="52" t="s">
        <v>15552</v>
      </c>
      <c r="D48" s="70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81"/>
      <c r="P48" s="185"/>
      <c r="Q48" s="2"/>
      <c r="R48" s="2"/>
      <c r="S48" s="44"/>
      <c r="T48" s="45"/>
      <c r="U48" s="2"/>
      <c r="V48" s="2"/>
      <c r="W48" s="2"/>
      <c r="X48" s="2"/>
      <c r="Y48" s="145"/>
      <c r="Z48" s="71"/>
      <c r="AA48" s="232"/>
      <c r="AB48" s="72"/>
      <c r="AC48" s="145"/>
      <c r="AD48" s="71"/>
      <c r="AE48" s="292"/>
      <c r="AF48" s="220" t="s">
        <v>7391</v>
      </c>
      <c r="AG48" s="55" t="s">
        <v>7390</v>
      </c>
      <c r="AH48" s="141">
        <v>0.5</v>
      </c>
      <c r="AI48" s="270"/>
      <c r="AJ48" s="144"/>
      <c r="AK48" s="150"/>
      <c r="AL48" s="98">
        <f>ROUND(ROUND(P49*$AD$11,0)*AH48-AJ46,0)</f>
        <v>312</v>
      </c>
      <c r="AM48" s="16"/>
    </row>
    <row r="49" spans="1:39" ht="16.75" customHeight="1" x14ac:dyDescent="0.3">
      <c r="A49" s="11">
        <v>33</v>
      </c>
      <c r="B49" s="14" t="s">
        <v>2856</v>
      </c>
      <c r="C49" s="52" t="s">
        <v>15551</v>
      </c>
      <c r="D49" s="124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6"/>
      <c r="P49" s="271">
        <f>'21共同生活援助（日中支援型）'!P49</f>
        <v>906</v>
      </c>
      <c r="Q49" s="272"/>
      <c r="R49" s="2" t="s">
        <v>7388</v>
      </c>
      <c r="S49" s="2"/>
      <c r="T49" s="281" t="s">
        <v>7380</v>
      </c>
      <c r="U49" s="282"/>
      <c r="V49" s="282"/>
      <c r="W49" s="282"/>
      <c r="X49" s="36"/>
      <c r="Y49" s="217"/>
      <c r="Z49" s="74"/>
      <c r="AA49" s="232"/>
      <c r="AB49" s="72"/>
      <c r="AC49" s="145"/>
      <c r="AD49" s="71"/>
      <c r="AE49" s="36"/>
      <c r="AF49" s="194"/>
      <c r="AG49" s="7"/>
      <c r="AH49" s="7"/>
      <c r="AI49" s="36"/>
      <c r="AJ49" s="7"/>
      <c r="AK49" s="37"/>
      <c r="AL49" s="98">
        <f>ROUND(ROUND(P49*Y50,0)*$AD$11,0)</f>
        <v>590</v>
      </c>
      <c r="AM49" s="66"/>
    </row>
    <row r="50" spans="1:39" ht="16.75" customHeight="1" x14ac:dyDescent="0.3">
      <c r="A50" s="11">
        <v>33</v>
      </c>
      <c r="B50" s="14" t="s">
        <v>2857</v>
      </c>
      <c r="C50" s="52" t="s">
        <v>15550</v>
      </c>
      <c r="D50" s="124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6"/>
      <c r="P50" s="72"/>
      <c r="Q50" s="145"/>
      <c r="R50" s="2"/>
      <c r="S50" s="2"/>
      <c r="T50" s="284"/>
      <c r="U50" s="285"/>
      <c r="V50" s="285"/>
      <c r="W50" s="285"/>
      <c r="X50" s="136" t="s">
        <v>7404</v>
      </c>
      <c r="Y50" s="273">
        <v>0.93</v>
      </c>
      <c r="Z50" s="274"/>
      <c r="AA50" s="233"/>
      <c r="AB50" s="156"/>
      <c r="AC50" s="155"/>
      <c r="AD50" s="157"/>
      <c r="AE50" s="291" t="s">
        <v>12369</v>
      </c>
      <c r="AF50" s="220" t="s">
        <v>7358</v>
      </c>
      <c r="AG50" s="55" t="s">
        <v>7390</v>
      </c>
      <c r="AH50" s="141">
        <v>0.7</v>
      </c>
      <c r="AI50" s="141"/>
      <c r="AJ50" s="141"/>
      <c r="AK50" s="142"/>
      <c r="AL50" s="98">
        <f>ROUND(ROUND(ROUND(P49*Y50,0)*$AD$11,0)*AH50,0)</f>
        <v>413</v>
      </c>
      <c r="AM50" s="66"/>
    </row>
    <row r="51" spans="1:39" ht="16.75" customHeight="1" x14ac:dyDescent="0.3">
      <c r="A51" s="11">
        <v>33</v>
      </c>
      <c r="B51" s="14" t="s">
        <v>2858</v>
      </c>
      <c r="C51" s="52" t="s">
        <v>15549</v>
      </c>
      <c r="D51" s="70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81"/>
      <c r="P51" s="185"/>
      <c r="Q51" s="2"/>
      <c r="R51" s="2"/>
      <c r="S51" s="44"/>
      <c r="T51" s="284"/>
      <c r="U51" s="285"/>
      <c r="V51" s="285"/>
      <c r="W51" s="285"/>
      <c r="X51" s="2"/>
      <c r="Y51" s="145"/>
      <c r="Z51" s="71"/>
      <c r="AA51" s="232"/>
      <c r="AB51" s="72"/>
      <c r="AC51" s="145"/>
      <c r="AD51" s="71"/>
      <c r="AE51" s="292"/>
      <c r="AF51" s="220" t="s">
        <v>7391</v>
      </c>
      <c r="AG51" s="55" t="s">
        <v>7390</v>
      </c>
      <c r="AH51" s="141">
        <v>0.5</v>
      </c>
      <c r="AI51" s="141"/>
      <c r="AJ51" s="141"/>
      <c r="AK51" s="142"/>
      <c r="AL51" s="98">
        <f>ROUND(ROUND(ROUND(P49*Y50,0)*$AD$11,0)*AH51,0)</f>
        <v>295</v>
      </c>
      <c r="AM51" s="16"/>
    </row>
    <row r="52" spans="1:39" ht="16.75" customHeight="1" x14ac:dyDescent="0.3">
      <c r="A52" s="11">
        <v>33</v>
      </c>
      <c r="B52" s="14" t="s">
        <v>2859</v>
      </c>
      <c r="C52" s="52" t="s">
        <v>15548</v>
      </c>
      <c r="D52" s="70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81"/>
      <c r="P52" s="185"/>
      <c r="Q52" s="2"/>
      <c r="R52" s="2"/>
      <c r="S52" s="44"/>
      <c r="T52" s="45"/>
      <c r="U52" s="2"/>
      <c r="V52" s="2"/>
      <c r="W52" s="2"/>
      <c r="X52" s="2"/>
      <c r="Y52" s="145"/>
      <c r="Z52" s="71"/>
      <c r="AA52" s="232"/>
      <c r="AB52" s="72"/>
      <c r="AC52" s="145"/>
      <c r="AD52" s="71"/>
      <c r="AE52" s="36"/>
      <c r="AF52" s="201"/>
      <c r="AG52" s="55"/>
      <c r="AH52" s="141"/>
      <c r="AI52" s="268" t="s">
        <v>7356</v>
      </c>
      <c r="AJ52" s="53">
        <v>5</v>
      </c>
      <c r="AK52" s="181" t="s">
        <v>7357</v>
      </c>
      <c r="AL52" s="98">
        <f>ROUND(ROUND(P49*Y50,0)*$AD$11-AJ52,0)</f>
        <v>585</v>
      </c>
      <c r="AM52" s="16"/>
    </row>
    <row r="53" spans="1:39" ht="16.75" customHeight="1" x14ac:dyDescent="0.3">
      <c r="A53" s="11">
        <v>33</v>
      </c>
      <c r="B53" s="14" t="s">
        <v>2860</v>
      </c>
      <c r="C53" s="52" t="s">
        <v>15547</v>
      </c>
      <c r="D53" s="70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81"/>
      <c r="P53" s="185"/>
      <c r="Q53" s="2"/>
      <c r="R53" s="2"/>
      <c r="S53" s="44"/>
      <c r="T53" s="45"/>
      <c r="U53" s="2"/>
      <c r="V53" s="2"/>
      <c r="W53" s="2"/>
      <c r="X53" s="2"/>
      <c r="Y53" s="145"/>
      <c r="Z53" s="71"/>
      <c r="AA53" s="232"/>
      <c r="AB53" s="72"/>
      <c r="AC53" s="145"/>
      <c r="AD53" s="71"/>
      <c r="AE53" s="291" t="s">
        <v>12369</v>
      </c>
      <c r="AF53" s="220" t="s">
        <v>7358</v>
      </c>
      <c r="AG53" s="55" t="s">
        <v>7390</v>
      </c>
      <c r="AH53" s="141">
        <v>0.7</v>
      </c>
      <c r="AI53" s="269"/>
      <c r="AJ53" s="136"/>
      <c r="AK53" s="75"/>
      <c r="AL53" s="98">
        <f>ROUND(ROUND(ROUND(P49*Y50,0)*$AD$11,0)*AH53-AJ52,0)</f>
        <v>408</v>
      </c>
      <c r="AM53" s="16"/>
    </row>
    <row r="54" spans="1:39" ht="16.75" customHeight="1" x14ac:dyDescent="0.3">
      <c r="A54" s="11">
        <v>33</v>
      </c>
      <c r="B54" s="14" t="s">
        <v>2861</v>
      </c>
      <c r="C54" s="52" t="s">
        <v>15546</v>
      </c>
      <c r="D54" s="70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81"/>
      <c r="P54" s="185"/>
      <c r="Q54" s="2"/>
      <c r="R54" s="2"/>
      <c r="S54" s="44"/>
      <c r="T54" s="43"/>
      <c r="U54" s="8"/>
      <c r="V54" s="8"/>
      <c r="W54" s="8"/>
      <c r="X54" s="8"/>
      <c r="Y54" s="180"/>
      <c r="Z54" s="73"/>
      <c r="AA54" s="232"/>
      <c r="AB54" s="72"/>
      <c r="AC54" s="145"/>
      <c r="AD54" s="71"/>
      <c r="AE54" s="292"/>
      <c r="AF54" s="220" t="s">
        <v>7391</v>
      </c>
      <c r="AG54" s="55" t="s">
        <v>7390</v>
      </c>
      <c r="AH54" s="141">
        <v>0.5</v>
      </c>
      <c r="AI54" s="270"/>
      <c r="AJ54" s="144"/>
      <c r="AK54" s="150"/>
      <c r="AL54" s="98">
        <f>ROUND(ROUND(ROUND(P49*Y50,0)*$AD$11,0)*AH54-AJ52,0)</f>
        <v>290</v>
      </c>
      <c r="AM54" s="16"/>
    </row>
    <row r="55" spans="1:39" ht="16.75" customHeight="1" x14ac:dyDescent="0.3">
      <c r="A55" s="11">
        <v>33</v>
      </c>
      <c r="B55" s="14" t="s">
        <v>2862</v>
      </c>
      <c r="C55" s="52" t="s">
        <v>15545</v>
      </c>
      <c r="D55" s="124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6"/>
      <c r="P55" s="185"/>
      <c r="Q55" s="2"/>
      <c r="R55" s="2"/>
      <c r="S55" s="44"/>
      <c r="T55" s="281" t="s">
        <v>13491</v>
      </c>
      <c r="U55" s="282"/>
      <c r="V55" s="282"/>
      <c r="W55" s="282"/>
      <c r="X55" s="2"/>
      <c r="Y55" s="145"/>
      <c r="Z55" s="71"/>
      <c r="AA55" s="232"/>
      <c r="AB55" s="72"/>
      <c r="AC55" s="145"/>
      <c r="AD55" s="71"/>
      <c r="AE55" s="36"/>
      <c r="AF55" s="194"/>
      <c r="AG55" s="7"/>
      <c r="AH55" s="7"/>
      <c r="AI55" s="36"/>
      <c r="AJ55" s="7"/>
      <c r="AK55" s="37"/>
      <c r="AL55" s="98">
        <f>ROUND(ROUND(P49*Y56,0)*$AD$11,0)</f>
        <v>603</v>
      </c>
      <c r="AM55" s="66"/>
    </row>
    <row r="56" spans="1:39" ht="16.75" customHeight="1" x14ac:dyDescent="0.3">
      <c r="A56" s="11">
        <v>33</v>
      </c>
      <c r="B56" s="14" t="s">
        <v>2863</v>
      </c>
      <c r="C56" s="52" t="s">
        <v>15544</v>
      </c>
      <c r="D56" s="124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6"/>
      <c r="P56" s="185"/>
      <c r="Q56" s="2"/>
      <c r="R56" s="2"/>
      <c r="S56" s="44"/>
      <c r="T56" s="284" t="s">
        <v>7405</v>
      </c>
      <c r="U56" s="285"/>
      <c r="V56" s="285"/>
      <c r="W56" s="285"/>
      <c r="X56" s="136" t="s">
        <v>7404</v>
      </c>
      <c r="Y56" s="273">
        <v>0.95</v>
      </c>
      <c r="Z56" s="274"/>
      <c r="AA56" s="233"/>
      <c r="AB56" s="156"/>
      <c r="AC56" s="155"/>
      <c r="AD56" s="157"/>
      <c r="AE56" s="291" t="s">
        <v>12369</v>
      </c>
      <c r="AF56" s="220" t="s">
        <v>7358</v>
      </c>
      <c r="AG56" s="55" t="s">
        <v>7390</v>
      </c>
      <c r="AH56" s="141">
        <v>0.7</v>
      </c>
      <c r="AI56" s="141"/>
      <c r="AJ56" s="141"/>
      <c r="AK56" s="142"/>
      <c r="AL56" s="98">
        <f>ROUND(ROUND(ROUND(P49*Y56,0)*$AD$11,0)*AH56,0)</f>
        <v>422</v>
      </c>
      <c r="AM56" s="66"/>
    </row>
    <row r="57" spans="1:39" ht="16.75" customHeight="1" x14ac:dyDescent="0.3">
      <c r="A57" s="11">
        <v>33</v>
      </c>
      <c r="B57" s="14" t="s">
        <v>2864</v>
      </c>
      <c r="C57" s="52" t="s">
        <v>15543</v>
      </c>
      <c r="D57" s="70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81"/>
      <c r="P57" s="185"/>
      <c r="Q57" s="2"/>
      <c r="R57" s="2"/>
      <c r="S57" s="44"/>
      <c r="T57" s="284"/>
      <c r="U57" s="285"/>
      <c r="V57" s="285"/>
      <c r="W57" s="285"/>
      <c r="X57" s="2"/>
      <c r="Y57" s="145"/>
      <c r="Z57" s="71"/>
      <c r="AA57" s="232"/>
      <c r="AB57" s="72"/>
      <c r="AC57" s="145"/>
      <c r="AD57" s="71"/>
      <c r="AE57" s="292"/>
      <c r="AF57" s="220" t="s">
        <v>7391</v>
      </c>
      <c r="AG57" s="55" t="s">
        <v>7390</v>
      </c>
      <c r="AH57" s="141">
        <v>0.5</v>
      </c>
      <c r="AI57" s="141"/>
      <c r="AJ57" s="141"/>
      <c r="AK57" s="142"/>
      <c r="AL57" s="98">
        <f>ROUND(ROUND(ROUND(P49*Y56,0)*$AD$11,0)*AH57,0)</f>
        <v>302</v>
      </c>
      <c r="AM57" s="16"/>
    </row>
    <row r="58" spans="1:39" ht="16.75" customHeight="1" x14ac:dyDescent="0.3">
      <c r="A58" s="11">
        <v>33</v>
      </c>
      <c r="B58" s="14" t="s">
        <v>2865</v>
      </c>
      <c r="C58" s="52" t="s">
        <v>15542</v>
      </c>
      <c r="D58" s="70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81"/>
      <c r="P58" s="185"/>
      <c r="Q58" s="2"/>
      <c r="R58" s="2"/>
      <c r="S58" s="44"/>
      <c r="T58" s="45"/>
      <c r="U58" s="2"/>
      <c r="V58" s="2"/>
      <c r="W58" s="2"/>
      <c r="X58" s="2"/>
      <c r="Y58" s="145"/>
      <c r="Z58" s="71"/>
      <c r="AA58" s="232"/>
      <c r="AB58" s="72"/>
      <c r="AC58" s="145"/>
      <c r="AD58" s="71"/>
      <c r="AE58" s="36"/>
      <c r="AF58" s="201"/>
      <c r="AG58" s="55"/>
      <c r="AH58" s="141"/>
      <c r="AI58" s="268" t="s">
        <v>7356</v>
      </c>
      <c r="AJ58" s="53">
        <v>5</v>
      </c>
      <c r="AK58" s="181" t="s">
        <v>7357</v>
      </c>
      <c r="AL58" s="98">
        <f>ROUND(ROUND(P49*Y56,0)*$AD$11-AJ58,0)</f>
        <v>598</v>
      </c>
      <c r="AM58" s="16"/>
    </row>
    <row r="59" spans="1:39" ht="16.75" customHeight="1" x14ac:dyDescent="0.3">
      <c r="A59" s="11">
        <v>33</v>
      </c>
      <c r="B59" s="14" t="s">
        <v>2866</v>
      </c>
      <c r="C59" s="52" t="s">
        <v>15541</v>
      </c>
      <c r="D59" s="70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81"/>
      <c r="P59" s="185"/>
      <c r="Q59" s="2"/>
      <c r="R59" s="2"/>
      <c r="S59" s="44"/>
      <c r="T59" s="45"/>
      <c r="U59" s="2"/>
      <c r="V59" s="2"/>
      <c r="W59" s="2"/>
      <c r="X59" s="2"/>
      <c r="Y59" s="145"/>
      <c r="Z59" s="71"/>
      <c r="AA59" s="232"/>
      <c r="AB59" s="72"/>
      <c r="AC59" s="145"/>
      <c r="AD59" s="71"/>
      <c r="AE59" s="291" t="s">
        <v>12369</v>
      </c>
      <c r="AF59" s="220" t="s">
        <v>7358</v>
      </c>
      <c r="AG59" s="55" t="s">
        <v>7390</v>
      </c>
      <c r="AH59" s="141">
        <v>0.7</v>
      </c>
      <c r="AI59" s="269"/>
      <c r="AJ59" s="136"/>
      <c r="AK59" s="75"/>
      <c r="AL59" s="98">
        <f>ROUND(ROUND(ROUND(P49*Y56,0)*$AD$11,0)*AH59-AJ58,0)</f>
        <v>417</v>
      </c>
      <c r="AM59" s="16"/>
    </row>
    <row r="60" spans="1:39" ht="16.75" customHeight="1" x14ac:dyDescent="0.3">
      <c r="A60" s="11">
        <v>33</v>
      </c>
      <c r="B60" s="14" t="s">
        <v>2867</v>
      </c>
      <c r="C60" s="52" t="s">
        <v>15540</v>
      </c>
      <c r="D60" s="70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81"/>
      <c r="P60" s="185"/>
      <c r="Q60" s="2"/>
      <c r="R60" s="2"/>
      <c r="S60" s="44"/>
      <c r="T60" s="43"/>
      <c r="U60" s="8"/>
      <c r="V60" s="8"/>
      <c r="W60" s="8"/>
      <c r="X60" s="8"/>
      <c r="Y60" s="180"/>
      <c r="Z60" s="73"/>
      <c r="AA60" s="232"/>
      <c r="AB60" s="72"/>
      <c r="AC60" s="145"/>
      <c r="AD60" s="71"/>
      <c r="AE60" s="292"/>
      <c r="AF60" s="220" t="s">
        <v>7391</v>
      </c>
      <c r="AG60" s="55" t="s">
        <v>7390</v>
      </c>
      <c r="AH60" s="141">
        <v>0.5</v>
      </c>
      <c r="AI60" s="270"/>
      <c r="AJ60" s="144"/>
      <c r="AK60" s="150"/>
      <c r="AL60" s="98">
        <f>ROUND(ROUND(ROUND(P49*Y56,0)*$AD$11,0)*AH60-AJ58,0)</f>
        <v>297</v>
      </c>
      <c r="AM60" s="16"/>
    </row>
    <row r="61" spans="1:39" ht="16.75" customHeight="1" x14ac:dyDescent="0.3">
      <c r="A61" s="11">
        <v>33</v>
      </c>
      <c r="B61" s="14" t="s">
        <v>15539</v>
      </c>
      <c r="C61" s="52" t="s">
        <v>15538</v>
      </c>
      <c r="D61" s="124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6"/>
      <c r="P61" s="167" t="s">
        <v>7734</v>
      </c>
      <c r="Q61" s="36"/>
      <c r="R61" s="36"/>
      <c r="S61" s="50"/>
      <c r="T61" s="36"/>
      <c r="U61" s="36"/>
      <c r="V61" s="36"/>
      <c r="W61" s="36"/>
      <c r="X61" s="36"/>
      <c r="Y61" s="217"/>
      <c r="Z61" s="50"/>
      <c r="AA61" s="12"/>
      <c r="AB61" s="45"/>
      <c r="AC61" s="2"/>
      <c r="AD61" s="44"/>
      <c r="AE61" s="36"/>
      <c r="AF61" s="53"/>
      <c r="AG61" s="36"/>
      <c r="AH61" s="36"/>
      <c r="AI61" s="36"/>
      <c r="AJ61" s="36"/>
      <c r="AK61" s="50"/>
      <c r="AL61" s="98">
        <f>ROUND(P67*$AD$11,0)</f>
        <v>505</v>
      </c>
      <c r="AM61" s="16"/>
    </row>
    <row r="62" spans="1:39" ht="16.75" customHeight="1" x14ac:dyDescent="0.3">
      <c r="A62" s="11">
        <v>33</v>
      </c>
      <c r="B62" s="14" t="s">
        <v>2868</v>
      </c>
      <c r="C62" s="52" t="s">
        <v>15537</v>
      </c>
      <c r="D62" s="124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6"/>
      <c r="P62" s="185"/>
      <c r="Q62" s="2"/>
      <c r="R62" s="2"/>
      <c r="S62" s="44"/>
      <c r="T62" s="2"/>
      <c r="U62" s="2"/>
      <c r="V62" s="2"/>
      <c r="W62" s="2"/>
      <c r="X62" s="2"/>
      <c r="Y62" s="145"/>
      <c r="Z62" s="71"/>
      <c r="AA62" s="232"/>
      <c r="AB62" s="72"/>
      <c r="AC62" s="145"/>
      <c r="AD62" s="71"/>
      <c r="AE62" s="291" t="s">
        <v>12369</v>
      </c>
      <c r="AF62" s="220" t="s">
        <v>7358</v>
      </c>
      <c r="AG62" s="55" t="s">
        <v>7390</v>
      </c>
      <c r="AH62" s="141">
        <v>0.7</v>
      </c>
      <c r="AI62" s="141"/>
      <c r="AJ62" s="141"/>
      <c r="AK62" s="142"/>
      <c r="AL62" s="98">
        <f>ROUND(ROUND(P67*$AD$11,0)*AH62,0)</f>
        <v>354</v>
      </c>
      <c r="AM62" s="16"/>
    </row>
    <row r="63" spans="1:39" ht="16.75" customHeight="1" x14ac:dyDescent="0.3">
      <c r="A63" s="11">
        <v>33</v>
      </c>
      <c r="B63" s="14" t="s">
        <v>2869</v>
      </c>
      <c r="C63" s="52" t="s">
        <v>15536</v>
      </c>
      <c r="D63" s="70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81"/>
      <c r="P63" s="185"/>
      <c r="Q63" s="2"/>
      <c r="R63" s="2"/>
      <c r="S63" s="44"/>
      <c r="T63" s="45"/>
      <c r="U63" s="2"/>
      <c r="V63" s="2"/>
      <c r="W63" s="2"/>
      <c r="X63" s="2"/>
      <c r="Y63" s="145"/>
      <c r="Z63" s="71"/>
      <c r="AA63" s="232"/>
      <c r="AB63" s="72"/>
      <c r="AC63" s="145"/>
      <c r="AD63" s="71"/>
      <c r="AE63" s="292"/>
      <c r="AF63" s="220" t="s">
        <v>7391</v>
      </c>
      <c r="AG63" s="55" t="s">
        <v>7390</v>
      </c>
      <c r="AH63" s="141">
        <v>0.5</v>
      </c>
      <c r="AI63" s="141"/>
      <c r="AJ63" s="141"/>
      <c r="AK63" s="142"/>
      <c r="AL63" s="98">
        <f>ROUND(ROUND(P67*$AD$11,0)*AH63,0)</f>
        <v>253</v>
      </c>
      <c r="AM63" s="16"/>
    </row>
    <row r="64" spans="1:39" ht="16.75" customHeight="1" x14ac:dyDescent="0.3">
      <c r="A64" s="11">
        <v>33</v>
      </c>
      <c r="B64" s="14" t="s">
        <v>2870</v>
      </c>
      <c r="C64" s="52" t="s">
        <v>15535</v>
      </c>
      <c r="D64" s="70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81"/>
      <c r="P64" s="185"/>
      <c r="Q64" s="2"/>
      <c r="R64" s="2"/>
      <c r="S64" s="44"/>
      <c r="T64" s="45"/>
      <c r="U64" s="2"/>
      <c r="V64" s="2"/>
      <c r="W64" s="2"/>
      <c r="X64" s="2"/>
      <c r="Y64" s="145"/>
      <c r="Z64" s="71"/>
      <c r="AA64" s="232"/>
      <c r="AB64" s="72"/>
      <c r="AC64" s="145"/>
      <c r="AD64" s="71"/>
      <c r="AE64" s="36"/>
      <c r="AF64" s="201"/>
      <c r="AG64" s="55"/>
      <c r="AH64" s="141"/>
      <c r="AI64" s="268" t="s">
        <v>7356</v>
      </c>
      <c r="AJ64" s="53">
        <v>5</v>
      </c>
      <c r="AK64" s="181" t="s">
        <v>7357</v>
      </c>
      <c r="AL64" s="98">
        <f>ROUND(P67*$AD$11-AJ64,0)</f>
        <v>500</v>
      </c>
      <c r="AM64" s="16"/>
    </row>
    <row r="65" spans="1:39" ht="16.75" customHeight="1" x14ac:dyDescent="0.3">
      <c r="A65" s="11">
        <v>33</v>
      </c>
      <c r="B65" s="14" t="s">
        <v>2871</v>
      </c>
      <c r="C65" s="52" t="s">
        <v>15534</v>
      </c>
      <c r="D65" s="70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81"/>
      <c r="P65" s="185"/>
      <c r="Q65" s="2"/>
      <c r="R65" s="2"/>
      <c r="S65" s="44"/>
      <c r="T65" s="45"/>
      <c r="U65" s="2"/>
      <c r="V65" s="2"/>
      <c r="W65" s="2"/>
      <c r="X65" s="2"/>
      <c r="Y65" s="145"/>
      <c r="Z65" s="71"/>
      <c r="AA65" s="232"/>
      <c r="AB65" s="72"/>
      <c r="AC65" s="145"/>
      <c r="AD65" s="71"/>
      <c r="AE65" s="291" t="s">
        <v>12369</v>
      </c>
      <c r="AF65" s="220" t="s">
        <v>7358</v>
      </c>
      <c r="AG65" s="55" t="s">
        <v>7390</v>
      </c>
      <c r="AH65" s="141">
        <v>0.7</v>
      </c>
      <c r="AI65" s="269"/>
      <c r="AJ65" s="136"/>
      <c r="AK65" s="75"/>
      <c r="AL65" s="98">
        <f>ROUND(ROUND(P67*$AD$11,0)*AH65-AJ64,0)</f>
        <v>349</v>
      </c>
      <c r="AM65" s="16"/>
    </row>
    <row r="66" spans="1:39" ht="16.75" customHeight="1" x14ac:dyDescent="0.3">
      <c r="A66" s="11">
        <v>33</v>
      </c>
      <c r="B66" s="14" t="s">
        <v>2872</v>
      </c>
      <c r="C66" s="52" t="s">
        <v>15533</v>
      </c>
      <c r="D66" s="70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81"/>
      <c r="P66" s="185"/>
      <c r="Q66" s="2"/>
      <c r="R66" s="2"/>
      <c r="S66" s="44"/>
      <c r="T66" s="45"/>
      <c r="U66" s="2"/>
      <c r="V66" s="2"/>
      <c r="W66" s="2"/>
      <c r="X66" s="2"/>
      <c r="Y66" s="145"/>
      <c r="Z66" s="71"/>
      <c r="AA66" s="232"/>
      <c r="AB66" s="72"/>
      <c r="AC66" s="145"/>
      <c r="AD66" s="71"/>
      <c r="AE66" s="292"/>
      <c r="AF66" s="220" t="s">
        <v>7391</v>
      </c>
      <c r="AG66" s="55" t="s">
        <v>7390</v>
      </c>
      <c r="AH66" s="141">
        <v>0.5</v>
      </c>
      <c r="AI66" s="270"/>
      <c r="AJ66" s="144"/>
      <c r="AK66" s="150"/>
      <c r="AL66" s="98">
        <f>ROUND(ROUND(P67*$AD$11,0)*AH66-AJ64,0)</f>
        <v>248</v>
      </c>
      <c r="AM66" s="16"/>
    </row>
    <row r="67" spans="1:39" ht="16.75" customHeight="1" x14ac:dyDescent="0.3">
      <c r="A67" s="11">
        <v>33</v>
      </c>
      <c r="B67" s="14" t="s">
        <v>2873</v>
      </c>
      <c r="C67" s="52" t="s">
        <v>15532</v>
      </c>
      <c r="D67" s="124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6"/>
      <c r="P67" s="271">
        <f>'21共同生活援助（日中支援型）'!P67</f>
        <v>721</v>
      </c>
      <c r="Q67" s="272"/>
      <c r="R67" s="2" t="s">
        <v>7388</v>
      </c>
      <c r="S67" s="44"/>
      <c r="T67" s="281" t="s">
        <v>7380</v>
      </c>
      <c r="U67" s="282"/>
      <c r="V67" s="282"/>
      <c r="W67" s="282"/>
      <c r="X67" s="36"/>
      <c r="Y67" s="217"/>
      <c r="Z67" s="74"/>
      <c r="AA67" s="232"/>
      <c r="AB67" s="72"/>
      <c r="AC67" s="145"/>
      <c r="AD67" s="71"/>
      <c r="AE67" s="36"/>
      <c r="AF67" s="194"/>
      <c r="AG67" s="7"/>
      <c r="AH67" s="7"/>
      <c r="AI67" s="36"/>
      <c r="AJ67" s="7"/>
      <c r="AK67" s="37"/>
      <c r="AL67" s="98">
        <f>ROUND(ROUND(P67*Y68,0)*$AD$11,0)</f>
        <v>470</v>
      </c>
      <c r="AM67" s="66"/>
    </row>
    <row r="68" spans="1:39" ht="16.75" customHeight="1" x14ac:dyDescent="0.3">
      <c r="A68" s="11">
        <v>33</v>
      </c>
      <c r="B68" s="14" t="s">
        <v>2874</v>
      </c>
      <c r="C68" s="52" t="s">
        <v>15531</v>
      </c>
      <c r="D68" s="124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6"/>
      <c r="P68" s="72"/>
      <c r="Q68" s="145"/>
      <c r="R68" s="2"/>
      <c r="S68" s="44"/>
      <c r="T68" s="284"/>
      <c r="U68" s="285"/>
      <c r="V68" s="285"/>
      <c r="W68" s="285"/>
      <c r="X68" s="136" t="s">
        <v>7404</v>
      </c>
      <c r="Y68" s="273">
        <v>0.93</v>
      </c>
      <c r="Z68" s="274"/>
      <c r="AA68" s="233"/>
      <c r="AB68" s="156"/>
      <c r="AC68" s="155"/>
      <c r="AD68" s="157"/>
      <c r="AE68" s="291" t="s">
        <v>12369</v>
      </c>
      <c r="AF68" s="220" t="s">
        <v>7358</v>
      </c>
      <c r="AG68" s="55" t="s">
        <v>7390</v>
      </c>
      <c r="AH68" s="141">
        <v>0.7</v>
      </c>
      <c r="AI68" s="141"/>
      <c r="AJ68" s="141"/>
      <c r="AK68" s="142"/>
      <c r="AL68" s="98">
        <f>ROUND(ROUND(ROUND(P67*Y68,0)*$AD$11,0)*AH68,0)</f>
        <v>329</v>
      </c>
      <c r="AM68" s="66"/>
    </row>
    <row r="69" spans="1:39" ht="16.75" customHeight="1" x14ac:dyDescent="0.3">
      <c r="A69" s="11">
        <v>33</v>
      </c>
      <c r="B69" s="14" t="s">
        <v>2875</v>
      </c>
      <c r="C69" s="52" t="s">
        <v>15530</v>
      </c>
      <c r="D69" s="70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81"/>
      <c r="P69" s="185"/>
      <c r="Q69" s="2"/>
      <c r="R69" s="2"/>
      <c r="S69" s="44"/>
      <c r="T69" s="284"/>
      <c r="U69" s="285"/>
      <c r="V69" s="285"/>
      <c r="W69" s="285"/>
      <c r="X69" s="2"/>
      <c r="Y69" s="145"/>
      <c r="Z69" s="71"/>
      <c r="AA69" s="232"/>
      <c r="AB69" s="72"/>
      <c r="AC69" s="145"/>
      <c r="AD69" s="71"/>
      <c r="AE69" s="292"/>
      <c r="AF69" s="220" t="s">
        <v>7391</v>
      </c>
      <c r="AG69" s="55" t="s">
        <v>7390</v>
      </c>
      <c r="AH69" s="141">
        <v>0.5</v>
      </c>
      <c r="AI69" s="141"/>
      <c r="AJ69" s="141"/>
      <c r="AK69" s="142"/>
      <c r="AL69" s="98">
        <f>ROUND(ROUND(ROUND(P67*Y68,0)*$AD$11,0)*AH69,0)</f>
        <v>235</v>
      </c>
      <c r="AM69" s="16"/>
    </row>
    <row r="70" spans="1:39" ht="16.75" customHeight="1" x14ac:dyDescent="0.3">
      <c r="A70" s="11">
        <v>33</v>
      </c>
      <c r="B70" s="14" t="s">
        <v>2876</v>
      </c>
      <c r="C70" s="52" t="s">
        <v>15529</v>
      </c>
      <c r="D70" s="70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81"/>
      <c r="P70" s="185"/>
      <c r="Q70" s="2"/>
      <c r="R70" s="2"/>
      <c r="S70" s="44"/>
      <c r="T70" s="45"/>
      <c r="U70" s="2"/>
      <c r="V70" s="2"/>
      <c r="W70" s="2"/>
      <c r="X70" s="2"/>
      <c r="Y70" s="145"/>
      <c r="Z70" s="71"/>
      <c r="AA70" s="232"/>
      <c r="AB70" s="72"/>
      <c r="AC70" s="145"/>
      <c r="AD70" s="71"/>
      <c r="AE70" s="36"/>
      <c r="AF70" s="201"/>
      <c r="AG70" s="55"/>
      <c r="AH70" s="141"/>
      <c r="AI70" s="268" t="s">
        <v>7356</v>
      </c>
      <c r="AJ70" s="53">
        <v>5</v>
      </c>
      <c r="AK70" s="181" t="s">
        <v>7357</v>
      </c>
      <c r="AL70" s="98">
        <f>ROUND(ROUND(P67*Y68,0)*$AD$11-AJ70,0)</f>
        <v>465</v>
      </c>
      <c r="AM70" s="16"/>
    </row>
    <row r="71" spans="1:39" ht="16.75" customHeight="1" x14ac:dyDescent="0.3">
      <c r="A71" s="11">
        <v>33</v>
      </c>
      <c r="B71" s="14" t="s">
        <v>2877</v>
      </c>
      <c r="C71" s="52" t="s">
        <v>15528</v>
      </c>
      <c r="D71" s="70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81"/>
      <c r="P71" s="185"/>
      <c r="Q71" s="2"/>
      <c r="R71" s="2"/>
      <c r="S71" s="44"/>
      <c r="T71" s="45"/>
      <c r="U71" s="2"/>
      <c r="V71" s="2"/>
      <c r="W71" s="2"/>
      <c r="X71" s="2"/>
      <c r="Y71" s="145"/>
      <c r="Z71" s="71"/>
      <c r="AA71" s="232"/>
      <c r="AB71" s="72"/>
      <c r="AC71" s="145"/>
      <c r="AD71" s="71"/>
      <c r="AE71" s="291" t="s">
        <v>12369</v>
      </c>
      <c r="AF71" s="220" t="s">
        <v>7358</v>
      </c>
      <c r="AG71" s="55" t="s">
        <v>7390</v>
      </c>
      <c r="AH71" s="141">
        <v>0.7</v>
      </c>
      <c r="AI71" s="269"/>
      <c r="AJ71" s="136"/>
      <c r="AK71" s="75"/>
      <c r="AL71" s="98">
        <f>ROUND(ROUND(ROUND(P67*Y68,0)*$AD$11,0)*AH71-AJ70,0)</f>
        <v>324</v>
      </c>
      <c r="AM71" s="16"/>
    </row>
    <row r="72" spans="1:39" ht="16.75" customHeight="1" x14ac:dyDescent="0.3">
      <c r="A72" s="11">
        <v>33</v>
      </c>
      <c r="B72" s="14" t="s">
        <v>2878</v>
      </c>
      <c r="C72" s="52" t="s">
        <v>15527</v>
      </c>
      <c r="D72" s="70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81"/>
      <c r="P72" s="185"/>
      <c r="Q72" s="2"/>
      <c r="R72" s="2"/>
      <c r="S72" s="44"/>
      <c r="T72" s="43"/>
      <c r="U72" s="8"/>
      <c r="V72" s="8"/>
      <c r="W72" s="8"/>
      <c r="X72" s="8"/>
      <c r="Y72" s="180"/>
      <c r="Z72" s="73"/>
      <c r="AA72" s="232"/>
      <c r="AB72" s="72"/>
      <c r="AC72" s="145"/>
      <c r="AD72" s="71"/>
      <c r="AE72" s="292"/>
      <c r="AF72" s="220" t="s">
        <v>7391</v>
      </c>
      <c r="AG72" s="55" t="s">
        <v>7390</v>
      </c>
      <c r="AH72" s="141">
        <v>0.5</v>
      </c>
      <c r="AI72" s="270"/>
      <c r="AJ72" s="144"/>
      <c r="AK72" s="150"/>
      <c r="AL72" s="98">
        <f>ROUND(ROUND(ROUND(P67*Y68,0)*$AD$11,0)*AH72-AJ70,0)</f>
        <v>230</v>
      </c>
      <c r="AM72" s="16"/>
    </row>
    <row r="73" spans="1:39" ht="16.75" customHeight="1" x14ac:dyDescent="0.3">
      <c r="A73" s="11">
        <v>33</v>
      </c>
      <c r="B73" s="14" t="s">
        <v>2879</v>
      </c>
      <c r="C73" s="52" t="s">
        <v>15526</v>
      </c>
      <c r="D73" s="124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6"/>
      <c r="P73" s="185"/>
      <c r="Q73" s="2"/>
      <c r="R73" s="2"/>
      <c r="S73" s="44"/>
      <c r="T73" s="281" t="s">
        <v>13491</v>
      </c>
      <c r="U73" s="282"/>
      <c r="V73" s="282"/>
      <c r="W73" s="282"/>
      <c r="X73" s="2"/>
      <c r="Y73" s="145"/>
      <c r="Z73" s="71"/>
      <c r="AA73" s="232"/>
      <c r="AB73" s="72"/>
      <c r="AC73" s="145"/>
      <c r="AD73" s="71"/>
      <c r="AE73" s="36"/>
      <c r="AF73" s="194"/>
      <c r="AG73" s="7"/>
      <c r="AH73" s="7"/>
      <c r="AI73" s="36"/>
      <c r="AJ73" s="7"/>
      <c r="AK73" s="37"/>
      <c r="AL73" s="98">
        <f>ROUND(ROUND(P67*Y74,0)*$AD$11,0)</f>
        <v>480</v>
      </c>
      <c r="AM73" s="66"/>
    </row>
    <row r="74" spans="1:39" ht="16.75" customHeight="1" x14ac:dyDescent="0.3">
      <c r="A74" s="11">
        <v>33</v>
      </c>
      <c r="B74" s="14" t="s">
        <v>2880</v>
      </c>
      <c r="C74" s="52" t="s">
        <v>15525</v>
      </c>
      <c r="D74" s="124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6"/>
      <c r="P74" s="185"/>
      <c r="Q74" s="2"/>
      <c r="R74" s="2"/>
      <c r="S74" s="44"/>
      <c r="T74" s="284" t="s">
        <v>7405</v>
      </c>
      <c r="U74" s="285"/>
      <c r="V74" s="285"/>
      <c r="W74" s="285"/>
      <c r="X74" s="136" t="s">
        <v>7404</v>
      </c>
      <c r="Y74" s="273">
        <v>0.95</v>
      </c>
      <c r="Z74" s="274"/>
      <c r="AA74" s="233"/>
      <c r="AB74" s="156"/>
      <c r="AC74" s="155"/>
      <c r="AD74" s="157"/>
      <c r="AE74" s="291" t="s">
        <v>12369</v>
      </c>
      <c r="AF74" s="220" t="s">
        <v>7358</v>
      </c>
      <c r="AG74" s="55" t="s">
        <v>7390</v>
      </c>
      <c r="AH74" s="141">
        <v>0.7</v>
      </c>
      <c r="AI74" s="141"/>
      <c r="AJ74" s="141"/>
      <c r="AK74" s="142"/>
      <c r="AL74" s="98">
        <f>ROUND(ROUND(ROUND(P67*Y74,0)*$AD$11,0)*AH74,0)</f>
        <v>336</v>
      </c>
      <c r="AM74" s="66"/>
    </row>
    <row r="75" spans="1:39" ht="16.75" customHeight="1" x14ac:dyDescent="0.3">
      <c r="A75" s="11">
        <v>33</v>
      </c>
      <c r="B75" s="14" t="s">
        <v>2881</v>
      </c>
      <c r="C75" s="52" t="s">
        <v>15524</v>
      </c>
      <c r="D75" s="70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81"/>
      <c r="P75" s="185"/>
      <c r="Q75" s="2"/>
      <c r="R75" s="2"/>
      <c r="S75" s="44"/>
      <c r="T75" s="284"/>
      <c r="U75" s="285"/>
      <c r="V75" s="285"/>
      <c r="W75" s="285"/>
      <c r="X75" s="2"/>
      <c r="Y75" s="145"/>
      <c r="Z75" s="71"/>
      <c r="AA75" s="232"/>
      <c r="AB75" s="72"/>
      <c r="AC75" s="145"/>
      <c r="AD75" s="71"/>
      <c r="AE75" s="292"/>
      <c r="AF75" s="220" t="s">
        <v>7391</v>
      </c>
      <c r="AG75" s="55" t="s">
        <v>7390</v>
      </c>
      <c r="AH75" s="141">
        <v>0.5</v>
      </c>
      <c r="AI75" s="141"/>
      <c r="AJ75" s="141"/>
      <c r="AK75" s="142"/>
      <c r="AL75" s="98">
        <f>ROUND(ROUND(ROUND(P67*Y74,0)*$AD$11,0)*AH75,0)</f>
        <v>240</v>
      </c>
      <c r="AM75" s="16"/>
    </row>
    <row r="76" spans="1:39" ht="16.75" customHeight="1" x14ac:dyDescent="0.3">
      <c r="A76" s="11">
        <v>33</v>
      </c>
      <c r="B76" s="14" t="s">
        <v>2882</v>
      </c>
      <c r="C76" s="52" t="s">
        <v>15523</v>
      </c>
      <c r="D76" s="70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81"/>
      <c r="P76" s="185"/>
      <c r="Q76" s="2"/>
      <c r="R76" s="2"/>
      <c r="S76" s="44"/>
      <c r="T76" s="45"/>
      <c r="U76" s="2"/>
      <c r="V76" s="2"/>
      <c r="W76" s="2"/>
      <c r="X76" s="2"/>
      <c r="Y76" s="145"/>
      <c r="Z76" s="71"/>
      <c r="AA76" s="232"/>
      <c r="AB76" s="72"/>
      <c r="AC76" s="145"/>
      <c r="AD76" s="71"/>
      <c r="AE76" s="36"/>
      <c r="AF76" s="201"/>
      <c r="AG76" s="55"/>
      <c r="AH76" s="141"/>
      <c r="AI76" s="268" t="s">
        <v>7356</v>
      </c>
      <c r="AJ76" s="53">
        <v>5</v>
      </c>
      <c r="AK76" s="181" t="s">
        <v>7357</v>
      </c>
      <c r="AL76" s="98">
        <f>ROUND(ROUND(P67*Y74,0)*$AD$11-AJ76,0)</f>
        <v>475</v>
      </c>
      <c r="AM76" s="16"/>
    </row>
    <row r="77" spans="1:39" ht="16.75" customHeight="1" x14ac:dyDescent="0.3">
      <c r="A77" s="11">
        <v>33</v>
      </c>
      <c r="B77" s="14" t="s">
        <v>2883</v>
      </c>
      <c r="C77" s="52" t="s">
        <v>15522</v>
      </c>
      <c r="D77" s="70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81"/>
      <c r="P77" s="185"/>
      <c r="Q77" s="2"/>
      <c r="R77" s="2"/>
      <c r="S77" s="44"/>
      <c r="T77" s="45"/>
      <c r="U77" s="2"/>
      <c r="V77" s="2"/>
      <c r="W77" s="2"/>
      <c r="X77" s="2"/>
      <c r="Y77" s="145"/>
      <c r="Z77" s="71"/>
      <c r="AA77" s="232"/>
      <c r="AB77" s="72"/>
      <c r="AC77" s="145"/>
      <c r="AD77" s="71"/>
      <c r="AE77" s="291" t="s">
        <v>12369</v>
      </c>
      <c r="AF77" s="220" t="s">
        <v>7358</v>
      </c>
      <c r="AG77" s="55" t="s">
        <v>7390</v>
      </c>
      <c r="AH77" s="141">
        <v>0.7</v>
      </c>
      <c r="AI77" s="269"/>
      <c r="AJ77" s="136"/>
      <c r="AK77" s="75"/>
      <c r="AL77" s="98">
        <f>ROUND(ROUND(ROUND(P67*Y74,0)*$AD$11,0)*AH77-AJ76,0)</f>
        <v>331</v>
      </c>
      <c r="AM77" s="16"/>
    </row>
    <row r="78" spans="1:39" ht="16.75" customHeight="1" x14ac:dyDescent="0.3">
      <c r="A78" s="11">
        <v>33</v>
      </c>
      <c r="B78" s="14" t="s">
        <v>2884</v>
      </c>
      <c r="C78" s="52" t="s">
        <v>15521</v>
      </c>
      <c r="D78" s="70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81"/>
      <c r="P78" s="164"/>
      <c r="Q78" s="8"/>
      <c r="R78" s="8"/>
      <c r="S78" s="24"/>
      <c r="T78" s="43"/>
      <c r="U78" s="8"/>
      <c r="V78" s="8"/>
      <c r="W78" s="8"/>
      <c r="X78" s="8"/>
      <c r="Y78" s="180"/>
      <c r="Z78" s="73"/>
      <c r="AA78" s="232"/>
      <c r="AB78" s="216"/>
      <c r="AC78" s="180"/>
      <c r="AD78" s="73"/>
      <c r="AE78" s="292"/>
      <c r="AF78" s="220" t="s">
        <v>7391</v>
      </c>
      <c r="AG78" s="55" t="s">
        <v>7390</v>
      </c>
      <c r="AH78" s="141">
        <v>0.5</v>
      </c>
      <c r="AI78" s="270"/>
      <c r="AJ78" s="144"/>
      <c r="AK78" s="150"/>
      <c r="AL78" s="98">
        <f>ROUND(ROUND(ROUND(P67*Y74,0)*$AD$11,0)*AH78-AJ76,0)</f>
        <v>235</v>
      </c>
      <c r="AM78" s="16"/>
    </row>
    <row r="79" spans="1:39" ht="16.75" customHeight="1" x14ac:dyDescent="0.3">
      <c r="A79" s="11">
        <v>33</v>
      </c>
      <c r="B79" s="14" t="s">
        <v>15520</v>
      </c>
      <c r="C79" s="52" t="s">
        <v>15519</v>
      </c>
      <c r="D79" s="70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81"/>
      <c r="P79" s="167" t="s">
        <v>7461</v>
      </c>
      <c r="Q79" s="36"/>
      <c r="R79" s="36"/>
      <c r="S79" s="50"/>
      <c r="T79" s="49"/>
      <c r="U79" s="36"/>
      <c r="V79" s="36"/>
      <c r="W79" s="36"/>
      <c r="X79" s="36"/>
      <c r="Y79" s="217"/>
      <c r="Z79" s="50"/>
      <c r="AA79" s="12"/>
      <c r="AB79" s="259" t="s">
        <v>7391</v>
      </c>
      <c r="AC79" s="36"/>
      <c r="AD79" s="50"/>
      <c r="AE79" s="36"/>
      <c r="AF79" s="53"/>
      <c r="AG79" s="36"/>
      <c r="AH79" s="36"/>
      <c r="AI79" s="36"/>
      <c r="AJ79" s="36"/>
      <c r="AK79" s="50"/>
      <c r="AL79" s="98">
        <f>ROUND(P85*$AD$83,0)</f>
        <v>552</v>
      </c>
      <c r="AM79" s="22" t="s">
        <v>8355</v>
      </c>
    </row>
    <row r="80" spans="1:39" ht="16.75" customHeight="1" x14ac:dyDescent="0.3">
      <c r="A80" s="11">
        <v>33</v>
      </c>
      <c r="B80" s="14" t="s">
        <v>2885</v>
      </c>
      <c r="C80" s="52" t="s">
        <v>15518</v>
      </c>
      <c r="D80" s="287"/>
      <c r="E80" s="295"/>
      <c r="F80" s="295"/>
      <c r="G80" s="295"/>
      <c r="H80" s="295"/>
      <c r="I80" s="295"/>
      <c r="J80" s="295"/>
      <c r="K80" s="295"/>
      <c r="L80" s="295"/>
      <c r="M80" s="295"/>
      <c r="N80" s="295"/>
      <c r="O80" s="296"/>
      <c r="P80" s="185"/>
      <c r="Q80" s="2"/>
      <c r="R80" s="2"/>
      <c r="S80" s="44"/>
      <c r="T80" s="45"/>
      <c r="U80" s="2"/>
      <c r="V80" s="2"/>
      <c r="W80" s="2"/>
      <c r="X80" s="2"/>
      <c r="Y80" s="145"/>
      <c r="Z80" s="71"/>
      <c r="AA80" s="208"/>
      <c r="AB80" s="287"/>
      <c r="AC80" s="145"/>
      <c r="AD80" s="71"/>
      <c r="AE80" s="291" t="s">
        <v>12369</v>
      </c>
      <c r="AF80" s="220" t="s">
        <v>7358</v>
      </c>
      <c r="AG80" s="55" t="s">
        <v>7390</v>
      </c>
      <c r="AH80" s="141">
        <v>0.7</v>
      </c>
      <c r="AI80" s="141"/>
      <c r="AJ80" s="141"/>
      <c r="AK80" s="142"/>
      <c r="AL80" s="98">
        <f>ROUND(ROUND(P85*$AD$83,0)*AH80,0)</f>
        <v>386</v>
      </c>
      <c r="AM80" s="16"/>
    </row>
    <row r="81" spans="1:39" ht="16.75" customHeight="1" x14ac:dyDescent="0.3">
      <c r="A81" s="11">
        <v>33</v>
      </c>
      <c r="B81" s="14" t="s">
        <v>2886</v>
      </c>
      <c r="C81" s="52" t="s">
        <v>15517</v>
      </c>
      <c r="D81" s="287"/>
      <c r="E81" s="295"/>
      <c r="F81" s="295"/>
      <c r="G81" s="295"/>
      <c r="H81" s="295"/>
      <c r="I81" s="295"/>
      <c r="J81" s="295"/>
      <c r="K81" s="295"/>
      <c r="L81" s="295"/>
      <c r="M81" s="295"/>
      <c r="N81" s="295"/>
      <c r="O81" s="296"/>
      <c r="P81" s="185"/>
      <c r="Q81" s="2"/>
      <c r="R81" s="2"/>
      <c r="S81" s="44"/>
      <c r="T81" s="45"/>
      <c r="U81" s="2"/>
      <c r="V81" s="2"/>
      <c r="W81" s="2"/>
      <c r="X81" s="2"/>
      <c r="Y81" s="145"/>
      <c r="Z81" s="71"/>
      <c r="AA81" s="232"/>
      <c r="AB81" s="287"/>
      <c r="AC81" s="145"/>
      <c r="AD81" s="71"/>
      <c r="AE81" s="292"/>
      <c r="AF81" s="220" t="s">
        <v>7391</v>
      </c>
      <c r="AG81" s="55" t="s">
        <v>7390</v>
      </c>
      <c r="AH81" s="141">
        <v>0.5</v>
      </c>
      <c r="AI81" s="141"/>
      <c r="AJ81" s="141"/>
      <c r="AK81" s="142"/>
      <c r="AL81" s="98">
        <f>ROUND(ROUND(P85*$AD$83,0)*AH81,0)</f>
        <v>276</v>
      </c>
      <c r="AM81" s="16"/>
    </row>
    <row r="82" spans="1:39" ht="16.75" customHeight="1" x14ac:dyDescent="0.3">
      <c r="A82" s="11">
        <v>33</v>
      </c>
      <c r="B82" s="14" t="s">
        <v>2887</v>
      </c>
      <c r="C82" s="52" t="s">
        <v>15516</v>
      </c>
      <c r="D82" s="287"/>
      <c r="E82" s="295"/>
      <c r="F82" s="295"/>
      <c r="G82" s="295"/>
      <c r="H82" s="295"/>
      <c r="I82" s="295"/>
      <c r="J82" s="295"/>
      <c r="K82" s="295"/>
      <c r="L82" s="295"/>
      <c r="M82" s="295"/>
      <c r="N82" s="295"/>
      <c r="O82" s="296"/>
      <c r="P82" s="185"/>
      <c r="Q82" s="2"/>
      <c r="R82" s="2"/>
      <c r="S82" s="44"/>
      <c r="T82" s="45"/>
      <c r="U82" s="2"/>
      <c r="V82" s="2"/>
      <c r="W82" s="2"/>
      <c r="X82" s="2"/>
      <c r="Y82" s="145"/>
      <c r="Z82" s="71"/>
      <c r="AA82" s="232"/>
      <c r="AB82" s="72"/>
      <c r="AC82" s="145"/>
      <c r="AD82" s="71"/>
      <c r="AE82" s="36"/>
      <c r="AF82" s="201"/>
      <c r="AG82" s="55"/>
      <c r="AH82" s="141"/>
      <c r="AI82" s="268" t="s">
        <v>7356</v>
      </c>
      <c r="AJ82" s="53">
        <v>5</v>
      </c>
      <c r="AK82" s="181" t="s">
        <v>7357</v>
      </c>
      <c r="AL82" s="98">
        <f>ROUND(P85*$AD$83-AJ82,0)</f>
        <v>547</v>
      </c>
      <c r="AM82" s="16"/>
    </row>
    <row r="83" spans="1:39" ht="16.75" customHeight="1" x14ac:dyDescent="0.3">
      <c r="A83" s="11">
        <v>33</v>
      </c>
      <c r="B83" s="14" t="s">
        <v>2888</v>
      </c>
      <c r="C83" s="52" t="s">
        <v>15515</v>
      </c>
      <c r="D83" s="70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81"/>
      <c r="P83" s="185"/>
      <c r="Q83" s="2"/>
      <c r="R83" s="2"/>
      <c r="S83" s="44"/>
      <c r="T83" s="45"/>
      <c r="U83" s="2"/>
      <c r="V83" s="2"/>
      <c r="W83" s="2"/>
      <c r="X83" s="2"/>
      <c r="Y83" s="145"/>
      <c r="Z83" s="71"/>
      <c r="AA83" s="232"/>
      <c r="AB83" s="72"/>
      <c r="AC83" s="145" t="s">
        <v>1</v>
      </c>
      <c r="AD83" s="157">
        <v>0.5</v>
      </c>
      <c r="AE83" s="291" t="s">
        <v>12369</v>
      </c>
      <c r="AF83" s="220" t="s">
        <v>7358</v>
      </c>
      <c r="AG83" s="55" t="s">
        <v>7390</v>
      </c>
      <c r="AH83" s="141">
        <v>0.7</v>
      </c>
      <c r="AI83" s="269"/>
      <c r="AJ83" s="136"/>
      <c r="AK83" s="75"/>
      <c r="AL83" s="98">
        <f>ROUND(ROUND(P85*$AD$83,0)*AH83-AJ82,0)</f>
        <v>381</v>
      </c>
      <c r="AM83" s="16"/>
    </row>
    <row r="84" spans="1:39" ht="16.75" customHeight="1" x14ac:dyDescent="0.3">
      <c r="A84" s="11">
        <v>33</v>
      </c>
      <c r="B84" s="14" t="s">
        <v>2889</v>
      </c>
      <c r="C84" s="52" t="s">
        <v>15514</v>
      </c>
      <c r="D84" s="70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81"/>
      <c r="P84" s="185"/>
      <c r="Q84" s="2"/>
      <c r="R84" s="2"/>
      <c r="S84" s="44"/>
      <c r="T84" s="45"/>
      <c r="U84" s="2"/>
      <c r="V84" s="2"/>
      <c r="W84" s="2"/>
      <c r="X84" s="2"/>
      <c r="Y84" s="145"/>
      <c r="Z84" s="71"/>
      <c r="AA84" s="232"/>
      <c r="AB84" s="72"/>
      <c r="AC84" s="145"/>
      <c r="AD84" s="71"/>
      <c r="AE84" s="292"/>
      <c r="AF84" s="220" t="s">
        <v>7391</v>
      </c>
      <c r="AG84" s="55" t="s">
        <v>7390</v>
      </c>
      <c r="AH84" s="141">
        <v>0.5</v>
      </c>
      <c r="AI84" s="270"/>
      <c r="AJ84" s="144"/>
      <c r="AK84" s="150"/>
      <c r="AL84" s="98">
        <f>ROUND(ROUND(P85*$AD$83,0)*AH84-AJ82,0)</f>
        <v>271</v>
      </c>
      <c r="AM84" s="16"/>
    </row>
    <row r="85" spans="1:39" ht="16.75" customHeight="1" x14ac:dyDescent="0.3">
      <c r="A85" s="11">
        <v>33</v>
      </c>
      <c r="B85" s="14" t="s">
        <v>2890</v>
      </c>
      <c r="C85" s="52" t="s">
        <v>15513</v>
      </c>
      <c r="D85" s="124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6"/>
      <c r="P85" s="271">
        <f>'21共同生活援助（日中支援型）'!P13</f>
        <v>1104</v>
      </c>
      <c r="Q85" s="272"/>
      <c r="R85" s="2" t="s">
        <v>7388</v>
      </c>
      <c r="S85" s="44"/>
      <c r="T85" s="281" t="s">
        <v>7380</v>
      </c>
      <c r="U85" s="282"/>
      <c r="V85" s="282"/>
      <c r="W85" s="282"/>
      <c r="X85" s="36"/>
      <c r="Y85" s="217"/>
      <c r="Z85" s="74"/>
      <c r="AA85" s="232"/>
      <c r="AB85" s="72"/>
      <c r="AC85" s="145"/>
      <c r="AD85" s="71"/>
      <c r="AE85" s="36"/>
      <c r="AF85" s="80"/>
      <c r="AG85" s="7"/>
      <c r="AH85" s="7"/>
      <c r="AI85" s="36"/>
      <c r="AJ85" s="7"/>
      <c r="AK85" s="37"/>
      <c r="AL85" s="98">
        <f>ROUND(ROUND(P85*Y86,0)*$AD$83,0)</f>
        <v>514</v>
      </c>
      <c r="AM85" s="66"/>
    </row>
    <row r="86" spans="1:39" ht="16.75" customHeight="1" x14ac:dyDescent="0.3">
      <c r="A86" s="11">
        <v>33</v>
      </c>
      <c r="B86" s="14" t="s">
        <v>2891</v>
      </c>
      <c r="C86" s="52" t="s">
        <v>15512</v>
      </c>
      <c r="D86" s="265"/>
      <c r="E86" s="266"/>
      <c r="F86" s="266"/>
      <c r="G86" s="266"/>
      <c r="H86" s="266"/>
      <c r="I86" s="266"/>
      <c r="J86" s="266"/>
      <c r="K86" s="266"/>
      <c r="L86" s="266"/>
      <c r="M86" s="266"/>
      <c r="N86" s="266"/>
      <c r="O86" s="267"/>
      <c r="P86" s="72"/>
      <c r="Q86" s="145"/>
      <c r="R86" s="2"/>
      <c r="S86" s="44"/>
      <c r="T86" s="284"/>
      <c r="U86" s="285"/>
      <c r="V86" s="285"/>
      <c r="W86" s="285"/>
      <c r="X86" s="136" t="s">
        <v>7404</v>
      </c>
      <c r="Y86" s="273">
        <v>0.93</v>
      </c>
      <c r="Z86" s="274"/>
      <c r="AA86" s="233"/>
      <c r="AB86" s="156"/>
      <c r="AC86" s="145"/>
      <c r="AD86" s="71"/>
      <c r="AE86" s="291" t="s">
        <v>12369</v>
      </c>
      <c r="AF86" s="220" t="s">
        <v>7358</v>
      </c>
      <c r="AG86" s="55" t="s">
        <v>7390</v>
      </c>
      <c r="AH86" s="141">
        <v>0.7</v>
      </c>
      <c r="AI86" s="141"/>
      <c r="AJ86" s="141"/>
      <c r="AK86" s="142"/>
      <c r="AL86" s="98">
        <f>ROUND(ROUND(ROUND(P85*Y86,0)*$AD$83,0)*AH86,0)</f>
        <v>360</v>
      </c>
      <c r="AM86" s="66"/>
    </row>
    <row r="87" spans="1:39" ht="16.75" customHeight="1" x14ac:dyDescent="0.3">
      <c r="A87" s="11">
        <v>33</v>
      </c>
      <c r="B87" s="14" t="s">
        <v>2892</v>
      </c>
      <c r="C87" s="52" t="s">
        <v>15511</v>
      </c>
      <c r="D87" s="70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81"/>
      <c r="P87" s="185"/>
      <c r="Q87" s="2"/>
      <c r="R87" s="2"/>
      <c r="S87" s="44"/>
      <c r="T87" s="284"/>
      <c r="U87" s="285"/>
      <c r="V87" s="285"/>
      <c r="W87" s="285"/>
      <c r="X87" s="2"/>
      <c r="Y87" s="145"/>
      <c r="Z87" s="71"/>
      <c r="AA87" s="232"/>
      <c r="AB87" s="72"/>
      <c r="AC87" s="145"/>
      <c r="AD87" s="71"/>
      <c r="AE87" s="292"/>
      <c r="AF87" s="220" t="s">
        <v>7391</v>
      </c>
      <c r="AG87" s="55" t="s">
        <v>7390</v>
      </c>
      <c r="AH87" s="141">
        <v>0.5</v>
      </c>
      <c r="AI87" s="141"/>
      <c r="AJ87" s="141"/>
      <c r="AK87" s="142"/>
      <c r="AL87" s="98">
        <f>ROUND(ROUND(ROUND(P85*Y86,0)*$AD$83,0)*AH87,0)</f>
        <v>257</v>
      </c>
      <c r="AM87" s="16"/>
    </row>
    <row r="88" spans="1:39" ht="16.75" customHeight="1" x14ac:dyDescent="0.3">
      <c r="A88" s="11">
        <v>33</v>
      </c>
      <c r="B88" s="14" t="s">
        <v>2893</v>
      </c>
      <c r="C88" s="52" t="s">
        <v>15510</v>
      </c>
      <c r="D88" s="70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81"/>
      <c r="P88" s="185"/>
      <c r="Q88" s="2"/>
      <c r="R88" s="2"/>
      <c r="S88" s="44"/>
      <c r="T88" s="45"/>
      <c r="U88" s="2"/>
      <c r="V88" s="2"/>
      <c r="W88" s="2"/>
      <c r="X88" s="2"/>
      <c r="Y88" s="145"/>
      <c r="Z88" s="71"/>
      <c r="AA88" s="232"/>
      <c r="AB88" s="72"/>
      <c r="AC88" s="145"/>
      <c r="AD88" s="71"/>
      <c r="AE88" s="36"/>
      <c r="AF88" s="201"/>
      <c r="AG88" s="55"/>
      <c r="AH88" s="141"/>
      <c r="AI88" s="268" t="s">
        <v>7356</v>
      </c>
      <c r="AJ88" s="53">
        <v>5</v>
      </c>
      <c r="AK88" s="181" t="s">
        <v>7357</v>
      </c>
      <c r="AL88" s="98">
        <f>ROUND(ROUND(P85*Y86,0)*$AD$83-AJ88,0)</f>
        <v>509</v>
      </c>
      <c r="AM88" s="16"/>
    </row>
    <row r="89" spans="1:39" ht="16.75" customHeight="1" x14ac:dyDescent="0.3">
      <c r="A89" s="11">
        <v>33</v>
      </c>
      <c r="B89" s="14" t="s">
        <v>2894</v>
      </c>
      <c r="C89" s="52" t="s">
        <v>15509</v>
      </c>
      <c r="D89" s="70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81"/>
      <c r="P89" s="185"/>
      <c r="Q89" s="2"/>
      <c r="R89" s="2"/>
      <c r="S89" s="44"/>
      <c r="T89" s="45"/>
      <c r="U89" s="2"/>
      <c r="V89" s="2"/>
      <c r="W89" s="2"/>
      <c r="X89" s="2"/>
      <c r="Y89" s="145"/>
      <c r="Z89" s="71"/>
      <c r="AA89" s="232"/>
      <c r="AB89" s="72"/>
      <c r="AC89" s="145"/>
      <c r="AD89" s="71"/>
      <c r="AE89" s="291" t="s">
        <v>12369</v>
      </c>
      <c r="AF89" s="220" t="s">
        <v>7358</v>
      </c>
      <c r="AG89" s="55" t="s">
        <v>7390</v>
      </c>
      <c r="AH89" s="141">
        <v>0.7</v>
      </c>
      <c r="AI89" s="269"/>
      <c r="AJ89" s="136"/>
      <c r="AK89" s="75"/>
      <c r="AL89" s="98">
        <f>ROUND(ROUND(ROUND(P85*Y86,0)*$AD$83,0)*AH89-AJ88,0)</f>
        <v>355</v>
      </c>
      <c r="AM89" s="16"/>
    </row>
    <row r="90" spans="1:39" ht="16.75" customHeight="1" x14ac:dyDescent="0.3">
      <c r="A90" s="11">
        <v>33</v>
      </c>
      <c r="B90" s="14" t="s">
        <v>2895</v>
      </c>
      <c r="C90" s="52" t="s">
        <v>15508</v>
      </c>
      <c r="D90" s="70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81"/>
      <c r="P90" s="185"/>
      <c r="Q90" s="2"/>
      <c r="R90" s="2"/>
      <c r="S90" s="44"/>
      <c r="T90" s="43"/>
      <c r="U90" s="8"/>
      <c r="V90" s="8"/>
      <c r="W90" s="8"/>
      <c r="X90" s="8"/>
      <c r="Y90" s="180"/>
      <c r="Z90" s="73"/>
      <c r="AA90" s="232"/>
      <c r="AB90" s="72"/>
      <c r="AC90" s="145"/>
      <c r="AD90" s="71"/>
      <c r="AE90" s="292"/>
      <c r="AF90" s="220" t="s">
        <v>7391</v>
      </c>
      <c r="AG90" s="55" t="s">
        <v>7390</v>
      </c>
      <c r="AH90" s="141">
        <v>0.5</v>
      </c>
      <c r="AI90" s="270"/>
      <c r="AJ90" s="144"/>
      <c r="AK90" s="150"/>
      <c r="AL90" s="98">
        <f>ROUND(ROUND(ROUND(P85*Y86,0)*$AD$83,0)*AH90-AJ88,0)</f>
        <v>252</v>
      </c>
      <c r="AM90" s="16"/>
    </row>
    <row r="91" spans="1:39" ht="16.75" customHeight="1" x14ac:dyDescent="0.3">
      <c r="A91" s="11">
        <v>33</v>
      </c>
      <c r="B91" s="14" t="s">
        <v>2896</v>
      </c>
      <c r="C91" s="52" t="s">
        <v>15507</v>
      </c>
      <c r="D91" s="124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6"/>
      <c r="P91" s="185"/>
      <c r="Q91" s="2"/>
      <c r="R91" s="2"/>
      <c r="S91" s="44"/>
      <c r="T91" s="281" t="s">
        <v>13491</v>
      </c>
      <c r="U91" s="282"/>
      <c r="V91" s="282"/>
      <c r="W91" s="282"/>
      <c r="X91" s="2"/>
      <c r="Y91" s="145"/>
      <c r="Z91" s="71"/>
      <c r="AA91" s="232"/>
      <c r="AB91" s="72"/>
      <c r="AC91" s="145"/>
      <c r="AD91" s="71"/>
      <c r="AE91" s="36"/>
      <c r="AF91" s="194"/>
      <c r="AG91" s="7"/>
      <c r="AH91" s="7"/>
      <c r="AI91" s="36"/>
      <c r="AJ91" s="7"/>
      <c r="AK91" s="37"/>
      <c r="AL91" s="98">
        <f>ROUND(ROUND(P85*Y92,0)*$AD$83,0)</f>
        <v>525</v>
      </c>
      <c r="AM91" s="66"/>
    </row>
    <row r="92" spans="1:39" ht="16.75" customHeight="1" x14ac:dyDescent="0.3">
      <c r="A92" s="11">
        <v>33</v>
      </c>
      <c r="B92" s="14" t="s">
        <v>2897</v>
      </c>
      <c r="C92" s="52" t="s">
        <v>15506</v>
      </c>
      <c r="D92" s="124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6"/>
      <c r="P92" s="185"/>
      <c r="Q92" s="2"/>
      <c r="R92" s="2"/>
      <c r="S92" s="44"/>
      <c r="T92" s="284" t="s">
        <v>7405</v>
      </c>
      <c r="U92" s="285"/>
      <c r="V92" s="285"/>
      <c r="W92" s="285"/>
      <c r="X92" s="136" t="s">
        <v>7404</v>
      </c>
      <c r="Y92" s="273">
        <v>0.95</v>
      </c>
      <c r="Z92" s="274"/>
      <c r="AA92" s="233"/>
      <c r="AB92" s="156"/>
      <c r="AC92" s="155"/>
      <c r="AD92" s="157"/>
      <c r="AE92" s="291" t="s">
        <v>12369</v>
      </c>
      <c r="AF92" s="220" t="s">
        <v>7358</v>
      </c>
      <c r="AG92" s="55" t="s">
        <v>7390</v>
      </c>
      <c r="AH92" s="141">
        <v>0.7</v>
      </c>
      <c r="AI92" s="141"/>
      <c r="AJ92" s="141"/>
      <c r="AK92" s="142"/>
      <c r="AL92" s="98">
        <f>ROUND(ROUND(ROUND(P85*Y92,0)*$AD$83,0)*AH92,0)</f>
        <v>368</v>
      </c>
      <c r="AM92" s="66"/>
    </row>
    <row r="93" spans="1:39" ht="16.75" customHeight="1" x14ac:dyDescent="0.3">
      <c r="A93" s="11">
        <v>33</v>
      </c>
      <c r="B93" s="14" t="s">
        <v>2898</v>
      </c>
      <c r="C93" s="52" t="s">
        <v>15505</v>
      </c>
      <c r="D93" s="70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81"/>
      <c r="P93" s="185"/>
      <c r="Q93" s="2"/>
      <c r="R93" s="2"/>
      <c r="S93" s="44"/>
      <c r="T93" s="284"/>
      <c r="U93" s="285"/>
      <c r="V93" s="285"/>
      <c r="W93" s="285"/>
      <c r="X93" s="2"/>
      <c r="Y93" s="145"/>
      <c r="Z93" s="71"/>
      <c r="AA93" s="232"/>
      <c r="AB93" s="72"/>
      <c r="AC93" s="145"/>
      <c r="AD93" s="71"/>
      <c r="AE93" s="292"/>
      <c r="AF93" s="220" t="s">
        <v>7391</v>
      </c>
      <c r="AG93" s="55" t="s">
        <v>7390</v>
      </c>
      <c r="AH93" s="141">
        <v>0.5</v>
      </c>
      <c r="AI93" s="141"/>
      <c r="AJ93" s="141"/>
      <c r="AK93" s="142"/>
      <c r="AL93" s="98">
        <f>ROUND(ROUND(ROUND(P85*Y92,0)*$AD$83,0)*AH93,0)</f>
        <v>263</v>
      </c>
      <c r="AM93" s="16"/>
    </row>
    <row r="94" spans="1:39" ht="16.75" customHeight="1" x14ac:dyDescent="0.3">
      <c r="A94" s="11">
        <v>33</v>
      </c>
      <c r="B94" s="14" t="s">
        <v>2899</v>
      </c>
      <c r="C94" s="52" t="s">
        <v>15504</v>
      </c>
      <c r="D94" s="70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81"/>
      <c r="P94" s="185"/>
      <c r="Q94" s="2"/>
      <c r="R94" s="2"/>
      <c r="S94" s="44"/>
      <c r="T94" s="45"/>
      <c r="U94" s="2"/>
      <c r="V94" s="2"/>
      <c r="W94" s="2"/>
      <c r="X94" s="2"/>
      <c r="Y94" s="145"/>
      <c r="Z94" s="71"/>
      <c r="AA94" s="232"/>
      <c r="AB94" s="72"/>
      <c r="AC94" s="145"/>
      <c r="AD94" s="71"/>
      <c r="AE94" s="36"/>
      <c r="AF94" s="201"/>
      <c r="AG94" s="55"/>
      <c r="AH94" s="141"/>
      <c r="AI94" s="268" t="s">
        <v>7356</v>
      </c>
      <c r="AJ94" s="53">
        <v>5</v>
      </c>
      <c r="AK94" s="181" t="s">
        <v>7357</v>
      </c>
      <c r="AL94" s="98">
        <f>ROUND(ROUND(P85*Y92,0)*$AD$83-AJ94,0)</f>
        <v>520</v>
      </c>
      <c r="AM94" s="16"/>
    </row>
    <row r="95" spans="1:39" ht="16.75" customHeight="1" x14ac:dyDescent="0.3">
      <c r="A95" s="11">
        <v>33</v>
      </c>
      <c r="B95" s="14" t="s">
        <v>2900</v>
      </c>
      <c r="C95" s="52" t="s">
        <v>15503</v>
      </c>
      <c r="D95" s="70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81"/>
      <c r="P95" s="185"/>
      <c r="Q95" s="2"/>
      <c r="R95" s="2"/>
      <c r="S95" s="44"/>
      <c r="T95" s="45"/>
      <c r="U95" s="2"/>
      <c r="V95" s="2"/>
      <c r="W95" s="2"/>
      <c r="X95" s="2"/>
      <c r="Y95" s="145"/>
      <c r="Z95" s="71"/>
      <c r="AA95" s="232"/>
      <c r="AB95" s="72"/>
      <c r="AC95" s="145"/>
      <c r="AD95" s="71"/>
      <c r="AE95" s="291" t="s">
        <v>12369</v>
      </c>
      <c r="AF95" s="220" t="s">
        <v>7358</v>
      </c>
      <c r="AG95" s="55" t="s">
        <v>7390</v>
      </c>
      <c r="AH95" s="141">
        <v>0.7</v>
      </c>
      <c r="AI95" s="269"/>
      <c r="AJ95" s="136"/>
      <c r="AK95" s="75"/>
      <c r="AL95" s="98">
        <f>ROUND(ROUND(ROUND(P85*Y92,0)*$AD$83,0)*AH95-AJ94,0)</f>
        <v>363</v>
      </c>
      <c r="AM95" s="16"/>
    </row>
    <row r="96" spans="1:39" ht="16.75" customHeight="1" x14ac:dyDescent="0.3">
      <c r="A96" s="11">
        <v>33</v>
      </c>
      <c r="B96" s="14" t="s">
        <v>2901</v>
      </c>
      <c r="C96" s="52" t="s">
        <v>15502</v>
      </c>
      <c r="D96" s="70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81"/>
      <c r="P96" s="185"/>
      <c r="Q96" s="2"/>
      <c r="R96" s="2"/>
      <c r="S96" s="44"/>
      <c r="T96" s="43"/>
      <c r="U96" s="8"/>
      <c r="V96" s="8"/>
      <c r="W96" s="8"/>
      <c r="X96" s="8"/>
      <c r="Y96" s="180"/>
      <c r="Z96" s="73"/>
      <c r="AA96" s="232"/>
      <c r="AB96" s="72"/>
      <c r="AC96" s="145"/>
      <c r="AD96" s="71"/>
      <c r="AE96" s="292"/>
      <c r="AF96" s="220" t="s">
        <v>7391</v>
      </c>
      <c r="AG96" s="55" t="s">
        <v>7390</v>
      </c>
      <c r="AH96" s="141">
        <v>0.5</v>
      </c>
      <c r="AI96" s="270"/>
      <c r="AJ96" s="144"/>
      <c r="AK96" s="150"/>
      <c r="AL96" s="98">
        <f>ROUND(ROUND(ROUND(P85*Y92,0)*$AD$83,0)*AH96-AJ94,0)</f>
        <v>258</v>
      </c>
      <c r="AM96" s="16"/>
    </row>
    <row r="97" spans="1:39" ht="16.75" customHeight="1" x14ac:dyDescent="0.3">
      <c r="A97" s="11">
        <v>33</v>
      </c>
      <c r="B97" s="14" t="s">
        <v>15501</v>
      </c>
      <c r="C97" s="52" t="s">
        <v>15500</v>
      </c>
      <c r="D97" s="124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6"/>
      <c r="P97" s="167" t="s">
        <v>7425</v>
      </c>
      <c r="Q97" s="36"/>
      <c r="R97" s="36"/>
      <c r="S97" s="50"/>
      <c r="T97" s="36"/>
      <c r="U97" s="36"/>
      <c r="V97" s="36"/>
      <c r="W97" s="36"/>
      <c r="X97" s="36"/>
      <c r="Y97" s="217"/>
      <c r="Z97" s="50"/>
      <c r="AA97" s="12"/>
      <c r="AB97" s="45"/>
      <c r="AC97" s="2"/>
      <c r="AD97" s="44"/>
      <c r="AE97" s="36"/>
      <c r="AF97" s="53"/>
      <c r="AG97" s="36"/>
      <c r="AH97" s="36"/>
      <c r="AI97" s="36"/>
      <c r="AJ97" s="36"/>
      <c r="AK97" s="50"/>
      <c r="AL97" s="98">
        <f>ROUND(P103*$AD$83,0)</f>
        <v>494</v>
      </c>
      <c r="AM97" s="16"/>
    </row>
    <row r="98" spans="1:39" ht="16.75" customHeight="1" x14ac:dyDescent="0.3">
      <c r="A98" s="11">
        <v>33</v>
      </c>
      <c r="B98" s="14" t="s">
        <v>2902</v>
      </c>
      <c r="C98" s="52" t="s">
        <v>15499</v>
      </c>
      <c r="D98" s="124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6"/>
      <c r="P98" s="185"/>
      <c r="Q98" s="2"/>
      <c r="R98" s="2"/>
      <c r="S98" s="44"/>
      <c r="T98" s="2"/>
      <c r="U98" s="2"/>
      <c r="V98" s="2"/>
      <c r="W98" s="2"/>
      <c r="X98" s="2"/>
      <c r="Y98" s="145"/>
      <c r="Z98" s="71"/>
      <c r="AA98" s="232"/>
      <c r="AB98" s="72"/>
      <c r="AC98" s="145"/>
      <c r="AD98" s="71"/>
      <c r="AE98" s="291" t="s">
        <v>12369</v>
      </c>
      <c r="AF98" s="220" t="s">
        <v>7358</v>
      </c>
      <c r="AG98" s="55" t="s">
        <v>7390</v>
      </c>
      <c r="AH98" s="141">
        <v>0.7</v>
      </c>
      <c r="AI98" s="141"/>
      <c r="AJ98" s="141"/>
      <c r="AK98" s="142"/>
      <c r="AL98" s="98">
        <f>ROUND(ROUND(P103*$AD$83,0)*AH98,0)</f>
        <v>346</v>
      </c>
      <c r="AM98" s="16"/>
    </row>
    <row r="99" spans="1:39" ht="16.75" customHeight="1" x14ac:dyDescent="0.3">
      <c r="A99" s="11">
        <v>33</v>
      </c>
      <c r="B99" s="14" t="s">
        <v>2903</v>
      </c>
      <c r="C99" s="52" t="s">
        <v>15498</v>
      </c>
      <c r="D99" s="70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81"/>
      <c r="P99" s="185"/>
      <c r="Q99" s="2"/>
      <c r="R99" s="2"/>
      <c r="S99" s="44"/>
      <c r="T99" s="45"/>
      <c r="U99" s="2"/>
      <c r="V99" s="2"/>
      <c r="W99" s="2"/>
      <c r="X99" s="2"/>
      <c r="Y99" s="145"/>
      <c r="Z99" s="71"/>
      <c r="AA99" s="232"/>
      <c r="AB99" s="72"/>
      <c r="AC99" s="145"/>
      <c r="AD99" s="71"/>
      <c r="AE99" s="292"/>
      <c r="AF99" s="220" t="s">
        <v>7391</v>
      </c>
      <c r="AG99" s="55" t="s">
        <v>7390</v>
      </c>
      <c r="AH99" s="141">
        <v>0.5</v>
      </c>
      <c r="AI99" s="141"/>
      <c r="AJ99" s="141"/>
      <c r="AK99" s="142"/>
      <c r="AL99" s="98">
        <f>ROUND(ROUND(P103*$AD$83,0)*AH99,0)</f>
        <v>247</v>
      </c>
      <c r="AM99" s="16"/>
    </row>
    <row r="100" spans="1:39" ht="16.75" customHeight="1" x14ac:dyDescent="0.3">
      <c r="A100" s="11">
        <v>33</v>
      </c>
      <c r="B100" s="14" t="s">
        <v>2904</v>
      </c>
      <c r="C100" s="52" t="s">
        <v>15497</v>
      </c>
      <c r="D100" s="70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81"/>
      <c r="P100" s="185"/>
      <c r="Q100" s="2"/>
      <c r="R100" s="2"/>
      <c r="S100" s="44"/>
      <c r="T100" s="45"/>
      <c r="U100" s="2"/>
      <c r="V100" s="2"/>
      <c r="W100" s="2"/>
      <c r="X100" s="2"/>
      <c r="Y100" s="145"/>
      <c r="Z100" s="71"/>
      <c r="AA100" s="232"/>
      <c r="AB100" s="72"/>
      <c r="AC100" s="145"/>
      <c r="AD100" s="71"/>
      <c r="AE100" s="36"/>
      <c r="AF100" s="201"/>
      <c r="AG100" s="55"/>
      <c r="AH100" s="141"/>
      <c r="AI100" s="268" t="s">
        <v>7356</v>
      </c>
      <c r="AJ100" s="53">
        <v>5</v>
      </c>
      <c r="AK100" s="181" t="s">
        <v>7357</v>
      </c>
      <c r="AL100" s="98">
        <f>ROUND(P103*$AD$83-AJ100,0)</f>
        <v>489</v>
      </c>
      <c r="AM100" s="16"/>
    </row>
    <row r="101" spans="1:39" ht="16.75" customHeight="1" x14ac:dyDescent="0.3">
      <c r="A101" s="11">
        <v>33</v>
      </c>
      <c r="B101" s="14" t="s">
        <v>2905</v>
      </c>
      <c r="C101" s="52" t="s">
        <v>15496</v>
      </c>
      <c r="D101" s="70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81"/>
      <c r="P101" s="185"/>
      <c r="Q101" s="2"/>
      <c r="R101" s="2"/>
      <c r="S101" s="44"/>
      <c r="T101" s="45"/>
      <c r="U101" s="2"/>
      <c r="V101" s="2"/>
      <c r="W101" s="2"/>
      <c r="X101" s="2"/>
      <c r="Y101" s="145"/>
      <c r="Z101" s="71"/>
      <c r="AA101" s="232"/>
      <c r="AB101" s="72"/>
      <c r="AC101" s="145"/>
      <c r="AD101" s="71"/>
      <c r="AE101" s="291" t="s">
        <v>12369</v>
      </c>
      <c r="AF101" s="220" t="s">
        <v>7358</v>
      </c>
      <c r="AG101" s="55" t="s">
        <v>7390</v>
      </c>
      <c r="AH101" s="141">
        <v>0.7</v>
      </c>
      <c r="AI101" s="269"/>
      <c r="AJ101" s="136"/>
      <c r="AK101" s="75"/>
      <c r="AL101" s="98">
        <f>ROUND(ROUND(P103*$AD$83,0)*AH101-AJ100,0)</f>
        <v>341</v>
      </c>
      <c r="AM101" s="16"/>
    </row>
    <row r="102" spans="1:39" ht="16.75" customHeight="1" x14ac:dyDescent="0.3">
      <c r="A102" s="11">
        <v>33</v>
      </c>
      <c r="B102" s="14" t="s">
        <v>2906</v>
      </c>
      <c r="C102" s="52" t="s">
        <v>15495</v>
      </c>
      <c r="D102" s="70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81"/>
      <c r="P102" s="185"/>
      <c r="Q102" s="2"/>
      <c r="R102" s="2"/>
      <c r="S102" s="44"/>
      <c r="T102" s="45"/>
      <c r="U102" s="2"/>
      <c r="V102" s="2"/>
      <c r="W102" s="2"/>
      <c r="X102" s="2"/>
      <c r="Y102" s="145"/>
      <c r="Z102" s="71"/>
      <c r="AA102" s="232"/>
      <c r="AB102" s="72"/>
      <c r="AC102" s="145"/>
      <c r="AD102" s="71"/>
      <c r="AE102" s="292"/>
      <c r="AF102" s="220" t="s">
        <v>7391</v>
      </c>
      <c r="AG102" s="55" t="s">
        <v>7390</v>
      </c>
      <c r="AH102" s="141">
        <v>0.5</v>
      </c>
      <c r="AI102" s="270"/>
      <c r="AJ102" s="144"/>
      <c r="AK102" s="150"/>
      <c r="AL102" s="98">
        <f>ROUND(ROUND(P103*$AD$83,0)*AH102-AJ100,0)</f>
        <v>242</v>
      </c>
      <c r="AM102" s="16"/>
    </row>
    <row r="103" spans="1:39" ht="16.75" customHeight="1" x14ac:dyDescent="0.3">
      <c r="A103" s="11">
        <v>33</v>
      </c>
      <c r="B103" s="14" t="s">
        <v>2907</v>
      </c>
      <c r="C103" s="52" t="s">
        <v>15494</v>
      </c>
      <c r="D103" s="124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6"/>
      <c r="P103" s="271">
        <f>'21共同生活援助（日中支援型）'!P31</f>
        <v>988</v>
      </c>
      <c r="Q103" s="272"/>
      <c r="R103" s="2" t="s">
        <v>7388</v>
      </c>
      <c r="S103" s="44"/>
      <c r="T103" s="281" t="s">
        <v>7380</v>
      </c>
      <c r="U103" s="282"/>
      <c r="V103" s="282"/>
      <c r="W103" s="282"/>
      <c r="X103" s="36"/>
      <c r="Y103" s="217"/>
      <c r="Z103" s="74"/>
      <c r="AA103" s="232"/>
      <c r="AB103" s="72"/>
      <c r="AC103" s="145"/>
      <c r="AD103" s="71"/>
      <c r="AE103" s="36"/>
      <c r="AF103" s="194"/>
      <c r="AG103" s="7"/>
      <c r="AH103" s="7"/>
      <c r="AI103" s="36"/>
      <c r="AJ103" s="7"/>
      <c r="AK103" s="37"/>
      <c r="AL103" s="98">
        <f>ROUND(ROUND(P103*Y104,0)*$AD$83,0)</f>
        <v>460</v>
      </c>
      <c r="AM103" s="66"/>
    </row>
    <row r="104" spans="1:39" ht="16.75" customHeight="1" x14ac:dyDescent="0.3">
      <c r="A104" s="11">
        <v>33</v>
      </c>
      <c r="B104" s="14" t="s">
        <v>2908</v>
      </c>
      <c r="C104" s="52" t="s">
        <v>15493</v>
      </c>
      <c r="D104" s="124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6"/>
      <c r="P104" s="72"/>
      <c r="Q104" s="145"/>
      <c r="R104" s="2"/>
      <c r="S104" s="44"/>
      <c r="T104" s="284"/>
      <c r="U104" s="285"/>
      <c r="V104" s="285"/>
      <c r="W104" s="285"/>
      <c r="X104" s="136" t="s">
        <v>7404</v>
      </c>
      <c r="Y104" s="273">
        <v>0.93</v>
      </c>
      <c r="Z104" s="274"/>
      <c r="AA104" s="233"/>
      <c r="AB104" s="156"/>
      <c r="AC104" s="155"/>
      <c r="AD104" s="157"/>
      <c r="AE104" s="291" t="s">
        <v>12369</v>
      </c>
      <c r="AF104" s="220" t="s">
        <v>7358</v>
      </c>
      <c r="AG104" s="55" t="s">
        <v>7390</v>
      </c>
      <c r="AH104" s="141">
        <v>0.7</v>
      </c>
      <c r="AI104" s="141"/>
      <c r="AJ104" s="141"/>
      <c r="AK104" s="142"/>
      <c r="AL104" s="98">
        <f>ROUND(ROUND(ROUND(P103*Y104,0)*$AD$83,0)*AH104,0)</f>
        <v>322</v>
      </c>
      <c r="AM104" s="66"/>
    </row>
    <row r="105" spans="1:39" ht="16.75" customHeight="1" x14ac:dyDescent="0.3">
      <c r="A105" s="11">
        <v>33</v>
      </c>
      <c r="B105" s="14" t="s">
        <v>2909</v>
      </c>
      <c r="C105" s="52" t="s">
        <v>15492</v>
      </c>
      <c r="D105" s="70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81"/>
      <c r="P105" s="185"/>
      <c r="Q105" s="2"/>
      <c r="R105" s="2"/>
      <c r="S105" s="44"/>
      <c r="T105" s="284"/>
      <c r="U105" s="285"/>
      <c r="V105" s="285"/>
      <c r="W105" s="285"/>
      <c r="X105" s="2"/>
      <c r="Y105" s="145"/>
      <c r="Z105" s="71"/>
      <c r="AA105" s="232"/>
      <c r="AB105" s="72"/>
      <c r="AC105" s="145"/>
      <c r="AD105" s="71"/>
      <c r="AE105" s="292"/>
      <c r="AF105" s="220" t="s">
        <v>7391</v>
      </c>
      <c r="AG105" s="55" t="s">
        <v>7390</v>
      </c>
      <c r="AH105" s="141">
        <v>0.5</v>
      </c>
      <c r="AI105" s="141"/>
      <c r="AJ105" s="141"/>
      <c r="AK105" s="142"/>
      <c r="AL105" s="98">
        <f>ROUND(ROUND(ROUND(P103*Y104,0)*$AD$83,0)*AH105,0)</f>
        <v>230</v>
      </c>
      <c r="AM105" s="16"/>
    </row>
    <row r="106" spans="1:39" ht="16.75" customHeight="1" x14ac:dyDescent="0.3">
      <c r="A106" s="11">
        <v>33</v>
      </c>
      <c r="B106" s="14" t="s">
        <v>2910</v>
      </c>
      <c r="C106" s="52" t="s">
        <v>15491</v>
      </c>
      <c r="D106" s="70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81"/>
      <c r="P106" s="185"/>
      <c r="Q106" s="2"/>
      <c r="R106" s="2"/>
      <c r="S106" s="44"/>
      <c r="T106" s="45"/>
      <c r="U106" s="2"/>
      <c r="V106" s="2"/>
      <c r="W106" s="2"/>
      <c r="X106" s="2"/>
      <c r="Y106" s="145"/>
      <c r="Z106" s="71"/>
      <c r="AA106" s="232"/>
      <c r="AB106" s="72"/>
      <c r="AC106" s="145"/>
      <c r="AD106" s="71"/>
      <c r="AE106" s="36"/>
      <c r="AF106" s="201"/>
      <c r="AG106" s="55"/>
      <c r="AH106" s="141"/>
      <c r="AI106" s="268" t="s">
        <v>7356</v>
      </c>
      <c r="AJ106" s="53">
        <v>5</v>
      </c>
      <c r="AK106" s="181" t="s">
        <v>7357</v>
      </c>
      <c r="AL106" s="98">
        <f>ROUND(ROUND(P103*Y104,0)*$AD$83-AJ106,0)</f>
        <v>455</v>
      </c>
      <c r="AM106" s="16"/>
    </row>
    <row r="107" spans="1:39" ht="16.75" customHeight="1" x14ac:dyDescent="0.3">
      <c r="A107" s="11">
        <v>33</v>
      </c>
      <c r="B107" s="14" t="s">
        <v>2911</v>
      </c>
      <c r="C107" s="52" t="s">
        <v>15490</v>
      </c>
      <c r="D107" s="70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81"/>
      <c r="P107" s="185"/>
      <c r="Q107" s="2"/>
      <c r="R107" s="2"/>
      <c r="S107" s="44"/>
      <c r="T107" s="45"/>
      <c r="U107" s="2"/>
      <c r="V107" s="2"/>
      <c r="W107" s="2"/>
      <c r="X107" s="2"/>
      <c r="Y107" s="145"/>
      <c r="Z107" s="71"/>
      <c r="AA107" s="232"/>
      <c r="AB107" s="72"/>
      <c r="AC107" s="145"/>
      <c r="AD107" s="71"/>
      <c r="AE107" s="291" t="s">
        <v>12369</v>
      </c>
      <c r="AF107" s="220" t="s">
        <v>7358</v>
      </c>
      <c r="AG107" s="55" t="s">
        <v>7390</v>
      </c>
      <c r="AH107" s="141">
        <v>0.7</v>
      </c>
      <c r="AI107" s="269"/>
      <c r="AJ107" s="136"/>
      <c r="AK107" s="75"/>
      <c r="AL107" s="98">
        <f>ROUND(ROUND(ROUND(P103*Y104,0)*$AD$83,0)*AH107-AJ106,0)</f>
        <v>317</v>
      </c>
      <c r="AM107" s="16"/>
    </row>
    <row r="108" spans="1:39" ht="16.75" customHeight="1" x14ac:dyDescent="0.3">
      <c r="A108" s="11">
        <v>33</v>
      </c>
      <c r="B108" s="14" t="s">
        <v>2912</v>
      </c>
      <c r="C108" s="52" t="s">
        <v>15489</v>
      </c>
      <c r="D108" s="70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81"/>
      <c r="P108" s="185"/>
      <c r="Q108" s="2"/>
      <c r="R108" s="2"/>
      <c r="S108" s="44"/>
      <c r="T108" s="43"/>
      <c r="U108" s="8"/>
      <c r="V108" s="8"/>
      <c r="W108" s="8"/>
      <c r="X108" s="8"/>
      <c r="Y108" s="180"/>
      <c r="Z108" s="73"/>
      <c r="AA108" s="232"/>
      <c r="AB108" s="72"/>
      <c r="AC108" s="145"/>
      <c r="AD108" s="71"/>
      <c r="AE108" s="292"/>
      <c r="AF108" s="220" t="s">
        <v>7391</v>
      </c>
      <c r="AG108" s="55" t="s">
        <v>7390</v>
      </c>
      <c r="AH108" s="141">
        <v>0.5</v>
      </c>
      <c r="AI108" s="270"/>
      <c r="AJ108" s="144"/>
      <c r="AK108" s="150"/>
      <c r="AL108" s="98">
        <f>ROUND(ROUND(ROUND(P103*Y104,0)*$AD$83,0)*AH108-AJ106,0)</f>
        <v>225</v>
      </c>
      <c r="AM108" s="16"/>
    </row>
    <row r="109" spans="1:39" ht="16.75" customHeight="1" x14ac:dyDescent="0.3">
      <c r="A109" s="11">
        <v>33</v>
      </c>
      <c r="B109" s="14" t="s">
        <v>2913</v>
      </c>
      <c r="C109" s="52" t="s">
        <v>15488</v>
      </c>
      <c r="D109" s="124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6"/>
      <c r="P109" s="185"/>
      <c r="Q109" s="2"/>
      <c r="R109" s="2"/>
      <c r="S109" s="44"/>
      <c r="T109" s="281" t="s">
        <v>13491</v>
      </c>
      <c r="U109" s="282"/>
      <c r="V109" s="282"/>
      <c r="W109" s="282"/>
      <c r="X109" s="2"/>
      <c r="Y109" s="145"/>
      <c r="Z109" s="71"/>
      <c r="AA109" s="232"/>
      <c r="AB109" s="72"/>
      <c r="AC109" s="145"/>
      <c r="AD109" s="71"/>
      <c r="AE109" s="36"/>
      <c r="AF109" s="194"/>
      <c r="AG109" s="7"/>
      <c r="AH109" s="7"/>
      <c r="AI109" s="36"/>
      <c r="AJ109" s="7"/>
      <c r="AK109" s="37"/>
      <c r="AL109" s="98">
        <f>ROUND(ROUND(P103*Y110,0)*$AD$83,0)</f>
        <v>470</v>
      </c>
      <c r="AM109" s="66"/>
    </row>
    <row r="110" spans="1:39" ht="16.75" customHeight="1" x14ac:dyDescent="0.3">
      <c r="A110" s="11">
        <v>33</v>
      </c>
      <c r="B110" s="14" t="s">
        <v>2914</v>
      </c>
      <c r="C110" s="52" t="s">
        <v>15487</v>
      </c>
      <c r="D110" s="124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6"/>
      <c r="P110" s="185"/>
      <c r="Q110" s="2"/>
      <c r="R110" s="2"/>
      <c r="S110" s="44"/>
      <c r="T110" s="284" t="s">
        <v>7405</v>
      </c>
      <c r="U110" s="285"/>
      <c r="V110" s="285"/>
      <c r="W110" s="285"/>
      <c r="X110" s="136" t="s">
        <v>7404</v>
      </c>
      <c r="Y110" s="273">
        <v>0.95</v>
      </c>
      <c r="Z110" s="274"/>
      <c r="AA110" s="233"/>
      <c r="AB110" s="156"/>
      <c r="AC110" s="155"/>
      <c r="AD110" s="157"/>
      <c r="AE110" s="291" t="s">
        <v>12369</v>
      </c>
      <c r="AF110" s="220" t="s">
        <v>7358</v>
      </c>
      <c r="AG110" s="55" t="s">
        <v>7390</v>
      </c>
      <c r="AH110" s="141">
        <v>0.7</v>
      </c>
      <c r="AI110" s="141"/>
      <c r="AJ110" s="141"/>
      <c r="AK110" s="142"/>
      <c r="AL110" s="98">
        <f>ROUND(ROUND(ROUND(P103*Y110,0)*$AD$83,0)*AH110,0)</f>
        <v>329</v>
      </c>
      <c r="AM110" s="66"/>
    </row>
    <row r="111" spans="1:39" ht="16.75" customHeight="1" x14ac:dyDescent="0.3">
      <c r="A111" s="11">
        <v>33</v>
      </c>
      <c r="B111" s="14" t="s">
        <v>2915</v>
      </c>
      <c r="C111" s="52" t="s">
        <v>15486</v>
      </c>
      <c r="D111" s="70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81"/>
      <c r="P111" s="185"/>
      <c r="Q111" s="2"/>
      <c r="R111" s="2"/>
      <c r="S111" s="44"/>
      <c r="T111" s="284"/>
      <c r="U111" s="285"/>
      <c r="V111" s="285"/>
      <c r="W111" s="285"/>
      <c r="X111" s="2"/>
      <c r="Y111" s="145"/>
      <c r="Z111" s="71"/>
      <c r="AA111" s="232"/>
      <c r="AB111" s="72"/>
      <c r="AC111" s="145"/>
      <c r="AD111" s="71"/>
      <c r="AE111" s="292"/>
      <c r="AF111" s="220" t="s">
        <v>7391</v>
      </c>
      <c r="AG111" s="55" t="s">
        <v>7390</v>
      </c>
      <c r="AH111" s="141">
        <v>0.5</v>
      </c>
      <c r="AI111" s="141"/>
      <c r="AJ111" s="141"/>
      <c r="AK111" s="142"/>
      <c r="AL111" s="98">
        <f>ROUND(ROUND(ROUND(P103*Y110,0)*$AD$83,0)*AH111,0)</f>
        <v>235</v>
      </c>
      <c r="AM111" s="16"/>
    </row>
    <row r="112" spans="1:39" ht="16.75" customHeight="1" x14ac:dyDescent="0.3">
      <c r="A112" s="11">
        <v>33</v>
      </c>
      <c r="B112" s="14" t="s">
        <v>2916</v>
      </c>
      <c r="C112" s="52" t="s">
        <v>15485</v>
      </c>
      <c r="D112" s="70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81"/>
      <c r="P112" s="185"/>
      <c r="Q112" s="2"/>
      <c r="R112" s="2"/>
      <c r="S112" s="44"/>
      <c r="T112" s="45"/>
      <c r="U112" s="2"/>
      <c r="V112" s="2"/>
      <c r="W112" s="2"/>
      <c r="X112" s="2"/>
      <c r="Y112" s="145"/>
      <c r="Z112" s="71"/>
      <c r="AA112" s="232"/>
      <c r="AB112" s="72"/>
      <c r="AC112" s="145"/>
      <c r="AD112" s="71"/>
      <c r="AE112" s="36"/>
      <c r="AF112" s="201"/>
      <c r="AG112" s="55"/>
      <c r="AH112" s="141"/>
      <c r="AI112" s="268" t="s">
        <v>7356</v>
      </c>
      <c r="AJ112" s="53">
        <v>5</v>
      </c>
      <c r="AK112" s="181" t="s">
        <v>7357</v>
      </c>
      <c r="AL112" s="98">
        <f>ROUND(ROUND(P103*Y110,0)*$AD$83-AJ112,0)</f>
        <v>465</v>
      </c>
      <c r="AM112" s="16"/>
    </row>
    <row r="113" spans="1:39" ht="16.75" customHeight="1" x14ac:dyDescent="0.3">
      <c r="A113" s="11">
        <v>33</v>
      </c>
      <c r="B113" s="14" t="s">
        <v>2917</v>
      </c>
      <c r="C113" s="52" t="s">
        <v>15484</v>
      </c>
      <c r="D113" s="70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81"/>
      <c r="P113" s="185"/>
      <c r="Q113" s="2"/>
      <c r="R113" s="2"/>
      <c r="S113" s="44"/>
      <c r="T113" s="45"/>
      <c r="U113" s="2"/>
      <c r="V113" s="2"/>
      <c r="W113" s="2"/>
      <c r="X113" s="2"/>
      <c r="Y113" s="145"/>
      <c r="Z113" s="71"/>
      <c r="AA113" s="232"/>
      <c r="AB113" s="72"/>
      <c r="AC113" s="145"/>
      <c r="AD113" s="71"/>
      <c r="AE113" s="291" t="s">
        <v>12369</v>
      </c>
      <c r="AF113" s="220" t="s">
        <v>7358</v>
      </c>
      <c r="AG113" s="55" t="s">
        <v>7390</v>
      </c>
      <c r="AH113" s="141">
        <v>0.7</v>
      </c>
      <c r="AI113" s="269"/>
      <c r="AJ113" s="136"/>
      <c r="AK113" s="75"/>
      <c r="AL113" s="98">
        <f>ROUND(ROUND(ROUND(P103*Y110,0)*$AD$83,0)*AH113-AJ112,0)</f>
        <v>324</v>
      </c>
      <c r="AM113" s="16"/>
    </row>
    <row r="114" spans="1:39" ht="16.75" customHeight="1" x14ac:dyDescent="0.3">
      <c r="A114" s="11">
        <v>33</v>
      </c>
      <c r="B114" s="14" t="s">
        <v>2918</v>
      </c>
      <c r="C114" s="52" t="s">
        <v>15483</v>
      </c>
      <c r="D114" s="70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81"/>
      <c r="P114" s="164"/>
      <c r="Q114" s="8"/>
      <c r="R114" s="8"/>
      <c r="S114" s="24"/>
      <c r="T114" s="43"/>
      <c r="U114" s="8"/>
      <c r="V114" s="8"/>
      <c r="W114" s="8"/>
      <c r="X114" s="8"/>
      <c r="Y114" s="180"/>
      <c r="Z114" s="73"/>
      <c r="AA114" s="232"/>
      <c r="AB114" s="72"/>
      <c r="AC114" s="145"/>
      <c r="AD114" s="71"/>
      <c r="AE114" s="292"/>
      <c r="AF114" s="220" t="s">
        <v>7391</v>
      </c>
      <c r="AG114" s="55" t="s">
        <v>7390</v>
      </c>
      <c r="AH114" s="141">
        <v>0.5</v>
      </c>
      <c r="AI114" s="270"/>
      <c r="AJ114" s="144"/>
      <c r="AK114" s="150"/>
      <c r="AL114" s="98">
        <f>ROUND(ROUND(ROUND(P103*Y110,0)*$AD$83,0)*AH114-AJ112,0)</f>
        <v>230</v>
      </c>
      <c r="AM114" s="16"/>
    </row>
    <row r="115" spans="1:39" ht="16.75" customHeight="1" x14ac:dyDescent="0.3">
      <c r="A115" s="11">
        <v>33</v>
      </c>
      <c r="B115" s="14" t="s">
        <v>15482</v>
      </c>
      <c r="C115" s="52" t="s">
        <v>15481</v>
      </c>
      <c r="D115" s="124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6"/>
      <c r="P115" s="70" t="s">
        <v>7398</v>
      </c>
      <c r="Q115" s="2"/>
      <c r="R115" s="2"/>
      <c r="S115" s="44"/>
      <c r="T115" s="2"/>
      <c r="U115" s="2"/>
      <c r="V115" s="2"/>
      <c r="W115" s="2"/>
      <c r="X115" s="2"/>
      <c r="Y115" s="145"/>
      <c r="Z115" s="44"/>
      <c r="AA115" s="12"/>
      <c r="AB115" s="45"/>
      <c r="AC115" s="2"/>
      <c r="AD115" s="44"/>
      <c r="AE115" s="36"/>
      <c r="AF115" s="53"/>
      <c r="AG115" s="36"/>
      <c r="AH115" s="36"/>
      <c r="AI115" s="36"/>
      <c r="AJ115" s="36"/>
      <c r="AK115" s="50"/>
      <c r="AL115" s="98">
        <f>ROUND(P121*$AD$83,0)</f>
        <v>453</v>
      </c>
      <c r="AM115" s="16"/>
    </row>
    <row r="116" spans="1:39" ht="16.75" customHeight="1" x14ac:dyDescent="0.3">
      <c r="A116" s="11">
        <v>33</v>
      </c>
      <c r="B116" s="14" t="s">
        <v>2919</v>
      </c>
      <c r="C116" s="52" t="s">
        <v>15480</v>
      </c>
      <c r="D116" s="124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6"/>
      <c r="P116" s="185"/>
      <c r="Q116" s="2"/>
      <c r="R116" s="2"/>
      <c r="S116" s="44"/>
      <c r="T116" s="2"/>
      <c r="U116" s="2"/>
      <c r="V116" s="2"/>
      <c r="W116" s="2"/>
      <c r="X116" s="2"/>
      <c r="Y116" s="145"/>
      <c r="Z116" s="71"/>
      <c r="AA116" s="232"/>
      <c r="AB116" s="72"/>
      <c r="AC116" s="145"/>
      <c r="AD116" s="71"/>
      <c r="AE116" s="291" t="s">
        <v>12369</v>
      </c>
      <c r="AF116" s="220" t="s">
        <v>7358</v>
      </c>
      <c r="AG116" s="55" t="s">
        <v>7390</v>
      </c>
      <c r="AH116" s="141">
        <v>0.7</v>
      </c>
      <c r="AI116" s="141"/>
      <c r="AJ116" s="141"/>
      <c r="AK116" s="142"/>
      <c r="AL116" s="98">
        <f>ROUND(ROUND(P121*$AD$83,0)*AH116,0)</f>
        <v>317</v>
      </c>
      <c r="AM116" s="16"/>
    </row>
    <row r="117" spans="1:39" ht="16.75" customHeight="1" x14ac:dyDescent="0.3">
      <c r="A117" s="11">
        <v>33</v>
      </c>
      <c r="B117" s="14" t="s">
        <v>2920</v>
      </c>
      <c r="C117" s="52" t="s">
        <v>15479</v>
      </c>
      <c r="D117" s="70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81"/>
      <c r="P117" s="185"/>
      <c r="Q117" s="2"/>
      <c r="R117" s="2"/>
      <c r="S117" s="44"/>
      <c r="T117" s="45"/>
      <c r="U117" s="2"/>
      <c r="V117" s="2"/>
      <c r="W117" s="2"/>
      <c r="X117" s="2"/>
      <c r="Y117" s="145"/>
      <c r="Z117" s="71"/>
      <c r="AA117" s="232"/>
      <c r="AB117" s="72"/>
      <c r="AC117" s="145"/>
      <c r="AD117" s="71"/>
      <c r="AE117" s="292"/>
      <c r="AF117" s="220" t="s">
        <v>7391</v>
      </c>
      <c r="AG117" s="55" t="s">
        <v>7390</v>
      </c>
      <c r="AH117" s="141">
        <v>0.5</v>
      </c>
      <c r="AI117" s="141"/>
      <c r="AJ117" s="141"/>
      <c r="AK117" s="142"/>
      <c r="AL117" s="98">
        <f>ROUND(ROUND(P121*$AD$83,0)*AH117,0)</f>
        <v>227</v>
      </c>
      <c r="AM117" s="16"/>
    </row>
    <row r="118" spans="1:39" ht="16.75" customHeight="1" x14ac:dyDescent="0.3">
      <c r="A118" s="11">
        <v>33</v>
      </c>
      <c r="B118" s="14" t="s">
        <v>2921</v>
      </c>
      <c r="C118" s="52" t="s">
        <v>15478</v>
      </c>
      <c r="D118" s="70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81"/>
      <c r="P118" s="185"/>
      <c r="Q118" s="2"/>
      <c r="R118" s="2"/>
      <c r="S118" s="44"/>
      <c r="T118" s="45"/>
      <c r="U118" s="2"/>
      <c r="V118" s="2"/>
      <c r="W118" s="2"/>
      <c r="X118" s="2"/>
      <c r="Y118" s="145"/>
      <c r="Z118" s="71"/>
      <c r="AA118" s="232"/>
      <c r="AB118" s="72"/>
      <c r="AC118" s="145"/>
      <c r="AD118" s="71"/>
      <c r="AE118" s="36"/>
      <c r="AF118" s="201"/>
      <c r="AG118" s="55"/>
      <c r="AH118" s="141"/>
      <c r="AI118" s="268" t="s">
        <v>7356</v>
      </c>
      <c r="AJ118" s="53">
        <v>5</v>
      </c>
      <c r="AK118" s="181" t="s">
        <v>7357</v>
      </c>
      <c r="AL118" s="98">
        <f>ROUND(P121*$AD$83-AJ118,0)</f>
        <v>448</v>
      </c>
      <c r="AM118" s="16"/>
    </row>
    <row r="119" spans="1:39" ht="16.75" customHeight="1" x14ac:dyDescent="0.3">
      <c r="A119" s="11">
        <v>33</v>
      </c>
      <c r="B119" s="14" t="s">
        <v>2922</v>
      </c>
      <c r="C119" s="52" t="s">
        <v>15477</v>
      </c>
      <c r="D119" s="70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81"/>
      <c r="P119" s="185"/>
      <c r="Q119" s="2"/>
      <c r="R119" s="2"/>
      <c r="S119" s="44"/>
      <c r="T119" s="45"/>
      <c r="U119" s="2"/>
      <c r="V119" s="2"/>
      <c r="W119" s="2"/>
      <c r="X119" s="2"/>
      <c r="Y119" s="145"/>
      <c r="Z119" s="71"/>
      <c r="AA119" s="232"/>
      <c r="AB119" s="72"/>
      <c r="AC119" s="145"/>
      <c r="AD119" s="71"/>
      <c r="AE119" s="291" t="s">
        <v>12369</v>
      </c>
      <c r="AF119" s="220" t="s">
        <v>7358</v>
      </c>
      <c r="AG119" s="55" t="s">
        <v>7390</v>
      </c>
      <c r="AH119" s="141">
        <v>0.7</v>
      </c>
      <c r="AI119" s="269"/>
      <c r="AJ119" s="136"/>
      <c r="AK119" s="75"/>
      <c r="AL119" s="98">
        <f>ROUND(ROUND(P121*$AD$83,0)*AH119-AJ118,0)</f>
        <v>312</v>
      </c>
      <c r="AM119" s="16"/>
    </row>
    <row r="120" spans="1:39" ht="16.75" customHeight="1" x14ac:dyDescent="0.3">
      <c r="A120" s="11">
        <v>33</v>
      </c>
      <c r="B120" s="14" t="s">
        <v>2923</v>
      </c>
      <c r="C120" s="52" t="s">
        <v>15476</v>
      </c>
      <c r="D120" s="70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81"/>
      <c r="P120" s="185"/>
      <c r="Q120" s="2"/>
      <c r="R120" s="2"/>
      <c r="S120" s="44"/>
      <c r="T120" s="45"/>
      <c r="U120" s="2"/>
      <c r="V120" s="2"/>
      <c r="W120" s="2"/>
      <c r="X120" s="2"/>
      <c r="Y120" s="145"/>
      <c r="Z120" s="71"/>
      <c r="AA120" s="232"/>
      <c r="AB120" s="72"/>
      <c r="AC120" s="145"/>
      <c r="AD120" s="71"/>
      <c r="AE120" s="292"/>
      <c r="AF120" s="220" t="s">
        <v>7391</v>
      </c>
      <c r="AG120" s="55" t="s">
        <v>7390</v>
      </c>
      <c r="AH120" s="141">
        <v>0.5</v>
      </c>
      <c r="AI120" s="270"/>
      <c r="AJ120" s="144"/>
      <c r="AK120" s="150"/>
      <c r="AL120" s="98">
        <f>ROUND(ROUND(P121*$AD$83,0)*AH120-AJ118,0)</f>
        <v>222</v>
      </c>
      <c r="AM120" s="16"/>
    </row>
    <row r="121" spans="1:39" ht="16.75" customHeight="1" x14ac:dyDescent="0.3">
      <c r="A121" s="11">
        <v>33</v>
      </c>
      <c r="B121" s="14" t="s">
        <v>2924</v>
      </c>
      <c r="C121" s="52" t="s">
        <v>15475</v>
      </c>
      <c r="D121" s="124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6"/>
      <c r="P121" s="271">
        <f>'21共同生活援助（日中支援型）'!P49</f>
        <v>906</v>
      </c>
      <c r="Q121" s="272"/>
      <c r="R121" s="2" t="s">
        <v>7388</v>
      </c>
      <c r="S121" s="2"/>
      <c r="T121" s="281" t="s">
        <v>7380</v>
      </c>
      <c r="U121" s="282"/>
      <c r="V121" s="282"/>
      <c r="W121" s="282"/>
      <c r="X121" s="36"/>
      <c r="Y121" s="217"/>
      <c r="Z121" s="74"/>
      <c r="AA121" s="232"/>
      <c r="AB121" s="72"/>
      <c r="AC121" s="145"/>
      <c r="AD121" s="71"/>
      <c r="AE121" s="36"/>
      <c r="AF121" s="194"/>
      <c r="AG121" s="7"/>
      <c r="AH121" s="7"/>
      <c r="AI121" s="36"/>
      <c r="AJ121" s="7"/>
      <c r="AK121" s="37"/>
      <c r="AL121" s="98">
        <f>ROUND(ROUND(P121*Y122,0)*$AD$83,0)</f>
        <v>422</v>
      </c>
      <c r="AM121" s="66"/>
    </row>
    <row r="122" spans="1:39" ht="16.75" customHeight="1" x14ac:dyDescent="0.3">
      <c r="A122" s="11">
        <v>33</v>
      </c>
      <c r="B122" s="14" t="s">
        <v>2925</v>
      </c>
      <c r="C122" s="52" t="s">
        <v>15474</v>
      </c>
      <c r="D122" s="124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6"/>
      <c r="P122" s="72"/>
      <c r="Q122" s="145"/>
      <c r="R122" s="2"/>
      <c r="S122" s="2"/>
      <c r="T122" s="284"/>
      <c r="U122" s="285"/>
      <c r="V122" s="285"/>
      <c r="W122" s="285"/>
      <c r="X122" s="136" t="s">
        <v>7404</v>
      </c>
      <c r="Y122" s="273">
        <v>0.93</v>
      </c>
      <c r="Z122" s="274"/>
      <c r="AA122" s="233"/>
      <c r="AB122" s="156"/>
      <c r="AC122" s="155"/>
      <c r="AD122" s="157"/>
      <c r="AE122" s="291" t="s">
        <v>12369</v>
      </c>
      <c r="AF122" s="220" t="s">
        <v>7358</v>
      </c>
      <c r="AG122" s="55" t="s">
        <v>7390</v>
      </c>
      <c r="AH122" s="141">
        <v>0.7</v>
      </c>
      <c r="AI122" s="141"/>
      <c r="AJ122" s="141"/>
      <c r="AK122" s="142"/>
      <c r="AL122" s="98">
        <f>ROUND(ROUND(ROUND(P121*Y122,0)*$AD$83,0)*AH122,0)</f>
        <v>295</v>
      </c>
      <c r="AM122" s="66"/>
    </row>
    <row r="123" spans="1:39" ht="16.75" customHeight="1" x14ac:dyDescent="0.3">
      <c r="A123" s="11">
        <v>33</v>
      </c>
      <c r="B123" s="14" t="s">
        <v>2926</v>
      </c>
      <c r="C123" s="52" t="s">
        <v>15473</v>
      </c>
      <c r="D123" s="70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81"/>
      <c r="P123" s="185"/>
      <c r="Q123" s="2"/>
      <c r="R123" s="2"/>
      <c r="S123" s="44"/>
      <c r="T123" s="284"/>
      <c r="U123" s="285"/>
      <c r="V123" s="285"/>
      <c r="W123" s="285"/>
      <c r="X123" s="2"/>
      <c r="Y123" s="145"/>
      <c r="Z123" s="71"/>
      <c r="AA123" s="232"/>
      <c r="AB123" s="72"/>
      <c r="AC123" s="145"/>
      <c r="AD123" s="71"/>
      <c r="AE123" s="292"/>
      <c r="AF123" s="220" t="s">
        <v>7391</v>
      </c>
      <c r="AG123" s="55" t="s">
        <v>7390</v>
      </c>
      <c r="AH123" s="141">
        <v>0.5</v>
      </c>
      <c r="AI123" s="141"/>
      <c r="AJ123" s="141"/>
      <c r="AK123" s="142"/>
      <c r="AL123" s="98">
        <f>ROUND(ROUND(ROUND(P121*Y122,0)*$AD$83,0)*AH123,0)</f>
        <v>211</v>
      </c>
      <c r="AM123" s="16"/>
    </row>
    <row r="124" spans="1:39" ht="16.75" customHeight="1" x14ac:dyDescent="0.3">
      <c r="A124" s="11">
        <v>33</v>
      </c>
      <c r="B124" s="14" t="s">
        <v>2927</v>
      </c>
      <c r="C124" s="52" t="s">
        <v>15472</v>
      </c>
      <c r="D124" s="70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81"/>
      <c r="P124" s="185"/>
      <c r="Q124" s="2"/>
      <c r="R124" s="2"/>
      <c r="S124" s="44"/>
      <c r="T124" s="45"/>
      <c r="U124" s="2"/>
      <c r="V124" s="2"/>
      <c r="W124" s="2"/>
      <c r="X124" s="2"/>
      <c r="Y124" s="145"/>
      <c r="Z124" s="71"/>
      <c r="AA124" s="232"/>
      <c r="AB124" s="72"/>
      <c r="AC124" s="145"/>
      <c r="AD124" s="71"/>
      <c r="AE124" s="36"/>
      <c r="AF124" s="201"/>
      <c r="AG124" s="55"/>
      <c r="AH124" s="141"/>
      <c r="AI124" s="268" t="s">
        <v>7356</v>
      </c>
      <c r="AJ124" s="53">
        <v>5</v>
      </c>
      <c r="AK124" s="181" t="s">
        <v>7357</v>
      </c>
      <c r="AL124" s="98">
        <f>ROUND(ROUND(P121*Y122,0)*$AD$83-AJ124,0)</f>
        <v>417</v>
      </c>
      <c r="AM124" s="16"/>
    </row>
    <row r="125" spans="1:39" ht="16.75" customHeight="1" x14ac:dyDescent="0.3">
      <c r="A125" s="11">
        <v>33</v>
      </c>
      <c r="B125" s="14" t="s">
        <v>2928</v>
      </c>
      <c r="C125" s="52" t="s">
        <v>15471</v>
      </c>
      <c r="D125" s="70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81"/>
      <c r="P125" s="185"/>
      <c r="Q125" s="2"/>
      <c r="R125" s="2"/>
      <c r="S125" s="44"/>
      <c r="T125" s="45"/>
      <c r="U125" s="2"/>
      <c r="V125" s="2"/>
      <c r="W125" s="2"/>
      <c r="X125" s="2"/>
      <c r="Y125" s="145"/>
      <c r="Z125" s="71"/>
      <c r="AA125" s="232"/>
      <c r="AB125" s="72"/>
      <c r="AC125" s="145"/>
      <c r="AD125" s="71"/>
      <c r="AE125" s="291" t="s">
        <v>12369</v>
      </c>
      <c r="AF125" s="220" t="s">
        <v>7358</v>
      </c>
      <c r="AG125" s="55" t="s">
        <v>7390</v>
      </c>
      <c r="AH125" s="141">
        <v>0.7</v>
      </c>
      <c r="AI125" s="269"/>
      <c r="AJ125" s="136"/>
      <c r="AK125" s="75"/>
      <c r="AL125" s="98">
        <f>ROUND(ROUND(ROUND(P121*Y122,0)*$AD$83,0)*AH125-AJ124,0)</f>
        <v>290</v>
      </c>
      <c r="AM125" s="16"/>
    </row>
    <row r="126" spans="1:39" ht="16.75" customHeight="1" x14ac:dyDescent="0.3">
      <c r="A126" s="11">
        <v>33</v>
      </c>
      <c r="B126" s="14" t="s">
        <v>2929</v>
      </c>
      <c r="C126" s="52" t="s">
        <v>15470</v>
      </c>
      <c r="D126" s="70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81"/>
      <c r="P126" s="185"/>
      <c r="Q126" s="2"/>
      <c r="R126" s="2"/>
      <c r="S126" s="44"/>
      <c r="T126" s="43"/>
      <c r="U126" s="8"/>
      <c r="V126" s="8"/>
      <c r="W126" s="8"/>
      <c r="X126" s="8"/>
      <c r="Y126" s="180"/>
      <c r="Z126" s="73"/>
      <c r="AA126" s="232"/>
      <c r="AB126" s="72"/>
      <c r="AC126" s="145"/>
      <c r="AD126" s="71"/>
      <c r="AE126" s="292"/>
      <c r="AF126" s="220" t="s">
        <v>7391</v>
      </c>
      <c r="AG126" s="55" t="s">
        <v>7390</v>
      </c>
      <c r="AH126" s="141">
        <v>0.5</v>
      </c>
      <c r="AI126" s="270"/>
      <c r="AJ126" s="144"/>
      <c r="AK126" s="150"/>
      <c r="AL126" s="98">
        <f>ROUND(ROUND(ROUND(P121*Y122,0)*$AD$83,0)*AH126-AJ124,0)</f>
        <v>206</v>
      </c>
      <c r="AM126" s="16"/>
    </row>
    <row r="127" spans="1:39" ht="16.75" customHeight="1" x14ac:dyDescent="0.3">
      <c r="A127" s="11">
        <v>33</v>
      </c>
      <c r="B127" s="14" t="s">
        <v>2930</v>
      </c>
      <c r="C127" s="52" t="s">
        <v>15469</v>
      </c>
      <c r="D127" s="124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6"/>
      <c r="P127" s="185"/>
      <c r="Q127" s="2"/>
      <c r="R127" s="2"/>
      <c r="S127" s="44"/>
      <c r="T127" s="281" t="s">
        <v>13491</v>
      </c>
      <c r="U127" s="282"/>
      <c r="V127" s="282"/>
      <c r="W127" s="282"/>
      <c r="X127" s="2"/>
      <c r="Y127" s="145"/>
      <c r="Z127" s="71"/>
      <c r="AA127" s="232"/>
      <c r="AB127" s="72"/>
      <c r="AC127" s="145"/>
      <c r="AD127" s="71"/>
      <c r="AE127" s="36"/>
      <c r="AF127" s="194"/>
      <c r="AG127" s="7"/>
      <c r="AH127" s="7"/>
      <c r="AI127" s="36"/>
      <c r="AJ127" s="7"/>
      <c r="AK127" s="37"/>
      <c r="AL127" s="98">
        <f>ROUND(ROUND(P121*Y128,0)*$AD$83,0)</f>
        <v>431</v>
      </c>
      <c r="AM127" s="66"/>
    </row>
    <row r="128" spans="1:39" ht="16.75" customHeight="1" x14ac:dyDescent="0.3">
      <c r="A128" s="11">
        <v>33</v>
      </c>
      <c r="B128" s="14" t="s">
        <v>2931</v>
      </c>
      <c r="C128" s="52" t="s">
        <v>15468</v>
      </c>
      <c r="D128" s="124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6"/>
      <c r="P128" s="185"/>
      <c r="Q128" s="2"/>
      <c r="R128" s="2"/>
      <c r="S128" s="44"/>
      <c r="T128" s="284" t="s">
        <v>7405</v>
      </c>
      <c r="U128" s="285"/>
      <c r="V128" s="285"/>
      <c r="W128" s="285"/>
      <c r="X128" s="136" t="s">
        <v>7404</v>
      </c>
      <c r="Y128" s="273">
        <v>0.95</v>
      </c>
      <c r="Z128" s="274"/>
      <c r="AA128" s="233"/>
      <c r="AB128" s="156"/>
      <c r="AC128" s="155"/>
      <c r="AD128" s="157"/>
      <c r="AE128" s="291" t="s">
        <v>12369</v>
      </c>
      <c r="AF128" s="220" t="s">
        <v>7358</v>
      </c>
      <c r="AG128" s="55" t="s">
        <v>7390</v>
      </c>
      <c r="AH128" s="141">
        <v>0.7</v>
      </c>
      <c r="AI128" s="141"/>
      <c r="AJ128" s="141"/>
      <c r="AK128" s="142"/>
      <c r="AL128" s="98">
        <f>ROUND(ROUND(ROUND(P121*Y128,0)*$AD$83,0)*AH128,0)</f>
        <v>302</v>
      </c>
      <c r="AM128" s="66"/>
    </row>
    <row r="129" spans="1:39" ht="16.75" customHeight="1" x14ac:dyDescent="0.3">
      <c r="A129" s="11">
        <v>33</v>
      </c>
      <c r="B129" s="14" t="s">
        <v>2932</v>
      </c>
      <c r="C129" s="52" t="s">
        <v>15467</v>
      </c>
      <c r="D129" s="70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81"/>
      <c r="P129" s="185"/>
      <c r="Q129" s="2"/>
      <c r="R129" s="2"/>
      <c r="S129" s="44"/>
      <c r="T129" s="284"/>
      <c r="U129" s="285"/>
      <c r="V129" s="285"/>
      <c r="W129" s="285"/>
      <c r="X129" s="2"/>
      <c r="Y129" s="145"/>
      <c r="Z129" s="71"/>
      <c r="AA129" s="232"/>
      <c r="AB129" s="72"/>
      <c r="AC129" s="145"/>
      <c r="AD129" s="71"/>
      <c r="AE129" s="292"/>
      <c r="AF129" s="220" t="s">
        <v>7391</v>
      </c>
      <c r="AG129" s="55" t="s">
        <v>7390</v>
      </c>
      <c r="AH129" s="141">
        <v>0.5</v>
      </c>
      <c r="AI129" s="141"/>
      <c r="AJ129" s="141"/>
      <c r="AK129" s="142"/>
      <c r="AL129" s="98">
        <f>ROUND(ROUND(ROUND(P121*Y128,0)*$AD$83,0)*AH129,0)</f>
        <v>216</v>
      </c>
      <c r="AM129" s="16"/>
    </row>
    <row r="130" spans="1:39" ht="16.75" customHeight="1" x14ac:dyDescent="0.3">
      <c r="A130" s="11">
        <v>33</v>
      </c>
      <c r="B130" s="14" t="s">
        <v>2933</v>
      </c>
      <c r="C130" s="52" t="s">
        <v>15466</v>
      </c>
      <c r="D130" s="70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81"/>
      <c r="P130" s="185"/>
      <c r="Q130" s="2"/>
      <c r="R130" s="2"/>
      <c r="S130" s="44"/>
      <c r="T130" s="45"/>
      <c r="U130" s="2"/>
      <c r="V130" s="2"/>
      <c r="W130" s="2"/>
      <c r="X130" s="2"/>
      <c r="Y130" s="145"/>
      <c r="Z130" s="71"/>
      <c r="AA130" s="232"/>
      <c r="AB130" s="72"/>
      <c r="AC130" s="145"/>
      <c r="AD130" s="71"/>
      <c r="AE130" s="36"/>
      <c r="AF130" s="201"/>
      <c r="AG130" s="55"/>
      <c r="AH130" s="141"/>
      <c r="AI130" s="268" t="s">
        <v>7356</v>
      </c>
      <c r="AJ130" s="53">
        <v>5</v>
      </c>
      <c r="AK130" s="181" t="s">
        <v>7357</v>
      </c>
      <c r="AL130" s="98">
        <f>ROUND(ROUND(P121*Y128,0)*$AD$83-AJ130,0)</f>
        <v>426</v>
      </c>
      <c r="AM130" s="16"/>
    </row>
    <row r="131" spans="1:39" ht="16.75" customHeight="1" x14ac:dyDescent="0.3">
      <c r="A131" s="11">
        <v>33</v>
      </c>
      <c r="B131" s="14" t="s">
        <v>2934</v>
      </c>
      <c r="C131" s="52" t="s">
        <v>15465</v>
      </c>
      <c r="D131" s="70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81"/>
      <c r="P131" s="185"/>
      <c r="Q131" s="2"/>
      <c r="R131" s="2"/>
      <c r="S131" s="44"/>
      <c r="T131" s="45"/>
      <c r="U131" s="2"/>
      <c r="V131" s="2"/>
      <c r="W131" s="2"/>
      <c r="X131" s="2"/>
      <c r="Y131" s="145"/>
      <c r="Z131" s="71"/>
      <c r="AA131" s="232"/>
      <c r="AB131" s="72"/>
      <c r="AC131" s="145"/>
      <c r="AD131" s="71"/>
      <c r="AE131" s="291" t="s">
        <v>12369</v>
      </c>
      <c r="AF131" s="220" t="s">
        <v>7358</v>
      </c>
      <c r="AG131" s="55" t="s">
        <v>7390</v>
      </c>
      <c r="AH131" s="141">
        <v>0.7</v>
      </c>
      <c r="AI131" s="269"/>
      <c r="AJ131" s="136"/>
      <c r="AK131" s="75"/>
      <c r="AL131" s="98">
        <f>ROUND(ROUND(ROUND(P121*Y128,0)*$AD$83,0)*AH131-AJ130,0)</f>
        <v>297</v>
      </c>
      <c r="AM131" s="16"/>
    </row>
    <row r="132" spans="1:39" ht="16.75" customHeight="1" x14ac:dyDescent="0.3">
      <c r="A132" s="11">
        <v>33</v>
      </c>
      <c r="B132" s="14" t="s">
        <v>2935</v>
      </c>
      <c r="C132" s="52" t="s">
        <v>15464</v>
      </c>
      <c r="D132" s="70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81"/>
      <c r="P132" s="185"/>
      <c r="Q132" s="2"/>
      <c r="R132" s="2"/>
      <c r="S132" s="44"/>
      <c r="T132" s="43"/>
      <c r="U132" s="8"/>
      <c r="V132" s="8"/>
      <c r="W132" s="8"/>
      <c r="X132" s="8"/>
      <c r="Y132" s="180"/>
      <c r="Z132" s="73"/>
      <c r="AA132" s="232"/>
      <c r="AB132" s="72"/>
      <c r="AC132" s="145"/>
      <c r="AD132" s="71"/>
      <c r="AE132" s="292"/>
      <c r="AF132" s="220" t="s">
        <v>7391</v>
      </c>
      <c r="AG132" s="55" t="s">
        <v>7390</v>
      </c>
      <c r="AH132" s="141">
        <v>0.5</v>
      </c>
      <c r="AI132" s="270"/>
      <c r="AJ132" s="144"/>
      <c r="AK132" s="150"/>
      <c r="AL132" s="98">
        <f>ROUND(ROUND(ROUND(P121*Y128,0)*$AD$83,0)*AH132-AJ130,0)</f>
        <v>211</v>
      </c>
      <c r="AM132" s="16"/>
    </row>
    <row r="133" spans="1:39" ht="16.75" customHeight="1" x14ac:dyDescent="0.3">
      <c r="A133" s="11">
        <v>33</v>
      </c>
      <c r="B133" s="14" t="s">
        <v>15463</v>
      </c>
      <c r="C133" s="52" t="s">
        <v>15462</v>
      </c>
      <c r="D133" s="124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6"/>
      <c r="P133" s="167" t="s">
        <v>7734</v>
      </c>
      <c r="Q133" s="36"/>
      <c r="R133" s="36"/>
      <c r="S133" s="50"/>
      <c r="T133" s="36"/>
      <c r="U133" s="36"/>
      <c r="V133" s="36"/>
      <c r="W133" s="36"/>
      <c r="X133" s="36"/>
      <c r="Y133" s="217"/>
      <c r="Z133" s="50"/>
      <c r="AA133" s="12"/>
      <c r="AB133" s="45"/>
      <c r="AC133" s="2"/>
      <c r="AD133" s="44"/>
      <c r="AE133" s="36"/>
      <c r="AF133" s="53"/>
      <c r="AG133" s="36"/>
      <c r="AH133" s="36"/>
      <c r="AI133" s="36"/>
      <c r="AJ133" s="36"/>
      <c r="AK133" s="50"/>
      <c r="AL133" s="98">
        <f>ROUND(P139*$AD$83,0)</f>
        <v>361</v>
      </c>
      <c r="AM133" s="16"/>
    </row>
    <row r="134" spans="1:39" ht="16.75" customHeight="1" x14ac:dyDescent="0.3">
      <c r="A134" s="11">
        <v>33</v>
      </c>
      <c r="B134" s="14" t="s">
        <v>2936</v>
      </c>
      <c r="C134" s="52" t="s">
        <v>15461</v>
      </c>
      <c r="D134" s="124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6"/>
      <c r="P134" s="185"/>
      <c r="Q134" s="2"/>
      <c r="R134" s="2"/>
      <c r="S134" s="44"/>
      <c r="T134" s="2"/>
      <c r="U134" s="2"/>
      <c r="V134" s="2"/>
      <c r="W134" s="2"/>
      <c r="X134" s="2"/>
      <c r="Y134" s="145"/>
      <c r="Z134" s="71"/>
      <c r="AA134" s="232"/>
      <c r="AB134" s="72"/>
      <c r="AC134" s="145"/>
      <c r="AD134" s="71"/>
      <c r="AE134" s="291" t="s">
        <v>12369</v>
      </c>
      <c r="AF134" s="220" t="s">
        <v>7358</v>
      </c>
      <c r="AG134" s="55" t="s">
        <v>7390</v>
      </c>
      <c r="AH134" s="141">
        <v>0.7</v>
      </c>
      <c r="AI134" s="141"/>
      <c r="AJ134" s="141"/>
      <c r="AK134" s="142"/>
      <c r="AL134" s="98">
        <f>ROUND(ROUND(P139*$AD$83,0)*AH134,0)</f>
        <v>253</v>
      </c>
      <c r="AM134" s="16"/>
    </row>
    <row r="135" spans="1:39" ht="16.75" customHeight="1" x14ac:dyDescent="0.3">
      <c r="A135" s="11">
        <v>33</v>
      </c>
      <c r="B135" s="14" t="s">
        <v>2937</v>
      </c>
      <c r="C135" s="52" t="s">
        <v>15460</v>
      </c>
      <c r="D135" s="70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81"/>
      <c r="P135" s="185"/>
      <c r="Q135" s="2"/>
      <c r="R135" s="2"/>
      <c r="S135" s="44"/>
      <c r="T135" s="45"/>
      <c r="U135" s="2"/>
      <c r="V135" s="2"/>
      <c r="W135" s="2"/>
      <c r="X135" s="2"/>
      <c r="Y135" s="145"/>
      <c r="Z135" s="71"/>
      <c r="AA135" s="232"/>
      <c r="AB135" s="72"/>
      <c r="AC135" s="145"/>
      <c r="AD135" s="71"/>
      <c r="AE135" s="292"/>
      <c r="AF135" s="220" t="s">
        <v>7391</v>
      </c>
      <c r="AG135" s="55" t="s">
        <v>7390</v>
      </c>
      <c r="AH135" s="141">
        <v>0.5</v>
      </c>
      <c r="AI135" s="141"/>
      <c r="AJ135" s="141"/>
      <c r="AK135" s="142"/>
      <c r="AL135" s="98">
        <f>ROUND(ROUND(P139*$AD$83,0)*AH135,0)</f>
        <v>181</v>
      </c>
      <c r="AM135" s="16"/>
    </row>
    <row r="136" spans="1:39" ht="16.75" customHeight="1" x14ac:dyDescent="0.3">
      <c r="A136" s="11">
        <v>33</v>
      </c>
      <c r="B136" s="14" t="s">
        <v>2938</v>
      </c>
      <c r="C136" s="52" t="s">
        <v>15459</v>
      </c>
      <c r="D136" s="70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81"/>
      <c r="P136" s="185"/>
      <c r="Q136" s="2"/>
      <c r="R136" s="2"/>
      <c r="S136" s="44"/>
      <c r="T136" s="45"/>
      <c r="U136" s="2"/>
      <c r="V136" s="2"/>
      <c r="W136" s="2"/>
      <c r="X136" s="2"/>
      <c r="Y136" s="145"/>
      <c r="Z136" s="71"/>
      <c r="AA136" s="232"/>
      <c r="AB136" s="72"/>
      <c r="AC136" s="145"/>
      <c r="AD136" s="71"/>
      <c r="AE136" s="36"/>
      <c r="AF136" s="201"/>
      <c r="AG136" s="55"/>
      <c r="AH136" s="141"/>
      <c r="AI136" s="268" t="s">
        <v>7356</v>
      </c>
      <c r="AJ136" s="53">
        <v>5</v>
      </c>
      <c r="AK136" s="181" t="s">
        <v>7357</v>
      </c>
      <c r="AL136" s="98">
        <f>ROUND(P139*$AD$83-AJ136,0)</f>
        <v>356</v>
      </c>
      <c r="AM136" s="16"/>
    </row>
    <row r="137" spans="1:39" ht="16.75" customHeight="1" x14ac:dyDescent="0.3">
      <c r="A137" s="11">
        <v>33</v>
      </c>
      <c r="B137" s="14" t="s">
        <v>2939</v>
      </c>
      <c r="C137" s="52" t="s">
        <v>15458</v>
      </c>
      <c r="D137" s="70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81"/>
      <c r="P137" s="185"/>
      <c r="Q137" s="2"/>
      <c r="R137" s="2"/>
      <c r="S137" s="44"/>
      <c r="T137" s="45"/>
      <c r="U137" s="2"/>
      <c r="V137" s="2"/>
      <c r="W137" s="2"/>
      <c r="X137" s="2"/>
      <c r="Y137" s="145"/>
      <c r="Z137" s="71"/>
      <c r="AA137" s="232"/>
      <c r="AB137" s="72"/>
      <c r="AC137" s="145"/>
      <c r="AD137" s="71"/>
      <c r="AE137" s="291" t="s">
        <v>12369</v>
      </c>
      <c r="AF137" s="220" t="s">
        <v>7358</v>
      </c>
      <c r="AG137" s="55" t="s">
        <v>7390</v>
      </c>
      <c r="AH137" s="141">
        <v>0.7</v>
      </c>
      <c r="AI137" s="269"/>
      <c r="AJ137" s="136"/>
      <c r="AK137" s="75"/>
      <c r="AL137" s="98">
        <f>ROUND(ROUND(P139*$AD$83,0)*AH137-AJ136,0)</f>
        <v>248</v>
      </c>
      <c r="AM137" s="16"/>
    </row>
    <row r="138" spans="1:39" ht="16.75" customHeight="1" x14ac:dyDescent="0.3">
      <c r="A138" s="11">
        <v>33</v>
      </c>
      <c r="B138" s="14" t="s">
        <v>2940</v>
      </c>
      <c r="C138" s="52" t="s">
        <v>15457</v>
      </c>
      <c r="D138" s="70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81"/>
      <c r="P138" s="185"/>
      <c r="Q138" s="2"/>
      <c r="R138" s="2"/>
      <c r="S138" s="44"/>
      <c r="T138" s="45"/>
      <c r="U138" s="2"/>
      <c r="V138" s="2"/>
      <c r="W138" s="2"/>
      <c r="X138" s="2"/>
      <c r="Y138" s="145"/>
      <c r="Z138" s="71"/>
      <c r="AA138" s="232"/>
      <c r="AB138" s="72"/>
      <c r="AC138" s="145"/>
      <c r="AD138" s="71"/>
      <c r="AE138" s="292"/>
      <c r="AF138" s="220" t="s">
        <v>7391</v>
      </c>
      <c r="AG138" s="55" t="s">
        <v>7390</v>
      </c>
      <c r="AH138" s="141">
        <v>0.5</v>
      </c>
      <c r="AI138" s="270"/>
      <c r="AJ138" s="144"/>
      <c r="AK138" s="150"/>
      <c r="AL138" s="98">
        <f>ROUND(ROUND(P139*$AD$83,0)*AH138-AJ136,0)</f>
        <v>176</v>
      </c>
      <c r="AM138" s="16"/>
    </row>
    <row r="139" spans="1:39" ht="16.75" customHeight="1" x14ac:dyDescent="0.3">
      <c r="A139" s="11">
        <v>33</v>
      </c>
      <c r="B139" s="14" t="s">
        <v>2941</v>
      </c>
      <c r="C139" s="52" t="s">
        <v>15456</v>
      </c>
      <c r="D139" s="124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6"/>
      <c r="P139" s="271">
        <f>'21共同生活援助（日中支援型）'!P67</f>
        <v>721</v>
      </c>
      <c r="Q139" s="272"/>
      <c r="R139" s="2" t="s">
        <v>7388</v>
      </c>
      <c r="S139" s="44"/>
      <c r="T139" s="281" t="s">
        <v>7380</v>
      </c>
      <c r="U139" s="282"/>
      <c r="V139" s="282"/>
      <c r="W139" s="282"/>
      <c r="X139" s="36"/>
      <c r="Y139" s="217"/>
      <c r="Z139" s="74"/>
      <c r="AA139" s="232"/>
      <c r="AB139" s="72"/>
      <c r="AC139" s="145"/>
      <c r="AD139" s="71"/>
      <c r="AE139" s="36"/>
      <c r="AF139" s="194"/>
      <c r="AG139" s="7"/>
      <c r="AH139" s="7"/>
      <c r="AI139" s="36"/>
      <c r="AJ139" s="7"/>
      <c r="AK139" s="37"/>
      <c r="AL139" s="98">
        <f>ROUND(ROUND(P139*Y140,0)*$AD$83,0)</f>
        <v>336</v>
      </c>
      <c r="AM139" s="66"/>
    </row>
    <row r="140" spans="1:39" ht="16.75" customHeight="1" x14ac:dyDescent="0.3">
      <c r="A140" s="11">
        <v>33</v>
      </c>
      <c r="B140" s="14" t="s">
        <v>2942</v>
      </c>
      <c r="C140" s="52" t="s">
        <v>15455</v>
      </c>
      <c r="D140" s="124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6"/>
      <c r="P140" s="72"/>
      <c r="Q140" s="145"/>
      <c r="R140" s="2"/>
      <c r="S140" s="44"/>
      <c r="T140" s="284"/>
      <c r="U140" s="285"/>
      <c r="V140" s="285"/>
      <c r="W140" s="285"/>
      <c r="X140" s="136" t="s">
        <v>7404</v>
      </c>
      <c r="Y140" s="273">
        <v>0.93</v>
      </c>
      <c r="Z140" s="274"/>
      <c r="AA140" s="233"/>
      <c r="AB140" s="156"/>
      <c r="AC140" s="155"/>
      <c r="AD140" s="157"/>
      <c r="AE140" s="291" t="s">
        <v>12369</v>
      </c>
      <c r="AF140" s="220" t="s">
        <v>7358</v>
      </c>
      <c r="AG140" s="55" t="s">
        <v>7390</v>
      </c>
      <c r="AH140" s="141">
        <v>0.7</v>
      </c>
      <c r="AI140" s="141"/>
      <c r="AJ140" s="141"/>
      <c r="AK140" s="142"/>
      <c r="AL140" s="98">
        <f>ROUND(ROUND(ROUND(P139*Y140,0)*$AD$83,0)*AH140,0)</f>
        <v>235</v>
      </c>
      <c r="AM140" s="66"/>
    </row>
    <row r="141" spans="1:39" ht="16.75" customHeight="1" x14ac:dyDescent="0.3">
      <c r="A141" s="11">
        <v>33</v>
      </c>
      <c r="B141" s="14" t="s">
        <v>2943</v>
      </c>
      <c r="C141" s="52" t="s">
        <v>15454</v>
      </c>
      <c r="D141" s="70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81"/>
      <c r="P141" s="185"/>
      <c r="Q141" s="2"/>
      <c r="R141" s="2"/>
      <c r="S141" s="44"/>
      <c r="T141" s="284"/>
      <c r="U141" s="285"/>
      <c r="V141" s="285"/>
      <c r="W141" s="285"/>
      <c r="X141" s="2"/>
      <c r="Y141" s="145"/>
      <c r="Z141" s="71"/>
      <c r="AA141" s="232"/>
      <c r="AB141" s="72"/>
      <c r="AC141" s="145"/>
      <c r="AD141" s="71"/>
      <c r="AE141" s="292"/>
      <c r="AF141" s="220" t="s">
        <v>7391</v>
      </c>
      <c r="AG141" s="55" t="s">
        <v>7390</v>
      </c>
      <c r="AH141" s="141">
        <v>0.5</v>
      </c>
      <c r="AI141" s="141"/>
      <c r="AJ141" s="141"/>
      <c r="AK141" s="142"/>
      <c r="AL141" s="98">
        <f>ROUND(ROUND(ROUND(P139*Y140,0)*$AD$83,0)*AH141,0)</f>
        <v>168</v>
      </c>
      <c r="AM141" s="16"/>
    </row>
    <row r="142" spans="1:39" ht="16.75" customHeight="1" x14ac:dyDescent="0.3">
      <c r="A142" s="11">
        <v>33</v>
      </c>
      <c r="B142" s="14" t="s">
        <v>2944</v>
      </c>
      <c r="C142" s="52" t="s">
        <v>15453</v>
      </c>
      <c r="D142" s="70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81"/>
      <c r="P142" s="185"/>
      <c r="Q142" s="2"/>
      <c r="R142" s="2"/>
      <c r="S142" s="44"/>
      <c r="T142" s="45"/>
      <c r="U142" s="2"/>
      <c r="V142" s="2"/>
      <c r="W142" s="2"/>
      <c r="X142" s="2"/>
      <c r="Y142" s="145"/>
      <c r="Z142" s="71"/>
      <c r="AA142" s="232"/>
      <c r="AB142" s="72"/>
      <c r="AC142" s="145"/>
      <c r="AD142" s="71"/>
      <c r="AE142" s="36"/>
      <c r="AF142" s="201"/>
      <c r="AG142" s="55"/>
      <c r="AH142" s="141"/>
      <c r="AI142" s="268" t="s">
        <v>7356</v>
      </c>
      <c r="AJ142" s="53">
        <v>5</v>
      </c>
      <c r="AK142" s="181" t="s">
        <v>7357</v>
      </c>
      <c r="AL142" s="98">
        <f>ROUND(ROUND(P139*Y140,0)*$AD$83-AJ142,0)</f>
        <v>331</v>
      </c>
      <c r="AM142" s="16"/>
    </row>
    <row r="143" spans="1:39" ht="16.75" customHeight="1" x14ac:dyDescent="0.3">
      <c r="A143" s="11">
        <v>33</v>
      </c>
      <c r="B143" s="14" t="s">
        <v>2945</v>
      </c>
      <c r="C143" s="52" t="s">
        <v>15452</v>
      </c>
      <c r="D143" s="70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81"/>
      <c r="P143" s="185"/>
      <c r="Q143" s="2"/>
      <c r="R143" s="2"/>
      <c r="S143" s="44"/>
      <c r="T143" s="45"/>
      <c r="U143" s="2"/>
      <c r="V143" s="2"/>
      <c r="W143" s="2"/>
      <c r="X143" s="2"/>
      <c r="Y143" s="145"/>
      <c r="Z143" s="71"/>
      <c r="AA143" s="232"/>
      <c r="AB143" s="72"/>
      <c r="AC143" s="145"/>
      <c r="AD143" s="71"/>
      <c r="AE143" s="291" t="s">
        <v>12369</v>
      </c>
      <c r="AF143" s="220" t="s">
        <v>7358</v>
      </c>
      <c r="AG143" s="55" t="s">
        <v>7390</v>
      </c>
      <c r="AH143" s="141">
        <v>0.7</v>
      </c>
      <c r="AI143" s="269"/>
      <c r="AJ143" s="136"/>
      <c r="AK143" s="75"/>
      <c r="AL143" s="98">
        <f>ROUND(ROUND(ROUND(P139*Y140,0)*$AD$83,0)*AH143-AJ142,0)</f>
        <v>230</v>
      </c>
      <c r="AM143" s="16"/>
    </row>
    <row r="144" spans="1:39" ht="16.75" customHeight="1" x14ac:dyDescent="0.3">
      <c r="A144" s="11">
        <v>33</v>
      </c>
      <c r="B144" s="14" t="s">
        <v>2946</v>
      </c>
      <c r="C144" s="52" t="s">
        <v>15451</v>
      </c>
      <c r="D144" s="70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81"/>
      <c r="P144" s="185"/>
      <c r="Q144" s="2"/>
      <c r="R144" s="2"/>
      <c r="S144" s="44"/>
      <c r="T144" s="43"/>
      <c r="U144" s="8"/>
      <c r="V144" s="8"/>
      <c r="W144" s="8"/>
      <c r="X144" s="8"/>
      <c r="Y144" s="180"/>
      <c r="Z144" s="73"/>
      <c r="AA144" s="232"/>
      <c r="AB144" s="72"/>
      <c r="AC144" s="145"/>
      <c r="AD144" s="71"/>
      <c r="AE144" s="292"/>
      <c r="AF144" s="220" t="s">
        <v>7391</v>
      </c>
      <c r="AG144" s="55" t="s">
        <v>7390</v>
      </c>
      <c r="AH144" s="141">
        <v>0.5</v>
      </c>
      <c r="AI144" s="270"/>
      <c r="AJ144" s="144"/>
      <c r="AK144" s="150"/>
      <c r="AL144" s="98">
        <f>ROUND(ROUND(ROUND(P139*Y140,0)*$AD$83,0)*AH144-AJ142,0)</f>
        <v>163</v>
      </c>
      <c r="AM144" s="16"/>
    </row>
    <row r="145" spans="1:39" ht="16.75" customHeight="1" x14ac:dyDescent="0.3">
      <c r="A145" s="11">
        <v>33</v>
      </c>
      <c r="B145" s="14" t="s">
        <v>2947</v>
      </c>
      <c r="C145" s="52" t="s">
        <v>15450</v>
      </c>
      <c r="D145" s="124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6"/>
      <c r="P145" s="185"/>
      <c r="Q145" s="2"/>
      <c r="R145" s="2"/>
      <c r="S145" s="44"/>
      <c r="T145" s="281" t="s">
        <v>13491</v>
      </c>
      <c r="U145" s="282"/>
      <c r="V145" s="282"/>
      <c r="W145" s="282"/>
      <c r="X145" s="2"/>
      <c r="Y145" s="145"/>
      <c r="Z145" s="71"/>
      <c r="AA145" s="232"/>
      <c r="AB145" s="72"/>
      <c r="AC145" s="145"/>
      <c r="AD145" s="71"/>
      <c r="AE145" s="36"/>
      <c r="AF145" s="194"/>
      <c r="AG145" s="7"/>
      <c r="AH145" s="7"/>
      <c r="AI145" s="36"/>
      <c r="AJ145" s="7"/>
      <c r="AK145" s="37"/>
      <c r="AL145" s="98">
        <f>ROUND(ROUND(P139*Y146,0)*$AD$83,0)</f>
        <v>343</v>
      </c>
      <c r="AM145" s="66"/>
    </row>
    <row r="146" spans="1:39" ht="16.75" customHeight="1" x14ac:dyDescent="0.3">
      <c r="A146" s="11">
        <v>33</v>
      </c>
      <c r="B146" s="14" t="s">
        <v>2948</v>
      </c>
      <c r="C146" s="52" t="s">
        <v>15449</v>
      </c>
      <c r="D146" s="124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6"/>
      <c r="P146" s="185"/>
      <c r="Q146" s="2"/>
      <c r="R146" s="2"/>
      <c r="S146" s="44"/>
      <c r="T146" s="284" t="s">
        <v>7405</v>
      </c>
      <c r="U146" s="285"/>
      <c r="V146" s="285"/>
      <c r="W146" s="285"/>
      <c r="X146" s="136" t="s">
        <v>7404</v>
      </c>
      <c r="Y146" s="273">
        <v>0.95</v>
      </c>
      <c r="Z146" s="274"/>
      <c r="AA146" s="233"/>
      <c r="AB146" s="156"/>
      <c r="AC146" s="155"/>
      <c r="AD146" s="157"/>
      <c r="AE146" s="291" t="s">
        <v>12369</v>
      </c>
      <c r="AF146" s="220" t="s">
        <v>7358</v>
      </c>
      <c r="AG146" s="55" t="s">
        <v>7390</v>
      </c>
      <c r="AH146" s="141">
        <v>0.7</v>
      </c>
      <c r="AI146" s="141"/>
      <c r="AJ146" s="141"/>
      <c r="AK146" s="142"/>
      <c r="AL146" s="98">
        <f>ROUND(ROUND(ROUND(P139*Y146,0)*$AD$83,0)*AH146,0)</f>
        <v>240</v>
      </c>
      <c r="AM146" s="66"/>
    </row>
    <row r="147" spans="1:39" ht="16.75" customHeight="1" x14ac:dyDescent="0.3">
      <c r="A147" s="11">
        <v>33</v>
      </c>
      <c r="B147" s="14" t="s">
        <v>2949</v>
      </c>
      <c r="C147" s="52" t="s">
        <v>15448</v>
      </c>
      <c r="D147" s="70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81"/>
      <c r="P147" s="185"/>
      <c r="Q147" s="2"/>
      <c r="R147" s="2"/>
      <c r="S147" s="44"/>
      <c r="T147" s="284"/>
      <c r="U147" s="285"/>
      <c r="V147" s="285"/>
      <c r="W147" s="285"/>
      <c r="X147" s="2"/>
      <c r="Y147" s="145"/>
      <c r="Z147" s="71"/>
      <c r="AA147" s="232"/>
      <c r="AB147" s="72"/>
      <c r="AC147" s="145"/>
      <c r="AD147" s="71"/>
      <c r="AE147" s="292"/>
      <c r="AF147" s="220" t="s">
        <v>7391</v>
      </c>
      <c r="AG147" s="55" t="s">
        <v>7390</v>
      </c>
      <c r="AH147" s="141">
        <v>0.5</v>
      </c>
      <c r="AI147" s="141"/>
      <c r="AJ147" s="141"/>
      <c r="AK147" s="142"/>
      <c r="AL147" s="98">
        <f>ROUND(ROUND(ROUND(P139*Y146,0)*$AD$83,0)*AH147,0)</f>
        <v>172</v>
      </c>
      <c r="AM147" s="16"/>
    </row>
    <row r="148" spans="1:39" ht="16.75" customHeight="1" x14ac:dyDescent="0.3">
      <c r="A148" s="11">
        <v>33</v>
      </c>
      <c r="B148" s="14" t="s">
        <v>2950</v>
      </c>
      <c r="C148" s="52" t="s">
        <v>15447</v>
      </c>
      <c r="D148" s="70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81"/>
      <c r="P148" s="185"/>
      <c r="Q148" s="2"/>
      <c r="R148" s="2"/>
      <c r="S148" s="44"/>
      <c r="T148" s="45"/>
      <c r="U148" s="2"/>
      <c r="V148" s="2"/>
      <c r="W148" s="2"/>
      <c r="X148" s="2"/>
      <c r="Y148" s="145"/>
      <c r="Z148" s="71"/>
      <c r="AA148" s="232"/>
      <c r="AB148" s="72"/>
      <c r="AC148" s="145"/>
      <c r="AD148" s="71"/>
      <c r="AE148" s="36"/>
      <c r="AF148" s="201"/>
      <c r="AG148" s="55"/>
      <c r="AH148" s="141"/>
      <c r="AI148" s="268" t="s">
        <v>7356</v>
      </c>
      <c r="AJ148" s="53">
        <v>5</v>
      </c>
      <c r="AK148" s="181" t="s">
        <v>7357</v>
      </c>
      <c r="AL148" s="98">
        <f>ROUND(ROUND(P139*Y146,0)*$AD$83-AJ148,0)</f>
        <v>338</v>
      </c>
      <c r="AM148" s="16"/>
    </row>
    <row r="149" spans="1:39" ht="16.75" customHeight="1" x14ac:dyDescent="0.3">
      <c r="A149" s="11">
        <v>33</v>
      </c>
      <c r="B149" s="14" t="s">
        <v>2951</v>
      </c>
      <c r="C149" s="52" t="s">
        <v>15446</v>
      </c>
      <c r="D149" s="70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81"/>
      <c r="P149" s="185"/>
      <c r="Q149" s="2"/>
      <c r="R149" s="2"/>
      <c r="S149" s="44"/>
      <c r="T149" s="45"/>
      <c r="U149" s="2"/>
      <c r="V149" s="2"/>
      <c r="W149" s="2"/>
      <c r="X149" s="2"/>
      <c r="Y149" s="145"/>
      <c r="Z149" s="71"/>
      <c r="AA149" s="232"/>
      <c r="AB149" s="72"/>
      <c r="AC149" s="145"/>
      <c r="AD149" s="71"/>
      <c r="AE149" s="291" t="s">
        <v>12369</v>
      </c>
      <c r="AF149" s="220" t="s">
        <v>7358</v>
      </c>
      <c r="AG149" s="55" t="s">
        <v>7390</v>
      </c>
      <c r="AH149" s="141">
        <v>0.7</v>
      </c>
      <c r="AI149" s="269"/>
      <c r="AJ149" s="136"/>
      <c r="AK149" s="75"/>
      <c r="AL149" s="98">
        <f>ROUND(ROUND(ROUND(P139*Y146,0)*$AD$83,0)*AH149-AJ148,0)</f>
        <v>235</v>
      </c>
      <c r="AM149" s="16"/>
    </row>
    <row r="150" spans="1:39" ht="16.75" customHeight="1" x14ac:dyDescent="0.3">
      <c r="A150" s="11">
        <v>33</v>
      </c>
      <c r="B150" s="14" t="s">
        <v>15445</v>
      </c>
      <c r="C150" s="52" t="s">
        <v>15444</v>
      </c>
      <c r="D150" s="70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81"/>
      <c r="P150" s="164"/>
      <c r="Q150" s="8"/>
      <c r="R150" s="8"/>
      <c r="S150" s="24"/>
      <c r="T150" s="43"/>
      <c r="U150" s="8"/>
      <c r="V150" s="8"/>
      <c r="W150" s="8"/>
      <c r="X150" s="8"/>
      <c r="Y150" s="180"/>
      <c r="Z150" s="73"/>
      <c r="AA150" s="231"/>
      <c r="AB150" s="216"/>
      <c r="AC150" s="180"/>
      <c r="AD150" s="73"/>
      <c r="AE150" s="292"/>
      <c r="AF150" s="220" t="s">
        <v>7391</v>
      </c>
      <c r="AG150" s="55" t="s">
        <v>7390</v>
      </c>
      <c r="AH150" s="141">
        <v>0.5</v>
      </c>
      <c r="AI150" s="270"/>
      <c r="AJ150" s="144"/>
      <c r="AK150" s="150"/>
      <c r="AL150" s="98">
        <f>ROUND(ROUND(ROUND(P139*Y146,0)*$AD$83,0)*AH150-AJ148,0)</f>
        <v>167</v>
      </c>
      <c r="AM150" s="16"/>
    </row>
    <row r="151" spans="1:39" ht="16.75" customHeight="1" x14ac:dyDescent="0.3">
      <c r="A151" s="11">
        <v>33</v>
      </c>
      <c r="B151" s="14" t="s">
        <v>15443</v>
      </c>
      <c r="C151" s="52" t="s">
        <v>15442</v>
      </c>
      <c r="D151" s="259" t="s">
        <v>13405</v>
      </c>
      <c r="E151" s="293"/>
      <c r="F151" s="293"/>
      <c r="G151" s="293"/>
      <c r="H151" s="293"/>
      <c r="I151" s="293"/>
      <c r="J151" s="293"/>
      <c r="K151" s="293"/>
      <c r="L151" s="293"/>
      <c r="M151" s="293"/>
      <c r="N151" s="293"/>
      <c r="O151" s="294"/>
      <c r="P151" s="167" t="s">
        <v>7461</v>
      </c>
      <c r="Q151" s="36"/>
      <c r="R151" s="36"/>
      <c r="S151" s="50"/>
      <c r="T151" s="49"/>
      <c r="U151" s="36"/>
      <c r="V151" s="36"/>
      <c r="W151" s="36"/>
      <c r="X151" s="36"/>
      <c r="Y151" s="217"/>
      <c r="Z151" s="50"/>
      <c r="AA151" s="257" t="s">
        <v>9251</v>
      </c>
      <c r="AB151" s="259" t="s">
        <v>7358</v>
      </c>
      <c r="AC151" s="36"/>
      <c r="AD151" s="50"/>
      <c r="AE151" s="36"/>
      <c r="AF151" s="53"/>
      <c r="AG151" s="36"/>
      <c r="AH151" s="36"/>
      <c r="AI151" s="36"/>
      <c r="AJ151" s="36"/>
      <c r="AK151" s="50"/>
      <c r="AL151" s="98">
        <f>ROUND(P157*$AD$155,0)</f>
        <v>714</v>
      </c>
      <c r="AM151" s="22" t="s">
        <v>8355</v>
      </c>
    </row>
    <row r="152" spans="1:39" ht="16.75" customHeight="1" x14ac:dyDescent="0.3">
      <c r="A152" s="11">
        <v>33</v>
      </c>
      <c r="B152" s="14" t="s">
        <v>2952</v>
      </c>
      <c r="C152" s="52" t="s">
        <v>15441</v>
      </c>
      <c r="D152" s="287"/>
      <c r="E152" s="295"/>
      <c r="F152" s="295"/>
      <c r="G152" s="295"/>
      <c r="H152" s="295"/>
      <c r="I152" s="295"/>
      <c r="J152" s="295"/>
      <c r="K152" s="295"/>
      <c r="L152" s="295"/>
      <c r="M152" s="295"/>
      <c r="N152" s="295"/>
      <c r="O152" s="296"/>
      <c r="P152" s="185"/>
      <c r="Q152" s="2"/>
      <c r="R152" s="2"/>
      <c r="S152" s="44"/>
      <c r="T152" s="45"/>
      <c r="U152" s="2"/>
      <c r="V152" s="2"/>
      <c r="W152" s="2"/>
      <c r="X152" s="2"/>
      <c r="Y152" s="145"/>
      <c r="Z152" s="71"/>
      <c r="AA152" s="258"/>
      <c r="AB152" s="287"/>
      <c r="AC152" s="145"/>
      <c r="AD152" s="71"/>
      <c r="AE152" s="291" t="s">
        <v>12369</v>
      </c>
      <c r="AF152" s="220" t="s">
        <v>7358</v>
      </c>
      <c r="AG152" s="55" t="s">
        <v>7390</v>
      </c>
      <c r="AH152" s="141">
        <v>0.7</v>
      </c>
      <c r="AI152" s="141"/>
      <c r="AJ152" s="141"/>
      <c r="AK152" s="142"/>
      <c r="AL152" s="98">
        <f>ROUND(ROUND(P157*$AD$155,0)*AH152,0)</f>
        <v>500</v>
      </c>
      <c r="AM152" s="16"/>
    </row>
    <row r="153" spans="1:39" ht="16.75" customHeight="1" x14ac:dyDescent="0.3">
      <c r="A153" s="11">
        <v>33</v>
      </c>
      <c r="B153" s="14" t="s">
        <v>2953</v>
      </c>
      <c r="C153" s="52" t="s">
        <v>15440</v>
      </c>
      <c r="D153" s="287"/>
      <c r="E153" s="295"/>
      <c r="F153" s="295"/>
      <c r="G153" s="295"/>
      <c r="H153" s="295"/>
      <c r="I153" s="295"/>
      <c r="J153" s="295"/>
      <c r="K153" s="295"/>
      <c r="L153" s="295"/>
      <c r="M153" s="295"/>
      <c r="N153" s="295"/>
      <c r="O153" s="296"/>
      <c r="P153" s="185"/>
      <c r="Q153" s="2"/>
      <c r="R153" s="2"/>
      <c r="S153" s="44"/>
      <c r="T153" s="45"/>
      <c r="U153" s="2"/>
      <c r="V153" s="2"/>
      <c r="W153" s="2"/>
      <c r="X153" s="2"/>
      <c r="Y153" s="145"/>
      <c r="Z153" s="71"/>
      <c r="AA153" s="258"/>
      <c r="AB153" s="287"/>
      <c r="AC153" s="145"/>
      <c r="AD153" s="71"/>
      <c r="AE153" s="292"/>
      <c r="AF153" s="220" t="s">
        <v>7391</v>
      </c>
      <c r="AG153" s="55" t="s">
        <v>7390</v>
      </c>
      <c r="AH153" s="141">
        <v>0.5</v>
      </c>
      <c r="AI153" s="141"/>
      <c r="AJ153" s="141"/>
      <c r="AK153" s="142"/>
      <c r="AL153" s="98">
        <f>ROUND(ROUND(P157*$AD$155,0)*AH153,0)</f>
        <v>357</v>
      </c>
      <c r="AM153" s="16"/>
    </row>
    <row r="154" spans="1:39" ht="16.75" customHeight="1" x14ac:dyDescent="0.3">
      <c r="A154" s="11">
        <v>33</v>
      </c>
      <c r="B154" s="14" t="s">
        <v>2954</v>
      </c>
      <c r="C154" s="52" t="s">
        <v>15439</v>
      </c>
      <c r="D154" s="121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3"/>
      <c r="P154" s="185"/>
      <c r="Q154" s="2"/>
      <c r="R154" s="2"/>
      <c r="S154" s="44"/>
      <c r="T154" s="45"/>
      <c r="U154" s="2"/>
      <c r="V154" s="2"/>
      <c r="W154" s="2"/>
      <c r="X154" s="2"/>
      <c r="Y154" s="145"/>
      <c r="Z154" s="71"/>
      <c r="AA154" s="258"/>
      <c r="AB154" s="72"/>
      <c r="AC154" s="145"/>
      <c r="AD154" s="71"/>
      <c r="AE154" s="36"/>
      <c r="AF154" s="201"/>
      <c r="AG154" s="55"/>
      <c r="AH154" s="141"/>
      <c r="AI154" s="268" t="s">
        <v>7356</v>
      </c>
      <c r="AJ154" s="53">
        <v>5</v>
      </c>
      <c r="AK154" s="181" t="s">
        <v>7357</v>
      </c>
      <c r="AL154" s="98">
        <f>ROUND(P157*$AD$155-AJ154,0)</f>
        <v>709</v>
      </c>
      <c r="AM154" s="16"/>
    </row>
    <row r="155" spans="1:39" ht="16.75" customHeight="1" x14ac:dyDescent="0.3">
      <c r="A155" s="11">
        <v>33</v>
      </c>
      <c r="B155" s="14" t="s">
        <v>2955</v>
      </c>
      <c r="C155" s="52" t="s">
        <v>15438</v>
      </c>
      <c r="D155" s="70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81"/>
      <c r="P155" s="185"/>
      <c r="Q155" s="2"/>
      <c r="R155" s="2"/>
      <c r="S155" s="44"/>
      <c r="T155" s="45"/>
      <c r="U155" s="2"/>
      <c r="V155" s="2"/>
      <c r="W155" s="2"/>
      <c r="X155" s="2"/>
      <c r="Y155" s="145"/>
      <c r="Z155" s="71"/>
      <c r="AA155" s="232"/>
      <c r="AB155" s="72"/>
      <c r="AC155" s="145" t="s">
        <v>1</v>
      </c>
      <c r="AD155" s="157">
        <v>0.7</v>
      </c>
      <c r="AE155" s="291" t="s">
        <v>12369</v>
      </c>
      <c r="AF155" s="220" t="s">
        <v>7358</v>
      </c>
      <c r="AG155" s="55" t="s">
        <v>7390</v>
      </c>
      <c r="AH155" s="141">
        <v>0.7</v>
      </c>
      <c r="AI155" s="269"/>
      <c r="AJ155" s="136"/>
      <c r="AK155" s="75"/>
      <c r="AL155" s="98">
        <f>ROUND(ROUND(P157*$AD$155,0)*AH155-AJ154,0)</f>
        <v>495</v>
      </c>
      <c r="AM155" s="16"/>
    </row>
    <row r="156" spans="1:39" ht="16.75" customHeight="1" x14ac:dyDescent="0.3">
      <c r="A156" s="11">
        <v>33</v>
      </c>
      <c r="B156" s="14" t="s">
        <v>2956</v>
      </c>
      <c r="C156" s="52" t="s">
        <v>15437</v>
      </c>
      <c r="D156" s="70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81"/>
      <c r="P156" s="185"/>
      <c r="Q156" s="2"/>
      <c r="R156" s="2"/>
      <c r="S156" s="44"/>
      <c r="T156" s="45"/>
      <c r="U156" s="2"/>
      <c r="V156" s="2"/>
      <c r="W156" s="2"/>
      <c r="X156" s="2"/>
      <c r="Y156" s="145"/>
      <c r="Z156" s="71"/>
      <c r="AA156" s="232"/>
      <c r="AB156" s="72"/>
      <c r="AC156" s="145"/>
      <c r="AD156" s="71"/>
      <c r="AE156" s="292"/>
      <c r="AF156" s="220" t="s">
        <v>7391</v>
      </c>
      <c r="AG156" s="55" t="s">
        <v>7390</v>
      </c>
      <c r="AH156" s="141">
        <v>0.5</v>
      </c>
      <c r="AI156" s="270"/>
      <c r="AJ156" s="144"/>
      <c r="AK156" s="150"/>
      <c r="AL156" s="98">
        <f>ROUND(ROUND(P157*$AD$155,0)*AH156-AJ154,0)</f>
        <v>352</v>
      </c>
      <c r="AM156" s="16"/>
    </row>
    <row r="157" spans="1:39" ht="16.75" customHeight="1" x14ac:dyDescent="0.3">
      <c r="A157" s="11">
        <v>33</v>
      </c>
      <c r="B157" s="14" t="s">
        <v>2957</v>
      </c>
      <c r="C157" s="52" t="s">
        <v>15436</v>
      </c>
      <c r="D157" s="124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6"/>
      <c r="P157" s="271">
        <f>'21共同生活援助（日中支援型）'!P85</f>
        <v>1020</v>
      </c>
      <c r="Q157" s="272"/>
      <c r="R157" s="2" t="s">
        <v>7388</v>
      </c>
      <c r="S157" s="44"/>
      <c r="T157" s="281" t="s">
        <v>7380</v>
      </c>
      <c r="U157" s="282"/>
      <c r="V157" s="282"/>
      <c r="W157" s="282"/>
      <c r="X157" s="36"/>
      <c r="Y157" s="217"/>
      <c r="Z157" s="74"/>
      <c r="AA157" s="232"/>
      <c r="AB157" s="72"/>
      <c r="AC157" s="145"/>
      <c r="AD157" s="71"/>
      <c r="AE157" s="36"/>
      <c r="AF157" s="80"/>
      <c r="AG157" s="7"/>
      <c r="AH157" s="7"/>
      <c r="AI157" s="36"/>
      <c r="AJ157" s="7"/>
      <c r="AK157" s="37"/>
      <c r="AL157" s="98">
        <f>ROUND(ROUND(P157*Y158,0)*$AD$155,0)</f>
        <v>664</v>
      </c>
      <c r="AM157" s="66"/>
    </row>
    <row r="158" spans="1:39" ht="16.75" customHeight="1" x14ac:dyDescent="0.3">
      <c r="A158" s="11">
        <v>33</v>
      </c>
      <c r="B158" s="14" t="s">
        <v>2958</v>
      </c>
      <c r="C158" s="52" t="s">
        <v>15435</v>
      </c>
      <c r="D158" s="131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3"/>
      <c r="P158" s="72"/>
      <c r="Q158" s="145"/>
      <c r="R158" s="2"/>
      <c r="S158" s="44"/>
      <c r="T158" s="284"/>
      <c r="U158" s="285"/>
      <c r="V158" s="285"/>
      <c r="W158" s="285"/>
      <c r="X158" s="136" t="s">
        <v>7404</v>
      </c>
      <c r="Y158" s="273">
        <v>0.93</v>
      </c>
      <c r="Z158" s="274"/>
      <c r="AA158" s="233"/>
      <c r="AB158" s="156"/>
      <c r="AC158" s="145"/>
      <c r="AD158" s="71"/>
      <c r="AE158" s="291" t="s">
        <v>12369</v>
      </c>
      <c r="AF158" s="220" t="s">
        <v>7358</v>
      </c>
      <c r="AG158" s="55" t="s">
        <v>7390</v>
      </c>
      <c r="AH158" s="141">
        <v>0.7</v>
      </c>
      <c r="AI158" s="141"/>
      <c r="AJ158" s="141"/>
      <c r="AK158" s="142"/>
      <c r="AL158" s="98">
        <f>ROUND(ROUND(ROUND(P157*Y158,0)*$AD$155,0)*AH158,0)</f>
        <v>465</v>
      </c>
      <c r="AM158" s="66"/>
    </row>
    <row r="159" spans="1:39" ht="16.75" customHeight="1" x14ac:dyDescent="0.3">
      <c r="A159" s="11">
        <v>33</v>
      </c>
      <c r="B159" s="14" t="s">
        <v>2959</v>
      </c>
      <c r="C159" s="52" t="s">
        <v>15434</v>
      </c>
      <c r="D159" s="70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81"/>
      <c r="P159" s="185"/>
      <c r="Q159" s="2"/>
      <c r="R159" s="2"/>
      <c r="S159" s="44"/>
      <c r="T159" s="284"/>
      <c r="U159" s="285"/>
      <c r="V159" s="285"/>
      <c r="W159" s="285"/>
      <c r="X159" s="2"/>
      <c r="Y159" s="145"/>
      <c r="Z159" s="71"/>
      <c r="AA159" s="232"/>
      <c r="AB159" s="72"/>
      <c r="AC159" s="145"/>
      <c r="AD159" s="71"/>
      <c r="AE159" s="292"/>
      <c r="AF159" s="220" t="s">
        <v>7391</v>
      </c>
      <c r="AG159" s="55" t="s">
        <v>7390</v>
      </c>
      <c r="AH159" s="141">
        <v>0.5</v>
      </c>
      <c r="AI159" s="141"/>
      <c r="AJ159" s="141"/>
      <c r="AK159" s="142"/>
      <c r="AL159" s="98">
        <f>ROUND(ROUND(ROUND(P157*Y158,0)*$AD$155,0)*AH159,0)</f>
        <v>332</v>
      </c>
      <c r="AM159" s="16"/>
    </row>
    <row r="160" spans="1:39" ht="16.75" customHeight="1" x14ac:dyDescent="0.3">
      <c r="A160" s="11">
        <v>33</v>
      </c>
      <c r="B160" s="14" t="s">
        <v>2960</v>
      </c>
      <c r="C160" s="52" t="s">
        <v>15433</v>
      </c>
      <c r="D160" s="70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81"/>
      <c r="P160" s="185"/>
      <c r="Q160" s="2"/>
      <c r="R160" s="2"/>
      <c r="S160" s="44"/>
      <c r="T160" s="45"/>
      <c r="U160" s="2"/>
      <c r="V160" s="2"/>
      <c r="W160" s="2"/>
      <c r="X160" s="2"/>
      <c r="Y160" s="145"/>
      <c r="Z160" s="71"/>
      <c r="AA160" s="232"/>
      <c r="AB160" s="72"/>
      <c r="AC160" s="145"/>
      <c r="AD160" s="71"/>
      <c r="AE160" s="36"/>
      <c r="AF160" s="201"/>
      <c r="AG160" s="55"/>
      <c r="AH160" s="141"/>
      <c r="AI160" s="268" t="s">
        <v>7356</v>
      </c>
      <c r="AJ160" s="53">
        <v>5</v>
      </c>
      <c r="AK160" s="181" t="s">
        <v>7357</v>
      </c>
      <c r="AL160" s="98">
        <f>ROUND(ROUND(P157*Y158,0)*$AD$155-AJ160,0)</f>
        <v>659</v>
      </c>
      <c r="AM160" s="16"/>
    </row>
    <row r="161" spans="1:39" ht="16.75" customHeight="1" x14ac:dyDescent="0.3">
      <c r="A161" s="11">
        <v>33</v>
      </c>
      <c r="B161" s="14" t="s">
        <v>2961</v>
      </c>
      <c r="C161" s="52" t="s">
        <v>15432</v>
      </c>
      <c r="D161" s="70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81"/>
      <c r="P161" s="185"/>
      <c r="Q161" s="2"/>
      <c r="R161" s="2"/>
      <c r="S161" s="44"/>
      <c r="T161" s="45"/>
      <c r="U161" s="2"/>
      <c r="V161" s="2"/>
      <c r="W161" s="2"/>
      <c r="X161" s="2"/>
      <c r="Y161" s="145"/>
      <c r="Z161" s="71"/>
      <c r="AA161" s="232"/>
      <c r="AB161" s="72"/>
      <c r="AC161" s="145"/>
      <c r="AD161" s="71"/>
      <c r="AE161" s="291" t="s">
        <v>12369</v>
      </c>
      <c r="AF161" s="220" t="s">
        <v>7358</v>
      </c>
      <c r="AG161" s="55" t="s">
        <v>7390</v>
      </c>
      <c r="AH161" s="141">
        <v>0.7</v>
      </c>
      <c r="AI161" s="269"/>
      <c r="AJ161" s="136"/>
      <c r="AK161" s="75"/>
      <c r="AL161" s="98">
        <f>ROUND(ROUND(ROUND(P157*Y158,0)*$AD$155,0)*AH161-AJ160,0)</f>
        <v>460</v>
      </c>
      <c r="AM161" s="16"/>
    </row>
    <row r="162" spans="1:39" ht="16.75" customHeight="1" x14ac:dyDescent="0.3">
      <c r="A162" s="11">
        <v>33</v>
      </c>
      <c r="B162" s="14" t="s">
        <v>2962</v>
      </c>
      <c r="C162" s="52" t="s">
        <v>15431</v>
      </c>
      <c r="D162" s="70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81"/>
      <c r="P162" s="185"/>
      <c r="Q162" s="2"/>
      <c r="R162" s="2"/>
      <c r="S162" s="44"/>
      <c r="T162" s="43"/>
      <c r="U162" s="8"/>
      <c r="V162" s="8"/>
      <c r="W162" s="8"/>
      <c r="X162" s="8"/>
      <c r="Y162" s="180"/>
      <c r="Z162" s="73"/>
      <c r="AA162" s="232"/>
      <c r="AB162" s="72"/>
      <c r="AC162" s="145"/>
      <c r="AD162" s="71"/>
      <c r="AE162" s="292"/>
      <c r="AF162" s="220" t="s">
        <v>7391</v>
      </c>
      <c r="AG162" s="55" t="s">
        <v>7390</v>
      </c>
      <c r="AH162" s="141">
        <v>0.5</v>
      </c>
      <c r="AI162" s="270"/>
      <c r="AJ162" s="144"/>
      <c r="AK162" s="150"/>
      <c r="AL162" s="98">
        <f>ROUND(ROUND(ROUND(P157*Y158,0)*$AD$155,0)*AH162-AJ160,0)</f>
        <v>327</v>
      </c>
      <c r="AM162" s="16"/>
    </row>
    <row r="163" spans="1:39" ht="16.75" customHeight="1" x14ac:dyDescent="0.3">
      <c r="A163" s="11">
        <v>33</v>
      </c>
      <c r="B163" s="14" t="s">
        <v>2963</v>
      </c>
      <c r="C163" s="52" t="s">
        <v>15430</v>
      </c>
      <c r="D163" s="124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6"/>
      <c r="P163" s="185"/>
      <c r="Q163" s="2"/>
      <c r="R163" s="2"/>
      <c r="S163" s="44"/>
      <c r="T163" s="281" t="s">
        <v>13491</v>
      </c>
      <c r="U163" s="282"/>
      <c r="V163" s="282"/>
      <c r="W163" s="282"/>
      <c r="X163" s="2"/>
      <c r="Y163" s="145"/>
      <c r="Z163" s="71"/>
      <c r="AA163" s="232"/>
      <c r="AB163" s="72"/>
      <c r="AC163" s="145"/>
      <c r="AD163" s="71"/>
      <c r="AE163" s="36"/>
      <c r="AF163" s="194"/>
      <c r="AG163" s="7"/>
      <c r="AH163" s="7"/>
      <c r="AI163" s="36"/>
      <c r="AJ163" s="7"/>
      <c r="AK163" s="37"/>
      <c r="AL163" s="98">
        <f>ROUND(ROUND(P157*Y164,0)*$AD$155,0)</f>
        <v>678</v>
      </c>
      <c r="AM163" s="66"/>
    </row>
    <row r="164" spans="1:39" ht="16.75" customHeight="1" x14ac:dyDescent="0.3">
      <c r="A164" s="11">
        <v>33</v>
      </c>
      <c r="B164" s="14" t="s">
        <v>2964</v>
      </c>
      <c r="C164" s="52" t="s">
        <v>15429</v>
      </c>
      <c r="D164" s="124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6"/>
      <c r="P164" s="185"/>
      <c r="Q164" s="2"/>
      <c r="R164" s="2"/>
      <c r="S164" s="44"/>
      <c r="T164" s="284" t="s">
        <v>7405</v>
      </c>
      <c r="U164" s="285"/>
      <c r="V164" s="285"/>
      <c r="W164" s="285"/>
      <c r="X164" s="136" t="s">
        <v>7404</v>
      </c>
      <c r="Y164" s="273">
        <v>0.95</v>
      </c>
      <c r="Z164" s="274"/>
      <c r="AA164" s="233"/>
      <c r="AB164" s="156"/>
      <c r="AC164" s="155"/>
      <c r="AD164" s="157"/>
      <c r="AE164" s="291" t="s">
        <v>12369</v>
      </c>
      <c r="AF164" s="220" t="s">
        <v>7358</v>
      </c>
      <c r="AG164" s="55" t="s">
        <v>7390</v>
      </c>
      <c r="AH164" s="141">
        <v>0.7</v>
      </c>
      <c r="AI164" s="141"/>
      <c r="AJ164" s="141"/>
      <c r="AK164" s="142"/>
      <c r="AL164" s="98">
        <f>ROUND(ROUND(ROUND(P157*Y164,0)*$AD$155,0)*AH164,0)</f>
        <v>475</v>
      </c>
      <c r="AM164" s="66"/>
    </row>
    <row r="165" spans="1:39" ht="16.75" customHeight="1" x14ac:dyDescent="0.3">
      <c r="A165" s="11">
        <v>33</v>
      </c>
      <c r="B165" s="14" t="s">
        <v>2965</v>
      </c>
      <c r="C165" s="52" t="s">
        <v>15428</v>
      </c>
      <c r="D165" s="70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81"/>
      <c r="P165" s="185"/>
      <c r="Q165" s="2"/>
      <c r="R165" s="2"/>
      <c r="S165" s="44"/>
      <c r="T165" s="284"/>
      <c r="U165" s="285"/>
      <c r="V165" s="285"/>
      <c r="W165" s="285"/>
      <c r="X165" s="2"/>
      <c r="Y165" s="145"/>
      <c r="Z165" s="71"/>
      <c r="AA165" s="232"/>
      <c r="AB165" s="72"/>
      <c r="AC165" s="145"/>
      <c r="AD165" s="71"/>
      <c r="AE165" s="292"/>
      <c r="AF165" s="220" t="s">
        <v>7391</v>
      </c>
      <c r="AG165" s="55" t="s">
        <v>7390</v>
      </c>
      <c r="AH165" s="141">
        <v>0.5</v>
      </c>
      <c r="AI165" s="141"/>
      <c r="AJ165" s="141"/>
      <c r="AK165" s="142"/>
      <c r="AL165" s="98">
        <f>ROUND(ROUND(ROUND(P157*Y164,0)*$AD$155,0)*AH165,0)</f>
        <v>339</v>
      </c>
      <c r="AM165" s="16"/>
    </row>
    <row r="166" spans="1:39" ht="16.75" customHeight="1" x14ac:dyDescent="0.3">
      <c r="A166" s="11">
        <v>33</v>
      </c>
      <c r="B166" s="14" t="s">
        <v>2966</v>
      </c>
      <c r="C166" s="52" t="s">
        <v>15427</v>
      </c>
      <c r="D166" s="70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81"/>
      <c r="P166" s="185"/>
      <c r="Q166" s="2"/>
      <c r="R166" s="2"/>
      <c r="S166" s="44"/>
      <c r="T166" s="45"/>
      <c r="U166" s="2"/>
      <c r="V166" s="2"/>
      <c r="W166" s="2"/>
      <c r="X166" s="2"/>
      <c r="Y166" s="145"/>
      <c r="Z166" s="71"/>
      <c r="AA166" s="232"/>
      <c r="AB166" s="72"/>
      <c r="AC166" s="145"/>
      <c r="AD166" s="71"/>
      <c r="AE166" s="36"/>
      <c r="AF166" s="201"/>
      <c r="AG166" s="55"/>
      <c r="AH166" s="141"/>
      <c r="AI166" s="268" t="s">
        <v>7356</v>
      </c>
      <c r="AJ166" s="53">
        <v>5</v>
      </c>
      <c r="AK166" s="181" t="s">
        <v>7357</v>
      </c>
      <c r="AL166" s="98">
        <f>ROUND(ROUND(P157*Y164,0)*$AD$155-AJ166,0)</f>
        <v>673</v>
      </c>
      <c r="AM166" s="16"/>
    </row>
    <row r="167" spans="1:39" ht="16.75" customHeight="1" x14ac:dyDescent="0.3">
      <c r="A167" s="11">
        <v>33</v>
      </c>
      <c r="B167" s="14" t="s">
        <v>2967</v>
      </c>
      <c r="C167" s="52" t="s">
        <v>15426</v>
      </c>
      <c r="D167" s="70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81"/>
      <c r="P167" s="185"/>
      <c r="Q167" s="2"/>
      <c r="R167" s="2"/>
      <c r="S167" s="44"/>
      <c r="T167" s="45"/>
      <c r="U167" s="2"/>
      <c r="V167" s="2"/>
      <c r="W167" s="2"/>
      <c r="X167" s="2"/>
      <c r="Y167" s="145"/>
      <c r="Z167" s="71"/>
      <c r="AA167" s="232"/>
      <c r="AB167" s="72"/>
      <c r="AC167" s="145"/>
      <c r="AD167" s="71"/>
      <c r="AE167" s="291" t="s">
        <v>12369</v>
      </c>
      <c r="AF167" s="220" t="s">
        <v>7358</v>
      </c>
      <c r="AG167" s="55" t="s">
        <v>7390</v>
      </c>
      <c r="AH167" s="141">
        <v>0.7</v>
      </c>
      <c r="AI167" s="269"/>
      <c r="AJ167" s="136"/>
      <c r="AK167" s="75"/>
      <c r="AL167" s="98">
        <f>ROUND(ROUND(ROUND(P157*Y164,0)*$AD$155,0)*AH167-AJ166,0)</f>
        <v>470</v>
      </c>
      <c r="AM167" s="16"/>
    </row>
    <row r="168" spans="1:39" ht="16.75" customHeight="1" x14ac:dyDescent="0.3">
      <c r="A168" s="11">
        <v>33</v>
      </c>
      <c r="B168" s="14" t="s">
        <v>2968</v>
      </c>
      <c r="C168" s="52" t="s">
        <v>15425</v>
      </c>
      <c r="D168" s="70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81"/>
      <c r="P168" s="185"/>
      <c r="Q168" s="2"/>
      <c r="R168" s="2"/>
      <c r="S168" s="44"/>
      <c r="T168" s="43"/>
      <c r="U168" s="8"/>
      <c r="V168" s="8"/>
      <c r="W168" s="8"/>
      <c r="X168" s="8"/>
      <c r="Y168" s="180"/>
      <c r="Z168" s="73"/>
      <c r="AA168" s="232"/>
      <c r="AB168" s="72"/>
      <c r="AC168" s="145"/>
      <c r="AD168" s="71"/>
      <c r="AE168" s="292"/>
      <c r="AF168" s="220" t="s">
        <v>7391</v>
      </c>
      <c r="AG168" s="55" t="s">
        <v>7390</v>
      </c>
      <c r="AH168" s="141">
        <v>0.5</v>
      </c>
      <c r="AI168" s="270"/>
      <c r="AJ168" s="144"/>
      <c r="AK168" s="150"/>
      <c r="AL168" s="98">
        <f>ROUND(ROUND(ROUND(P157*Y164,0)*$AD$155,0)*AH168-AJ166,0)</f>
        <v>334</v>
      </c>
      <c r="AM168" s="16"/>
    </row>
    <row r="169" spans="1:39" ht="16.75" customHeight="1" x14ac:dyDescent="0.3">
      <c r="A169" s="11">
        <v>33</v>
      </c>
      <c r="B169" s="14" t="s">
        <v>2969</v>
      </c>
      <c r="C169" s="52" t="s">
        <v>15424</v>
      </c>
      <c r="D169" s="124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6"/>
      <c r="P169" s="167" t="s">
        <v>7425</v>
      </c>
      <c r="Q169" s="36"/>
      <c r="R169" s="36"/>
      <c r="S169" s="50"/>
      <c r="T169" s="36"/>
      <c r="U169" s="36"/>
      <c r="V169" s="36"/>
      <c r="W169" s="36"/>
      <c r="X169" s="36"/>
      <c r="Y169" s="217"/>
      <c r="Z169" s="50"/>
      <c r="AA169" s="12"/>
      <c r="AB169" s="45"/>
      <c r="AC169" s="2"/>
      <c r="AD169" s="44"/>
      <c r="AE169" s="36"/>
      <c r="AF169" s="53"/>
      <c r="AG169" s="36"/>
      <c r="AH169" s="36"/>
      <c r="AI169" s="36"/>
      <c r="AJ169" s="36"/>
      <c r="AK169" s="50"/>
      <c r="AL169" s="98">
        <f>ROUND(P175*$AD$155,0)</f>
        <v>632</v>
      </c>
      <c r="AM169" s="16"/>
    </row>
    <row r="170" spans="1:39" ht="16.75" customHeight="1" x14ac:dyDescent="0.3">
      <c r="A170" s="11">
        <v>33</v>
      </c>
      <c r="B170" s="14" t="s">
        <v>2970</v>
      </c>
      <c r="C170" s="52" t="s">
        <v>15423</v>
      </c>
      <c r="D170" s="124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6"/>
      <c r="P170" s="185"/>
      <c r="Q170" s="2"/>
      <c r="R170" s="2"/>
      <c r="S170" s="44"/>
      <c r="T170" s="2"/>
      <c r="U170" s="2"/>
      <c r="V170" s="2"/>
      <c r="W170" s="2"/>
      <c r="X170" s="2"/>
      <c r="Y170" s="145"/>
      <c r="Z170" s="71"/>
      <c r="AA170" s="232"/>
      <c r="AB170" s="72"/>
      <c r="AC170" s="145"/>
      <c r="AD170" s="71"/>
      <c r="AE170" s="291" t="s">
        <v>12369</v>
      </c>
      <c r="AF170" s="220" t="s">
        <v>7358</v>
      </c>
      <c r="AG170" s="55" t="s">
        <v>7390</v>
      </c>
      <c r="AH170" s="141">
        <v>0.7</v>
      </c>
      <c r="AI170" s="141"/>
      <c r="AJ170" s="141"/>
      <c r="AK170" s="142"/>
      <c r="AL170" s="98">
        <f>ROUND(ROUND(P175*$AD$155,0)*AH170,0)</f>
        <v>442</v>
      </c>
      <c r="AM170" s="16"/>
    </row>
    <row r="171" spans="1:39" ht="16.75" customHeight="1" x14ac:dyDescent="0.3">
      <c r="A171" s="11">
        <v>33</v>
      </c>
      <c r="B171" s="14" t="s">
        <v>2971</v>
      </c>
      <c r="C171" s="52" t="s">
        <v>15422</v>
      </c>
      <c r="D171" s="70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81"/>
      <c r="P171" s="185"/>
      <c r="Q171" s="2"/>
      <c r="R171" s="2"/>
      <c r="S171" s="44"/>
      <c r="T171" s="45"/>
      <c r="U171" s="2"/>
      <c r="V171" s="2"/>
      <c r="W171" s="2"/>
      <c r="X171" s="2"/>
      <c r="Y171" s="145"/>
      <c r="Z171" s="71"/>
      <c r="AA171" s="232"/>
      <c r="AB171" s="72"/>
      <c r="AC171" s="145"/>
      <c r="AD171" s="71"/>
      <c r="AE171" s="292"/>
      <c r="AF171" s="220" t="s">
        <v>7391</v>
      </c>
      <c r="AG171" s="55" t="s">
        <v>7390</v>
      </c>
      <c r="AH171" s="141">
        <v>0.5</v>
      </c>
      <c r="AI171" s="141"/>
      <c r="AJ171" s="141"/>
      <c r="AK171" s="142"/>
      <c r="AL171" s="98">
        <f>ROUND(ROUND(P175*$AD$155,0)*AH171,0)</f>
        <v>316</v>
      </c>
      <c r="AM171" s="16"/>
    </row>
    <row r="172" spans="1:39" ht="16.75" customHeight="1" x14ac:dyDescent="0.3">
      <c r="A172" s="11">
        <v>33</v>
      </c>
      <c r="B172" s="14" t="s">
        <v>2972</v>
      </c>
      <c r="C172" s="52" t="s">
        <v>15421</v>
      </c>
      <c r="D172" s="70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81"/>
      <c r="P172" s="185"/>
      <c r="Q172" s="2"/>
      <c r="R172" s="2"/>
      <c r="S172" s="44"/>
      <c r="T172" s="45"/>
      <c r="U172" s="2"/>
      <c r="V172" s="2"/>
      <c r="W172" s="2"/>
      <c r="X172" s="2"/>
      <c r="Y172" s="145"/>
      <c r="Z172" s="71"/>
      <c r="AA172" s="232"/>
      <c r="AB172" s="72"/>
      <c r="AC172" s="145"/>
      <c r="AD172" s="71"/>
      <c r="AE172" s="36"/>
      <c r="AF172" s="201"/>
      <c r="AG172" s="55"/>
      <c r="AH172" s="141"/>
      <c r="AI172" s="268" t="s">
        <v>7356</v>
      </c>
      <c r="AJ172" s="53">
        <v>5</v>
      </c>
      <c r="AK172" s="181" t="s">
        <v>7357</v>
      </c>
      <c r="AL172" s="98">
        <f>ROUND(P175*$AD$155-AJ172,0)</f>
        <v>627</v>
      </c>
      <c r="AM172" s="16"/>
    </row>
    <row r="173" spans="1:39" ht="16.75" customHeight="1" x14ac:dyDescent="0.3">
      <c r="A173" s="11">
        <v>33</v>
      </c>
      <c r="B173" s="14" t="s">
        <v>2973</v>
      </c>
      <c r="C173" s="52" t="s">
        <v>15420</v>
      </c>
      <c r="D173" s="70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81"/>
      <c r="P173" s="185"/>
      <c r="Q173" s="2"/>
      <c r="R173" s="2"/>
      <c r="S173" s="44"/>
      <c r="T173" s="45"/>
      <c r="U173" s="2"/>
      <c r="V173" s="2"/>
      <c r="W173" s="2"/>
      <c r="X173" s="2"/>
      <c r="Y173" s="145"/>
      <c r="Z173" s="71"/>
      <c r="AA173" s="232"/>
      <c r="AB173" s="72"/>
      <c r="AC173" s="145"/>
      <c r="AD173" s="71"/>
      <c r="AE173" s="291" t="s">
        <v>12369</v>
      </c>
      <c r="AF173" s="220" t="s">
        <v>7358</v>
      </c>
      <c r="AG173" s="55" t="s">
        <v>7390</v>
      </c>
      <c r="AH173" s="141">
        <v>0.7</v>
      </c>
      <c r="AI173" s="269"/>
      <c r="AJ173" s="136"/>
      <c r="AK173" s="75"/>
      <c r="AL173" s="98">
        <f>ROUND(ROUND(P175*$AD$155,0)*AH173-AJ172,0)</f>
        <v>437</v>
      </c>
      <c r="AM173" s="16"/>
    </row>
    <row r="174" spans="1:39" ht="16.75" customHeight="1" x14ac:dyDescent="0.3">
      <c r="A174" s="11">
        <v>33</v>
      </c>
      <c r="B174" s="14" t="s">
        <v>2974</v>
      </c>
      <c r="C174" s="52" t="s">
        <v>15419</v>
      </c>
      <c r="D174" s="70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81"/>
      <c r="P174" s="185"/>
      <c r="Q174" s="2"/>
      <c r="R174" s="2"/>
      <c r="S174" s="44"/>
      <c r="T174" s="45"/>
      <c r="U174" s="2"/>
      <c r="V174" s="2"/>
      <c r="W174" s="2"/>
      <c r="X174" s="2"/>
      <c r="Y174" s="145"/>
      <c r="Z174" s="71"/>
      <c r="AA174" s="232"/>
      <c r="AB174" s="72"/>
      <c r="AC174" s="145"/>
      <c r="AD174" s="71"/>
      <c r="AE174" s="292"/>
      <c r="AF174" s="220" t="s">
        <v>7391</v>
      </c>
      <c r="AG174" s="55" t="s">
        <v>7390</v>
      </c>
      <c r="AH174" s="141">
        <v>0.5</v>
      </c>
      <c r="AI174" s="270"/>
      <c r="AJ174" s="144"/>
      <c r="AK174" s="150"/>
      <c r="AL174" s="98">
        <f>ROUND(ROUND(P175*$AD$155,0)*AH174-AJ172,0)</f>
        <v>311</v>
      </c>
      <c r="AM174" s="16"/>
    </row>
    <row r="175" spans="1:39" ht="16.75" customHeight="1" x14ac:dyDescent="0.3">
      <c r="A175" s="11">
        <v>33</v>
      </c>
      <c r="B175" s="14" t="s">
        <v>2975</v>
      </c>
      <c r="C175" s="52" t="s">
        <v>15418</v>
      </c>
      <c r="D175" s="124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6"/>
      <c r="P175" s="271">
        <f>'21共同生活援助（日中支援型）'!P103</f>
        <v>903</v>
      </c>
      <c r="Q175" s="272"/>
      <c r="R175" s="2" t="s">
        <v>7388</v>
      </c>
      <c r="S175" s="44"/>
      <c r="T175" s="281" t="s">
        <v>7380</v>
      </c>
      <c r="U175" s="282"/>
      <c r="V175" s="282"/>
      <c r="W175" s="282"/>
      <c r="X175" s="36"/>
      <c r="Y175" s="217"/>
      <c r="Z175" s="74"/>
      <c r="AA175" s="232"/>
      <c r="AB175" s="72"/>
      <c r="AC175" s="145"/>
      <c r="AD175" s="71"/>
      <c r="AE175" s="36"/>
      <c r="AF175" s="194"/>
      <c r="AG175" s="7"/>
      <c r="AH175" s="7"/>
      <c r="AI175" s="36"/>
      <c r="AJ175" s="7"/>
      <c r="AK175" s="37"/>
      <c r="AL175" s="98">
        <f>ROUND(ROUND(P175*Y176,0)*$AD$155,0)</f>
        <v>588</v>
      </c>
      <c r="AM175" s="66"/>
    </row>
    <row r="176" spans="1:39" ht="16.75" customHeight="1" x14ac:dyDescent="0.3">
      <c r="A176" s="11">
        <v>33</v>
      </c>
      <c r="B176" s="14" t="s">
        <v>2976</v>
      </c>
      <c r="C176" s="52" t="s">
        <v>15417</v>
      </c>
      <c r="D176" s="124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6"/>
      <c r="P176" s="72"/>
      <c r="Q176" s="145"/>
      <c r="R176" s="2"/>
      <c r="S176" s="44"/>
      <c r="T176" s="284"/>
      <c r="U176" s="285"/>
      <c r="V176" s="285"/>
      <c r="W176" s="285"/>
      <c r="X176" s="136" t="s">
        <v>7404</v>
      </c>
      <c r="Y176" s="273">
        <v>0.93</v>
      </c>
      <c r="Z176" s="274"/>
      <c r="AA176" s="233"/>
      <c r="AB176" s="156"/>
      <c r="AC176" s="155"/>
      <c r="AD176" s="157"/>
      <c r="AE176" s="291" t="s">
        <v>12369</v>
      </c>
      <c r="AF176" s="220" t="s">
        <v>7358</v>
      </c>
      <c r="AG176" s="55" t="s">
        <v>7390</v>
      </c>
      <c r="AH176" s="141">
        <v>0.7</v>
      </c>
      <c r="AI176" s="141"/>
      <c r="AJ176" s="141"/>
      <c r="AK176" s="142"/>
      <c r="AL176" s="98">
        <f>ROUND(ROUND(ROUND(P175*Y176,0)*$AD$155,0)*AH176,0)</f>
        <v>412</v>
      </c>
      <c r="AM176" s="66"/>
    </row>
    <row r="177" spans="1:39" ht="16.75" customHeight="1" x14ac:dyDescent="0.3">
      <c r="A177" s="11">
        <v>33</v>
      </c>
      <c r="B177" s="14" t="s">
        <v>2977</v>
      </c>
      <c r="C177" s="52" t="s">
        <v>15416</v>
      </c>
      <c r="D177" s="70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81"/>
      <c r="P177" s="185"/>
      <c r="Q177" s="2"/>
      <c r="R177" s="2"/>
      <c r="S177" s="44"/>
      <c r="T177" s="284"/>
      <c r="U177" s="285"/>
      <c r="V177" s="285"/>
      <c r="W177" s="285"/>
      <c r="X177" s="2"/>
      <c r="Y177" s="145"/>
      <c r="Z177" s="71"/>
      <c r="AA177" s="232"/>
      <c r="AB177" s="72"/>
      <c r="AC177" s="145"/>
      <c r="AD177" s="71"/>
      <c r="AE177" s="292"/>
      <c r="AF177" s="220" t="s">
        <v>7391</v>
      </c>
      <c r="AG177" s="55" t="s">
        <v>7390</v>
      </c>
      <c r="AH177" s="141">
        <v>0.5</v>
      </c>
      <c r="AI177" s="141"/>
      <c r="AJ177" s="141"/>
      <c r="AK177" s="142"/>
      <c r="AL177" s="98">
        <f>ROUND(ROUND(ROUND(P175*Y176,0)*$AD$155,0)*AH177,0)</f>
        <v>294</v>
      </c>
      <c r="AM177" s="16"/>
    </row>
    <row r="178" spans="1:39" ht="16.75" customHeight="1" x14ac:dyDescent="0.3">
      <c r="A178" s="11">
        <v>33</v>
      </c>
      <c r="B178" s="14" t="s">
        <v>2978</v>
      </c>
      <c r="C178" s="52" t="s">
        <v>15415</v>
      </c>
      <c r="D178" s="70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81"/>
      <c r="P178" s="185"/>
      <c r="Q178" s="2"/>
      <c r="R178" s="2"/>
      <c r="S178" s="44"/>
      <c r="T178" s="45"/>
      <c r="U178" s="2"/>
      <c r="V178" s="2"/>
      <c r="W178" s="2"/>
      <c r="X178" s="2"/>
      <c r="Y178" s="145"/>
      <c r="Z178" s="71"/>
      <c r="AA178" s="232"/>
      <c r="AB178" s="72"/>
      <c r="AC178" s="145"/>
      <c r="AD178" s="71"/>
      <c r="AE178" s="36"/>
      <c r="AF178" s="201"/>
      <c r="AG178" s="55"/>
      <c r="AH178" s="141"/>
      <c r="AI178" s="268" t="s">
        <v>7356</v>
      </c>
      <c r="AJ178" s="53">
        <v>5</v>
      </c>
      <c r="AK178" s="181" t="s">
        <v>7357</v>
      </c>
      <c r="AL178" s="98">
        <f>ROUND(ROUND(P175*Y176,0)*$AD$155-AJ178,0)</f>
        <v>583</v>
      </c>
      <c r="AM178" s="16"/>
    </row>
    <row r="179" spans="1:39" ht="16.75" customHeight="1" x14ac:dyDescent="0.3">
      <c r="A179" s="11">
        <v>33</v>
      </c>
      <c r="B179" s="14" t="s">
        <v>2979</v>
      </c>
      <c r="C179" s="52" t="s">
        <v>15414</v>
      </c>
      <c r="D179" s="70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81"/>
      <c r="P179" s="185"/>
      <c r="Q179" s="2"/>
      <c r="R179" s="2"/>
      <c r="S179" s="44"/>
      <c r="T179" s="45"/>
      <c r="U179" s="2"/>
      <c r="V179" s="2"/>
      <c r="W179" s="2"/>
      <c r="X179" s="2"/>
      <c r="Y179" s="145"/>
      <c r="Z179" s="71"/>
      <c r="AA179" s="232"/>
      <c r="AB179" s="72"/>
      <c r="AC179" s="145"/>
      <c r="AD179" s="71"/>
      <c r="AE179" s="291" t="s">
        <v>12369</v>
      </c>
      <c r="AF179" s="220" t="s">
        <v>7358</v>
      </c>
      <c r="AG179" s="55" t="s">
        <v>7390</v>
      </c>
      <c r="AH179" s="141">
        <v>0.7</v>
      </c>
      <c r="AI179" s="269"/>
      <c r="AJ179" s="136"/>
      <c r="AK179" s="75"/>
      <c r="AL179" s="98">
        <f>ROUND(ROUND(ROUND(P175*Y176,0)*$AD$155,0)*AH179-AJ178,0)</f>
        <v>407</v>
      </c>
      <c r="AM179" s="16"/>
    </row>
    <row r="180" spans="1:39" ht="16.75" customHeight="1" x14ac:dyDescent="0.3">
      <c r="A180" s="11">
        <v>33</v>
      </c>
      <c r="B180" s="14" t="s">
        <v>2980</v>
      </c>
      <c r="C180" s="52" t="s">
        <v>15413</v>
      </c>
      <c r="D180" s="70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81"/>
      <c r="P180" s="185"/>
      <c r="Q180" s="2"/>
      <c r="R180" s="2"/>
      <c r="S180" s="44"/>
      <c r="T180" s="43"/>
      <c r="U180" s="8"/>
      <c r="V180" s="8"/>
      <c r="W180" s="8"/>
      <c r="X180" s="8"/>
      <c r="Y180" s="180"/>
      <c r="Z180" s="73"/>
      <c r="AA180" s="232"/>
      <c r="AB180" s="72"/>
      <c r="AC180" s="145"/>
      <c r="AD180" s="71"/>
      <c r="AE180" s="292"/>
      <c r="AF180" s="220" t="s">
        <v>7391</v>
      </c>
      <c r="AG180" s="55" t="s">
        <v>7390</v>
      </c>
      <c r="AH180" s="141">
        <v>0.5</v>
      </c>
      <c r="AI180" s="270"/>
      <c r="AJ180" s="144"/>
      <c r="AK180" s="150"/>
      <c r="AL180" s="98">
        <f>ROUND(ROUND(ROUND(P175*Y176,0)*$AD$155,0)*AH180-AJ178,0)</f>
        <v>289</v>
      </c>
      <c r="AM180" s="16"/>
    </row>
    <row r="181" spans="1:39" ht="16.75" customHeight="1" x14ac:dyDescent="0.3">
      <c r="A181" s="11">
        <v>33</v>
      </c>
      <c r="B181" s="14" t="s">
        <v>2981</v>
      </c>
      <c r="C181" s="52" t="s">
        <v>15412</v>
      </c>
      <c r="D181" s="124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6"/>
      <c r="P181" s="185"/>
      <c r="Q181" s="2"/>
      <c r="R181" s="2"/>
      <c r="S181" s="44"/>
      <c r="T181" s="281" t="s">
        <v>13491</v>
      </c>
      <c r="U181" s="282"/>
      <c r="V181" s="282"/>
      <c r="W181" s="282"/>
      <c r="X181" s="2"/>
      <c r="Y181" s="145"/>
      <c r="Z181" s="71"/>
      <c r="AA181" s="232"/>
      <c r="AB181" s="72"/>
      <c r="AC181" s="145"/>
      <c r="AD181" s="71"/>
      <c r="AE181" s="36"/>
      <c r="AF181" s="194"/>
      <c r="AG181" s="7"/>
      <c r="AH181" s="7"/>
      <c r="AI181" s="36"/>
      <c r="AJ181" s="7"/>
      <c r="AK181" s="37"/>
      <c r="AL181" s="98">
        <f>ROUND(ROUND(P175*Y182,0)*$AD$155,0)</f>
        <v>601</v>
      </c>
      <c r="AM181" s="66"/>
    </row>
    <row r="182" spans="1:39" ht="16.75" customHeight="1" x14ac:dyDescent="0.3">
      <c r="A182" s="11">
        <v>33</v>
      </c>
      <c r="B182" s="14" t="s">
        <v>2982</v>
      </c>
      <c r="C182" s="52" t="s">
        <v>15411</v>
      </c>
      <c r="D182" s="124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6"/>
      <c r="P182" s="185"/>
      <c r="Q182" s="2"/>
      <c r="R182" s="2"/>
      <c r="S182" s="44"/>
      <c r="T182" s="284" t="s">
        <v>7405</v>
      </c>
      <c r="U182" s="285"/>
      <c r="V182" s="285"/>
      <c r="W182" s="285"/>
      <c r="X182" s="136" t="s">
        <v>7404</v>
      </c>
      <c r="Y182" s="273">
        <v>0.95</v>
      </c>
      <c r="Z182" s="274"/>
      <c r="AA182" s="233"/>
      <c r="AB182" s="156"/>
      <c r="AC182" s="155"/>
      <c r="AD182" s="157"/>
      <c r="AE182" s="291" t="s">
        <v>12369</v>
      </c>
      <c r="AF182" s="220" t="s">
        <v>7358</v>
      </c>
      <c r="AG182" s="55" t="s">
        <v>7390</v>
      </c>
      <c r="AH182" s="141">
        <v>0.7</v>
      </c>
      <c r="AI182" s="141"/>
      <c r="AJ182" s="141"/>
      <c r="AK182" s="142"/>
      <c r="AL182" s="98">
        <f>ROUND(ROUND(ROUND(P175*Y182,0)*$AD$155,0)*AH182,0)</f>
        <v>421</v>
      </c>
      <c r="AM182" s="66"/>
    </row>
    <row r="183" spans="1:39" ht="16.75" customHeight="1" x14ac:dyDescent="0.3">
      <c r="A183" s="11">
        <v>33</v>
      </c>
      <c r="B183" s="14" t="s">
        <v>2983</v>
      </c>
      <c r="C183" s="52" t="s">
        <v>15410</v>
      </c>
      <c r="D183" s="70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81"/>
      <c r="P183" s="185"/>
      <c r="Q183" s="2"/>
      <c r="R183" s="2"/>
      <c r="S183" s="44"/>
      <c r="T183" s="284"/>
      <c r="U183" s="285"/>
      <c r="V183" s="285"/>
      <c r="W183" s="285"/>
      <c r="X183" s="2"/>
      <c r="Y183" s="145"/>
      <c r="Z183" s="71"/>
      <c r="AA183" s="232"/>
      <c r="AB183" s="72"/>
      <c r="AC183" s="145"/>
      <c r="AD183" s="71"/>
      <c r="AE183" s="292"/>
      <c r="AF183" s="220" t="s">
        <v>7391</v>
      </c>
      <c r="AG183" s="55" t="s">
        <v>7390</v>
      </c>
      <c r="AH183" s="141">
        <v>0.5</v>
      </c>
      <c r="AI183" s="141"/>
      <c r="AJ183" s="141"/>
      <c r="AK183" s="142"/>
      <c r="AL183" s="98">
        <f>ROUND(ROUND(ROUND(P175*Y182,0)*$AD$155,0)*AH183,0)</f>
        <v>301</v>
      </c>
      <c r="AM183" s="16"/>
    </row>
    <row r="184" spans="1:39" ht="16.75" customHeight="1" x14ac:dyDescent="0.3">
      <c r="A184" s="11">
        <v>33</v>
      </c>
      <c r="B184" s="14" t="s">
        <v>2984</v>
      </c>
      <c r="C184" s="52" t="s">
        <v>15409</v>
      </c>
      <c r="D184" s="70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81"/>
      <c r="P184" s="185"/>
      <c r="Q184" s="2"/>
      <c r="R184" s="2"/>
      <c r="S184" s="44"/>
      <c r="T184" s="45"/>
      <c r="U184" s="2"/>
      <c r="V184" s="2"/>
      <c r="W184" s="2"/>
      <c r="X184" s="2"/>
      <c r="Y184" s="145"/>
      <c r="Z184" s="71"/>
      <c r="AA184" s="232"/>
      <c r="AB184" s="72"/>
      <c r="AC184" s="145"/>
      <c r="AD184" s="71"/>
      <c r="AE184" s="36"/>
      <c r="AF184" s="201"/>
      <c r="AG184" s="55"/>
      <c r="AH184" s="141"/>
      <c r="AI184" s="268" t="s">
        <v>7356</v>
      </c>
      <c r="AJ184" s="53">
        <v>5</v>
      </c>
      <c r="AK184" s="181" t="s">
        <v>7357</v>
      </c>
      <c r="AL184" s="98">
        <f>ROUND(ROUND(P175*Y182,0)*$AD$155-AJ184,0)</f>
        <v>596</v>
      </c>
      <c r="AM184" s="16"/>
    </row>
    <row r="185" spans="1:39" ht="16.75" customHeight="1" x14ac:dyDescent="0.3">
      <c r="A185" s="11">
        <v>33</v>
      </c>
      <c r="B185" s="14" t="s">
        <v>2985</v>
      </c>
      <c r="C185" s="52" t="s">
        <v>15408</v>
      </c>
      <c r="D185" s="70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81"/>
      <c r="P185" s="185"/>
      <c r="Q185" s="2"/>
      <c r="R185" s="2"/>
      <c r="S185" s="44"/>
      <c r="T185" s="45"/>
      <c r="U185" s="2"/>
      <c r="V185" s="2"/>
      <c r="W185" s="2"/>
      <c r="X185" s="2"/>
      <c r="Y185" s="145"/>
      <c r="Z185" s="71"/>
      <c r="AA185" s="232"/>
      <c r="AB185" s="72"/>
      <c r="AC185" s="145"/>
      <c r="AD185" s="71"/>
      <c r="AE185" s="291" t="s">
        <v>12369</v>
      </c>
      <c r="AF185" s="220" t="s">
        <v>7358</v>
      </c>
      <c r="AG185" s="55" t="s">
        <v>7390</v>
      </c>
      <c r="AH185" s="141">
        <v>0.7</v>
      </c>
      <c r="AI185" s="269"/>
      <c r="AJ185" s="136"/>
      <c r="AK185" s="75"/>
      <c r="AL185" s="98">
        <f>ROUND(ROUND(ROUND(P175*Y182,0)*$AD$155,0)*AH185-AJ184,0)</f>
        <v>416</v>
      </c>
      <c r="AM185" s="16"/>
    </row>
    <row r="186" spans="1:39" ht="16.75" customHeight="1" x14ac:dyDescent="0.3">
      <c r="A186" s="11">
        <v>33</v>
      </c>
      <c r="B186" s="14" t="s">
        <v>2986</v>
      </c>
      <c r="C186" s="52" t="s">
        <v>15407</v>
      </c>
      <c r="D186" s="70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81"/>
      <c r="P186" s="164"/>
      <c r="Q186" s="8"/>
      <c r="R186" s="8"/>
      <c r="S186" s="24"/>
      <c r="T186" s="43"/>
      <c r="U186" s="8"/>
      <c r="V186" s="8"/>
      <c r="W186" s="8"/>
      <c r="X186" s="8"/>
      <c r="Y186" s="180"/>
      <c r="Z186" s="73"/>
      <c r="AA186" s="232"/>
      <c r="AB186" s="72"/>
      <c r="AC186" s="145"/>
      <c r="AD186" s="71"/>
      <c r="AE186" s="292"/>
      <c r="AF186" s="220" t="s">
        <v>7391</v>
      </c>
      <c r="AG186" s="55" t="s">
        <v>7390</v>
      </c>
      <c r="AH186" s="141">
        <v>0.5</v>
      </c>
      <c r="AI186" s="270"/>
      <c r="AJ186" s="144"/>
      <c r="AK186" s="150"/>
      <c r="AL186" s="98">
        <f>ROUND(ROUND(ROUND(P175*Y182,0)*$AD$155,0)*AH186-AJ184,0)</f>
        <v>296</v>
      </c>
      <c r="AM186" s="16"/>
    </row>
    <row r="187" spans="1:39" ht="16.75" customHeight="1" x14ac:dyDescent="0.3">
      <c r="A187" s="11">
        <v>33</v>
      </c>
      <c r="B187" s="14" t="s">
        <v>2987</v>
      </c>
      <c r="C187" s="52" t="s">
        <v>15406</v>
      </c>
      <c r="D187" s="124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6"/>
      <c r="P187" s="70" t="s">
        <v>7398</v>
      </c>
      <c r="Q187" s="2"/>
      <c r="R187" s="2"/>
      <c r="S187" s="44"/>
      <c r="T187" s="2"/>
      <c r="U187" s="2"/>
      <c r="V187" s="2"/>
      <c r="W187" s="2"/>
      <c r="X187" s="2"/>
      <c r="Y187" s="145"/>
      <c r="Z187" s="44"/>
      <c r="AA187" s="12"/>
      <c r="AB187" s="45"/>
      <c r="AC187" s="2"/>
      <c r="AD187" s="44"/>
      <c r="AE187" s="36"/>
      <c r="AF187" s="53"/>
      <c r="AG187" s="36"/>
      <c r="AH187" s="36"/>
      <c r="AI187" s="36"/>
      <c r="AJ187" s="36"/>
      <c r="AK187" s="50"/>
      <c r="AL187" s="98">
        <f>ROUND(P193*$AD$155,0)</f>
        <v>575</v>
      </c>
      <c r="AM187" s="16"/>
    </row>
    <row r="188" spans="1:39" ht="16.75" customHeight="1" x14ac:dyDescent="0.3">
      <c r="A188" s="11">
        <v>33</v>
      </c>
      <c r="B188" s="14" t="s">
        <v>2988</v>
      </c>
      <c r="C188" s="52" t="s">
        <v>15405</v>
      </c>
      <c r="D188" s="124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6"/>
      <c r="P188" s="185"/>
      <c r="Q188" s="2"/>
      <c r="R188" s="2"/>
      <c r="S188" s="44"/>
      <c r="T188" s="2"/>
      <c r="U188" s="2"/>
      <c r="V188" s="2"/>
      <c r="W188" s="2"/>
      <c r="X188" s="2"/>
      <c r="Y188" s="145"/>
      <c r="Z188" s="71"/>
      <c r="AA188" s="232"/>
      <c r="AB188" s="72"/>
      <c r="AC188" s="145"/>
      <c r="AD188" s="71"/>
      <c r="AE188" s="291" t="s">
        <v>12369</v>
      </c>
      <c r="AF188" s="220" t="s">
        <v>7358</v>
      </c>
      <c r="AG188" s="55" t="s">
        <v>7390</v>
      </c>
      <c r="AH188" s="141">
        <v>0.7</v>
      </c>
      <c r="AI188" s="141"/>
      <c r="AJ188" s="141"/>
      <c r="AK188" s="142"/>
      <c r="AL188" s="98">
        <f>ROUND(ROUND(P193*$AD$155,0)*AH188,0)</f>
        <v>403</v>
      </c>
      <c r="AM188" s="16"/>
    </row>
    <row r="189" spans="1:39" ht="16.75" customHeight="1" x14ac:dyDescent="0.3">
      <c r="A189" s="11">
        <v>33</v>
      </c>
      <c r="B189" s="14" t="s">
        <v>2989</v>
      </c>
      <c r="C189" s="52" t="s">
        <v>15404</v>
      </c>
      <c r="D189" s="70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81"/>
      <c r="P189" s="185"/>
      <c r="Q189" s="2"/>
      <c r="R189" s="2"/>
      <c r="S189" s="44"/>
      <c r="T189" s="45"/>
      <c r="U189" s="2"/>
      <c r="V189" s="2"/>
      <c r="W189" s="2"/>
      <c r="X189" s="2"/>
      <c r="Y189" s="145"/>
      <c r="Z189" s="71"/>
      <c r="AA189" s="232"/>
      <c r="AB189" s="72"/>
      <c r="AC189" s="145"/>
      <c r="AD189" s="71"/>
      <c r="AE189" s="292"/>
      <c r="AF189" s="220" t="s">
        <v>7391</v>
      </c>
      <c r="AG189" s="55" t="s">
        <v>7390</v>
      </c>
      <c r="AH189" s="141">
        <v>0.5</v>
      </c>
      <c r="AI189" s="141"/>
      <c r="AJ189" s="141"/>
      <c r="AK189" s="142"/>
      <c r="AL189" s="98">
        <f>ROUND(ROUND(P193*$AD$155,0)*AH189,0)</f>
        <v>288</v>
      </c>
      <c r="AM189" s="16"/>
    </row>
    <row r="190" spans="1:39" ht="16.75" customHeight="1" x14ac:dyDescent="0.3">
      <c r="A190" s="11">
        <v>33</v>
      </c>
      <c r="B190" s="14" t="s">
        <v>2990</v>
      </c>
      <c r="C190" s="52" t="s">
        <v>15403</v>
      </c>
      <c r="D190" s="70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81"/>
      <c r="P190" s="185"/>
      <c r="Q190" s="2"/>
      <c r="R190" s="2"/>
      <c r="S190" s="44"/>
      <c r="T190" s="45"/>
      <c r="U190" s="2"/>
      <c r="V190" s="2"/>
      <c r="W190" s="2"/>
      <c r="X190" s="2"/>
      <c r="Y190" s="145"/>
      <c r="Z190" s="71"/>
      <c r="AA190" s="232"/>
      <c r="AB190" s="72"/>
      <c r="AC190" s="145"/>
      <c r="AD190" s="71"/>
      <c r="AE190" s="36"/>
      <c r="AF190" s="201"/>
      <c r="AG190" s="55"/>
      <c r="AH190" s="141"/>
      <c r="AI190" s="268" t="s">
        <v>7356</v>
      </c>
      <c r="AJ190" s="53">
        <v>5</v>
      </c>
      <c r="AK190" s="181" t="s">
        <v>7357</v>
      </c>
      <c r="AL190" s="98">
        <f>ROUND(P193*$AD$155-AJ190,0)</f>
        <v>570</v>
      </c>
      <c r="AM190" s="16"/>
    </row>
    <row r="191" spans="1:39" ht="16.75" customHeight="1" x14ac:dyDescent="0.3">
      <c r="A191" s="11">
        <v>33</v>
      </c>
      <c r="B191" s="14" t="s">
        <v>2991</v>
      </c>
      <c r="C191" s="52" t="s">
        <v>15402</v>
      </c>
      <c r="D191" s="70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81"/>
      <c r="P191" s="185"/>
      <c r="Q191" s="2"/>
      <c r="R191" s="2"/>
      <c r="S191" s="44"/>
      <c r="T191" s="45"/>
      <c r="U191" s="2"/>
      <c r="V191" s="2"/>
      <c r="W191" s="2"/>
      <c r="X191" s="2"/>
      <c r="Y191" s="145"/>
      <c r="Z191" s="71"/>
      <c r="AA191" s="232"/>
      <c r="AB191" s="72"/>
      <c r="AC191" s="145"/>
      <c r="AD191" s="71"/>
      <c r="AE191" s="291" t="s">
        <v>12369</v>
      </c>
      <c r="AF191" s="220" t="s">
        <v>7358</v>
      </c>
      <c r="AG191" s="55" t="s">
        <v>7390</v>
      </c>
      <c r="AH191" s="141">
        <v>0.7</v>
      </c>
      <c r="AI191" s="269"/>
      <c r="AJ191" s="136"/>
      <c r="AK191" s="75"/>
      <c r="AL191" s="98">
        <f>ROUND(ROUND(P193*$AD$155,0)*AH191-AJ190,0)</f>
        <v>398</v>
      </c>
      <c r="AM191" s="16"/>
    </row>
    <row r="192" spans="1:39" ht="16.75" customHeight="1" x14ac:dyDescent="0.3">
      <c r="A192" s="11">
        <v>33</v>
      </c>
      <c r="B192" s="14" t="s">
        <v>2992</v>
      </c>
      <c r="C192" s="52" t="s">
        <v>15401</v>
      </c>
      <c r="D192" s="70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81"/>
      <c r="P192" s="185"/>
      <c r="Q192" s="2"/>
      <c r="R192" s="2"/>
      <c r="S192" s="44"/>
      <c r="T192" s="45"/>
      <c r="U192" s="2"/>
      <c r="V192" s="2"/>
      <c r="W192" s="2"/>
      <c r="X192" s="2"/>
      <c r="Y192" s="145"/>
      <c r="Z192" s="71"/>
      <c r="AA192" s="232"/>
      <c r="AB192" s="72"/>
      <c r="AC192" s="145"/>
      <c r="AD192" s="71"/>
      <c r="AE192" s="292"/>
      <c r="AF192" s="220" t="s">
        <v>7391</v>
      </c>
      <c r="AG192" s="55" t="s">
        <v>7390</v>
      </c>
      <c r="AH192" s="141">
        <v>0.5</v>
      </c>
      <c r="AI192" s="270"/>
      <c r="AJ192" s="144"/>
      <c r="AK192" s="150"/>
      <c r="AL192" s="98">
        <f>ROUND(ROUND(P193*$AD$155,0)*AH192-AJ190,0)</f>
        <v>283</v>
      </c>
      <c r="AM192" s="16"/>
    </row>
    <row r="193" spans="1:39" ht="16.75" customHeight="1" x14ac:dyDescent="0.3">
      <c r="A193" s="11">
        <v>33</v>
      </c>
      <c r="B193" s="14" t="s">
        <v>2993</v>
      </c>
      <c r="C193" s="52" t="s">
        <v>15400</v>
      </c>
      <c r="D193" s="124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6"/>
      <c r="P193" s="271">
        <f>'21共同生活援助（日中支援型）'!P121</f>
        <v>821</v>
      </c>
      <c r="Q193" s="272"/>
      <c r="R193" s="2" t="s">
        <v>7388</v>
      </c>
      <c r="S193" s="2"/>
      <c r="T193" s="281" t="s">
        <v>7380</v>
      </c>
      <c r="U193" s="282"/>
      <c r="V193" s="282"/>
      <c r="W193" s="282"/>
      <c r="X193" s="36"/>
      <c r="Y193" s="217"/>
      <c r="Z193" s="74"/>
      <c r="AA193" s="232"/>
      <c r="AB193" s="72"/>
      <c r="AC193" s="145"/>
      <c r="AD193" s="71"/>
      <c r="AE193" s="36"/>
      <c r="AF193" s="194"/>
      <c r="AG193" s="7"/>
      <c r="AH193" s="7"/>
      <c r="AI193" s="36"/>
      <c r="AJ193" s="7"/>
      <c r="AK193" s="37"/>
      <c r="AL193" s="98">
        <f>ROUND(ROUND(P193*Y194,0)*$AD$155,0)</f>
        <v>535</v>
      </c>
      <c r="AM193" s="66"/>
    </row>
    <row r="194" spans="1:39" ht="16.75" customHeight="1" x14ac:dyDescent="0.3">
      <c r="A194" s="11">
        <v>33</v>
      </c>
      <c r="B194" s="14" t="s">
        <v>2994</v>
      </c>
      <c r="C194" s="52" t="s">
        <v>15399</v>
      </c>
      <c r="D194" s="124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6"/>
      <c r="P194" s="72"/>
      <c r="Q194" s="145"/>
      <c r="R194" s="2"/>
      <c r="S194" s="2"/>
      <c r="T194" s="284"/>
      <c r="U194" s="285"/>
      <c r="V194" s="285"/>
      <c r="W194" s="285"/>
      <c r="X194" s="136" t="s">
        <v>7404</v>
      </c>
      <c r="Y194" s="273">
        <v>0.93</v>
      </c>
      <c r="Z194" s="274"/>
      <c r="AA194" s="233"/>
      <c r="AB194" s="156"/>
      <c r="AC194" s="155"/>
      <c r="AD194" s="157"/>
      <c r="AE194" s="291" t="s">
        <v>12369</v>
      </c>
      <c r="AF194" s="220" t="s">
        <v>7358</v>
      </c>
      <c r="AG194" s="55" t="s">
        <v>7390</v>
      </c>
      <c r="AH194" s="141">
        <v>0.7</v>
      </c>
      <c r="AI194" s="141"/>
      <c r="AJ194" s="141"/>
      <c r="AK194" s="142"/>
      <c r="AL194" s="98">
        <f>ROUND(ROUND(ROUND(P193*Y194,0)*$AD$155,0)*AH194,0)</f>
        <v>375</v>
      </c>
      <c r="AM194" s="66"/>
    </row>
    <row r="195" spans="1:39" ht="16.75" customHeight="1" x14ac:dyDescent="0.3">
      <c r="A195" s="11">
        <v>33</v>
      </c>
      <c r="B195" s="14" t="s">
        <v>2995</v>
      </c>
      <c r="C195" s="52" t="s">
        <v>15398</v>
      </c>
      <c r="D195" s="70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81"/>
      <c r="P195" s="185"/>
      <c r="Q195" s="2"/>
      <c r="R195" s="2"/>
      <c r="S195" s="44"/>
      <c r="T195" s="284"/>
      <c r="U195" s="285"/>
      <c r="V195" s="285"/>
      <c r="W195" s="285"/>
      <c r="X195" s="2"/>
      <c r="Y195" s="145"/>
      <c r="Z195" s="71"/>
      <c r="AA195" s="232"/>
      <c r="AB195" s="72"/>
      <c r="AC195" s="145"/>
      <c r="AD195" s="71"/>
      <c r="AE195" s="292"/>
      <c r="AF195" s="220" t="s">
        <v>7391</v>
      </c>
      <c r="AG195" s="55" t="s">
        <v>7390</v>
      </c>
      <c r="AH195" s="141">
        <v>0.5</v>
      </c>
      <c r="AI195" s="141"/>
      <c r="AJ195" s="141"/>
      <c r="AK195" s="142"/>
      <c r="AL195" s="98">
        <f>ROUND(ROUND(ROUND(P193*Y194,0)*$AD$155,0)*AH195,0)</f>
        <v>268</v>
      </c>
      <c r="AM195" s="16"/>
    </row>
    <row r="196" spans="1:39" ht="16.75" customHeight="1" x14ac:dyDescent="0.3">
      <c r="A196" s="11">
        <v>33</v>
      </c>
      <c r="B196" s="14" t="s">
        <v>2996</v>
      </c>
      <c r="C196" s="52" t="s">
        <v>15397</v>
      </c>
      <c r="D196" s="70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81"/>
      <c r="P196" s="185"/>
      <c r="Q196" s="2"/>
      <c r="R196" s="2"/>
      <c r="S196" s="44"/>
      <c r="T196" s="45"/>
      <c r="U196" s="2"/>
      <c r="V196" s="2"/>
      <c r="W196" s="2"/>
      <c r="X196" s="2"/>
      <c r="Y196" s="145"/>
      <c r="Z196" s="71"/>
      <c r="AA196" s="232"/>
      <c r="AB196" s="72"/>
      <c r="AC196" s="145"/>
      <c r="AD196" s="71"/>
      <c r="AE196" s="36"/>
      <c r="AF196" s="201"/>
      <c r="AG196" s="55"/>
      <c r="AH196" s="141"/>
      <c r="AI196" s="268" t="s">
        <v>7356</v>
      </c>
      <c r="AJ196" s="53">
        <v>5</v>
      </c>
      <c r="AK196" s="181" t="s">
        <v>7357</v>
      </c>
      <c r="AL196" s="98">
        <f>ROUND(ROUND(P193*Y194,0)*$AD$155-AJ196,0)</f>
        <v>530</v>
      </c>
      <c r="AM196" s="16"/>
    </row>
    <row r="197" spans="1:39" ht="16.75" customHeight="1" x14ac:dyDescent="0.3">
      <c r="A197" s="11">
        <v>33</v>
      </c>
      <c r="B197" s="14" t="s">
        <v>2997</v>
      </c>
      <c r="C197" s="52" t="s">
        <v>15396</v>
      </c>
      <c r="D197" s="70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81"/>
      <c r="P197" s="185"/>
      <c r="Q197" s="2"/>
      <c r="R197" s="2"/>
      <c r="S197" s="44"/>
      <c r="T197" s="45"/>
      <c r="U197" s="2"/>
      <c r="V197" s="2"/>
      <c r="W197" s="2"/>
      <c r="X197" s="2"/>
      <c r="Y197" s="145"/>
      <c r="Z197" s="71"/>
      <c r="AA197" s="232"/>
      <c r="AB197" s="72"/>
      <c r="AC197" s="145"/>
      <c r="AD197" s="71"/>
      <c r="AE197" s="291" t="s">
        <v>12369</v>
      </c>
      <c r="AF197" s="220" t="s">
        <v>7358</v>
      </c>
      <c r="AG197" s="55" t="s">
        <v>7390</v>
      </c>
      <c r="AH197" s="141">
        <v>0.7</v>
      </c>
      <c r="AI197" s="269"/>
      <c r="AJ197" s="136"/>
      <c r="AK197" s="75"/>
      <c r="AL197" s="98">
        <f>ROUND(ROUND(ROUND(P193*Y194,0)*$AD$155,0)*AH197-AJ196,0)</f>
        <v>370</v>
      </c>
      <c r="AM197" s="16"/>
    </row>
    <row r="198" spans="1:39" ht="16.75" customHeight="1" x14ac:dyDescent="0.3">
      <c r="A198" s="11">
        <v>33</v>
      </c>
      <c r="B198" s="14" t="s">
        <v>2998</v>
      </c>
      <c r="C198" s="52" t="s">
        <v>15395</v>
      </c>
      <c r="D198" s="70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81"/>
      <c r="P198" s="185"/>
      <c r="Q198" s="2"/>
      <c r="R198" s="2"/>
      <c r="S198" s="44"/>
      <c r="T198" s="43"/>
      <c r="U198" s="8"/>
      <c r="V198" s="8"/>
      <c r="W198" s="8"/>
      <c r="X198" s="8"/>
      <c r="Y198" s="180"/>
      <c r="Z198" s="73"/>
      <c r="AA198" s="232"/>
      <c r="AB198" s="72"/>
      <c r="AC198" s="145"/>
      <c r="AD198" s="71"/>
      <c r="AE198" s="292"/>
      <c r="AF198" s="220" t="s">
        <v>7391</v>
      </c>
      <c r="AG198" s="55" t="s">
        <v>7390</v>
      </c>
      <c r="AH198" s="141">
        <v>0.5</v>
      </c>
      <c r="AI198" s="270"/>
      <c r="AJ198" s="144"/>
      <c r="AK198" s="150"/>
      <c r="AL198" s="98">
        <f>ROUND(ROUND(ROUND(P193*Y194,0)*$AD$155,0)*AH198-AJ196,0)</f>
        <v>263</v>
      </c>
      <c r="AM198" s="16"/>
    </row>
    <row r="199" spans="1:39" ht="16.75" customHeight="1" x14ac:dyDescent="0.3">
      <c r="A199" s="11">
        <v>33</v>
      </c>
      <c r="B199" s="14" t="s">
        <v>2999</v>
      </c>
      <c r="C199" s="52" t="s">
        <v>15394</v>
      </c>
      <c r="D199" s="124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6"/>
      <c r="P199" s="185"/>
      <c r="Q199" s="2"/>
      <c r="R199" s="2"/>
      <c r="S199" s="44"/>
      <c r="T199" s="281" t="s">
        <v>13491</v>
      </c>
      <c r="U199" s="282"/>
      <c r="V199" s="282"/>
      <c r="W199" s="282"/>
      <c r="X199" s="2"/>
      <c r="Y199" s="145"/>
      <c r="Z199" s="71"/>
      <c r="AA199" s="232"/>
      <c r="AB199" s="72"/>
      <c r="AC199" s="145"/>
      <c r="AD199" s="71"/>
      <c r="AE199" s="36"/>
      <c r="AF199" s="194"/>
      <c r="AG199" s="7"/>
      <c r="AH199" s="7"/>
      <c r="AI199" s="36"/>
      <c r="AJ199" s="7"/>
      <c r="AK199" s="37"/>
      <c r="AL199" s="98">
        <f>ROUND(ROUND(P193*Y200,0)*$AD$155,0)</f>
        <v>546</v>
      </c>
      <c r="AM199" s="66"/>
    </row>
    <row r="200" spans="1:39" ht="16.75" customHeight="1" x14ac:dyDescent="0.3">
      <c r="A200" s="11">
        <v>33</v>
      </c>
      <c r="B200" s="14" t="s">
        <v>3000</v>
      </c>
      <c r="C200" s="52" t="s">
        <v>15393</v>
      </c>
      <c r="D200" s="124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6"/>
      <c r="P200" s="185"/>
      <c r="Q200" s="2"/>
      <c r="R200" s="2"/>
      <c r="S200" s="44"/>
      <c r="T200" s="284" t="s">
        <v>7405</v>
      </c>
      <c r="U200" s="285"/>
      <c r="V200" s="285"/>
      <c r="W200" s="285"/>
      <c r="X200" s="136" t="s">
        <v>7404</v>
      </c>
      <c r="Y200" s="273">
        <v>0.95</v>
      </c>
      <c r="Z200" s="274"/>
      <c r="AA200" s="233"/>
      <c r="AB200" s="156"/>
      <c r="AC200" s="155"/>
      <c r="AD200" s="157"/>
      <c r="AE200" s="291" t="s">
        <v>12369</v>
      </c>
      <c r="AF200" s="220" t="s">
        <v>7358</v>
      </c>
      <c r="AG200" s="55" t="s">
        <v>7390</v>
      </c>
      <c r="AH200" s="141">
        <v>0.7</v>
      </c>
      <c r="AI200" s="141"/>
      <c r="AJ200" s="141"/>
      <c r="AK200" s="142"/>
      <c r="AL200" s="98">
        <f>ROUND(ROUND(ROUND(P193*Y200,0)*$AD$155,0)*AH200,0)</f>
        <v>382</v>
      </c>
      <c r="AM200" s="66"/>
    </row>
    <row r="201" spans="1:39" ht="16.75" customHeight="1" x14ac:dyDescent="0.3">
      <c r="A201" s="11">
        <v>33</v>
      </c>
      <c r="B201" s="14" t="s">
        <v>3001</v>
      </c>
      <c r="C201" s="52" t="s">
        <v>15392</v>
      </c>
      <c r="D201" s="70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81"/>
      <c r="P201" s="185"/>
      <c r="Q201" s="2"/>
      <c r="R201" s="2"/>
      <c r="S201" s="44"/>
      <c r="T201" s="284"/>
      <c r="U201" s="285"/>
      <c r="V201" s="285"/>
      <c r="W201" s="285"/>
      <c r="X201" s="2"/>
      <c r="Y201" s="145"/>
      <c r="Z201" s="71"/>
      <c r="AA201" s="232"/>
      <c r="AB201" s="72"/>
      <c r="AC201" s="145"/>
      <c r="AD201" s="71"/>
      <c r="AE201" s="292"/>
      <c r="AF201" s="220" t="s">
        <v>7391</v>
      </c>
      <c r="AG201" s="55" t="s">
        <v>7390</v>
      </c>
      <c r="AH201" s="141">
        <v>0.5</v>
      </c>
      <c r="AI201" s="141"/>
      <c r="AJ201" s="141"/>
      <c r="AK201" s="142"/>
      <c r="AL201" s="98">
        <f>ROUND(ROUND(ROUND(P193*Y200,0)*$AD$155,0)*AH201,0)</f>
        <v>273</v>
      </c>
      <c r="AM201" s="16"/>
    </row>
    <row r="202" spans="1:39" ht="16.75" customHeight="1" x14ac:dyDescent="0.3">
      <c r="A202" s="11">
        <v>33</v>
      </c>
      <c r="B202" s="14" t="s">
        <v>3002</v>
      </c>
      <c r="C202" s="52" t="s">
        <v>15391</v>
      </c>
      <c r="D202" s="70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81"/>
      <c r="P202" s="185"/>
      <c r="Q202" s="2"/>
      <c r="R202" s="2"/>
      <c r="S202" s="44"/>
      <c r="T202" s="45"/>
      <c r="U202" s="2"/>
      <c r="V202" s="2"/>
      <c r="W202" s="2"/>
      <c r="X202" s="2"/>
      <c r="Y202" s="145"/>
      <c r="Z202" s="71"/>
      <c r="AA202" s="232"/>
      <c r="AB202" s="72"/>
      <c r="AC202" s="145"/>
      <c r="AD202" s="71"/>
      <c r="AE202" s="36"/>
      <c r="AF202" s="201"/>
      <c r="AG202" s="55"/>
      <c r="AH202" s="141"/>
      <c r="AI202" s="268" t="s">
        <v>7356</v>
      </c>
      <c r="AJ202" s="53">
        <v>5</v>
      </c>
      <c r="AK202" s="181" t="s">
        <v>7357</v>
      </c>
      <c r="AL202" s="98">
        <f>ROUND(ROUND(P193*Y200,0)*$AD$155-AJ202,0)</f>
        <v>541</v>
      </c>
      <c r="AM202" s="16"/>
    </row>
    <row r="203" spans="1:39" ht="16.75" customHeight="1" x14ac:dyDescent="0.3">
      <c r="A203" s="11">
        <v>33</v>
      </c>
      <c r="B203" s="14" t="s">
        <v>3003</v>
      </c>
      <c r="C203" s="52" t="s">
        <v>15390</v>
      </c>
      <c r="D203" s="70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81"/>
      <c r="P203" s="185"/>
      <c r="Q203" s="2"/>
      <c r="R203" s="2"/>
      <c r="S203" s="44"/>
      <c r="T203" s="45"/>
      <c r="U203" s="2"/>
      <c r="V203" s="2"/>
      <c r="W203" s="2"/>
      <c r="X203" s="2"/>
      <c r="Y203" s="145"/>
      <c r="Z203" s="71"/>
      <c r="AA203" s="232"/>
      <c r="AB203" s="72"/>
      <c r="AC203" s="145"/>
      <c r="AD203" s="71"/>
      <c r="AE203" s="291" t="s">
        <v>12369</v>
      </c>
      <c r="AF203" s="220" t="s">
        <v>7358</v>
      </c>
      <c r="AG203" s="55" t="s">
        <v>7390</v>
      </c>
      <c r="AH203" s="141">
        <v>0.7</v>
      </c>
      <c r="AI203" s="269"/>
      <c r="AJ203" s="136"/>
      <c r="AK203" s="75"/>
      <c r="AL203" s="98">
        <f>ROUND(ROUND(ROUND(P193*Y200,0)*$AD$155,0)*AH203-AJ202,0)</f>
        <v>377</v>
      </c>
      <c r="AM203" s="16"/>
    </row>
    <row r="204" spans="1:39" ht="16.75" customHeight="1" x14ac:dyDescent="0.3">
      <c r="A204" s="11">
        <v>33</v>
      </c>
      <c r="B204" s="14" t="s">
        <v>3004</v>
      </c>
      <c r="C204" s="52" t="s">
        <v>15389</v>
      </c>
      <c r="D204" s="70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81"/>
      <c r="P204" s="185"/>
      <c r="Q204" s="2"/>
      <c r="R204" s="2"/>
      <c r="S204" s="44"/>
      <c r="T204" s="43"/>
      <c r="U204" s="8"/>
      <c r="V204" s="8"/>
      <c r="W204" s="8"/>
      <c r="X204" s="8"/>
      <c r="Y204" s="180"/>
      <c r="Z204" s="73"/>
      <c r="AA204" s="232"/>
      <c r="AB204" s="72"/>
      <c r="AC204" s="145"/>
      <c r="AD204" s="71"/>
      <c r="AE204" s="292"/>
      <c r="AF204" s="220" t="s">
        <v>7391</v>
      </c>
      <c r="AG204" s="55" t="s">
        <v>7390</v>
      </c>
      <c r="AH204" s="141">
        <v>0.5</v>
      </c>
      <c r="AI204" s="270"/>
      <c r="AJ204" s="144"/>
      <c r="AK204" s="150"/>
      <c r="AL204" s="98">
        <f>ROUND(ROUND(ROUND(P193*Y200,0)*$AD$155,0)*AH204-AJ202,0)</f>
        <v>268</v>
      </c>
      <c r="AM204" s="16"/>
    </row>
    <row r="205" spans="1:39" ht="16.75" customHeight="1" x14ac:dyDescent="0.3">
      <c r="A205" s="11">
        <v>33</v>
      </c>
      <c r="B205" s="14" t="s">
        <v>3005</v>
      </c>
      <c r="C205" s="52" t="s">
        <v>15388</v>
      </c>
      <c r="D205" s="124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6"/>
      <c r="P205" s="167" t="s">
        <v>7734</v>
      </c>
      <c r="Q205" s="36"/>
      <c r="R205" s="36"/>
      <c r="S205" s="50"/>
      <c r="T205" s="49"/>
      <c r="U205" s="36"/>
      <c r="V205" s="36"/>
      <c r="W205" s="36"/>
      <c r="X205" s="36"/>
      <c r="Y205" s="217"/>
      <c r="Z205" s="50"/>
      <c r="AA205" s="12"/>
      <c r="AB205" s="45"/>
      <c r="AC205" s="2"/>
      <c r="AD205" s="44"/>
      <c r="AE205" s="36"/>
      <c r="AF205" s="53"/>
      <c r="AG205" s="36"/>
      <c r="AH205" s="36"/>
      <c r="AI205" s="36"/>
      <c r="AJ205" s="36"/>
      <c r="AK205" s="50"/>
      <c r="AL205" s="98">
        <f>ROUND(P211*$AD$155,0)</f>
        <v>446</v>
      </c>
      <c r="AM205" s="16"/>
    </row>
    <row r="206" spans="1:39" ht="16.75" customHeight="1" x14ac:dyDescent="0.3">
      <c r="A206" s="11">
        <v>33</v>
      </c>
      <c r="B206" s="14" t="s">
        <v>3006</v>
      </c>
      <c r="C206" s="52" t="s">
        <v>15387</v>
      </c>
      <c r="D206" s="124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6"/>
      <c r="P206" s="185"/>
      <c r="Q206" s="2"/>
      <c r="R206" s="2"/>
      <c r="S206" s="44"/>
      <c r="T206" s="45"/>
      <c r="U206" s="2"/>
      <c r="V206" s="2"/>
      <c r="W206" s="2"/>
      <c r="X206" s="2"/>
      <c r="Y206" s="145"/>
      <c r="Z206" s="71"/>
      <c r="AA206" s="232"/>
      <c r="AB206" s="72"/>
      <c r="AC206" s="145"/>
      <c r="AD206" s="71"/>
      <c r="AE206" s="291" t="s">
        <v>12369</v>
      </c>
      <c r="AF206" s="220" t="s">
        <v>7358</v>
      </c>
      <c r="AG206" s="55" t="s">
        <v>7390</v>
      </c>
      <c r="AH206" s="141">
        <v>0.7</v>
      </c>
      <c r="AI206" s="141"/>
      <c r="AJ206" s="141"/>
      <c r="AK206" s="142"/>
      <c r="AL206" s="98">
        <f>ROUND(ROUND(P211*$AD$155,0)*AH206,0)</f>
        <v>312</v>
      </c>
      <c r="AM206" s="16"/>
    </row>
    <row r="207" spans="1:39" ht="16.75" customHeight="1" x14ac:dyDescent="0.3">
      <c r="A207" s="11">
        <v>33</v>
      </c>
      <c r="B207" s="14" t="s">
        <v>3007</v>
      </c>
      <c r="C207" s="52" t="s">
        <v>15386</v>
      </c>
      <c r="D207" s="70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81"/>
      <c r="P207" s="185"/>
      <c r="Q207" s="2"/>
      <c r="R207" s="2"/>
      <c r="S207" s="44"/>
      <c r="T207" s="45"/>
      <c r="U207" s="2"/>
      <c r="V207" s="2"/>
      <c r="W207" s="2"/>
      <c r="X207" s="2"/>
      <c r="Y207" s="145"/>
      <c r="Z207" s="71"/>
      <c r="AA207" s="232"/>
      <c r="AB207" s="72"/>
      <c r="AC207" s="145"/>
      <c r="AD207" s="71"/>
      <c r="AE207" s="292"/>
      <c r="AF207" s="220" t="s">
        <v>7391</v>
      </c>
      <c r="AG207" s="55" t="s">
        <v>7390</v>
      </c>
      <c r="AH207" s="141">
        <v>0.5</v>
      </c>
      <c r="AI207" s="141"/>
      <c r="AJ207" s="141"/>
      <c r="AK207" s="142"/>
      <c r="AL207" s="98">
        <f>ROUND(ROUND(P211*$AD$155,0)*AH207,0)</f>
        <v>223</v>
      </c>
      <c r="AM207" s="16"/>
    </row>
    <row r="208" spans="1:39" ht="16.75" customHeight="1" x14ac:dyDescent="0.3">
      <c r="A208" s="11">
        <v>33</v>
      </c>
      <c r="B208" s="14" t="s">
        <v>3008</v>
      </c>
      <c r="C208" s="52" t="s">
        <v>15385</v>
      </c>
      <c r="D208" s="70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81"/>
      <c r="P208" s="185"/>
      <c r="Q208" s="2"/>
      <c r="R208" s="2"/>
      <c r="S208" s="44"/>
      <c r="T208" s="45"/>
      <c r="U208" s="2"/>
      <c r="V208" s="2"/>
      <c r="W208" s="2"/>
      <c r="X208" s="2"/>
      <c r="Y208" s="145"/>
      <c r="Z208" s="71"/>
      <c r="AA208" s="232"/>
      <c r="AB208" s="72"/>
      <c r="AC208" s="145"/>
      <c r="AD208" s="71"/>
      <c r="AE208" s="36"/>
      <c r="AF208" s="201"/>
      <c r="AG208" s="55"/>
      <c r="AH208" s="141"/>
      <c r="AI208" s="268" t="s">
        <v>7356</v>
      </c>
      <c r="AJ208" s="53">
        <v>5</v>
      </c>
      <c r="AK208" s="181" t="s">
        <v>7357</v>
      </c>
      <c r="AL208" s="98">
        <f>ROUND(P211*$AD$155-AJ208,0)</f>
        <v>441</v>
      </c>
      <c r="AM208" s="16"/>
    </row>
    <row r="209" spans="1:39" ht="16.75" customHeight="1" x14ac:dyDescent="0.3">
      <c r="A209" s="11">
        <v>33</v>
      </c>
      <c r="B209" s="14" t="s">
        <v>3009</v>
      </c>
      <c r="C209" s="52" t="s">
        <v>15384</v>
      </c>
      <c r="D209" s="70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81"/>
      <c r="P209" s="185"/>
      <c r="Q209" s="2"/>
      <c r="R209" s="2"/>
      <c r="S209" s="44"/>
      <c r="T209" s="45"/>
      <c r="U209" s="2"/>
      <c r="V209" s="2"/>
      <c r="W209" s="2"/>
      <c r="X209" s="2"/>
      <c r="Y209" s="145"/>
      <c r="Z209" s="71"/>
      <c r="AA209" s="232"/>
      <c r="AB209" s="72"/>
      <c r="AC209" s="145"/>
      <c r="AD209" s="71"/>
      <c r="AE209" s="291" t="s">
        <v>12369</v>
      </c>
      <c r="AF209" s="220" t="s">
        <v>7358</v>
      </c>
      <c r="AG209" s="55" t="s">
        <v>7390</v>
      </c>
      <c r="AH209" s="141">
        <v>0.7</v>
      </c>
      <c r="AI209" s="269"/>
      <c r="AJ209" s="136"/>
      <c r="AK209" s="75"/>
      <c r="AL209" s="98">
        <f>ROUND(ROUND(P211*$AD$155,0)*AH209-AJ208,0)</f>
        <v>307</v>
      </c>
      <c r="AM209" s="16"/>
    </row>
    <row r="210" spans="1:39" ht="16.75" customHeight="1" x14ac:dyDescent="0.3">
      <c r="A210" s="11">
        <v>33</v>
      </c>
      <c r="B210" s="14" t="s">
        <v>3010</v>
      </c>
      <c r="C210" s="52" t="s">
        <v>15383</v>
      </c>
      <c r="D210" s="70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81"/>
      <c r="P210" s="185"/>
      <c r="Q210" s="2"/>
      <c r="R210" s="2"/>
      <c r="S210" s="44"/>
      <c r="T210" s="45"/>
      <c r="U210" s="2"/>
      <c r="V210" s="2"/>
      <c r="W210" s="2"/>
      <c r="X210" s="2"/>
      <c r="Y210" s="145"/>
      <c r="Z210" s="71"/>
      <c r="AA210" s="232"/>
      <c r="AB210" s="72"/>
      <c r="AC210" s="145"/>
      <c r="AD210" s="71"/>
      <c r="AE210" s="292"/>
      <c r="AF210" s="220" t="s">
        <v>7391</v>
      </c>
      <c r="AG210" s="55" t="s">
        <v>7390</v>
      </c>
      <c r="AH210" s="141">
        <v>0.5</v>
      </c>
      <c r="AI210" s="270"/>
      <c r="AJ210" s="144"/>
      <c r="AK210" s="150"/>
      <c r="AL210" s="98">
        <f>ROUND(ROUND(P211*$AD$155,0)*AH210-AJ208,0)</f>
        <v>218</v>
      </c>
      <c r="AM210" s="16"/>
    </row>
    <row r="211" spans="1:39" ht="16.75" customHeight="1" x14ac:dyDescent="0.3">
      <c r="A211" s="11">
        <v>33</v>
      </c>
      <c r="B211" s="14" t="s">
        <v>3011</v>
      </c>
      <c r="C211" s="52" t="s">
        <v>15382</v>
      </c>
      <c r="D211" s="124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6"/>
      <c r="P211" s="271">
        <f>'21共同生活援助（日中支援型）'!P139</f>
        <v>637</v>
      </c>
      <c r="Q211" s="272"/>
      <c r="R211" s="2" t="s">
        <v>7388</v>
      </c>
      <c r="S211" s="44"/>
      <c r="T211" s="281" t="s">
        <v>7380</v>
      </c>
      <c r="U211" s="282"/>
      <c r="V211" s="282"/>
      <c r="W211" s="282"/>
      <c r="X211" s="36"/>
      <c r="Y211" s="217"/>
      <c r="Z211" s="74"/>
      <c r="AA211" s="232"/>
      <c r="AB211" s="72"/>
      <c r="AC211" s="145"/>
      <c r="AD211" s="71"/>
      <c r="AE211" s="36"/>
      <c r="AF211" s="194"/>
      <c r="AG211" s="7"/>
      <c r="AH211" s="7"/>
      <c r="AI211" s="36"/>
      <c r="AJ211" s="7"/>
      <c r="AK211" s="37"/>
      <c r="AL211" s="98">
        <f>ROUND(ROUND(P211*Y212,0)*$AD$155,0)</f>
        <v>414</v>
      </c>
      <c r="AM211" s="66"/>
    </row>
    <row r="212" spans="1:39" ht="16.75" customHeight="1" x14ac:dyDescent="0.3">
      <c r="A212" s="11">
        <v>33</v>
      </c>
      <c r="B212" s="14" t="s">
        <v>3012</v>
      </c>
      <c r="C212" s="52" t="s">
        <v>15381</v>
      </c>
      <c r="D212" s="124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6"/>
      <c r="P212" s="72"/>
      <c r="Q212" s="145"/>
      <c r="R212" s="2"/>
      <c r="S212" s="44"/>
      <c r="T212" s="284"/>
      <c r="U212" s="285"/>
      <c r="V212" s="285"/>
      <c r="W212" s="285"/>
      <c r="X212" s="136" t="s">
        <v>7404</v>
      </c>
      <c r="Y212" s="273">
        <v>0.93</v>
      </c>
      <c r="Z212" s="274"/>
      <c r="AA212" s="233"/>
      <c r="AB212" s="156"/>
      <c r="AC212" s="155"/>
      <c r="AD212" s="157"/>
      <c r="AE212" s="291" t="s">
        <v>12369</v>
      </c>
      <c r="AF212" s="220" t="s">
        <v>7358</v>
      </c>
      <c r="AG212" s="55" t="s">
        <v>7390</v>
      </c>
      <c r="AH212" s="141">
        <v>0.7</v>
      </c>
      <c r="AI212" s="141"/>
      <c r="AJ212" s="141"/>
      <c r="AK212" s="142"/>
      <c r="AL212" s="98">
        <f>ROUND(ROUND(ROUND(P211*Y212,0)*$AD$155,0)*AH212,0)</f>
        <v>290</v>
      </c>
      <c r="AM212" s="66"/>
    </row>
    <row r="213" spans="1:39" ht="16.75" customHeight="1" x14ac:dyDescent="0.3">
      <c r="A213" s="11">
        <v>33</v>
      </c>
      <c r="B213" s="14" t="s">
        <v>3013</v>
      </c>
      <c r="C213" s="52" t="s">
        <v>15380</v>
      </c>
      <c r="D213" s="70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81"/>
      <c r="P213" s="185"/>
      <c r="Q213" s="2"/>
      <c r="R213" s="2"/>
      <c r="S213" s="44"/>
      <c r="T213" s="284"/>
      <c r="U213" s="285"/>
      <c r="V213" s="285"/>
      <c r="W213" s="285"/>
      <c r="X213" s="2"/>
      <c r="Y213" s="145"/>
      <c r="Z213" s="71"/>
      <c r="AA213" s="232"/>
      <c r="AB213" s="72"/>
      <c r="AC213" s="145"/>
      <c r="AD213" s="71"/>
      <c r="AE213" s="292"/>
      <c r="AF213" s="220" t="s">
        <v>7391</v>
      </c>
      <c r="AG213" s="55" t="s">
        <v>7390</v>
      </c>
      <c r="AH213" s="141">
        <v>0.5</v>
      </c>
      <c r="AI213" s="141"/>
      <c r="AJ213" s="141"/>
      <c r="AK213" s="142"/>
      <c r="AL213" s="98">
        <f>ROUND(ROUND(ROUND(P211*Y212,0)*$AD$155,0)*AH213,0)</f>
        <v>207</v>
      </c>
      <c r="AM213" s="16"/>
    </row>
    <row r="214" spans="1:39" ht="16.75" customHeight="1" x14ac:dyDescent="0.3">
      <c r="A214" s="11">
        <v>33</v>
      </c>
      <c r="B214" s="14" t="s">
        <v>3014</v>
      </c>
      <c r="C214" s="52" t="s">
        <v>15379</v>
      </c>
      <c r="D214" s="70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81"/>
      <c r="P214" s="185"/>
      <c r="Q214" s="2"/>
      <c r="R214" s="2"/>
      <c r="S214" s="44"/>
      <c r="T214" s="45"/>
      <c r="U214" s="2"/>
      <c r="V214" s="2"/>
      <c r="W214" s="2"/>
      <c r="X214" s="2"/>
      <c r="Y214" s="145"/>
      <c r="Z214" s="71"/>
      <c r="AA214" s="232"/>
      <c r="AB214" s="72"/>
      <c r="AC214" s="145"/>
      <c r="AD214" s="71"/>
      <c r="AE214" s="36"/>
      <c r="AF214" s="201"/>
      <c r="AG214" s="55"/>
      <c r="AH214" s="141"/>
      <c r="AI214" s="268" t="s">
        <v>7356</v>
      </c>
      <c r="AJ214" s="53">
        <v>5</v>
      </c>
      <c r="AK214" s="181" t="s">
        <v>7357</v>
      </c>
      <c r="AL214" s="98">
        <f>ROUND(ROUND(P211*Y212,0)*$AD$155-AJ214,0)</f>
        <v>409</v>
      </c>
      <c r="AM214" s="16"/>
    </row>
    <row r="215" spans="1:39" ht="16.75" customHeight="1" x14ac:dyDescent="0.3">
      <c r="A215" s="11">
        <v>33</v>
      </c>
      <c r="B215" s="14" t="s">
        <v>3015</v>
      </c>
      <c r="C215" s="52" t="s">
        <v>15378</v>
      </c>
      <c r="D215" s="70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81"/>
      <c r="P215" s="185"/>
      <c r="Q215" s="2"/>
      <c r="R215" s="2"/>
      <c r="S215" s="44"/>
      <c r="T215" s="45"/>
      <c r="U215" s="2"/>
      <c r="V215" s="2"/>
      <c r="W215" s="2"/>
      <c r="X215" s="2"/>
      <c r="Y215" s="145"/>
      <c r="Z215" s="71"/>
      <c r="AA215" s="232"/>
      <c r="AB215" s="72"/>
      <c r="AC215" s="145"/>
      <c r="AD215" s="71"/>
      <c r="AE215" s="291" t="s">
        <v>12369</v>
      </c>
      <c r="AF215" s="220" t="s">
        <v>7358</v>
      </c>
      <c r="AG215" s="55" t="s">
        <v>7390</v>
      </c>
      <c r="AH215" s="141">
        <v>0.7</v>
      </c>
      <c r="AI215" s="269"/>
      <c r="AJ215" s="136"/>
      <c r="AK215" s="75"/>
      <c r="AL215" s="98">
        <f>ROUND(ROUND(ROUND(P211*Y212,0)*$AD$155,0)*AH215-AJ214,0)</f>
        <v>285</v>
      </c>
      <c r="AM215" s="16"/>
    </row>
    <row r="216" spans="1:39" ht="16.75" customHeight="1" x14ac:dyDescent="0.3">
      <c r="A216" s="11">
        <v>33</v>
      </c>
      <c r="B216" s="14" t="s">
        <v>3016</v>
      </c>
      <c r="C216" s="52" t="s">
        <v>15377</v>
      </c>
      <c r="D216" s="70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81"/>
      <c r="P216" s="185"/>
      <c r="Q216" s="2"/>
      <c r="R216" s="2"/>
      <c r="S216" s="44"/>
      <c r="T216" s="43"/>
      <c r="U216" s="8"/>
      <c r="V216" s="8"/>
      <c r="W216" s="8"/>
      <c r="X216" s="8"/>
      <c r="Y216" s="180"/>
      <c r="Z216" s="73"/>
      <c r="AA216" s="232"/>
      <c r="AB216" s="72"/>
      <c r="AC216" s="145"/>
      <c r="AD216" s="71"/>
      <c r="AE216" s="292"/>
      <c r="AF216" s="220" t="s">
        <v>7391</v>
      </c>
      <c r="AG216" s="55" t="s">
        <v>7390</v>
      </c>
      <c r="AH216" s="141">
        <v>0.5</v>
      </c>
      <c r="AI216" s="270"/>
      <c r="AJ216" s="144"/>
      <c r="AK216" s="150"/>
      <c r="AL216" s="98">
        <f>ROUND(ROUND(ROUND(P211*Y212,0)*$AD$155,0)*AH216-AJ214,0)</f>
        <v>202</v>
      </c>
      <c r="AM216" s="16"/>
    </row>
    <row r="217" spans="1:39" ht="16.75" customHeight="1" x14ac:dyDescent="0.3">
      <c r="A217" s="11">
        <v>33</v>
      </c>
      <c r="B217" s="14" t="s">
        <v>3017</v>
      </c>
      <c r="C217" s="52" t="s">
        <v>15376</v>
      </c>
      <c r="D217" s="124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6"/>
      <c r="P217" s="185"/>
      <c r="Q217" s="2"/>
      <c r="R217" s="2"/>
      <c r="S217" s="44"/>
      <c r="T217" s="281" t="s">
        <v>13491</v>
      </c>
      <c r="U217" s="282"/>
      <c r="V217" s="282"/>
      <c r="W217" s="282"/>
      <c r="X217" s="2"/>
      <c r="Y217" s="145"/>
      <c r="Z217" s="71"/>
      <c r="AA217" s="232"/>
      <c r="AB217" s="72"/>
      <c r="AC217" s="145"/>
      <c r="AD217" s="71"/>
      <c r="AE217" s="36"/>
      <c r="AF217" s="194"/>
      <c r="AG217" s="7"/>
      <c r="AH217" s="7"/>
      <c r="AI217" s="36"/>
      <c r="AJ217" s="7"/>
      <c r="AK217" s="37"/>
      <c r="AL217" s="98">
        <f>ROUND(ROUND(P211*Y218,0)*$AD$155,0)</f>
        <v>424</v>
      </c>
      <c r="AM217" s="66"/>
    </row>
    <row r="218" spans="1:39" ht="16.75" customHeight="1" x14ac:dyDescent="0.3">
      <c r="A218" s="11">
        <v>33</v>
      </c>
      <c r="B218" s="14" t="s">
        <v>3018</v>
      </c>
      <c r="C218" s="52" t="s">
        <v>15375</v>
      </c>
      <c r="D218" s="124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6"/>
      <c r="P218" s="185"/>
      <c r="Q218" s="2"/>
      <c r="R218" s="2"/>
      <c r="S218" s="44"/>
      <c r="T218" s="284" t="s">
        <v>7405</v>
      </c>
      <c r="U218" s="285"/>
      <c r="V218" s="285"/>
      <c r="W218" s="285"/>
      <c r="X218" s="136" t="s">
        <v>7404</v>
      </c>
      <c r="Y218" s="273">
        <v>0.95</v>
      </c>
      <c r="Z218" s="274"/>
      <c r="AA218" s="233"/>
      <c r="AB218" s="156"/>
      <c r="AC218" s="155"/>
      <c r="AD218" s="157"/>
      <c r="AE218" s="291" t="s">
        <v>12369</v>
      </c>
      <c r="AF218" s="220" t="s">
        <v>7358</v>
      </c>
      <c r="AG218" s="55" t="s">
        <v>7390</v>
      </c>
      <c r="AH218" s="141">
        <v>0.7</v>
      </c>
      <c r="AI218" s="141"/>
      <c r="AJ218" s="141"/>
      <c r="AK218" s="142"/>
      <c r="AL218" s="98">
        <f>ROUND(ROUND(ROUND(P211*Y218,0)*$AD$155,0)*AH218,0)</f>
        <v>297</v>
      </c>
      <c r="AM218" s="66"/>
    </row>
    <row r="219" spans="1:39" ht="16.75" customHeight="1" x14ac:dyDescent="0.3">
      <c r="A219" s="11">
        <v>33</v>
      </c>
      <c r="B219" s="14" t="s">
        <v>3019</v>
      </c>
      <c r="C219" s="52" t="s">
        <v>15374</v>
      </c>
      <c r="D219" s="70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81"/>
      <c r="P219" s="185"/>
      <c r="Q219" s="2"/>
      <c r="R219" s="2"/>
      <c r="S219" s="44"/>
      <c r="T219" s="284"/>
      <c r="U219" s="285"/>
      <c r="V219" s="285"/>
      <c r="W219" s="285"/>
      <c r="X219" s="2"/>
      <c r="Y219" s="145"/>
      <c r="Z219" s="71"/>
      <c r="AA219" s="232"/>
      <c r="AB219" s="72"/>
      <c r="AC219" s="145"/>
      <c r="AD219" s="71"/>
      <c r="AE219" s="292"/>
      <c r="AF219" s="220" t="s">
        <v>7391</v>
      </c>
      <c r="AG219" s="55" t="s">
        <v>7390</v>
      </c>
      <c r="AH219" s="141">
        <v>0.5</v>
      </c>
      <c r="AI219" s="141"/>
      <c r="AJ219" s="141"/>
      <c r="AK219" s="142"/>
      <c r="AL219" s="98">
        <f>ROUND(ROUND(ROUND(P211*Y218,0)*$AD$155,0)*AH219,0)</f>
        <v>212</v>
      </c>
      <c r="AM219" s="16"/>
    </row>
    <row r="220" spans="1:39" ht="16.75" customHeight="1" x14ac:dyDescent="0.3">
      <c r="A220" s="11">
        <v>33</v>
      </c>
      <c r="B220" s="14" t="s">
        <v>3020</v>
      </c>
      <c r="C220" s="52" t="s">
        <v>15373</v>
      </c>
      <c r="D220" s="70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81"/>
      <c r="P220" s="185"/>
      <c r="Q220" s="2"/>
      <c r="R220" s="2"/>
      <c r="S220" s="44"/>
      <c r="T220" s="45"/>
      <c r="U220" s="2"/>
      <c r="V220" s="2"/>
      <c r="W220" s="2"/>
      <c r="X220" s="2"/>
      <c r="Y220" s="145"/>
      <c r="Z220" s="71"/>
      <c r="AA220" s="232"/>
      <c r="AB220" s="72"/>
      <c r="AC220" s="145"/>
      <c r="AD220" s="71"/>
      <c r="AE220" s="36"/>
      <c r="AF220" s="201"/>
      <c r="AG220" s="55"/>
      <c r="AH220" s="141"/>
      <c r="AI220" s="268" t="s">
        <v>7356</v>
      </c>
      <c r="AJ220" s="53">
        <v>5</v>
      </c>
      <c r="AK220" s="181" t="s">
        <v>7357</v>
      </c>
      <c r="AL220" s="98">
        <f>ROUND(ROUND(P211*Y218,0)*$AD$155-AJ220,0)</f>
        <v>419</v>
      </c>
      <c r="AM220" s="16"/>
    </row>
    <row r="221" spans="1:39" ht="16.75" customHeight="1" x14ac:dyDescent="0.3">
      <c r="A221" s="11">
        <v>33</v>
      </c>
      <c r="B221" s="14" t="s">
        <v>3021</v>
      </c>
      <c r="C221" s="52" t="s">
        <v>15372</v>
      </c>
      <c r="D221" s="70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81"/>
      <c r="P221" s="185"/>
      <c r="Q221" s="2"/>
      <c r="R221" s="2"/>
      <c r="S221" s="44"/>
      <c r="T221" s="45"/>
      <c r="U221" s="2"/>
      <c r="V221" s="2"/>
      <c r="W221" s="2"/>
      <c r="X221" s="2"/>
      <c r="Y221" s="145"/>
      <c r="Z221" s="71"/>
      <c r="AA221" s="232"/>
      <c r="AB221" s="72"/>
      <c r="AC221" s="145"/>
      <c r="AD221" s="71"/>
      <c r="AE221" s="291" t="s">
        <v>12369</v>
      </c>
      <c r="AF221" s="220" t="s">
        <v>7358</v>
      </c>
      <c r="AG221" s="55" t="s">
        <v>7390</v>
      </c>
      <c r="AH221" s="141">
        <v>0.7</v>
      </c>
      <c r="AI221" s="269"/>
      <c r="AJ221" s="136"/>
      <c r="AK221" s="75"/>
      <c r="AL221" s="98">
        <f>ROUND(ROUND(ROUND(P211*Y218,0)*$AD$155,0)*AH221-AJ220,0)</f>
        <v>292</v>
      </c>
      <c r="AM221" s="16"/>
    </row>
    <row r="222" spans="1:39" ht="16.75" customHeight="1" x14ac:dyDescent="0.3">
      <c r="A222" s="11">
        <v>33</v>
      </c>
      <c r="B222" s="14" t="s">
        <v>3022</v>
      </c>
      <c r="C222" s="52" t="s">
        <v>15371</v>
      </c>
      <c r="D222" s="70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81"/>
      <c r="P222" s="164"/>
      <c r="Q222" s="8"/>
      <c r="R222" s="8"/>
      <c r="S222" s="24"/>
      <c r="T222" s="43"/>
      <c r="U222" s="8"/>
      <c r="V222" s="8"/>
      <c r="W222" s="8"/>
      <c r="X222" s="8"/>
      <c r="Y222" s="180"/>
      <c r="Z222" s="73"/>
      <c r="AA222" s="232"/>
      <c r="AB222" s="216"/>
      <c r="AC222" s="180"/>
      <c r="AD222" s="73"/>
      <c r="AE222" s="292"/>
      <c r="AF222" s="220" t="s">
        <v>7391</v>
      </c>
      <c r="AG222" s="55" t="s">
        <v>7390</v>
      </c>
      <c r="AH222" s="141">
        <v>0.5</v>
      </c>
      <c r="AI222" s="270"/>
      <c r="AJ222" s="144"/>
      <c r="AK222" s="150"/>
      <c r="AL222" s="98">
        <f>ROUND(ROUND(ROUND(P211*Y218,0)*$AD$155,0)*AH222-AJ220,0)</f>
        <v>207</v>
      </c>
      <c r="AM222" s="16"/>
    </row>
    <row r="223" spans="1:39" ht="16.75" customHeight="1" x14ac:dyDescent="0.3">
      <c r="A223" s="11">
        <v>33</v>
      </c>
      <c r="B223" s="14" t="s">
        <v>3023</v>
      </c>
      <c r="C223" s="52" t="s">
        <v>15370</v>
      </c>
      <c r="D223" s="70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81"/>
      <c r="P223" s="167" t="s">
        <v>7461</v>
      </c>
      <c r="Q223" s="36"/>
      <c r="R223" s="36"/>
      <c r="S223" s="50"/>
      <c r="T223" s="36"/>
      <c r="U223" s="36"/>
      <c r="V223" s="36"/>
      <c r="W223" s="36"/>
      <c r="X223" s="36"/>
      <c r="Y223" s="217"/>
      <c r="Z223" s="50"/>
      <c r="AA223" s="12"/>
      <c r="AB223" s="259" t="s">
        <v>7391</v>
      </c>
      <c r="AC223" s="36"/>
      <c r="AD223" s="50"/>
      <c r="AE223" s="36"/>
      <c r="AF223" s="53"/>
      <c r="AG223" s="36"/>
      <c r="AH223" s="36"/>
      <c r="AI223" s="36"/>
      <c r="AJ223" s="36"/>
      <c r="AK223" s="50"/>
      <c r="AL223" s="98">
        <f>ROUND(P229*$AD$227,0)</f>
        <v>510</v>
      </c>
      <c r="AM223" s="22" t="s">
        <v>8355</v>
      </c>
    </row>
    <row r="224" spans="1:39" ht="16.75" customHeight="1" x14ac:dyDescent="0.3">
      <c r="A224" s="11">
        <v>33</v>
      </c>
      <c r="B224" s="14" t="s">
        <v>3024</v>
      </c>
      <c r="C224" s="52" t="s">
        <v>15369</v>
      </c>
      <c r="D224" s="287"/>
      <c r="E224" s="295"/>
      <c r="F224" s="295"/>
      <c r="G224" s="295"/>
      <c r="H224" s="295"/>
      <c r="I224" s="295"/>
      <c r="J224" s="295"/>
      <c r="K224" s="295"/>
      <c r="L224" s="295"/>
      <c r="M224" s="295"/>
      <c r="N224" s="295"/>
      <c r="O224" s="296"/>
      <c r="P224" s="185"/>
      <c r="Q224" s="2"/>
      <c r="R224" s="2"/>
      <c r="S224" s="44"/>
      <c r="T224" s="2"/>
      <c r="U224" s="2"/>
      <c r="V224" s="2"/>
      <c r="W224" s="2"/>
      <c r="X224" s="2"/>
      <c r="Y224" s="145"/>
      <c r="Z224" s="71"/>
      <c r="AA224" s="208"/>
      <c r="AB224" s="287"/>
      <c r="AC224" s="145"/>
      <c r="AD224" s="71"/>
      <c r="AE224" s="291" t="s">
        <v>12369</v>
      </c>
      <c r="AF224" s="220" t="s">
        <v>7358</v>
      </c>
      <c r="AG224" s="55" t="s">
        <v>7390</v>
      </c>
      <c r="AH224" s="141">
        <v>0.7</v>
      </c>
      <c r="AI224" s="141"/>
      <c r="AJ224" s="141"/>
      <c r="AK224" s="142"/>
      <c r="AL224" s="98">
        <f>ROUND(ROUND(P229*$AD$227,0)*AH224,0)</f>
        <v>357</v>
      </c>
      <c r="AM224" s="16"/>
    </row>
    <row r="225" spans="1:39" ht="16.75" customHeight="1" x14ac:dyDescent="0.3">
      <c r="A225" s="11">
        <v>33</v>
      </c>
      <c r="B225" s="14" t="s">
        <v>3025</v>
      </c>
      <c r="C225" s="52" t="s">
        <v>15368</v>
      </c>
      <c r="D225" s="287"/>
      <c r="E225" s="295"/>
      <c r="F225" s="295"/>
      <c r="G225" s="295"/>
      <c r="H225" s="295"/>
      <c r="I225" s="295"/>
      <c r="J225" s="295"/>
      <c r="K225" s="295"/>
      <c r="L225" s="295"/>
      <c r="M225" s="295"/>
      <c r="N225" s="295"/>
      <c r="O225" s="296"/>
      <c r="P225" s="185"/>
      <c r="Q225" s="2"/>
      <c r="R225" s="2"/>
      <c r="S225" s="44"/>
      <c r="T225" s="45"/>
      <c r="U225" s="2"/>
      <c r="V225" s="2"/>
      <c r="W225" s="2"/>
      <c r="X225" s="2"/>
      <c r="Y225" s="145"/>
      <c r="Z225" s="71"/>
      <c r="AA225" s="232"/>
      <c r="AB225" s="287"/>
      <c r="AC225" s="145"/>
      <c r="AD225" s="71"/>
      <c r="AE225" s="292"/>
      <c r="AF225" s="220" t="s">
        <v>7391</v>
      </c>
      <c r="AG225" s="55" t="s">
        <v>7390</v>
      </c>
      <c r="AH225" s="141">
        <v>0.5</v>
      </c>
      <c r="AI225" s="141"/>
      <c r="AJ225" s="141"/>
      <c r="AK225" s="142"/>
      <c r="AL225" s="98">
        <f>ROUND(ROUND(P229*$AD$227,0)*AH225,0)</f>
        <v>255</v>
      </c>
      <c r="AM225" s="16"/>
    </row>
    <row r="226" spans="1:39" ht="16.75" customHeight="1" x14ac:dyDescent="0.3">
      <c r="A226" s="11">
        <v>33</v>
      </c>
      <c r="B226" s="14" t="s">
        <v>3026</v>
      </c>
      <c r="C226" s="52" t="s">
        <v>15367</v>
      </c>
      <c r="D226" s="287"/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  <c r="O226" s="296"/>
      <c r="P226" s="185"/>
      <c r="Q226" s="2"/>
      <c r="R226" s="2"/>
      <c r="S226" s="44"/>
      <c r="T226" s="45"/>
      <c r="U226" s="2"/>
      <c r="V226" s="2"/>
      <c r="W226" s="2"/>
      <c r="X226" s="2"/>
      <c r="Y226" s="145"/>
      <c r="Z226" s="71"/>
      <c r="AA226" s="232"/>
      <c r="AB226" s="72"/>
      <c r="AC226" s="145"/>
      <c r="AD226" s="71"/>
      <c r="AE226" s="36"/>
      <c r="AF226" s="201"/>
      <c r="AG226" s="55"/>
      <c r="AH226" s="141"/>
      <c r="AI226" s="268" t="s">
        <v>7356</v>
      </c>
      <c r="AJ226" s="53">
        <v>5</v>
      </c>
      <c r="AK226" s="181" t="s">
        <v>7357</v>
      </c>
      <c r="AL226" s="98">
        <f>ROUND(P229*$AD$227-AJ226,0)</f>
        <v>505</v>
      </c>
      <c r="AM226" s="16"/>
    </row>
    <row r="227" spans="1:39" ht="16.75" customHeight="1" x14ac:dyDescent="0.3">
      <c r="A227" s="11">
        <v>33</v>
      </c>
      <c r="B227" s="14" t="s">
        <v>3027</v>
      </c>
      <c r="C227" s="52" t="s">
        <v>15366</v>
      </c>
      <c r="D227" s="70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81"/>
      <c r="P227" s="185"/>
      <c r="Q227" s="2"/>
      <c r="R227" s="2"/>
      <c r="S227" s="44"/>
      <c r="T227" s="45"/>
      <c r="U227" s="2"/>
      <c r="V227" s="2"/>
      <c r="W227" s="2"/>
      <c r="X227" s="2"/>
      <c r="Y227" s="145"/>
      <c r="Z227" s="71"/>
      <c r="AA227" s="232"/>
      <c r="AB227" s="72"/>
      <c r="AC227" s="145" t="s">
        <v>1</v>
      </c>
      <c r="AD227" s="157">
        <v>0.5</v>
      </c>
      <c r="AE227" s="291" t="s">
        <v>12369</v>
      </c>
      <c r="AF227" s="220" t="s">
        <v>7358</v>
      </c>
      <c r="AG227" s="55" t="s">
        <v>7390</v>
      </c>
      <c r="AH227" s="141">
        <v>0.7</v>
      </c>
      <c r="AI227" s="269"/>
      <c r="AJ227" s="136"/>
      <c r="AK227" s="75"/>
      <c r="AL227" s="98">
        <f>ROUND(ROUND(P229*$AD$227,0)*AH227-AJ226,0)</f>
        <v>352</v>
      </c>
      <c r="AM227" s="16"/>
    </row>
    <row r="228" spans="1:39" ht="16.75" customHeight="1" x14ac:dyDescent="0.3">
      <c r="A228" s="11">
        <v>33</v>
      </c>
      <c r="B228" s="14" t="s">
        <v>3028</v>
      </c>
      <c r="C228" s="52" t="s">
        <v>15365</v>
      </c>
      <c r="D228" s="70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81"/>
      <c r="P228" s="185"/>
      <c r="Q228" s="2"/>
      <c r="R228" s="2"/>
      <c r="S228" s="44"/>
      <c r="T228" s="45"/>
      <c r="U228" s="2"/>
      <c r="V228" s="2"/>
      <c r="W228" s="2"/>
      <c r="X228" s="2"/>
      <c r="Y228" s="145"/>
      <c r="Z228" s="71"/>
      <c r="AA228" s="232"/>
      <c r="AB228" s="72"/>
      <c r="AC228" s="145"/>
      <c r="AD228" s="71"/>
      <c r="AE228" s="292"/>
      <c r="AF228" s="220" t="s">
        <v>7391</v>
      </c>
      <c r="AG228" s="55" t="s">
        <v>7390</v>
      </c>
      <c r="AH228" s="141">
        <v>0.5</v>
      </c>
      <c r="AI228" s="270"/>
      <c r="AJ228" s="144"/>
      <c r="AK228" s="150"/>
      <c r="AL228" s="98">
        <f>ROUND(ROUND(P229*$AD$227,0)*AH228-AJ226,0)</f>
        <v>250</v>
      </c>
      <c r="AM228" s="16"/>
    </row>
    <row r="229" spans="1:39" ht="16.75" customHeight="1" x14ac:dyDescent="0.3">
      <c r="A229" s="11">
        <v>33</v>
      </c>
      <c r="B229" s="14" t="s">
        <v>3029</v>
      </c>
      <c r="C229" s="52" t="s">
        <v>15364</v>
      </c>
      <c r="D229" s="124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6"/>
      <c r="P229" s="271">
        <f>'21共同生活援助（日中支援型）'!P85</f>
        <v>1020</v>
      </c>
      <c r="Q229" s="272"/>
      <c r="R229" s="2" t="s">
        <v>7388</v>
      </c>
      <c r="S229" s="44"/>
      <c r="T229" s="281" t="s">
        <v>7380</v>
      </c>
      <c r="U229" s="282"/>
      <c r="V229" s="282"/>
      <c r="W229" s="282"/>
      <c r="X229" s="36"/>
      <c r="Y229" s="217"/>
      <c r="Z229" s="74"/>
      <c r="AA229" s="232"/>
      <c r="AB229" s="72"/>
      <c r="AC229" s="145"/>
      <c r="AD229" s="71"/>
      <c r="AE229" s="36"/>
      <c r="AF229" s="80"/>
      <c r="AG229" s="7"/>
      <c r="AH229" s="7"/>
      <c r="AI229" s="36"/>
      <c r="AJ229" s="7"/>
      <c r="AK229" s="37"/>
      <c r="AL229" s="98">
        <f>ROUND(ROUND(P229*Y230,0)*$AD$227,0)</f>
        <v>475</v>
      </c>
      <c r="AM229" s="66"/>
    </row>
    <row r="230" spans="1:39" ht="16.75" customHeight="1" x14ac:dyDescent="0.3">
      <c r="A230" s="11">
        <v>33</v>
      </c>
      <c r="B230" s="14" t="s">
        <v>3030</v>
      </c>
      <c r="C230" s="52" t="s">
        <v>15363</v>
      </c>
      <c r="D230" s="265"/>
      <c r="E230" s="266"/>
      <c r="F230" s="266"/>
      <c r="G230" s="266"/>
      <c r="H230" s="266"/>
      <c r="I230" s="266"/>
      <c r="J230" s="266"/>
      <c r="K230" s="266"/>
      <c r="L230" s="266"/>
      <c r="M230" s="266"/>
      <c r="N230" s="266"/>
      <c r="O230" s="267"/>
      <c r="P230" s="72"/>
      <c r="Q230" s="145"/>
      <c r="R230" s="2"/>
      <c r="S230" s="44"/>
      <c r="T230" s="284"/>
      <c r="U230" s="285"/>
      <c r="V230" s="285"/>
      <c r="W230" s="285"/>
      <c r="X230" s="136" t="s">
        <v>7404</v>
      </c>
      <c r="Y230" s="273">
        <v>0.93</v>
      </c>
      <c r="Z230" s="274"/>
      <c r="AA230" s="233"/>
      <c r="AB230" s="156"/>
      <c r="AC230" s="145"/>
      <c r="AD230" s="71"/>
      <c r="AE230" s="291" t="s">
        <v>12369</v>
      </c>
      <c r="AF230" s="220" t="s">
        <v>7358</v>
      </c>
      <c r="AG230" s="55" t="s">
        <v>7390</v>
      </c>
      <c r="AH230" s="141">
        <v>0.7</v>
      </c>
      <c r="AI230" s="141"/>
      <c r="AJ230" s="141"/>
      <c r="AK230" s="142"/>
      <c r="AL230" s="98">
        <f>ROUND(ROUND(ROUND(P229*Y230,0)*$AD$227,0)*AH230,0)</f>
        <v>333</v>
      </c>
      <c r="AM230" s="66"/>
    </row>
    <row r="231" spans="1:39" ht="16.75" customHeight="1" x14ac:dyDescent="0.3">
      <c r="A231" s="11">
        <v>33</v>
      </c>
      <c r="B231" s="14" t="s">
        <v>3031</v>
      </c>
      <c r="C231" s="52" t="s">
        <v>15362</v>
      </c>
      <c r="D231" s="70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81"/>
      <c r="P231" s="185"/>
      <c r="Q231" s="2"/>
      <c r="R231" s="2"/>
      <c r="S231" s="44"/>
      <c r="T231" s="284"/>
      <c r="U231" s="285"/>
      <c r="V231" s="285"/>
      <c r="W231" s="285"/>
      <c r="X231" s="2"/>
      <c r="Y231" s="145"/>
      <c r="Z231" s="71"/>
      <c r="AA231" s="232"/>
      <c r="AB231" s="72"/>
      <c r="AC231" s="145"/>
      <c r="AD231" s="71"/>
      <c r="AE231" s="292"/>
      <c r="AF231" s="220" t="s">
        <v>7391</v>
      </c>
      <c r="AG231" s="55" t="s">
        <v>7390</v>
      </c>
      <c r="AH231" s="141">
        <v>0.5</v>
      </c>
      <c r="AI231" s="141"/>
      <c r="AJ231" s="141"/>
      <c r="AK231" s="142"/>
      <c r="AL231" s="98">
        <f>ROUND(ROUND(ROUND(P229*Y230,0)*$AD$227,0)*AH231,0)</f>
        <v>238</v>
      </c>
      <c r="AM231" s="16"/>
    </row>
    <row r="232" spans="1:39" ht="16.75" customHeight="1" x14ac:dyDescent="0.3">
      <c r="A232" s="11">
        <v>33</v>
      </c>
      <c r="B232" s="14" t="s">
        <v>3032</v>
      </c>
      <c r="C232" s="52" t="s">
        <v>15361</v>
      </c>
      <c r="D232" s="70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81"/>
      <c r="P232" s="185"/>
      <c r="Q232" s="2"/>
      <c r="R232" s="2"/>
      <c r="S232" s="44"/>
      <c r="T232" s="45"/>
      <c r="U232" s="2"/>
      <c r="V232" s="2"/>
      <c r="W232" s="2"/>
      <c r="X232" s="2"/>
      <c r="Y232" s="145"/>
      <c r="Z232" s="71"/>
      <c r="AA232" s="232"/>
      <c r="AB232" s="72"/>
      <c r="AC232" s="145"/>
      <c r="AD232" s="71"/>
      <c r="AE232" s="36"/>
      <c r="AF232" s="201"/>
      <c r="AG232" s="55"/>
      <c r="AH232" s="141"/>
      <c r="AI232" s="268" t="s">
        <v>7356</v>
      </c>
      <c r="AJ232" s="53">
        <v>5</v>
      </c>
      <c r="AK232" s="181" t="s">
        <v>7357</v>
      </c>
      <c r="AL232" s="98">
        <f>ROUND(ROUND(P229*Y230,0)*$AD$227-AJ232,0)</f>
        <v>470</v>
      </c>
      <c r="AM232" s="16"/>
    </row>
    <row r="233" spans="1:39" ht="16.75" customHeight="1" x14ac:dyDescent="0.3">
      <c r="A233" s="11">
        <v>33</v>
      </c>
      <c r="B233" s="14" t="s">
        <v>3033</v>
      </c>
      <c r="C233" s="52" t="s">
        <v>15360</v>
      </c>
      <c r="D233" s="70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81"/>
      <c r="P233" s="185"/>
      <c r="Q233" s="2"/>
      <c r="R233" s="2"/>
      <c r="S233" s="44"/>
      <c r="T233" s="45"/>
      <c r="U233" s="2"/>
      <c r="V233" s="2"/>
      <c r="W233" s="2"/>
      <c r="X233" s="2"/>
      <c r="Y233" s="145"/>
      <c r="Z233" s="71"/>
      <c r="AA233" s="232"/>
      <c r="AB233" s="72"/>
      <c r="AC233" s="145"/>
      <c r="AD233" s="71"/>
      <c r="AE233" s="291" t="s">
        <v>12369</v>
      </c>
      <c r="AF233" s="220" t="s">
        <v>7358</v>
      </c>
      <c r="AG233" s="55" t="s">
        <v>7390</v>
      </c>
      <c r="AH233" s="141">
        <v>0.7</v>
      </c>
      <c r="AI233" s="269"/>
      <c r="AJ233" s="136"/>
      <c r="AK233" s="75"/>
      <c r="AL233" s="98">
        <f>ROUND(ROUND(ROUND(P229*Y230,0)*$AD$227,0)*AH233-AJ232,0)</f>
        <v>328</v>
      </c>
      <c r="AM233" s="16"/>
    </row>
    <row r="234" spans="1:39" ht="16.75" customHeight="1" x14ac:dyDescent="0.3">
      <c r="A234" s="11">
        <v>33</v>
      </c>
      <c r="B234" s="14" t="s">
        <v>3034</v>
      </c>
      <c r="C234" s="52" t="s">
        <v>15359</v>
      </c>
      <c r="D234" s="70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81"/>
      <c r="P234" s="185"/>
      <c r="Q234" s="2"/>
      <c r="R234" s="2"/>
      <c r="S234" s="44"/>
      <c r="T234" s="43"/>
      <c r="U234" s="8"/>
      <c r="V234" s="8"/>
      <c r="W234" s="8"/>
      <c r="X234" s="8"/>
      <c r="Y234" s="180"/>
      <c r="Z234" s="73"/>
      <c r="AA234" s="232"/>
      <c r="AB234" s="72"/>
      <c r="AC234" s="145"/>
      <c r="AD234" s="71"/>
      <c r="AE234" s="292"/>
      <c r="AF234" s="220" t="s">
        <v>7391</v>
      </c>
      <c r="AG234" s="55" t="s">
        <v>7390</v>
      </c>
      <c r="AH234" s="141">
        <v>0.5</v>
      </c>
      <c r="AI234" s="270"/>
      <c r="AJ234" s="144"/>
      <c r="AK234" s="150"/>
      <c r="AL234" s="98">
        <f>ROUND(ROUND(ROUND(P229*Y230,0)*$AD$227,0)*AH234-AJ232,0)</f>
        <v>233</v>
      </c>
      <c r="AM234" s="16"/>
    </row>
    <row r="235" spans="1:39" ht="16.75" customHeight="1" x14ac:dyDescent="0.3">
      <c r="A235" s="11">
        <v>33</v>
      </c>
      <c r="B235" s="14" t="s">
        <v>3035</v>
      </c>
      <c r="C235" s="52" t="s">
        <v>15358</v>
      </c>
      <c r="D235" s="124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6"/>
      <c r="P235" s="185"/>
      <c r="Q235" s="2"/>
      <c r="R235" s="2"/>
      <c r="S235" s="44"/>
      <c r="T235" s="281" t="s">
        <v>13491</v>
      </c>
      <c r="U235" s="282"/>
      <c r="V235" s="282"/>
      <c r="W235" s="282"/>
      <c r="X235" s="2"/>
      <c r="Y235" s="145"/>
      <c r="Z235" s="71"/>
      <c r="AA235" s="232"/>
      <c r="AB235" s="72"/>
      <c r="AC235" s="145"/>
      <c r="AD235" s="71"/>
      <c r="AE235" s="36"/>
      <c r="AF235" s="194"/>
      <c r="AG235" s="7"/>
      <c r="AH235" s="7"/>
      <c r="AI235" s="36"/>
      <c r="AJ235" s="7"/>
      <c r="AK235" s="37"/>
      <c r="AL235" s="98">
        <f>ROUND(ROUND(P229*Y236,0)*$AD$227,0)</f>
        <v>485</v>
      </c>
      <c r="AM235" s="66"/>
    </row>
    <row r="236" spans="1:39" ht="16.75" customHeight="1" x14ac:dyDescent="0.3">
      <c r="A236" s="11">
        <v>33</v>
      </c>
      <c r="B236" s="14" t="s">
        <v>3036</v>
      </c>
      <c r="C236" s="52" t="s">
        <v>15357</v>
      </c>
      <c r="D236" s="124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6"/>
      <c r="P236" s="185"/>
      <c r="Q236" s="2"/>
      <c r="R236" s="2"/>
      <c r="S236" s="44"/>
      <c r="T236" s="284" t="s">
        <v>7405</v>
      </c>
      <c r="U236" s="285"/>
      <c r="V236" s="285"/>
      <c r="W236" s="285"/>
      <c r="X236" s="136" t="s">
        <v>7404</v>
      </c>
      <c r="Y236" s="273">
        <v>0.95</v>
      </c>
      <c r="Z236" s="274"/>
      <c r="AA236" s="233"/>
      <c r="AB236" s="156"/>
      <c r="AC236" s="155"/>
      <c r="AD236" s="157"/>
      <c r="AE236" s="291" t="s">
        <v>12369</v>
      </c>
      <c r="AF236" s="220" t="s">
        <v>7358</v>
      </c>
      <c r="AG236" s="55" t="s">
        <v>7390</v>
      </c>
      <c r="AH236" s="141">
        <v>0.7</v>
      </c>
      <c r="AI236" s="141"/>
      <c r="AJ236" s="141"/>
      <c r="AK236" s="142"/>
      <c r="AL236" s="98">
        <f>ROUND(ROUND(ROUND(P229*Y236,0)*$AD$227,0)*AH236,0)</f>
        <v>340</v>
      </c>
      <c r="AM236" s="66"/>
    </row>
    <row r="237" spans="1:39" ht="16.75" customHeight="1" x14ac:dyDescent="0.3">
      <c r="A237" s="11">
        <v>33</v>
      </c>
      <c r="B237" s="14" t="s">
        <v>3037</v>
      </c>
      <c r="C237" s="52" t="s">
        <v>15356</v>
      </c>
      <c r="D237" s="70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81"/>
      <c r="P237" s="185"/>
      <c r="Q237" s="2"/>
      <c r="R237" s="2"/>
      <c r="S237" s="44"/>
      <c r="T237" s="284"/>
      <c r="U237" s="285"/>
      <c r="V237" s="285"/>
      <c r="W237" s="285"/>
      <c r="X237" s="2"/>
      <c r="Y237" s="145"/>
      <c r="Z237" s="71"/>
      <c r="AA237" s="232"/>
      <c r="AB237" s="72"/>
      <c r="AC237" s="145"/>
      <c r="AD237" s="71"/>
      <c r="AE237" s="292"/>
      <c r="AF237" s="220" t="s">
        <v>7391</v>
      </c>
      <c r="AG237" s="55" t="s">
        <v>7390</v>
      </c>
      <c r="AH237" s="141">
        <v>0.5</v>
      </c>
      <c r="AI237" s="141"/>
      <c r="AJ237" s="141"/>
      <c r="AK237" s="142"/>
      <c r="AL237" s="98">
        <f>ROUND(ROUND(ROUND(P229*Y236,0)*$AD$227,0)*AH237,0)</f>
        <v>243</v>
      </c>
      <c r="AM237" s="16"/>
    </row>
    <row r="238" spans="1:39" ht="16.75" customHeight="1" x14ac:dyDescent="0.3">
      <c r="A238" s="11">
        <v>33</v>
      </c>
      <c r="B238" s="14" t="s">
        <v>3038</v>
      </c>
      <c r="C238" s="52" t="s">
        <v>15355</v>
      </c>
      <c r="D238" s="70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81"/>
      <c r="P238" s="185"/>
      <c r="Q238" s="2"/>
      <c r="R238" s="2"/>
      <c r="S238" s="44"/>
      <c r="T238" s="45"/>
      <c r="U238" s="2"/>
      <c r="V238" s="2"/>
      <c r="W238" s="2"/>
      <c r="X238" s="2"/>
      <c r="Y238" s="145"/>
      <c r="Z238" s="71"/>
      <c r="AA238" s="232"/>
      <c r="AB238" s="72"/>
      <c r="AC238" s="145"/>
      <c r="AD238" s="71"/>
      <c r="AE238" s="36"/>
      <c r="AF238" s="201"/>
      <c r="AG238" s="55"/>
      <c r="AH238" s="141"/>
      <c r="AI238" s="268" t="s">
        <v>7356</v>
      </c>
      <c r="AJ238" s="53">
        <v>5</v>
      </c>
      <c r="AK238" s="181" t="s">
        <v>7357</v>
      </c>
      <c r="AL238" s="98">
        <f>ROUND(ROUND(P229*Y236,0)*$AD$227-AJ238,0)</f>
        <v>480</v>
      </c>
      <c r="AM238" s="16"/>
    </row>
    <row r="239" spans="1:39" ht="16.75" customHeight="1" x14ac:dyDescent="0.3">
      <c r="A239" s="11">
        <v>33</v>
      </c>
      <c r="B239" s="14" t="s">
        <v>3039</v>
      </c>
      <c r="C239" s="52" t="s">
        <v>15354</v>
      </c>
      <c r="D239" s="70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81"/>
      <c r="P239" s="185"/>
      <c r="Q239" s="2"/>
      <c r="R239" s="2"/>
      <c r="S239" s="44"/>
      <c r="T239" s="45"/>
      <c r="U239" s="2"/>
      <c r="V239" s="2"/>
      <c r="W239" s="2"/>
      <c r="X239" s="2"/>
      <c r="Y239" s="145"/>
      <c r="Z239" s="71"/>
      <c r="AA239" s="232"/>
      <c r="AB239" s="72"/>
      <c r="AC239" s="145"/>
      <c r="AD239" s="71"/>
      <c r="AE239" s="291" t="s">
        <v>12369</v>
      </c>
      <c r="AF239" s="220" t="s">
        <v>7358</v>
      </c>
      <c r="AG239" s="55" t="s">
        <v>7390</v>
      </c>
      <c r="AH239" s="141">
        <v>0.7</v>
      </c>
      <c r="AI239" s="269"/>
      <c r="AJ239" s="136"/>
      <c r="AK239" s="75"/>
      <c r="AL239" s="98">
        <f>ROUND(ROUND(ROUND(P229*Y236,0)*$AD$227,0)*AH239-AJ238,0)</f>
        <v>335</v>
      </c>
      <c r="AM239" s="16"/>
    </row>
    <row r="240" spans="1:39" ht="16.75" customHeight="1" x14ac:dyDescent="0.3">
      <c r="A240" s="11">
        <v>33</v>
      </c>
      <c r="B240" s="14" t="s">
        <v>3040</v>
      </c>
      <c r="C240" s="52" t="s">
        <v>15353</v>
      </c>
      <c r="D240" s="70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81"/>
      <c r="P240" s="185"/>
      <c r="Q240" s="2"/>
      <c r="R240" s="2"/>
      <c r="S240" s="44"/>
      <c r="T240" s="43"/>
      <c r="U240" s="8"/>
      <c r="V240" s="8"/>
      <c r="W240" s="8"/>
      <c r="X240" s="8"/>
      <c r="Y240" s="180"/>
      <c r="Z240" s="73"/>
      <c r="AA240" s="232"/>
      <c r="AB240" s="72"/>
      <c r="AC240" s="145"/>
      <c r="AD240" s="71"/>
      <c r="AE240" s="292"/>
      <c r="AF240" s="220" t="s">
        <v>7391</v>
      </c>
      <c r="AG240" s="55" t="s">
        <v>7390</v>
      </c>
      <c r="AH240" s="141">
        <v>0.5</v>
      </c>
      <c r="AI240" s="270"/>
      <c r="AJ240" s="144"/>
      <c r="AK240" s="150"/>
      <c r="AL240" s="98">
        <f>ROUND(ROUND(ROUND(P229*Y236,0)*$AD$227,0)*AH240-AJ238,0)</f>
        <v>238</v>
      </c>
      <c r="AM240" s="16"/>
    </row>
    <row r="241" spans="1:39" ht="16.75" customHeight="1" x14ac:dyDescent="0.3">
      <c r="A241" s="11">
        <v>33</v>
      </c>
      <c r="B241" s="14" t="s">
        <v>3041</v>
      </c>
      <c r="C241" s="52" t="s">
        <v>15352</v>
      </c>
      <c r="D241" s="124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6"/>
      <c r="P241" s="167" t="s">
        <v>7425</v>
      </c>
      <c r="Q241" s="36"/>
      <c r="R241" s="36"/>
      <c r="S241" s="50"/>
      <c r="T241" s="2"/>
      <c r="U241" s="2"/>
      <c r="V241" s="2"/>
      <c r="W241" s="2"/>
      <c r="X241" s="36"/>
      <c r="Y241" s="217"/>
      <c r="Z241" s="50"/>
      <c r="AA241" s="12"/>
      <c r="AB241" s="45"/>
      <c r="AC241" s="2"/>
      <c r="AD241" s="44"/>
      <c r="AE241" s="36"/>
      <c r="AF241" s="53"/>
      <c r="AG241" s="36"/>
      <c r="AH241" s="36"/>
      <c r="AI241" s="36"/>
      <c r="AJ241" s="36"/>
      <c r="AK241" s="50"/>
      <c r="AL241" s="98">
        <f>ROUND(P247*$AD$227,0)</f>
        <v>452</v>
      </c>
      <c r="AM241" s="16"/>
    </row>
    <row r="242" spans="1:39" ht="16.75" customHeight="1" x14ac:dyDescent="0.3">
      <c r="A242" s="11">
        <v>33</v>
      </c>
      <c r="B242" s="14" t="s">
        <v>3042</v>
      </c>
      <c r="C242" s="52" t="s">
        <v>15351</v>
      </c>
      <c r="D242" s="124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6"/>
      <c r="P242" s="185"/>
      <c r="Q242" s="2"/>
      <c r="R242" s="2"/>
      <c r="S242" s="44"/>
      <c r="T242" s="2"/>
      <c r="U242" s="2"/>
      <c r="V242" s="2"/>
      <c r="W242" s="2"/>
      <c r="X242" s="2"/>
      <c r="Y242" s="145"/>
      <c r="Z242" s="71"/>
      <c r="AA242" s="232"/>
      <c r="AB242" s="72"/>
      <c r="AC242" s="145"/>
      <c r="AD242" s="71"/>
      <c r="AE242" s="291" t="s">
        <v>12369</v>
      </c>
      <c r="AF242" s="220" t="s">
        <v>7358</v>
      </c>
      <c r="AG242" s="55" t="s">
        <v>7390</v>
      </c>
      <c r="AH242" s="141">
        <v>0.7</v>
      </c>
      <c r="AI242" s="141"/>
      <c r="AJ242" s="141"/>
      <c r="AK242" s="142"/>
      <c r="AL242" s="98">
        <f>ROUND(ROUND(P247*$AD$227,0)*AH242,0)</f>
        <v>316</v>
      </c>
      <c r="AM242" s="16"/>
    </row>
    <row r="243" spans="1:39" ht="16.75" customHeight="1" x14ac:dyDescent="0.3">
      <c r="A243" s="11">
        <v>33</v>
      </c>
      <c r="B243" s="14" t="s">
        <v>3043</v>
      </c>
      <c r="C243" s="52" t="s">
        <v>15350</v>
      </c>
      <c r="D243" s="70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81"/>
      <c r="P243" s="185"/>
      <c r="Q243" s="2"/>
      <c r="R243" s="2"/>
      <c r="S243" s="44"/>
      <c r="T243" s="45"/>
      <c r="U243" s="2"/>
      <c r="V243" s="2"/>
      <c r="W243" s="2"/>
      <c r="X243" s="2"/>
      <c r="Y243" s="145"/>
      <c r="Z243" s="71"/>
      <c r="AA243" s="232"/>
      <c r="AB243" s="72"/>
      <c r="AC243" s="145"/>
      <c r="AD243" s="71"/>
      <c r="AE243" s="292"/>
      <c r="AF243" s="220" t="s">
        <v>7391</v>
      </c>
      <c r="AG243" s="55" t="s">
        <v>7390</v>
      </c>
      <c r="AH243" s="141">
        <v>0.5</v>
      </c>
      <c r="AI243" s="141"/>
      <c r="AJ243" s="141"/>
      <c r="AK243" s="142"/>
      <c r="AL243" s="98">
        <f>ROUND(ROUND(P247*$AD$227,0)*AH243,0)</f>
        <v>226</v>
      </c>
      <c r="AM243" s="16"/>
    </row>
    <row r="244" spans="1:39" ht="16.75" customHeight="1" x14ac:dyDescent="0.3">
      <c r="A244" s="11">
        <v>33</v>
      </c>
      <c r="B244" s="14" t="s">
        <v>3044</v>
      </c>
      <c r="C244" s="52" t="s">
        <v>15349</v>
      </c>
      <c r="D244" s="70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81"/>
      <c r="P244" s="185"/>
      <c r="Q244" s="2"/>
      <c r="R244" s="2"/>
      <c r="S244" s="44"/>
      <c r="T244" s="45"/>
      <c r="U244" s="2"/>
      <c r="V244" s="2"/>
      <c r="W244" s="2"/>
      <c r="X244" s="2"/>
      <c r="Y244" s="145"/>
      <c r="Z244" s="71"/>
      <c r="AA244" s="232"/>
      <c r="AB244" s="72"/>
      <c r="AC244" s="145"/>
      <c r="AD244" s="71"/>
      <c r="AE244" s="36"/>
      <c r="AF244" s="201"/>
      <c r="AG244" s="55"/>
      <c r="AH244" s="141"/>
      <c r="AI244" s="268" t="s">
        <v>7356</v>
      </c>
      <c r="AJ244" s="53">
        <v>5</v>
      </c>
      <c r="AK244" s="181" t="s">
        <v>7357</v>
      </c>
      <c r="AL244" s="98">
        <f>ROUND(P247*$AD$227-AJ244,0)</f>
        <v>447</v>
      </c>
      <c r="AM244" s="16"/>
    </row>
    <row r="245" spans="1:39" ht="16.75" customHeight="1" x14ac:dyDescent="0.3">
      <c r="A245" s="11">
        <v>33</v>
      </c>
      <c r="B245" s="14" t="s">
        <v>3045</v>
      </c>
      <c r="C245" s="52" t="s">
        <v>15348</v>
      </c>
      <c r="D245" s="70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81"/>
      <c r="P245" s="185"/>
      <c r="Q245" s="2"/>
      <c r="R245" s="2"/>
      <c r="S245" s="44"/>
      <c r="T245" s="45"/>
      <c r="U245" s="2"/>
      <c r="V245" s="2"/>
      <c r="W245" s="2"/>
      <c r="X245" s="2"/>
      <c r="Y245" s="145"/>
      <c r="Z245" s="71"/>
      <c r="AA245" s="232"/>
      <c r="AB245" s="72"/>
      <c r="AC245" s="145"/>
      <c r="AD245" s="71"/>
      <c r="AE245" s="291" t="s">
        <v>12369</v>
      </c>
      <c r="AF245" s="220" t="s">
        <v>7358</v>
      </c>
      <c r="AG245" s="55" t="s">
        <v>7390</v>
      </c>
      <c r="AH245" s="141">
        <v>0.7</v>
      </c>
      <c r="AI245" s="269"/>
      <c r="AJ245" s="136"/>
      <c r="AK245" s="75"/>
      <c r="AL245" s="98">
        <f>ROUND(ROUND(P247*$AD$227,0)*AH245-AJ244,0)</f>
        <v>311</v>
      </c>
      <c r="AM245" s="16"/>
    </row>
    <row r="246" spans="1:39" ht="16.75" customHeight="1" x14ac:dyDescent="0.3">
      <c r="A246" s="11">
        <v>33</v>
      </c>
      <c r="B246" s="14" t="s">
        <v>3046</v>
      </c>
      <c r="C246" s="52" t="s">
        <v>15347</v>
      </c>
      <c r="D246" s="70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81"/>
      <c r="P246" s="185"/>
      <c r="Q246" s="2"/>
      <c r="R246" s="2"/>
      <c r="S246" s="44"/>
      <c r="T246" s="45"/>
      <c r="U246" s="2"/>
      <c r="V246" s="2"/>
      <c r="W246" s="2"/>
      <c r="X246" s="2"/>
      <c r="Y246" s="145"/>
      <c r="Z246" s="71"/>
      <c r="AA246" s="232"/>
      <c r="AB246" s="72"/>
      <c r="AC246" s="145"/>
      <c r="AD246" s="71"/>
      <c r="AE246" s="292"/>
      <c r="AF246" s="220" t="s">
        <v>7391</v>
      </c>
      <c r="AG246" s="55" t="s">
        <v>7390</v>
      </c>
      <c r="AH246" s="141">
        <v>0.5</v>
      </c>
      <c r="AI246" s="270"/>
      <c r="AJ246" s="144"/>
      <c r="AK246" s="150"/>
      <c r="AL246" s="98">
        <f>ROUND(ROUND(P247*$AD$227,0)*AH246-AJ244,0)</f>
        <v>221</v>
      </c>
      <c r="AM246" s="16"/>
    </row>
    <row r="247" spans="1:39" ht="16.75" customHeight="1" x14ac:dyDescent="0.3">
      <c r="A247" s="11">
        <v>33</v>
      </c>
      <c r="B247" s="14" t="s">
        <v>3047</v>
      </c>
      <c r="C247" s="52" t="s">
        <v>15346</v>
      </c>
      <c r="D247" s="124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6"/>
      <c r="P247" s="271">
        <f>'21共同生活援助（日中支援型）'!P103</f>
        <v>903</v>
      </c>
      <c r="Q247" s="272"/>
      <c r="R247" s="2" t="s">
        <v>7388</v>
      </c>
      <c r="S247" s="44"/>
      <c r="T247" s="281" t="s">
        <v>7380</v>
      </c>
      <c r="U247" s="282"/>
      <c r="V247" s="282"/>
      <c r="W247" s="282"/>
      <c r="X247" s="36"/>
      <c r="Y247" s="217"/>
      <c r="Z247" s="74"/>
      <c r="AA247" s="232"/>
      <c r="AB247" s="72"/>
      <c r="AC247" s="145"/>
      <c r="AD247" s="71"/>
      <c r="AE247" s="36"/>
      <c r="AF247" s="194"/>
      <c r="AG247" s="7"/>
      <c r="AH247" s="7"/>
      <c r="AI247" s="36"/>
      <c r="AJ247" s="7"/>
      <c r="AK247" s="37"/>
      <c r="AL247" s="98">
        <f>ROUND(ROUND(P247*Y248,0)*$AD$227,0)</f>
        <v>420</v>
      </c>
      <c r="AM247" s="66"/>
    </row>
    <row r="248" spans="1:39" ht="16.75" customHeight="1" x14ac:dyDescent="0.3">
      <c r="A248" s="11">
        <v>33</v>
      </c>
      <c r="B248" s="14" t="s">
        <v>3048</v>
      </c>
      <c r="C248" s="52" t="s">
        <v>15345</v>
      </c>
      <c r="D248" s="124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6"/>
      <c r="P248" s="72"/>
      <c r="Q248" s="145"/>
      <c r="R248" s="2"/>
      <c r="S248" s="44"/>
      <c r="T248" s="284"/>
      <c r="U248" s="285"/>
      <c r="V248" s="285"/>
      <c r="W248" s="285"/>
      <c r="X248" s="136" t="s">
        <v>7404</v>
      </c>
      <c r="Y248" s="273">
        <v>0.93</v>
      </c>
      <c r="Z248" s="274"/>
      <c r="AA248" s="233"/>
      <c r="AB248" s="156"/>
      <c r="AC248" s="155"/>
      <c r="AD248" s="157"/>
      <c r="AE248" s="291" t="s">
        <v>12369</v>
      </c>
      <c r="AF248" s="220" t="s">
        <v>7358</v>
      </c>
      <c r="AG248" s="55" t="s">
        <v>7390</v>
      </c>
      <c r="AH248" s="141">
        <v>0.7</v>
      </c>
      <c r="AI248" s="141"/>
      <c r="AJ248" s="141"/>
      <c r="AK248" s="142"/>
      <c r="AL248" s="98">
        <f>ROUND(ROUND(ROUND(P247*Y248,0)*$AD$227,0)*AH248,0)</f>
        <v>294</v>
      </c>
      <c r="AM248" s="66"/>
    </row>
    <row r="249" spans="1:39" ht="16.75" customHeight="1" x14ac:dyDescent="0.3">
      <c r="A249" s="11">
        <v>33</v>
      </c>
      <c r="B249" s="14" t="s">
        <v>3049</v>
      </c>
      <c r="C249" s="52" t="s">
        <v>15344</v>
      </c>
      <c r="D249" s="70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81"/>
      <c r="P249" s="185"/>
      <c r="Q249" s="2"/>
      <c r="R249" s="2"/>
      <c r="S249" s="44"/>
      <c r="T249" s="284"/>
      <c r="U249" s="285"/>
      <c r="V249" s="285"/>
      <c r="W249" s="285"/>
      <c r="X249" s="2"/>
      <c r="Y249" s="145"/>
      <c r="Z249" s="71"/>
      <c r="AA249" s="232"/>
      <c r="AB249" s="72"/>
      <c r="AC249" s="145"/>
      <c r="AD249" s="71"/>
      <c r="AE249" s="292"/>
      <c r="AF249" s="220" t="s">
        <v>7391</v>
      </c>
      <c r="AG249" s="55" t="s">
        <v>7390</v>
      </c>
      <c r="AH249" s="141">
        <v>0.5</v>
      </c>
      <c r="AI249" s="141"/>
      <c r="AJ249" s="141"/>
      <c r="AK249" s="142"/>
      <c r="AL249" s="98">
        <f>ROUND(ROUND(ROUND(P247*Y248,0)*$AD$227,0)*AH249,0)</f>
        <v>210</v>
      </c>
      <c r="AM249" s="16"/>
    </row>
    <row r="250" spans="1:39" ht="16.75" customHeight="1" x14ac:dyDescent="0.3">
      <c r="A250" s="11">
        <v>33</v>
      </c>
      <c r="B250" s="14" t="s">
        <v>3050</v>
      </c>
      <c r="C250" s="52" t="s">
        <v>15343</v>
      </c>
      <c r="D250" s="70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81"/>
      <c r="P250" s="185"/>
      <c r="Q250" s="2"/>
      <c r="R250" s="2"/>
      <c r="S250" s="44"/>
      <c r="T250" s="45"/>
      <c r="U250" s="2"/>
      <c r="V250" s="2"/>
      <c r="W250" s="2"/>
      <c r="X250" s="2"/>
      <c r="Y250" s="145"/>
      <c r="Z250" s="71"/>
      <c r="AA250" s="232"/>
      <c r="AB250" s="72"/>
      <c r="AC250" s="145"/>
      <c r="AD250" s="71"/>
      <c r="AE250" s="36"/>
      <c r="AF250" s="201"/>
      <c r="AG250" s="55"/>
      <c r="AH250" s="141"/>
      <c r="AI250" s="268" t="s">
        <v>7356</v>
      </c>
      <c r="AJ250" s="53">
        <v>5</v>
      </c>
      <c r="AK250" s="181" t="s">
        <v>7357</v>
      </c>
      <c r="AL250" s="98">
        <f>ROUND(ROUND(P247*Y248,0)*$AD$227-AJ250,0)</f>
        <v>415</v>
      </c>
      <c r="AM250" s="16"/>
    </row>
    <row r="251" spans="1:39" ht="16.75" customHeight="1" x14ac:dyDescent="0.3">
      <c r="A251" s="11">
        <v>33</v>
      </c>
      <c r="B251" s="14" t="s">
        <v>3051</v>
      </c>
      <c r="C251" s="52" t="s">
        <v>15342</v>
      </c>
      <c r="D251" s="70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81"/>
      <c r="P251" s="185"/>
      <c r="Q251" s="2"/>
      <c r="R251" s="2"/>
      <c r="S251" s="44"/>
      <c r="T251" s="45"/>
      <c r="U251" s="2"/>
      <c r="V251" s="2"/>
      <c r="W251" s="2"/>
      <c r="X251" s="2"/>
      <c r="Y251" s="145"/>
      <c r="Z251" s="71"/>
      <c r="AA251" s="232"/>
      <c r="AB251" s="72"/>
      <c r="AC251" s="145"/>
      <c r="AD251" s="71"/>
      <c r="AE251" s="291" t="s">
        <v>12369</v>
      </c>
      <c r="AF251" s="220" t="s">
        <v>7358</v>
      </c>
      <c r="AG251" s="55" t="s">
        <v>7390</v>
      </c>
      <c r="AH251" s="141">
        <v>0.7</v>
      </c>
      <c r="AI251" s="269"/>
      <c r="AJ251" s="136"/>
      <c r="AK251" s="75"/>
      <c r="AL251" s="98">
        <f>ROUND(ROUND(ROUND(P247*Y248,0)*$AD$227,0)*AH251-AJ250,0)</f>
        <v>289</v>
      </c>
      <c r="AM251" s="16"/>
    </row>
    <row r="252" spans="1:39" ht="16.75" customHeight="1" x14ac:dyDescent="0.3">
      <c r="A252" s="11">
        <v>33</v>
      </c>
      <c r="B252" s="14" t="s">
        <v>3052</v>
      </c>
      <c r="C252" s="52" t="s">
        <v>15341</v>
      </c>
      <c r="D252" s="70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81"/>
      <c r="P252" s="185"/>
      <c r="Q252" s="2"/>
      <c r="R252" s="2"/>
      <c r="S252" s="44"/>
      <c r="T252" s="43"/>
      <c r="U252" s="8"/>
      <c r="V252" s="8"/>
      <c r="W252" s="8"/>
      <c r="X252" s="8"/>
      <c r="Y252" s="180"/>
      <c r="Z252" s="73"/>
      <c r="AA252" s="232"/>
      <c r="AB252" s="72"/>
      <c r="AC252" s="145"/>
      <c r="AD252" s="71"/>
      <c r="AE252" s="292"/>
      <c r="AF252" s="220" t="s">
        <v>7391</v>
      </c>
      <c r="AG252" s="55" t="s">
        <v>7390</v>
      </c>
      <c r="AH252" s="141">
        <v>0.5</v>
      </c>
      <c r="AI252" s="270"/>
      <c r="AJ252" s="144"/>
      <c r="AK252" s="150"/>
      <c r="AL252" s="98">
        <f>ROUND(ROUND(ROUND(P247*Y248,0)*$AD$227,0)*AH252-AJ250,0)</f>
        <v>205</v>
      </c>
      <c r="AM252" s="16"/>
    </row>
    <row r="253" spans="1:39" ht="16.75" customHeight="1" x14ac:dyDescent="0.3">
      <c r="A253" s="11">
        <v>33</v>
      </c>
      <c r="B253" s="14" t="s">
        <v>3053</v>
      </c>
      <c r="C253" s="52" t="s">
        <v>15340</v>
      </c>
      <c r="D253" s="124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6"/>
      <c r="P253" s="185"/>
      <c r="Q253" s="2"/>
      <c r="R253" s="2"/>
      <c r="S253" s="44"/>
      <c r="T253" s="281" t="s">
        <v>13491</v>
      </c>
      <c r="U253" s="282"/>
      <c r="V253" s="282"/>
      <c r="W253" s="282"/>
      <c r="X253" s="2"/>
      <c r="Y253" s="145"/>
      <c r="Z253" s="71"/>
      <c r="AA253" s="232"/>
      <c r="AB253" s="72"/>
      <c r="AC253" s="145"/>
      <c r="AD253" s="71"/>
      <c r="AE253" s="36"/>
      <c r="AF253" s="194"/>
      <c r="AG253" s="7"/>
      <c r="AH253" s="7"/>
      <c r="AI253" s="36"/>
      <c r="AJ253" s="7"/>
      <c r="AK253" s="37"/>
      <c r="AL253" s="98">
        <f>ROUND(ROUND(P247*Y254,0)*$AD$227,0)</f>
        <v>429</v>
      </c>
      <c r="AM253" s="66"/>
    </row>
    <row r="254" spans="1:39" ht="16.75" customHeight="1" x14ac:dyDescent="0.3">
      <c r="A254" s="11">
        <v>33</v>
      </c>
      <c r="B254" s="14" t="s">
        <v>3054</v>
      </c>
      <c r="C254" s="52" t="s">
        <v>15339</v>
      </c>
      <c r="D254" s="124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6"/>
      <c r="P254" s="185"/>
      <c r="Q254" s="2"/>
      <c r="R254" s="2"/>
      <c r="S254" s="44"/>
      <c r="T254" s="284" t="s">
        <v>7405</v>
      </c>
      <c r="U254" s="285"/>
      <c r="V254" s="285"/>
      <c r="W254" s="285"/>
      <c r="X254" s="136" t="s">
        <v>7404</v>
      </c>
      <c r="Y254" s="273">
        <v>0.95</v>
      </c>
      <c r="Z254" s="274"/>
      <c r="AA254" s="233"/>
      <c r="AB254" s="156"/>
      <c r="AC254" s="155"/>
      <c r="AD254" s="157"/>
      <c r="AE254" s="291" t="s">
        <v>12369</v>
      </c>
      <c r="AF254" s="220" t="s">
        <v>7358</v>
      </c>
      <c r="AG254" s="55" t="s">
        <v>7390</v>
      </c>
      <c r="AH254" s="141">
        <v>0.7</v>
      </c>
      <c r="AI254" s="141"/>
      <c r="AJ254" s="141"/>
      <c r="AK254" s="142"/>
      <c r="AL254" s="98">
        <f>ROUND(ROUND(ROUND(P247*Y254,0)*$AD$227,0)*AH254,0)</f>
        <v>300</v>
      </c>
      <c r="AM254" s="66"/>
    </row>
    <row r="255" spans="1:39" ht="16.75" customHeight="1" x14ac:dyDescent="0.3">
      <c r="A255" s="11">
        <v>33</v>
      </c>
      <c r="B255" s="14" t="s">
        <v>3055</v>
      </c>
      <c r="C255" s="52" t="s">
        <v>15338</v>
      </c>
      <c r="D255" s="70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81"/>
      <c r="P255" s="185"/>
      <c r="Q255" s="2"/>
      <c r="R255" s="2"/>
      <c r="S255" s="44"/>
      <c r="T255" s="284"/>
      <c r="U255" s="285"/>
      <c r="V255" s="285"/>
      <c r="W255" s="285"/>
      <c r="X255" s="2"/>
      <c r="Y255" s="145"/>
      <c r="Z255" s="71"/>
      <c r="AA255" s="232"/>
      <c r="AB255" s="72"/>
      <c r="AC255" s="145"/>
      <c r="AD255" s="71"/>
      <c r="AE255" s="292"/>
      <c r="AF255" s="220" t="s">
        <v>7391</v>
      </c>
      <c r="AG255" s="55" t="s">
        <v>7390</v>
      </c>
      <c r="AH255" s="141">
        <v>0.5</v>
      </c>
      <c r="AI255" s="141"/>
      <c r="AJ255" s="141"/>
      <c r="AK255" s="142"/>
      <c r="AL255" s="98">
        <f>ROUND(ROUND(ROUND(P247*Y254,0)*$AD$227,0)*AH255,0)</f>
        <v>215</v>
      </c>
      <c r="AM255" s="16"/>
    </row>
    <row r="256" spans="1:39" ht="16.75" customHeight="1" x14ac:dyDescent="0.3">
      <c r="A256" s="11">
        <v>33</v>
      </c>
      <c r="B256" s="14" t="s">
        <v>3056</v>
      </c>
      <c r="C256" s="52" t="s">
        <v>15337</v>
      </c>
      <c r="D256" s="70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81"/>
      <c r="P256" s="185"/>
      <c r="Q256" s="2"/>
      <c r="R256" s="2"/>
      <c r="S256" s="44"/>
      <c r="T256" s="45"/>
      <c r="U256" s="2"/>
      <c r="V256" s="2"/>
      <c r="W256" s="2"/>
      <c r="X256" s="2"/>
      <c r="Y256" s="145"/>
      <c r="Z256" s="71"/>
      <c r="AA256" s="232"/>
      <c r="AB256" s="72"/>
      <c r="AC256" s="145"/>
      <c r="AD256" s="71"/>
      <c r="AE256" s="36"/>
      <c r="AF256" s="201"/>
      <c r="AG256" s="55"/>
      <c r="AH256" s="141"/>
      <c r="AI256" s="268" t="s">
        <v>7356</v>
      </c>
      <c r="AJ256" s="53">
        <v>5</v>
      </c>
      <c r="AK256" s="181" t="s">
        <v>7357</v>
      </c>
      <c r="AL256" s="98">
        <f>ROUND(ROUND(P247*Y254,0)*$AD$227-AJ256,0)</f>
        <v>424</v>
      </c>
      <c r="AM256" s="16"/>
    </row>
    <row r="257" spans="1:39" ht="16.75" customHeight="1" x14ac:dyDescent="0.3">
      <c r="A257" s="11">
        <v>33</v>
      </c>
      <c r="B257" s="14" t="s">
        <v>3057</v>
      </c>
      <c r="C257" s="52" t="s">
        <v>15336</v>
      </c>
      <c r="D257" s="70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81"/>
      <c r="P257" s="185"/>
      <c r="Q257" s="2"/>
      <c r="R257" s="2"/>
      <c r="S257" s="44"/>
      <c r="T257" s="45"/>
      <c r="U257" s="2"/>
      <c r="V257" s="2"/>
      <c r="W257" s="2"/>
      <c r="X257" s="2"/>
      <c r="Y257" s="145"/>
      <c r="Z257" s="71"/>
      <c r="AA257" s="232"/>
      <c r="AB257" s="72"/>
      <c r="AC257" s="145"/>
      <c r="AD257" s="71"/>
      <c r="AE257" s="291" t="s">
        <v>12369</v>
      </c>
      <c r="AF257" s="220" t="s">
        <v>7358</v>
      </c>
      <c r="AG257" s="55" t="s">
        <v>7390</v>
      </c>
      <c r="AH257" s="141">
        <v>0.7</v>
      </c>
      <c r="AI257" s="269"/>
      <c r="AJ257" s="136"/>
      <c r="AK257" s="75"/>
      <c r="AL257" s="98">
        <f>ROUND(ROUND(ROUND(P247*Y254,0)*$AD$227,0)*AH257-AJ256,0)</f>
        <v>295</v>
      </c>
      <c r="AM257" s="16"/>
    </row>
    <row r="258" spans="1:39" ht="16.75" customHeight="1" x14ac:dyDescent="0.3">
      <c r="A258" s="11">
        <v>33</v>
      </c>
      <c r="B258" s="14" t="s">
        <v>3058</v>
      </c>
      <c r="C258" s="52" t="s">
        <v>15335</v>
      </c>
      <c r="D258" s="70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81"/>
      <c r="P258" s="164"/>
      <c r="Q258" s="8"/>
      <c r="R258" s="8"/>
      <c r="S258" s="24"/>
      <c r="T258" s="43"/>
      <c r="U258" s="8"/>
      <c r="V258" s="8"/>
      <c r="W258" s="8"/>
      <c r="X258" s="8"/>
      <c r="Y258" s="180"/>
      <c r="Z258" s="73"/>
      <c r="AA258" s="232"/>
      <c r="AB258" s="72"/>
      <c r="AC258" s="145"/>
      <c r="AD258" s="71"/>
      <c r="AE258" s="292"/>
      <c r="AF258" s="220" t="s">
        <v>7391</v>
      </c>
      <c r="AG258" s="55" t="s">
        <v>7390</v>
      </c>
      <c r="AH258" s="141">
        <v>0.5</v>
      </c>
      <c r="AI258" s="270"/>
      <c r="AJ258" s="144"/>
      <c r="AK258" s="150"/>
      <c r="AL258" s="98">
        <f>ROUND(ROUND(ROUND(P247*Y254,0)*$AD$227,0)*AH258-AJ256,0)</f>
        <v>210</v>
      </c>
      <c r="AM258" s="16"/>
    </row>
    <row r="259" spans="1:39" ht="16.75" customHeight="1" x14ac:dyDescent="0.3">
      <c r="A259" s="11">
        <v>33</v>
      </c>
      <c r="B259" s="14" t="s">
        <v>3059</v>
      </c>
      <c r="C259" s="52" t="s">
        <v>15334</v>
      </c>
      <c r="D259" s="124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6"/>
      <c r="P259" s="70" t="s">
        <v>7398</v>
      </c>
      <c r="Q259" s="2"/>
      <c r="R259" s="2"/>
      <c r="S259" s="44"/>
      <c r="T259" s="49"/>
      <c r="U259" s="36"/>
      <c r="V259" s="36"/>
      <c r="W259" s="36"/>
      <c r="X259" s="2"/>
      <c r="Y259" s="145"/>
      <c r="Z259" s="44"/>
      <c r="AA259" s="12"/>
      <c r="AB259" s="45"/>
      <c r="AC259" s="2"/>
      <c r="AD259" s="44"/>
      <c r="AE259" s="36"/>
      <c r="AF259" s="53"/>
      <c r="AG259" s="36"/>
      <c r="AH259" s="36"/>
      <c r="AI259" s="36"/>
      <c r="AJ259" s="36"/>
      <c r="AK259" s="50"/>
      <c r="AL259" s="98">
        <f>ROUND(P265*$AD$227,0)</f>
        <v>411</v>
      </c>
      <c r="AM259" s="16"/>
    </row>
    <row r="260" spans="1:39" ht="16.75" customHeight="1" x14ac:dyDescent="0.3">
      <c r="A260" s="11">
        <v>33</v>
      </c>
      <c r="B260" s="14" t="s">
        <v>3060</v>
      </c>
      <c r="C260" s="52" t="s">
        <v>15333</v>
      </c>
      <c r="D260" s="124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6"/>
      <c r="P260" s="185"/>
      <c r="Q260" s="2"/>
      <c r="R260" s="2"/>
      <c r="S260" s="44"/>
      <c r="T260" s="45"/>
      <c r="U260" s="2"/>
      <c r="V260" s="2"/>
      <c r="W260" s="2"/>
      <c r="X260" s="2"/>
      <c r="Y260" s="145"/>
      <c r="Z260" s="71"/>
      <c r="AA260" s="232"/>
      <c r="AB260" s="72"/>
      <c r="AC260" s="145"/>
      <c r="AD260" s="71"/>
      <c r="AE260" s="291" t="s">
        <v>12369</v>
      </c>
      <c r="AF260" s="220" t="s">
        <v>7358</v>
      </c>
      <c r="AG260" s="55" t="s">
        <v>7390</v>
      </c>
      <c r="AH260" s="141">
        <v>0.7</v>
      </c>
      <c r="AI260" s="141"/>
      <c r="AJ260" s="141"/>
      <c r="AK260" s="142"/>
      <c r="AL260" s="98">
        <f>ROUND(ROUND(P265*$AD$227,0)*AH260,0)</f>
        <v>288</v>
      </c>
      <c r="AM260" s="16"/>
    </row>
    <row r="261" spans="1:39" ht="16.75" customHeight="1" x14ac:dyDescent="0.3">
      <c r="A261" s="11">
        <v>33</v>
      </c>
      <c r="B261" s="14" t="s">
        <v>3061</v>
      </c>
      <c r="C261" s="52" t="s">
        <v>15332</v>
      </c>
      <c r="D261" s="70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81"/>
      <c r="P261" s="185"/>
      <c r="Q261" s="2"/>
      <c r="R261" s="2"/>
      <c r="S261" s="44"/>
      <c r="T261" s="45"/>
      <c r="U261" s="2"/>
      <c r="V261" s="2"/>
      <c r="W261" s="2"/>
      <c r="X261" s="2"/>
      <c r="Y261" s="145"/>
      <c r="Z261" s="71"/>
      <c r="AA261" s="232"/>
      <c r="AB261" s="72"/>
      <c r="AC261" s="145"/>
      <c r="AD261" s="71"/>
      <c r="AE261" s="292"/>
      <c r="AF261" s="220" t="s">
        <v>7391</v>
      </c>
      <c r="AG261" s="55" t="s">
        <v>7390</v>
      </c>
      <c r="AH261" s="141">
        <v>0.5</v>
      </c>
      <c r="AI261" s="141"/>
      <c r="AJ261" s="141"/>
      <c r="AK261" s="142"/>
      <c r="AL261" s="98">
        <f>ROUND(ROUND(P265*$AD$227,0)*AH261,0)</f>
        <v>206</v>
      </c>
      <c r="AM261" s="16"/>
    </row>
    <row r="262" spans="1:39" ht="16.75" customHeight="1" x14ac:dyDescent="0.3">
      <c r="A262" s="11">
        <v>33</v>
      </c>
      <c r="B262" s="14" t="s">
        <v>3062</v>
      </c>
      <c r="C262" s="52" t="s">
        <v>15331</v>
      </c>
      <c r="D262" s="70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81"/>
      <c r="P262" s="185"/>
      <c r="Q262" s="2"/>
      <c r="R262" s="2"/>
      <c r="S262" s="44"/>
      <c r="T262" s="45"/>
      <c r="U262" s="2"/>
      <c r="V262" s="2"/>
      <c r="W262" s="2"/>
      <c r="X262" s="2"/>
      <c r="Y262" s="145"/>
      <c r="Z262" s="71"/>
      <c r="AA262" s="232"/>
      <c r="AB262" s="72"/>
      <c r="AC262" s="145"/>
      <c r="AD262" s="71"/>
      <c r="AE262" s="36"/>
      <c r="AF262" s="201"/>
      <c r="AG262" s="55"/>
      <c r="AH262" s="141"/>
      <c r="AI262" s="268" t="s">
        <v>7356</v>
      </c>
      <c r="AJ262" s="53">
        <v>5</v>
      </c>
      <c r="AK262" s="181" t="s">
        <v>7357</v>
      </c>
      <c r="AL262" s="98">
        <f>ROUND(P265*$AD$227-AJ262,0)</f>
        <v>406</v>
      </c>
      <c r="AM262" s="16"/>
    </row>
    <row r="263" spans="1:39" ht="16.75" customHeight="1" x14ac:dyDescent="0.3">
      <c r="A263" s="11">
        <v>33</v>
      </c>
      <c r="B263" s="14" t="s">
        <v>3063</v>
      </c>
      <c r="C263" s="52" t="s">
        <v>15330</v>
      </c>
      <c r="D263" s="70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81"/>
      <c r="P263" s="185"/>
      <c r="Q263" s="2"/>
      <c r="R263" s="2"/>
      <c r="S263" s="44"/>
      <c r="T263" s="45"/>
      <c r="U263" s="2"/>
      <c r="V263" s="2"/>
      <c r="W263" s="2"/>
      <c r="X263" s="2"/>
      <c r="Y263" s="145"/>
      <c r="Z263" s="71"/>
      <c r="AA263" s="232"/>
      <c r="AB263" s="72"/>
      <c r="AC263" s="145"/>
      <c r="AD263" s="71"/>
      <c r="AE263" s="291" t="s">
        <v>12369</v>
      </c>
      <c r="AF263" s="220" t="s">
        <v>7358</v>
      </c>
      <c r="AG263" s="55" t="s">
        <v>7390</v>
      </c>
      <c r="AH263" s="141">
        <v>0.7</v>
      </c>
      <c r="AI263" s="269"/>
      <c r="AJ263" s="136"/>
      <c r="AK263" s="75"/>
      <c r="AL263" s="98">
        <f>ROUND(ROUND(P265*$AD$227,0)*AH263-AJ262,0)</f>
        <v>283</v>
      </c>
      <c r="AM263" s="16"/>
    </row>
    <row r="264" spans="1:39" ht="16.75" customHeight="1" x14ac:dyDescent="0.3">
      <c r="A264" s="11">
        <v>33</v>
      </c>
      <c r="B264" s="14" t="s">
        <v>3064</v>
      </c>
      <c r="C264" s="52" t="s">
        <v>15329</v>
      </c>
      <c r="D264" s="70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81"/>
      <c r="P264" s="185"/>
      <c r="Q264" s="2"/>
      <c r="R264" s="2"/>
      <c r="S264" s="44"/>
      <c r="T264" s="45"/>
      <c r="U264" s="2"/>
      <c r="V264" s="2"/>
      <c r="W264" s="2"/>
      <c r="X264" s="2"/>
      <c r="Y264" s="145"/>
      <c r="Z264" s="71"/>
      <c r="AA264" s="232"/>
      <c r="AB264" s="72"/>
      <c r="AC264" s="145"/>
      <c r="AD264" s="71"/>
      <c r="AE264" s="292"/>
      <c r="AF264" s="220" t="s">
        <v>7391</v>
      </c>
      <c r="AG264" s="55" t="s">
        <v>7390</v>
      </c>
      <c r="AH264" s="141">
        <v>0.5</v>
      </c>
      <c r="AI264" s="270"/>
      <c r="AJ264" s="144"/>
      <c r="AK264" s="150"/>
      <c r="AL264" s="98">
        <f>ROUND(ROUND(P265*$AD$227,0)*AH264-AJ262,0)</f>
        <v>201</v>
      </c>
      <c r="AM264" s="16"/>
    </row>
    <row r="265" spans="1:39" ht="16.75" customHeight="1" x14ac:dyDescent="0.3">
      <c r="A265" s="11">
        <v>33</v>
      </c>
      <c r="B265" s="14" t="s">
        <v>3065</v>
      </c>
      <c r="C265" s="52" t="s">
        <v>15328</v>
      </c>
      <c r="D265" s="124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6"/>
      <c r="P265" s="271">
        <f>'21共同生活援助（日中支援型）'!P121</f>
        <v>821</v>
      </c>
      <c r="Q265" s="272"/>
      <c r="R265" s="2" t="s">
        <v>7388</v>
      </c>
      <c r="S265" s="2"/>
      <c r="T265" s="281" t="s">
        <v>7380</v>
      </c>
      <c r="U265" s="282"/>
      <c r="V265" s="282"/>
      <c r="W265" s="282"/>
      <c r="X265" s="36"/>
      <c r="Y265" s="217"/>
      <c r="Z265" s="74"/>
      <c r="AA265" s="232"/>
      <c r="AB265" s="72"/>
      <c r="AC265" s="145"/>
      <c r="AD265" s="71"/>
      <c r="AE265" s="36"/>
      <c r="AF265" s="194"/>
      <c r="AG265" s="7"/>
      <c r="AH265" s="7"/>
      <c r="AI265" s="36"/>
      <c r="AJ265" s="7"/>
      <c r="AK265" s="37"/>
      <c r="AL265" s="98">
        <f>ROUND(ROUND(P265*Y266,0)*$AD$227,0)</f>
        <v>382</v>
      </c>
      <c r="AM265" s="66"/>
    </row>
    <row r="266" spans="1:39" ht="16.75" customHeight="1" x14ac:dyDescent="0.3">
      <c r="A266" s="11">
        <v>33</v>
      </c>
      <c r="B266" s="14" t="s">
        <v>3066</v>
      </c>
      <c r="C266" s="52" t="s">
        <v>15327</v>
      </c>
      <c r="D266" s="124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6"/>
      <c r="P266" s="72"/>
      <c r="Q266" s="145"/>
      <c r="R266" s="2"/>
      <c r="S266" s="2"/>
      <c r="T266" s="284"/>
      <c r="U266" s="285"/>
      <c r="V266" s="285"/>
      <c r="W266" s="285"/>
      <c r="X266" s="136" t="s">
        <v>7404</v>
      </c>
      <c r="Y266" s="273">
        <v>0.93</v>
      </c>
      <c r="Z266" s="274"/>
      <c r="AA266" s="233"/>
      <c r="AB266" s="156"/>
      <c r="AC266" s="155"/>
      <c r="AD266" s="157"/>
      <c r="AE266" s="291" t="s">
        <v>12369</v>
      </c>
      <c r="AF266" s="220" t="s">
        <v>7358</v>
      </c>
      <c r="AG266" s="55" t="s">
        <v>7390</v>
      </c>
      <c r="AH266" s="141">
        <v>0.7</v>
      </c>
      <c r="AI266" s="141"/>
      <c r="AJ266" s="141"/>
      <c r="AK266" s="142"/>
      <c r="AL266" s="98">
        <f>ROUND(ROUND(ROUND(P265*Y266,0)*$AD$227,0)*AH266,0)</f>
        <v>267</v>
      </c>
      <c r="AM266" s="66"/>
    </row>
    <row r="267" spans="1:39" ht="16.75" customHeight="1" x14ac:dyDescent="0.3">
      <c r="A267" s="11">
        <v>33</v>
      </c>
      <c r="B267" s="14" t="s">
        <v>3067</v>
      </c>
      <c r="C267" s="52" t="s">
        <v>15326</v>
      </c>
      <c r="D267" s="70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81"/>
      <c r="P267" s="185"/>
      <c r="Q267" s="2"/>
      <c r="R267" s="2"/>
      <c r="S267" s="44"/>
      <c r="T267" s="284"/>
      <c r="U267" s="285"/>
      <c r="V267" s="285"/>
      <c r="W267" s="285"/>
      <c r="X267" s="2"/>
      <c r="Y267" s="145"/>
      <c r="Z267" s="71"/>
      <c r="AA267" s="232"/>
      <c r="AB267" s="72"/>
      <c r="AC267" s="145"/>
      <c r="AD267" s="71"/>
      <c r="AE267" s="292"/>
      <c r="AF267" s="220" t="s">
        <v>7391</v>
      </c>
      <c r="AG267" s="55" t="s">
        <v>7390</v>
      </c>
      <c r="AH267" s="141">
        <v>0.5</v>
      </c>
      <c r="AI267" s="141"/>
      <c r="AJ267" s="141"/>
      <c r="AK267" s="142"/>
      <c r="AL267" s="98">
        <f>ROUND(ROUND(ROUND(P265*Y266,0)*$AD$227,0)*AH267,0)</f>
        <v>191</v>
      </c>
      <c r="AM267" s="16"/>
    </row>
    <row r="268" spans="1:39" ht="16.75" customHeight="1" x14ac:dyDescent="0.3">
      <c r="A268" s="11">
        <v>33</v>
      </c>
      <c r="B268" s="14" t="s">
        <v>3068</v>
      </c>
      <c r="C268" s="52" t="s">
        <v>15325</v>
      </c>
      <c r="D268" s="70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81"/>
      <c r="P268" s="185"/>
      <c r="Q268" s="2"/>
      <c r="R268" s="2"/>
      <c r="S268" s="44"/>
      <c r="T268" s="45"/>
      <c r="U268" s="2"/>
      <c r="V268" s="2"/>
      <c r="W268" s="2"/>
      <c r="X268" s="2"/>
      <c r="Y268" s="145"/>
      <c r="Z268" s="71"/>
      <c r="AA268" s="232"/>
      <c r="AB268" s="72"/>
      <c r="AC268" s="145"/>
      <c r="AD268" s="71"/>
      <c r="AE268" s="36"/>
      <c r="AF268" s="201"/>
      <c r="AG268" s="55"/>
      <c r="AH268" s="141"/>
      <c r="AI268" s="268" t="s">
        <v>7356</v>
      </c>
      <c r="AJ268" s="53">
        <v>5</v>
      </c>
      <c r="AK268" s="181" t="s">
        <v>7357</v>
      </c>
      <c r="AL268" s="98">
        <f>ROUND(ROUND(P265*Y266,0)*$AD$227-AJ268,0)</f>
        <v>377</v>
      </c>
      <c r="AM268" s="16"/>
    </row>
    <row r="269" spans="1:39" ht="16.75" customHeight="1" x14ac:dyDescent="0.3">
      <c r="A269" s="11">
        <v>33</v>
      </c>
      <c r="B269" s="14" t="s">
        <v>3069</v>
      </c>
      <c r="C269" s="52" t="s">
        <v>15324</v>
      </c>
      <c r="D269" s="70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81"/>
      <c r="P269" s="185"/>
      <c r="Q269" s="2"/>
      <c r="R269" s="2"/>
      <c r="S269" s="44"/>
      <c r="T269" s="45"/>
      <c r="U269" s="2"/>
      <c r="V269" s="2"/>
      <c r="W269" s="2"/>
      <c r="X269" s="2"/>
      <c r="Y269" s="145"/>
      <c r="Z269" s="71"/>
      <c r="AA269" s="232"/>
      <c r="AB269" s="72"/>
      <c r="AC269" s="145"/>
      <c r="AD269" s="71"/>
      <c r="AE269" s="291" t="s">
        <v>12369</v>
      </c>
      <c r="AF269" s="220" t="s">
        <v>7358</v>
      </c>
      <c r="AG269" s="55" t="s">
        <v>7390</v>
      </c>
      <c r="AH269" s="141">
        <v>0.7</v>
      </c>
      <c r="AI269" s="269"/>
      <c r="AJ269" s="136"/>
      <c r="AK269" s="75"/>
      <c r="AL269" s="98">
        <f>ROUND(ROUND(ROUND(P265*Y266,0)*$AD$227,0)*AH269-AJ268,0)</f>
        <v>262</v>
      </c>
      <c r="AM269" s="16"/>
    </row>
    <row r="270" spans="1:39" ht="16.75" customHeight="1" x14ac:dyDescent="0.3">
      <c r="A270" s="11">
        <v>33</v>
      </c>
      <c r="B270" s="14" t="s">
        <v>3070</v>
      </c>
      <c r="C270" s="52" t="s">
        <v>15323</v>
      </c>
      <c r="D270" s="70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81"/>
      <c r="P270" s="185"/>
      <c r="Q270" s="2"/>
      <c r="R270" s="2"/>
      <c r="S270" s="44"/>
      <c r="T270" s="43"/>
      <c r="U270" s="8"/>
      <c r="V270" s="8"/>
      <c r="W270" s="8"/>
      <c r="X270" s="8"/>
      <c r="Y270" s="180"/>
      <c r="Z270" s="73"/>
      <c r="AA270" s="232"/>
      <c r="AB270" s="72"/>
      <c r="AC270" s="145"/>
      <c r="AD270" s="71"/>
      <c r="AE270" s="292"/>
      <c r="AF270" s="220" t="s">
        <v>7391</v>
      </c>
      <c r="AG270" s="55" t="s">
        <v>7390</v>
      </c>
      <c r="AH270" s="141">
        <v>0.5</v>
      </c>
      <c r="AI270" s="270"/>
      <c r="AJ270" s="144"/>
      <c r="AK270" s="150"/>
      <c r="AL270" s="98">
        <f>ROUND(ROUND(ROUND(P265*Y266,0)*$AD$227,0)*AH270-AJ268,0)</f>
        <v>186</v>
      </c>
      <c r="AM270" s="16"/>
    </row>
    <row r="271" spans="1:39" ht="16.75" customHeight="1" x14ac:dyDescent="0.3">
      <c r="A271" s="11">
        <v>33</v>
      </c>
      <c r="B271" s="14" t="s">
        <v>3071</v>
      </c>
      <c r="C271" s="52" t="s">
        <v>15322</v>
      </c>
      <c r="D271" s="124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6"/>
      <c r="P271" s="185"/>
      <c r="Q271" s="2"/>
      <c r="R271" s="2"/>
      <c r="S271" s="44"/>
      <c r="T271" s="281" t="s">
        <v>13491</v>
      </c>
      <c r="U271" s="282"/>
      <c r="V271" s="282"/>
      <c r="W271" s="282"/>
      <c r="X271" s="2"/>
      <c r="Y271" s="145"/>
      <c r="Z271" s="71"/>
      <c r="AA271" s="232"/>
      <c r="AB271" s="72"/>
      <c r="AC271" s="145"/>
      <c r="AD271" s="71"/>
      <c r="AE271" s="36"/>
      <c r="AF271" s="194"/>
      <c r="AG271" s="7"/>
      <c r="AH271" s="7"/>
      <c r="AI271" s="36"/>
      <c r="AJ271" s="7"/>
      <c r="AK271" s="37"/>
      <c r="AL271" s="98">
        <f>ROUND(ROUND(P265*Y272,0)*$AD$227,0)</f>
        <v>390</v>
      </c>
      <c r="AM271" s="66"/>
    </row>
    <row r="272" spans="1:39" ht="16.75" customHeight="1" x14ac:dyDescent="0.3">
      <c r="A272" s="11">
        <v>33</v>
      </c>
      <c r="B272" s="14" t="s">
        <v>3072</v>
      </c>
      <c r="C272" s="52" t="s">
        <v>15321</v>
      </c>
      <c r="D272" s="124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6"/>
      <c r="P272" s="185"/>
      <c r="Q272" s="2"/>
      <c r="R272" s="2"/>
      <c r="S272" s="44"/>
      <c r="T272" s="284" t="s">
        <v>7405</v>
      </c>
      <c r="U272" s="285"/>
      <c r="V272" s="285"/>
      <c r="W272" s="285"/>
      <c r="X272" s="136" t="s">
        <v>7404</v>
      </c>
      <c r="Y272" s="273">
        <v>0.95</v>
      </c>
      <c r="Z272" s="274"/>
      <c r="AA272" s="233"/>
      <c r="AB272" s="156"/>
      <c r="AC272" s="155"/>
      <c r="AD272" s="157"/>
      <c r="AE272" s="291" t="s">
        <v>12369</v>
      </c>
      <c r="AF272" s="220" t="s">
        <v>7358</v>
      </c>
      <c r="AG272" s="55" t="s">
        <v>7390</v>
      </c>
      <c r="AH272" s="141">
        <v>0.7</v>
      </c>
      <c r="AI272" s="141"/>
      <c r="AJ272" s="141"/>
      <c r="AK272" s="142"/>
      <c r="AL272" s="98">
        <f>ROUND(ROUND(ROUND(P265*Y272,0)*$AD$227,0)*AH272,0)</f>
        <v>273</v>
      </c>
      <c r="AM272" s="66"/>
    </row>
    <row r="273" spans="1:39" ht="16.75" customHeight="1" x14ac:dyDescent="0.3">
      <c r="A273" s="11">
        <v>33</v>
      </c>
      <c r="B273" s="14" t="s">
        <v>3073</v>
      </c>
      <c r="C273" s="52" t="s">
        <v>15320</v>
      </c>
      <c r="D273" s="70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81"/>
      <c r="P273" s="185"/>
      <c r="Q273" s="2"/>
      <c r="R273" s="2"/>
      <c r="S273" s="44"/>
      <c r="T273" s="284"/>
      <c r="U273" s="285"/>
      <c r="V273" s="285"/>
      <c r="W273" s="285"/>
      <c r="X273" s="2"/>
      <c r="Y273" s="145"/>
      <c r="Z273" s="71"/>
      <c r="AA273" s="232"/>
      <c r="AB273" s="72"/>
      <c r="AC273" s="145"/>
      <c r="AD273" s="71"/>
      <c r="AE273" s="292"/>
      <c r="AF273" s="220" t="s">
        <v>7391</v>
      </c>
      <c r="AG273" s="55" t="s">
        <v>7390</v>
      </c>
      <c r="AH273" s="141">
        <v>0.5</v>
      </c>
      <c r="AI273" s="141"/>
      <c r="AJ273" s="141"/>
      <c r="AK273" s="142"/>
      <c r="AL273" s="98">
        <f>ROUND(ROUND(ROUND(P265*Y272,0)*$AD$227,0)*AH273,0)</f>
        <v>195</v>
      </c>
      <c r="AM273" s="16"/>
    </row>
    <row r="274" spans="1:39" ht="16.75" customHeight="1" x14ac:dyDescent="0.3">
      <c r="A274" s="11">
        <v>33</v>
      </c>
      <c r="B274" s="14" t="s">
        <v>3074</v>
      </c>
      <c r="C274" s="52" t="s">
        <v>15319</v>
      </c>
      <c r="D274" s="70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81"/>
      <c r="P274" s="185"/>
      <c r="Q274" s="2"/>
      <c r="R274" s="2"/>
      <c r="S274" s="44"/>
      <c r="T274" s="45"/>
      <c r="U274" s="2"/>
      <c r="V274" s="2"/>
      <c r="W274" s="2"/>
      <c r="X274" s="2"/>
      <c r="Y274" s="145"/>
      <c r="Z274" s="71"/>
      <c r="AA274" s="232"/>
      <c r="AB274" s="72"/>
      <c r="AC274" s="145"/>
      <c r="AD274" s="71"/>
      <c r="AE274" s="36"/>
      <c r="AF274" s="201"/>
      <c r="AG274" s="55"/>
      <c r="AH274" s="141"/>
      <c r="AI274" s="268" t="s">
        <v>7356</v>
      </c>
      <c r="AJ274" s="53">
        <v>5</v>
      </c>
      <c r="AK274" s="181" t="s">
        <v>7357</v>
      </c>
      <c r="AL274" s="98">
        <f>ROUND(ROUND(P265*Y272,0)*$AD$227-AJ274,0)</f>
        <v>385</v>
      </c>
      <c r="AM274" s="16"/>
    </row>
    <row r="275" spans="1:39" ht="16.75" customHeight="1" x14ac:dyDescent="0.3">
      <c r="A275" s="11">
        <v>33</v>
      </c>
      <c r="B275" s="14" t="s">
        <v>3075</v>
      </c>
      <c r="C275" s="52" t="s">
        <v>15318</v>
      </c>
      <c r="D275" s="70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81"/>
      <c r="P275" s="185"/>
      <c r="Q275" s="2"/>
      <c r="R275" s="2"/>
      <c r="S275" s="44"/>
      <c r="T275" s="45"/>
      <c r="U275" s="2"/>
      <c r="V275" s="2"/>
      <c r="W275" s="2"/>
      <c r="X275" s="2"/>
      <c r="Y275" s="145"/>
      <c r="Z275" s="71"/>
      <c r="AA275" s="232"/>
      <c r="AB275" s="72"/>
      <c r="AC275" s="145"/>
      <c r="AD275" s="71"/>
      <c r="AE275" s="291" t="s">
        <v>12369</v>
      </c>
      <c r="AF275" s="220" t="s">
        <v>7358</v>
      </c>
      <c r="AG275" s="55" t="s">
        <v>7390</v>
      </c>
      <c r="AH275" s="141">
        <v>0.7</v>
      </c>
      <c r="AI275" s="269"/>
      <c r="AJ275" s="136"/>
      <c r="AK275" s="75"/>
      <c r="AL275" s="98">
        <f>ROUND(ROUND(ROUND(P265*Y272,0)*$AD$227,0)*AH275-AJ274,0)</f>
        <v>268</v>
      </c>
      <c r="AM275" s="16"/>
    </row>
    <row r="276" spans="1:39" ht="16.75" customHeight="1" x14ac:dyDescent="0.3">
      <c r="A276" s="11">
        <v>33</v>
      </c>
      <c r="B276" s="14" t="s">
        <v>3076</v>
      </c>
      <c r="C276" s="52" t="s">
        <v>15317</v>
      </c>
      <c r="D276" s="70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81"/>
      <c r="P276" s="185"/>
      <c r="Q276" s="2"/>
      <c r="R276" s="2"/>
      <c r="S276" s="44"/>
      <c r="T276" s="43"/>
      <c r="U276" s="8"/>
      <c r="V276" s="8"/>
      <c r="W276" s="8"/>
      <c r="X276" s="8"/>
      <c r="Y276" s="180"/>
      <c r="Z276" s="73"/>
      <c r="AA276" s="232"/>
      <c r="AB276" s="72"/>
      <c r="AC276" s="145"/>
      <c r="AD276" s="71"/>
      <c r="AE276" s="292"/>
      <c r="AF276" s="220" t="s">
        <v>7391</v>
      </c>
      <c r="AG276" s="55" t="s">
        <v>7390</v>
      </c>
      <c r="AH276" s="141">
        <v>0.5</v>
      </c>
      <c r="AI276" s="270"/>
      <c r="AJ276" s="144"/>
      <c r="AK276" s="150"/>
      <c r="AL276" s="98">
        <f>ROUND(ROUND(ROUND(P265*Y272,0)*$AD$227,0)*AH276-AJ274,0)</f>
        <v>190</v>
      </c>
      <c r="AM276" s="16"/>
    </row>
    <row r="277" spans="1:39" ht="16.75" customHeight="1" x14ac:dyDescent="0.3">
      <c r="A277" s="11">
        <v>33</v>
      </c>
      <c r="B277" s="14" t="s">
        <v>3077</v>
      </c>
      <c r="C277" s="52" t="s">
        <v>15316</v>
      </c>
      <c r="D277" s="124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6"/>
      <c r="P277" s="167" t="s">
        <v>7734</v>
      </c>
      <c r="Q277" s="36"/>
      <c r="R277" s="36"/>
      <c r="S277" s="50"/>
      <c r="T277" s="36"/>
      <c r="U277" s="36"/>
      <c r="V277" s="36"/>
      <c r="W277" s="36"/>
      <c r="X277" s="36"/>
      <c r="Y277" s="217"/>
      <c r="Z277" s="50"/>
      <c r="AA277" s="12"/>
      <c r="AB277" s="45"/>
      <c r="AC277" s="2"/>
      <c r="AD277" s="44"/>
      <c r="AE277" s="36"/>
      <c r="AF277" s="53"/>
      <c r="AG277" s="36"/>
      <c r="AH277" s="36"/>
      <c r="AI277" s="36"/>
      <c r="AJ277" s="36"/>
      <c r="AK277" s="50"/>
      <c r="AL277" s="98">
        <f>ROUND(P283*$AD$227,0)</f>
        <v>319</v>
      </c>
      <c r="AM277" s="16"/>
    </row>
    <row r="278" spans="1:39" ht="16.75" customHeight="1" x14ac:dyDescent="0.3">
      <c r="A278" s="11">
        <v>33</v>
      </c>
      <c r="B278" s="14" t="s">
        <v>3078</v>
      </c>
      <c r="C278" s="52" t="s">
        <v>15315</v>
      </c>
      <c r="D278" s="124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6"/>
      <c r="P278" s="185"/>
      <c r="Q278" s="2"/>
      <c r="R278" s="2"/>
      <c r="S278" s="44"/>
      <c r="T278" s="2"/>
      <c r="U278" s="2"/>
      <c r="V278" s="2"/>
      <c r="W278" s="2"/>
      <c r="X278" s="2"/>
      <c r="Y278" s="145"/>
      <c r="Z278" s="71"/>
      <c r="AA278" s="232"/>
      <c r="AB278" s="72"/>
      <c r="AC278" s="145"/>
      <c r="AD278" s="71"/>
      <c r="AE278" s="291" t="s">
        <v>12369</v>
      </c>
      <c r="AF278" s="220" t="s">
        <v>7358</v>
      </c>
      <c r="AG278" s="55" t="s">
        <v>7390</v>
      </c>
      <c r="AH278" s="141">
        <v>0.7</v>
      </c>
      <c r="AI278" s="141"/>
      <c r="AJ278" s="141"/>
      <c r="AK278" s="142"/>
      <c r="AL278" s="98">
        <f>ROUND(ROUND(P283*$AD$227,0)*AH278,0)</f>
        <v>223</v>
      </c>
      <c r="AM278" s="16"/>
    </row>
    <row r="279" spans="1:39" ht="16.75" customHeight="1" x14ac:dyDescent="0.3">
      <c r="A279" s="11">
        <v>33</v>
      </c>
      <c r="B279" s="14" t="s">
        <v>3079</v>
      </c>
      <c r="C279" s="52" t="s">
        <v>15314</v>
      </c>
      <c r="D279" s="70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81"/>
      <c r="P279" s="185"/>
      <c r="Q279" s="2"/>
      <c r="R279" s="2"/>
      <c r="S279" s="44"/>
      <c r="T279" s="45"/>
      <c r="U279" s="2"/>
      <c r="V279" s="2"/>
      <c r="W279" s="2"/>
      <c r="X279" s="2"/>
      <c r="Y279" s="145"/>
      <c r="Z279" s="71"/>
      <c r="AA279" s="232"/>
      <c r="AB279" s="72"/>
      <c r="AC279" s="145"/>
      <c r="AD279" s="71"/>
      <c r="AE279" s="292"/>
      <c r="AF279" s="220" t="s">
        <v>7391</v>
      </c>
      <c r="AG279" s="55" t="s">
        <v>7390</v>
      </c>
      <c r="AH279" s="141">
        <v>0.5</v>
      </c>
      <c r="AI279" s="141"/>
      <c r="AJ279" s="141"/>
      <c r="AK279" s="142"/>
      <c r="AL279" s="98">
        <f>ROUND(ROUND(P283*$AD$227,0)*AH279,0)</f>
        <v>160</v>
      </c>
      <c r="AM279" s="16"/>
    </row>
    <row r="280" spans="1:39" ht="16.75" customHeight="1" x14ac:dyDescent="0.3">
      <c r="A280" s="11">
        <v>33</v>
      </c>
      <c r="B280" s="14" t="s">
        <v>3080</v>
      </c>
      <c r="C280" s="52" t="s">
        <v>15313</v>
      </c>
      <c r="D280" s="70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81"/>
      <c r="P280" s="185"/>
      <c r="Q280" s="2"/>
      <c r="R280" s="2"/>
      <c r="S280" s="44"/>
      <c r="T280" s="45"/>
      <c r="U280" s="2"/>
      <c r="V280" s="2"/>
      <c r="W280" s="2"/>
      <c r="X280" s="2"/>
      <c r="Y280" s="145"/>
      <c r="Z280" s="71"/>
      <c r="AA280" s="232"/>
      <c r="AB280" s="72"/>
      <c r="AC280" s="145"/>
      <c r="AD280" s="71"/>
      <c r="AE280" s="36"/>
      <c r="AF280" s="201"/>
      <c r="AG280" s="55"/>
      <c r="AH280" s="141"/>
      <c r="AI280" s="268" t="s">
        <v>7356</v>
      </c>
      <c r="AJ280" s="53">
        <v>5</v>
      </c>
      <c r="AK280" s="181" t="s">
        <v>7357</v>
      </c>
      <c r="AL280" s="98">
        <f>ROUND(P283*$AD$227-AJ280,0)</f>
        <v>314</v>
      </c>
      <c r="AM280" s="16"/>
    </row>
    <row r="281" spans="1:39" ht="16.75" customHeight="1" x14ac:dyDescent="0.3">
      <c r="A281" s="11">
        <v>33</v>
      </c>
      <c r="B281" s="14" t="s">
        <v>3081</v>
      </c>
      <c r="C281" s="52" t="s">
        <v>15312</v>
      </c>
      <c r="D281" s="70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81"/>
      <c r="P281" s="185"/>
      <c r="Q281" s="2"/>
      <c r="R281" s="2"/>
      <c r="S281" s="44"/>
      <c r="T281" s="45"/>
      <c r="U281" s="2"/>
      <c r="V281" s="2"/>
      <c r="W281" s="2"/>
      <c r="X281" s="2"/>
      <c r="Y281" s="145"/>
      <c r="Z281" s="71"/>
      <c r="AA281" s="232"/>
      <c r="AB281" s="72"/>
      <c r="AC281" s="145"/>
      <c r="AD281" s="71"/>
      <c r="AE281" s="291" t="s">
        <v>12369</v>
      </c>
      <c r="AF281" s="220" t="s">
        <v>7358</v>
      </c>
      <c r="AG281" s="55" t="s">
        <v>7390</v>
      </c>
      <c r="AH281" s="141">
        <v>0.7</v>
      </c>
      <c r="AI281" s="269"/>
      <c r="AJ281" s="136"/>
      <c r="AK281" s="75"/>
      <c r="AL281" s="98">
        <f>ROUND(ROUND(P283*$AD$227,0)*AH281-AJ280,0)</f>
        <v>218</v>
      </c>
      <c r="AM281" s="16"/>
    </row>
    <row r="282" spans="1:39" ht="16.75" customHeight="1" x14ac:dyDescent="0.3">
      <c r="A282" s="11">
        <v>33</v>
      </c>
      <c r="B282" s="14" t="s">
        <v>3082</v>
      </c>
      <c r="C282" s="52" t="s">
        <v>15311</v>
      </c>
      <c r="D282" s="70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81"/>
      <c r="P282" s="185"/>
      <c r="Q282" s="2"/>
      <c r="R282" s="2"/>
      <c r="S282" s="44"/>
      <c r="T282" s="45"/>
      <c r="U282" s="2"/>
      <c r="V282" s="2"/>
      <c r="W282" s="2"/>
      <c r="X282" s="2"/>
      <c r="Y282" s="145"/>
      <c r="Z282" s="71"/>
      <c r="AA282" s="232"/>
      <c r="AB282" s="72"/>
      <c r="AC282" s="145"/>
      <c r="AD282" s="71"/>
      <c r="AE282" s="292"/>
      <c r="AF282" s="220" t="s">
        <v>7391</v>
      </c>
      <c r="AG282" s="55" t="s">
        <v>7390</v>
      </c>
      <c r="AH282" s="141">
        <v>0.5</v>
      </c>
      <c r="AI282" s="270"/>
      <c r="AJ282" s="144"/>
      <c r="AK282" s="150"/>
      <c r="AL282" s="98">
        <f>ROUND(ROUND(P283*$AD$227,0)*AH282-AJ280,0)</f>
        <v>155</v>
      </c>
      <c r="AM282" s="16"/>
    </row>
    <row r="283" spans="1:39" ht="16.75" customHeight="1" x14ac:dyDescent="0.3">
      <c r="A283" s="11">
        <v>33</v>
      </c>
      <c r="B283" s="14" t="s">
        <v>3083</v>
      </c>
      <c r="C283" s="52" t="s">
        <v>15310</v>
      </c>
      <c r="D283" s="124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6"/>
      <c r="P283" s="271">
        <f>'21共同生活援助（日中支援型）'!P139</f>
        <v>637</v>
      </c>
      <c r="Q283" s="272"/>
      <c r="R283" s="2" t="s">
        <v>7388</v>
      </c>
      <c r="S283" s="44"/>
      <c r="T283" s="281" t="s">
        <v>7380</v>
      </c>
      <c r="U283" s="282"/>
      <c r="V283" s="282"/>
      <c r="W283" s="282"/>
      <c r="X283" s="36"/>
      <c r="Y283" s="217"/>
      <c r="Z283" s="74"/>
      <c r="AA283" s="232"/>
      <c r="AB283" s="72"/>
      <c r="AC283" s="145"/>
      <c r="AD283" s="71"/>
      <c r="AE283" s="36"/>
      <c r="AF283" s="194"/>
      <c r="AG283" s="7"/>
      <c r="AH283" s="7"/>
      <c r="AI283" s="36"/>
      <c r="AJ283" s="7"/>
      <c r="AK283" s="37"/>
      <c r="AL283" s="98">
        <f>ROUND(ROUND(P283*Y284,0)*$AD$227,0)</f>
        <v>296</v>
      </c>
      <c r="AM283" s="66"/>
    </row>
    <row r="284" spans="1:39" ht="16.75" customHeight="1" x14ac:dyDescent="0.3">
      <c r="A284" s="11">
        <v>33</v>
      </c>
      <c r="B284" s="14" t="s">
        <v>3084</v>
      </c>
      <c r="C284" s="52" t="s">
        <v>15309</v>
      </c>
      <c r="D284" s="124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6"/>
      <c r="P284" s="72"/>
      <c r="Q284" s="145"/>
      <c r="R284" s="2"/>
      <c r="S284" s="44"/>
      <c r="T284" s="284"/>
      <c r="U284" s="285"/>
      <c r="V284" s="285"/>
      <c r="W284" s="285"/>
      <c r="X284" s="136" t="s">
        <v>7404</v>
      </c>
      <c r="Y284" s="273">
        <v>0.93</v>
      </c>
      <c r="Z284" s="274"/>
      <c r="AA284" s="233"/>
      <c r="AB284" s="156"/>
      <c r="AC284" s="155"/>
      <c r="AD284" s="157"/>
      <c r="AE284" s="291" t="s">
        <v>12369</v>
      </c>
      <c r="AF284" s="220" t="s">
        <v>7358</v>
      </c>
      <c r="AG284" s="55" t="s">
        <v>7390</v>
      </c>
      <c r="AH284" s="141">
        <v>0.7</v>
      </c>
      <c r="AI284" s="141"/>
      <c r="AJ284" s="141"/>
      <c r="AK284" s="142"/>
      <c r="AL284" s="6">
        <f>ROUND(ROUND(ROUND(P283*Y284,0)*$AD$227,0)*AH284,0)</f>
        <v>207</v>
      </c>
      <c r="AM284" s="66"/>
    </row>
    <row r="285" spans="1:39" ht="16.75" customHeight="1" x14ac:dyDescent="0.3">
      <c r="A285" s="11">
        <v>33</v>
      </c>
      <c r="B285" s="14" t="s">
        <v>3085</v>
      </c>
      <c r="C285" s="52" t="s">
        <v>15308</v>
      </c>
      <c r="D285" s="70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81"/>
      <c r="P285" s="185"/>
      <c r="Q285" s="2"/>
      <c r="R285" s="2"/>
      <c r="S285" s="44"/>
      <c r="T285" s="284"/>
      <c r="U285" s="285"/>
      <c r="V285" s="285"/>
      <c r="W285" s="285"/>
      <c r="X285" s="2"/>
      <c r="Y285" s="145"/>
      <c r="Z285" s="71"/>
      <c r="AA285" s="232"/>
      <c r="AB285" s="72"/>
      <c r="AC285" s="145"/>
      <c r="AD285" s="71"/>
      <c r="AE285" s="292"/>
      <c r="AF285" s="220" t="s">
        <v>7391</v>
      </c>
      <c r="AG285" s="55" t="s">
        <v>7390</v>
      </c>
      <c r="AH285" s="141">
        <v>0.5</v>
      </c>
      <c r="AI285" s="141"/>
      <c r="AJ285" s="141"/>
      <c r="AK285" s="142"/>
      <c r="AL285" s="6">
        <f>ROUND(ROUND(ROUND(P283*Y284,0)*$AD$227,0)*AH285,0)</f>
        <v>148</v>
      </c>
      <c r="AM285" s="16"/>
    </row>
    <row r="286" spans="1:39" ht="16.75" customHeight="1" x14ac:dyDescent="0.3">
      <c r="A286" s="11">
        <v>33</v>
      </c>
      <c r="B286" s="14" t="s">
        <v>3086</v>
      </c>
      <c r="C286" s="52" t="s">
        <v>15307</v>
      </c>
      <c r="D286" s="70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81"/>
      <c r="P286" s="185"/>
      <c r="Q286" s="2"/>
      <c r="R286" s="2"/>
      <c r="S286" s="44"/>
      <c r="T286" s="45"/>
      <c r="U286" s="2"/>
      <c r="V286" s="2"/>
      <c r="W286" s="2"/>
      <c r="X286" s="2"/>
      <c r="Y286" s="145"/>
      <c r="Z286" s="71"/>
      <c r="AA286" s="232"/>
      <c r="AB286" s="72"/>
      <c r="AC286" s="145"/>
      <c r="AD286" s="71"/>
      <c r="AE286" s="36"/>
      <c r="AF286" s="201"/>
      <c r="AG286" s="55"/>
      <c r="AH286" s="141"/>
      <c r="AI286" s="268" t="s">
        <v>7356</v>
      </c>
      <c r="AJ286" s="53">
        <v>5</v>
      </c>
      <c r="AK286" s="181" t="s">
        <v>7357</v>
      </c>
      <c r="AL286" s="98">
        <f>ROUND(ROUND(P283*Y284,0)*$AD$227-AJ286,0)</f>
        <v>291</v>
      </c>
      <c r="AM286" s="16"/>
    </row>
    <row r="287" spans="1:39" ht="16.75" customHeight="1" x14ac:dyDescent="0.3">
      <c r="A287" s="11">
        <v>33</v>
      </c>
      <c r="B287" s="14" t="s">
        <v>3087</v>
      </c>
      <c r="C287" s="52" t="s">
        <v>15306</v>
      </c>
      <c r="D287" s="70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81"/>
      <c r="P287" s="185"/>
      <c r="Q287" s="2"/>
      <c r="R287" s="2"/>
      <c r="S287" s="44"/>
      <c r="T287" s="45"/>
      <c r="U287" s="2"/>
      <c r="V287" s="2"/>
      <c r="W287" s="2"/>
      <c r="X287" s="2"/>
      <c r="Y287" s="145"/>
      <c r="Z287" s="71"/>
      <c r="AA287" s="232"/>
      <c r="AB287" s="72"/>
      <c r="AC287" s="145"/>
      <c r="AD287" s="71"/>
      <c r="AE287" s="291" t="s">
        <v>12369</v>
      </c>
      <c r="AF287" s="220" t="s">
        <v>7358</v>
      </c>
      <c r="AG287" s="55" t="s">
        <v>7390</v>
      </c>
      <c r="AH287" s="141">
        <v>0.7</v>
      </c>
      <c r="AI287" s="269"/>
      <c r="AJ287" s="136"/>
      <c r="AK287" s="75"/>
      <c r="AL287" s="6">
        <f>ROUND(ROUND(ROUND(P283*Y284,0)*$AD$227,0)*AH287-AJ286,0)</f>
        <v>202</v>
      </c>
      <c r="AM287" s="16"/>
    </row>
    <row r="288" spans="1:39" ht="16.75" customHeight="1" x14ac:dyDescent="0.3">
      <c r="A288" s="11">
        <v>33</v>
      </c>
      <c r="B288" s="14" t="s">
        <v>3088</v>
      </c>
      <c r="C288" s="52" t="s">
        <v>15305</v>
      </c>
      <c r="D288" s="70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81"/>
      <c r="P288" s="185"/>
      <c r="Q288" s="2"/>
      <c r="R288" s="2"/>
      <c r="S288" s="44"/>
      <c r="T288" s="43"/>
      <c r="U288" s="8"/>
      <c r="V288" s="8"/>
      <c r="W288" s="8"/>
      <c r="X288" s="8"/>
      <c r="Y288" s="180"/>
      <c r="Z288" s="73"/>
      <c r="AA288" s="232"/>
      <c r="AB288" s="72"/>
      <c r="AC288" s="145"/>
      <c r="AD288" s="71"/>
      <c r="AE288" s="292"/>
      <c r="AF288" s="220" t="s">
        <v>7391</v>
      </c>
      <c r="AG288" s="55" t="s">
        <v>7390</v>
      </c>
      <c r="AH288" s="141">
        <v>0.5</v>
      </c>
      <c r="AI288" s="270"/>
      <c r="AJ288" s="144"/>
      <c r="AK288" s="150"/>
      <c r="AL288" s="6">
        <f>ROUND(ROUND(ROUND(P283*Y284,0)*$AD$227,0)*AH288-AJ286,0)</f>
        <v>143</v>
      </c>
      <c r="AM288" s="16"/>
    </row>
    <row r="289" spans="1:39" ht="16.75" customHeight="1" x14ac:dyDescent="0.3">
      <c r="A289" s="11">
        <v>33</v>
      </c>
      <c r="B289" s="14" t="s">
        <v>3089</v>
      </c>
      <c r="C289" s="52" t="s">
        <v>15304</v>
      </c>
      <c r="D289" s="124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6"/>
      <c r="P289" s="185"/>
      <c r="Q289" s="2"/>
      <c r="R289" s="2"/>
      <c r="S289" s="44"/>
      <c r="T289" s="281" t="s">
        <v>13491</v>
      </c>
      <c r="U289" s="282"/>
      <c r="V289" s="282"/>
      <c r="W289" s="282"/>
      <c r="X289" s="2"/>
      <c r="Y289" s="145"/>
      <c r="Z289" s="71"/>
      <c r="AA289" s="232"/>
      <c r="AB289" s="72"/>
      <c r="AC289" s="145"/>
      <c r="AD289" s="71"/>
      <c r="AE289" s="36"/>
      <c r="AF289" s="194"/>
      <c r="AG289" s="7"/>
      <c r="AH289" s="7"/>
      <c r="AI289" s="36"/>
      <c r="AJ289" s="7"/>
      <c r="AK289" s="37"/>
      <c r="AL289" s="98">
        <f>ROUND(ROUND(P283*Y290,0)*$AD$227,0)</f>
        <v>303</v>
      </c>
      <c r="AM289" s="66"/>
    </row>
    <row r="290" spans="1:39" ht="16.75" customHeight="1" x14ac:dyDescent="0.3">
      <c r="A290" s="11">
        <v>33</v>
      </c>
      <c r="B290" s="14" t="s">
        <v>3090</v>
      </c>
      <c r="C290" s="52" t="s">
        <v>15303</v>
      </c>
      <c r="D290" s="124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6"/>
      <c r="P290" s="185"/>
      <c r="Q290" s="2"/>
      <c r="R290" s="2"/>
      <c r="S290" s="44"/>
      <c r="T290" s="284" t="s">
        <v>7405</v>
      </c>
      <c r="U290" s="285"/>
      <c r="V290" s="285"/>
      <c r="W290" s="285"/>
      <c r="X290" s="136" t="s">
        <v>7404</v>
      </c>
      <c r="Y290" s="273">
        <v>0.95</v>
      </c>
      <c r="Z290" s="274"/>
      <c r="AA290" s="233"/>
      <c r="AB290" s="156"/>
      <c r="AC290" s="155"/>
      <c r="AD290" s="157"/>
      <c r="AE290" s="291" t="s">
        <v>12369</v>
      </c>
      <c r="AF290" s="220" t="s">
        <v>7358</v>
      </c>
      <c r="AG290" s="55" t="s">
        <v>7390</v>
      </c>
      <c r="AH290" s="141">
        <v>0.7</v>
      </c>
      <c r="AI290" s="141"/>
      <c r="AJ290" s="141"/>
      <c r="AK290" s="142"/>
      <c r="AL290" s="98">
        <f>ROUND(ROUND(ROUND(P283*Y290,0)*$AD$227,0)*AH290,0)</f>
        <v>212</v>
      </c>
      <c r="AM290" s="66"/>
    </row>
    <row r="291" spans="1:39" ht="16.75" customHeight="1" x14ac:dyDescent="0.3">
      <c r="A291" s="11">
        <v>33</v>
      </c>
      <c r="B291" s="14" t="s">
        <v>3091</v>
      </c>
      <c r="C291" s="52" t="s">
        <v>15302</v>
      </c>
      <c r="D291" s="70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81"/>
      <c r="P291" s="185"/>
      <c r="Q291" s="2"/>
      <c r="R291" s="2"/>
      <c r="S291" s="44"/>
      <c r="T291" s="284"/>
      <c r="U291" s="285"/>
      <c r="V291" s="285"/>
      <c r="W291" s="285"/>
      <c r="X291" s="2"/>
      <c r="Y291" s="145"/>
      <c r="Z291" s="71"/>
      <c r="AA291" s="232"/>
      <c r="AB291" s="72"/>
      <c r="AC291" s="145"/>
      <c r="AD291" s="71"/>
      <c r="AE291" s="292"/>
      <c r="AF291" s="220" t="s">
        <v>7391</v>
      </c>
      <c r="AG291" s="55" t="s">
        <v>7390</v>
      </c>
      <c r="AH291" s="141">
        <v>0.5</v>
      </c>
      <c r="AI291" s="141"/>
      <c r="AJ291" s="141"/>
      <c r="AK291" s="142"/>
      <c r="AL291" s="98">
        <f>ROUND(ROUND(ROUND(P283*Y290,0)*$AD$227,0)*AH291,0)</f>
        <v>152</v>
      </c>
      <c r="AM291" s="16"/>
    </row>
    <row r="292" spans="1:39" ht="16.75" customHeight="1" x14ac:dyDescent="0.3">
      <c r="A292" s="11">
        <v>33</v>
      </c>
      <c r="B292" s="14" t="s">
        <v>3092</v>
      </c>
      <c r="C292" s="52" t="s">
        <v>15301</v>
      </c>
      <c r="D292" s="70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81"/>
      <c r="P292" s="185"/>
      <c r="Q292" s="2"/>
      <c r="R292" s="2"/>
      <c r="S292" s="44"/>
      <c r="T292" s="45"/>
      <c r="U292" s="2"/>
      <c r="V292" s="2"/>
      <c r="W292" s="2"/>
      <c r="X292" s="2"/>
      <c r="Y292" s="145"/>
      <c r="Z292" s="71"/>
      <c r="AA292" s="232"/>
      <c r="AB292" s="72"/>
      <c r="AC292" s="145"/>
      <c r="AD292" s="71"/>
      <c r="AE292" s="36"/>
      <c r="AF292" s="201"/>
      <c r="AG292" s="55"/>
      <c r="AH292" s="141"/>
      <c r="AI292" s="268" t="s">
        <v>7356</v>
      </c>
      <c r="AJ292" s="53">
        <v>5</v>
      </c>
      <c r="AK292" s="181" t="s">
        <v>7357</v>
      </c>
      <c r="AL292" s="98">
        <f>ROUND(ROUND(P283*Y290,0)*$AD$227-AJ292,0)</f>
        <v>298</v>
      </c>
      <c r="AM292" s="16"/>
    </row>
    <row r="293" spans="1:39" ht="16.75" customHeight="1" x14ac:dyDescent="0.3">
      <c r="A293" s="11">
        <v>33</v>
      </c>
      <c r="B293" s="14" t="s">
        <v>3093</v>
      </c>
      <c r="C293" s="52" t="s">
        <v>15300</v>
      </c>
      <c r="D293" s="70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81"/>
      <c r="P293" s="185"/>
      <c r="Q293" s="2"/>
      <c r="R293" s="2"/>
      <c r="S293" s="44"/>
      <c r="T293" s="45"/>
      <c r="U293" s="2"/>
      <c r="V293" s="2"/>
      <c r="W293" s="2"/>
      <c r="X293" s="2"/>
      <c r="Y293" s="145"/>
      <c r="Z293" s="71"/>
      <c r="AA293" s="232"/>
      <c r="AB293" s="72"/>
      <c r="AC293" s="145"/>
      <c r="AD293" s="71"/>
      <c r="AE293" s="291" t="s">
        <v>12369</v>
      </c>
      <c r="AF293" s="220" t="s">
        <v>7358</v>
      </c>
      <c r="AG293" s="55" t="s">
        <v>7390</v>
      </c>
      <c r="AH293" s="141">
        <v>0.7</v>
      </c>
      <c r="AI293" s="269"/>
      <c r="AJ293" s="136"/>
      <c r="AK293" s="75"/>
      <c r="AL293" s="98">
        <f>ROUND(ROUND(ROUND(P283*Y290,0)*$AD$227,0)*AH293-AJ292,0)</f>
        <v>207</v>
      </c>
      <c r="AM293" s="16"/>
    </row>
    <row r="294" spans="1:39" ht="16.75" customHeight="1" x14ac:dyDescent="0.3">
      <c r="A294" s="11">
        <v>33</v>
      </c>
      <c r="B294" s="14" t="s">
        <v>3094</v>
      </c>
      <c r="C294" s="52" t="s">
        <v>15299</v>
      </c>
      <c r="D294" s="70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81"/>
      <c r="P294" s="164"/>
      <c r="Q294" s="8"/>
      <c r="R294" s="8"/>
      <c r="S294" s="24"/>
      <c r="T294" s="43"/>
      <c r="U294" s="8"/>
      <c r="V294" s="8"/>
      <c r="W294" s="8"/>
      <c r="X294" s="8"/>
      <c r="Y294" s="180"/>
      <c r="Z294" s="73"/>
      <c r="AA294" s="231"/>
      <c r="AB294" s="216"/>
      <c r="AC294" s="180"/>
      <c r="AD294" s="73"/>
      <c r="AE294" s="292"/>
      <c r="AF294" s="220" t="s">
        <v>7391</v>
      </c>
      <c r="AG294" s="55" t="s">
        <v>7390</v>
      </c>
      <c r="AH294" s="141">
        <v>0.5</v>
      </c>
      <c r="AI294" s="270"/>
      <c r="AJ294" s="144"/>
      <c r="AK294" s="150"/>
      <c r="AL294" s="98">
        <f>ROUND(ROUND(ROUND(P283*Y290,0)*$AD$227,0)*AH294-AJ292,0)</f>
        <v>147</v>
      </c>
      <c r="AM294" s="16"/>
    </row>
    <row r="295" spans="1:39" ht="16.75" customHeight="1" x14ac:dyDescent="0.3">
      <c r="A295" s="11">
        <v>33</v>
      </c>
      <c r="B295" s="14" t="s">
        <v>3095</v>
      </c>
      <c r="C295" s="52" t="s">
        <v>15298</v>
      </c>
      <c r="D295" s="259" t="s">
        <v>13329</v>
      </c>
      <c r="E295" s="293"/>
      <c r="F295" s="293"/>
      <c r="G295" s="293"/>
      <c r="H295" s="293"/>
      <c r="I295" s="293"/>
      <c r="J295" s="293"/>
      <c r="K295" s="293"/>
      <c r="L295" s="293"/>
      <c r="M295" s="293"/>
      <c r="N295" s="293"/>
      <c r="O295" s="294"/>
      <c r="P295" s="167" t="s">
        <v>7461</v>
      </c>
      <c r="Q295" s="36"/>
      <c r="R295" s="36"/>
      <c r="S295" s="50"/>
      <c r="T295" s="2"/>
      <c r="U295" s="2"/>
      <c r="V295" s="2"/>
      <c r="W295" s="2"/>
      <c r="X295" s="36"/>
      <c r="Y295" s="217"/>
      <c r="Z295" s="50"/>
      <c r="AA295" s="257" t="s">
        <v>9251</v>
      </c>
      <c r="AB295" s="259" t="s">
        <v>7358</v>
      </c>
      <c r="AC295" s="36"/>
      <c r="AD295" s="50"/>
      <c r="AE295" s="36"/>
      <c r="AF295" s="53"/>
      <c r="AG295" s="36"/>
      <c r="AH295" s="36"/>
      <c r="AI295" s="36"/>
      <c r="AJ295" s="36"/>
      <c r="AK295" s="50"/>
      <c r="AL295" s="98">
        <f>ROUND(P301*$AD$299,0)</f>
        <v>678</v>
      </c>
      <c r="AM295" s="22" t="s">
        <v>8355</v>
      </c>
    </row>
    <row r="296" spans="1:39" ht="16.75" customHeight="1" x14ac:dyDescent="0.3">
      <c r="A296" s="11">
        <v>33</v>
      </c>
      <c r="B296" s="14" t="s">
        <v>3096</v>
      </c>
      <c r="C296" s="52" t="s">
        <v>15297</v>
      </c>
      <c r="D296" s="287"/>
      <c r="E296" s="295"/>
      <c r="F296" s="295"/>
      <c r="G296" s="295"/>
      <c r="H296" s="295"/>
      <c r="I296" s="295"/>
      <c r="J296" s="295"/>
      <c r="K296" s="295"/>
      <c r="L296" s="295"/>
      <c r="M296" s="295"/>
      <c r="N296" s="295"/>
      <c r="O296" s="296"/>
      <c r="P296" s="185"/>
      <c r="Q296" s="2"/>
      <c r="R296" s="2"/>
      <c r="S296" s="44"/>
      <c r="T296" s="2"/>
      <c r="U296" s="2"/>
      <c r="V296" s="2"/>
      <c r="W296" s="2"/>
      <c r="X296" s="2"/>
      <c r="Y296" s="145"/>
      <c r="Z296" s="71"/>
      <c r="AA296" s="258"/>
      <c r="AB296" s="287"/>
      <c r="AC296" s="145"/>
      <c r="AD296" s="71"/>
      <c r="AE296" s="291" t="s">
        <v>12369</v>
      </c>
      <c r="AF296" s="220" t="s">
        <v>7358</v>
      </c>
      <c r="AG296" s="55" t="s">
        <v>7390</v>
      </c>
      <c r="AH296" s="141">
        <v>0.7</v>
      </c>
      <c r="AI296" s="141"/>
      <c r="AJ296" s="141"/>
      <c r="AK296" s="142"/>
      <c r="AL296" s="98">
        <f>ROUND(ROUND(P301*$AD$299,0)*AH296,0)</f>
        <v>475</v>
      </c>
      <c r="AM296" s="16"/>
    </row>
    <row r="297" spans="1:39" ht="16.75" customHeight="1" x14ac:dyDescent="0.3">
      <c r="A297" s="11">
        <v>33</v>
      </c>
      <c r="B297" s="14" t="s">
        <v>3097</v>
      </c>
      <c r="C297" s="52" t="s">
        <v>15296</v>
      </c>
      <c r="D297" s="287"/>
      <c r="E297" s="295"/>
      <c r="F297" s="295"/>
      <c r="G297" s="295"/>
      <c r="H297" s="295"/>
      <c r="I297" s="295"/>
      <c r="J297" s="295"/>
      <c r="K297" s="295"/>
      <c r="L297" s="295"/>
      <c r="M297" s="295"/>
      <c r="N297" s="295"/>
      <c r="O297" s="296"/>
      <c r="P297" s="185"/>
      <c r="Q297" s="2"/>
      <c r="R297" s="2"/>
      <c r="S297" s="44"/>
      <c r="T297" s="45"/>
      <c r="U297" s="2"/>
      <c r="V297" s="2"/>
      <c r="W297" s="2"/>
      <c r="X297" s="2"/>
      <c r="Y297" s="145"/>
      <c r="Z297" s="71"/>
      <c r="AA297" s="258"/>
      <c r="AB297" s="287"/>
      <c r="AC297" s="145"/>
      <c r="AD297" s="71"/>
      <c r="AE297" s="292"/>
      <c r="AF297" s="220" t="s">
        <v>7391</v>
      </c>
      <c r="AG297" s="55" t="s">
        <v>7390</v>
      </c>
      <c r="AH297" s="141">
        <v>0.5</v>
      </c>
      <c r="AI297" s="141"/>
      <c r="AJ297" s="141"/>
      <c r="AK297" s="142"/>
      <c r="AL297" s="98">
        <f>ROUND(ROUND(P301*$AD$299,0)*AH297,0)</f>
        <v>339</v>
      </c>
      <c r="AM297" s="16"/>
    </row>
    <row r="298" spans="1:39" ht="16.75" customHeight="1" x14ac:dyDescent="0.3">
      <c r="A298" s="11">
        <v>33</v>
      </c>
      <c r="B298" s="14" t="s">
        <v>3098</v>
      </c>
      <c r="C298" s="52" t="s">
        <v>15295</v>
      </c>
      <c r="D298" s="121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3"/>
      <c r="P298" s="185"/>
      <c r="Q298" s="2"/>
      <c r="R298" s="2"/>
      <c r="S298" s="44"/>
      <c r="T298" s="45"/>
      <c r="U298" s="2"/>
      <c r="V298" s="2"/>
      <c r="W298" s="2"/>
      <c r="X298" s="2"/>
      <c r="Y298" s="145"/>
      <c r="Z298" s="71"/>
      <c r="AA298" s="258"/>
      <c r="AB298" s="72"/>
      <c r="AC298" s="145"/>
      <c r="AD298" s="71"/>
      <c r="AE298" s="36"/>
      <c r="AF298" s="201"/>
      <c r="AG298" s="55"/>
      <c r="AH298" s="141"/>
      <c r="AI298" s="268" t="s">
        <v>7356</v>
      </c>
      <c r="AJ298" s="53">
        <v>5</v>
      </c>
      <c r="AK298" s="181" t="s">
        <v>7357</v>
      </c>
      <c r="AL298" s="98">
        <f>ROUND(P301*$AD$299-AJ298,0)</f>
        <v>673</v>
      </c>
      <c r="AM298" s="16"/>
    </row>
    <row r="299" spans="1:39" ht="16.75" customHeight="1" x14ac:dyDescent="0.3">
      <c r="A299" s="11">
        <v>33</v>
      </c>
      <c r="B299" s="14" t="s">
        <v>3099</v>
      </c>
      <c r="C299" s="52" t="s">
        <v>15294</v>
      </c>
      <c r="D299" s="70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81"/>
      <c r="P299" s="185"/>
      <c r="Q299" s="2"/>
      <c r="R299" s="2"/>
      <c r="S299" s="44"/>
      <c r="T299" s="45"/>
      <c r="U299" s="2"/>
      <c r="V299" s="2"/>
      <c r="W299" s="2"/>
      <c r="X299" s="2"/>
      <c r="Y299" s="145"/>
      <c r="Z299" s="71"/>
      <c r="AA299" s="232"/>
      <c r="AB299" s="156"/>
      <c r="AC299" s="145" t="s">
        <v>1</v>
      </c>
      <c r="AD299" s="157">
        <v>0.7</v>
      </c>
      <c r="AE299" s="291" t="s">
        <v>12369</v>
      </c>
      <c r="AF299" s="220" t="s">
        <v>7358</v>
      </c>
      <c r="AG299" s="55" t="s">
        <v>7390</v>
      </c>
      <c r="AH299" s="141">
        <v>0.7</v>
      </c>
      <c r="AI299" s="269"/>
      <c r="AJ299" s="136"/>
      <c r="AK299" s="75"/>
      <c r="AL299" s="98">
        <f>ROUND(ROUND(P301*$AD$299,0)*AH299-AJ298,0)</f>
        <v>470</v>
      </c>
      <c r="AM299" s="16"/>
    </row>
    <row r="300" spans="1:39" ht="16.75" customHeight="1" x14ac:dyDescent="0.3">
      <c r="A300" s="11">
        <v>33</v>
      </c>
      <c r="B300" s="14" t="s">
        <v>3100</v>
      </c>
      <c r="C300" s="52" t="s">
        <v>15293</v>
      </c>
      <c r="D300" s="70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81"/>
      <c r="P300" s="185"/>
      <c r="Q300" s="2"/>
      <c r="R300" s="2"/>
      <c r="S300" s="44"/>
      <c r="T300" s="45"/>
      <c r="U300" s="2"/>
      <c r="V300" s="2"/>
      <c r="W300" s="2"/>
      <c r="X300" s="2"/>
      <c r="Y300" s="145"/>
      <c r="Z300" s="71"/>
      <c r="AA300" s="232"/>
      <c r="AB300" s="72"/>
      <c r="AC300" s="145"/>
      <c r="AD300" s="71"/>
      <c r="AE300" s="292"/>
      <c r="AF300" s="220" t="s">
        <v>7391</v>
      </c>
      <c r="AG300" s="55" t="s">
        <v>7390</v>
      </c>
      <c r="AH300" s="141">
        <v>0.5</v>
      </c>
      <c r="AI300" s="270"/>
      <c r="AJ300" s="144"/>
      <c r="AK300" s="150"/>
      <c r="AL300" s="98">
        <f>ROUND(ROUND(P301*$AD$299,0)*AH300-AJ298,0)</f>
        <v>334</v>
      </c>
      <c r="AM300" s="16"/>
    </row>
    <row r="301" spans="1:39" ht="16.75" customHeight="1" x14ac:dyDescent="0.3">
      <c r="A301" s="11">
        <v>33</v>
      </c>
      <c r="B301" s="14" t="s">
        <v>3101</v>
      </c>
      <c r="C301" s="52" t="s">
        <v>15292</v>
      </c>
      <c r="D301" s="124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6"/>
      <c r="P301" s="271">
        <f>'21共同生活援助（日中支援型）'!P157</f>
        <v>968</v>
      </c>
      <c r="Q301" s="272"/>
      <c r="R301" s="2" t="s">
        <v>7388</v>
      </c>
      <c r="S301" s="44"/>
      <c r="T301" s="281" t="s">
        <v>7380</v>
      </c>
      <c r="U301" s="282"/>
      <c r="V301" s="282"/>
      <c r="W301" s="282"/>
      <c r="X301" s="36"/>
      <c r="Y301" s="217"/>
      <c r="Z301" s="74"/>
      <c r="AA301" s="232"/>
      <c r="AB301" s="72"/>
      <c r="AC301" s="145"/>
      <c r="AD301" s="71"/>
      <c r="AE301" s="36"/>
      <c r="AF301" s="80"/>
      <c r="AG301" s="7"/>
      <c r="AH301" s="7"/>
      <c r="AI301" s="36"/>
      <c r="AJ301" s="7"/>
      <c r="AK301" s="37"/>
      <c r="AL301" s="98">
        <f>ROUND(ROUND(P301*Y302,0)*$AD$299,0)</f>
        <v>630</v>
      </c>
      <c r="AM301" s="66"/>
    </row>
    <row r="302" spans="1:39" ht="16.75" customHeight="1" x14ac:dyDescent="0.3">
      <c r="A302" s="11">
        <v>33</v>
      </c>
      <c r="B302" s="14" t="s">
        <v>3102</v>
      </c>
      <c r="C302" s="52" t="s">
        <v>15291</v>
      </c>
      <c r="D302" s="131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3"/>
      <c r="P302" s="72"/>
      <c r="Q302" s="145"/>
      <c r="R302" s="2"/>
      <c r="S302" s="44"/>
      <c r="T302" s="284"/>
      <c r="U302" s="285"/>
      <c r="V302" s="285"/>
      <c r="W302" s="285"/>
      <c r="X302" s="136" t="s">
        <v>7404</v>
      </c>
      <c r="Y302" s="273">
        <v>0.93</v>
      </c>
      <c r="Z302" s="274"/>
      <c r="AA302" s="233"/>
      <c r="AB302" s="72"/>
      <c r="AC302" s="145"/>
      <c r="AD302" s="71"/>
      <c r="AE302" s="291" t="s">
        <v>12369</v>
      </c>
      <c r="AF302" s="220" t="s">
        <v>7358</v>
      </c>
      <c r="AG302" s="55" t="s">
        <v>7390</v>
      </c>
      <c r="AH302" s="141">
        <v>0.7</v>
      </c>
      <c r="AI302" s="141"/>
      <c r="AJ302" s="141"/>
      <c r="AK302" s="142"/>
      <c r="AL302" s="98">
        <f>ROUND(ROUND(ROUND(P301*Y302,0)*$AD$299,0)*AH302,0)</f>
        <v>441</v>
      </c>
      <c r="AM302" s="66"/>
    </row>
    <row r="303" spans="1:39" ht="16.75" customHeight="1" x14ac:dyDescent="0.3">
      <c r="A303" s="11">
        <v>33</v>
      </c>
      <c r="B303" s="14" t="s">
        <v>3103</v>
      </c>
      <c r="C303" s="52" t="s">
        <v>15290</v>
      </c>
      <c r="D303" s="70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81"/>
      <c r="P303" s="185"/>
      <c r="Q303" s="2"/>
      <c r="R303" s="2"/>
      <c r="S303" s="44"/>
      <c r="T303" s="284"/>
      <c r="U303" s="285"/>
      <c r="V303" s="285"/>
      <c r="W303" s="285"/>
      <c r="X303" s="2"/>
      <c r="Y303" s="145"/>
      <c r="Z303" s="71"/>
      <c r="AA303" s="232"/>
      <c r="AB303" s="72"/>
      <c r="AC303" s="145"/>
      <c r="AD303" s="71"/>
      <c r="AE303" s="292"/>
      <c r="AF303" s="220" t="s">
        <v>7391</v>
      </c>
      <c r="AG303" s="55" t="s">
        <v>7390</v>
      </c>
      <c r="AH303" s="141">
        <v>0.5</v>
      </c>
      <c r="AI303" s="141"/>
      <c r="AJ303" s="141"/>
      <c r="AK303" s="142"/>
      <c r="AL303" s="98">
        <f>ROUND(ROUND(ROUND(P301*Y302,0)*$AD$299,0)*AH303,0)</f>
        <v>315</v>
      </c>
      <c r="AM303" s="16"/>
    </row>
    <row r="304" spans="1:39" ht="16.75" customHeight="1" x14ac:dyDescent="0.3">
      <c r="A304" s="11">
        <v>33</v>
      </c>
      <c r="B304" s="14" t="s">
        <v>3104</v>
      </c>
      <c r="C304" s="52" t="s">
        <v>15289</v>
      </c>
      <c r="D304" s="70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81"/>
      <c r="P304" s="185"/>
      <c r="Q304" s="2"/>
      <c r="R304" s="2"/>
      <c r="S304" s="44"/>
      <c r="T304" s="45"/>
      <c r="U304" s="2"/>
      <c r="V304" s="2"/>
      <c r="W304" s="2"/>
      <c r="X304" s="2"/>
      <c r="Y304" s="145"/>
      <c r="Z304" s="71"/>
      <c r="AA304" s="232"/>
      <c r="AB304" s="72"/>
      <c r="AC304" s="145"/>
      <c r="AD304" s="71"/>
      <c r="AE304" s="36"/>
      <c r="AF304" s="201"/>
      <c r="AG304" s="55"/>
      <c r="AH304" s="141"/>
      <c r="AI304" s="268" t="s">
        <v>7356</v>
      </c>
      <c r="AJ304" s="53">
        <v>5</v>
      </c>
      <c r="AK304" s="181" t="s">
        <v>7357</v>
      </c>
      <c r="AL304" s="98">
        <f>ROUND(ROUND(P301*Y302,0)*$AD$299-AJ304,0)</f>
        <v>625</v>
      </c>
      <c r="AM304" s="16"/>
    </row>
    <row r="305" spans="1:39" ht="16.75" customHeight="1" x14ac:dyDescent="0.3">
      <c r="A305" s="11">
        <v>33</v>
      </c>
      <c r="B305" s="14" t="s">
        <v>3105</v>
      </c>
      <c r="C305" s="52" t="s">
        <v>15288</v>
      </c>
      <c r="D305" s="70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81"/>
      <c r="P305" s="185"/>
      <c r="Q305" s="2"/>
      <c r="R305" s="2"/>
      <c r="S305" s="44"/>
      <c r="T305" s="45"/>
      <c r="U305" s="2"/>
      <c r="V305" s="2"/>
      <c r="W305" s="2"/>
      <c r="X305" s="2"/>
      <c r="Y305" s="145"/>
      <c r="Z305" s="71"/>
      <c r="AA305" s="232"/>
      <c r="AB305" s="72"/>
      <c r="AC305" s="145"/>
      <c r="AD305" s="71"/>
      <c r="AE305" s="291" t="s">
        <v>12369</v>
      </c>
      <c r="AF305" s="220" t="s">
        <v>7358</v>
      </c>
      <c r="AG305" s="55" t="s">
        <v>7390</v>
      </c>
      <c r="AH305" s="141">
        <v>0.7</v>
      </c>
      <c r="AI305" s="269"/>
      <c r="AJ305" s="136"/>
      <c r="AK305" s="75"/>
      <c r="AL305" s="98">
        <f>ROUND(ROUND(ROUND(P301*Y302,0)*$AD$299,0)*AH305-AJ304,0)</f>
        <v>436</v>
      </c>
      <c r="AM305" s="16"/>
    </row>
    <row r="306" spans="1:39" ht="16.75" customHeight="1" x14ac:dyDescent="0.3">
      <c r="A306" s="11">
        <v>33</v>
      </c>
      <c r="B306" s="14" t="s">
        <v>3106</v>
      </c>
      <c r="C306" s="52" t="s">
        <v>15287</v>
      </c>
      <c r="D306" s="70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81"/>
      <c r="P306" s="185"/>
      <c r="Q306" s="2"/>
      <c r="R306" s="2"/>
      <c r="S306" s="44"/>
      <c r="T306" s="43"/>
      <c r="U306" s="8"/>
      <c r="V306" s="8"/>
      <c r="W306" s="8"/>
      <c r="X306" s="8"/>
      <c r="Y306" s="180"/>
      <c r="Z306" s="73"/>
      <c r="AA306" s="232"/>
      <c r="AB306" s="72"/>
      <c r="AC306" s="145"/>
      <c r="AD306" s="71"/>
      <c r="AE306" s="292"/>
      <c r="AF306" s="220" t="s">
        <v>7391</v>
      </c>
      <c r="AG306" s="55" t="s">
        <v>7390</v>
      </c>
      <c r="AH306" s="141">
        <v>0.5</v>
      </c>
      <c r="AI306" s="270"/>
      <c r="AJ306" s="144"/>
      <c r="AK306" s="150"/>
      <c r="AL306" s="98">
        <f>ROUND(ROUND(ROUND(P301*Y302,0)*$AD$299,0)*AH306-AJ304,0)</f>
        <v>310</v>
      </c>
      <c r="AM306" s="16"/>
    </row>
    <row r="307" spans="1:39" ht="16.75" customHeight="1" x14ac:dyDescent="0.3">
      <c r="A307" s="11">
        <v>33</v>
      </c>
      <c r="B307" s="14" t="s">
        <v>3107</v>
      </c>
      <c r="C307" s="52" t="s">
        <v>15286</v>
      </c>
      <c r="D307" s="124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6"/>
      <c r="P307" s="185"/>
      <c r="Q307" s="2"/>
      <c r="R307" s="2"/>
      <c r="S307" s="44"/>
      <c r="T307" s="281" t="s">
        <v>13491</v>
      </c>
      <c r="U307" s="282"/>
      <c r="V307" s="282"/>
      <c r="W307" s="282"/>
      <c r="X307" s="2"/>
      <c r="Y307" s="145"/>
      <c r="Z307" s="71"/>
      <c r="AA307" s="232"/>
      <c r="AB307" s="72"/>
      <c r="AC307" s="145"/>
      <c r="AD307" s="71"/>
      <c r="AE307" s="36"/>
      <c r="AF307" s="194"/>
      <c r="AG307" s="7"/>
      <c r="AH307" s="7"/>
      <c r="AI307" s="36"/>
      <c r="AJ307" s="7"/>
      <c r="AK307" s="37"/>
      <c r="AL307" s="98">
        <f>ROUND(ROUND(P301*Y308,0)*$AD$299,0)</f>
        <v>644</v>
      </c>
      <c r="AM307" s="66"/>
    </row>
    <row r="308" spans="1:39" ht="16.75" customHeight="1" x14ac:dyDescent="0.3">
      <c r="A308" s="11">
        <v>33</v>
      </c>
      <c r="B308" s="14" t="s">
        <v>3108</v>
      </c>
      <c r="C308" s="52" t="s">
        <v>15285</v>
      </c>
      <c r="D308" s="124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6"/>
      <c r="P308" s="185"/>
      <c r="Q308" s="2"/>
      <c r="R308" s="2"/>
      <c r="S308" s="44"/>
      <c r="T308" s="284" t="s">
        <v>7405</v>
      </c>
      <c r="U308" s="285"/>
      <c r="V308" s="285"/>
      <c r="W308" s="285"/>
      <c r="X308" s="136" t="s">
        <v>7404</v>
      </c>
      <c r="Y308" s="273">
        <v>0.95</v>
      </c>
      <c r="Z308" s="274"/>
      <c r="AA308" s="233"/>
      <c r="AB308" s="156"/>
      <c r="AC308" s="155"/>
      <c r="AD308" s="157"/>
      <c r="AE308" s="291" t="s">
        <v>12369</v>
      </c>
      <c r="AF308" s="220" t="s">
        <v>7358</v>
      </c>
      <c r="AG308" s="55" t="s">
        <v>7390</v>
      </c>
      <c r="AH308" s="141">
        <v>0.7</v>
      </c>
      <c r="AI308" s="141"/>
      <c r="AJ308" s="141"/>
      <c r="AK308" s="142"/>
      <c r="AL308" s="98">
        <f>ROUND(ROUND(ROUND(P301*Y308,0)*$AD$299,0)*AH308,0)</f>
        <v>451</v>
      </c>
      <c r="AM308" s="66"/>
    </row>
    <row r="309" spans="1:39" ht="16.75" customHeight="1" x14ac:dyDescent="0.3">
      <c r="A309" s="11">
        <v>33</v>
      </c>
      <c r="B309" s="14" t="s">
        <v>3109</v>
      </c>
      <c r="C309" s="52" t="s">
        <v>15284</v>
      </c>
      <c r="D309" s="70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81"/>
      <c r="P309" s="185"/>
      <c r="Q309" s="2"/>
      <c r="R309" s="2"/>
      <c r="S309" s="44"/>
      <c r="T309" s="284"/>
      <c r="U309" s="285"/>
      <c r="V309" s="285"/>
      <c r="W309" s="285"/>
      <c r="X309" s="2"/>
      <c r="Y309" s="145"/>
      <c r="Z309" s="71"/>
      <c r="AA309" s="232"/>
      <c r="AB309" s="72"/>
      <c r="AC309" s="145"/>
      <c r="AD309" s="71"/>
      <c r="AE309" s="292"/>
      <c r="AF309" s="220" t="s">
        <v>7391</v>
      </c>
      <c r="AG309" s="55" t="s">
        <v>7390</v>
      </c>
      <c r="AH309" s="141">
        <v>0.5</v>
      </c>
      <c r="AI309" s="141"/>
      <c r="AJ309" s="141"/>
      <c r="AK309" s="142"/>
      <c r="AL309" s="98">
        <f>ROUND(ROUND(ROUND(P301*Y308,0)*$AD$299,0)*AH309,0)</f>
        <v>322</v>
      </c>
      <c r="AM309" s="16"/>
    </row>
    <row r="310" spans="1:39" ht="16.75" customHeight="1" x14ac:dyDescent="0.3">
      <c r="A310" s="11">
        <v>33</v>
      </c>
      <c r="B310" s="14" t="s">
        <v>3110</v>
      </c>
      <c r="C310" s="52" t="s">
        <v>15283</v>
      </c>
      <c r="D310" s="70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81"/>
      <c r="P310" s="185"/>
      <c r="Q310" s="2"/>
      <c r="R310" s="2"/>
      <c r="S310" s="44"/>
      <c r="T310" s="45"/>
      <c r="U310" s="2"/>
      <c r="V310" s="2"/>
      <c r="W310" s="2"/>
      <c r="X310" s="2"/>
      <c r="Y310" s="145"/>
      <c r="Z310" s="71"/>
      <c r="AA310" s="232"/>
      <c r="AB310" s="72"/>
      <c r="AC310" s="145"/>
      <c r="AD310" s="71"/>
      <c r="AE310" s="36"/>
      <c r="AF310" s="201"/>
      <c r="AG310" s="55"/>
      <c r="AH310" s="141"/>
      <c r="AI310" s="268" t="s">
        <v>7356</v>
      </c>
      <c r="AJ310" s="53">
        <v>5</v>
      </c>
      <c r="AK310" s="181" t="s">
        <v>7357</v>
      </c>
      <c r="AL310" s="98">
        <f>ROUND(ROUND(P301*Y308,0)*$AD$299-AJ310,0)</f>
        <v>639</v>
      </c>
      <c r="AM310" s="16"/>
    </row>
    <row r="311" spans="1:39" ht="16.75" customHeight="1" x14ac:dyDescent="0.3">
      <c r="A311" s="11">
        <v>33</v>
      </c>
      <c r="B311" s="14" t="s">
        <v>3111</v>
      </c>
      <c r="C311" s="52" t="s">
        <v>15282</v>
      </c>
      <c r="D311" s="70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81"/>
      <c r="P311" s="185"/>
      <c r="Q311" s="2"/>
      <c r="R311" s="2"/>
      <c r="S311" s="44"/>
      <c r="T311" s="45"/>
      <c r="U311" s="2"/>
      <c r="V311" s="2"/>
      <c r="W311" s="2"/>
      <c r="X311" s="2"/>
      <c r="Y311" s="145"/>
      <c r="Z311" s="71"/>
      <c r="AA311" s="232"/>
      <c r="AB311" s="72"/>
      <c r="AC311" s="145"/>
      <c r="AD311" s="71"/>
      <c r="AE311" s="291" t="s">
        <v>12369</v>
      </c>
      <c r="AF311" s="220" t="s">
        <v>7358</v>
      </c>
      <c r="AG311" s="55" t="s">
        <v>7390</v>
      </c>
      <c r="AH311" s="141">
        <v>0.7</v>
      </c>
      <c r="AI311" s="269"/>
      <c r="AJ311" s="136"/>
      <c r="AK311" s="75"/>
      <c r="AL311" s="98">
        <f>ROUND(ROUND(ROUND(P301*Y308,0)*$AD$299,0)*AH311-AJ310,0)</f>
        <v>446</v>
      </c>
      <c r="AM311" s="16"/>
    </row>
    <row r="312" spans="1:39" ht="16.75" customHeight="1" x14ac:dyDescent="0.3">
      <c r="A312" s="11">
        <v>33</v>
      </c>
      <c r="B312" s="14" t="s">
        <v>3112</v>
      </c>
      <c r="C312" s="52" t="s">
        <v>15281</v>
      </c>
      <c r="D312" s="70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81"/>
      <c r="P312" s="185"/>
      <c r="Q312" s="2"/>
      <c r="R312" s="2"/>
      <c r="S312" s="44"/>
      <c r="T312" s="43"/>
      <c r="U312" s="8"/>
      <c r="V312" s="8"/>
      <c r="W312" s="8"/>
      <c r="X312" s="8"/>
      <c r="Y312" s="180"/>
      <c r="Z312" s="73"/>
      <c r="AA312" s="232"/>
      <c r="AB312" s="72"/>
      <c r="AC312" s="145"/>
      <c r="AD312" s="71"/>
      <c r="AE312" s="292"/>
      <c r="AF312" s="220" t="s">
        <v>7391</v>
      </c>
      <c r="AG312" s="55" t="s">
        <v>7390</v>
      </c>
      <c r="AH312" s="141">
        <v>0.5</v>
      </c>
      <c r="AI312" s="270"/>
      <c r="AJ312" s="144"/>
      <c r="AK312" s="150"/>
      <c r="AL312" s="98">
        <f>ROUND(ROUND(ROUND(P301*Y308,0)*$AD$299,0)*AH312-AJ310,0)</f>
        <v>317</v>
      </c>
      <c r="AM312" s="16"/>
    </row>
    <row r="313" spans="1:39" ht="16.75" customHeight="1" x14ac:dyDescent="0.3">
      <c r="A313" s="11">
        <v>33</v>
      </c>
      <c r="B313" s="14" t="s">
        <v>3113</v>
      </c>
      <c r="C313" s="52" t="s">
        <v>15280</v>
      </c>
      <c r="D313" s="124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6"/>
      <c r="P313" s="167" t="s">
        <v>7425</v>
      </c>
      <c r="Q313" s="36"/>
      <c r="R313" s="36"/>
      <c r="S313" s="50"/>
      <c r="T313" s="49"/>
      <c r="U313" s="36"/>
      <c r="V313" s="36"/>
      <c r="W313" s="36"/>
      <c r="X313" s="36"/>
      <c r="Y313" s="217"/>
      <c r="Z313" s="50"/>
      <c r="AA313" s="12"/>
      <c r="AB313" s="45"/>
      <c r="AC313" s="2"/>
      <c r="AD313" s="44"/>
      <c r="AE313" s="36"/>
      <c r="AF313" s="53"/>
      <c r="AG313" s="36"/>
      <c r="AH313" s="36"/>
      <c r="AI313" s="36"/>
      <c r="AJ313" s="36"/>
      <c r="AK313" s="50"/>
      <c r="AL313" s="98">
        <f>ROUND(P319*$AD$299,0)</f>
        <v>596</v>
      </c>
      <c r="AM313" s="16"/>
    </row>
    <row r="314" spans="1:39" ht="16.75" customHeight="1" x14ac:dyDescent="0.3">
      <c r="A314" s="11">
        <v>33</v>
      </c>
      <c r="B314" s="14" t="s">
        <v>3114</v>
      </c>
      <c r="C314" s="52" t="s">
        <v>15279</v>
      </c>
      <c r="D314" s="124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6"/>
      <c r="P314" s="185"/>
      <c r="Q314" s="2"/>
      <c r="R314" s="2"/>
      <c r="S314" s="44"/>
      <c r="T314" s="45"/>
      <c r="U314" s="2"/>
      <c r="V314" s="2"/>
      <c r="W314" s="2"/>
      <c r="X314" s="2"/>
      <c r="Y314" s="145"/>
      <c r="Z314" s="71"/>
      <c r="AA314" s="232"/>
      <c r="AB314" s="72"/>
      <c r="AC314" s="145"/>
      <c r="AD314" s="71"/>
      <c r="AE314" s="291" t="s">
        <v>12369</v>
      </c>
      <c r="AF314" s="220" t="s">
        <v>7358</v>
      </c>
      <c r="AG314" s="55" t="s">
        <v>7390</v>
      </c>
      <c r="AH314" s="141">
        <v>0.7</v>
      </c>
      <c r="AI314" s="141"/>
      <c r="AJ314" s="141"/>
      <c r="AK314" s="142"/>
      <c r="AL314" s="98">
        <f>ROUND(ROUND(P319*$AD$299,0)*AH314,0)</f>
        <v>417</v>
      </c>
      <c r="AM314" s="16"/>
    </row>
    <row r="315" spans="1:39" ht="16.75" customHeight="1" x14ac:dyDescent="0.3">
      <c r="A315" s="11">
        <v>33</v>
      </c>
      <c r="B315" s="14" t="s">
        <v>3115</v>
      </c>
      <c r="C315" s="52" t="s">
        <v>15278</v>
      </c>
      <c r="D315" s="70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81"/>
      <c r="P315" s="185"/>
      <c r="Q315" s="2"/>
      <c r="R315" s="2"/>
      <c r="S315" s="44"/>
      <c r="T315" s="45"/>
      <c r="U315" s="2"/>
      <c r="V315" s="2"/>
      <c r="W315" s="2"/>
      <c r="X315" s="2"/>
      <c r="Y315" s="145"/>
      <c r="Z315" s="71"/>
      <c r="AA315" s="232"/>
      <c r="AB315" s="72"/>
      <c r="AC315" s="145"/>
      <c r="AD315" s="71"/>
      <c r="AE315" s="292"/>
      <c r="AF315" s="220" t="s">
        <v>7391</v>
      </c>
      <c r="AG315" s="55" t="s">
        <v>7390</v>
      </c>
      <c r="AH315" s="141">
        <v>0.5</v>
      </c>
      <c r="AI315" s="141"/>
      <c r="AJ315" s="141"/>
      <c r="AK315" s="142"/>
      <c r="AL315" s="98">
        <f>ROUND(ROUND(P319*$AD$299,0)*AH315,0)</f>
        <v>298</v>
      </c>
      <c r="AM315" s="16"/>
    </row>
    <row r="316" spans="1:39" ht="16.75" customHeight="1" x14ac:dyDescent="0.3">
      <c r="A316" s="11">
        <v>33</v>
      </c>
      <c r="B316" s="14" t="s">
        <v>3116</v>
      </c>
      <c r="C316" s="52" t="s">
        <v>15277</v>
      </c>
      <c r="D316" s="70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81"/>
      <c r="P316" s="185"/>
      <c r="Q316" s="2"/>
      <c r="R316" s="2"/>
      <c r="S316" s="44"/>
      <c r="T316" s="45"/>
      <c r="U316" s="2"/>
      <c r="V316" s="2"/>
      <c r="W316" s="2"/>
      <c r="X316" s="2"/>
      <c r="Y316" s="145"/>
      <c r="Z316" s="71"/>
      <c r="AA316" s="232"/>
      <c r="AB316" s="72"/>
      <c r="AC316" s="145"/>
      <c r="AD316" s="71"/>
      <c r="AE316" s="36"/>
      <c r="AF316" s="201"/>
      <c r="AG316" s="55"/>
      <c r="AH316" s="141"/>
      <c r="AI316" s="268" t="s">
        <v>7356</v>
      </c>
      <c r="AJ316" s="53">
        <v>5</v>
      </c>
      <c r="AK316" s="181" t="s">
        <v>7357</v>
      </c>
      <c r="AL316" s="98">
        <f>ROUND(P319*$AD$299-AJ316,0)</f>
        <v>591</v>
      </c>
      <c r="AM316" s="16"/>
    </row>
    <row r="317" spans="1:39" ht="16.75" customHeight="1" x14ac:dyDescent="0.3">
      <c r="A317" s="11">
        <v>33</v>
      </c>
      <c r="B317" s="14" t="s">
        <v>3117</v>
      </c>
      <c r="C317" s="52" t="s">
        <v>15276</v>
      </c>
      <c r="D317" s="70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81"/>
      <c r="P317" s="185"/>
      <c r="Q317" s="2"/>
      <c r="R317" s="2"/>
      <c r="S317" s="44"/>
      <c r="T317" s="45"/>
      <c r="U317" s="2"/>
      <c r="V317" s="2"/>
      <c r="W317" s="2"/>
      <c r="X317" s="2"/>
      <c r="Y317" s="145"/>
      <c r="Z317" s="71"/>
      <c r="AA317" s="232"/>
      <c r="AB317" s="72"/>
      <c r="AC317" s="145"/>
      <c r="AD317" s="71"/>
      <c r="AE317" s="291" t="s">
        <v>12369</v>
      </c>
      <c r="AF317" s="220" t="s">
        <v>7358</v>
      </c>
      <c r="AG317" s="55" t="s">
        <v>7390</v>
      </c>
      <c r="AH317" s="141">
        <v>0.7</v>
      </c>
      <c r="AI317" s="269"/>
      <c r="AJ317" s="136"/>
      <c r="AK317" s="75"/>
      <c r="AL317" s="98">
        <f>ROUND(ROUND(P319*$AD$299,0)*AH317-AJ316,0)</f>
        <v>412</v>
      </c>
      <c r="AM317" s="16"/>
    </row>
    <row r="318" spans="1:39" ht="16.75" customHeight="1" x14ac:dyDescent="0.3">
      <c r="A318" s="11">
        <v>33</v>
      </c>
      <c r="B318" s="14" t="s">
        <v>3118</v>
      </c>
      <c r="C318" s="52" t="s">
        <v>15275</v>
      </c>
      <c r="D318" s="70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81"/>
      <c r="P318" s="185"/>
      <c r="Q318" s="2"/>
      <c r="R318" s="2"/>
      <c r="S318" s="44"/>
      <c r="T318" s="45"/>
      <c r="U318" s="2"/>
      <c r="V318" s="2"/>
      <c r="W318" s="2"/>
      <c r="X318" s="2"/>
      <c r="Y318" s="145"/>
      <c r="Z318" s="71"/>
      <c r="AA318" s="232"/>
      <c r="AB318" s="72"/>
      <c r="AC318" s="145"/>
      <c r="AD318" s="71"/>
      <c r="AE318" s="292"/>
      <c r="AF318" s="220" t="s">
        <v>7391</v>
      </c>
      <c r="AG318" s="55" t="s">
        <v>7390</v>
      </c>
      <c r="AH318" s="141">
        <v>0.5</v>
      </c>
      <c r="AI318" s="270"/>
      <c r="AJ318" s="144"/>
      <c r="AK318" s="150"/>
      <c r="AL318" s="98">
        <f>ROUND(ROUND(P319*$AD$299,0)*AH318-AJ316,0)</f>
        <v>293</v>
      </c>
      <c r="AM318" s="16"/>
    </row>
    <row r="319" spans="1:39" ht="16.75" customHeight="1" x14ac:dyDescent="0.3">
      <c r="A319" s="11">
        <v>33</v>
      </c>
      <c r="B319" s="14" t="s">
        <v>3119</v>
      </c>
      <c r="C319" s="52" t="s">
        <v>15274</v>
      </c>
      <c r="D319" s="124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6"/>
      <c r="P319" s="271">
        <f>'21共同生活援助（日中支援型）'!P175</f>
        <v>851</v>
      </c>
      <c r="Q319" s="272"/>
      <c r="R319" s="2" t="s">
        <v>7388</v>
      </c>
      <c r="S319" s="44"/>
      <c r="T319" s="281" t="s">
        <v>7380</v>
      </c>
      <c r="U319" s="282"/>
      <c r="V319" s="282"/>
      <c r="W319" s="282"/>
      <c r="X319" s="36"/>
      <c r="Y319" s="217"/>
      <c r="Z319" s="74"/>
      <c r="AA319" s="232"/>
      <c r="AB319" s="72"/>
      <c r="AC319" s="145"/>
      <c r="AD319" s="71"/>
      <c r="AE319" s="36"/>
      <c r="AF319" s="194"/>
      <c r="AG319" s="7"/>
      <c r="AH319" s="7"/>
      <c r="AI319" s="36"/>
      <c r="AJ319" s="7"/>
      <c r="AK319" s="37"/>
      <c r="AL319" s="98">
        <f>ROUND(ROUND(P319*Y320,0)*$AD$299,0)</f>
        <v>554</v>
      </c>
      <c r="AM319" s="66"/>
    </row>
    <row r="320" spans="1:39" ht="16.75" customHeight="1" x14ac:dyDescent="0.3">
      <c r="A320" s="11">
        <v>33</v>
      </c>
      <c r="B320" s="14" t="s">
        <v>3120</v>
      </c>
      <c r="C320" s="52" t="s">
        <v>15273</v>
      </c>
      <c r="D320" s="124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6"/>
      <c r="P320" s="72"/>
      <c r="Q320" s="145"/>
      <c r="R320" s="2"/>
      <c r="S320" s="44"/>
      <c r="T320" s="284"/>
      <c r="U320" s="285"/>
      <c r="V320" s="285"/>
      <c r="W320" s="285"/>
      <c r="X320" s="136" t="s">
        <v>7404</v>
      </c>
      <c r="Y320" s="273">
        <v>0.93</v>
      </c>
      <c r="Z320" s="274"/>
      <c r="AA320" s="233"/>
      <c r="AB320" s="156"/>
      <c r="AC320" s="155"/>
      <c r="AD320" s="157"/>
      <c r="AE320" s="291" t="s">
        <v>12369</v>
      </c>
      <c r="AF320" s="220" t="s">
        <v>7358</v>
      </c>
      <c r="AG320" s="55" t="s">
        <v>7390</v>
      </c>
      <c r="AH320" s="141">
        <v>0.7</v>
      </c>
      <c r="AI320" s="141"/>
      <c r="AJ320" s="141"/>
      <c r="AK320" s="142"/>
      <c r="AL320" s="98">
        <f>ROUND(ROUND(ROUND(P319*Y320,0)*$AD$299,0)*AH320,0)</f>
        <v>388</v>
      </c>
      <c r="AM320" s="66"/>
    </row>
    <row r="321" spans="1:39" ht="16.75" customHeight="1" x14ac:dyDescent="0.3">
      <c r="A321" s="11">
        <v>33</v>
      </c>
      <c r="B321" s="14" t="s">
        <v>3121</v>
      </c>
      <c r="C321" s="52" t="s">
        <v>15272</v>
      </c>
      <c r="D321" s="70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81"/>
      <c r="P321" s="185"/>
      <c r="Q321" s="2"/>
      <c r="R321" s="2"/>
      <c r="S321" s="44"/>
      <c r="T321" s="284"/>
      <c r="U321" s="285"/>
      <c r="V321" s="285"/>
      <c r="W321" s="285"/>
      <c r="X321" s="2"/>
      <c r="Y321" s="145"/>
      <c r="Z321" s="71"/>
      <c r="AA321" s="232"/>
      <c r="AB321" s="72"/>
      <c r="AC321" s="145"/>
      <c r="AD321" s="71"/>
      <c r="AE321" s="292"/>
      <c r="AF321" s="220" t="s">
        <v>7391</v>
      </c>
      <c r="AG321" s="55" t="s">
        <v>7390</v>
      </c>
      <c r="AH321" s="141">
        <v>0.5</v>
      </c>
      <c r="AI321" s="141"/>
      <c r="AJ321" s="141"/>
      <c r="AK321" s="142"/>
      <c r="AL321" s="98">
        <f>ROUND(ROUND(ROUND(P319*Y320,0)*$AD$299,0)*AH321,0)</f>
        <v>277</v>
      </c>
      <c r="AM321" s="16"/>
    </row>
    <row r="322" spans="1:39" ht="16.75" customHeight="1" x14ac:dyDescent="0.3">
      <c r="A322" s="11">
        <v>33</v>
      </c>
      <c r="B322" s="14" t="s">
        <v>3122</v>
      </c>
      <c r="C322" s="52" t="s">
        <v>15271</v>
      </c>
      <c r="D322" s="70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81"/>
      <c r="P322" s="185"/>
      <c r="Q322" s="2"/>
      <c r="R322" s="2"/>
      <c r="S322" s="44"/>
      <c r="T322" s="45"/>
      <c r="U322" s="2"/>
      <c r="V322" s="2"/>
      <c r="W322" s="2"/>
      <c r="X322" s="2"/>
      <c r="Y322" s="145"/>
      <c r="Z322" s="71"/>
      <c r="AA322" s="232"/>
      <c r="AB322" s="72"/>
      <c r="AC322" s="145"/>
      <c r="AD322" s="71"/>
      <c r="AE322" s="36"/>
      <c r="AF322" s="201"/>
      <c r="AG322" s="55"/>
      <c r="AH322" s="141"/>
      <c r="AI322" s="268" t="s">
        <v>7356</v>
      </c>
      <c r="AJ322" s="53">
        <v>5</v>
      </c>
      <c r="AK322" s="181" t="s">
        <v>7357</v>
      </c>
      <c r="AL322" s="98">
        <f>ROUND(ROUND(P319*Y320,0)*$AD$299-AJ322,0)</f>
        <v>549</v>
      </c>
      <c r="AM322" s="16"/>
    </row>
    <row r="323" spans="1:39" ht="16.75" customHeight="1" x14ac:dyDescent="0.3">
      <c r="A323" s="11">
        <v>33</v>
      </c>
      <c r="B323" s="14" t="s">
        <v>3123</v>
      </c>
      <c r="C323" s="52" t="s">
        <v>15270</v>
      </c>
      <c r="D323" s="70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81"/>
      <c r="P323" s="185"/>
      <c r="Q323" s="2"/>
      <c r="R323" s="2"/>
      <c r="S323" s="44"/>
      <c r="T323" s="45"/>
      <c r="U323" s="2"/>
      <c r="V323" s="2"/>
      <c r="W323" s="2"/>
      <c r="X323" s="2"/>
      <c r="Y323" s="145"/>
      <c r="Z323" s="71"/>
      <c r="AA323" s="232"/>
      <c r="AB323" s="72"/>
      <c r="AC323" s="145"/>
      <c r="AD323" s="71"/>
      <c r="AE323" s="291" t="s">
        <v>12369</v>
      </c>
      <c r="AF323" s="220" t="s">
        <v>7358</v>
      </c>
      <c r="AG323" s="55" t="s">
        <v>7390</v>
      </c>
      <c r="AH323" s="141">
        <v>0.7</v>
      </c>
      <c r="AI323" s="269"/>
      <c r="AJ323" s="136"/>
      <c r="AK323" s="75"/>
      <c r="AL323" s="98">
        <f>ROUND(ROUND(ROUND(P319*Y320,0)*$AD$299,0)*AH323-AJ322,0)</f>
        <v>383</v>
      </c>
      <c r="AM323" s="16"/>
    </row>
    <row r="324" spans="1:39" ht="16.75" customHeight="1" x14ac:dyDescent="0.3">
      <c r="A324" s="11">
        <v>33</v>
      </c>
      <c r="B324" s="14" t="s">
        <v>3124</v>
      </c>
      <c r="C324" s="52" t="s">
        <v>15269</v>
      </c>
      <c r="D324" s="70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81"/>
      <c r="P324" s="185"/>
      <c r="Q324" s="2"/>
      <c r="R324" s="2"/>
      <c r="S324" s="44"/>
      <c r="T324" s="43"/>
      <c r="U324" s="8"/>
      <c r="V324" s="8"/>
      <c r="W324" s="8"/>
      <c r="X324" s="8"/>
      <c r="Y324" s="180"/>
      <c r="Z324" s="73"/>
      <c r="AA324" s="232"/>
      <c r="AB324" s="72"/>
      <c r="AC324" s="145"/>
      <c r="AD324" s="71"/>
      <c r="AE324" s="292"/>
      <c r="AF324" s="220" t="s">
        <v>7391</v>
      </c>
      <c r="AG324" s="55" t="s">
        <v>7390</v>
      </c>
      <c r="AH324" s="141">
        <v>0.5</v>
      </c>
      <c r="AI324" s="270"/>
      <c r="AJ324" s="144"/>
      <c r="AK324" s="150"/>
      <c r="AL324" s="98">
        <f>ROUND(ROUND(ROUND(P319*Y320,0)*$AD$299,0)*AH324-AJ322,0)</f>
        <v>272</v>
      </c>
      <c r="AM324" s="16"/>
    </row>
    <row r="325" spans="1:39" ht="16.75" customHeight="1" x14ac:dyDescent="0.3">
      <c r="A325" s="11">
        <v>33</v>
      </c>
      <c r="B325" s="14" t="s">
        <v>3125</v>
      </c>
      <c r="C325" s="52" t="s">
        <v>15268</v>
      </c>
      <c r="D325" s="124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6"/>
      <c r="P325" s="185"/>
      <c r="Q325" s="2"/>
      <c r="R325" s="2"/>
      <c r="S325" s="44"/>
      <c r="T325" s="281" t="s">
        <v>13491</v>
      </c>
      <c r="U325" s="282"/>
      <c r="V325" s="282"/>
      <c r="W325" s="282"/>
      <c r="X325" s="2"/>
      <c r="Y325" s="145"/>
      <c r="Z325" s="71"/>
      <c r="AA325" s="232"/>
      <c r="AB325" s="72"/>
      <c r="AC325" s="145"/>
      <c r="AD325" s="71"/>
      <c r="AE325" s="36"/>
      <c r="AF325" s="194"/>
      <c r="AG325" s="7"/>
      <c r="AH325" s="7"/>
      <c r="AI325" s="36"/>
      <c r="AJ325" s="7"/>
      <c r="AK325" s="37"/>
      <c r="AL325" s="98">
        <f>ROUND(ROUND(P319*Y326,0)*$AD$299,0)</f>
        <v>566</v>
      </c>
      <c r="AM325" s="66"/>
    </row>
    <row r="326" spans="1:39" ht="16.75" customHeight="1" x14ac:dyDescent="0.3">
      <c r="A326" s="11">
        <v>33</v>
      </c>
      <c r="B326" s="14" t="s">
        <v>3126</v>
      </c>
      <c r="C326" s="52" t="s">
        <v>15267</v>
      </c>
      <c r="D326" s="124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6"/>
      <c r="P326" s="185"/>
      <c r="Q326" s="2"/>
      <c r="R326" s="2"/>
      <c r="S326" s="44"/>
      <c r="T326" s="284" t="s">
        <v>7405</v>
      </c>
      <c r="U326" s="285"/>
      <c r="V326" s="285"/>
      <c r="W326" s="285"/>
      <c r="X326" s="136" t="s">
        <v>7404</v>
      </c>
      <c r="Y326" s="273">
        <v>0.95</v>
      </c>
      <c r="Z326" s="274"/>
      <c r="AA326" s="233"/>
      <c r="AB326" s="156"/>
      <c r="AC326" s="155"/>
      <c r="AD326" s="157"/>
      <c r="AE326" s="291" t="s">
        <v>12369</v>
      </c>
      <c r="AF326" s="220" t="s">
        <v>7358</v>
      </c>
      <c r="AG326" s="55" t="s">
        <v>7390</v>
      </c>
      <c r="AH326" s="141">
        <v>0.7</v>
      </c>
      <c r="AI326" s="141"/>
      <c r="AJ326" s="141"/>
      <c r="AK326" s="142"/>
      <c r="AL326" s="98">
        <f>ROUND(ROUND(ROUND(P319*Y326,0)*$AD$299,0)*AH326,0)</f>
        <v>396</v>
      </c>
      <c r="AM326" s="66"/>
    </row>
    <row r="327" spans="1:39" ht="16.75" customHeight="1" x14ac:dyDescent="0.3">
      <c r="A327" s="11">
        <v>33</v>
      </c>
      <c r="B327" s="14" t="s">
        <v>3127</v>
      </c>
      <c r="C327" s="52" t="s">
        <v>15266</v>
      </c>
      <c r="D327" s="70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81"/>
      <c r="P327" s="185"/>
      <c r="Q327" s="2"/>
      <c r="R327" s="2"/>
      <c r="S327" s="44"/>
      <c r="T327" s="284"/>
      <c r="U327" s="285"/>
      <c r="V327" s="285"/>
      <c r="W327" s="285"/>
      <c r="X327" s="2"/>
      <c r="Y327" s="145"/>
      <c r="Z327" s="71"/>
      <c r="AA327" s="232"/>
      <c r="AB327" s="72"/>
      <c r="AC327" s="145"/>
      <c r="AD327" s="71"/>
      <c r="AE327" s="292"/>
      <c r="AF327" s="220" t="s">
        <v>7391</v>
      </c>
      <c r="AG327" s="55" t="s">
        <v>7390</v>
      </c>
      <c r="AH327" s="141">
        <v>0.5</v>
      </c>
      <c r="AI327" s="141"/>
      <c r="AJ327" s="141"/>
      <c r="AK327" s="142"/>
      <c r="AL327" s="98">
        <f>ROUND(ROUND(ROUND(P319*Y326,0)*$AD$299,0)*AH327,0)</f>
        <v>283</v>
      </c>
      <c r="AM327" s="16"/>
    </row>
    <row r="328" spans="1:39" ht="16.75" customHeight="1" x14ac:dyDescent="0.3">
      <c r="A328" s="11">
        <v>33</v>
      </c>
      <c r="B328" s="14" t="s">
        <v>3128</v>
      </c>
      <c r="C328" s="52" t="s">
        <v>15265</v>
      </c>
      <c r="D328" s="70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81"/>
      <c r="P328" s="185"/>
      <c r="Q328" s="2"/>
      <c r="R328" s="2"/>
      <c r="S328" s="44"/>
      <c r="T328" s="45"/>
      <c r="U328" s="2"/>
      <c r="V328" s="2"/>
      <c r="W328" s="2"/>
      <c r="X328" s="2"/>
      <c r="Y328" s="145"/>
      <c r="Z328" s="71"/>
      <c r="AA328" s="232"/>
      <c r="AB328" s="72"/>
      <c r="AC328" s="145"/>
      <c r="AD328" s="71"/>
      <c r="AE328" s="36"/>
      <c r="AF328" s="201"/>
      <c r="AG328" s="55"/>
      <c r="AH328" s="141"/>
      <c r="AI328" s="268" t="s">
        <v>7356</v>
      </c>
      <c r="AJ328" s="53">
        <v>5</v>
      </c>
      <c r="AK328" s="181" t="s">
        <v>7357</v>
      </c>
      <c r="AL328" s="98">
        <f>ROUND(ROUND(P319*Y326,0)*$AD$299-AJ328,0)</f>
        <v>561</v>
      </c>
      <c r="AM328" s="16"/>
    </row>
    <row r="329" spans="1:39" ht="16.75" customHeight="1" x14ac:dyDescent="0.3">
      <c r="A329" s="11">
        <v>33</v>
      </c>
      <c r="B329" s="14" t="s">
        <v>3129</v>
      </c>
      <c r="C329" s="52" t="s">
        <v>15264</v>
      </c>
      <c r="D329" s="70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81"/>
      <c r="P329" s="185"/>
      <c r="Q329" s="2"/>
      <c r="R329" s="2"/>
      <c r="S329" s="44"/>
      <c r="T329" s="45"/>
      <c r="U329" s="2"/>
      <c r="V329" s="2"/>
      <c r="W329" s="2"/>
      <c r="X329" s="2"/>
      <c r="Y329" s="145"/>
      <c r="Z329" s="71"/>
      <c r="AA329" s="232"/>
      <c r="AB329" s="72"/>
      <c r="AC329" s="145"/>
      <c r="AD329" s="71"/>
      <c r="AE329" s="291" t="s">
        <v>12369</v>
      </c>
      <c r="AF329" s="220" t="s">
        <v>7358</v>
      </c>
      <c r="AG329" s="55" t="s">
        <v>7390</v>
      </c>
      <c r="AH329" s="141">
        <v>0.7</v>
      </c>
      <c r="AI329" s="269"/>
      <c r="AJ329" s="136"/>
      <c r="AK329" s="75"/>
      <c r="AL329" s="98">
        <f>ROUND(ROUND(ROUND(P319*Y326,0)*$AD$299,0)*AH329-AJ328,0)</f>
        <v>391</v>
      </c>
      <c r="AM329" s="16"/>
    </row>
    <row r="330" spans="1:39" ht="16.75" customHeight="1" x14ac:dyDescent="0.3">
      <c r="A330" s="11">
        <v>33</v>
      </c>
      <c r="B330" s="14" t="s">
        <v>3130</v>
      </c>
      <c r="C330" s="52" t="s">
        <v>15263</v>
      </c>
      <c r="D330" s="70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81"/>
      <c r="P330" s="164"/>
      <c r="Q330" s="8"/>
      <c r="R330" s="8"/>
      <c r="S330" s="24"/>
      <c r="T330" s="43"/>
      <c r="U330" s="8"/>
      <c r="V330" s="8"/>
      <c r="W330" s="8"/>
      <c r="X330" s="8"/>
      <c r="Y330" s="180"/>
      <c r="Z330" s="73"/>
      <c r="AA330" s="232"/>
      <c r="AB330" s="72"/>
      <c r="AC330" s="145"/>
      <c r="AD330" s="71"/>
      <c r="AE330" s="292"/>
      <c r="AF330" s="220" t="s">
        <v>7391</v>
      </c>
      <c r="AG330" s="55" t="s">
        <v>7390</v>
      </c>
      <c r="AH330" s="141">
        <v>0.5</v>
      </c>
      <c r="AI330" s="270"/>
      <c r="AJ330" s="144"/>
      <c r="AK330" s="150"/>
      <c r="AL330" s="98">
        <f>ROUND(ROUND(ROUND(P319*Y326,0)*$AD$299,0)*AH330-AJ328,0)</f>
        <v>278</v>
      </c>
      <c r="AM330" s="16"/>
    </row>
    <row r="331" spans="1:39" ht="16.75" customHeight="1" x14ac:dyDescent="0.3">
      <c r="A331" s="11">
        <v>33</v>
      </c>
      <c r="B331" s="14" t="s">
        <v>3131</v>
      </c>
      <c r="C331" s="52" t="s">
        <v>15262</v>
      </c>
      <c r="D331" s="124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6"/>
      <c r="P331" s="70" t="s">
        <v>7398</v>
      </c>
      <c r="Q331" s="2"/>
      <c r="R331" s="2"/>
      <c r="S331" s="44"/>
      <c r="T331" s="36"/>
      <c r="U331" s="36"/>
      <c r="V331" s="36"/>
      <c r="W331" s="36"/>
      <c r="X331" s="2"/>
      <c r="Y331" s="145"/>
      <c r="Z331" s="44"/>
      <c r="AA331" s="12"/>
      <c r="AB331" s="45"/>
      <c r="AC331" s="2"/>
      <c r="AD331" s="44"/>
      <c r="AE331" s="36"/>
      <c r="AF331" s="53"/>
      <c r="AG331" s="36"/>
      <c r="AH331" s="36"/>
      <c r="AI331" s="36"/>
      <c r="AJ331" s="36"/>
      <c r="AK331" s="50"/>
      <c r="AL331" s="98">
        <f>ROUND(P337*$AD$299,0)</f>
        <v>538</v>
      </c>
      <c r="AM331" s="16"/>
    </row>
    <row r="332" spans="1:39" ht="16.75" customHeight="1" x14ac:dyDescent="0.3">
      <c r="A332" s="11">
        <v>33</v>
      </c>
      <c r="B332" s="14" t="s">
        <v>3132</v>
      </c>
      <c r="C332" s="52" t="s">
        <v>15261</v>
      </c>
      <c r="D332" s="124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6"/>
      <c r="P332" s="185"/>
      <c r="Q332" s="2"/>
      <c r="R332" s="2"/>
      <c r="S332" s="44"/>
      <c r="T332" s="2"/>
      <c r="U332" s="2"/>
      <c r="V332" s="2"/>
      <c r="W332" s="2"/>
      <c r="X332" s="2"/>
      <c r="Y332" s="145"/>
      <c r="Z332" s="71"/>
      <c r="AA332" s="232"/>
      <c r="AB332" s="72"/>
      <c r="AC332" s="145"/>
      <c r="AD332" s="71"/>
      <c r="AE332" s="291" t="s">
        <v>12369</v>
      </c>
      <c r="AF332" s="220" t="s">
        <v>7358</v>
      </c>
      <c r="AG332" s="55" t="s">
        <v>7390</v>
      </c>
      <c r="AH332" s="141">
        <v>0.7</v>
      </c>
      <c r="AI332" s="141"/>
      <c r="AJ332" s="141"/>
      <c r="AK332" s="142"/>
      <c r="AL332" s="98">
        <f>ROUND(ROUND(P337*$AD$299,0)*AH332,0)</f>
        <v>377</v>
      </c>
      <c r="AM332" s="16"/>
    </row>
    <row r="333" spans="1:39" ht="16.75" customHeight="1" x14ac:dyDescent="0.3">
      <c r="A333" s="11">
        <v>33</v>
      </c>
      <c r="B333" s="14" t="s">
        <v>3133</v>
      </c>
      <c r="C333" s="52" t="s">
        <v>15260</v>
      </c>
      <c r="D333" s="70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81"/>
      <c r="P333" s="185"/>
      <c r="Q333" s="2"/>
      <c r="R333" s="2"/>
      <c r="S333" s="44"/>
      <c r="T333" s="45"/>
      <c r="U333" s="2"/>
      <c r="V333" s="2"/>
      <c r="W333" s="2"/>
      <c r="X333" s="2"/>
      <c r="Y333" s="145"/>
      <c r="Z333" s="71"/>
      <c r="AA333" s="232"/>
      <c r="AB333" s="72"/>
      <c r="AC333" s="145"/>
      <c r="AD333" s="71"/>
      <c r="AE333" s="292"/>
      <c r="AF333" s="220" t="s">
        <v>7391</v>
      </c>
      <c r="AG333" s="55" t="s">
        <v>7390</v>
      </c>
      <c r="AH333" s="141">
        <v>0.5</v>
      </c>
      <c r="AI333" s="141"/>
      <c r="AJ333" s="141"/>
      <c r="AK333" s="142"/>
      <c r="AL333" s="98">
        <f>ROUND(ROUND(P337*$AD$299,0)*AH333,0)</f>
        <v>269</v>
      </c>
      <c r="AM333" s="16"/>
    </row>
    <row r="334" spans="1:39" ht="16.75" customHeight="1" x14ac:dyDescent="0.3">
      <c r="A334" s="11">
        <v>33</v>
      </c>
      <c r="B334" s="14" t="s">
        <v>3134</v>
      </c>
      <c r="C334" s="52" t="s">
        <v>15259</v>
      </c>
      <c r="D334" s="70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81"/>
      <c r="P334" s="185"/>
      <c r="Q334" s="2"/>
      <c r="R334" s="2"/>
      <c r="S334" s="44"/>
      <c r="T334" s="45"/>
      <c r="U334" s="2"/>
      <c r="V334" s="2"/>
      <c r="W334" s="2"/>
      <c r="X334" s="2"/>
      <c r="Y334" s="145"/>
      <c r="Z334" s="71"/>
      <c r="AA334" s="232"/>
      <c r="AB334" s="72"/>
      <c r="AC334" s="145"/>
      <c r="AD334" s="71"/>
      <c r="AE334" s="36"/>
      <c r="AF334" s="201"/>
      <c r="AG334" s="55"/>
      <c r="AH334" s="141"/>
      <c r="AI334" s="268" t="s">
        <v>7356</v>
      </c>
      <c r="AJ334" s="53">
        <v>5</v>
      </c>
      <c r="AK334" s="181" t="s">
        <v>7357</v>
      </c>
      <c r="AL334" s="98">
        <f>ROUND(P337*$AD$299-AJ334,0)</f>
        <v>533</v>
      </c>
      <c r="AM334" s="16"/>
    </row>
    <row r="335" spans="1:39" ht="16.75" customHeight="1" x14ac:dyDescent="0.3">
      <c r="A335" s="11">
        <v>33</v>
      </c>
      <c r="B335" s="14" t="s">
        <v>3135</v>
      </c>
      <c r="C335" s="52" t="s">
        <v>15258</v>
      </c>
      <c r="D335" s="70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81"/>
      <c r="P335" s="185"/>
      <c r="Q335" s="2"/>
      <c r="R335" s="2"/>
      <c r="S335" s="44"/>
      <c r="T335" s="45"/>
      <c r="U335" s="2"/>
      <c r="V335" s="2"/>
      <c r="W335" s="2"/>
      <c r="X335" s="2"/>
      <c r="Y335" s="145"/>
      <c r="Z335" s="71"/>
      <c r="AA335" s="232"/>
      <c r="AB335" s="72"/>
      <c r="AC335" s="145"/>
      <c r="AD335" s="71"/>
      <c r="AE335" s="291" t="s">
        <v>12369</v>
      </c>
      <c r="AF335" s="220" t="s">
        <v>7358</v>
      </c>
      <c r="AG335" s="55" t="s">
        <v>7390</v>
      </c>
      <c r="AH335" s="141">
        <v>0.7</v>
      </c>
      <c r="AI335" s="269"/>
      <c r="AJ335" s="136"/>
      <c r="AK335" s="75"/>
      <c r="AL335" s="98">
        <f>ROUND(ROUND(P337*$AD$299,0)*AH335-AJ334,0)</f>
        <v>372</v>
      </c>
      <c r="AM335" s="16"/>
    </row>
    <row r="336" spans="1:39" ht="16.75" customHeight="1" x14ac:dyDescent="0.3">
      <c r="A336" s="11">
        <v>33</v>
      </c>
      <c r="B336" s="14" t="s">
        <v>3136</v>
      </c>
      <c r="C336" s="52" t="s">
        <v>15257</v>
      </c>
      <c r="D336" s="70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81"/>
      <c r="P336" s="185"/>
      <c r="Q336" s="2"/>
      <c r="R336" s="2"/>
      <c r="S336" s="44"/>
      <c r="T336" s="45"/>
      <c r="U336" s="2"/>
      <c r="V336" s="2"/>
      <c r="W336" s="2"/>
      <c r="X336" s="2"/>
      <c r="Y336" s="145"/>
      <c r="Z336" s="71"/>
      <c r="AA336" s="232"/>
      <c r="AB336" s="72"/>
      <c r="AC336" s="145"/>
      <c r="AD336" s="71"/>
      <c r="AE336" s="292"/>
      <c r="AF336" s="220" t="s">
        <v>7391</v>
      </c>
      <c r="AG336" s="55" t="s">
        <v>7390</v>
      </c>
      <c r="AH336" s="141">
        <v>0.5</v>
      </c>
      <c r="AI336" s="270"/>
      <c r="AJ336" s="144"/>
      <c r="AK336" s="150"/>
      <c r="AL336" s="98">
        <f>ROUND(ROUND(P337*$AD$299,0)*AH336-AJ334,0)</f>
        <v>264</v>
      </c>
      <c r="AM336" s="16"/>
    </row>
    <row r="337" spans="1:39" ht="16.75" customHeight="1" x14ac:dyDescent="0.3">
      <c r="A337" s="11">
        <v>33</v>
      </c>
      <c r="B337" s="14" t="s">
        <v>3137</v>
      </c>
      <c r="C337" s="52" t="s">
        <v>15256</v>
      </c>
      <c r="D337" s="124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6"/>
      <c r="P337" s="271">
        <f>'21共同生活援助（日中支援型）'!P193</f>
        <v>769</v>
      </c>
      <c r="Q337" s="272"/>
      <c r="R337" s="2" t="s">
        <v>7388</v>
      </c>
      <c r="S337" s="2"/>
      <c r="T337" s="281" t="s">
        <v>7380</v>
      </c>
      <c r="U337" s="282"/>
      <c r="V337" s="282"/>
      <c r="W337" s="282"/>
      <c r="X337" s="36"/>
      <c r="Y337" s="217"/>
      <c r="Z337" s="74"/>
      <c r="AA337" s="232"/>
      <c r="AB337" s="72"/>
      <c r="AC337" s="145"/>
      <c r="AD337" s="71"/>
      <c r="AE337" s="36"/>
      <c r="AF337" s="194"/>
      <c r="AG337" s="7"/>
      <c r="AH337" s="7"/>
      <c r="AI337" s="36"/>
      <c r="AJ337" s="7"/>
      <c r="AK337" s="37"/>
      <c r="AL337" s="98">
        <f>ROUND(ROUND(P337*Y338,0)*$AD$299,0)</f>
        <v>501</v>
      </c>
      <c r="AM337" s="66"/>
    </row>
    <row r="338" spans="1:39" ht="16.75" customHeight="1" x14ac:dyDescent="0.3">
      <c r="A338" s="11">
        <v>33</v>
      </c>
      <c r="B338" s="14" t="s">
        <v>3138</v>
      </c>
      <c r="C338" s="52" t="s">
        <v>15255</v>
      </c>
      <c r="D338" s="124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6"/>
      <c r="P338" s="72"/>
      <c r="Q338" s="145"/>
      <c r="R338" s="2"/>
      <c r="S338" s="2"/>
      <c r="T338" s="284"/>
      <c r="U338" s="285"/>
      <c r="V338" s="285"/>
      <c r="W338" s="285"/>
      <c r="X338" s="136" t="s">
        <v>7404</v>
      </c>
      <c r="Y338" s="273">
        <v>0.93</v>
      </c>
      <c r="Z338" s="274"/>
      <c r="AA338" s="233"/>
      <c r="AB338" s="156"/>
      <c r="AC338" s="155"/>
      <c r="AD338" s="157"/>
      <c r="AE338" s="291" t="s">
        <v>12369</v>
      </c>
      <c r="AF338" s="220" t="s">
        <v>7358</v>
      </c>
      <c r="AG338" s="55" t="s">
        <v>7390</v>
      </c>
      <c r="AH338" s="141">
        <v>0.7</v>
      </c>
      <c r="AI338" s="141"/>
      <c r="AJ338" s="141"/>
      <c r="AK338" s="142"/>
      <c r="AL338" s="98">
        <f>ROUND(ROUND(ROUND(P337*Y338,0)*$AD$299,0)*AH338,0)</f>
        <v>351</v>
      </c>
      <c r="AM338" s="66"/>
    </row>
    <row r="339" spans="1:39" ht="16.75" customHeight="1" x14ac:dyDescent="0.3">
      <c r="A339" s="11">
        <v>33</v>
      </c>
      <c r="B339" s="14" t="s">
        <v>3139</v>
      </c>
      <c r="C339" s="52" t="s">
        <v>15254</v>
      </c>
      <c r="D339" s="70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81"/>
      <c r="P339" s="185"/>
      <c r="Q339" s="2"/>
      <c r="R339" s="2"/>
      <c r="S339" s="44"/>
      <c r="T339" s="284"/>
      <c r="U339" s="285"/>
      <c r="V339" s="285"/>
      <c r="W339" s="285"/>
      <c r="X339" s="2"/>
      <c r="Y339" s="145"/>
      <c r="Z339" s="71"/>
      <c r="AA339" s="232"/>
      <c r="AB339" s="72"/>
      <c r="AC339" s="145"/>
      <c r="AD339" s="71"/>
      <c r="AE339" s="292"/>
      <c r="AF339" s="220" t="s">
        <v>7391</v>
      </c>
      <c r="AG339" s="55" t="s">
        <v>7390</v>
      </c>
      <c r="AH339" s="141">
        <v>0.5</v>
      </c>
      <c r="AI339" s="141"/>
      <c r="AJ339" s="141"/>
      <c r="AK339" s="142"/>
      <c r="AL339" s="98">
        <f>ROUND(ROUND(ROUND(P337*Y338,0)*$AD$299,0)*AH339,0)</f>
        <v>251</v>
      </c>
      <c r="AM339" s="16"/>
    </row>
    <row r="340" spans="1:39" ht="16.75" customHeight="1" x14ac:dyDescent="0.3">
      <c r="A340" s="11">
        <v>33</v>
      </c>
      <c r="B340" s="14" t="s">
        <v>3140</v>
      </c>
      <c r="C340" s="52" t="s">
        <v>15253</v>
      </c>
      <c r="D340" s="70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81"/>
      <c r="P340" s="185"/>
      <c r="Q340" s="2"/>
      <c r="R340" s="2"/>
      <c r="S340" s="44"/>
      <c r="T340" s="45"/>
      <c r="U340" s="2"/>
      <c r="V340" s="2"/>
      <c r="W340" s="2"/>
      <c r="X340" s="2"/>
      <c r="Y340" s="145"/>
      <c r="Z340" s="71"/>
      <c r="AA340" s="232"/>
      <c r="AB340" s="72"/>
      <c r="AC340" s="145"/>
      <c r="AD340" s="71"/>
      <c r="AE340" s="36"/>
      <c r="AF340" s="201"/>
      <c r="AG340" s="55"/>
      <c r="AH340" s="141"/>
      <c r="AI340" s="268" t="s">
        <v>7356</v>
      </c>
      <c r="AJ340" s="53">
        <v>5</v>
      </c>
      <c r="AK340" s="181" t="s">
        <v>7357</v>
      </c>
      <c r="AL340" s="98">
        <f>ROUND(ROUND(P337*Y338,0)*$AD$299-AJ340,0)</f>
        <v>496</v>
      </c>
      <c r="AM340" s="16"/>
    </row>
    <row r="341" spans="1:39" ht="16.75" customHeight="1" x14ac:dyDescent="0.3">
      <c r="A341" s="11">
        <v>33</v>
      </c>
      <c r="B341" s="14" t="s">
        <v>3141</v>
      </c>
      <c r="C341" s="52" t="s">
        <v>15252</v>
      </c>
      <c r="D341" s="70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81"/>
      <c r="P341" s="185"/>
      <c r="Q341" s="2"/>
      <c r="R341" s="2"/>
      <c r="S341" s="44"/>
      <c r="T341" s="45"/>
      <c r="U341" s="2"/>
      <c r="V341" s="2"/>
      <c r="W341" s="2"/>
      <c r="X341" s="2"/>
      <c r="Y341" s="145"/>
      <c r="Z341" s="71"/>
      <c r="AA341" s="232"/>
      <c r="AB341" s="72"/>
      <c r="AC341" s="145"/>
      <c r="AD341" s="71"/>
      <c r="AE341" s="291" t="s">
        <v>12369</v>
      </c>
      <c r="AF341" s="220" t="s">
        <v>7358</v>
      </c>
      <c r="AG341" s="55" t="s">
        <v>7390</v>
      </c>
      <c r="AH341" s="141">
        <v>0.7</v>
      </c>
      <c r="AI341" s="269"/>
      <c r="AJ341" s="136"/>
      <c r="AK341" s="75"/>
      <c r="AL341" s="98">
        <f>ROUND(ROUND(ROUND(P337*Y338,0)*$AD$299,0)*AH341-AJ340,0)</f>
        <v>346</v>
      </c>
      <c r="AM341" s="16"/>
    </row>
    <row r="342" spans="1:39" ht="16.75" customHeight="1" x14ac:dyDescent="0.3">
      <c r="A342" s="11">
        <v>33</v>
      </c>
      <c r="B342" s="14" t="s">
        <v>3142</v>
      </c>
      <c r="C342" s="52" t="s">
        <v>15251</v>
      </c>
      <c r="D342" s="70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81"/>
      <c r="P342" s="185"/>
      <c r="Q342" s="2"/>
      <c r="R342" s="2"/>
      <c r="S342" s="44"/>
      <c r="T342" s="43"/>
      <c r="U342" s="8"/>
      <c r="V342" s="8"/>
      <c r="W342" s="8"/>
      <c r="X342" s="8"/>
      <c r="Y342" s="180"/>
      <c r="Z342" s="73"/>
      <c r="AA342" s="232"/>
      <c r="AB342" s="72"/>
      <c r="AC342" s="145"/>
      <c r="AD342" s="71"/>
      <c r="AE342" s="292"/>
      <c r="AF342" s="220" t="s">
        <v>7391</v>
      </c>
      <c r="AG342" s="55" t="s">
        <v>7390</v>
      </c>
      <c r="AH342" s="141">
        <v>0.5</v>
      </c>
      <c r="AI342" s="270"/>
      <c r="AJ342" s="144"/>
      <c r="AK342" s="150"/>
      <c r="AL342" s="98">
        <f>ROUND(ROUND(ROUND(P337*Y338,0)*$AD$299,0)*AH342-AJ340,0)</f>
        <v>246</v>
      </c>
      <c r="AM342" s="16"/>
    </row>
    <row r="343" spans="1:39" ht="16.75" customHeight="1" x14ac:dyDescent="0.3">
      <c r="A343" s="11">
        <v>33</v>
      </c>
      <c r="B343" s="14" t="s">
        <v>3143</v>
      </c>
      <c r="C343" s="52" t="s">
        <v>15250</v>
      </c>
      <c r="D343" s="124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6"/>
      <c r="P343" s="185"/>
      <c r="Q343" s="2"/>
      <c r="R343" s="2"/>
      <c r="S343" s="44"/>
      <c r="T343" s="281" t="s">
        <v>13491</v>
      </c>
      <c r="U343" s="282"/>
      <c r="V343" s="282"/>
      <c r="W343" s="282"/>
      <c r="X343" s="2"/>
      <c r="Y343" s="145"/>
      <c r="Z343" s="71"/>
      <c r="AA343" s="232"/>
      <c r="AB343" s="72"/>
      <c r="AC343" s="145"/>
      <c r="AD343" s="71"/>
      <c r="AE343" s="36"/>
      <c r="AF343" s="194"/>
      <c r="AG343" s="7"/>
      <c r="AH343" s="7"/>
      <c r="AI343" s="36"/>
      <c r="AJ343" s="7"/>
      <c r="AK343" s="37"/>
      <c r="AL343" s="98">
        <f>ROUND(ROUND(P337*Y344,0)*$AD$299,0)</f>
        <v>512</v>
      </c>
      <c r="AM343" s="66"/>
    </row>
    <row r="344" spans="1:39" ht="16.75" customHeight="1" x14ac:dyDescent="0.3">
      <c r="A344" s="11">
        <v>33</v>
      </c>
      <c r="B344" s="14" t="s">
        <v>3144</v>
      </c>
      <c r="C344" s="52" t="s">
        <v>15249</v>
      </c>
      <c r="D344" s="124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6"/>
      <c r="P344" s="185"/>
      <c r="Q344" s="2"/>
      <c r="R344" s="2"/>
      <c r="S344" s="44"/>
      <c r="T344" s="284" t="s">
        <v>7405</v>
      </c>
      <c r="U344" s="285"/>
      <c r="V344" s="285"/>
      <c r="W344" s="285"/>
      <c r="X344" s="136" t="s">
        <v>7404</v>
      </c>
      <c r="Y344" s="273">
        <v>0.95</v>
      </c>
      <c r="Z344" s="274"/>
      <c r="AA344" s="233"/>
      <c r="AB344" s="156"/>
      <c r="AC344" s="155"/>
      <c r="AD344" s="157"/>
      <c r="AE344" s="291" t="s">
        <v>12369</v>
      </c>
      <c r="AF344" s="220" t="s">
        <v>7358</v>
      </c>
      <c r="AG344" s="55" t="s">
        <v>7390</v>
      </c>
      <c r="AH344" s="141">
        <v>0.7</v>
      </c>
      <c r="AI344" s="141"/>
      <c r="AJ344" s="141"/>
      <c r="AK344" s="142"/>
      <c r="AL344" s="98">
        <f>ROUND(ROUND(ROUND(P337*Y344,0)*$AD$299,0)*AH344,0)</f>
        <v>358</v>
      </c>
      <c r="AM344" s="66"/>
    </row>
    <row r="345" spans="1:39" ht="16.75" customHeight="1" x14ac:dyDescent="0.3">
      <c r="A345" s="11">
        <v>33</v>
      </c>
      <c r="B345" s="14" t="s">
        <v>3145</v>
      </c>
      <c r="C345" s="52" t="s">
        <v>15248</v>
      </c>
      <c r="D345" s="70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81"/>
      <c r="P345" s="185"/>
      <c r="Q345" s="2"/>
      <c r="R345" s="2"/>
      <c r="S345" s="44"/>
      <c r="T345" s="284"/>
      <c r="U345" s="285"/>
      <c r="V345" s="285"/>
      <c r="W345" s="285"/>
      <c r="X345" s="2"/>
      <c r="Y345" s="145"/>
      <c r="Z345" s="71"/>
      <c r="AA345" s="232"/>
      <c r="AB345" s="72"/>
      <c r="AC345" s="145"/>
      <c r="AD345" s="71"/>
      <c r="AE345" s="292"/>
      <c r="AF345" s="220" t="s">
        <v>7391</v>
      </c>
      <c r="AG345" s="55" t="s">
        <v>7390</v>
      </c>
      <c r="AH345" s="141">
        <v>0.5</v>
      </c>
      <c r="AI345" s="141"/>
      <c r="AJ345" s="141"/>
      <c r="AK345" s="142"/>
      <c r="AL345" s="98">
        <f>ROUND(ROUND(ROUND(P337*Y344,0)*$AD$299,0)*AH345,0)</f>
        <v>256</v>
      </c>
      <c r="AM345" s="16"/>
    </row>
    <row r="346" spans="1:39" ht="16.75" customHeight="1" x14ac:dyDescent="0.3">
      <c r="A346" s="11">
        <v>33</v>
      </c>
      <c r="B346" s="14" t="s">
        <v>3146</v>
      </c>
      <c r="C346" s="52" t="s">
        <v>15247</v>
      </c>
      <c r="D346" s="70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81"/>
      <c r="P346" s="185"/>
      <c r="Q346" s="2"/>
      <c r="R346" s="2"/>
      <c r="S346" s="44"/>
      <c r="T346" s="45"/>
      <c r="U346" s="2"/>
      <c r="V346" s="2"/>
      <c r="W346" s="2"/>
      <c r="X346" s="2"/>
      <c r="Y346" s="145"/>
      <c r="Z346" s="71"/>
      <c r="AA346" s="232"/>
      <c r="AB346" s="72"/>
      <c r="AC346" s="145"/>
      <c r="AD346" s="71"/>
      <c r="AE346" s="36"/>
      <c r="AF346" s="201"/>
      <c r="AG346" s="55"/>
      <c r="AH346" s="141"/>
      <c r="AI346" s="268" t="s">
        <v>7356</v>
      </c>
      <c r="AJ346" s="53">
        <v>5</v>
      </c>
      <c r="AK346" s="181" t="s">
        <v>7357</v>
      </c>
      <c r="AL346" s="98">
        <f>ROUND(ROUND(P337*Y344,0)*$AD$299-AJ346,0)</f>
        <v>507</v>
      </c>
      <c r="AM346" s="16"/>
    </row>
    <row r="347" spans="1:39" ht="16.75" customHeight="1" x14ac:dyDescent="0.3">
      <c r="A347" s="11">
        <v>33</v>
      </c>
      <c r="B347" s="14" t="s">
        <v>3147</v>
      </c>
      <c r="C347" s="52" t="s">
        <v>15246</v>
      </c>
      <c r="D347" s="70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81"/>
      <c r="P347" s="185"/>
      <c r="Q347" s="2"/>
      <c r="R347" s="2"/>
      <c r="S347" s="44"/>
      <c r="T347" s="45"/>
      <c r="U347" s="2"/>
      <c r="V347" s="2"/>
      <c r="W347" s="2"/>
      <c r="X347" s="2"/>
      <c r="Y347" s="145"/>
      <c r="Z347" s="71"/>
      <c r="AA347" s="232"/>
      <c r="AB347" s="72"/>
      <c r="AC347" s="145"/>
      <c r="AD347" s="71"/>
      <c r="AE347" s="291" t="s">
        <v>12369</v>
      </c>
      <c r="AF347" s="220" t="s">
        <v>7358</v>
      </c>
      <c r="AG347" s="55" t="s">
        <v>7390</v>
      </c>
      <c r="AH347" s="141">
        <v>0.7</v>
      </c>
      <c r="AI347" s="269"/>
      <c r="AJ347" s="136"/>
      <c r="AK347" s="75"/>
      <c r="AL347" s="98">
        <f>ROUND(ROUND(ROUND(P337*Y344,0)*$AD$299,0)*AH347-AJ346,0)</f>
        <v>353</v>
      </c>
      <c r="AM347" s="16"/>
    </row>
    <row r="348" spans="1:39" ht="16.75" customHeight="1" x14ac:dyDescent="0.3">
      <c r="A348" s="11">
        <v>33</v>
      </c>
      <c r="B348" s="14" t="s">
        <v>3148</v>
      </c>
      <c r="C348" s="52" t="s">
        <v>15245</v>
      </c>
      <c r="D348" s="70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81"/>
      <c r="P348" s="185"/>
      <c r="Q348" s="2"/>
      <c r="R348" s="2"/>
      <c r="S348" s="44"/>
      <c r="T348" s="43"/>
      <c r="U348" s="8"/>
      <c r="V348" s="8"/>
      <c r="W348" s="8"/>
      <c r="X348" s="8"/>
      <c r="Y348" s="180"/>
      <c r="Z348" s="73"/>
      <c r="AA348" s="232"/>
      <c r="AB348" s="72"/>
      <c r="AC348" s="145"/>
      <c r="AD348" s="71"/>
      <c r="AE348" s="292"/>
      <c r="AF348" s="220" t="s">
        <v>7391</v>
      </c>
      <c r="AG348" s="55" t="s">
        <v>7390</v>
      </c>
      <c r="AH348" s="141">
        <v>0.5</v>
      </c>
      <c r="AI348" s="270"/>
      <c r="AJ348" s="144"/>
      <c r="AK348" s="150"/>
      <c r="AL348" s="98">
        <f>ROUND(ROUND(ROUND(P337*Y344,0)*$AD$299,0)*AH348-AJ346,0)</f>
        <v>251</v>
      </c>
      <c r="AM348" s="16"/>
    </row>
    <row r="349" spans="1:39" ht="16.75" customHeight="1" x14ac:dyDescent="0.3">
      <c r="A349" s="11">
        <v>33</v>
      </c>
      <c r="B349" s="14" t="s">
        <v>3149</v>
      </c>
      <c r="C349" s="52" t="s">
        <v>15244</v>
      </c>
      <c r="D349" s="124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6"/>
      <c r="P349" s="167" t="s">
        <v>7734</v>
      </c>
      <c r="Q349" s="36"/>
      <c r="R349" s="36"/>
      <c r="S349" s="50"/>
      <c r="T349" s="2"/>
      <c r="U349" s="2"/>
      <c r="V349" s="2"/>
      <c r="W349" s="2"/>
      <c r="X349" s="36"/>
      <c r="Y349" s="217"/>
      <c r="Z349" s="50"/>
      <c r="AA349" s="12"/>
      <c r="AB349" s="45"/>
      <c r="AC349" s="2"/>
      <c r="AD349" s="44"/>
      <c r="AE349" s="36"/>
      <c r="AF349" s="53"/>
      <c r="AG349" s="36"/>
      <c r="AH349" s="36"/>
      <c r="AI349" s="36"/>
      <c r="AJ349" s="36"/>
      <c r="AK349" s="50"/>
      <c r="AL349" s="98">
        <f>ROUND(P355*$AD$299,0)</f>
        <v>410</v>
      </c>
      <c r="AM349" s="16"/>
    </row>
    <row r="350" spans="1:39" ht="16.75" customHeight="1" x14ac:dyDescent="0.3">
      <c r="A350" s="11">
        <v>33</v>
      </c>
      <c r="B350" s="14" t="s">
        <v>3150</v>
      </c>
      <c r="C350" s="52" t="s">
        <v>15243</v>
      </c>
      <c r="D350" s="124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6"/>
      <c r="P350" s="185"/>
      <c r="Q350" s="2"/>
      <c r="R350" s="2"/>
      <c r="S350" s="44"/>
      <c r="T350" s="2"/>
      <c r="U350" s="2"/>
      <c r="V350" s="2"/>
      <c r="W350" s="2"/>
      <c r="X350" s="2"/>
      <c r="Y350" s="145"/>
      <c r="Z350" s="71"/>
      <c r="AA350" s="232"/>
      <c r="AB350" s="72"/>
      <c r="AC350" s="145"/>
      <c r="AD350" s="71"/>
      <c r="AE350" s="291" t="s">
        <v>12369</v>
      </c>
      <c r="AF350" s="220" t="s">
        <v>7358</v>
      </c>
      <c r="AG350" s="55" t="s">
        <v>7390</v>
      </c>
      <c r="AH350" s="141">
        <v>0.7</v>
      </c>
      <c r="AI350" s="141"/>
      <c r="AJ350" s="141"/>
      <c r="AK350" s="142"/>
      <c r="AL350" s="98">
        <f>ROUND(ROUND(P355*$AD$299,0)*AH350,0)</f>
        <v>287</v>
      </c>
      <c r="AM350" s="16"/>
    </row>
    <row r="351" spans="1:39" ht="16.75" customHeight="1" x14ac:dyDescent="0.3">
      <c r="A351" s="11">
        <v>33</v>
      </c>
      <c r="B351" s="14" t="s">
        <v>3151</v>
      </c>
      <c r="C351" s="52" t="s">
        <v>15242</v>
      </c>
      <c r="D351" s="70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81"/>
      <c r="P351" s="185"/>
      <c r="Q351" s="2"/>
      <c r="R351" s="2"/>
      <c r="S351" s="44"/>
      <c r="T351" s="45"/>
      <c r="U351" s="2"/>
      <c r="V351" s="2"/>
      <c r="W351" s="2"/>
      <c r="X351" s="2"/>
      <c r="Y351" s="145"/>
      <c r="Z351" s="71"/>
      <c r="AA351" s="232"/>
      <c r="AB351" s="72"/>
      <c r="AC351" s="145"/>
      <c r="AD351" s="71"/>
      <c r="AE351" s="292"/>
      <c r="AF351" s="220" t="s">
        <v>7391</v>
      </c>
      <c r="AG351" s="55" t="s">
        <v>7390</v>
      </c>
      <c r="AH351" s="141">
        <v>0.5</v>
      </c>
      <c r="AI351" s="141"/>
      <c r="AJ351" s="141"/>
      <c r="AK351" s="142"/>
      <c r="AL351" s="98">
        <f>ROUND(ROUND(P355*$AD$299,0)*AH351,0)</f>
        <v>205</v>
      </c>
      <c r="AM351" s="16"/>
    </row>
    <row r="352" spans="1:39" ht="16.75" customHeight="1" x14ac:dyDescent="0.3">
      <c r="A352" s="11">
        <v>33</v>
      </c>
      <c r="B352" s="14" t="s">
        <v>3152</v>
      </c>
      <c r="C352" s="52" t="s">
        <v>15241</v>
      </c>
      <c r="D352" s="70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81"/>
      <c r="P352" s="185"/>
      <c r="Q352" s="2"/>
      <c r="R352" s="2"/>
      <c r="S352" s="44"/>
      <c r="T352" s="45"/>
      <c r="U352" s="2"/>
      <c r="V352" s="2"/>
      <c r="W352" s="2"/>
      <c r="X352" s="2"/>
      <c r="Y352" s="145"/>
      <c r="Z352" s="71"/>
      <c r="AA352" s="232"/>
      <c r="AB352" s="72"/>
      <c r="AC352" s="145"/>
      <c r="AD352" s="71"/>
      <c r="AE352" s="36"/>
      <c r="AF352" s="201"/>
      <c r="AG352" s="55"/>
      <c r="AH352" s="141"/>
      <c r="AI352" s="268" t="s">
        <v>7356</v>
      </c>
      <c r="AJ352" s="53">
        <v>5</v>
      </c>
      <c r="AK352" s="181" t="s">
        <v>7357</v>
      </c>
      <c r="AL352" s="98">
        <f>ROUND(P355*$AD$299-AJ352,0)</f>
        <v>405</v>
      </c>
      <c r="AM352" s="16"/>
    </row>
    <row r="353" spans="1:39" ht="16.75" customHeight="1" x14ac:dyDescent="0.3">
      <c r="A353" s="11">
        <v>33</v>
      </c>
      <c r="B353" s="14" t="s">
        <v>3153</v>
      </c>
      <c r="C353" s="52" t="s">
        <v>15240</v>
      </c>
      <c r="D353" s="70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81"/>
      <c r="P353" s="185"/>
      <c r="Q353" s="2"/>
      <c r="R353" s="2"/>
      <c r="S353" s="44"/>
      <c r="T353" s="45"/>
      <c r="U353" s="2"/>
      <c r="V353" s="2"/>
      <c r="W353" s="2"/>
      <c r="X353" s="2"/>
      <c r="Y353" s="145"/>
      <c r="Z353" s="71"/>
      <c r="AA353" s="232"/>
      <c r="AB353" s="72"/>
      <c r="AC353" s="145"/>
      <c r="AD353" s="71"/>
      <c r="AE353" s="291" t="s">
        <v>12369</v>
      </c>
      <c r="AF353" s="220" t="s">
        <v>7358</v>
      </c>
      <c r="AG353" s="55" t="s">
        <v>7390</v>
      </c>
      <c r="AH353" s="141">
        <v>0.7</v>
      </c>
      <c r="AI353" s="269"/>
      <c r="AJ353" s="136"/>
      <c r="AK353" s="75"/>
      <c r="AL353" s="98">
        <f>ROUND(ROUND(P355*$AD$299,0)*AH353-AJ352,0)</f>
        <v>282</v>
      </c>
      <c r="AM353" s="16"/>
    </row>
    <row r="354" spans="1:39" ht="16.75" customHeight="1" x14ac:dyDescent="0.3">
      <c r="A354" s="11">
        <v>33</v>
      </c>
      <c r="B354" s="14" t="s">
        <v>3154</v>
      </c>
      <c r="C354" s="52" t="s">
        <v>15239</v>
      </c>
      <c r="D354" s="70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81"/>
      <c r="P354" s="185"/>
      <c r="Q354" s="2"/>
      <c r="R354" s="2"/>
      <c r="S354" s="44"/>
      <c r="T354" s="45"/>
      <c r="U354" s="2"/>
      <c r="V354" s="2"/>
      <c r="W354" s="2"/>
      <c r="X354" s="2"/>
      <c r="Y354" s="145"/>
      <c r="Z354" s="71"/>
      <c r="AA354" s="232"/>
      <c r="AB354" s="72"/>
      <c r="AC354" s="145"/>
      <c r="AD354" s="71"/>
      <c r="AE354" s="292"/>
      <c r="AF354" s="220" t="s">
        <v>7391</v>
      </c>
      <c r="AG354" s="55" t="s">
        <v>7390</v>
      </c>
      <c r="AH354" s="141">
        <v>0.5</v>
      </c>
      <c r="AI354" s="270"/>
      <c r="AJ354" s="144"/>
      <c r="AK354" s="150"/>
      <c r="AL354" s="98">
        <f>ROUND(ROUND(P355*$AD$299,0)*AH354-AJ352,0)</f>
        <v>200</v>
      </c>
      <c r="AM354" s="16"/>
    </row>
    <row r="355" spans="1:39" ht="16.75" customHeight="1" x14ac:dyDescent="0.3">
      <c r="A355" s="11">
        <v>33</v>
      </c>
      <c r="B355" s="14" t="s">
        <v>3155</v>
      </c>
      <c r="C355" s="52" t="s">
        <v>15238</v>
      </c>
      <c r="D355" s="124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6"/>
      <c r="P355" s="271">
        <f>'21共同生活援助（日中支援型）'!P211</f>
        <v>585</v>
      </c>
      <c r="Q355" s="272"/>
      <c r="R355" s="2" t="s">
        <v>7388</v>
      </c>
      <c r="S355" s="44"/>
      <c r="T355" s="281" t="s">
        <v>7380</v>
      </c>
      <c r="U355" s="282"/>
      <c r="V355" s="282"/>
      <c r="W355" s="282"/>
      <c r="X355" s="36"/>
      <c r="Y355" s="217"/>
      <c r="Z355" s="74"/>
      <c r="AA355" s="232"/>
      <c r="AB355" s="72"/>
      <c r="AC355" s="145"/>
      <c r="AD355" s="71"/>
      <c r="AE355" s="36"/>
      <c r="AF355" s="194"/>
      <c r="AG355" s="7"/>
      <c r="AH355" s="7"/>
      <c r="AI355" s="36"/>
      <c r="AJ355" s="7"/>
      <c r="AK355" s="37"/>
      <c r="AL355" s="98">
        <f>ROUND(ROUND(P355*Y356,0)*$AD$299,0)</f>
        <v>381</v>
      </c>
      <c r="AM355" s="66"/>
    </row>
    <row r="356" spans="1:39" ht="16.75" customHeight="1" x14ac:dyDescent="0.3">
      <c r="A356" s="11">
        <v>33</v>
      </c>
      <c r="B356" s="14" t="s">
        <v>3156</v>
      </c>
      <c r="C356" s="52" t="s">
        <v>15237</v>
      </c>
      <c r="D356" s="124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6"/>
      <c r="P356" s="72"/>
      <c r="Q356" s="145"/>
      <c r="R356" s="2"/>
      <c r="S356" s="44"/>
      <c r="T356" s="284"/>
      <c r="U356" s="285"/>
      <c r="V356" s="285"/>
      <c r="W356" s="285"/>
      <c r="X356" s="136" t="s">
        <v>7404</v>
      </c>
      <c r="Y356" s="273">
        <v>0.93</v>
      </c>
      <c r="Z356" s="274"/>
      <c r="AA356" s="233"/>
      <c r="AB356" s="156"/>
      <c r="AC356" s="155"/>
      <c r="AD356" s="157"/>
      <c r="AE356" s="291" t="s">
        <v>12369</v>
      </c>
      <c r="AF356" s="220" t="s">
        <v>7358</v>
      </c>
      <c r="AG356" s="55" t="s">
        <v>7390</v>
      </c>
      <c r="AH356" s="141">
        <v>0.7</v>
      </c>
      <c r="AI356" s="141"/>
      <c r="AJ356" s="141"/>
      <c r="AK356" s="142"/>
      <c r="AL356" s="98">
        <f>ROUND(ROUND(ROUND(P355*Y356,0)*$AD$299,0)*AH356,0)</f>
        <v>267</v>
      </c>
      <c r="AM356" s="66"/>
    </row>
    <row r="357" spans="1:39" ht="16.75" customHeight="1" x14ac:dyDescent="0.3">
      <c r="A357" s="11">
        <v>33</v>
      </c>
      <c r="B357" s="14" t="s">
        <v>3157</v>
      </c>
      <c r="C357" s="52" t="s">
        <v>15236</v>
      </c>
      <c r="D357" s="70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81"/>
      <c r="P357" s="185"/>
      <c r="Q357" s="2"/>
      <c r="R357" s="2"/>
      <c r="S357" s="44"/>
      <c r="T357" s="284"/>
      <c r="U357" s="285"/>
      <c r="V357" s="285"/>
      <c r="W357" s="285"/>
      <c r="X357" s="2"/>
      <c r="Y357" s="145"/>
      <c r="Z357" s="71"/>
      <c r="AA357" s="232"/>
      <c r="AB357" s="72"/>
      <c r="AC357" s="145"/>
      <c r="AD357" s="71"/>
      <c r="AE357" s="292"/>
      <c r="AF357" s="220" t="s">
        <v>7391</v>
      </c>
      <c r="AG357" s="55" t="s">
        <v>7390</v>
      </c>
      <c r="AH357" s="141">
        <v>0.5</v>
      </c>
      <c r="AI357" s="141"/>
      <c r="AJ357" s="141"/>
      <c r="AK357" s="142"/>
      <c r="AL357" s="98">
        <f>ROUND(ROUND(ROUND(P355*Y356,0)*$AD$299,0)*AH357,0)</f>
        <v>191</v>
      </c>
      <c r="AM357" s="16"/>
    </row>
    <row r="358" spans="1:39" ht="16.75" customHeight="1" x14ac:dyDescent="0.3">
      <c r="A358" s="11">
        <v>33</v>
      </c>
      <c r="B358" s="14" t="s">
        <v>3158</v>
      </c>
      <c r="C358" s="52" t="s">
        <v>15235</v>
      </c>
      <c r="D358" s="70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81"/>
      <c r="P358" s="185"/>
      <c r="Q358" s="2"/>
      <c r="R358" s="2"/>
      <c r="S358" s="44"/>
      <c r="T358" s="45"/>
      <c r="U358" s="2"/>
      <c r="V358" s="2"/>
      <c r="W358" s="2"/>
      <c r="X358" s="2"/>
      <c r="Y358" s="145"/>
      <c r="Z358" s="71"/>
      <c r="AA358" s="232"/>
      <c r="AB358" s="72"/>
      <c r="AC358" s="145"/>
      <c r="AD358" s="71"/>
      <c r="AE358" s="36"/>
      <c r="AF358" s="201"/>
      <c r="AG358" s="55"/>
      <c r="AH358" s="141"/>
      <c r="AI358" s="268" t="s">
        <v>7356</v>
      </c>
      <c r="AJ358" s="53">
        <v>5</v>
      </c>
      <c r="AK358" s="181" t="s">
        <v>7357</v>
      </c>
      <c r="AL358" s="98">
        <f>ROUND(ROUND(P355*Y356,0)*$AD$299-AJ358,0)</f>
        <v>376</v>
      </c>
      <c r="AM358" s="16"/>
    </row>
    <row r="359" spans="1:39" ht="16.75" customHeight="1" x14ac:dyDescent="0.3">
      <c r="A359" s="11">
        <v>33</v>
      </c>
      <c r="B359" s="14" t="s">
        <v>3159</v>
      </c>
      <c r="C359" s="52" t="s">
        <v>15234</v>
      </c>
      <c r="D359" s="70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81"/>
      <c r="P359" s="185"/>
      <c r="Q359" s="2"/>
      <c r="R359" s="2"/>
      <c r="S359" s="44"/>
      <c r="T359" s="45"/>
      <c r="U359" s="2"/>
      <c r="V359" s="2"/>
      <c r="W359" s="2"/>
      <c r="X359" s="2"/>
      <c r="Y359" s="145"/>
      <c r="Z359" s="71"/>
      <c r="AA359" s="232"/>
      <c r="AB359" s="72"/>
      <c r="AC359" s="145"/>
      <c r="AD359" s="71"/>
      <c r="AE359" s="291" t="s">
        <v>12369</v>
      </c>
      <c r="AF359" s="220" t="s">
        <v>7358</v>
      </c>
      <c r="AG359" s="55" t="s">
        <v>7390</v>
      </c>
      <c r="AH359" s="141">
        <v>0.7</v>
      </c>
      <c r="AI359" s="269"/>
      <c r="AJ359" s="136"/>
      <c r="AK359" s="75"/>
      <c r="AL359" s="98">
        <f>ROUND(ROUND(ROUND(P355*Y356,0)*$AD$299,0)*AH359-AJ358,0)</f>
        <v>262</v>
      </c>
      <c r="AM359" s="16"/>
    </row>
    <row r="360" spans="1:39" ht="16.75" customHeight="1" x14ac:dyDescent="0.3">
      <c r="A360" s="11">
        <v>33</v>
      </c>
      <c r="B360" s="14" t="s">
        <v>3160</v>
      </c>
      <c r="C360" s="52" t="s">
        <v>15233</v>
      </c>
      <c r="D360" s="70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81"/>
      <c r="P360" s="185"/>
      <c r="Q360" s="2"/>
      <c r="R360" s="2"/>
      <c r="S360" s="44"/>
      <c r="T360" s="43"/>
      <c r="U360" s="8"/>
      <c r="V360" s="8"/>
      <c r="W360" s="8"/>
      <c r="X360" s="8"/>
      <c r="Y360" s="180"/>
      <c r="Z360" s="73"/>
      <c r="AA360" s="232"/>
      <c r="AB360" s="72"/>
      <c r="AC360" s="145"/>
      <c r="AD360" s="71"/>
      <c r="AE360" s="292"/>
      <c r="AF360" s="220" t="s">
        <v>7391</v>
      </c>
      <c r="AG360" s="55" t="s">
        <v>7390</v>
      </c>
      <c r="AH360" s="141">
        <v>0.5</v>
      </c>
      <c r="AI360" s="270"/>
      <c r="AJ360" s="144"/>
      <c r="AK360" s="150"/>
      <c r="AL360" s="98">
        <f>ROUND(ROUND(ROUND(P355*Y356,0)*$AD$299,0)*AH360-AJ358,0)</f>
        <v>186</v>
      </c>
      <c r="AM360" s="16"/>
    </row>
    <row r="361" spans="1:39" ht="16.75" customHeight="1" x14ac:dyDescent="0.3">
      <c r="A361" s="11">
        <v>33</v>
      </c>
      <c r="B361" s="14" t="s">
        <v>3161</v>
      </c>
      <c r="C361" s="52" t="s">
        <v>15232</v>
      </c>
      <c r="D361" s="124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6"/>
      <c r="P361" s="185"/>
      <c r="Q361" s="2"/>
      <c r="R361" s="2"/>
      <c r="S361" s="44"/>
      <c r="T361" s="281" t="s">
        <v>13491</v>
      </c>
      <c r="U361" s="282"/>
      <c r="V361" s="282"/>
      <c r="W361" s="282"/>
      <c r="X361" s="2"/>
      <c r="Y361" s="145"/>
      <c r="Z361" s="71"/>
      <c r="AA361" s="232"/>
      <c r="AB361" s="72"/>
      <c r="AC361" s="145"/>
      <c r="AD361" s="71"/>
      <c r="AE361" s="36"/>
      <c r="AF361" s="194"/>
      <c r="AG361" s="7"/>
      <c r="AH361" s="7"/>
      <c r="AI361" s="36"/>
      <c r="AJ361" s="7"/>
      <c r="AK361" s="37"/>
      <c r="AL361" s="98">
        <f>ROUND(ROUND(P355*Y362,0)*$AD$299,0)</f>
        <v>389</v>
      </c>
      <c r="AM361" s="66"/>
    </row>
    <row r="362" spans="1:39" ht="16.75" customHeight="1" x14ac:dyDescent="0.3">
      <c r="A362" s="11">
        <v>33</v>
      </c>
      <c r="B362" s="14" t="s">
        <v>3162</v>
      </c>
      <c r="C362" s="52" t="s">
        <v>15231</v>
      </c>
      <c r="D362" s="124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6"/>
      <c r="P362" s="185"/>
      <c r="Q362" s="2"/>
      <c r="R362" s="2"/>
      <c r="S362" s="44"/>
      <c r="T362" s="284" t="s">
        <v>7405</v>
      </c>
      <c r="U362" s="285"/>
      <c r="V362" s="285"/>
      <c r="W362" s="285"/>
      <c r="X362" s="136" t="s">
        <v>7404</v>
      </c>
      <c r="Y362" s="273">
        <v>0.95</v>
      </c>
      <c r="Z362" s="274"/>
      <c r="AA362" s="233"/>
      <c r="AB362" s="156"/>
      <c r="AC362" s="155"/>
      <c r="AD362" s="157"/>
      <c r="AE362" s="291" t="s">
        <v>12369</v>
      </c>
      <c r="AF362" s="220" t="s">
        <v>7358</v>
      </c>
      <c r="AG362" s="55" t="s">
        <v>7390</v>
      </c>
      <c r="AH362" s="141">
        <v>0.7</v>
      </c>
      <c r="AI362" s="141"/>
      <c r="AJ362" s="141"/>
      <c r="AK362" s="142"/>
      <c r="AL362" s="98">
        <f>ROUND(ROUND(ROUND(P355*Y362,0)*$AD$299,0)*AH362,0)</f>
        <v>272</v>
      </c>
      <c r="AM362" s="66"/>
    </row>
    <row r="363" spans="1:39" ht="16.75" customHeight="1" x14ac:dyDescent="0.3">
      <c r="A363" s="11">
        <v>33</v>
      </c>
      <c r="B363" s="14" t="s">
        <v>3163</v>
      </c>
      <c r="C363" s="52" t="s">
        <v>15230</v>
      </c>
      <c r="D363" s="70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81"/>
      <c r="P363" s="185"/>
      <c r="Q363" s="2"/>
      <c r="R363" s="2"/>
      <c r="S363" s="44"/>
      <c r="T363" s="284"/>
      <c r="U363" s="285"/>
      <c r="V363" s="285"/>
      <c r="W363" s="285"/>
      <c r="X363" s="2"/>
      <c r="Y363" s="145"/>
      <c r="Z363" s="71"/>
      <c r="AA363" s="232"/>
      <c r="AB363" s="72"/>
      <c r="AC363" s="145"/>
      <c r="AD363" s="71"/>
      <c r="AE363" s="292"/>
      <c r="AF363" s="220" t="s">
        <v>7391</v>
      </c>
      <c r="AG363" s="55" t="s">
        <v>7390</v>
      </c>
      <c r="AH363" s="141">
        <v>0.5</v>
      </c>
      <c r="AI363" s="141"/>
      <c r="AJ363" s="141"/>
      <c r="AK363" s="142"/>
      <c r="AL363" s="98">
        <f>ROUND(ROUND(ROUND(P355*Y362,0)*$AD$299,0)*AH363,0)</f>
        <v>195</v>
      </c>
      <c r="AM363" s="16"/>
    </row>
    <row r="364" spans="1:39" ht="16.75" customHeight="1" x14ac:dyDescent="0.3">
      <c r="A364" s="11">
        <v>33</v>
      </c>
      <c r="B364" s="14" t="s">
        <v>3164</v>
      </c>
      <c r="C364" s="52" t="s">
        <v>15229</v>
      </c>
      <c r="D364" s="70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81"/>
      <c r="P364" s="185"/>
      <c r="Q364" s="2"/>
      <c r="R364" s="2"/>
      <c r="S364" s="44"/>
      <c r="T364" s="45"/>
      <c r="U364" s="2"/>
      <c r="V364" s="2"/>
      <c r="W364" s="2"/>
      <c r="X364" s="2"/>
      <c r="Y364" s="145"/>
      <c r="Z364" s="71"/>
      <c r="AA364" s="232"/>
      <c r="AB364" s="72"/>
      <c r="AC364" s="145"/>
      <c r="AD364" s="71"/>
      <c r="AE364" s="36"/>
      <c r="AF364" s="201"/>
      <c r="AG364" s="55"/>
      <c r="AH364" s="141"/>
      <c r="AI364" s="268" t="s">
        <v>7356</v>
      </c>
      <c r="AJ364" s="53">
        <v>5</v>
      </c>
      <c r="AK364" s="181" t="s">
        <v>7357</v>
      </c>
      <c r="AL364" s="98">
        <f>ROUND(ROUND(P355*Y362,0)*$AD$299-AJ364,0)</f>
        <v>384</v>
      </c>
      <c r="AM364" s="16"/>
    </row>
    <row r="365" spans="1:39" ht="16.75" customHeight="1" x14ac:dyDescent="0.3">
      <c r="A365" s="11">
        <v>33</v>
      </c>
      <c r="B365" s="14" t="s">
        <v>3165</v>
      </c>
      <c r="C365" s="52" t="s">
        <v>15228</v>
      </c>
      <c r="D365" s="70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81"/>
      <c r="P365" s="185"/>
      <c r="Q365" s="2"/>
      <c r="R365" s="2"/>
      <c r="S365" s="44"/>
      <c r="T365" s="45"/>
      <c r="U365" s="2"/>
      <c r="V365" s="2"/>
      <c r="W365" s="2"/>
      <c r="X365" s="2"/>
      <c r="Y365" s="145"/>
      <c r="Z365" s="71"/>
      <c r="AA365" s="232"/>
      <c r="AB365" s="72"/>
      <c r="AC365" s="145"/>
      <c r="AD365" s="71"/>
      <c r="AE365" s="291" t="s">
        <v>12369</v>
      </c>
      <c r="AF365" s="220" t="s">
        <v>7358</v>
      </c>
      <c r="AG365" s="55" t="s">
        <v>7390</v>
      </c>
      <c r="AH365" s="141">
        <v>0.7</v>
      </c>
      <c r="AI365" s="269"/>
      <c r="AJ365" s="136"/>
      <c r="AK365" s="75"/>
      <c r="AL365" s="98">
        <f>ROUND(ROUND(ROUND(P355*Y362,0)*$AD$299,0)*AH365-AJ364,0)</f>
        <v>267</v>
      </c>
      <c r="AM365" s="16"/>
    </row>
    <row r="366" spans="1:39" ht="16.75" customHeight="1" x14ac:dyDescent="0.3">
      <c r="A366" s="11">
        <v>33</v>
      </c>
      <c r="B366" s="14" t="s">
        <v>3166</v>
      </c>
      <c r="C366" s="52" t="s">
        <v>15227</v>
      </c>
      <c r="D366" s="70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81"/>
      <c r="P366" s="164"/>
      <c r="Q366" s="8"/>
      <c r="R366" s="8"/>
      <c r="S366" s="24"/>
      <c r="T366" s="43"/>
      <c r="U366" s="8"/>
      <c r="V366" s="8"/>
      <c r="W366" s="8"/>
      <c r="X366" s="8"/>
      <c r="Y366" s="180"/>
      <c r="Z366" s="73"/>
      <c r="AA366" s="232"/>
      <c r="AB366" s="216"/>
      <c r="AC366" s="180"/>
      <c r="AD366" s="73"/>
      <c r="AE366" s="292"/>
      <c r="AF366" s="220" t="s">
        <v>7391</v>
      </c>
      <c r="AG366" s="55" t="s">
        <v>7390</v>
      </c>
      <c r="AH366" s="141">
        <v>0.5</v>
      </c>
      <c r="AI366" s="270"/>
      <c r="AJ366" s="144"/>
      <c r="AK366" s="150"/>
      <c r="AL366" s="98">
        <f>ROUND(ROUND(ROUND(P355*Y362,0)*$AD$299,0)*AH366-AJ364,0)</f>
        <v>190</v>
      </c>
      <c r="AM366" s="16"/>
    </row>
    <row r="367" spans="1:39" ht="16.75" customHeight="1" x14ac:dyDescent="0.3">
      <c r="A367" s="11">
        <v>33</v>
      </c>
      <c r="B367" s="14" t="s">
        <v>3167</v>
      </c>
      <c r="C367" s="52" t="s">
        <v>15226</v>
      </c>
      <c r="D367" s="70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81"/>
      <c r="P367" s="167" t="s">
        <v>7461</v>
      </c>
      <c r="Q367" s="36"/>
      <c r="R367" s="36"/>
      <c r="S367" s="50"/>
      <c r="T367" s="49"/>
      <c r="U367" s="36"/>
      <c r="V367" s="36"/>
      <c r="W367" s="36"/>
      <c r="X367" s="36"/>
      <c r="Y367" s="217"/>
      <c r="Z367" s="50"/>
      <c r="AA367" s="12"/>
      <c r="AB367" s="259" t="s">
        <v>7391</v>
      </c>
      <c r="AC367" s="36"/>
      <c r="AD367" s="50"/>
      <c r="AE367" s="36"/>
      <c r="AF367" s="53"/>
      <c r="AG367" s="36"/>
      <c r="AH367" s="36"/>
      <c r="AI367" s="36"/>
      <c r="AJ367" s="36"/>
      <c r="AK367" s="50"/>
      <c r="AL367" s="98">
        <f>ROUND(P373*$AD$371,0)</f>
        <v>484</v>
      </c>
      <c r="AM367" s="22" t="s">
        <v>8355</v>
      </c>
    </row>
    <row r="368" spans="1:39" ht="16.75" customHeight="1" x14ac:dyDescent="0.3">
      <c r="A368" s="11">
        <v>33</v>
      </c>
      <c r="B368" s="14" t="s">
        <v>3168</v>
      </c>
      <c r="C368" s="52" t="s">
        <v>15225</v>
      </c>
      <c r="D368" s="287"/>
      <c r="E368" s="295"/>
      <c r="F368" s="295"/>
      <c r="G368" s="295"/>
      <c r="H368" s="295"/>
      <c r="I368" s="295"/>
      <c r="J368" s="295"/>
      <c r="K368" s="295"/>
      <c r="L368" s="295"/>
      <c r="M368" s="295"/>
      <c r="N368" s="295"/>
      <c r="O368" s="296"/>
      <c r="P368" s="185"/>
      <c r="Q368" s="2"/>
      <c r="R368" s="2"/>
      <c r="S368" s="44"/>
      <c r="T368" s="45"/>
      <c r="U368" s="2"/>
      <c r="V368" s="2"/>
      <c r="W368" s="2"/>
      <c r="X368" s="2"/>
      <c r="Y368" s="145"/>
      <c r="Z368" s="71"/>
      <c r="AA368" s="232"/>
      <c r="AB368" s="287"/>
      <c r="AC368" s="145"/>
      <c r="AD368" s="71"/>
      <c r="AE368" s="291" t="s">
        <v>12369</v>
      </c>
      <c r="AF368" s="220" t="s">
        <v>7358</v>
      </c>
      <c r="AG368" s="55" t="s">
        <v>7390</v>
      </c>
      <c r="AH368" s="141">
        <v>0.7</v>
      </c>
      <c r="AI368" s="141"/>
      <c r="AJ368" s="141"/>
      <c r="AK368" s="142"/>
      <c r="AL368" s="98">
        <f>ROUND(ROUND(P373*$AD$371,0)*AH368,0)</f>
        <v>339</v>
      </c>
      <c r="AM368" s="16"/>
    </row>
    <row r="369" spans="1:39" ht="16.75" customHeight="1" x14ac:dyDescent="0.3">
      <c r="A369" s="11">
        <v>33</v>
      </c>
      <c r="B369" s="14" t="s">
        <v>3169</v>
      </c>
      <c r="C369" s="52" t="s">
        <v>15224</v>
      </c>
      <c r="D369" s="287"/>
      <c r="E369" s="295"/>
      <c r="F369" s="295"/>
      <c r="G369" s="295"/>
      <c r="H369" s="295"/>
      <c r="I369" s="295"/>
      <c r="J369" s="295"/>
      <c r="K369" s="295"/>
      <c r="L369" s="295"/>
      <c r="M369" s="295"/>
      <c r="N369" s="295"/>
      <c r="O369" s="296"/>
      <c r="P369" s="185"/>
      <c r="Q369" s="2"/>
      <c r="R369" s="2"/>
      <c r="S369" s="44"/>
      <c r="T369" s="45"/>
      <c r="U369" s="2"/>
      <c r="V369" s="2"/>
      <c r="W369" s="2"/>
      <c r="X369" s="2"/>
      <c r="Y369" s="145"/>
      <c r="Z369" s="71"/>
      <c r="AA369" s="232"/>
      <c r="AB369" s="287"/>
      <c r="AC369" s="145"/>
      <c r="AD369" s="71"/>
      <c r="AE369" s="292"/>
      <c r="AF369" s="220" t="s">
        <v>7391</v>
      </c>
      <c r="AG369" s="55" t="s">
        <v>7390</v>
      </c>
      <c r="AH369" s="141">
        <v>0.5</v>
      </c>
      <c r="AI369" s="141"/>
      <c r="AJ369" s="141"/>
      <c r="AK369" s="142"/>
      <c r="AL369" s="98">
        <f>ROUND(ROUND(P373*$AD$371,0)*AH369,0)</f>
        <v>242</v>
      </c>
      <c r="AM369" s="16"/>
    </row>
    <row r="370" spans="1:39" ht="16.75" customHeight="1" x14ac:dyDescent="0.3">
      <c r="A370" s="11">
        <v>33</v>
      </c>
      <c r="B370" s="14" t="s">
        <v>3170</v>
      </c>
      <c r="C370" s="52" t="s">
        <v>15223</v>
      </c>
      <c r="D370" s="287"/>
      <c r="E370" s="295"/>
      <c r="F370" s="295"/>
      <c r="G370" s="295"/>
      <c r="H370" s="295"/>
      <c r="I370" s="295"/>
      <c r="J370" s="295"/>
      <c r="K370" s="295"/>
      <c r="L370" s="295"/>
      <c r="M370" s="295"/>
      <c r="N370" s="295"/>
      <c r="O370" s="296"/>
      <c r="P370" s="185"/>
      <c r="Q370" s="2"/>
      <c r="R370" s="2"/>
      <c r="S370" s="44"/>
      <c r="T370" s="45"/>
      <c r="U370" s="2"/>
      <c r="V370" s="2"/>
      <c r="W370" s="2"/>
      <c r="X370" s="2"/>
      <c r="Y370" s="145"/>
      <c r="Z370" s="71"/>
      <c r="AA370" s="232"/>
      <c r="AB370" s="72"/>
      <c r="AC370" s="145"/>
      <c r="AD370" s="71"/>
      <c r="AE370" s="36"/>
      <c r="AF370" s="201"/>
      <c r="AG370" s="55"/>
      <c r="AH370" s="141"/>
      <c r="AI370" s="268" t="s">
        <v>7356</v>
      </c>
      <c r="AJ370" s="53">
        <v>5</v>
      </c>
      <c r="AK370" s="181" t="s">
        <v>7357</v>
      </c>
      <c r="AL370" s="98">
        <f>ROUND(P373*$AD$371-AJ370,0)</f>
        <v>479</v>
      </c>
      <c r="AM370" s="16"/>
    </row>
    <row r="371" spans="1:39" ht="16.75" customHeight="1" x14ac:dyDescent="0.3">
      <c r="A371" s="11">
        <v>33</v>
      </c>
      <c r="B371" s="14" t="s">
        <v>3171</v>
      </c>
      <c r="C371" s="52" t="s">
        <v>15222</v>
      </c>
      <c r="D371" s="70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81"/>
      <c r="P371" s="185"/>
      <c r="Q371" s="2"/>
      <c r="R371" s="2"/>
      <c r="S371" s="44"/>
      <c r="T371" s="45"/>
      <c r="U371" s="2"/>
      <c r="V371" s="2"/>
      <c r="W371" s="2"/>
      <c r="X371" s="2"/>
      <c r="Y371" s="145"/>
      <c r="Z371" s="71"/>
      <c r="AA371" s="232"/>
      <c r="AB371" s="156"/>
      <c r="AC371" s="145" t="s">
        <v>1</v>
      </c>
      <c r="AD371" s="157">
        <v>0.5</v>
      </c>
      <c r="AE371" s="291" t="s">
        <v>12369</v>
      </c>
      <c r="AF371" s="220" t="s">
        <v>7358</v>
      </c>
      <c r="AG371" s="55" t="s">
        <v>7390</v>
      </c>
      <c r="AH371" s="141">
        <v>0.7</v>
      </c>
      <c r="AI371" s="269"/>
      <c r="AJ371" s="136"/>
      <c r="AK371" s="75"/>
      <c r="AL371" s="98">
        <f>ROUND(ROUND(P373*$AD$371,0)*AH371-AJ370,0)</f>
        <v>334</v>
      </c>
      <c r="AM371" s="16"/>
    </row>
    <row r="372" spans="1:39" ht="16.75" customHeight="1" x14ac:dyDescent="0.3">
      <c r="A372" s="11">
        <v>33</v>
      </c>
      <c r="B372" s="14" t="s">
        <v>3172</v>
      </c>
      <c r="C372" s="52" t="s">
        <v>15221</v>
      </c>
      <c r="D372" s="70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81"/>
      <c r="P372" s="185"/>
      <c r="Q372" s="2"/>
      <c r="R372" s="2"/>
      <c r="S372" s="44"/>
      <c r="T372" s="45"/>
      <c r="U372" s="2"/>
      <c r="V372" s="2"/>
      <c r="W372" s="2"/>
      <c r="X372" s="2"/>
      <c r="Y372" s="145"/>
      <c r="Z372" s="71"/>
      <c r="AA372" s="232"/>
      <c r="AB372" s="72"/>
      <c r="AC372" s="145"/>
      <c r="AD372" s="71"/>
      <c r="AE372" s="292"/>
      <c r="AF372" s="220" t="s">
        <v>7391</v>
      </c>
      <c r="AG372" s="55" t="s">
        <v>7390</v>
      </c>
      <c r="AH372" s="141">
        <v>0.5</v>
      </c>
      <c r="AI372" s="270"/>
      <c r="AJ372" s="144"/>
      <c r="AK372" s="150"/>
      <c r="AL372" s="98">
        <f>ROUND(ROUND(P373*$AD$371,0)*AH372-AJ370,0)</f>
        <v>237</v>
      </c>
      <c r="AM372" s="16"/>
    </row>
    <row r="373" spans="1:39" ht="16.75" customHeight="1" x14ac:dyDescent="0.3">
      <c r="A373" s="11">
        <v>33</v>
      </c>
      <c r="B373" s="14" t="s">
        <v>3173</v>
      </c>
      <c r="C373" s="52" t="s">
        <v>15220</v>
      </c>
      <c r="D373" s="124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6"/>
      <c r="P373" s="271">
        <f>'21共同生活援助（日中支援型）'!P157</f>
        <v>968</v>
      </c>
      <c r="Q373" s="272"/>
      <c r="R373" s="2" t="s">
        <v>7388</v>
      </c>
      <c r="S373" s="44"/>
      <c r="T373" s="281" t="s">
        <v>7380</v>
      </c>
      <c r="U373" s="282"/>
      <c r="V373" s="282"/>
      <c r="W373" s="282"/>
      <c r="X373" s="36"/>
      <c r="Y373" s="217"/>
      <c r="Z373" s="74"/>
      <c r="AA373" s="232"/>
      <c r="AB373" s="72"/>
      <c r="AC373" s="145"/>
      <c r="AD373" s="71"/>
      <c r="AE373" s="36"/>
      <c r="AF373" s="80"/>
      <c r="AG373" s="7"/>
      <c r="AH373" s="7"/>
      <c r="AI373" s="36"/>
      <c r="AJ373" s="7"/>
      <c r="AK373" s="37"/>
      <c r="AL373" s="98">
        <f>ROUND(ROUND(P373*Y374,0)*$AD$371,0)</f>
        <v>450</v>
      </c>
      <c r="AM373" s="66"/>
    </row>
    <row r="374" spans="1:39" ht="16.75" customHeight="1" x14ac:dyDescent="0.3">
      <c r="A374" s="11">
        <v>33</v>
      </c>
      <c r="B374" s="14" t="s">
        <v>3174</v>
      </c>
      <c r="C374" s="52" t="s">
        <v>15219</v>
      </c>
      <c r="D374" s="265"/>
      <c r="E374" s="266"/>
      <c r="F374" s="266"/>
      <c r="G374" s="266"/>
      <c r="H374" s="266"/>
      <c r="I374" s="266"/>
      <c r="J374" s="266"/>
      <c r="K374" s="266"/>
      <c r="L374" s="266"/>
      <c r="M374" s="266"/>
      <c r="N374" s="266"/>
      <c r="O374" s="267"/>
      <c r="P374" s="72"/>
      <c r="Q374" s="145"/>
      <c r="R374" s="2"/>
      <c r="S374" s="44"/>
      <c r="T374" s="284"/>
      <c r="U374" s="285"/>
      <c r="V374" s="285"/>
      <c r="W374" s="285"/>
      <c r="X374" s="136" t="s">
        <v>7404</v>
      </c>
      <c r="Y374" s="273">
        <v>0.93</v>
      </c>
      <c r="Z374" s="274"/>
      <c r="AA374" s="233"/>
      <c r="AB374" s="72"/>
      <c r="AC374" s="145"/>
      <c r="AD374" s="71"/>
      <c r="AE374" s="291" t="s">
        <v>12369</v>
      </c>
      <c r="AF374" s="220" t="s">
        <v>7358</v>
      </c>
      <c r="AG374" s="55" t="s">
        <v>7390</v>
      </c>
      <c r="AH374" s="141">
        <v>0.7</v>
      </c>
      <c r="AI374" s="141"/>
      <c r="AJ374" s="141"/>
      <c r="AK374" s="142"/>
      <c r="AL374" s="98">
        <f>ROUND(ROUND(ROUND(P373*Y374,0)*$AD$371,0)*AH374,0)</f>
        <v>315</v>
      </c>
      <c r="AM374" s="66"/>
    </row>
    <row r="375" spans="1:39" ht="16.75" customHeight="1" x14ac:dyDescent="0.3">
      <c r="A375" s="11">
        <v>33</v>
      </c>
      <c r="B375" s="14" t="s">
        <v>3175</v>
      </c>
      <c r="C375" s="52" t="s">
        <v>15218</v>
      </c>
      <c r="D375" s="70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81"/>
      <c r="P375" s="185"/>
      <c r="Q375" s="2"/>
      <c r="R375" s="2"/>
      <c r="S375" s="44"/>
      <c r="T375" s="284"/>
      <c r="U375" s="285"/>
      <c r="V375" s="285"/>
      <c r="W375" s="285"/>
      <c r="X375" s="2"/>
      <c r="Y375" s="145"/>
      <c r="Z375" s="71"/>
      <c r="AA375" s="232"/>
      <c r="AB375" s="72"/>
      <c r="AC375" s="145"/>
      <c r="AD375" s="71"/>
      <c r="AE375" s="292"/>
      <c r="AF375" s="220" t="s">
        <v>7391</v>
      </c>
      <c r="AG375" s="55" t="s">
        <v>7390</v>
      </c>
      <c r="AH375" s="141">
        <v>0.5</v>
      </c>
      <c r="AI375" s="141"/>
      <c r="AJ375" s="141"/>
      <c r="AK375" s="142"/>
      <c r="AL375" s="98">
        <f>ROUND(ROUND(ROUND(P373*Y374,0)*$AD$371,0)*AH375,0)</f>
        <v>225</v>
      </c>
      <c r="AM375" s="16"/>
    </row>
    <row r="376" spans="1:39" ht="16.75" customHeight="1" x14ac:dyDescent="0.3">
      <c r="A376" s="11">
        <v>33</v>
      </c>
      <c r="B376" s="14" t="s">
        <v>3176</v>
      </c>
      <c r="C376" s="52" t="s">
        <v>15217</v>
      </c>
      <c r="D376" s="70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81"/>
      <c r="P376" s="185"/>
      <c r="Q376" s="2"/>
      <c r="R376" s="2"/>
      <c r="S376" s="44"/>
      <c r="T376" s="45"/>
      <c r="U376" s="2"/>
      <c r="V376" s="2"/>
      <c r="W376" s="2"/>
      <c r="X376" s="2"/>
      <c r="Y376" s="145"/>
      <c r="Z376" s="71"/>
      <c r="AA376" s="232"/>
      <c r="AB376" s="72"/>
      <c r="AC376" s="145"/>
      <c r="AD376" s="71"/>
      <c r="AE376" s="36"/>
      <c r="AF376" s="201"/>
      <c r="AG376" s="55"/>
      <c r="AH376" s="141"/>
      <c r="AI376" s="268" t="s">
        <v>7356</v>
      </c>
      <c r="AJ376" s="53">
        <v>5</v>
      </c>
      <c r="AK376" s="181" t="s">
        <v>7357</v>
      </c>
      <c r="AL376" s="98">
        <f>ROUND(ROUND(P373*Y374,0)*$AD$371-AJ376,0)</f>
        <v>445</v>
      </c>
      <c r="AM376" s="16"/>
    </row>
    <row r="377" spans="1:39" ht="16.75" customHeight="1" x14ac:dyDescent="0.3">
      <c r="A377" s="11">
        <v>33</v>
      </c>
      <c r="B377" s="14" t="s">
        <v>3177</v>
      </c>
      <c r="C377" s="52" t="s">
        <v>15216</v>
      </c>
      <c r="D377" s="70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81"/>
      <c r="P377" s="185"/>
      <c r="Q377" s="2"/>
      <c r="R377" s="2"/>
      <c r="S377" s="44"/>
      <c r="T377" s="45"/>
      <c r="U377" s="2"/>
      <c r="V377" s="2"/>
      <c r="W377" s="2"/>
      <c r="X377" s="2"/>
      <c r="Y377" s="145"/>
      <c r="Z377" s="71"/>
      <c r="AA377" s="232"/>
      <c r="AB377" s="72"/>
      <c r="AC377" s="145"/>
      <c r="AD377" s="71"/>
      <c r="AE377" s="291" t="s">
        <v>12369</v>
      </c>
      <c r="AF377" s="220" t="s">
        <v>7358</v>
      </c>
      <c r="AG377" s="55" t="s">
        <v>7390</v>
      </c>
      <c r="AH377" s="141">
        <v>0.7</v>
      </c>
      <c r="AI377" s="269"/>
      <c r="AJ377" s="136"/>
      <c r="AK377" s="75"/>
      <c r="AL377" s="98">
        <f>ROUND(ROUND(ROUND(P373*Y374,0)*$AD$371,0)*AH377-AJ376,0)</f>
        <v>310</v>
      </c>
      <c r="AM377" s="16"/>
    </row>
    <row r="378" spans="1:39" ht="16.75" customHeight="1" x14ac:dyDescent="0.3">
      <c r="A378" s="11">
        <v>33</v>
      </c>
      <c r="B378" s="14" t="s">
        <v>3178</v>
      </c>
      <c r="C378" s="52" t="s">
        <v>15215</v>
      </c>
      <c r="D378" s="70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81"/>
      <c r="P378" s="185"/>
      <c r="Q378" s="2"/>
      <c r="R378" s="2"/>
      <c r="S378" s="44"/>
      <c r="T378" s="43"/>
      <c r="U378" s="8"/>
      <c r="V378" s="8"/>
      <c r="W378" s="8"/>
      <c r="X378" s="8"/>
      <c r="Y378" s="180"/>
      <c r="Z378" s="73"/>
      <c r="AA378" s="232"/>
      <c r="AB378" s="72"/>
      <c r="AC378" s="145"/>
      <c r="AD378" s="71"/>
      <c r="AE378" s="292"/>
      <c r="AF378" s="220" t="s">
        <v>7391</v>
      </c>
      <c r="AG378" s="55" t="s">
        <v>7390</v>
      </c>
      <c r="AH378" s="141">
        <v>0.5</v>
      </c>
      <c r="AI378" s="270"/>
      <c r="AJ378" s="144"/>
      <c r="AK378" s="150"/>
      <c r="AL378" s="98">
        <f>ROUND(ROUND(ROUND(P373*Y374,0)*$AD$371,0)*AH378-AJ376,0)</f>
        <v>220</v>
      </c>
      <c r="AM378" s="16"/>
    </row>
    <row r="379" spans="1:39" ht="16.75" customHeight="1" x14ac:dyDescent="0.3">
      <c r="A379" s="11">
        <v>33</v>
      </c>
      <c r="B379" s="14" t="s">
        <v>3179</v>
      </c>
      <c r="C379" s="52" t="s">
        <v>15214</v>
      </c>
      <c r="D379" s="124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6"/>
      <c r="P379" s="185"/>
      <c r="Q379" s="2"/>
      <c r="R379" s="2"/>
      <c r="S379" s="44"/>
      <c r="T379" s="281" t="s">
        <v>13491</v>
      </c>
      <c r="U379" s="282"/>
      <c r="V379" s="282"/>
      <c r="W379" s="282"/>
      <c r="X379" s="2"/>
      <c r="Y379" s="145"/>
      <c r="Z379" s="71"/>
      <c r="AA379" s="232"/>
      <c r="AB379" s="72"/>
      <c r="AC379" s="145"/>
      <c r="AD379" s="71"/>
      <c r="AE379" s="36"/>
      <c r="AF379" s="194"/>
      <c r="AG379" s="7"/>
      <c r="AH379" s="7"/>
      <c r="AI379" s="36"/>
      <c r="AJ379" s="7"/>
      <c r="AK379" s="37"/>
      <c r="AL379" s="98">
        <f>ROUND(ROUND(P373*Y380,0)*$AD$371,0)</f>
        <v>460</v>
      </c>
      <c r="AM379" s="66"/>
    </row>
    <row r="380" spans="1:39" ht="16.75" customHeight="1" x14ac:dyDescent="0.3">
      <c r="A380" s="11">
        <v>33</v>
      </c>
      <c r="B380" s="14" t="s">
        <v>3180</v>
      </c>
      <c r="C380" s="52" t="s">
        <v>15213</v>
      </c>
      <c r="D380" s="124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6"/>
      <c r="P380" s="185"/>
      <c r="Q380" s="2"/>
      <c r="R380" s="2"/>
      <c r="S380" s="44"/>
      <c r="T380" s="284" t="s">
        <v>7405</v>
      </c>
      <c r="U380" s="285"/>
      <c r="V380" s="285"/>
      <c r="W380" s="285"/>
      <c r="X380" s="136" t="s">
        <v>7404</v>
      </c>
      <c r="Y380" s="273">
        <v>0.95</v>
      </c>
      <c r="Z380" s="274"/>
      <c r="AA380" s="233"/>
      <c r="AB380" s="156"/>
      <c r="AC380" s="155"/>
      <c r="AD380" s="157"/>
      <c r="AE380" s="291" t="s">
        <v>12369</v>
      </c>
      <c r="AF380" s="220" t="s">
        <v>7358</v>
      </c>
      <c r="AG380" s="55" t="s">
        <v>7390</v>
      </c>
      <c r="AH380" s="141">
        <v>0.7</v>
      </c>
      <c r="AI380" s="141"/>
      <c r="AJ380" s="141"/>
      <c r="AK380" s="142"/>
      <c r="AL380" s="98">
        <f>ROUND(ROUND(ROUND(P373*Y380,0)*$AD$371,0)*AH380,0)</f>
        <v>322</v>
      </c>
      <c r="AM380" s="66"/>
    </row>
    <row r="381" spans="1:39" ht="16.75" customHeight="1" x14ac:dyDescent="0.3">
      <c r="A381" s="11">
        <v>33</v>
      </c>
      <c r="B381" s="14" t="s">
        <v>3181</v>
      </c>
      <c r="C381" s="52" t="s">
        <v>15212</v>
      </c>
      <c r="D381" s="70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81"/>
      <c r="P381" s="185"/>
      <c r="Q381" s="2"/>
      <c r="R381" s="2"/>
      <c r="S381" s="44"/>
      <c r="T381" s="284"/>
      <c r="U381" s="285"/>
      <c r="V381" s="285"/>
      <c r="W381" s="285"/>
      <c r="X381" s="2"/>
      <c r="Y381" s="145"/>
      <c r="Z381" s="71"/>
      <c r="AA381" s="232"/>
      <c r="AB381" s="72"/>
      <c r="AC381" s="145"/>
      <c r="AD381" s="71"/>
      <c r="AE381" s="292"/>
      <c r="AF381" s="220" t="s">
        <v>7391</v>
      </c>
      <c r="AG381" s="55" t="s">
        <v>7390</v>
      </c>
      <c r="AH381" s="141">
        <v>0.5</v>
      </c>
      <c r="AI381" s="141"/>
      <c r="AJ381" s="141"/>
      <c r="AK381" s="142"/>
      <c r="AL381" s="98">
        <f>ROUND(ROUND(ROUND(P373*Y380,0)*$AD$371,0)*AH381,0)</f>
        <v>230</v>
      </c>
      <c r="AM381" s="16"/>
    </row>
    <row r="382" spans="1:39" ht="16.75" customHeight="1" x14ac:dyDescent="0.3">
      <c r="A382" s="11">
        <v>33</v>
      </c>
      <c r="B382" s="14" t="s">
        <v>3182</v>
      </c>
      <c r="C382" s="52" t="s">
        <v>15211</v>
      </c>
      <c r="D382" s="70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81"/>
      <c r="P382" s="185"/>
      <c r="Q382" s="2"/>
      <c r="R382" s="2"/>
      <c r="S382" s="44"/>
      <c r="T382" s="45"/>
      <c r="U382" s="2"/>
      <c r="V382" s="2"/>
      <c r="W382" s="2"/>
      <c r="X382" s="2"/>
      <c r="Y382" s="145"/>
      <c r="Z382" s="71"/>
      <c r="AA382" s="232"/>
      <c r="AB382" s="72"/>
      <c r="AC382" s="145"/>
      <c r="AD382" s="71"/>
      <c r="AE382" s="36"/>
      <c r="AF382" s="201"/>
      <c r="AG382" s="55"/>
      <c r="AH382" s="141"/>
      <c r="AI382" s="268" t="s">
        <v>7356</v>
      </c>
      <c r="AJ382" s="53">
        <v>5</v>
      </c>
      <c r="AK382" s="181" t="s">
        <v>7357</v>
      </c>
      <c r="AL382" s="98">
        <f>ROUND(ROUND(P373*Y380,0)*$AD$371-AJ382,0)</f>
        <v>455</v>
      </c>
      <c r="AM382" s="16"/>
    </row>
    <row r="383" spans="1:39" ht="16.75" customHeight="1" x14ac:dyDescent="0.3">
      <c r="A383" s="11">
        <v>33</v>
      </c>
      <c r="B383" s="14" t="s">
        <v>3183</v>
      </c>
      <c r="C383" s="52" t="s">
        <v>15210</v>
      </c>
      <c r="D383" s="70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81"/>
      <c r="P383" s="185"/>
      <c r="Q383" s="2"/>
      <c r="R383" s="2"/>
      <c r="S383" s="44"/>
      <c r="T383" s="45"/>
      <c r="U383" s="2"/>
      <c r="V383" s="2"/>
      <c r="W383" s="2"/>
      <c r="X383" s="2"/>
      <c r="Y383" s="145"/>
      <c r="Z383" s="71"/>
      <c r="AA383" s="232"/>
      <c r="AB383" s="72"/>
      <c r="AC383" s="145"/>
      <c r="AD383" s="71"/>
      <c r="AE383" s="291" t="s">
        <v>12369</v>
      </c>
      <c r="AF383" s="220" t="s">
        <v>7358</v>
      </c>
      <c r="AG383" s="55" t="s">
        <v>7390</v>
      </c>
      <c r="AH383" s="141">
        <v>0.7</v>
      </c>
      <c r="AI383" s="269"/>
      <c r="AJ383" s="136"/>
      <c r="AK383" s="75"/>
      <c r="AL383" s="98">
        <f>ROUND(ROUND(ROUND(P373*Y380,0)*$AD$371,0)*AH383-AJ382,0)</f>
        <v>317</v>
      </c>
      <c r="AM383" s="16"/>
    </row>
    <row r="384" spans="1:39" ht="16.75" customHeight="1" x14ac:dyDescent="0.3">
      <c r="A384" s="11">
        <v>33</v>
      </c>
      <c r="B384" s="14" t="s">
        <v>3184</v>
      </c>
      <c r="C384" s="52" t="s">
        <v>15209</v>
      </c>
      <c r="D384" s="70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81"/>
      <c r="P384" s="185"/>
      <c r="Q384" s="2"/>
      <c r="R384" s="2"/>
      <c r="S384" s="44"/>
      <c r="T384" s="43"/>
      <c r="U384" s="8"/>
      <c r="V384" s="8"/>
      <c r="W384" s="8"/>
      <c r="X384" s="8"/>
      <c r="Y384" s="180"/>
      <c r="Z384" s="73"/>
      <c r="AA384" s="232"/>
      <c r="AB384" s="72"/>
      <c r="AC384" s="145"/>
      <c r="AD384" s="71"/>
      <c r="AE384" s="292"/>
      <c r="AF384" s="220" t="s">
        <v>7391</v>
      </c>
      <c r="AG384" s="55" t="s">
        <v>7390</v>
      </c>
      <c r="AH384" s="141">
        <v>0.5</v>
      </c>
      <c r="AI384" s="270"/>
      <c r="AJ384" s="144"/>
      <c r="AK384" s="150"/>
      <c r="AL384" s="98">
        <f>ROUND(ROUND(ROUND(P373*Y380,0)*$AD$371,0)*AH384-AJ382,0)</f>
        <v>225</v>
      </c>
      <c r="AM384" s="16"/>
    </row>
    <row r="385" spans="1:39" ht="16.75" customHeight="1" x14ac:dyDescent="0.3">
      <c r="A385" s="11">
        <v>33</v>
      </c>
      <c r="B385" s="14" t="s">
        <v>3185</v>
      </c>
      <c r="C385" s="52" t="s">
        <v>15208</v>
      </c>
      <c r="D385" s="124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6"/>
      <c r="P385" s="167" t="s">
        <v>7425</v>
      </c>
      <c r="Q385" s="36"/>
      <c r="R385" s="36"/>
      <c r="S385" s="50"/>
      <c r="T385" s="36"/>
      <c r="U385" s="36"/>
      <c r="V385" s="36"/>
      <c r="W385" s="36"/>
      <c r="X385" s="36"/>
      <c r="Y385" s="217"/>
      <c r="Z385" s="50"/>
      <c r="AA385" s="12"/>
      <c r="AB385" s="45"/>
      <c r="AC385" s="2"/>
      <c r="AD385" s="44"/>
      <c r="AE385" s="36"/>
      <c r="AF385" s="53"/>
      <c r="AG385" s="36"/>
      <c r="AH385" s="36"/>
      <c r="AI385" s="36"/>
      <c r="AJ385" s="36"/>
      <c r="AK385" s="50"/>
      <c r="AL385" s="98">
        <f>ROUND(P391*$AD$371,0)</f>
        <v>426</v>
      </c>
      <c r="AM385" s="16"/>
    </row>
    <row r="386" spans="1:39" ht="16.75" customHeight="1" x14ac:dyDescent="0.3">
      <c r="A386" s="11">
        <v>33</v>
      </c>
      <c r="B386" s="14" t="s">
        <v>3186</v>
      </c>
      <c r="C386" s="52" t="s">
        <v>15207</v>
      </c>
      <c r="D386" s="124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6"/>
      <c r="P386" s="185"/>
      <c r="Q386" s="2"/>
      <c r="R386" s="2"/>
      <c r="S386" s="44"/>
      <c r="T386" s="2"/>
      <c r="U386" s="2"/>
      <c r="V386" s="2"/>
      <c r="W386" s="2"/>
      <c r="X386" s="2"/>
      <c r="Y386" s="145"/>
      <c r="Z386" s="71"/>
      <c r="AA386" s="232"/>
      <c r="AB386" s="72"/>
      <c r="AC386" s="145"/>
      <c r="AD386" s="71"/>
      <c r="AE386" s="291" t="s">
        <v>12369</v>
      </c>
      <c r="AF386" s="220" t="s">
        <v>7358</v>
      </c>
      <c r="AG386" s="55" t="s">
        <v>7390</v>
      </c>
      <c r="AH386" s="141">
        <v>0.7</v>
      </c>
      <c r="AI386" s="141"/>
      <c r="AJ386" s="141"/>
      <c r="AK386" s="142"/>
      <c r="AL386" s="98">
        <f>ROUND(ROUND(P391*$AD$371,0)*AH386,0)</f>
        <v>298</v>
      </c>
      <c r="AM386" s="16"/>
    </row>
    <row r="387" spans="1:39" ht="16.75" customHeight="1" x14ac:dyDescent="0.3">
      <c r="A387" s="11">
        <v>33</v>
      </c>
      <c r="B387" s="14" t="s">
        <v>3187</v>
      </c>
      <c r="C387" s="52" t="s">
        <v>15206</v>
      </c>
      <c r="D387" s="70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81"/>
      <c r="P387" s="185"/>
      <c r="Q387" s="2"/>
      <c r="R387" s="2"/>
      <c r="S387" s="44"/>
      <c r="T387" s="45"/>
      <c r="U387" s="2"/>
      <c r="V387" s="2"/>
      <c r="W387" s="2"/>
      <c r="X387" s="2"/>
      <c r="Y387" s="145"/>
      <c r="Z387" s="71"/>
      <c r="AA387" s="232"/>
      <c r="AB387" s="72"/>
      <c r="AC387" s="145"/>
      <c r="AD387" s="71"/>
      <c r="AE387" s="292"/>
      <c r="AF387" s="220" t="s">
        <v>7391</v>
      </c>
      <c r="AG387" s="55" t="s">
        <v>7390</v>
      </c>
      <c r="AH387" s="141">
        <v>0.5</v>
      </c>
      <c r="AI387" s="141"/>
      <c r="AJ387" s="141"/>
      <c r="AK387" s="142"/>
      <c r="AL387" s="98">
        <f>ROUND(ROUND(P391*$AD$371,0)*AH387,0)</f>
        <v>213</v>
      </c>
      <c r="AM387" s="16"/>
    </row>
    <row r="388" spans="1:39" ht="16.75" customHeight="1" x14ac:dyDescent="0.3">
      <c r="A388" s="11">
        <v>33</v>
      </c>
      <c r="B388" s="14" t="s">
        <v>3188</v>
      </c>
      <c r="C388" s="52" t="s">
        <v>15205</v>
      </c>
      <c r="D388" s="70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81"/>
      <c r="P388" s="185"/>
      <c r="Q388" s="2"/>
      <c r="R388" s="2"/>
      <c r="S388" s="44"/>
      <c r="T388" s="45"/>
      <c r="U388" s="2"/>
      <c r="V388" s="2"/>
      <c r="W388" s="2"/>
      <c r="X388" s="2"/>
      <c r="Y388" s="145"/>
      <c r="Z388" s="71"/>
      <c r="AA388" s="232"/>
      <c r="AB388" s="72"/>
      <c r="AC388" s="145"/>
      <c r="AD388" s="71"/>
      <c r="AE388" s="36"/>
      <c r="AF388" s="201"/>
      <c r="AG388" s="55"/>
      <c r="AH388" s="141"/>
      <c r="AI388" s="268" t="s">
        <v>7356</v>
      </c>
      <c r="AJ388" s="53">
        <v>5</v>
      </c>
      <c r="AK388" s="181" t="s">
        <v>7357</v>
      </c>
      <c r="AL388" s="98">
        <f>ROUND(P391*$AD$371-AJ388,0)</f>
        <v>421</v>
      </c>
      <c r="AM388" s="16"/>
    </row>
    <row r="389" spans="1:39" ht="16.75" customHeight="1" x14ac:dyDescent="0.3">
      <c r="A389" s="11">
        <v>33</v>
      </c>
      <c r="B389" s="14" t="s">
        <v>3189</v>
      </c>
      <c r="C389" s="52" t="s">
        <v>15204</v>
      </c>
      <c r="D389" s="70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81"/>
      <c r="P389" s="185"/>
      <c r="Q389" s="2"/>
      <c r="R389" s="2"/>
      <c r="S389" s="44"/>
      <c r="T389" s="45"/>
      <c r="U389" s="2"/>
      <c r="V389" s="2"/>
      <c r="W389" s="2"/>
      <c r="X389" s="2"/>
      <c r="Y389" s="145"/>
      <c r="Z389" s="71"/>
      <c r="AA389" s="232"/>
      <c r="AB389" s="72"/>
      <c r="AC389" s="145"/>
      <c r="AD389" s="71"/>
      <c r="AE389" s="291" t="s">
        <v>12369</v>
      </c>
      <c r="AF389" s="220" t="s">
        <v>7358</v>
      </c>
      <c r="AG389" s="55" t="s">
        <v>7390</v>
      </c>
      <c r="AH389" s="141">
        <v>0.7</v>
      </c>
      <c r="AI389" s="269"/>
      <c r="AJ389" s="136"/>
      <c r="AK389" s="75"/>
      <c r="AL389" s="98">
        <f>ROUND(ROUND(P391*$AD$371,0)*AH389-AJ388,0)</f>
        <v>293</v>
      </c>
      <c r="AM389" s="16"/>
    </row>
    <row r="390" spans="1:39" ht="16.75" customHeight="1" x14ac:dyDescent="0.3">
      <c r="A390" s="11">
        <v>33</v>
      </c>
      <c r="B390" s="14" t="s">
        <v>3190</v>
      </c>
      <c r="C390" s="52" t="s">
        <v>15203</v>
      </c>
      <c r="D390" s="70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81"/>
      <c r="P390" s="185"/>
      <c r="Q390" s="2"/>
      <c r="R390" s="2"/>
      <c r="S390" s="44"/>
      <c r="T390" s="45"/>
      <c r="U390" s="2"/>
      <c r="V390" s="2"/>
      <c r="W390" s="2"/>
      <c r="X390" s="2"/>
      <c r="Y390" s="145"/>
      <c r="Z390" s="71"/>
      <c r="AA390" s="232"/>
      <c r="AB390" s="72"/>
      <c r="AC390" s="145"/>
      <c r="AD390" s="71"/>
      <c r="AE390" s="292"/>
      <c r="AF390" s="220" t="s">
        <v>7391</v>
      </c>
      <c r="AG390" s="55" t="s">
        <v>7390</v>
      </c>
      <c r="AH390" s="141">
        <v>0.5</v>
      </c>
      <c r="AI390" s="270"/>
      <c r="AJ390" s="144"/>
      <c r="AK390" s="150"/>
      <c r="AL390" s="98">
        <f>ROUND(ROUND(P391*$AD$371,0)*AH390-AJ388,0)</f>
        <v>208</v>
      </c>
      <c r="AM390" s="16"/>
    </row>
    <row r="391" spans="1:39" ht="16.75" customHeight="1" x14ac:dyDescent="0.3">
      <c r="A391" s="11">
        <v>33</v>
      </c>
      <c r="B391" s="14" t="s">
        <v>3191</v>
      </c>
      <c r="C391" s="52" t="s">
        <v>15202</v>
      </c>
      <c r="D391" s="124"/>
      <c r="E391" s="125"/>
      <c r="F391" s="125"/>
      <c r="G391" s="125"/>
      <c r="H391" s="125"/>
      <c r="I391" s="125"/>
      <c r="J391" s="125"/>
      <c r="K391" s="125"/>
      <c r="L391" s="125"/>
      <c r="M391" s="125"/>
      <c r="N391" s="125"/>
      <c r="O391" s="126"/>
      <c r="P391" s="271">
        <f>'21共同生活援助（日中支援型）'!P175</f>
        <v>851</v>
      </c>
      <c r="Q391" s="272"/>
      <c r="R391" s="2" t="s">
        <v>7388</v>
      </c>
      <c r="S391" s="44"/>
      <c r="T391" s="281" t="s">
        <v>7380</v>
      </c>
      <c r="U391" s="282"/>
      <c r="V391" s="282"/>
      <c r="W391" s="282"/>
      <c r="X391" s="36"/>
      <c r="Y391" s="217"/>
      <c r="Z391" s="74"/>
      <c r="AA391" s="232"/>
      <c r="AB391" s="72"/>
      <c r="AC391" s="145"/>
      <c r="AD391" s="71"/>
      <c r="AE391" s="36"/>
      <c r="AF391" s="194"/>
      <c r="AG391" s="7"/>
      <c r="AH391" s="7"/>
      <c r="AI391" s="36"/>
      <c r="AJ391" s="7"/>
      <c r="AK391" s="37"/>
      <c r="AL391" s="98">
        <f>ROUND(ROUND(P391*Y392,0)*$AD$371,0)</f>
        <v>396</v>
      </c>
      <c r="AM391" s="66"/>
    </row>
    <row r="392" spans="1:39" ht="16.75" customHeight="1" x14ac:dyDescent="0.3">
      <c r="A392" s="11">
        <v>33</v>
      </c>
      <c r="B392" s="14" t="s">
        <v>3192</v>
      </c>
      <c r="C392" s="52" t="s">
        <v>15201</v>
      </c>
      <c r="D392" s="124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6"/>
      <c r="P392" s="72"/>
      <c r="Q392" s="145"/>
      <c r="R392" s="2"/>
      <c r="S392" s="44"/>
      <c r="T392" s="284"/>
      <c r="U392" s="285"/>
      <c r="V392" s="285"/>
      <c r="W392" s="285"/>
      <c r="X392" s="136" t="s">
        <v>7404</v>
      </c>
      <c r="Y392" s="273">
        <v>0.93</v>
      </c>
      <c r="Z392" s="274"/>
      <c r="AA392" s="233"/>
      <c r="AB392" s="156"/>
      <c r="AC392" s="155"/>
      <c r="AD392" s="157"/>
      <c r="AE392" s="291" t="s">
        <v>12369</v>
      </c>
      <c r="AF392" s="220" t="s">
        <v>7358</v>
      </c>
      <c r="AG392" s="55" t="s">
        <v>7390</v>
      </c>
      <c r="AH392" s="141">
        <v>0.7</v>
      </c>
      <c r="AI392" s="141"/>
      <c r="AJ392" s="141"/>
      <c r="AK392" s="142"/>
      <c r="AL392" s="98">
        <f>ROUND(ROUND(ROUND(P391*Y392,0)*$AD$371,0)*AH392,0)</f>
        <v>277</v>
      </c>
      <c r="AM392" s="66"/>
    </row>
    <row r="393" spans="1:39" ht="16.75" customHeight="1" x14ac:dyDescent="0.3">
      <c r="A393" s="11">
        <v>33</v>
      </c>
      <c r="B393" s="14" t="s">
        <v>3193</v>
      </c>
      <c r="C393" s="52" t="s">
        <v>15200</v>
      </c>
      <c r="D393" s="70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81"/>
      <c r="P393" s="185"/>
      <c r="Q393" s="2"/>
      <c r="R393" s="2"/>
      <c r="S393" s="44"/>
      <c r="T393" s="284"/>
      <c r="U393" s="285"/>
      <c r="V393" s="285"/>
      <c r="W393" s="285"/>
      <c r="X393" s="2"/>
      <c r="Y393" s="145"/>
      <c r="Z393" s="71"/>
      <c r="AA393" s="232"/>
      <c r="AB393" s="72"/>
      <c r="AC393" s="145"/>
      <c r="AD393" s="71"/>
      <c r="AE393" s="292"/>
      <c r="AF393" s="220" t="s">
        <v>7391</v>
      </c>
      <c r="AG393" s="55" t="s">
        <v>7390</v>
      </c>
      <c r="AH393" s="141">
        <v>0.5</v>
      </c>
      <c r="AI393" s="141"/>
      <c r="AJ393" s="141"/>
      <c r="AK393" s="142"/>
      <c r="AL393" s="98">
        <f>ROUND(ROUND(ROUND(P391*Y392,0)*$AD$371,0)*AH393,0)</f>
        <v>198</v>
      </c>
      <c r="AM393" s="16"/>
    </row>
    <row r="394" spans="1:39" ht="16.75" customHeight="1" x14ac:dyDescent="0.3">
      <c r="A394" s="11">
        <v>33</v>
      </c>
      <c r="B394" s="14" t="s">
        <v>3194</v>
      </c>
      <c r="C394" s="52" t="s">
        <v>15199</v>
      </c>
      <c r="D394" s="70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81"/>
      <c r="P394" s="185"/>
      <c r="Q394" s="2"/>
      <c r="R394" s="2"/>
      <c r="S394" s="44"/>
      <c r="T394" s="45"/>
      <c r="U394" s="2"/>
      <c r="V394" s="2"/>
      <c r="W394" s="2"/>
      <c r="X394" s="2"/>
      <c r="Y394" s="145"/>
      <c r="Z394" s="71"/>
      <c r="AA394" s="232"/>
      <c r="AB394" s="72"/>
      <c r="AC394" s="145"/>
      <c r="AD394" s="71"/>
      <c r="AE394" s="36"/>
      <c r="AF394" s="201"/>
      <c r="AG394" s="55"/>
      <c r="AH394" s="141"/>
      <c r="AI394" s="268" t="s">
        <v>7356</v>
      </c>
      <c r="AJ394" s="53">
        <v>5</v>
      </c>
      <c r="AK394" s="181" t="s">
        <v>7357</v>
      </c>
      <c r="AL394" s="98">
        <f>ROUND(ROUND(P391*Y392,0)*$AD$371-AJ394,0)</f>
        <v>391</v>
      </c>
      <c r="AM394" s="16"/>
    </row>
    <row r="395" spans="1:39" ht="16.75" customHeight="1" x14ac:dyDescent="0.3">
      <c r="A395" s="11">
        <v>33</v>
      </c>
      <c r="B395" s="14" t="s">
        <v>3195</v>
      </c>
      <c r="C395" s="52" t="s">
        <v>15198</v>
      </c>
      <c r="D395" s="70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81"/>
      <c r="P395" s="185"/>
      <c r="Q395" s="2"/>
      <c r="R395" s="2"/>
      <c r="S395" s="44"/>
      <c r="T395" s="45"/>
      <c r="U395" s="2"/>
      <c r="V395" s="2"/>
      <c r="W395" s="2"/>
      <c r="X395" s="2"/>
      <c r="Y395" s="145"/>
      <c r="Z395" s="71"/>
      <c r="AA395" s="232"/>
      <c r="AB395" s="72"/>
      <c r="AC395" s="145"/>
      <c r="AD395" s="71"/>
      <c r="AE395" s="291" t="s">
        <v>12369</v>
      </c>
      <c r="AF395" s="220" t="s">
        <v>7358</v>
      </c>
      <c r="AG395" s="55" t="s">
        <v>7390</v>
      </c>
      <c r="AH395" s="141">
        <v>0.7</v>
      </c>
      <c r="AI395" s="269"/>
      <c r="AJ395" s="136"/>
      <c r="AK395" s="75"/>
      <c r="AL395" s="98">
        <f>ROUND(ROUND(ROUND(P391*Y392,0)*$AD$371,0)*AH395-AJ394,0)</f>
        <v>272</v>
      </c>
      <c r="AM395" s="16"/>
    </row>
    <row r="396" spans="1:39" ht="16.75" customHeight="1" x14ac:dyDescent="0.3">
      <c r="A396" s="11">
        <v>33</v>
      </c>
      <c r="B396" s="14" t="s">
        <v>3196</v>
      </c>
      <c r="C396" s="52" t="s">
        <v>15197</v>
      </c>
      <c r="D396" s="70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81"/>
      <c r="P396" s="185"/>
      <c r="Q396" s="2"/>
      <c r="R396" s="2"/>
      <c r="S396" s="44"/>
      <c r="T396" s="43"/>
      <c r="U396" s="8"/>
      <c r="V396" s="8"/>
      <c r="W396" s="8"/>
      <c r="X396" s="8"/>
      <c r="Y396" s="180"/>
      <c r="Z396" s="73"/>
      <c r="AA396" s="232"/>
      <c r="AB396" s="72"/>
      <c r="AC396" s="145"/>
      <c r="AD396" s="71"/>
      <c r="AE396" s="292"/>
      <c r="AF396" s="220" t="s">
        <v>7391</v>
      </c>
      <c r="AG396" s="55" t="s">
        <v>7390</v>
      </c>
      <c r="AH396" s="141">
        <v>0.5</v>
      </c>
      <c r="AI396" s="270"/>
      <c r="AJ396" s="144"/>
      <c r="AK396" s="150"/>
      <c r="AL396" s="98">
        <f>ROUND(ROUND(ROUND(P391*Y392,0)*$AD$371,0)*AH396-AJ394,0)</f>
        <v>193</v>
      </c>
      <c r="AM396" s="16"/>
    </row>
    <row r="397" spans="1:39" ht="16.75" customHeight="1" x14ac:dyDescent="0.3">
      <c r="A397" s="11">
        <v>33</v>
      </c>
      <c r="B397" s="14" t="s">
        <v>3197</v>
      </c>
      <c r="C397" s="52" t="s">
        <v>15196</v>
      </c>
      <c r="D397" s="124"/>
      <c r="E397" s="125"/>
      <c r="F397" s="125"/>
      <c r="G397" s="125"/>
      <c r="H397" s="125"/>
      <c r="I397" s="125"/>
      <c r="J397" s="125"/>
      <c r="K397" s="125"/>
      <c r="L397" s="125"/>
      <c r="M397" s="125"/>
      <c r="N397" s="125"/>
      <c r="O397" s="126"/>
      <c r="P397" s="185"/>
      <c r="Q397" s="2"/>
      <c r="R397" s="2"/>
      <c r="S397" s="44"/>
      <c r="T397" s="281" t="s">
        <v>13491</v>
      </c>
      <c r="U397" s="282"/>
      <c r="V397" s="282"/>
      <c r="W397" s="282"/>
      <c r="X397" s="2"/>
      <c r="Y397" s="145"/>
      <c r="Z397" s="71"/>
      <c r="AA397" s="232"/>
      <c r="AB397" s="72"/>
      <c r="AC397" s="145"/>
      <c r="AD397" s="71"/>
      <c r="AE397" s="36"/>
      <c r="AF397" s="194"/>
      <c r="AG397" s="7"/>
      <c r="AH397" s="7"/>
      <c r="AI397" s="36"/>
      <c r="AJ397" s="7"/>
      <c r="AK397" s="37"/>
      <c r="AL397" s="98">
        <f>ROUND(ROUND(P391*Y398,0)*$AD$371,0)</f>
        <v>404</v>
      </c>
      <c r="AM397" s="66"/>
    </row>
    <row r="398" spans="1:39" ht="16.75" customHeight="1" x14ac:dyDescent="0.3">
      <c r="A398" s="11">
        <v>33</v>
      </c>
      <c r="B398" s="14" t="s">
        <v>3198</v>
      </c>
      <c r="C398" s="52" t="s">
        <v>15195</v>
      </c>
      <c r="D398" s="124"/>
      <c r="E398" s="125"/>
      <c r="F398" s="125"/>
      <c r="G398" s="125"/>
      <c r="H398" s="125"/>
      <c r="I398" s="125"/>
      <c r="J398" s="125"/>
      <c r="K398" s="125"/>
      <c r="L398" s="125"/>
      <c r="M398" s="125"/>
      <c r="N398" s="125"/>
      <c r="O398" s="126"/>
      <c r="P398" s="185"/>
      <c r="Q398" s="2"/>
      <c r="R398" s="2"/>
      <c r="S398" s="44"/>
      <c r="T398" s="284" t="s">
        <v>7405</v>
      </c>
      <c r="U398" s="285"/>
      <c r="V398" s="285"/>
      <c r="W398" s="285"/>
      <c r="X398" s="136" t="s">
        <v>7404</v>
      </c>
      <c r="Y398" s="273">
        <v>0.95</v>
      </c>
      <c r="Z398" s="274"/>
      <c r="AA398" s="233"/>
      <c r="AB398" s="156"/>
      <c r="AC398" s="155"/>
      <c r="AD398" s="157"/>
      <c r="AE398" s="291" t="s">
        <v>12369</v>
      </c>
      <c r="AF398" s="220" t="s">
        <v>7358</v>
      </c>
      <c r="AG398" s="55" t="s">
        <v>7390</v>
      </c>
      <c r="AH398" s="141">
        <v>0.7</v>
      </c>
      <c r="AI398" s="141"/>
      <c r="AJ398" s="141"/>
      <c r="AK398" s="142"/>
      <c r="AL398" s="98">
        <f>ROUND(ROUND(ROUND(P391*Y398,0)*$AD$371,0)*AH398,0)</f>
        <v>283</v>
      </c>
      <c r="AM398" s="66"/>
    </row>
    <row r="399" spans="1:39" ht="16.75" customHeight="1" x14ac:dyDescent="0.3">
      <c r="A399" s="11">
        <v>33</v>
      </c>
      <c r="B399" s="14" t="s">
        <v>3199</v>
      </c>
      <c r="C399" s="52" t="s">
        <v>15194</v>
      </c>
      <c r="D399" s="70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81"/>
      <c r="P399" s="185"/>
      <c r="Q399" s="2"/>
      <c r="R399" s="2"/>
      <c r="S399" s="44"/>
      <c r="T399" s="284"/>
      <c r="U399" s="285"/>
      <c r="V399" s="285"/>
      <c r="W399" s="285"/>
      <c r="X399" s="2"/>
      <c r="Y399" s="145"/>
      <c r="Z399" s="71"/>
      <c r="AA399" s="232"/>
      <c r="AB399" s="72"/>
      <c r="AC399" s="145"/>
      <c r="AD399" s="71"/>
      <c r="AE399" s="292"/>
      <c r="AF399" s="220" t="s">
        <v>7391</v>
      </c>
      <c r="AG399" s="55" t="s">
        <v>7390</v>
      </c>
      <c r="AH399" s="141">
        <v>0.5</v>
      </c>
      <c r="AI399" s="141"/>
      <c r="AJ399" s="141"/>
      <c r="AK399" s="142"/>
      <c r="AL399" s="98">
        <f>ROUND(ROUND(ROUND(P391*Y398,0)*$AD$371,0)*AH399,0)</f>
        <v>202</v>
      </c>
      <c r="AM399" s="16"/>
    </row>
    <row r="400" spans="1:39" ht="16.75" customHeight="1" x14ac:dyDescent="0.3">
      <c r="A400" s="11">
        <v>33</v>
      </c>
      <c r="B400" s="14" t="s">
        <v>3200</v>
      </c>
      <c r="C400" s="52" t="s">
        <v>15193</v>
      </c>
      <c r="D400" s="70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81"/>
      <c r="P400" s="185"/>
      <c r="Q400" s="2"/>
      <c r="R400" s="2"/>
      <c r="S400" s="44"/>
      <c r="T400" s="45"/>
      <c r="U400" s="2"/>
      <c r="V400" s="2"/>
      <c r="W400" s="2"/>
      <c r="X400" s="2"/>
      <c r="Y400" s="145"/>
      <c r="Z400" s="71"/>
      <c r="AA400" s="232"/>
      <c r="AB400" s="72"/>
      <c r="AC400" s="145"/>
      <c r="AD400" s="71"/>
      <c r="AE400" s="36"/>
      <c r="AF400" s="201"/>
      <c r="AG400" s="55"/>
      <c r="AH400" s="141"/>
      <c r="AI400" s="268" t="s">
        <v>7356</v>
      </c>
      <c r="AJ400" s="53">
        <v>5</v>
      </c>
      <c r="AK400" s="181" t="s">
        <v>7357</v>
      </c>
      <c r="AL400" s="98">
        <f>ROUND(ROUND(P391*Y398,0)*$AD$371-AJ400,0)</f>
        <v>399</v>
      </c>
      <c r="AM400" s="16"/>
    </row>
    <row r="401" spans="1:39" ht="16.75" customHeight="1" x14ac:dyDescent="0.3">
      <c r="A401" s="11">
        <v>33</v>
      </c>
      <c r="B401" s="14" t="s">
        <v>3201</v>
      </c>
      <c r="C401" s="52" t="s">
        <v>15192</v>
      </c>
      <c r="D401" s="70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81"/>
      <c r="P401" s="185"/>
      <c r="Q401" s="2"/>
      <c r="R401" s="2"/>
      <c r="S401" s="44"/>
      <c r="T401" s="45"/>
      <c r="U401" s="2"/>
      <c r="V401" s="2"/>
      <c r="W401" s="2"/>
      <c r="X401" s="2"/>
      <c r="Y401" s="145"/>
      <c r="Z401" s="71"/>
      <c r="AA401" s="232"/>
      <c r="AB401" s="72"/>
      <c r="AC401" s="145"/>
      <c r="AD401" s="71"/>
      <c r="AE401" s="291" t="s">
        <v>12369</v>
      </c>
      <c r="AF401" s="220" t="s">
        <v>7358</v>
      </c>
      <c r="AG401" s="55" t="s">
        <v>7390</v>
      </c>
      <c r="AH401" s="141">
        <v>0.7</v>
      </c>
      <c r="AI401" s="269"/>
      <c r="AJ401" s="136"/>
      <c r="AK401" s="75"/>
      <c r="AL401" s="98">
        <f>ROUND(ROUND(ROUND(P391*Y398,0)*$AD$371,0)*AH401-AJ400,0)</f>
        <v>278</v>
      </c>
      <c r="AM401" s="16"/>
    </row>
    <row r="402" spans="1:39" ht="16.75" customHeight="1" x14ac:dyDescent="0.3">
      <c r="A402" s="11">
        <v>33</v>
      </c>
      <c r="B402" s="14" t="s">
        <v>3202</v>
      </c>
      <c r="C402" s="52" t="s">
        <v>15191</v>
      </c>
      <c r="D402" s="70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81"/>
      <c r="P402" s="164"/>
      <c r="Q402" s="8"/>
      <c r="R402" s="8"/>
      <c r="S402" s="24"/>
      <c r="T402" s="43"/>
      <c r="U402" s="8"/>
      <c r="V402" s="8"/>
      <c r="W402" s="8"/>
      <c r="X402" s="8"/>
      <c r="Y402" s="180"/>
      <c r="Z402" s="73"/>
      <c r="AA402" s="232"/>
      <c r="AB402" s="72"/>
      <c r="AC402" s="145"/>
      <c r="AD402" s="71"/>
      <c r="AE402" s="292"/>
      <c r="AF402" s="220" t="s">
        <v>7391</v>
      </c>
      <c r="AG402" s="55" t="s">
        <v>7390</v>
      </c>
      <c r="AH402" s="141">
        <v>0.5</v>
      </c>
      <c r="AI402" s="270"/>
      <c r="AJ402" s="144"/>
      <c r="AK402" s="150"/>
      <c r="AL402" s="98">
        <f>ROUND(ROUND(ROUND(P391*Y398,0)*$AD$371,0)*AH402-AJ400,0)</f>
        <v>197</v>
      </c>
      <c r="AM402" s="16"/>
    </row>
    <row r="403" spans="1:39" ht="16.75" customHeight="1" x14ac:dyDescent="0.3">
      <c r="A403" s="11">
        <v>33</v>
      </c>
      <c r="B403" s="14" t="s">
        <v>3203</v>
      </c>
      <c r="C403" s="52" t="s">
        <v>15190</v>
      </c>
      <c r="D403" s="124"/>
      <c r="E403" s="125"/>
      <c r="F403" s="125"/>
      <c r="G403" s="125"/>
      <c r="H403" s="125"/>
      <c r="I403" s="125"/>
      <c r="J403" s="125"/>
      <c r="K403" s="125"/>
      <c r="L403" s="125"/>
      <c r="M403" s="125"/>
      <c r="N403" s="125"/>
      <c r="O403" s="126"/>
      <c r="P403" s="70" t="s">
        <v>7398</v>
      </c>
      <c r="Q403" s="2"/>
      <c r="R403" s="2"/>
      <c r="S403" s="44"/>
      <c r="T403" s="2"/>
      <c r="U403" s="2"/>
      <c r="V403" s="2"/>
      <c r="W403" s="2"/>
      <c r="X403" s="2"/>
      <c r="Y403" s="145"/>
      <c r="Z403" s="44"/>
      <c r="AA403" s="12"/>
      <c r="AB403" s="45"/>
      <c r="AC403" s="2"/>
      <c r="AD403" s="44"/>
      <c r="AE403" s="36"/>
      <c r="AF403" s="53"/>
      <c r="AG403" s="36"/>
      <c r="AH403" s="36"/>
      <c r="AI403" s="36"/>
      <c r="AJ403" s="36"/>
      <c r="AK403" s="50"/>
      <c r="AL403" s="98">
        <f>ROUND(P409*$AD$371,0)</f>
        <v>385</v>
      </c>
      <c r="AM403" s="16"/>
    </row>
    <row r="404" spans="1:39" ht="16.75" customHeight="1" x14ac:dyDescent="0.3">
      <c r="A404" s="11">
        <v>33</v>
      </c>
      <c r="B404" s="14" t="s">
        <v>3204</v>
      </c>
      <c r="C404" s="52" t="s">
        <v>15189</v>
      </c>
      <c r="D404" s="124"/>
      <c r="E404" s="125"/>
      <c r="F404" s="125"/>
      <c r="G404" s="125"/>
      <c r="H404" s="125"/>
      <c r="I404" s="125"/>
      <c r="J404" s="125"/>
      <c r="K404" s="125"/>
      <c r="L404" s="125"/>
      <c r="M404" s="125"/>
      <c r="N404" s="125"/>
      <c r="O404" s="126"/>
      <c r="P404" s="185"/>
      <c r="Q404" s="2"/>
      <c r="R404" s="2"/>
      <c r="S404" s="44"/>
      <c r="T404" s="2"/>
      <c r="U404" s="2"/>
      <c r="V404" s="2"/>
      <c r="W404" s="2"/>
      <c r="X404" s="2"/>
      <c r="Y404" s="145"/>
      <c r="Z404" s="71"/>
      <c r="AA404" s="232"/>
      <c r="AB404" s="72"/>
      <c r="AC404" s="145"/>
      <c r="AD404" s="71"/>
      <c r="AE404" s="291" t="s">
        <v>12369</v>
      </c>
      <c r="AF404" s="220" t="s">
        <v>7358</v>
      </c>
      <c r="AG404" s="55" t="s">
        <v>7390</v>
      </c>
      <c r="AH404" s="141">
        <v>0.7</v>
      </c>
      <c r="AI404" s="141"/>
      <c r="AJ404" s="141"/>
      <c r="AK404" s="142"/>
      <c r="AL404" s="98">
        <f>ROUND(ROUND(P409*$AD$371,0)*AH404,0)</f>
        <v>270</v>
      </c>
      <c r="AM404" s="16"/>
    </row>
    <row r="405" spans="1:39" ht="16.75" customHeight="1" x14ac:dyDescent="0.3">
      <c r="A405" s="11">
        <v>33</v>
      </c>
      <c r="B405" s="14" t="s">
        <v>3205</v>
      </c>
      <c r="C405" s="52" t="s">
        <v>15188</v>
      </c>
      <c r="D405" s="70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81"/>
      <c r="P405" s="185"/>
      <c r="Q405" s="2"/>
      <c r="R405" s="2"/>
      <c r="S405" s="44"/>
      <c r="T405" s="45"/>
      <c r="U405" s="2"/>
      <c r="V405" s="2"/>
      <c r="W405" s="2"/>
      <c r="X405" s="2"/>
      <c r="Y405" s="145"/>
      <c r="Z405" s="71"/>
      <c r="AA405" s="232"/>
      <c r="AB405" s="72"/>
      <c r="AC405" s="145"/>
      <c r="AD405" s="71"/>
      <c r="AE405" s="292"/>
      <c r="AF405" s="220" t="s">
        <v>7391</v>
      </c>
      <c r="AG405" s="55" t="s">
        <v>7390</v>
      </c>
      <c r="AH405" s="141">
        <v>0.5</v>
      </c>
      <c r="AI405" s="141"/>
      <c r="AJ405" s="141"/>
      <c r="AK405" s="142"/>
      <c r="AL405" s="98">
        <f>ROUND(ROUND(P409*$AD$371,0)*AH405,0)</f>
        <v>193</v>
      </c>
      <c r="AM405" s="16"/>
    </row>
    <row r="406" spans="1:39" ht="16.75" customHeight="1" x14ac:dyDescent="0.3">
      <c r="A406" s="11">
        <v>33</v>
      </c>
      <c r="B406" s="14" t="s">
        <v>3206</v>
      </c>
      <c r="C406" s="52" t="s">
        <v>15187</v>
      </c>
      <c r="D406" s="70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81"/>
      <c r="P406" s="185"/>
      <c r="Q406" s="2"/>
      <c r="R406" s="2"/>
      <c r="S406" s="44"/>
      <c r="T406" s="45"/>
      <c r="U406" s="2"/>
      <c r="V406" s="2"/>
      <c r="W406" s="2"/>
      <c r="X406" s="2"/>
      <c r="Y406" s="145"/>
      <c r="Z406" s="71"/>
      <c r="AA406" s="232"/>
      <c r="AB406" s="72"/>
      <c r="AC406" s="145"/>
      <c r="AD406" s="71"/>
      <c r="AE406" s="36"/>
      <c r="AF406" s="201"/>
      <c r="AG406" s="55"/>
      <c r="AH406" s="141"/>
      <c r="AI406" s="268" t="s">
        <v>7356</v>
      </c>
      <c r="AJ406" s="53">
        <v>5</v>
      </c>
      <c r="AK406" s="181" t="s">
        <v>7357</v>
      </c>
      <c r="AL406" s="98">
        <f>ROUND(P409*$AD$371-AJ406,0)</f>
        <v>380</v>
      </c>
      <c r="AM406" s="16"/>
    </row>
    <row r="407" spans="1:39" ht="16.75" customHeight="1" x14ac:dyDescent="0.3">
      <c r="A407" s="11">
        <v>33</v>
      </c>
      <c r="B407" s="14" t="s">
        <v>3207</v>
      </c>
      <c r="C407" s="52" t="s">
        <v>15186</v>
      </c>
      <c r="D407" s="70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81"/>
      <c r="P407" s="185"/>
      <c r="Q407" s="2"/>
      <c r="R407" s="2"/>
      <c r="S407" s="44"/>
      <c r="T407" s="45"/>
      <c r="U407" s="2"/>
      <c r="V407" s="2"/>
      <c r="W407" s="2"/>
      <c r="X407" s="2"/>
      <c r="Y407" s="145"/>
      <c r="Z407" s="71"/>
      <c r="AA407" s="232"/>
      <c r="AB407" s="72"/>
      <c r="AC407" s="145"/>
      <c r="AD407" s="71"/>
      <c r="AE407" s="291" t="s">
        <v>12369</v>
      </c>
      <c r="AF407" s="220" t="s">
        <v>7358</v>
      </c>
      <c r="AG407" s="55" t="s">
        <v>7390</v>
      </c>
      <c r="AH407" s="141">
        <v>0.7</v>
      </c>
      <c r="AI407" s="269"/>
      <c r="AJ407" s="136"/>
      <c r="AK407" s="75"/>
      <c r="AL407" s="98">
        <f>ROUND(ROUND(P409*$AD$371,0)*AH407-AJ406,0)</f>
        <v>265</v>
      </c>
      <c r="AM407" s="16"/>
    </row>
    <row r="408" spans="1:39" ht="16.75" customHeight="1" x14ac:dyDescent="0.3">
      <c r="A408" s="11">
        <v>33</v>
      </c>
      <c r="B408" s="14" t="s">
        <v>3208</v>
      </c>
      <c r="C408" s="52" t="s">
        <v>15185</v>
      </c>
      <c r="D408" s="70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81"/>
      <c r="P408" s="185"/>
      <c r="Q408" s="2"/>
      <c r="R408" s="2"/>
      <c r="S408" s="44"/>
      <c r="T408" s="45"/>
      <c r="U408" s="2"/>
      <c r="V408" s="2"/>
      <c r="W408" s="2"/>
      <c r="X408" s="2"/>
      <c r="Y408" s="145"/>
      <c r="Z408" s="71"/>
      <c r="AA408" s="232"/>
      <c r="AB408" s="72"/>
      <c r="AC408" s="145"/>
      <c r="AD408" s="71"/>
      <c r="AE408" s="292"/>
      <c r="AF408" s="220" t="s">
        <v>7391</v>
      </c>
      <c r="AG408" s="55" t="s">
        <v>7390</v>
      </c>
      <c r="AH408" s="141">
        <v>0.5</v>
      </c>
      <c r="AI408" s="270"/>
      <c r="AJ408" s="144"/>
      <c r="AK408" s="150"/>
      <c r="AL408" s="98">
        <f>ROUND(ROUND(P409*$AD$371,0)*AH408-AJ406,0)</f>
        <v>188</v>
      </c>
      <c r="AM408" s="16"/>
    </row>
    <row r="409" spans="1:39" ht="16.75" customHeight="1" x14ac:dyDescent="0.3">
      <c r="A409" s="11">
        <v>33</v>
      </c>
      <c r="B409" s="14" t="s">
        <v>3209</v>
      </c>
      <c r="C409" s="52" t="s">
        <v>15184</v>
      </c>
      <c r="D409" s="124"/>
      <c r="E409" s="125"/>
      <c r="F409" s="125"/>
      <c r="G409" s="125"/>
      <c r="H409" s="125"/>
      <c r="I409" s="125"/>
      <c r="J409" s="125"/>
      <c r="K409" s="125"/>
      <c r="L409" s="125"/>
      <c r="M409" s="125"/>
      <c r="N409" s="125"/>
      <c r="O409" s="126"/>
      <c r="P409" s="271">
        <f>'21共同生活援助（日中支援型）'!P193</f>
        <v>769</v>
      </c>
      <c r="Q409" s="272"/>
      <c r="R409" s="2" t="s">
        <v>7388</v>
      </c>
      <c r="S409" s="2"/>
      <c r="T409" s="281" t="s">
        <v>7380</v>
      </c>
      <c r="U409" s="282"/>
      <c r="V409" s="282"/>
      <c r="W409" s="282"/>
      <c r="X409" s="36"/>
      <c r="Y409" s="217"/>
      <c r="Z409" s="74"/>
      <c r="AA409" s="232"/>
      <c r="AB409" s="72"/>
      <c r="AC409" s="145"/>
      <c r="AD409" s="71"/>
      <c r="AE409" s="36"/>
      <c r="AF409" s="194"/>
      <c r="AG409" s="7"/>
      <c r="AH409" s="7"/>
      <c r="AI409" s="36"/>
      <c r="AJ409" s="7"/>
      <c r="AK409" s="37"/>
      <c r="AL409" s="98">
        <f>ROUND(ROUND(P409*Y410,0)*$AD$371,0)</f>
        <v>358</v>
      </c>
      <c r="AM409" s="66"/>
    </row>
    <row r="410" spans="1:39" ht="16.75" customHeight="1" x14ac:dyDescent="0.3">
      <c r="A410" s="11">
        <v>33</v>
      </c>
      <c r="B410" s="14" t="s">
        <v>3210</v>
      </c>
      <c r="C410" s="52" t="s">
        <v>15183</v>
      </c>
      <c r="D410" s="124"/>
      <c r="E410" s="125"/>
      <c r="F410" s="125"/>
      <c r="G410" s="125"/>
      <c r="H410" s="125"/>
      <c r="I410" s="125"/>
      <c r="J410" s="125"/>
      <c r="K410" s="125"/>
      <c r="L410" s="125"/>
      <c r="M410" s="125"/>
      <c r="N410" s="125"/>
      <c r="O410" s="126"/>
      <c r="P410" s="72"/>
      <c r="Q410" s="145"/>
      <c r="R410" s="2"/>
      <c r="S410" s="2"/>
      <c r="T410" s="284"/>
      <c r="U410" s="285"/>
      <c r="V410" s="285"/>
      <c r="W410" s="285"/>
      <c r="X410" s="136" t="s">
        <v>7404</v>
      </c>
      <c r="Y410" s="273">
        <v>0.93</v>
      </c>
      <c r="Z410" s="274"/>
      <c r="AA410" s="233"/>
      <c r="AB410" s="156"/>
      <c r="AC410" s="155"/>
      <c r="AD410" s="157"/>
      <c r="AE410" s="291" t="s">
        <v>12369</v>
      </c>
      <c r="AF410" s="220" t="s">
        <v>7358</v>
      </c>
      <c r="AG410" s="55" t="s">
        <v>7390</v>
      </c>
      <c r="AH410" s="141">
        <v>0.7</v>
      </c>
      <c r="AI410" s="141"/>
      <c r="AJ410" s="141"/>
      <c r="AK410" s="142"/>
      <c r="AL410" s="98">
        <f>ROUND(ROUND(ROUND(P409*Y410,0)*$AD$371,0)*AH410,0)</f>
        <v>251</v>
      </c>
      <c r="AM410" s="66"/>
    </row>
    <row r="411" spans="1:39" ht="16.75" customHeight="1" x14ac:dyDescent="0.3">
      <c r="A411" s="11">
        <v>33</v>
      </c>
      <c r="B411" s="14" t="s">
        <v>3211</v>
      </c>
      <c r="C411" s="52" t="s">
        <v>15182</v>
      </c>
      <c r="D411" s="70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81"/>
      <c r="P411" s="185"/>
      <c r="Q411" s="2"/>
      <c r="R411" s="2"/>
      <c r="S411" s="44"/>
      <c r="T411" s="284"/>
      <c r="U411" s="285"/>
      <c r="V411" s="285"/>
      <c r="W411" s="285"/>
      <c r="X411" s="2"/>
      <c r="Y411" s="145"/>
      <c r="Z411" s="71"/>
      <c r="AA411" s="232"/>
      <c r="AB411" s="72"/>
      <c r="AC411" s="145"/>
      <c r="AD411" s="71"/>
      <c r="AE411" s="292"/>
      <c r="AF411" s="220" t="s">
        <v>7391</v>
      </c>
      <c r="AG411" s="55" t="s">
        <v>7390</v>
      </c>
      <c r="AH411" s="141">
        <v>0.5</v>
      </c>
      <c r="AI411" s="141"/>
      <c r="AJ411" s="141"/>
      <c r="AK411" s="142"/>
      <c r="AL411" s="98">
        <f>ROUND(ROUND(ROUND(P409*Y410,0)*$AD$371,0)*AH411,0)</f>
        <v>179</v>
      </c>
      <c r="AM411" s="16"/>
    </row>
    <row r="412" spans="1:39" ht="16.75" customHeight="1" x14ac:dyDescent="0.3">
      <c r="A412" s="11">
        <v>33</v>
      </c>
      <c r="B412" s="14" t="s">
        <v>3212</v>
      </c>
      <c r="C412" s="52" t="s">
        <v>15181</v>
      </c>
      <c r="D412" s="70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81"/>
      <c r="P412" s="185"/>
      <c r="Q412" s="2"/>
      <c r="R412" s="2"/>
      <c r="S412" s="44"/>
      <c r="T412" s="45"/>
      <c r="U412" s="2"/>
      <c r="V412" s="2"/>
      <c r="W412" s="2"/>
      <c r="X412" s="2"/>
      <c r="Y412" s="145"/>
      <c r="Z412" s="71"/>
      <c r="AA412" s="232"/>
      <c r="AB412" s="72"/>
      <c r="AC412" s="145"/>
      <c r="AD412" s="71"/>
      <c r="AE412" s="36"/>
      <c r="AF412" s="201"/>
      <c r="AG412" s="55"/>
      <c r="AH412" s="141"/>
      <c r="AI412" s="268" t="s">
        <v>7356</v>
      </c>
      <c r="AJ412" s="53">
        <v>5</v>
      </c>
      <c r="AK412" s="181" t="s">
        <v>7357</v>
      </c>
      <c r="AL412" s="98">
        <f>ROUND(ROUND(P409*Y410,0)*$AD$371-AJ412,0)</f>
        <v>353</v>
      </c>
      <c r="AM412" s="16"/>
    </row>
    <row r="413" spans="1:39" ht="16.75" customHeight="1" x14ac:dyDescent="0.3">
      <c r="A413" s="11">
        <v>33</v>
      </c>
      <c r="B413" s="14" t="s">
        <v>3213</v>
      </c>
      <c r="C413" s="52" t="s">
        <v>15180</v>
      </c>
      <c r="D413" s="70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81"/>
      <c r="P413" s="185"/>
      <c r="Q413" s="2"/>
      <c r="R413" s="2"/>
      <c r="S413" s="44"/>
      <c r="T413" s="45"/>
      <c r="U413" s="2"/>
      <c r="V413" s="2"/>
      <c r="W413" s="2"/>
      <c r="X413" s="2"/>
      <c r="Y413" s="145"/>
      <c r="Z413" s="71"/>
      <c r="AA413" s="232"/>
      <c r="AB413" s="72"/>
      <c r="AC413" s="145"/>
      <c r="AD413" s="71"/>
      <c r="AE413" s="291" t="s">
        <v>12369</v>
      </c>
      <c r="AF413" s="220" t="s">
        <v>7358</v>
      </c>
      <c r="AG413" s="55" t="s">
        <v>7390</v>
      </c>
      <c r="AH413" s="141">
        <v>0.7</v>
      </c>
      <c r="AI413" s="269"/>
      <c r="AJ413" s="136"/>
      <c r="AK413" s="75"/>
      <c r="AL413" s="98">
        <f>ROUND(ROUND(ROUND(P409*Y410,0)*$AD$371,0)*AH413-AJ412,0)</f>
        <v>246</v>
      </c>
      <c r="AM413" s="16"/>
    </row>
    <row r="414" spans="1:39" ht="16.75" customHeight="1" x14ac:dyDescent="0.3">
      <c r="A414" s="11">
        <v>33</v>
      </c>
      <c r="B414" s="14" t="s">
        <v>3214</v>
      </c>
      <c r="C414" s="52" t="s">
        <v>15179</v>
      </c>
      <c r="D414" s="70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81"/>
      <c r="P414" s="185"/>
      <c r="Q414" s="2"/>
      <c r="R414" s="2"/>
      <c r="S414" s="44"/>
      <c r="T414" s="43"/>
      <c r="U414" s="8"/>
      <c r="V414" s="8"/>
      <c r="W414" s="8"/>
      <c r="X414" s="8"/>
      <c r="Y414" s="180"/>
      <c r="Z414" s="73"/>
      <c r="AA414" s="232"/>
      <c r="AB414" s="72"/>
      <c r="AC414" s="145"/>
      <c r="AD414" s="71"/>
      <c r="AE414" s="292"/>
      <c r="AF414" s="220" t="s">
        <v>7391</v>
      </c>
      <c r="AG414" s="55" t="s">
        <v>7390</v>
      </c>
      <c r="AH414" s="141">
        <v>0.5</v>
      </c>
      <c r="AI414" s="270"/>
      <c r="AJ414" s="144"/>
      <c r="AK414" s="150"/>
      <c r="AL414" s="98">
        <f>ROUND(ROUND(ROUND(P409*Y410,0)*$AD$371,0)*AH414-AJ412,0)</f>
        <v>174</v>
      </c>
      <c r="AM414" s="16"/>
    </row>
    <row r="415" spans="1:39" ht="16.75" customHeight="1" x14ac:dyDescent="0.3">
      <c r="A415" s="11">
        <v>33</v>
      </c>
      <c r="B415" s="14" t="s">
        <v>3215</v>
      </c>
      <c r="C415" s="52" t="s">
        <v>15178</v>
      </c>
      <c r="D415" s="124"/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6"/>
      <c r="P415" s="185"/>
      <c r="Q415" s="2"/>
      <c r="R415" s="2"/>
      <c r="S415" s="44"/>
      <c r="T415" s="281" t="s">
        <v>13491</v>
      </c>
      <c r="U415" s="282"/>
      <c r="V415" s="282"/>
      <c r="W415" s="282"/>
      <c r="X415" s="2"/>
      <c r="Y415" s="145"/>
      <c r="Z415" s="71"/>
      <c r="AA415" s="232"/>
      <c r="AB415" s="72"/>
      <c r="AC415" s="145"/>
      <c r="AD415" s="71"/>
      <c r="AE415" s="36"/>
      <c r="AF415" s="194"/>
      <c r="AG415" s="7"/>
      <c r="AH415" s="7"/>
      <c r="AI415" s="36"/>
      <c r="AJ415" s="7"/>
      <c r="AK415" s="37"/>
      <c r="AL415" s="98">
        <f>ROUND(ROUND(P409*Y416,0)*$AD$371,0)</f>
        <v>366</v>
      </c>
      <c r="AM415" s="66"/>
    </row>
    <row r="416" spans="1:39" ht="16.75" customHeight="1" x14ac:dyDescent="0.3">
      <c r="A416" s="11">
        <v>33</v>
      </c>
      <c r="B416" s="14" t="s">
        <v>3216</v>
      </c>
      <c r="C416" s="52" t="s">
        <v>15177</v>
      </c>
      <c r="D416" s="124"/>
      <c r="E416" s="125"/>
      <c r="F416" s="125"/>
      <c r="G416" s="125"/>
      <c r="H416" s="125"/>
      <c r="I416" s="125"/>
      <c r="J416" s="125"/>
      <c r="K416" s="125"/>
      <c r="L416" s="125"/>
      <c r="M416" s="125"/>
      <c r="N416" s="125"/>
      <c r="O416" s="126"/>
      <c r="P416" s="185"/>
      <c r="Q416" s="2"/>
      <c r="R416" s="2"/>
      <c r="S416" s="44"/>
      <c r="T416" s="284" t="s">
        <v>7405</v>
      </c>
      <c r="U416" s="285"/>
      <c r="V416" s="285"/>
      <c r="W416" s="285"/>
      <c r="X416" s="136" t="s">
        <v>7404</v>
      </c>
      <c r="Y416" s="273">
        <v>0.95</v>
      </c>
      <c r="Z416" s="274"/>
      <c r="AA416" s="233"/>
      <c r="AB416" s="156"/>
      <c r="AC416" s="155"/>
      <c r="AD416" s="157"/>
      <c r="AE416" s="291" t="s">
        <v>12369</v>
      </c>
      <c r="AF416" s="220" t="s">
        <v>7358</v>
      </c>
      <c r="AG416" s="55" t="s">
        <v>7390</v>
      </c>
      <c r="AH416" s="141">
        <v>0.7</v>
      </c>
      <c r="AI416" s="141"/>
      <c r="AJ416" s="141"/>
      <c r="AK416" s="142"/>
      <c r="AL416" s="98">
        <f>ROUND(ROUND(ROUND(P409*Y416,0)*$AD$371,0)*AH416,0)</f>
        <v>256</v>
      </c>
      <c r="AM416" s="66"/>
    </row>
    <row r="417" spans="1:39" ht="16.75" customHeight="1" x14ac:dyDescent="0.3">
      <c r="A417" s="11">
        <v>33</v>
      </c>
      <c r="B417" s="14" t="s">
        <v>3217</v>
      </c>
      <c r="C417" s="52" t="s">
        <v>15176</v>
      </c>
      <c r="D417" s="70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81"/>
      <c r="P417" s="185"/>
      <c r="Q417" s="2"/>
      <c r="R417" s="2"/>
      <c r="S417" s="44"/>
      <c r="T417" s="284"/>
      <c r="U417" s="285"/>
      <c r="V417" s="285"/>
      <c r="W417" s="285"/>
      <c r="X417" s="2"/>
      <c r="Y417" s="145"/>
      <c r="Z417" s="71"/>
      <c r="AA417" s="232"/>
      <c r="AB417" s="72"/>
      <c r="AC417" s="145"/>
      <c r="AD417" s="71"/>
      <c r="AE417" s="292"/>
      <c r="AF417" s="220" t="s">
        <v>7391</v>
      </c>
      <c r="AG417" s="55" t="s">
        <v>7390</v>
      </c>
      <c r="AH417" s="141">
        <v>0.5</v>
      </c>
      <c r="AI417" s="141"/>
      <c r="AJ417" s="141"/>
      <c r="AK417" s="142"/>
      <c r="AL417" s="98">
        <f>ROUND(ROUND(ROUND(P409*Y416,0)*$AD$371,0)*AH417,0)</f>
        <v>183</v>
      </c>
      <c r="AM417" s="16"/>
    </row>
    <row r="418" spans="1:39" ht="16.75" customHeight="1" x14ac:dyDescent="0.3">
      <c r="A418" s="11">
        <v>33</v>
      </c>
      <c r="B418" s="14" t="s">
        <v>3218</v>
      </c>
      <c r="C418" s="52" t="s">
        <v>15175</v>
      </c>
      <c r="D418" s="70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81"/>
      <c r="P418" s="185"/>
      <c r="Q418" s="2"/>
      <c r="R418" s="2"/>
      <c r="S418" s="44"/>
      <c r="T418" s="45"/>
      <c r="U418" s="2"/>
      <c r="V418" s="2"/>
      <c r="W418" s="2"/>
      <c r="X418" s="2"/>
      <c r="Y418" s="145"/>
      <c r="Z418" s="71"/>
      <c r="AA418" s="232"/>
      <c r="AB418" s="72"/>
      <c r="AC418" s="145"/>
      <c r="AD418" s="71"/>
      <c r="AE418" s="36"/>
      <c r="AF418" s="201"/>
      <c r="AG418" s="55"/>
      <c r="AH418" s="141"/>
      <c r="AI418" s="268" t="s">
        <v>7356</v>
      </c>
      <c r="AJ418" s="53">
        <v>5</v>
      </c>
      <c r="AK418" s="181" t="s">
        <v>7357</v>
      </c>
      <c r="AL418" s="98">
        <f>ROUND(ROUND(P409*Y416,0)*$AD$371-AJ418,0)</f>
        <v>361</v>
      </c>
      <c r="AM418" s="16"/>
    </row>
    <row r="419" spans="1:39" ht="16.75" customHeight="1" x14ac:dyDescent="0.3">
      <c r="A419" s="11">
        <v>33</v>
      </c>
      <c r="B419" s="14" t="s">
        <v>3219</v>
      </c>
      <c r="C419" s="52" t="s">
        <v>15174</v>
      </c>
      <c r="D419" s="70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81"/>
      <c r="P419" s="185"/>
      <c r="Q419" s="2"/>
      <c r="R419" s="2"/>
      <c r="S419" s="44"/>
      <c r="T419" s="45"/>
      <c r="U419" s="2"/>
      <c r="V419" s="2"/>
      <c r="W419" s="2"/>
      <c r="X419" s="2"/>
      <c r="Y419" s="145"/>
      <c r="Z419" s="71"/>
      <c r="AA419" s="232"/>
      <c r="AB419" s="72"/>
      <c r="AC419" s="145"/>
      <c r="AD419" s="71"/>
      <c r="AE419" s="291" t="s">
        <v>12369</v>
      </c>
      <c r="AF419" s="220" t="s">
        <v>7358</v>
      </c>
      <c r="AG419" s="55" t="s">
        <v>7390</v>
      </c>
      <c r="AH419" s="141">
        <v>0.7</v>
      </c>
      <c r="AI419" s="269"/>
      <c r="AJ419" s="136"/>
      <c r="AK419" s="75"/>
      <c r="AL419" s="98">
        <f>ROUND(ROUND(ROUND(P409*Y416,0)*$AD$371,0)*AH419-AJ418,0)</f>
        <v>251</v>
      </c>
      <c r="AM419" s="16"/>
    </row>
    <row r="420" spans="1:39" ht="16.75" customHeight="1" x14ac:dyDescent="0.3">
      <c r="A420" s="11">
        <v>33</v>
      </c>
      <c r="B420" s="14" t="s">
        <v>3220</v>
      </c>
      <c r="C420" s="52" t="s">
        <v>15173</v>
      </c>
      <c r="D420" s="70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81"/>
      <c r="P420" s="185"/>
      <c r="Q420" s="2"/>
      <c r="R420" s="2"/>
      <c r="S420" s="44"/>
      <c r="T420" s="43"/>
      <c r="U420" s="8"/>
      <c r="V420" s="8"/>
      <c r="W420" s="8"/>
      <c r="X420" s="8"/>
      <c r="Y420" s="180"/>
      <c r="Z420" s="73"/>
      <c r="AA420" s="232"/>
      <c r="AB420" s="72"/>
      <c r="AC420" s="145"/>
      <c r="AD420" s="71"/>
      <c r="AE420" s="292"/>
      <c r="AF420" s="220" t="s">
        <v>7391</v>
      </c>
      <c r="AG420" s="55" t="s">
        <v>7390</v>
      </c>
      <c r="AH420" s="141">
        <v>0.5</v>
      </c>
      <c r="AI420" s="270"/>
      <c r="AJ420" s="144"/>
      <c r="AK420" s="150"/>
      <c r="AL420" s="98">
        <f>ROUND(ROUND(ROUND(P409*Y416,0)*$AD$371,0)*AH420-AJ418,0)</f>
        <v>178</v>
      </c>
      <c r="AM420" s="16"/>
    </row>
    <row r="421" spans="1:39" ht="16.75" customHeight="1" x14ac:dyDescent="0.3">
      <c r="A421" s="11">
        <v>33</v>
      </c>
      <c r="B421" s="14" t="s">
        <v>3221</v>
      </c>
      <c r="C421" s="52" t="s">
        <v>15172</v>
      </c>
      <c r="D421" s="124"/>
      <c r="E421" s="125"/>
      <c r="F421" s="125"/>
      <c r="G421" s="125"/>
      <c r="H421" s="125"/>
      <c r="I421" s="125"/>
      <c r="J421" s="125"/>
      <c r="K421" s="125"/>
      <c r="L421" s="125"/>
      <c r="M421" s="125"/>
      <c r="N421" s="125"/>
      <c r="O421" s="126"/>
      <c r="P421" s="167" t="s">
        <v>7734</v>
      </c>
      <c r="Q421" s="36"/>
      <c r="R421" s="36"/>
      <c r="S421" s="50"/>
      <c r="T421" s="49"/>
      <c r="U421" s="36"/>
      <c r="V421" s="36"/>
      <c r="W421" s="36"/>
      <c r="X421" s="36"/>
      <c r="Y421" s="217"/>
      <c r="Z421" s="50"/>
      <c r="AA421" s="12"/>
      <c r="AB421" s="45"/>
      <c r="AC421" s="2"/>
      <c r="AD421" s="44"/>
      <c r="AE421" s="36"/>
      <c r="AF421" s="53"/>
      <c r="AG421" s="36"/>
      <c r="AH421" s="36"/>
      <c r="AI421" s="36"/>
      <c r="AJ421" s="36"/>
      <c r="AK421" s="50"/>
      <c r="AL421" s="98">
        <f>ROUND(P427*$AD$371,0)</f>
        <v>293</v>
      </c>
      <c r="AM421" s="16"/>
    </row>
    <row r="422" spans="1:39" ht="16.75" customHeight="1" x14ac:dyDescent="0.3">
      <c r="A422" s="11">
        <v>33</v>
      </c>
      <c r="B422" s="14" t="s">
        <v>3222</v>
      </c>
      <c r="C422" s="52" t="s">
        <v>15171</v>
      </c>
      <c r="D422" s="124"/>
      <c r="E422" s="125"/>
      <c r="F422" s="125"/>
      <c r="G422" s="125"/>
      <c r="H422" s="125"/>
      <c r="I422" s="125"/>
      <c r="J422" s="125"/>
      <c r="K422" s="125"/>
      <c r="L422" s="125"/>
      <c r="M422" s="125"/>
      <c r="N422" s="125"/>
      <c r="O422" s="126"/>
      <c r="P422" s="185"/>
      <c r="Q422" s="2"/>
      <c r="R422" s="2"/>
      <c r="S422" s="44"/>
      <c r="T422" s="45"/>
      <c r="U422" s="2"/>
      <c r="V422" s="2"/>
      <c r="W422" s="2"/>
      <c r="X422" s="2"/>
      <c r="Y422" s="145"/>
      <c r="Z422" s="71"/>
      <c r="AA422" s="232"/>
      <c r="AB422" s="72"/>
      <c r="AC422" s="145"/>
      <c r="AD422" s="71"/>
      <c r="AE422" s="291" t="s">
        <v>12369</v>
      </c>
      <c r="AF422" s="220" t="s">
        <v>7358</v>
      </c>
      <c r="AG422" s="55" t="s">
        <v>7390</v>
      </c>
      <c r="AH422" s="141">
        <v>0.7</v>
      </c>
      <c r="AI422" s="141"/>
      <c r="AJ422" s="141"/>
      <c r="AK422" s="142"/>
      <c r="AL422" s="98">
        <f>ROUND(ROUND(P427*$AD$371,0)*AH422,0)</f>
        <v>205</v>
      </c>
      <c r="AM422" s="16"/>
    </row>
    <row r="423" spans="1:39" ht="16.75" customHeight="1" x14ac:dyDescent="0.3">
      <c r="A423" s="11">
        <v>33</v>
      </c>
      <c r="B423" s="14" t="s">
        <v>3223</v>
      </c>
      <c r="C423" s="52" t="s">
        <v>15170</v>
      </c>
      <c r="D423" s="70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81"/>
      <c r="P423" s="185"/>
      <c r="Q423" s="2"/>
      <c r="R423" s="2"/>
      <c r="S423" s="44"/>
      <c r="T423" s="45"/>
      <c r="U423" s="2"/>
      <c r="V423" s="2"/>
      <c r="W423" s="2"/>
      <c r="X423" s="2"/>
      <c r="Y423" s="145"/>
      <c r="Z423" s="71"/>
      <c r="AA423" s="232"/>
      <c r="AB423" s="72"/>
      <c r="AC423" s="145"/>
      <c r="AD423" s="71"/>
      <c r="AE423" s="292"/>
      <c r="AF423" s="220" t="s">
        <v>7391</v>
      </c>
      <c r="AG423" s="55" t="s">
        <v>7390</v>
      </c>
      <c r="AH423" s="141">
        <v>0.5</v>
      </c>
      <c r="AI423" s="141"/>
      <c r="AJ423" s="141"/>
      <c r="AK423" s="142"/>
      <c r="AL423" s="98">
        <f>ROUND(ROUND(P427*$AD$371,0)*AH423,0)</f>
        <v>147</v>
      </c>
      <c r="AM423" s="16"/>
    </row>
    <row r="424" spans="1:39" ht="16.75" customHeight="1" x14ac:dyDescent="0.3">
      <c r="A424" s="11">
        <v>33</v>
      </c>
      <c r="B424" s="14" t="s">
        <v>3224</v>
      </c>
      <c r="C424" s="52" t="s">
        <v>15169</v>
      </c>
      <c r="D424" s="70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81"/>
      <c r="P424" s="185"/>
      <c r="Q424" s="2"/>
      <c r="R424" s="2"/>
      <c r="S424" s="44"/>
      <c r="T424" s="45"/>
      <c r="U424" s="2"/>
      <c r="V424" s="2"/>
      <c r="W424" s="2"/>
      <c r="X424" s="2"/>
      <c r="Y424" s="145"/>
      <c r="Z424" s="71"/>
      <c r="AA424" s="232"/>
      <c r="AB424" s="72"/>
      <c r="AC424" s="145"/>
      <c r="AD424" s="71"/>
      <c r="AE424" s="36"/>
      <c r="AF424" s="201"/>
      <c r="AG424" s="55"/>
      <c r="AH424" s="141"/>
      <c r="AI424" s="268" t="s">
        <v>7356</v>
      </c>
      <c r="AJ424" s="53">
        <v>5</v>
      </c>
      <c r="AK424" s="181" t="s">
        <v>7357</v>
      </c>
      <c r="AL424" s="98">
        <f>ROUND(P427*$AD$371-AJ424,0)</f>
        <v>288</v>
      </c>
      <c r="AM424" s="16"/>
    </row>
    <row r="425" spans="1:39" ht="16.75" customHeight="1" x14ac:dyDescent="0.3">
      <c r="A425" s="11">
        <v>33</v>
      </c>
      <c r="B425" s="14" t="s">
        <v>3225</v>
      </c>
      <c r="C425" s="52" t="s">
        <v>15168</v>
      </c>
      <c r="D425" s="70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81"/>
      <c r="P425" s="185"/>
      <c r="Q425" s="2"/>
      <c r="R425" s="2"/>
      <c r="S425" s="44"/>
      <c r="T425" s="45"/>
      <c r="U425" s="2"/>
      <c r="V425" s="2"/>
      <c r="W425" s="2"/>
      <c r="X425" s="2"/>
      <c r="Y425" s="145"/>
      <c r="Z425" s="71"/>
      <c r="AA425" s="232"/>
      <c r="AB425" s="72"/>
      <c r="AC425" s="145"/>
      <c r="AD425" s="71"/>
      <c r="AE425" s="291" t="s">
        <v>12369</v>
      </c>
      <c r="AF425" s="220" t="s">
        <v>7358</v>
      </c>
      <c r="AG425" s="55" t="s">
        <v>7390</v>
      </c>
      <c r="AH425" s="141">
        <v>0.7</v>
      </c>
      <c r="AI425" s="269"/>
      <c r="AJ425" s="136"/>
      <c r="AK425" s="75"/>
      <c r="AL425" s="98">
        <f>ROUND(ROUND(P427*$AD$371,0)*AH425-AJ424,0)</f>
        <v>200</v>
      </c>
      <c r="AM425" s="16"/>
    </row>
    <row r="426" spans="1:39" ht="16.75" customHeight="1" x14ac:dyDescent="0.3">
      <c r="A426" s="11">
        <v>33</v>
      </c>
      <c r="B426" s="14" t="s">
        <v>3226</v>
      </c>
      <c r="C426" s="52" t="s">
        <v>15167</v>
      </c>
      <c r="D426" s="70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81"/>
      <c r="P426" s="185"/>
      <c r="Q426" s="2"/>
      <c r="R426" s="2"/>
      <c r="S426" s="44"/>
      <c r="T426" s="45"/>
      <c r="U426" s="2"/>
      <c r="V426" s="2"/>
      <c r="W426" s="2"/>
      <c r="X426" s="2"/>
      <c r="Y426" s="145"/>
      <c r="Z426" s="71"/>
      <c r="AA426" s="232"/>
      <c r="AB426" s="72"/>
      <c r="AC426" s="145"/>
      <c r="AD426" s="71"/>
      <c r="AE426" s="292"/>
      <c r="AF426" s="220" t="s">
        <v>7391</v>
      </c>
      <c r="AG426" s="55" t="s">
        <v>7390</v>
      </c>
      <c r="AH426" s="141">
        <v>0.5</v>
      </c>
      <c r="AI426" s="270"/>
      <c r="AJ426" s="144"/>
      <c r="AK426" s="150"/>
      <c r="AL426" s="98">
        <f>ROUND(ROUND(P427*$AD$371,0)*AH426-AJ424,0)</f>
        <v>142</v>
      </c>
      <c r="AM426" s="16"/>
    </row>
    <row r="427" spans="1:39" ht="16.75" customHeight="1" x14ac:dyDescent="0.3">
      <c r="A427" s="11">
        <v>33</v>
      </c>
      <c r="B427" s="14" t="s">
        <v>3227</v>
      </c>
      <c r="C427" s="52" t="s">
        <v>15166</v>
      </c>
      <c r="D427" s="124"/>
      <c r="E427" s="125"/>
      <c r="F427" s="125"/>
      <c r="G427" s="125"/>
      <c r="H427" s="125"/>
      <c r="I427" s="125"/>
      <c r="J427" s="125"/>
      <c r="K427" s="125"/>
      <c r="L427" s="125"/>
      <c r="M427" s="125"/>
      <c r="N427" s="125"/>
      <c r="O427" s="126"/>
      <c r="P427" s="271">
        <f>'21共同生活援助（日中支援型）'!P211</f>
        <v>585</v>
      </c>
      <c r="Q427" s="272"/>
      <c r="R427" s="2" t="s">
        <v>7388</v>
      </c>
      <c r="S427" s="44"/>
      <c r="T427" s="281" t="s">
        <v>7380</v>
      </c>
      <c r="U427" s="282"/>
      <c r="V427" s="282"/>
      <c r="W427" s="282"/>
      <c r="X427" s="36"/>
      <c r="Y427" s="217"/>
      <c r="Z427" s="74"/>
      <c r="AA427" s="232"/>
      <c r="AB427" s="72"/>
      <c r="AC427" s="145"/>
      <c r="AD427" s="71"/>
      <c r="AE427" s="36"/>
      <c r="AF427" s="194"/>
      <c r="AG427" s="7"/>
      <c r="AH427" s="7"/>
      <c r="AI427" s="36"/>
      <c r="AJ427" s="7"/>
      <c r="AK427" s="37"/>
      <c r="AL427" s="98">
        <f>ROUND(ROUND(P427*Y428,0)*$AD$371,0)</f>
        <v>272</v>
      </c>
      <c r="AM427" s="66"/>
    </row>
    <row r="428" spans="1:39" ht="16.75" customHeight="1" x14ac:dyDescent="0.3">
      <c r="A428" s="11">
        <v>33</v>
      </c>
      <c r="B428" s="14" t="s">
        <v>3228</v>
      </c>
      <c r="C428" s="52" t="s">
        <v>15165</v>
      </c>
      <c r="D428" s="124"/>
      <c r="E428" s="125"/>
      <c r="F428" s="125"/>
      <c r="G428" s="125"/>
      <c r="H428" s="125"/>
      <c r="I428" s="125"/>
      <c r="J428" s="125"/>
      <c r="K428" s="125"/>
      <c r="L428" s="125"/>
      <c r="M428" s="125"/>
      <c r="N428" s="125"/>
      <c r="O428" s="126"/>
      <c r="P428" s="72"/>
      <c r="Q428" s="145"/>
      <c r="R428" s="2"/>
      <c r="S428" s="44"/>
      <c r="T428" s="284"/>
      <c r="U428" s="285"/>
      <c r="V428" s="285"/>
      <c r="W428" s="285"/>
      <c r="X428" s="136" t="s">
        <v>7404</v>
      </c>
      <c r="Y428" s="273">
        <v>0.93</v>
      </c>
      <c r="Z428" s="274"/>
      <c r="AA428" s="233"/>
      <c r="AB428" s="156"/>
      <c r="AC428" s="155"/>
      <c r="AD428" s="157"/>
      <c r="AE428" s="291" t="s">
        <v>12369</v>
      </c>
      <c r="AF428" s="220" t="s">
        <v>7358</v>
      </c>
      <c r="AG428" s="55" t="s">
        <v>7390</v>
      </c>
      <c r="AH428" s="141">
        <v>0.7</v>
      </c>
      <c r="AI428" s="141"/>
      <c r="AJ428" s="141"/>
      <c r="AK428" s="142"/>
      <c r="AL428" s="6">
        <f>ROUND(ROUND(ROUND(P427*Y428,0)*$AD$371,0)*AH428,0)</f>
        <v>190</v>
      </c>
      <c r="AM428" s="66"/>
    </row>
    <row r="429" spans="1:39" ht="16.75" customHeight="1" x14ac:dyDescent="0.3">
      <c r="A429" s="11">
        <v>33</v>
      </c>
      <c r="B429" s="14" t="s">
        <v>3229</v>
      </c>
      <c r="C429" s="52" t="s">
        <v>15164</v>
      </c>
      <c r="D429" s="70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81"/>
      <c r="P429" s="185"/>
      <c r="Q429" s="2"/>
      <c r="R429" s="2"/>
      <c r="S429" s="44"/>
      <c r="T429" s="284"/>
      <c r="U429" s="285"/>
      <c r="V429" s="285"/>
      <c r="W429" s="285"/>
      <c r="X429" s="2"/>
      <c r="Y429" s="145"/>
      <c r="Z429" s="71"/>
      <c r="AA429" s="232"/>
      <c r="AB429" s="72"/>
      <c r="AC429" s="145"/>
      <c r="AD429" s="71"/>
      <c r="AE429" s="292"/>
      <c r="AF429" s="220" t="s">
        <v>7391</v>
      </c>
      <c r="AG429" s="55" t="s">
        <v>7390</v>
      </c>
      <c r="AH429" s="141">
        <v>0.5</v>
      </c>
      <c r="AI429" s="141"/>
      <c r="AJ429" s="141"/>
      <c r="AK429" s="142"/>
      <c r="AL429" s="6">
        <f>ROUND(ROUND(ROUND(P427*Y428,0)*$AD$371,0)*AH429,0)</f>
        <v>136</v>
      </c>
      <c r="AM429" s="16"/>
    </row>
    <row r="430" spans="1:39" ht="16.75" customHeight="1" x14ac:dyDescent="0.3">
      <c r="A430" s="11">
        <v>33</v>
      </c>
      <c r="B430" s="14" t="s">
        <v>3230</v>
      </c>
      <c r="C430" s="52" t="s">
        <v>15163</v>
      </c>
      <c r="D430" s="70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81"/>
      <c r="P430" s="185"/>
      <c r="Q430" s="2"/>
      <c r="R430" s="2"/>
      <c r="S430" s="44"/>
      <c r="T430" s="45"/>
      <c r="U430" s="2"/>
      <c r="V430" s="2"/>
      <c r="W430" s="2"/>
      <c r="X430" s="2"/>
      <c r="Y430" s="145"/>
      <c r="Z430" s="71"/>
      <c r="AA430" s="232"/>
      <c r="AB430" s="72"/>
      <c r="AC430" s="145"/>
      <c r="AD430" s="71"/>
      <c r="AE430" s="36"/>
      <c r="AF430" s="201"/>
      <c r="AG430" s="55"/>
      <c r="AH430" s="141"/>
      <c r="AI430" s="268" t="s">
        <v>7356</v>
      </c>
      <c r="AJ430" s="53">
        <v>5</v>
      </c>
      <c r="AK430" s="181" t="s">
        <v>7357</v>
      </c>
      <c r="AL430" s="98">
        <f>ROUND(ROUND(P427*Y428,0)*$AD$371-AJ430,0)</f>
        <v>267</v>
      </c>
      <c r="AM430" s="16"/>
    </row>
    <row r="431" spans="1:39" ht="16.75" customHeight="1" x14ac:dyDescent="0.3">
      <c r="A431" s="11">
        <v>33</v>
      </c>
      <c r="B431" s="14" t="s">
        <v>3231</v>
      </c>
      <c r="C431" s="52" t="s">
        <v>15162</v>
      </c>
      <c r="D431" s="70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81"/>
      <c r="P431" s="185"/>
      <c r="Q431" s="2"/>
      <c r="R431" s="2"/>
      <c r="S431" s="44"/>
      <c r="T431" s="45"/>
      <c r="U431" s="2"/>
      <c r="V431" s="2"/>
      <c r="W431" s="2"/>
      <c r="X431" s="2"/>
      <c r="Y431" s="145"/>
      <c r="Z431" s="71"/>
      <c r="AA431" s="232"/>
      <c r="AB431" s="72"/>
      <c r="AC431" s="145"/>
      <c r="AD431" s="71"/>
      <c r="AE431" s="291" t="s">
        <v>12369</v>
      </c>
      <c r="AF431" s="220" t="s">
        <v>7358</v>
      </c>
      <c r="AG431" s="55" t="s">
        <v>7390</v>
      </c>
      <c r="AH431" s="141">
        <v>0.7</v>
      </c>
      <c r="AI431" s="269"/>
      <c r="AJ431" s="136"/>
      <c r="AK431" s="75"/>
      <c r="AL431" s="6">
        <f>ROUND(ROUND(ROUND(P427*Y428,0)*$AD$371,0)*AH431-AJ430,0)</f>
        <v>185</v>
      </c>
      <c r="AM431" s="16"/>
    </row>
    <row r="432" spans="1:39" ht="16.75" customHeight="1" x14ac:dyDescent="0.3">
      <c r="A432" s="11">
        <v>33</v>
      </c>
      <c r="B432" s="14" t="s">
        <v>3232</v>
      </c>
      <c r="C432" s="52" t="s">
        <v>15161</v>
      </c>
      <c r="D432" s="70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81"/>
      <c r="P432" s="185"/>
      <c r="Q432" s="2"/>
      <c r="R432" s="2"/>
      <c r="S432" s="44"/>
      <c r="T432" s="43"/>
      <c r="U432" s="8"/>
      <c r="V432" s="8"/>
      <c r="W432" s="8"/>
      <c r="X432" s="8"/>
      <c r="Y432" s="180"/>
      <c r="Z432" s="73"/>
      <c r="AA432" s="232"/>
      <c r="AB432" s="72"/>
      <c r="AC432" s="145"/>
      <c r="AD432" s="71"/>
      <c r="AE432" s="292"/>
      <c r="AF432" s="220" t="s">
        <v>7391</v>
      </c>
      <c r="AG432" s="55" t="s">
        <v>7390</v>
      </c>
      <c r="AH432" s="141">
        <v>0.5</v>
      </c>
      <c r="AI432" s="270"/>
      <c r="AJ432" s="144"/>
      <c r="AK432" s="150"/>
      <c r="AL432" s="6">
        <f>ROUND(ROUND(ROUND(P427*Y428,0)*$AD$371,0)*AH432-AJ430,0)</f>
        <v>131</v>
      </c>
      <c r="AM432" s="16"/>
    </row>
    <row r="433" spans="1:39" ht="16.75" customHeight="1" x14ac:dyDescent="0.3">
      <c r="A433" s="11">
        <v>33</v>
      </c>
      <c r="B433" s="14" t="s">
        <v>3233</v>
      </c>
      <c r="C433" s="52" t="s">
        <v>15160</v>
      </c>
      <c r="D433" s="124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126"/>
      <c r="P433" s="185"/>
      <c r="Q433" s="2"/>
      <c r="R433" s="2"/>
      <c r="S433" s="44"/>
      <c r="T433" s="281" t="s">
        <v>13491</v>
      </c>
      <c r="U433" s="282"/>
      <c r="V433" s="282"/>
      <c r="W433" s="282"/>
      <c r="X433" s="2"/>
      <c r="Y433" s="145"/>
      <c r="Z433" s="71"/>
      <c r="AA433" s="232"/>
      <c r="AB433" s="72"/>
      <c r="AC433" s="145"/>
      <c r="AD433" s="71"/>
      <c r="AE433" s="36"/>
      <c r="AF433" s="194"/>
      <c r="AG433" s="7"/>
      <c r="AH433" s="7"/>
      <c r="AI433" s="36"/>
      <c r="AJ433" s="7"/>
      <c r="AK433" s="37"/>
      <c r="AL433" s="98">
        <f>ROUND(ROUND(P427*Y434,0)*$AD$371,0)</f>
        <v>278</v>
      </c>
      <c r="AM433" s="66"/>
    </row>
    <row r="434" spans="1:39" ht="16.75" customHeight="1" x14ac:dyDescent="0.3">
      <c r="A434" s="11">
        <v>33</v>
      </c>
      <c r="B434" s="14" t="s">
        <v>3234</v>
      </c>
      <c r="C434" s="52" t="s">
        <v>15159</v>
      </c>
      <c r="D434" s="124"/>
      <c r="E434" s="125"/>
      <c r="F434" s="125"/>
      <c r="G434" s="125"/>
      <c r="H434" s="125"/>
      <c r="I434" s="125"/>
      <c r="J434" s="125"/>
      <c r="K434" s="125"/>
      <c r="L434" s="125"/>
      <c r="M434" s="125"/>
      <c r="N434" s="125"/>
      <c r="O434" s="126"/>
      <c r="P434" s="185"/>
      <c r="Q434" s="2"/>
      <c r="R434" s="2"/>
      <c r="S434" s="44"/>
      <c r="T434" s="284" t="s">
        <v>7405</v>
      </c>
      <c r="U434" s="285"/>
      <c r="V434" s="285"/>
      <c r="W434" s="285"/>
      <c r="X434" s="136" t="s">
        <v>7404</v>
      </c>
      <c r="Y434" s="273">
        <v>0.95</v>
      </c>
      <c r="Z434" s="274"/>
      <c r="AA434" s="233"/>
      <c r="AB434" s="156"/>
      <c r="AC434" s="155"/>
      <c r="AD434" s="157"/>
      <c r="AE434" s="291" t="s">
        <v>12369</v>
      </c>
      <c r="AF434" s="220" t="s">
        <v>7358</v>
      </c>
      <c r="AG434" s="55" t="s">
        <v>7390</v>
      </c>
      <c r="AH434" s="141">
        <v>0.7</v>
      </c>
      <c r="AI434" s="141"/>
      <c r="AJ434" s="141"/>
      <c r="AK434" s="142"/>
      <c r="AL434" s="98">
        <f>ROUND(ROUND(ROUND(P427*Y434,0)*$AD$371,0)*AH434,0)</f>
        <v>195</v>
      </c>
      <c r="AM434" s="66"/>
    </row>
    <row r="435" spans="1:39" ht="16.75" customHeight="1" x14ac:dyDescent="0.3">
      <c r="A435" s="11">
        <v>33</v>
      </c>
      <c r="B435" s="14" t="s">
        <v>3235</v>
      </c>
      <c r="C435" s="52" t="s">
        <v>15158</v>
      </c>
      <c r="D435" s="70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81"/>
      <c r="P435" s="185"/>
      <c r="Q435" s="2"/>
      <c r="R435" s="2"/>
      <c r="S435" s="44"/>
      <c r="T435" s="284"/>
      <c r="U435" s="285"/>
      <c r="V435" s="285"/>
      <c r="W435" s="285"/>
      <c r="X435" s="2"/>
      <c r="Y435" s="145"/>
      <c r="Z435" s="71"/>
      <c r="AA435" s="232"/>
      <c r="AB435" s="72"/>
      <c r="AC435" s="145"/>
      <c r="AD435" s="71"/>
      <c r="AE435" s="292"/>
      <c r="AF435" s="220" t="s">
        <v>7391</v>
      </c>
      <c r="AG435" s="55" t="s">
        <v>7390</v>
      </c>
      <c r="AH435" s="141">
        <v>0.5</v>
      </c>
      <c r="AI435" s="141"/>
      <c r="AJ435" s="141"/>
      <c r="AK435" s="142"/>
      <c r="AL435" s="6">
        <f>ROUND(ROUND(ROUND(P427*Y434,0)*$AD$371,0)*AH435,0)</f>
        <v>139</v>
      </c>
      <c r="AM435" s="16"/>
    </row>
    <row r="436" spans="1:39" ht="16.75" customHeight="1" x14ac:dyDescent="0.3">
      <c r="A436" s="11">
        <v>33</v>
      </c>
      <c r="B436" s="14" t="s">
        <v>3236</v>
      </c>
      <c r="C436" s="52" t="s">
        <v>15157</v>
      </c>
      <c r="D436" s="70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81"/>
      <c r="P436" s="185"/>
      <c r="Q436" s="2"/>
      <c r="R436" s="2"/>
      <c r="S436" s="44"/>
      <c r="T436" s="45"/>
      <c r="U436" s="2"/>
      <c r="V436" s="2"/>
      <c r="W436" s="2"/>
      <c r="X436" s="2"/>
      <c r="Y436" s="145"/>
      <c r="Z436" s="71"/>
      <c r="AA436" s="232"/>
      <c r="AB436" s="72"/>
      <c r="AC436" s="145"/>
      <c r="AD436" s="71"/>
      <c r="AE436" s="36"/>
      <c r="AF436" s="201"/>
      <c r="AG436" s="55"/>
      <c r="AH436" s="141"/>
      <c r="AI436" s="268" t="s">
        <v>7356</v>
      </c>
      <c r="AJ436" s="53">
        <v>5</v>
      </c>
      <c r="AK436" s="181" t="s">
        <v>7357</v>
      </c>
      <c r="AL436" s="98">
        <f>ROUND(ROUND(P427*Y434,0)*$AD$371-AJ436,0)</f>
        <v>273</v>
      </c>
      <c r="AM436" s="16"/>
    </row>
    <row r="437" spans="1:39" ht="16.75" customHeight="1" x14ac:dyDescent="0.3">
      <c r="A437" s="11">
        <v>33</v>
      </c>
      <c r="B437" s="14" t="s">
        <v>3237</v>
      </c>
      <c r="C437" s="52" t="s">
        <v>15156</v>
      </c>
      <c r="D437" s="70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81"/>
      <c r="P437" s="185"/>
      <c r="Q437" s="2"/>
      <c r="R437" s="2"/>
      <c r="S437" s="44"/>
      <c r="T437" s="45"/>
      <c r="U437" s="2"/>
      <c r="V437" s="2"/>
      <c r="W437" s="2"/>
      <c r="X437" s="2"/>
      <c r="Y437" s="145"/>
      <c r="Z437" s="71"/>
      <c r="AA437" s="232"/>
      <c r="AB437" s="72"/>
      <c r="AC437" s="145"/>
      <c r="AD437" s="71"/>
      <c r="AE437" s="291" t="s">
        <v>12369</v>
      </c>
      <c r="AF437" s="220" t="s">
        <v>7358</v>
      </c>
      <c r="AG437" s="55" t="s">
        <v>7390</v>
      </c>
      <c r="AH437" s="141">
        <v>0.7</v>
      </c>
      <c r="AI437" s="269"/>
      <c r="AJ437" s="136"/>
      <c r="AK437" s="75"/>
      <c r="AL437" s="98">
        <f>ROUND(ROUND(ROUND(P427*Y434,0)*$AD$371,0)*AH437-AJ436,0)</f>
        <v>190</v>
      </c>
      <c r="AM437" s="16"/>
    </row>
    <row r="438" spans="1:39" ht="16.75" customHeight="1" x14ac:dyDescent="0.3">
      <c r="A438" s="11">
        <v>33</v>
      </c>
      <c r="B438" s="14" t="s">
        <v>3238</v>
      </c>
      <c r="C438" s="52" t="s">
        <v>15155</v>
      </c>
      <c r="D438" s="70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81"/>
      <c r="P438" s="164"/>
      <c r="Q438" s="8"/>
      <c r="R438" s="8"/>
      <c r="S438" s="24"/>
      <c r="T438" s="43"/>
      <c r="U438" s="8"/>
      <c r="V438" s="8"/>
      <c r="W438" s="8"/>
      <c r="X438" s="8"/>
      <c r="Y438" s="180"/>
      <c r="Z438" s="73"/>
      <c r="AA438" s="231"/>
      <c r="AB438" s="216"/>
      <c r="AC438" s="180"/>
      <c r="AD438" s="73"/>
      <c r="AE438" s="292"/>
      <c r="AF438" s="220" t="s">
        <v>7391</v>
      </c>
      <c r="AG438" s="55" t="s">
        <v>7390</v>
      </c>
      <c r="AH438" s="141">
        <v>0.5</v>
      </c>
      <c r="AI438" s="270"/>
      <c r="AJ438" s="144"/>
      <c r="AK438" s="150"/>
      <c r="AL438" s="6">
        <f>ROUND(ROUND(ROUND(P427*Y434,0)*$AD$371,0)*AH438-AJ436,0)</f>
        <v>134</v>
      </c>
      <c r="AM438" s="16"/>
    </row>
    <row r="439" spans="1:39" ht="16.75" customHeight="1" x14ac:dyDescent="0.3">
      <c r="A439" s="11">
        <v>33</v>
      </c>
      <c r="B439" s="14" t="s">
        <v>3239</v>
      </c>
      <c r="C439" s="52" t="s">
        <v>15154</v>
      </c>
      <c r="D439" s="259" t="s">
        <v>13256</v>
      </c>
      <c r="E439" s="293"/>
      <c r="F439" s="293"/>
      <c r="G439" s="293"/>
      <c r="H439" s="293"/>
      <c r="I439" s="293"/>
      <c r="J439" s="293"/>
      <c r="K439" s="293"/>
      <c r="L439" s="293"/>
      <c r="M439" s="293"/>
      <c r="N439" s="293"/>
      <c r="O439" s="294"/>
      <c r="P439" s="167" t="s">
        <v>7461</v>
      </c>
      <c r="Q439" s="36"/>
      <c r="R439" s="36"/>
      <c r="S439" s="50"/>
      <c r="T439" s="36"/>
      <c r="U439" s="36"/>
      <c r="V439" s="36"/>
      <c r="W439" s="36"/>
      <c r="X439" s="36"/>
      <c r="Y439" s="217"/>
      <c r="Z439" s="50"/>
      <c r="AA439" s="257" t="s">
        <v>9251</v>
      </c>
      <c r="AB439" s="259" t="s">
        <v>7358</v>
      </c>
      <c r="AC439" s="36"/>
      <c r="AD439" s="50"/>
      <c r="AE439" s="36"/>
      <c r="AF439" s="53"/>
      <c r="AG439" s="36"/>
      <c r="AH439" s="36"/>
      <c r="AI439" s="36"/>
      <c r="AJ439" s="36"/>
      <c r="AK439" s="50"/>
      <c r="AL439" s="98">
        <f>ROUND(P445*$AD$443,0)</f>
        <v>794</v>
      </c>
      <c r="AM439" s="22" t="s">
        <v>8355</v>
      </c>
    </row>
    <row r="440" spans="1:39" ht="16.75" customHeight="1" x14ac:dyDescent="0.3">
      <c r="A440" s="11">
        <v>33</v>
      </c>
      <c r="B440" s="14" t="s">
        <v>3240</v>
      </c>
      <c r="C440" s="52" t="s">
        <v>15153</v>
      </c>
      <c r="D440" s="287"/>
      <c r="E440" s="295"/>
      <c r="F440" s="295"/>
      <c r="G440" s="295"/>
      <c r="H440" s="295"/>
      <c r="I440" s="295"/>
      <c r="J440" s="295"/>
      <c r="K440" s="295"/>
      <c r="L440" s="295"/>
      <c r="M440" s="295"/>
      <c r="N440" s="295"/>
      <c r="O440" s="296"/>
      <c r="P440" s="185"/>
      <c r="Q440" s="2"/>
      <c r="R440" s="2"/>
      <c r="S440" s="44"/>
      <c r="T440" s="2"/>
      <c r="U440" s="2"/>
      <c r="V440" s="2"/>
      <c r="W440" s="2"/>
      <c r="X440" s="2"/>
      <c r="Y440" s="145"/>
      <c r="Z440" s="71"/>
      <c r="AA440" s="258"/>
      <c r="AB440" s="287"/>
      <c r="AC440" s="145"/>
      <c r="AD440" s="71"/>
      <c r="AE440" s="291" t="s">
        <v>12369</v>
      </c>
      <c r="AF440" s="220" t="s">
        <v>7358</v>
      </c>
      <c r="AG440" s="55" t="s">
        <v>7390</v>
      </c>
      <c r="AH440" s="141">
        <v>0.7</v>
      </c>
      <c r="AI440" s="141"/>
      <c r="AJ440" s="141"/>
      <c r="AK440" s="142"/>
      <c r="AL440" s="98">
        <f>ROUND(ROUND(P445*$AD$443,0)*AH440,0)</f>
        <v>556</v>
      </c>
      <c r="AM440" s="16"/>
    </row>
    <row r="441" spans="1:39" ht="16.75" customHeight="1" x14ac:dyDescent="0.3">
      <c r="A441" s="11">
        <v>33</v>
      </c>
      <c r="B441" s="14" t="s">
        <v>3241</v>
      </c>
      <c r="C441" s="52" t="s">
        <v>15152</v>
      </c>
      <c r="D441" s="287"/>
      <c r="E441" s="295"/>
      <c r="F441" s="295"/>
      <c r="G441" s="295"/>
      <c r="H441" s="295"/>
      <c r="I441" s="295"/>
      <c r="J441" s="295"/>
      <c r="K441" s="295"/>
      <c r="L441" s="295"/>
      <c r="M441" s="295"/>
      <c r="N441" s="295"/>
      <c r="O441" s="296"/>
      <c r="P441" s="185"/>
      <c r="Q441" s="2"/>
      <c r="R441" s="2"/>
      <c r="S441" s="44"/>
      <c r="T441" s="45"/>
      <c r="U441" s="2"/>
      <c r="V441" s="2"/>
      <c r="W441" s="2"/>
      <c r="X441" s="2"/>
      <c r="Y441" s="145"/>
      <c r="Z441" s="71"/>
      <c r="AA441" s="258"/>
      <c r="AB441" s="287"/>
      <c r="AC441" s="145"/>
      <c r="AD441" s="71"/>
      <c r="AE441" s="292"/>
      <c r="AF441" s="220" t="s">
        <v>7391</v>
      </c>
      <c r="AG441" s="55" t="s">
        <v>7390</v>
      </c>
      <c r="AH441" s="141">
        <v>0.5</v>
      </c>
      <c r="AI441" s="141"/>
      <c r="AJ441" s="141"/>
      <c r="AK441" s="142"/>
      <c r="AL441" s="98">
        <f>ROUND(ROUND(P445*$AD$443,0)*AH441,0)</f>
        <v>397</v>
      </c>
      <c r="AM441" s="16"/>
    </row>
    <row r="442" spans="1:39" ht="16.75" customHeight="1" x14ac:dyDescent="0.3">
      <c r="A442" s="11">
        <v>33</v>
      </c>
      <c r="B442" s="14" t="s">
        <v>3242</v>
      </c>
      <c r="C442" s="52" t="s">
        <v>15151</v>
      </c>
      <c r="D442" s="121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3"/>
      <c r="P442" s="185"/>
      <c r="Q442" s="2"/>
      <c r="R442" s="2"/>
      <c r="S442" s="44"/>
      <c r="T442" s="45"/>
      <c r="U442" s="2"/>
      <c r="V442" s="2"/>
      <c r="W442" s="2"/>
      <c r="X442" s="2"/>
      <c r="Y442" s="145"/>
      <c r="Z442" s="71"/>
      <c r="AA442" s="258"/>
      <c r="AB442" s="72"/>
      <c r="AC442" s="145"/>
      <c r="AD442" s="71"/>
      <c r="AE442" s="36"/>
      <c r="AF442" s="201"/>
      <c r="AG442" s="55"/>
      <c r="AH442" s="141"/>
      <c r="AI442" s="268" t="s">
        <v>7356</v>
      </c>
      <c r="AJ442" s="53">
        <v>5</v>
      </c>
      <c r="AK442" s="181" t="s">
        <v>7357</v>
      </c>
      <c r="AL442" s="98">
        <f>ROUND(P445*$AD$443-AJ442,0)</f>
        <v>789</v>
      </c>
      <c r="AM442" s="16"/>
    </row>
    <row r="443" spans="1:39" ht="16.75" customHeight="1" x14ac:dyDescent="0.3">
      <c r="A443" s="11">
        <v>33</v>
      </c>
      <c r="B443" s="14" t="s">
        <v>3243</v>
      </c>
      <c r="C443" s="52" t="s">
        <v>15150</v>
      </c>
      <c r="D443" s="70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81"/>
      <c r="P443" s="185"/>
      <c r="Q443" s="2"/>
      <c r="R443" s="2"/>
      <c r="S443" s="44"/>
      <c r="T443" s="45"/>
      <c r="U443" s="2"/>
      <c r="V443" s="2"/>
      <c r="W443" s="2"/>
      <c r="X443" s="2"/>
      <c r="Y443" s="145"/>
      <c r="Z443" s="71"/>
      <c r="AA443" s="232"/>
      <c r="AB443" s="156"/>
      <c r="AC443" s="145" t="s">
        <v>1</v>
      </c>
      <c r="AD443" s="157">
        <v>0.7</v>
      </c>
      <c r="AE443" s="291" t="s">
        <v>12369</v>
      </c>
      <c r="AF443" s="220" t="s">
        <v>7358</v>
      </c>
      <c r="AG443" s="55" t="s">
        <v>7390</v>
      </c>
      <c r="AH443" s="141">
        <v>0.7</v>
      </c>
      <c r="AI443" s="269"/>
      <c r="AJ443" s="136"/>
      <c r="AK443" s="75"/>
      <c r="AL443" s="98">
        <f>ROUND(ROUND(P445*$AD$443,0)*AH443-AJ442,0)</f>
        <v>551</v>
      </c>
      <c r="AM443" s="16"/>
    </row>
    <row r="444" spans="1:39" ht="16.75" customHeight="1" x14ac:dyDescent="0.3">
      <c r="A444" s="11">
        <v>33</v>
      </c>
      <c r="B444" s="14" t="s">
        <v>3244</v>
      </c>
      <c r="C444" s="52" t="s">
        <v>15149</v>
      </c>
      <c r="D444" s="70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81"/>
      <c r="P444" s="185"/>
      <c r="Q444" s="2"/>
      <c r="R444" s="2"/>
      <c r="S444" s="44"/>
      <c r="T444" s="45"/>
      <c r="U444" s="2"/>
      <c r="V444" s="2"/>
      <c r="W444" s="2"/>
      <c r="X444" s="2"/>
      <c r="Y444" s="145"/>
      <c r="Z444" s="71"/>
      <c r="AA444" s="232"/>
      <c r="AB444" s="72"/>
      <c r="AC444" s="145"/>
      <c r="AD444" s="71"/>
      <c r="AE444" s="292"/>
      <c r="AF444" s="220" t="s">
        <v>7391</v>
      </c>
      <c r="AG444" s="55" t="s">
        <v>7390</v>
      </c>
      <c r="AH444" s="141">
        <v>0.5</v>
      </c>
      <c r="AI444" s="270"/>
      <c r="AJ444" s="144"/>
      <c r="AK444" s="150"/>
      <c r="AL444" s="98">
        <f>ROUND(ROUND(P445*$AD$443,0)*AH444-AJ442,0)</f>
        <v>392</v>
      </c>
      <c r="AM444" s="16"/>
    </row>
    <row r="445" spans="1:39" ht="16.75" customHeight="1" x14ac:dyDescent="0.3">
      <c r="A445" s="11">
        <v>33</v>
      </c>
      <c r="B445" s="14" t="s">
        <v>3245</v>
      </c>
      <c r="C445" s="52" t="s">
        <v>15148</v>
      </c>
      <c r="D445" s="124"/>
      <c r="E445" s="125"/>
      <c r="F445" s="125"/>
      <c r="G445" s="125"/>
      <c r="H445" s="125"/>
      <c r="I445" s="125"/>
      <c r="J445" s="125"/>
      <c r="K445" s="125"/>
      <c r="L445" s="125"/>
      <c r="M445" s="125"/>
      <c r="N445" s="125"/>
      <c r="O445" s="126"/>
      <c r="P445" s="271">
        <f>'21共同生活援助（日中支援型）'!P229</f>
        <v>1134</v>
      </c>
      <c r="Q445" s="272"/>
      <c r="R445" s="2" t="s">
        <v>7388</v>
      </c>
      <c r="S445" s="44"/>
      <c r="T445" s="281" t="s">
        <v>7380</v>
      </c>
      <c r="U445" s="282"/>
      <c r="V445" s="282"/>
      <c r="W445" s="282"/>
      <c r="X445" s="36"/>
      <c r="Y445" s="217"/>
      <c r="Z445" s="74"/>
      <c r="AA445" s="232"/>
      <c r="AB445" s="72"/>
      <c r="AC445" s="145"/>
      <c r="AD445" s="71"/>
      <c r="AE445" s="36"/>
      <c r="AF445" s="80"/>
      <c r="AG445" s="7"/>
      <c r="AH445" s="7"/>
      <c r="AI445" s="36"/>
      <c r="AJ445" s="7"/>
      <c r="AK445" s="37"/>
      <c r="AL445" s="98">
        <f>ROUND(ROUND(P445*Y446,0)*$AD$443,0)</f>
        <v>739</v>
      </c>
      <c r="AM445" s="66"/>
    </row>
    <row r="446" spans="1:39" ht="16.75" customHeight="1" x14ac:dyDescent="0.3">
      <c r="A446" s="11">
        <v>33</v>
      </c>
      <c r="B446" s="14" t="s">
        <v>3246</v>
      </c>
      <c r="C446" s="52" t="s">
        <v>15147</v>
      </c>
      <c r="D446" s="131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33"/>
      <c r="P446" s="72"/>
      <c r="Q446" s="145"/>
      <c r="R446" s="2"/>
      <c r="S446" s="44"/>
      <c r="T446" s="284"/>
      <c r="U446" s="285"/>
      <c r="V446" s="285"/>
      <c r="W446" s="285"/>
      <c r="X446" s="136" t="s">
        <v>7404</v>
      </c>
      <c r="Y446" s="273">
        <v>0.93</v>
      </c>
      <c r="Z446" s="274"/>
      <c r="AA446" s="233"/>
      <c r="AB446" s="72"/>
      <c r="AC446" s="145"/>
      <c r="AD446" s="71"/>
      <c r="AE446" s="291" t="s">
        <v>12369</v>
      </c>
      <c r="AF446" s="220" t="s">
        <v>7358</v>
      </c>
      <c r="AG446" s="55" t="s">
        <v>7390</v>
      </c>
      <c r="AH446" s="141">
        <v>0.7</v>
      </c>
      <c r="AI446" s="141"/>
      <c r="AJ446" s="141"/>
      <c r="AK446" s="142"/>
      <c r="AL446" s="98">
        <f>ROUND(ROUND(ROUND(P445*Y446,0)*$AD$443,0)*AH446,0)</f>
        <v>517</v>
      </c>
      <c r="AM446" s="66"/>
    </row>
    <row r="447" spans="1:39" ht="16.75" customHeight="1" x14ac:dyDescent="0.3">
      <c r="A447" s="11">
        <v>33</v>
      </c>
      <c r="B447" s="14" t="s">
        <v>3247</v>
      </c>
      <c r="C447" s="52" t="s">
        <v>15146</v>
      </c>
      <c r="D447" s="70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81"/>
      <c r="P447" s="185"/>
      <c r="Q447" s="2"/>
      <c r="R447" s="2"/>
      <c r="S447" s="44"/>
      <c r="T447" s="284"/>
      <c r="U447" s="285"/>
      <c r="V447" s="285"/>
      <c r="W447" s="285"/>
      <c r="X447" s="2"/>
      <c r="Y447" s="145"/>
      <c r="Z447" s="71"/>
      <c r="AA447" s="232"/>
      <c r="AB447" s="72"/>
      <c r="AC447" s="145"/>
      <c r="AD447" s="71"/>
      <c r="AE447" s="292"/>
      <c r="AF447" s="220" t="s">
        <v>7391</v>
      </c>
      <c r="AG447" s="55" t="s">
        <v>7390</v>
      </c>
      <c r="AH447" s="141">
        <v>0.5</v>
      </c>
      <c r="AI447" s="141"/>
      <c r="AJ447" s="141"/>
      <c r="AK447" s="142"/>
      <c r="AL447" s="98">
        <f>ROUND(ROUND(ROUND(P445*Y446,0)*$AD$443,0)*AH447,0)</f>
        <v>370</v>
      </c>
      <c r="AM447" s="16"/>
    </row>
    <row r="448" spans="1:39" ht="16.75" customHeight="1" x14ac:dyDescent="0.3">
      <c r="A448" s="11">
        <v>33</v>
      </c>
      <c r="B448" s="14" t="s">
        <v>3248</v>
      </c>
      <c r="C448" s="52" t="s">
        <v>15145</v>
      </c>
      <c r="D448" s="70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81"/>
      <c r="P448" s="185"/>
      <c r="Q448" s="2"/>
      <c r="R448" s="2"/>
      <c r="S448" s="44"/>
      <c r="T448" s="45"/>
      <c r="U448" s="2"/>
      <c r="V448" s="2"/>
      <c r="W448" s="2"/>
      <c r="X448" s="2"/>
      <c r="Y448" s="145"/>
      <c r="Z448" s="71"/>
      <c r="AA448" s="232"/>
      <c r="AB448" s="72"/>
      <c r="AC448" s="145"/>
      <c r="AD448" s="71"/>
      <c r="AE448" s="36"/>
      <c r="AF448" s="201"/>
      <c r="AG448" s="55"/>
      <c r="AH448" s="141"/>
      <c r="AI448" s="268" t="s">
        <v>7356</v>
      </c>
      <c r="AJ448" s="53">
        <v>5</v>
      </c>
      <c r="AK448" s="181" t="s">
        <v>7357</v>
      </c>
      <c r="AL448" s="98">
        <f>ROUND(ROUND(P445*Y446,0)*$AD$443-AJ448,0)</f>
        <v>734</v>
      </c>
      <c r="AM448" s="16"/>
    </row>
    <row r="449" spans="1:39" ht="16.75" customHeight="1" x14ac:dyDescent="0.3">
      <c r="A449" s="11">
        <v>33</v>
      </c>
      <c r="B449" s="14" t="s">
        <v>3249</v>
      </c>
      <c r="C449" s="52" t="s">
        <v>15144</v>
      </c>
      <c r="D449" s="70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81"/>
      <c r="P449" s="185"/>
      <c r="Q449" s="2"/>
      <c r="R449" s="2"/>
      <c r="S449" s="44"/>
      <c r="T449" s="45"/>
      <c r="U449" s="2"/>
      <c r="V449" s="2"/>
      <c r="W449" s="2"/>
      <c r="X449" s="2"/>
      <c r="Y449" s="145"/>
      <c r="Z449" s="71"/>
      <c r="AA449" s="232"/>
      <c r="AB449" s="72"/>
      <c r="AC449" s="145"/>
      <c r="AD449" s="71"/>
      <c r="AE449" s="291" t="s">
        <v>12369</v>
      </c>
      <c r="AF449" s="220" t="s">
        <v>7358</v>
      </c>
      <c r="AG449" s="55" t="s">
        <v>7390</v>
      </c>
      <c r="AH449" s="141">
        <v>0.7</v>
      </c>
      <c r="AI449" s="269"/>
      <c r="AJ449" s="136"/>
      <c r="AK449" s="75"/>
      <c r="AL449" s="98">
        <f>ROUND(ROUND(ROUND(P445*Y446,0)*$AD$443,0)*AH449-AJ448,0)</f>
        <v>512</v>
      </c>
      <c r="AM449" s="16"/>
    </row>
    <row r="450" spans="1:39" ht="16.75" customHeight="1" x14ac:dyDescent="0.3">
      <c r="A450" s="11">
        <v>33</v>
      </c>
      <c r="B450" s="14" t="s">
        <v>3250</v>
      </c>
      <c r="C450" s="52" t="s">
        <v>15143</v>
      </c>
      <c r="D450" s="70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81"/>
      <c r="P450" s="185"/>
      <c r="Q450" s="2"/>
      <c r="R450" s="2"/>
      <c r="S450" s="44"/>
      <c r="T450" s="43"/>
      <c r="U450" s="8"/>
      <c r="V450" s="8"/>
      <c r="W450" s="8"/>
      <c r="X450" s="8"/>
      <c r="Y450" s="180"/>
      <c r="Z450" s="73"/>
      <c r="AA450" s="232"/>
      <c r="AB450" s="72"/>
      <c r="AC450" s="145"/>
      <c r="AD450" s="71"/>
      <c r="AE450" s="292"/>
      <c r="AF450" s="220" t="s">
        <v>7391</v>
      </c>
      <c r="AG450" s="55" t="s">
        <v>7390</v>
      </c>
      <c r="AH450" s="141">
        <v>0.5</v>
      </c>
      <c r="AI450" s="270"/>
      <c r="AJ450" s="144"/>
      <c r="AK450" s="150"/>
      <c r="AL450" s="98">
        <f>ROUND(ROUND(ROUND(P445*Y446,0)*$AD$443,0)*AH450-AJ448,0)</f>
        <v>365</v>
      </c>
      <c r="AM450" s="16"/>
    </row>
    <row r="451" spans="1:39" ht="16.75" customHeight="1" x14ac:dyDescent="0.3">
      <c r="A451" s="11">
        <v>33</v>
      </c>
      <c r="B451" s="14" t="s">
        <v>3251</v>
      </c>
      <c r="C451" s="52" t="s">
        <v>15142</v>
      </c>
      <c r="D451" s="124"/>
      <c r="E451" s="125"/>
      <c r="F451" s="125"/>
      <c r="G451" s="125"/>
      <c r="H451" s="125"/>
      <c r="I451" s="125"/>
      <c r="J451" s="125"/>
      <c r="K451" s="125"/>
      <c r="L451" s="125"/>
      <c r="M451" s="125"/>
      <c r="N451" s="125"/>
      <c r="O451" s="126"/>
      <c r="P451" s="185"/>
      <c r="Q451" s="2"/>
      <c r="R451" s="2"/>
      <c r="S451" s="44"/>
      <c r="T451" s="281" t="s">
        <v>13491</v>
      </c>
      <c r="U451" s="282"/>
      <c r="V451" s="282"/>
      <c r="W451" s="282"/>
      <c r="X451" s="2"/>
      <c r="Y451" s="145"/>
      <c r="Z451" s="71"/>
      <c r="AA451" s="232"/>
      <c r="AB451" s="72"/>
      <c r="AC451" s="145"/>
      <c r="AD451" s="71"/>
      <c r="AE451" s="36"/>
      <c r="AF451" s="194"/>
      <c r="AG451" s="7"/>
      <c r="AH451" s="7"/>
      <c r="AI451" s="36"/>
      <c r="AJ451" s="7"/>
      <c r="AK451" s="37"/>
      <c r="AL451" s="98">
        <f>ROUND(ROUND(P445*Y452,0)*$AD$443,0)</f>
        <v>754</v>
      </c>
      <c r="AM451" s="66"/>
    </row>
    <row r="452" spans="1:39" ht="16.75" customHeight="1" x14ac:dyDescent="0.3">
      <c r="A452" s="11">
        <v>33</v>
      </c>
      <c r="B452" s="14" t="s">
        <v>3252</v>
      </c>
      <c r="C452" s="52" t="s">
        <v>15141</v>
      </c>
      <c r="D452" s="124"/>
      <c r="E452" s="125"/>
      <c r="F452" s="125"/>
      <c r="G452" s="125"/>
      <c r="H452" s="125"/>
      <c r="I452" s="125"/>
      <c r="J452" s="125"/>
      <c r="K452" s="125"/>
      <c r="L452" s="125"/>
      <c r="M452" s="125"/>
      <c r="N452" s="125"/>
      <c r="O452" s="126"/>
      <c r="P452" s="185"/>
      <c r="Q452" s="2"/>
      <c r="R452" s="2"/>
      <c r="S452" s="44"/>
      <c r="T452" s="284" t="s">
        <v>7405</v>
      </c>
      <c r="U452" s="285"/>
      <c r="V452" s="285"/>
      <c r="W452" s="285"/>
      <c r="X452" s="136" t="s">
        <v>7404</v>
      </c>
      <c r="Y452" s="273">
        <v>0.95</v>
      </c>
      <c r="Z452" s="274"/>
      <c r="AA452" s="233"/>
      <c r="AB452" s="156"/>
      <c r="AC452" s="155"/>
      <c r="AD452" s="157"/>
      <c r="AE452" s="291" t="s">
        <v>12369</v>
      </c>
      <c r="AF452" s="220" t="s">
        <v>7358</v>
      </c>
      <c r="AG452" s="55" t="s">
        <v>7390</v>
      </c>
      <c r="AH452" s="141">
        <v>0.7</v>
      </c>
      <c r="AI452" s="141"/>
      <c r="AJ452" s="141"/>
      <c r="AK452" s="142"/>
      <c r="AL452" s="98">
        <f>ROUND(ROUND(ROUND(P445*Y452,0)*$AD$443,0)*AH452,0)</f>
        <v>528</v>
      </c>
      <c r="AM452" s="66"/>
    </row>
    <row r="453" spans="1:39" ht="16.75" customHeight="1" x14ac:dyDescent="0.3">
      <c r="A453" s="11">
        <v>33</v>
      </c>
      <c r="B453" s="14" t="s">
        <v>3253</v>
      </c>
      <c r="C453" s="52" t="s">
        <v>15140</v>
      </c>
      <c r="D453" s="70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81"/>
      <c r="P453" s="185"/>
      <c r="Q453" s="2"/>
      <c r="R453" s="2"/>
      <c r="S453" s="44"/>
      <c r="T453" s="284"/>
      <c r="U453" s="285"/>
      <c r="V453" s="285"/>
      <c r="W453" s="285"/>
      <c r="X453" s="2"/>
      <c r="Y453" s="145"/>
      <c r="Z453" s="71"/>
      <c r="AA453" s="232"/>
      <c r="AB453" s="72"/>
      <c r="AC453" s="145"/>
      <c r="AD453" s="71"/>
      <c r="AE453" s="292"/>
      <c r="AF453" s="220" t="s">
        <v>7391</v>
      </c>
      <c r="AG453" s="55" t="s">
        <v>7390</v>
      </c>
      <c r="AH453" s="141">
        <v>0.5</v>
      </c>
      <c r="AI453" s="141"/>
      <c r="AJ453" s="141"/>
      <c r="AK453" s="142"/>
      <c r="AL453" s="98">
        <f>ROUND(ROUND(ROUND(P445*Y452,0)*$AD$443,0)*AH453,0)</f>
        <v>377</v>
      </c>
      <c r="AM453" s="16"/>
    </row>
    <row r="454" spans="1:39" ht="16.75" customHeight="1" x14ac:dyDescent="0.3">
      <c r="A454" s="11">
        <v>33</v>
      </c>
      <c r="B454" s="14" t="s">
        <v>3254</v>
      </c>
      <c r="C454" s="52" t="s">
        <v>15139</v>
      </c>
      <c r="D454" s="70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81"/>
      <c r="P454" s="185"/>
      <c r="Q454" s="2"/>
      <c r="R454" s="2"/>
      <c r="S454" s="44"/>
      <c r="T454" s="45"/>
      <c r="U454" s="2"/>
      <c r="V454" s="2"/>
      <c r="W454" s="2"/>
      <c r="X454" s="2"/>
      <c r="Y454" s="145"/>
      <c r="Z454" s="71"/>
      <c r="AA454" s="232"/>
      <c r="AB454" s="72"/>
      <c r="AC454" s="145"/>
      <c r="AD454" s="71"/>
      <c r="AE454" s="36"/>
      <c r="AF454" s="201"/>
      <c r="AG454" s="55"/>
      <c r="AH454" s="141"/>
      <c r="AI454" s="268" t="s">
        <v>7356</v>
      </c>
      <c r="AJ454" s="53">
        <v>5</v>
      </c>
      <c r="AK454" s="181" t="s">
        <v>7357</v>
      </c>
      <c r="AL454" s="98">
        <f>ROUND(ROUND(P445*Y452,0)*$AD$443-AJ454,0)</f>
        <v>749</v>
      </c>
      <c r="AM454" s="16"/>
    </row>
    <row r="455" spans="1:39" ht="16.75" customHeight="1" x14ac:dyDescent="0.3">
      <c r="A455" s="11">
        <v>33</v>
      </c>
      <c r="B455" s="14" t="s">
        <v>3255</v>
      </c>
      <c r="C455" s="52" t="s">
        <v>15138</v>
      </c>
      <c r="D455" s="70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81"/>
      <c r="P455" s="185"/>
      <c r="Q455" s="2"/>
      <c r="R455" s="2"/>
      <c r="S455" s="44"/>
      <c r="T455" s="45"/>
      <c r="U455" s="2"/>
      <c r="V455" s="2"/>
      <c r="W455" s="2"/>
      <c r="X455" s="2"/>
      <c r="Y455" s="145"/>
      <c r="Z455" s="71"/>
      <c r="AA455" s="232"/>
      <c r="AB455" s="72"/>
      <c r="AC455" s="145"/>
      <c r="AD455" s="71"/>
      <c r="AE455" s="291" t="s">
        <v>12369</v>
      </c>
      <c r="AF455" s="220" t="s">
        <v>7358</v>
      </c>
      <c r="AG455" s="55" t="s">
        <v>7390</v>
      </c>
      <c r="AH455" s="141">
        <v>0.7</v>
      </c>
      <c r="AI455" s="269"/>
      <c r="AJ455" s="136"/>
      <c r="AK455" s="75"/>
      <c r="AL455" s="98">
        <f>ROUND(ROUND(ROUND(P445*Y452,0)*$AD$443,0)*AH455-AJ454,0)</f>
        <v>523</v>
      </c>
      <c r="AM455" s="16"/>
    </row>
    <row r="456" spans="1:39" ht="16.75" customHeight="1" x14ac:dyDescent="0.3">
      <c r="A456" s="11">
        <v>33</v>
      </c>
      <c r="B456" s="14" t="s">
        <v>3256</v>
      </c>
      <c r="C456" s="52" t="s">
        <v>15137</v>
      </c>
      <c r="D456" s="70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81"/>
      <c r="P456" s="185"/>
      <c r="Q456" s="2"/>
      <c r="R456" s="2"/>
      <c r="S456" s="44"/>
      <c r="T456" s="43"/>
      <c r="U456" s="8"/>
      <c r="V456" s="8"/>
      <c r="W456" s="8"/>
      <c r="X456" s="8"/>
      <c r="Y456" s="180"/>
      <c r="Z456" s="73"/>
      <c r="AA456" s="232"/>
      <c r="AB456" s="72"/>
      <c r="AC456" s="145"/>
      <c r="AD456" s="71"/>
      <c r="AE456" s="292"/>
      <c r="AF456" s="220" t="s">
        <v>7391</v>
      </c>
      <c r="AG456" s="55" t="s">
        <v>7390</v>
      </c>
      <c r="AH456" s="141">
        <v>0.5</v>
      </c>
      <c r="AI456" s="270"/>
      <c r="AJ456" s="144"/>
      <c r="AK456" s="150"/>
      <c r="AL456" s="98">
        <f>ROUND(ROUND(ROUND(P445*Y452,0)*$AD$443,0)*AH456-AJ454,0)</f>
        <v>372</v>
      </c>
      <c r="AM456" s="16"/>
    </row>
    <row r="457" spans="1:39" ht="16.75" customHeight="1" x14ac:dyDescent="0.3">
      <c r="A457" s="11">
        <v>33</v>
      </c>
      <c r="B457" s="14" t="s">
        <v>3257</v>
      </c>
      <c r="C457" s="52" t="s">
        <v>15136</v>
      </c>
      <c r="D457" s="124"/>
      <c r="E457" s="125"/>
      <c r="F457" s="125"/>
      <c r="G457" s="125"/>
      <c r="H457" s="125"/>
      <c r="I457" s="125"/>
      <c r="J457" s="125"/>
      <c r="K457" s="125"/>
      <c r="L457" s="125"/>
      <c r="M457" s="125"/>
      <c r="N457" s="125"/>
      <c r="O457" s="126"/>
      <c r="P457" s="167" t="s">
        <v>7425</v>
      </c>
      <c r="Q457" s="36"/>
      <c r="R457" s="36"/>
      <c r="S457" s="50"/>
      <c r="T457" s="2"/>
      <c r="U457" s="2"/>
      <c r="V457" s="2"/>
      <c r="W457" s="2"/>
      <c r="X457" s="36"/>
      <c r="Y457" s="217"/>
      <c r="Z457" s="50"/>
      <c r="AA457" s="12"/>
      <c r="AB457" s="45"/>
      <c r="AC457" s="2"/>
      <c r="AD457" s="44"/>
      <c r="AE457" s="36"/>
      <c r="AF457" s="53"/>
      <c r="AG457" s="36"/>
      <c r="AH457" s="36"/>
      <c r="AI457" s="36"/>
      <c r="AJ457" s="36"/>
      <c r="AK457" s="50"/>
      <c r="AL457" s="98">
        <f>ROUND(P463*$AD$443,0)</f>
        <v>713</v>
      </c>
      <c r="AM457" s="16"/>
    </row>
    <row r="458" spans="1:39" ht="16.75" customHeight="1" x14ac:dyDescent="0.3">
      <c r="A458" s="11">
        <v>33</v>
      </c>
      <c r="B458" s="14" t="s">
        <v>3258</v>
      </c>
      <c r="C458" s="52" t="s">
        <v>15135</v>
      </c>
      <c r="D458" s="124"/>
      <c r="E458" s="125"/>
      <c r="F458" s="125"/>
      <c r="G458" s="125"/>
      <c r="H458" s="125"/>
      <c r="I458" s="125"/>
      <c r="J458" s="125"/>
      <c r="K458" s="125"/>
      <c r="L458" s="125"/>
      <c r="M458" s="125"/>
      <c r="N458" s="125"/>
      <c r="O458" s="126"/>
      <c r="P458" s="185"/>
      <c r="Q458" s="2"/>
      <c r="R458" s="2"/>
      <c r="S458" s="44"/>
      <c r="T458" s="2"/>
      <c r="U458" s="2"/>
      <c r="V458" s="2"/>
      <c r="W458" s="2"/>
      <c r="X458" s="2"/>
      <c r="Y458" s="145"/>
      <c r="Z458" s="71"/>
      <c r="AA458" s="232"/>
      <c r="AB458" s="72"/>
      <c r="AC458" s="145"/>
      <c r="AD458" s="71"/>
      <c r="AE458" s="291" t="s">
        <v>12369</v>
      </c>
      <c r="AF458" s="220" t="s">
        <v>7358</v>
      </c>
      <c r="AG458" s="55" t="s">
        <v>7390</v>
      </c>
      <c r="AH458" s="141">
        <v>0.7</v>
      </c>
      <c r="AI458" s="141"/>
      <c r="AJ458" s="141"/>
      <c r="AK458" s="142"/>
      <c r="AL458" s="98">
        <f>ROUND(ROUND(P463*$AD$443,0)*AH458,0)</f>
        <v>499</v>
      </c>
      <c r="AM458" s="16"/>
    </row>
    <row r="459" spans="1:39" ht="16.75" customHeight="1" x14ac:dyDescent="0.3">
      <c r="A459" s="11">
        <v>33</v>
      </c>
      <c r="B459" s="14" t="s">
        <v>3259</v>
      </c>
      <c r="C459" s="52" t="s">
        <v>15134</v>
      </c>
      <c r="D459" s="70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81"/>
      <c r="P459" s="185"/>
      <c r="Q459" s="2"/>
      <c r="R459" s="2"/>
      <c r="S459" s="44"/>
      <c r="T459" s="45"/>
      <c r="U459" s="2"/>
      <c r="V459" s="2"/>
      <c r="W459" s="2"/>
      <c r="X459" s="2"/>
      <c r="Y459" s="145"/>
      <c r="Z459" s="71"/>
      <c r="AA459" s="232"/>
      <c r="AB459" s="72"/>
      <c r="AC459" s="145"/>
      <c r="AD459" s="71"/>
      <c r="AE459" s="292"/>
      <c r="AF459" s="220" t="s">
        <v>7391</v>
      </c>
      <c r="AG459" s="55" t="s">
        <v>7390</v>
      </c>
      <c r="AH459" s="141">
        <v>0.5</v>
      </c>
      <c r="AI459" s="141"/>
      <c r="AJ459" s="141"/>
      <c r="AK459" s="142"/>
      <c r="AL459" s="98">
        <f>ROUND(ROUND(P463*$AD$443,0)*AH459,0)</f>
        <v>357</v>
      </c>
      <c r="AM459" s="16"/>
    </row>
    <row r="460" spans="1:39" ht="16.75" customHeight="1" x14ac:dyDescent="0.3">
      <c r="A460" s="11">
        <v>33</v>
      </c>
      <c r="B460" s="14" t="s">
        <v>3260</v>
      </c>
      <c r="C460" s="52" t="s">
        <v>15133</v>
      </c>
      <c r="D460" s="70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81"/>
      <c r="P460" s="185"/>
      <c r="Q460" s="2"/>
      <c r="R460" s="2"/>
      <c r="S460" s="44"/>
      <c r="T460" s="45"/>
      <c r="U460" s="2"/>
      <c r="V460" s="2"/>
      <c r="W460" s="2"/>
      <c r="X460" s="2"/>
      <c r="Y460" s="145"/>
      <c r="Z460" s="71"/>
      <c r="AA460" s="232"/>
      <c r="AB460" s="72"/>
      <c r="AC460" s="145"/>
      <c r="AD460" s="71"/>
      <c r="AE460" s="36"/>
      <c r="AF460" s="201"/>
      <c r="AG460" s="55"/>
      <c r="AH460" s="141"/>
      <c r="AI460" s="268" t="s">
        <v>7356</v>
      </c>
      <c r="AJ460" s="53">
        <v>5</v>
      </c>
      <c r="AK460" s="181" t="s">
        <v>7357</v>
      </c>
      <c r="AL460" s="98">
        <f>ROUND(P463*$AD$443-AJ460,0)</f>
        <v>708</v>
      </c>
      <c r="AM460" s="16"/>
    </row>
    <row r="461" spans="1:39" ht="16.75" customHeight="1" x14ac:dyDescent="0.3">
      <c r="A461" s="11">
        <v>33</v>
      </c>
      <c r="B461" s="14" t="s">
        <v>3261</v>
      </c>
      <c r="C461" s="52" t="s">
        <v>15132</v>
      </c>
      <c r="D461" s="70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81"/>
      <c r="P461" s="185"/>
      <c r="Q461" s="2"/>
      <c r="R461" s="2"/>
      <c r="S461" s="44"/>
      <c r="T461" s="45"/>
      <c r="U461" s="2"/>
      <c r="V461" s="2"/>
      <c r="W461" s="2"/>
      <c r="X461" s="2"/>
      <c r="Y461" s="145"/>
      <c r="Z461" s="71"/>
      <c r="AA461" s="232"/>
      <c r="AB461" s="72"/>
      <c r="AC461" s="145"/>
      <c r="AD461" s="71"/>
      <c r="AE461" s="291" t="s">
        <v>12369</v>
      </c>
      <c r="AF461" s="220" t="s">
        <v>7358</v>
      </c>
      <c r="AG461" s="55" t="s">
        <v>7390</v>
      </c>
      <c r="AH461" s="141">
        <v>0.7</v>
      </c>
      <c r="AI461" s="269"/>
      <c r="AJ461" s="136"/>
      <c r="AK461" s="75"/>
      <c r="AL461" s="98">
        <f>ROUND(ROUND(P463*$AD$443,0)*AH461-AJ460,0)</f>
        <v>494</v>
      </c>
      <c r="AM461" s="16"/>
    </row>
    <row r="462" spans="1:39" ht="16.75" customHeight="1" x14ac:dyDescent="0.3">
      <c r="A462" s="11">
        <v>33</v>
      </c>
      <c r="B462" s="14" t="s">
        <v>3262</v>
      </c>
      <c r="C462" s="52" t="s">
        <v>15131</v>
      </c>
      <c r="D462" s="70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81"/>
      <c r="P462" s="185"/>
      <c r="Q462" s="2"/>
      <c r="R462" s="2"/>
      <c r="S462" s="44"/>
      <c r="T462" s="45"/>
      <c r="U462" s="2"/>
      <c r="V462" s="2"/>
      <c r="W462" s="2"/>
      <c r="X462" s="2"/>
      <c r="Y462" s="145"/>
      <c r="Z462" s="71"/>
      <c r="AA462" s="232"/>
      <c r="AB462" s="72"/>
      <c r="AC462" s="145"/>
      <c r="AD462" s="71"/>
      <c r="AE462" s="292"/>
      <c r="AF462" s="220" t="s">
        <v>7391</v>
      </c>
      <c r="AG462" s="55" t="s">
        <v>7390</v>
      </c>
      <c r="AH462" s="141">
        <v>0.5</v>
      </c>
      <c r="AI462" s="270"/>
      <c r="AJ462" s="144"/>
      <c r="AK462" s="150"/>
      <c r="AL462" s="98">
        <f>ROUND(ROUND(P463*$AD$443,0)*AH462-AJ460,0)</f>
        <v>352</v>
      </c>
      <c r="AM462" s="16"/>
    </row>
    <row r="463" spans="1:39" ht="16.75" customHeight="1" x14ac:dyDescent="0.3">
      <c r="A463" s="11">
        <v>33</v>
      </c>
      <c r="B463" s="14" t="s">
        <v>3263</v>
      </c>
      <c r="C463" s="52" t="s">
        <v>15130</v>
      </c>
      <c r="D463" s="124"/>
      <c r="E463" s="125"/>
      <c r="F463" s="125"/>
      <c r="G463" s="125"/>
      <c r="H463" s="125"/>
      <c r="I463" s="125"/>
      <c r="J463" s="125"/>
      <c r="K463" s="125"/>
      <c r="L463" s="125"/>
      <c r="M463" s="125"/>
      <c r="N463" s="125"/>
      <c r="O463" s="126"/>
      <c r="P463" s="271">
        <f>'21共同生活援助（日中支援型）'!P247</f>
        <v>1018</v>
      </c>
      <c r="Q463" s="272"/>
      <c r="R463" s="2" t="s">
        <v>7388</v>
      </c>
      <c r="S463" s="44"/>
      <c r="T463" s="281" t="s">
        <v>7380</v>
      </c>
      <c r="U463" s="282"/>
      <c r="V463" s="282"/>
      <c r="W463" s="282"/>
      <c r="X463" s="36"/>
      <c r="Y463" s="217"/>
      <c r="Z463" s="74"/>
      <c r="AA463" s="232"/>
      <c r="AB463" s="72"/>
      <c r="AC463" s="145"/>
      <c r="AD463" s="71"/>
      <c r="AE463" s="36"/>
      <c r="AF463" s="194"/>
      <c r="AG463" s="7"/>
      <c r="AH463" s="7"/>
      <c r="AI463" s="36"/>
      <c r="AJ463" s="7"/>
      <c r="AK463" s="37"/>
      <c r="AL463" s="98">
        <f>ROUND(ROUND(P463*Y464,0)*$AD$443,0)</f>
        <v>663</v>
      </c>
      <c r="AM463" s="66"/>
    </row>
    <row r="464" spans="1:39" ht="16.75" customHeight="1" x14ac:dyDescent="0.3">
      <c r="A464" s="11">
        <v>33</v>
      </c>
      <c r="B464" s="14" t="s">
        <v>3264</v>
      </c>
      <c r="C464" s="52" t="s">
        <v>15129</v>
      </c>
      <c r="D464" s="124"/>
      <c r="E464" s="125"/>
      <c r="F464" s="125"/>
      <c r="G464" s="125"/>
      <c r="H464" s="125"/>
      <c r="I464" s="125"/>
      <c r="J464" s="125"/>
      <c r="K464" s="125"/>
      <c r="L464" s="125"/>
      <c r="M464" s="125"/>
      <c r="N464" s="125"/>
      <c r="O464" s="126"/>
      <c r="P464" s="72"/>
      <c r="Q464" s="145"/>
      <c r="R464" s="2"/>
      <c r="S464" s="44"/>
      <c r="T464" s="284"/>
      <c r="U464" s="285"/>
      <c r="V464" s="285"/>
      <c r="W464" s="285"/>
      <c r="X464" s="136" t="s">
        <v>7404</v>
      </c>
      <c r="Y464" s="273">
        <v>0.93</v>
      </c>
      <c r="Z464" s="274"/>
      <c r="AA464" s="233"/>
      <c r="AB464" s="156"/>
      <c r="AC464" s="155"/>
      <c r="AD464" s="157"/>
      <c r="AE464" s="291" t="s">
        <v>12369</v>
      </c>
      <c r="AF464" s="220" t="s">
        <v>7358</v>
      </c>
      <c r="AG464" s="55" t="s">
        <v>7390</v>
      </c>
      <c r="AH464" s="141">
        <v>0.7</v>
      </c>
      <c r="AI464" s="141"/>
      <c r="AJ464" s="141"/>
      <c r="AK464" s="142"/>
      <c r="AL464" s="98">
        <f>ROUND(ROUND(ROUND(P463*Y464,0)*$AD$443,0)*AH464,0)</f>
        <v>464</v>
      </c>
      <c r="AM464" s="66"/>
    </row>
    <row r="465" spans="1:39" ht="16.75" customHeight="1" x14ac:dyDescent="0.3">
      <c r="A465" s="11">
        <v>33</v>
      </c>
      <c r="B465" s="14" t="s">
        <v>3265</v>
      </c>
      <c r="C465" s="52" t="s">
        <v>15128</v>
      </c>
      <c r="D465" s="70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81"/>
      <c r="P465" s="185"/>
      <c r="Q465" s="2"/>
      <c r="R465" s="2"/>
      <c r="S465" s="44"/>
      <c r="T465" s="284"/>
      <c r="U465" s="285"/>
      <c r="V465" s="285"/>
      <c r="W465" s="285"/>
      <c r="X465" s="2"/>
      <c r="Y465" s="145"/>
      <c r="Z465" s="71"/>
      <c r="AA465" s="232"/>
      <c r="AB465" s="72"/>
      <c r="AC465" s="145"/>
      <c r="AD465" s="71"/>
      <c r="AE465" s="292"/>
      <c r="AF465" s="220" t="s">
        <v>7391</v>
      </c>
      <c r="AG465" s="55" t="s">
        <v>7390</v>
      </c>
      <c r="AH465" s="141">
        <v>0.5</v>
      </c>
      <c r="AI465" s="141"/>
      <c r="AJ465" s="141"/>
      <c r="AK465" s="142"/>
      <c r="AL465" s="98">
        <f>ROUND(ROUND(ROUND(P463*Y464,0)*$AD$443,0)*AH465,0)</f>
        <v>332</v>
      </c>
      <c r="AM465" s="16"/>
    </row>
    <row r="466" spans="1:39" ht="16.75" customHeight="1" x14ac:dyDescent="0.3">
      <c r="A466" s="11">
        <v>33</v>
      </c>
      <c r="B466" s="14" t="s">
        <v>3266</v>
      </c>
      <c r="C466" s="52" t="s">
        <v>15127</v>
      </c>
      <c r="D466" s="70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81"/>
      <c r="P466" s="185"/>
      <c r="Q466" s="2"/>
      <c r="R466" s="2"/>
      <c r="S466" s="44"/>
      <c r="T466" s="45"/>
      <c r="U466" s="2"/>
      <c r="V466" s="2"/>
      <c r="W466" s="2"/>
      <c r="X466" s="2"/>
      <c r="Y466" s="145"/>
      <c r="Z466" s="71"/>
      <c r="AA466" s="232"/>
      <c r="AB466" s="72"/>
      <c r="AC466" s="145"/>
      <c r="AD466" s="71"/>
      <c r="AE466" s="36"/>
      <c r="AF466" s="201"/>
      <c r="AG466" s="55"/>
      <c r="AH466" s="141"/>
      <c r="AI466" s="268" t="s">
        <v>7356</v>
      </c>
      <c r="AJ466" s="53">
        <v>5</v>
      </c>
      <c r="AK466" s="181" t="s">
        <v>7357</v>
      </c>
      <c r="AL466" s="98">
        <f>ROUND(ROUND(P463*Y464,0)*$AD$443-AJ466,0)</f>
        <v>658</v>
      </c>
      <c r="AM466" s="16"/>
    </row>
    <row r="467" spans="1:39" ht="16.75" customHeight="1" x14ac:dyDescent="0.3">
      <c r="A467" s="11">
        <v>33</v>
      </c>
      <c r="B467" s="14" t="s">
        <v>3267</v>
      </c>
      <c r="C467" s="52" t="s">
        <v>15126</v>
      </c>
      <c r="D467" s="70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81"/>
      <c r="P467" s="185"/>
      <c r="Q467" s="2"/>
      <c r="R467" s="2"/>
      <c r="S467" s="44"/>
      <c r="T467" s="45"/>
      <c r="U467" s="2"/>
      <c r="V467" s="2"/>
      <c r="W467" s="2"/>
      <c r="X467" s="2"/>
      <c r="Y467" s="145"/>
      <c r="Z467" s="71"/>
      <c r="AA467" s="232"/>
      <c r="AB467" s="72"/>
      <c r="AC467" s="145"/>
      <c r="AD467" s="71"/>
      <c r="AE467" s="291" t="s">
        <v>12369</v>
      </c>
      <c r="AF467" s="220" t="s">
        <v>7358</v>
      </c>
      <c r="AG467" s="55" t="s">
        <v>7390</v>
      </c>
      <c r="AH467" s="141">
        <v>0.7</v>
      </c>
      <c r="AI467" s="269"/>
      <c r="AJ467" s="136"/>
      <c r="AK467" s="75"/>
      <c r="AL467" s="98">
        <f>ROUND(ROUND(ROUND(P463*Y464,0)*$AD$443,0)*AH467-AJ466,0)</f>
        <v>459</v>
      </c>
      <c r="AM467" s="16"/>
    </row>
    <row r="468" spans="1:39" ht="16.75" customHeight="1" x14ac:dyDescent="0.3">
      <c r="A468" s="11">
        <v>33</v>
      </c>
      <c r="B468" s="14" t="s">
        <v>3268</v>
      </c>
      <c r="C468" s="52" t="s">
        <v>15125</v>
      </c>
      <c r="D468" s="70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81"/>
      <c r="P468" s="185"/>
      <c r="Q468" s="2"/>
      <c r="R468" s="2"/>
      <c r="S468" s="44"/>
      <c r="T468" s="43"/>
      <c r="U468" s="8"/>
      <c r="V468" s="8"/>
      <c r="W468" s="8"/>
      <c r="X468" s="8"/>
      <c r="Y468" s="180"/>
      <c r="Z468" s="73"/>
      <c r="AA468" s="232"/>
      <c r="AB468" s="72"/>
      <c r="AC468" s="145"/>
      <c r="AD468" s="71"/>
      <c r="AE468" s="292"/>
      <c r="AF468" s="220" t="s">
        <v>7391</v>
      </c>
      <c r="AG468" s="55" t="s">
        <v>7390</v>
      </c>
      <c r="AH468" s="141">
        <v>0.5</v>
      </c>
      <c r="AI468" s="270"/>
      <c r="AJ468" s="144"/>
      <c r="AK468" s="150"/>
      <c r="AL468" s="98">
        <f>ROUND(ROUND(ROUND(P463*Y464,0)*$AD$443,0)*AH468-AJ466,0)</f>
        <v>327</v>
      </c>
      <c r="AM468" s="16"/>
    </row>
    <row r="469" spans="1:39" ht="16.75" customHeight="1" x14ac:dyDescent="0.3">
      <c r="A469" s="11">
        <v>33</v>
      </c>
      <c r="B469" s="14" t="s">
        <v>3269</v>
      </c>
      <c r="C469" s="52" t="s">
        <v>15124</v>
      </c>
      <c r="D469" s="124"/>
      <c r="E469" s="125"/>
      <c r="F469" s="125"/>
      <c r="G469" s="125"/>
      <c r="H469" s="125"/>
      <c r="I469" s="125"/>
      <c r="J469" s="125"/>
      <c r="K469" s="125"/>
      <c r="L469" s="125"/>
      <c r="M469" s="125"/>
      <c r="N469" s="125"/>
      <c r="O469" s="126"/>
      <c r="P469" s="185"/>
      <c r="Q469" s="2"/>
      <c r="R469" s="2"/>
      <c r="S469" s="44"/>
      <c r="T469" s="281" t="s">
        <v>13491</v>
      </c>
      <c r="U469" s="282"/>
      <c r="V469" s="282"/>
      <c r="W469" s="282"/>
      <c r="X469" s="2"/>
      <c r="Y469" s="145"/>
      <c r="Z469" s="71"/>
      <c r="AA469" s="232"/>
      <c r="AB469" s="72"/>
      <c r="AC469" s="145"/>
      <c r="AD469" s="71"/>
      <c r="AE469" s="36"/>
      <c r="AF469" s="194"/>
      <c r="AG469" s="7"/>
      <c r="AH469" s="7"/>
      <c r="AI469" s="36"/>
      <c r="AJ469" s="7"/>
      <c r="AK469" s="37"/>
      <c r="AL469" s="98">
        <f>ROUND(ROUND(P463*Y470,0)*$AD$443,0)</f>
        <v>677</v>
      </c>
      <c r="AM469" s="66"/>
    </row>
    <row r="470" spans="1:39" ht="16.75" customHeight="1" x14ac:dyDescent="0.3">
      <c r="A470" s="11">
        <v>33</v>
      </c>
      <c r="B470" s="14" t="s">
        <v>3270</v>
      </c>
      <c r="C470" s="52" t="s">
        <v>15123</v>
      </c>
      <c r="D470" s="124"/>
      <c r="E470" s="125"/>
      <c r="F470" s="125"/>
      <c r="G470" s="125"/>
      <c r="H470" s="125"/>
      <c r="I470" s="125"/>
      <c r="J470" s="125"/>
      <c r="K470" s="125"/>
      <c r="L470" s="125"/>
      <c r="M470" s="125"/>
      <c r="N470" s="125"/>
      <c r="O470" s="126"/>
      <c r="P470" s="185"/>
      <c r="Q470" s="2"/>
      <c r="R470" s="2"/>
      <c r="S470" s="44"/>
      <c r="T470" s="284" t="s">
        <v>7405</v>
      </c>
      <c r="U470" s="285"/>
      <c r="V470" s="285"/>
      <c r="W470" s="285"/>
      <c r="X470" s="136" t="s">
        <v>7404</v>
      </c>
      <c r="Y470" s="273">
        <v>0.95</v>
      </c>
      <c r="Z470" s="274"/>
      <c r="AA470" s="233"/>
      <c r="AB470" s="156"/>
      <c r="AC470" s="155"/>
      <c r="AD470" s="157"/>
      <c r="AE470" s="291" t="s">
        <v>12369</v>
      </c>
      <c r="AF470" s="220" t="s">
        <v>7358</v>
      </c>
      <c r="AG470" s="55" t="s">
        <v>7390</v>
      </c>
      <c r="AH470" s="141">
        <v>0.7</v>
      </c>
      <c r="AI470" s="141"/>
      <c r="AJ470" s="141"/>
      <c r="AK470" s="142"/>
      <c r="AL470" s="98">
        <f>ROUND(ROUND(ROUND(P463*Y470,0)*$AD$443,0)*AH470,0)</f>
        <v>474</v>
      </c>
      <c r="AM470" s="66"/>
    </row>
    <row r="471" spans="1:39" ht="16.75" customHeight="1" x14ac:dyDescent="0.3">
      <c r="A471" s="11">
        <v>33</v>
      </c>
      <c r="B471" s="14" t="s">
        <v>3271</v>
      </c>
      <c r="C471" s="52" t="s">
        <v>15122</v>
      </c>
      <c r="D471" s="70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81"/>
      <c r="P471" s="185"/>
      <c r="Q471" s="2"/>
      <c r="R471" s="2"/>
      <c r="S471" s="44"/>
      <c r="T471" s="284"/>
      <c r="U471" s="285"/>
      <c r="V471" s="285"/>
      <c r="W471" s="285"/>
      <c r="X471" s="2"/>
      <c r="Y471" s="145"/>
      <c r="Z471" s="71"/>
      <c r="AA471" s="232"/>
      <c r="AB471" s="72"/>
      <c r="AC471" s="145"/>
      <c r="AD471" s="71"/>
      <c r="AE471" s="292"/>
      <c r="AF471" s="220" t="s">
        <v>7391</v>
      </c>
      <c r="AG471" s="55" t="s">
        <v>7390</v>
      </c>
      <c r="AH471" s="141">
        <v>0.5</v>
      </c>
      <c r="AI471" s="141"/>
      <c r="AJ471" s="141"/>
      <c r="AK471" s="142"/>
      <c r="AL471" s="98">
        <f>ROUND(ROUND(ROUND(P463*Y470,0)*$AD$443,0)*AH471,0)</f>
        <v>339</v>
      </c>
      <c r="AM471" s="16"/>
    </row>
    <row r="472" spans="1:39" ht="16.75" customHeight="1" x14ac:dyDescent="0.3">
      <c r="A472" s="11">
        <v>33</v>
      </c>
      <c r="B472" s="14" t="s">
        <v>3272</v>
      </c>
      <c r="C472" s="52" t="s">
        <v>15121</v>
      </c>
      <c r="D472" s="70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81"/>
      <c r="P472" s="185"/>
      <c r="Q472" s="2"/>
      <c r="R472" s="2"/>
      <c r="S472" s="44"/>
      <c r="T472" s="45"/>
      <c r="U472" s="2"/>
      <c r="V472" s="2"/>
      <c r="W472" s="2"/>
      <c r="X472" s="2"/>
      <c r="Y472" s="145"/>
      <c r="Z472" s="71"/>
      <c r="AA472" s="232"/>
      <c r="AB472" s="72"/>
      <c r="AC472" s="145"/>
      <c r="AD472" s="71"/>
      <c r="AE472" s="36"/>
      <c r="AF472" s="201"/>
      <c r="AG472" s="55"/>
      <c r="AH472" s="141"/>
      <c r="AI472" s="268" t="s">
        <v>7356</v>
      </c>
      <c r="AJ472" s="53">
        <v>5</v>
      </c>
      <c r="AK472" s="181" t="s">
        <v>7357</v>
      </c>
      <c r="AL472" s="98">
        <f>ROUND(ROUND(P463*Y470,0)*$AD$443-AJ472,0)</f>
        <v>672</v>
      </c>
      <c r="AM472" s="16"/>
    </row>
    <row r="473" spans="1:39" ht="16.75" customHeight="1" x14ac:dyDescent="0.3">
      <c r="A473" s="11">
        <v>33</v>
      </c>
      <c r="B473" s="14" t="s">
        <v>3273</v>
      </c>
      <c r="C473" s="52" t="s">
        <v>15120</v>
      </c>
      <c r="D473" s="70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81"/>
      <c r="P473" s="185"/>
      <c r="Q473" s="2"/>
      <c r="R473" s="2"/>
      <c r="S473" s="44"/>
      <c r="T473" s="45"/>
      <c r="U473" s="2"/>
      <c r="V473" s="2"/>
      <c r="W473" s="2"/>
      <c r="X473" s="2"/>
      <c r="Y473" s="145"/>
      <c r="Z473" s="71"/>
      <c r="AA473" s="232"/>
      <c r="AB473" s="72"/>
      <c r="AC473" s="145"/>
      <c r="AD473" s="71"/>
      <c r="AE473" s="291" t="s">
        <v>12369</v>
      </c>
      <c r="AF473" s="220" t="s">
        <v>7358</v>
      </c>
      <c r="AG473" s="55" t="s">
        <v>7390</v>
      </c>
      <c r="AH473" s="141">
        <v>0.7</v>
      </c>
      <c r="AI473" s="269"/>
      <c r="AJ473" s="136"/>
      <c r="AK473" s="75"/>
      <c r="AL473" s="98">
        <f>ROUND(ROUND(ROUND(P463*Y470,0)*$AD$443,0)*AH473-AJ472,0)</f>
        <v>469</v>
      </c>
      <c r="AM473" s="16"/>
    </row>
    <row r="474" spans="1:39" ht="16.75" customHeight="1" x14ac:dyDescent="0.3">
      <c r="A474" s="11">
        <v>33</v>
      </c>
      <c r="B474" s="14" t="s">
        <v>3274</v>
      </c>
      <c r="C474" s="52" t="s">
        <v>15119</v>
      </c>
      <c r="D474" s="70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81"/>
      <c r="P474" s="164"/>
      <c r="Q474" s="8"/>
      <c r="R474" s="8"/>
      <c r="S474" s="24"/>
      <c r="T474" s="43"/>
      <c r="U474" s="8"/>
      <c r="V474" s="8"/>
      <c r="W474" s="8"/>
      <c r="X474" s="8"/>
      <c r="Y474" s="180"/>
      <c r="Z474" s="73"/>
      <c r="AA474" s="232"/>
      <c r="AB474" s="72"/>
      <c r="AC474" s="145"/>
      <c r="AD474" s="71"/>
      <c r="AE474" s="292"/>
      <c r="AF474" s="220" t="s">
        <v>7391</v>
      </c>
      <c r="AG474" s="55" t="s">
        <v>7390</v>
      </c>
      <c r="AH474" s="141">
        <v>0.5</v>
      </c>
      <c r="AI474" s="270"/>
      <c r="AJ474" s="144"/>
      <c r="AK474" s="150"/>
      <c r="AL474" s="98">
        <f>ROUND(ROUND(ROUND(P463*Y470,0)*$AD$443,0)*AH474-AJ472,0)</f>
        <v>334</v>
      </c>
      <c r="AM474" s="16"/>
    </row>
    <row r="475" spans="1:39" ht="16.75" customHeight="1" x14ac:dyDescent="0.3">
      <c r="A475" s="11">
        <v>33</v>
      </c>
      <c r="B475" s="14" t="s">
        <v>3275</v>
      </c>
      <c r="C475" s="52" t="s">
        <v>15118</v>
      </c>
      <c r="D475" s="124"/>
      <c r="E475" s="125"/>
      <c r="F475" s="125"/>
      <c r="G475" s="125"/>
      <c r="H475" s="125"/>
      <c r="I475" s="125"/>
      <c r="J475" s="125"/>
      <c r="K475" s="125"/>
      <c r="L475" s="125"/>
      <c r="M475" s="125"/>
      <c r="N475" s="125"/>
      <c r="O475" s="126"/>
      <c r="P475" s="70" t="s">
        <v>7398</v>
      </c>
      <c r="Q475" s="2"/>
      <c r="R475" s="2"/>
      <c r="S475" s="44"/>
      <c r="T475" s="49"/>
      <c r="U475" s="36"/>
      <c r="V475" s="36"/>
      <c r="W475" s="36"/>
      <c r="X475" s="2"/>
      <c r="Y475" s="145"/>
      <c r="Z475" s="44"/>
      <c r="AA475" s="12"/>
      <c r="AB475" s="45"/>
      <c r="AC475" s="2"/>
      <c r="AD475" s="44"/>
      <c r="AE475" s="36"/>
      <c r="AF475" s="53"/>
      <c r="AG475" s="36"/>
      <c r="AH475" s="36"/>
      <c r="AI475" s="36"/>
      <c r="AJ475" s="36"/>
      <c r="AK475" s="50"/>
      <c r="AL475" s="98">
        <f>ROUND(P481*$AD$443,0)</f>
        <v>655</v>
      </c>
      <c r="AM475" s="16"/>
    </row>
    <row r="476" spans="1:39" ht="16.75" customHeight="1" x14ac:dyDescent="0.3">
      <c r="A476" s="11">
        <v>33</v>
      </c>
      <c r="B476" s="14" t="s">
        <v>3276</v>
      </c>
      <c r="C476" s="52" t="s">
        <v>15117</v>
      </c>
      <c r="D476" s="124"/>
      <c r="E476" s="125"/>
      <c r="F476" s="125"/>
      <c r="G476" s="125"/>
      <c r="H476" s="125"/>
      <c r="I476" s="125"/>
      <c r="J476" s="125"/>
      <c r="K476" s="125"/>
      <c r="L476" s="125"/>
      <c r="M476" s="125"/>
      <c r="N476" s="125"/>
      <c r="O476" s="126"/>
      <c r="P476" s="185"/>
      <c r="Q476" s="2"/>
      <c r="R476" s="2"/>
      <c r="S476" s="44"/>
      <c r="T476" s="45"/>
      <c r="U476" s="2"/>
      <c r="V476" s="2"/>
      <c r="W476" s="2"/>
      <c r="X476" s="2"/>
      <c r="Y476" s="145"/>
      <c r="Z476" s="71"/>
      <c r="AA476" s="232"/>
      <c r="AB476" s="72"/>
      <c r="AC476" s="145"/>
      <c r="AD476" s="71"/>
      <c r="AE476" s="291" t="s">
        <v>12369</v>
      </c>
      <c r="AF476" s="220" t="s">
        <v>7358</v>
      </c>
      <c r="AG476" s="55" t="s">
        <v>7390</v>
      </c>
      <c r="AH476" s="141">
        <v>0.7</v>
      </c>
      <c r="AI476" s="141"/>
      <c r="AJ476" s="141"/>
      <c r="AK476" s="142"/>
      <c r="AL476" s="98">
        <f>ROUND(ROUND(P481*$AD$443,0)*AH476,0)</f>
        <v>459</v>
      </c>
      <c r="AM476" s="16"/>
    </row>
    <row r="477" spans="1:39" ht="16.75" customHeight="1" x14ac:dyDescent="0.3">
      <c r="A477" s="11">
        <v>33</v>
      </c>
      <c r="B477" s="14" t="s">
        <v>3277</v>
      </c>
      <c r="C477" s="52" t="s">
        <v>15116</v>
      </c>
      <c r="D477" s="70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81"/>
      <c r="P477" s="185"/>
      <c r="Q477" s="2"/>
      <c r="R477" s="2"/>
      <c r="S477" s="44"/>
      <c r="T477" s="45"/>
      <c r="U477" s="2"/>
      <c r="V477" s="2"/>
      <c r="W477" s="2"/>
      <c r="X477" s="2"/>
      <c r="Y477" s="145"/>
      <c r="Z477" s="71"/>
      <c r="AA477" s="232"/>
      <c r="AB477" s="72"/>
      <c r="AC477" s="145"/>
      <c r="AD477" s="71"/>
      <c r="AE477" s="292"/>
      <c r="AF477" s="220" t="s">
        <v>7391</v>
      </c>
      <c r="AG477" s="55" t="s">
        <v>7390</v>
      </c>
      <c r="AH477" s="141">
        <v>0.5</v>
      </c>
      <c r="AI477" s="141"/>
      <c r="AJ477" s="141"/>
      <c r="AK477" s="142"/>
      <c r="AL477" s="98">
        <f>ROUND(ROUND(P481*$AD$443,0)*AH477,0)</f>
        <v>328</v>
      </c>
      <c r="AM477" s="16"/>
    </row>
    <row r="478" spans="1:39" ht="16.75" customHeight="1" x14ac:dyDescent="0.3">
      <c r="A478" s="11">
        <v>33</v>
      </c>
      <c r="B478" s="14" t="s">
        <v>3278</v>
      </c>
      <c r="C478" s="52" t="s">
        <v>15115</v>
      </c>
      <c r="D478" s="70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81"/>
      <c r="P478" s="185"/>
      <c r="Q478" s="2"/>
      <c r="R478" s="2"/>
      <c r="S478" s="44"/>
      <c r="T478" s="45"/>
      <c r="U478" s="2"/>
      <c r="V478" s="2"/>
      <c r="W478" s="2"/>
      <c r="X478" s="2"/>
      <c r="Y478" s="145"/>
      <c r="Z478" s="71"/>
      <c r="AA478" s="232"/>
      <c r="AB478" s="72"/>
      <c r="AC478" s="145"/>
      <c r="AD478" s="71"/>
      <c r="AE478" s="36"/>
      <c r="AF478" s="201"/>
      <c r="AG478" s="55"/>
      <c r="AH478" s="141"/>
      <c r="AI478" s="268" t="s">
        <v>7356</v>
      </c>
      <c r="AJ478" s="53">
        <v>5</v>
      </c>
      <c r="AK478" s="181" t="s">
        <v>7357</v>
      </c>
      <c r="AL478" s="98">
        <f>ROUND(P481*$AD$443-AJ478,0)</f>
        <v>650</v>
      </c>
      <c r="AM478" s="16"/>
    </row>
    <row r="479" spans="1:39" ht="16.75" customHeight="1" x14ac:dyDescent="0.3">
      <c r="A479" s="11">
        <v>33</v>
      </c>
      <c r="B479" s="14" t="s">
        <v>3279</v>
      </c>
      <c r="C479" s="52" t="s">
        <v>15114</v>
      </c>
      <c r="D479" s="70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81"/>
      <c r="P479" s="185"/>
      <c r="Q479" s="2"/>
      <c r="R479" s="2"/>
      <c r="S479" s="44"/>
      <c r="T479" s="45"/>
      <c r="U479" s="2"/>
      <c r="V479" s="2"/>
      <c r="W479" s="2"/>
      <c r="X479" s="2"/>
      <c r="Y479" s="145"/>
      <c r="Z479" s="71"/>
      <c r="AA479" s="232"/>
      <c r="AB479" s="72"/>
      <c r="AC479" s="145"/>
      <c r="AD479" s="71"/>
      <c r="AE479" s="291" t="s">
        <v>12369</v>
      </c>
      <c r="AF479" s="220" t="s">
        <v>7358</v>
      </c>
      <c r="AG479" s="55" t="s">
        <v>7390</v>
      </c>
      <c r="AH479" s="141">
        <v>0.7</v>
      </c>
      <c r="AI479" s="269"/>
      <c r="AJ479" s="136"/>
      <c r="AK479" s="75"/>
      <c r="AL479" s="98">
        <f>ROUND(ROUND(P481*$AD$443,0)*AH479-AJ478,0)</f>
        <v>454</v>
      </c>
      <c r="AM479" s="16"/>
    </row>
    <row r="480" spans="1:39" ht="16.75" customHeight="1" x14ac:dyDescent="0.3">
      <c r="A480" s="11">
        <v>33</v>
      </c>
      <c r="B480" s="14" t="s">
        <v>3280</v>
      </c>
      <c r="C480" s="52" t="s">
        <v>15113</v>
      </c>
      <c r="D480" s="70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81"/>
      <c r="P480" s="185"/>
      <c r="Q480" s="2"/>
      <c r="R480" s="2"/>
      <c r="S480" s="44"/>
      <c r="T480" s="45"/>
      <c r="U480" s="2"/>
      <c r="V480" s="2"/>
      <c r="W480" s="2"/>
      <c r="X480" s="2"/>
      <c r="Y480" s="145"/>
      <c r="Z480" s="71"/>
      <c r="AA480" s="232"/>
      <c r="AB480" s="72"/>
      <c r="AC480" s="145"/>
      <c r="AD480" s="71"/>
      <c r="AE480" s="292"/>
      <c r="AF480" s="220" t="s">
        <v>7391</v>
      </c>
      <c r="AG480" s="55" t="s">
        <v>7390</v>
      </c>
      <c r="AH480" s="141">
        <v>0.5</v>
      </c>
      <c r="AI480" s="270"/>
      <c r="AJ480" s="144"/>
      <c r="AK480" s="150"/>
      <c r="AL480" s="98">
        <f>ROUND(ROUND(P481*$AD$443,0)*AH480-AJ478,0)</f>
        <v>323</v>
      </c>
      <c r="AM480" s="16"/>
    </row>
    <row r="481" spans="1:39" ht="16.75" customHeight="1" x14ac:dyDescent="0.3">
      <c r="A481" s="11">
        <v>33</v>
      </c>
      <c r="B481" s="14" t="s">
        <v>3281</v>
      </c>
      <c r="C481" s="52" t="s">
        <v>15112</v>
      </c>
      <c r="D481" s="124"/>
      <c r="E481" s="125"/>
      <c r="F481" s="125"/>
      <c r="G481" s="125"/>
      <c r="H481" s="125"/>
      <c r="I481" s="125"/>
      <c r="J481" s="125"/>
      <c r="K481" s="125"/>
      <c r="L481" s="125"/>
      <c r="M481" s="125"/>
      <c r="N481" s="125"/>
      <c r="O481" s="126"/>
      <c r="P481" s="271">
        <f>'21共同生活援助（日中支援型）'!P265</f>
        <v>936</v>
      </c>
      <c r="Q481" s="272"/>
      <c r="R481" s="2" t="s">
        <v>7388</v>
      </c>
      <c r="S481" s="2"/>
      <c r="T481" s="281" t="s">
        <v>7380</v>
      </c>
      <c r="U481" s="282"/>
      <c r="V481" s="282"/>
      <c r="W481" s="282"/>
      <c r="X481" s="36"/>
      <c r="Y481" s="217"/>
      <c r="Z481" s="74"/>
      <c r="AA481" s="232"/>
      <c r="AB481" s="72"/>
      <c r="AC481" s="145"/>
      <c r="AD481" s="71"/>
      <c r="AE481" s="36"/>
      <c r="AF481" s="194"/>
      <c r="AG481" s="7"/>
      <c r="AH481" s="7"/>
      <c r="AI481" s="36"/>
      <c r="AJ481" s="7"/>
      <c r="AK481" s="37"/>
      <c r="AL481" s="98">
        <f>ROUND(ROUND(P481*Y482,0)*$AD$443,0)</f>
        <v>609</v>
      </c>
      <c r="AM481" s="66"/>
    </row>
    <row r="482" spans="1:39" ht="16.75" customHeight="1" x14ac:dyDescent="0.3">
      <c r="A482" s="11">
        <v>33</v>
      </c>
      <c r="B482" s="14" t="s">
        <v>3282</v>
      </c>
      <c r="C482" s="52" t="s">
        <v>15111</v>
      </c>
      <c r="D482" s="124"/>
      <c r="E482" s="125"/>
      <c r="F482" s="125"/>
      <c r="G482" s="125"/>
      <c r="H482" s="125"/>
      <c r="I482" s="125"/>
      <c r="J482" s="125"/>
      <c r="K482" s="125"/>
      <c r="L482" s="125"/>
      <c r="M482" s="125"/>
      <c r="N482" s="125"/>
      <c r="O482" s="126"/>
      <c r="P482" s="72"/>
      <c r="Q482" s="145"/>
      <c r="R482" s="2"/>
      <c r="S482" s="2"/>
      <c r="T482" s="284"/>
      <c r="U482" s="285"/>
      <c r="V482" s="285"/>
      <c r="W482" s="285"/>
      <c r="X482" s="136" t="s">
        <v>7404</v>
      </c>
      <c r="Y482" s="273">
        <v>0.93</v>
      </c>
      <c r="Z482" s="274"/>
      <c r="AA482" s="233"/>
      <c r="AB482" s="156"/>
      <c r="AC482" s="155"/>
      <c r="AD482" s="157"/>
      <c r="AE482" s="291" t="s">
        <v>12369</v>
      </c>
      <c r="AF482" s="220" t="s">
        <v>7358</v>
      </c>
      <c r="AG482" s="55" t="s">
        <v>7390</v>
      </c>
      <c r="AH482" s="141">
        <v>0.7</v>
      </c>
      <c r="AI482" s="141"/>
      <c r="AJ482" s="141"/>
      <c r="AK482" s="142"/>
      <c r="AL482" s="98">
        <f>ROUND(ROUND(ROUND(P481*Y482,0)*$AD$443,0)*AH482,0)</f>
        <v>426</v>
      </c>
      <c r="AM482" s="66"/>
    </row>
    <row r="483" spans="1:39" ht="16.75" customHeight="1" x14ac:dyDescent="0.3">
      <c r="A483" s="11">
        <v>33</v>
      </c>
      <c r="B483" s="14" t="s">
        <v>3283</v>
      </c>
      <c r="C483" s="52" t="s">
        <v>15110</v>
      </c>
      <c r="D483" s="70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81"/>
      <c r="P483" s="185"/>
      <c r="Q483" s="2"/>
      <c r="R483" s="2"/>
      <c r="S483" s="44"/>
      <c r="T483" s="284"/>
      <c r="U483" s="285"/>
      <c r="V483" s="285"/>
      <c r="W483" s="285"/>
      <c r="X483" s="2"/>
      <c r="Y483" s="145"/>
      <c r="Z483" s="71"/>
      <c r="AA483" s="232"/>
      <c r="AB483" s="72"/>
      <c r="AC483" s="145"/>
      <c r="AD483" s="71"/>
      <c r="AE483" s="292"/>
      <c r="AF483" s="220" t="s">
        <v>7391</v>
      </c>
      <c r="AG483" s="55" t="s">
        <v>7390</v>
      </c>
      <c r="AH483" s="141">
        <v>0.5</v>
      </c>
      <c r="AI483" s="141"/>
      <c r="AJ483" s="141"/>
      <c r="AK483" s="142"/>
      <c r="AL483" s="98">
        <f>ROUND(ROUND(ROUND(P481*Y482,0)*$AD$443,0)*AH483,0)</f>
        <v>305</v>
      </c>
      <c r="AM483" s="16"/>
    </row>
    <row r="484" spans="1:39" ht="16.75" customHeight="1" x14ac:dyDescent="0.3">
      <c r="A484" s="11">
        <v>33</v>
      </c>
      <c r="B484" s="14" t="s">
        <v>3284</v>
      </c>
      <c r="C484" s="52" t="s">
        <v>15109</v>
      </c>
      <c r="D484" s="70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81"/>
      <c r="P484" s="185"/>
      <c r="Q484" s="2"/>
      <c r="R484" s="2"/>
      <c r="S484" s="44"/>
      <c r="T484" s="45"/>
      <c r="U484" s="2"/>
      <c r="V484" s="2"/>
      <c r="W484" s="2"/>
      <c r="X484" s="2"/>
      <c r="Y484" s="145"/>
      <c r="Z484" s="71"/>
      <c r="AA484" s="232"/>
      <c r="AB484" s="72"/>
      <c r="AC484" s="145"/>
      <c r="AD484" s="71"/>
      <c r="AE484" s="36"/>
      <c r="AF484" s="201"/>
      <c r="AG484" s="55"/>
      <c r="AH484" s="141"/>
      <c r="AI484" s="268" t="s">
        <v>7356</v>
      </c>
      <c r="AJ484" s="53">
        <v>5</v>
      </c>
      <c r="AK484" s="181" t="s">
        <v>7357</v>
      </c>
      <c r="AL484" s="98">
        <f>ROUND(ROUND(P481*Y482,0)*$AD$443-AJ484,0)</f>
        <v>604</v>
      </c>
      <c r="AM484" s="16"/>
    </row>
    <row r="485" spans="1:39" ht="16.75" customHeight="1" x14ac:dyDescent="0.3">
      <c r="A485" s="11">
        <v>33</v>
      </c>
      <c r="B485" s="14" t="s">
        <v>3285</v>
      </c>
      <c r="C485" s="52" t="s">
        <v>15108</v>
      </c>
      <c r="D485" s="70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81"/>
      <c r="P485" s="185"/>
      <c r="Q485" s="2"/>
      <c r="R485" s="2"/>
      <c r="S485" s="44"/>
      <c r="T485" s="45"/>
      <c r="U485" s="2"/>
      <c r="V485" s="2"/>
      <c r="W485" s="2"/>
      <c r="X485" s="2"/>
      <c r="Y485" s="145"/>
      <c r="Z485" s="71"/>
      <c r="AA485" s="232"/>
      <c r="AB485" s="72"/>
      <c r="AC485" s="145"/>
      <c r="AD485" s="71"/>
      <c r="AE485" s="291" t="s">
        <v>12369</v>
      </c>
      <c r="AF485" s="220" t="s">
        <v>7358</v>
      </c>
      <c r="AG485" s="55" t="s">
        <v>7390</v>
      </c>
      <c r="AH485" s="141">
        <v>0.7</v>
      </c>
      <c r="AI485" s="269"/>
      <c r="AJ485" s="136"/>
      <c r="AK485" s="75"/>
      <c r="AL485" s="98">
        <f>ROUND(ROUND(ROUND(P481*Y482,0)*$AD$443,0)*AH485-AJ484,0)</f>
        <v>421</v>
      </c>
      <c r="AM485" s="16"/>
    </row>
    <row r="486" spans="1:39" ht="16.75" customHeight="1" x14ac:dyDescent="0.3">
      <c r="A486" s="11">
        <v>33</v>
      </c>
      <c r="B486" s="14" t="s">
        <v>3286</v>
      </c>
      <c r="C486" s="52" t="s">
        <v>15107</v>
      </c>
      <c r="D486" s="70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81"/>
      <c r="P486" s="185"/>
      <c r="Q486" s="2"/>
      <c r="R486" s="2"/>
      <c r="S486" s="44"/>
      <c r="T486" s="43"/>
      <c r="U486" s="8"/>
      <c r="V486" s="8"/>
      <c r="W486" s="8"/>
      <c r="X486" s="8"/>
      <c r="Y486" s="180"/>
      <c r="Z486" s="73"/>
      <c r="AA486" s="232"/>
      <c r="AB486" s="72"/>
      <c r="AC486" s="145"/>
      <c r="AD486" s="71"/>
      <c r="AE486" s="292"/>
      <c r="AF486" s="220" t="s">
        <v>7391</v>
      </c>
      <c r="AG486" s="55" t="s">
        <v>7390</v>
      </c>
      <c r="AH486" s="141">
        <v>0.5</v>
      </c>
      <c r="AI486" s="270"/>
      <c r="AJ486" s="144"/>
      <c r="AK486" s="150"/>
      <c r="AL486" s="98">
        <f>ROUND(ROUND(ROUND(P481*Y482,0)*$AD$443,0)*AH486-AJ484,0)</f>
        <v>300</v>
      </c>
      <c r="AM486" s="16"/>
    </row>
    <row r="487" spans="1:39" ht="16.75" customHeight="1" x14ac:dyDescent="0.3">
      <c r="A487" s="11">
        <v>33</v>
      </c>
      <c r="B487" s="14" t="s">
        <v>3287</v>
      </c>
      <c r="C487" s="52" t="s">
        <v>15106</v>
      </c>
      <c r="D487" s="124"/>
      <c r="E487" s="125"/>
      <c r="F487" s="125"/>
      <c r="G487" s="125"/>
      <c r="H487" s="125"/>
      <c r="I487" s="125"/>
      <c r="J487" s="125"/>
      <c r="K487" s="125"/>
      <c r="L487" s="125"/>
      <c r="M487" s="125"/>
      <c r="N487" s="125"/>
      <c r="O487" s="126"/>
      <c r="P487" s="185"/>
      <c r="Q487" s="2"/>
      <c r="R487" s="2"/>
      <c r="S487" s="44"/>
      <c r="T487" s="281" t="s">
        <v>13491</v>
      </c>
      <c r="U487" s="282"/>
      <c r="V487" s="282"/>
      <c r="W487" s="282"/>
      <c r="X487" s="2"/>
      <c r="Y487" s="145"/>
      <c r="Z487" s="71"/>
      <c r="AA487" s="232"/>
      <c r="AB487" s="72"/>
      <c r="AC487" s="145"/>
      <c r="AD487" s="71"/>
      <c r="AE487" s="36"/>
      <c r="AF487" s="194"/>
      <c r="AG487" s="7"/>
      <c r="AH487" s="7"/>
      <c r="AI487" s="36"/>
      <c r="AJ487" s="7"/>
      <c r="AK487" s="37"/>
      <c r="AL487" s="98">
        <f>ROUND(ROUND(P481*Y488,0)*$AD$443,0)</f>
        <v>622</v>
      </c>
      <c r="AM487" s="66"/>
    </row>
    <row r="488" spans="1:39" ht="16.75" customHeight="1" x14ac:dyDescent="0.3">
      <c r="A488" s="11">
        <v>33</v>
      </c>
      <c r="B488" s="14" t="s">
        <v>3288</v>
      </c>
      <c r="C488" s="52" t="s">
        <v>15105</v>
      </c>
      <c r="D488" s="124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6"/>
      <c r="P488" s="185"/>
      <c r="Q488" s="2"/>
      <c r="R488" s="2"/>
      <c r="S488" s="44"/>
      <c r="T488" s="284" t="s">
        <v>7405</v>
      </c>
      <c r="U488" s="285"/>
      <c r="V488" s="285"/>
      <c r="W488" s="285"/>
      <c r="X488" s="136" t="s">
        <v>7404</v>
      </c>
      <c r="Y488" s="273">
        <v>0.95</v>
      </c>
      <c r="Z488" s="274"/>
      <c r="AA488" s="233"/>
      <c r="AB488" s="156"/>
      <c r="AC488" s="155"/>
      <c r="AD488" s="157"/>
      <c r="AE488" s="291" t="s">
        <v>12369</v>
      </c>
      <c r="AF488" s="220" t="s">
        <v>7358</v>
      </c>
      <c r="AG488" s="55" t="s">
        <v>7390</v>
      </c>
      <c r="AH488" s="141">
        <v>0.7</v>
      </c>
      <c r="AI488" s="141"/>
      <c r="AJ488" s="141"/>
      <c r="AK488" s="142"/>
      <c r="AL488" s="98">
        <f>ROUND(ROUND(ROUND(P481*Y488,0)*$AD$443,0)*AH488,0)</f>
        <v>435</v>
      </c>
      <c r="AM488" s="66"/>
    </row>
    <row r="489" spans="1:39" ht="16.75" customHeight="1" x14ac:dyDescent="0.3">
      <c r="A489" s="11">
        <v>33</v>
      </c>
      <c r="B489" s="14" t="s">
        <v>3289</v>
      </c>
      <c r="C489" s="52" t="s">
        <v>15104</v>
      </c>
      <c r="D489" s="70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81"/>
      <c r="P489" s="185"/>
      <c r="Q489" s="2"/>
      <c r="R489" s="2"/>
      <c r="S489" s="44"/>
      <c r="T489" s="284"/>
      <c r="U489" s="285"/>
      <c r="V489" s="285"/>
      <c r="W489" s="285"/>
      <c r="X489" s="2"/>
      <c r="Y489" s="145"/>
      <c r="Z489" s="71"/>
      <c r="AA489" s="232"/>
      <c r="AB489" s="72"/>
      <c r="AC489" s="145"/>
      <c r="AD489" s="71"/>
      <c r="AE489" s="292"/>
      <c r="AF489" s="220" t="s">
        <v>7391</v>
      </c>
      <c r="AG489" s="55" t="s">
        <v>7390</v>
      </c>
      <c r="AH489" s="141">
        <v>0.5</v>
      </c>
      <c r="AI489" s="141"/>
      <c r="AJ489" s="141"/>
      <c r="AK489" s="142"/>
      <c r="AL489" s="98">
        <f>ROUND(ROUND(ROUND(P481*Y488,0)*$AD$443,0)*AH489,0)</f>
        <v>311</v>
      </c>
      <c r="AM489" s="16"/>
    </row>
    <row r="490" spans="1:39" ht="16.75" customHeight="1" x14ac:dyDescent="0.3">
      <c r="A490" s="11">
        <v>33</v>
      </c>
      <c r="B490" s="14" t="s">
        <v>3290</v>
      </c>
      <c r="C490" s="52" t="s">
        <v>15103</v>
      </c>
      <c r="D490" s="70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81"/>
      <c r="P490" s="185"/>
      <c r="Q490" s="2"/>
      <c r="R490" s="2"/>
      <c r="S490" s="44"/>
      <c r="T490" s="45"/>
      <c r="U490" s="2"/>
      <c r="V490" s="2"/>
      <c r="W490" s="2"/>
      <c r="X490" s="2"/>
      <c r="Y490" s="145"/>
      <c r="Z490" s="71"/>
      <c r="AA490" s="232"/>
      <c r="AB490" s="72"/>
      <c r="AC490" s="145"/>
      <c r="AD490" s="71"/>
      <c r="AE490" s="36"/>
      <c r="AF490" s="201"/>
      <c r="AG490" s="55"/>
      <c r="AH490" s="141"/>
      <c r="AI490" s="268" t="s">
        <v>7356</v>
      </c>
      <c r="AJ490" s="53">
        <v>5</v>
      </c>
      <c r="AK490" s="181" t="s">
        <v>7357</v>
      </c>
      <c r="AL490" s="98">
        <f>ROUND(ROUND(P481*Y488,0)*$AD$443-AJ490,0)</f>
        <v>617</v>
      </c>
      <c r="AM490" s="16"/>
    </row>
    <row r="491" spans="1:39" ht="16.75" customHeight="1" x14ac:dyDescent="0.3">
      <c r="A491" s="11">
        <v>33</v>
      </c>
      <c r="B491" s="14" t="s">
        <v>3291</v>
      </c>
      <c r="C491" s="52" t="s">
        <v>15102</v>
      </c>
      <c r="D491" s="70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81"/>
      <c r="P491" s="185"/>
      <c r="Q491" s="2"/>
      <c r="R491" s="2"/>
      <c r="S491" s="44"/>
      <c r="T491" s="45"/>
      <c r="U491" s="2"/>
      <c r="V491" s="2"/>
      <c r="W491" s="2"/>
      <c r="X491" s="2"/>
      <c r="Y491" s="145"/>
      <c r="Z491" s="71"/>
      <c r="AA491" s="232"/>
      <c r="AB491" s="72"/>
      <c r="AC491" s="145"/>
      <c r="AD491" s="71"/>
      <c r="AE491" s="291" t="s">
        <v>12369</v>
      </c>
      <c r="AF491" s="220" t="s">
        <v>7358</v>
      </c>
      <c r="AG491" s="55" t="s">
        <v>7390</v>
      </c>
      <c r="AH491" s="141">
        <v>0.7</v>
      </c>
      <c r="AI491" s="269"/>
      <c r="AJ491" s="136"/>
      <c r="AK491" s="75"/>
      <c r="AL491" s="98">
        <f>ROUND(ROUND(ROUND(P481*Y488,0)*$AD$443,0)*AH491-AJ490,0)</f>
        <v>430</v>
      </c>
      <c r="AM491" s="16"/>
    </row>
    <row r="492" spans="1:39" ht="16.75" customHeight="1" x14ac:dyDescent="0.3">
      <c r="A492" s="11">
        <v>33</v>
      </c>
      <c r="B492" s="14" t="s">
        <v>3292</v>
      </c>
      <c r="C492" s="52" t="s">
        <v>15101</v>
      </c>
      <c r="D492" s="70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81"/>
      <c r="P492" s="185"/>
      <c r="Q492" s="2"/>
      <c r="R492" s="2"/>
      <c r="S492" s="44"/>
      <c r="T492" s="43"/>
      <c r="U492" s="8"/>
      <c r="V492" s="8"/>
      <c r="W492" s="8"/>
      <c r="X492" s="8"/>
      <c r="Y492" s="180"/>
      <c r="Z492" s="73"/>
      <c r="AA492" s="232"/>
      <c r="AB492" s="72"/>
      <c r="AC492" s="145"/>
      <c r="AD492" s="71"/>
      <c r="AE492" s="292"/>
      <c r="AF492" s="220" t="s">
        <v>7391</v>
      </c>
      <c r="AG492" s="55" t="s">
        <v>7390</v>
      </c>
      <c r="AH492" s="141">
        <v>0.5</v>
      </c>
      <c r="AI492" s="270"/>
      <c r="AJ492" s="144"/>
      <c r="AK492" s="150"/>
      <c r="AL492" s="98">
        <f>ROUND(ROUND(ROUND(P481*Y488,0)*$AD$443,0)*AH492-AJ490,0)</f>
        <v>306</v>
      </c>
      <c r="AM492" s="16"/>
    </row>
    <row r="493" spans="1:39" ht="16.75" customHeight="1" x14ac:dyDescent="0.3">
      <c r="A493" s="11">
        <v>33</v>
      </c>
      <c r="B493" s="14" t="s">
        <v>3293</v>
      </c>
      <c r="C493" s="52" t="s">
        <v>15100</v>
      </c>
      <c r="D493" s="124"/>
      <c r="E493" s="125"/>
      <c r="F493" s="125"/>
      <c r="G493" s="125"/>
      <c r="H493" s="125"/>
      <c r="I493" s="125"/>
      <c r="J493" s="125"/>
      <c r="K493" s="125"/>
      <c r="L493" s="125"/>
      <c r="M493" s="125"/>
      <c r="N493" s="125"/>
      <c r="O493" s="126"/>
      <c r="P493" s="167" t="s">
        <v>7734</v>
      </c>
      <c r="Q493" s="36"/>
      <c r="R493" s="36"/>
      <c r="S493" s="50"/>
      <c r="T493" s="36"/>
      <c r="U493" s="36"/>
      <c r="V493" s="36"/>
      <c r="W493" s="36"/>
      <c r="X493" s="36"/>
      <c r="Y493" s="217"/>
      <c r="Z493" s="50"/>
      <c r="AA493" s="12"/>
      <c r="AB493" s="45"/>
      <c r="AC493" s="2"/>
      <c r="AD493" s="44"/>
      <c r="AE493" s="36"/>
      <c r="AF493" s="53"/>
      <c r="AG493" s="36"/>
      <c r="AH493" s="36"/>
      <c r="AI493" s="36"/>
      <c r="AJ493" s="36"/>
      <c r="AK493" s="50"/>
      <c r="AL493" s="98">
        <f>ROUND(P499*$AD$443,0)</f>
        <v>526</v>
      </c>
      <c r="AM493" s="16"/>
    </row>
    <row r="494" spans="1:39" ht="16.75" customHeight="1" x14ac:dyDescent="0.3">
      <c r="A494" s="11">
        <v>33</v>
      </c>
      <c r="B494" s="14" t="s">
        <v>3294</v>
      </c>
      <c r="C494" s="52" t="s">
        <v>15099</v>
      </c>
      <c r="D494" s="124"/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6"/>
      <c r="P494" s="185"/>
      <c r="Q494" s="2"/>
      <c r="R494" s="2"/>
      <c r="S494" s="44"/>
      <c r="T494" s="2"/>
      <c r="U494" s="2"/>
      <c r="V494" s="2"/>
      <c r="W494" s="2"/>
      <c r="X494" s="2"/>
      <c r="Y494" s="145"/>
      <c r="Z494" s="71"/>
      <c r="AA494" s="232"/>
      <c r="AB494" s="72"/>
      <c r="AC494" s="145"/>
      <c r="AD494" s="71"/>
      <c r="AE494" s="291" t="s">
        <v>12369</v>
      </c>
      <c r="AF494" s="220" t="s">
        <v>7358</v>
      </c>
      <c r="AG494" s="55" t="s">
        <v>7390</v>
      </c>
      <c r="AH494" s="141">
        <v>0.7</v>
      </c>
      <c r="AI494" s="141"/>
      <c r="AJ494" s="141"/>
      <c r="AK494" s="142"/>
      <c r="AL494" s="98">
        <f>ROUND(ROUND(P499*$AD$443,0)*AH494,0)</f>
        <v>368</v>
      </c>
      <c r="AM494" s="16"/>
    </row>
    <row r="495" spans="1:39" ht="16.75" customHeight="1" x14ac:dyDescent="0.3">
      <c r="A495" s="11">
        <v>33</v>
      </c>
      <c r="B495" s="14" t="s">
        <v>3295</v>
      </c>
      <c r="C495" s="52" t="s">
        <v>15098</v>
      </c>
      <c r="D495" s="70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81"/>
      <c r="P495" s="185"/>
      <c r="Q495" s="2"/>
      <c r="R495" s="2"/>
      <c r="S495" s="44"/>
      <c r="T495" s="45"/>
      <c r="U495" s="2"/>
      <c r="V495" s="2"/>
      <c r="W495" s="2"/>
      <c r="X495" s="2"/>
      <c r="Y495" s="145"/>
      <c r="Z495" s="71"/>
      <c r="AA495" s="232"/>
      <c r="AB495" s="72"/>
      <c r="AC495" s="145"/>
      <c r="AD495" s="71"/>
      <c r="AE495" s="292"/>
      <c r="AF495" s="220" t="s">
        <v>7391</v>
      </c>
      <c r="AG495" s="55" t="s">
        <v>7390</v>
      </c>
      <c r="AH495" s="141">
        <v>0.5</v>
      </c>
      <c r="AI495" s="141"/>
      <c r="AJ495" s="141"/>
      <c r="AK495" s="142"/>
      <c r="AL495" s="98">
        <f>ROUND(ROUND(P499*$AD$443,0)*AH495,0)</f>
        <v>263</v>
      </c>
      <c r="AM495" s="16"/>
    </row>
    <row r="496" spans="1:39" ht="16.75" customHeight="1" x14ac:dyDescent="0.3">
      <c r="A496" s="11">
        <v>33</v>
      </c>
      <c r="B496" s="14" t="s">
        <v>3296</v>
      </c>
      <c r="C496" s="52" t="s">
        <v>15097</v>
      </c>
      <c r="D496" s="70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81"/>
      <c r="P496" s="185"/>
      <c r="Q496" s="2"/>
      <c r="R496" s="2"/>
      <c r="S496" s="44"/>
      <c r="T496" s="45"/>
      <c r="U496" s="2"/>
      <c r="V496" s="2"/>
      <c r="W496" s="2"/>
      <c r="X496" s="2"/>
      <c r="Y496" s="145"/>
      <c r="Z496" s="71"/>
      <c r="AA496" s="232"/>
      <c r="AB496" s="72"/>
      <c r="AC496" s="145"/>
      <c r="AD496" s="71"/>
      <c r="AE496" s="36"/>
      <c r="AF496" s="201"/>
      <c r="AG496" s="55"/>
      <c r="AH496" s="141"/>
      <c r="AI496" s="268" t="s">
        <v>7356</v>
      </c>
      <c r="AJ496" s="53">
        <v>5</v>
      </c>
      <c r="AK496" s="181" t="s">
        <v>7357</v>
      </c>
      <c r="AL496" s="98">
        <f>ROUND(P499*$AD$443-AJ496,0)</f>
        <v>521</v>
      </c>
      <c r="AM496" s="16"/>
    </row>
    <row r="497" spans="1:39" ht="16.75" customHeight="1" x14ac:dyDescent="0.3">
      <c r="A497" s="11">
        <v>33</v>
      </c>
      <c r="B497" s="14" t="s">
        <v>3297</v>
      </c>
      <c r="C497" s="52" t="s">
        <v>15096</v>
      </c>
      <c r="D497" s="70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81"/>
      <c r="P497" s="185"/>
      <c r="Q497" s="2"/>
      <c r="R497" s="2"/>
      <c r="S497" s="44"/>
      <c r="T497" s="45"/>
      <c r="U497" s="2"/>
      <c r="V497" s="2"/>
      <c r="W497" s="2"/>
      <c r="X497" s="2"/>
      <c r="Y497" s="145"/>
      <c r="Z497" s="71"/>
      <c r="AA497" s="232"/>
      <c r="AB497" s="72"/>
      <c r="AC497" s="145"/>
      <c r="AD497" s="71"/>
      <c r="AE497" s="291" t="s">
        <v>12369</v>
      </c>
      <c r="AF497" s="220" t="s">
        <v>7358</v>
      </c>
      <c r="AG497" s="55" t="s">
        <v>7390</v>
      </c>
      <c r="AH497" s="141">
        <v>0.7</v>
      </c>
      <c r="AI497" s="269"/>
      <c r="AJ497" s="136"/>
      <c r="AK497" s="75"/>
      <c r="AL497" s="98">
        <f>ROUND(ROUND(P499*$AD$443,0)*AH497-AJ496,0)</f>
        <v>363</v>
      </c>
      <c r="AM497" s="16"/>
    </row>
    <row r="498" spans="1:39" ht="16.75" customHeight="1" x14ac:dyDescent="0.3">
      <c r="A498" s="11">
        <v>33</v>
      </c>
      <c r="B498" s="14" t="s">
        <v>3298</v>
      </c>
      <c r="C498" s="52" t="s">
        <v>15095</v>
      </c>
      <c r="D498" s="70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81"/>
      <c r="P498" s="185"/>
      <c r="Q498" s="2"/>
      <c r="R498" s="2"/>
      <c r="S498" s="44"/>
      <c r="T498" s="45"/>
      <c r="U498" s="2"/>
      <c r="V498" s="2"/>
      <c r="W498" s="2"/>
      <c r="X498" s="2"/>
      <c r="Y498" s="145"/>
      <c r="Z498" s="71"/>
      <c r="AA498" s="232"/>
      <c r="AB498" s="72"/>
      <c r="AC498" s="145"/>
      <c r="AD498" s="71"/>
      <c r="AE498" s="292"/>
      <c r="AF498" s="220" t="s">
        <v>7391</v>
      </c>
      <c r="AG498" s="55" t="s">
        <v>7390</v>
      </c>
      <c r="AH498" s="141">
        <v>0.5</v>
      </c>
      <c r="AI498" s="270"/>
      <c r="AJ498" s="144"/>
      <c r="AK498" s="150"/>
      <c r="AL498" s="98">
        <f>ROUND(ROUND(P499*$AD$443,0)*AH498-AJ496,0)</f>
        <v>258</v>
      </c>
      <c r="AM498" s="16"/>
    </row>
    <row r="499" spans="1:39" ht="16.75" customHeight="1" x14ac:dyDescent="0.3">
      <c r="A499" s="11">
        <v>33</v>
      </c>
      <c r="B499" s="14" t="s">
        <v>3299</v>
      </c>
      <c r="C499" s="52" t="s">
        <v>15094</v>
      </c>
      <c r="D499" s="124"/>
      <c r="E499" s="125"/>
      <c r="F499" s="125"/>
      <c r="G499" s="125"/>
      <c r="H499" s="125"/>
      <c r="I499" s="125"/>
      <c r="J499" s="125"/>
      <c r="K499" s="125"/>
      <c r="L499" s="125"/>
      <c r="M499" s="125"/>
      <c r="N499" s="125"/>
      <c r="O499" s="126"/>
      <c r="P499" s="271">
        <f>'21共同生活援助（日中支援型）'!P283</f>
        <v>751</v>
      </c>
      <c r="Q499" s="272"/>
      <c r="R499" s="2" t="s">
        <v>7388</v>
      </c>
      <c r="S499" s="44"/>
      <c r="T499" s="281" t="s">
        <v>7380</v>
      </c>
      <c r="U499" s="282"/>
      <c r="V499" s="282"/>
      <c r="W499" s="282"/>
      <c r="X499" s="36"/>
      <c r="Y499" s="217"/>
      <c r="Z499" s="74"/>
      <c r="AA499" s="232"/>
      <c r="AB499" s="72"/>
      <c r="AC499" s="145"/>
      <c r="AD499" s="71"/>
      <c r="AE499" s="36"/>
      <c r="AF499" s="194"/>
      <c r="AG499" s="7"/>
      <c r="AH499" s="7"/>
      <c r="AI499" s="36"/>
      <c r="AJ499" s="7"/>
      <c r="AK499" s="37"/>
      <c r="AL499" s="98">
        <f>ROUND(ROUND(P499*Y500,0)*$AD$443,0)</f>
        <v>489</v>
      </c>
      <c r="AM499" s="66"/>
    </row>
    <row r="500" spans="1:39" ht="16.75" customHeight="1" x14ac:dyDescent="0.3">
      <c r="A500" s="11">
        <v>33</v>
      </c>
      <c r="B500" s="14" t="s">
        <v>3300</v>
      </c>
      <c r="C500" s="52" t="s">
        <v>15093</v>
      </c>
      <c r="D500" s="124"/>
      <c r="E500" s="125"/>
      <c r="F500" s="125"/>
      <c r="G500" s="125"/>
      <c r="H500" s="125"/>
      <c r="I500" s="125"/>
      <c r="J500" s="125"/>
      <c r="K500" s="125"/>
      <c r="L500" s="125"/>
      <c r="M500" s="125"/>
      <c r="N500" s="125"/>
      <c r="O500" s="126"/>
      <c r="P500" s="72"/>
      <c r="Q500" s="145"/>
      <c r="R500" s="2"/>
      <c r="S500" s="44"/>
      <c r="T500" s="284"/>
      <c r="U500" s="285"/>
      <c r="V500" s="285"/>
      <c r="W500" s="285"/>
      <c r="X500" s="136" t="s">
        <v>7404</v>
      </c>
      <c r="Y500" s="273">
        <v>0.93</v>
      </c>
      <c r="Z500" s="274"/>
      <c r="AA500" s="233"/>
      <c r="AB500" s="156"/>
      <c r="AC500" s="155"/>
      <c r="AD500" s="157"/>
      <c r="AE500" s="291" t="s">
        <v>12369</v>
      </c>
      <c r="AF500" s="220" t="s">
        <v>7358</v>
      </c>
      <c r="AG500" s="55" t="s">
        <v>7390</v>
      </c>
      <c r="AH500" s="141">
        <v>0.7</v>
      </c>
      <c r="AI500" s="141"/>
      <c r="AJ500" s="141"/>
      <c r="AK500" s="142"/>
      <c r="AL500" s="98">
        <f>ROUND(ROUND(ROUND(P499*Y500,0)*$AD$443,0)*AH500,0)</f>
        <v>342</v>
      </c>
      <c r="AM500" s="66"/>
    </row>
    <row r="501" spans="1:39" ht="16.75" customHeight="1" x14ac:dyDescent="0.3">
      <c r="A501" s="11">
        <v>33</v>
      </c>
      <c r="B501" s="14" t="s">
        <v>3301</v>
      </c>
      <c r="C501" s="52" t="s">
        <v>15092</v>
      </c>
      <c r="D501" s="70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81"/>
      <c r="P501" s="185"/>
      <c r="Q501" s="2"/>
      <c r="R501" s="2"/>
      <c r="S501" s="44"/>
      <c r="T501" s="284"/>
      <c r="U501" s="285"/>
      <c r="V501" s="285"/>
      <c r="W501" s="285"/>
      <c r="X501" s="2"/>
      <c r="Y501" s="145"/>
      <c r="Z501" s="71"/>
      <c r="AA501" s="232"/>
      <c r="AB501" s="72"/>
      <c r="AC501" s="145"/>
      <c r="AD501" s="71"/>
      <c r="AE501" s="292"/>
      <c r="AF501" s="220" t="s">
        <v>7391</v>
      </c>
      <c r="AG501" s="55" t="s">
        <v>7390</v>
      </c>
      <c r="AH501" s="141">
        <v>0.5</v>
      </c>
      <c r="AI501" s="141"/>
      <c r="AJ501" s="141"/>
      <c r="AK501" s="142"/>
      <c r="AL501" s="98">
        <f>ROUND(ROUND(ROUND(P499*Y500,0)*$AD$443,0)*AH501,0)</f>
        <v>245</v>
      </c>
      <c r="AM501" s="16"/>
    </row>
    <row r="502" spans="1:39" ht="16.75" customHeight="1" x14ac:dyDescent="0.3">
      <c r="A502" s="11">
        <v>33</v>
      </c>
      <c r="B502" s="14" t="s">
        <v>3302</v>
      </c>
      <c r="C502" s="52" t="s">
        <v>15091</v>
      </c>
      <c r="D502" s="70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81"/>
      <c r="P502" s="185"/>
      <c r="Q502" s="2"/>
      <c r="R502" s="2"/>
      <c r="S502" s="44"/>
      <c r="T502" s="45"/>
      <c r="U502" s="2"/>
      <c r="V502" s="2"/>
      <c r="W502" s="2"/>
      <c r="X502" s="2"/>
      <c r="Y502" s="145"/>
      <c r="Z502" s="71"/>
      <c r="AA502" s="232"/>
      <c r="AB502" s="72"/>
      <c r="AC502" s="145"/>
      <c r="AD502" s="71"/>
      <c r="AE502" s="36"/>
      <c r="AF502" s="201"/>
      <c r="AG502" s="55"/>
      <c r="AH502" s="141"/>
      <c r="AI502" s="268" t="s">
        <v>7356</v>
      </c>
      <c r="AJ502" s="53">
        <v>5</v>
      </c>
      <c r="AK502" s="181" t="s">
        <v>7357</v>
      </c>
      <c r="AL502" s="98">
        <f>ROUND(ROUND(P499*Y500,0)*$AD$443-AJ502,0)</f>
        <v>484</v>
      </c>
      <c r="AM502" s="16"/>
    </row>
    <row r="503" spans="1:39" ht="16.75" customHeight="1" x14ac:dyDescent="0.3">
      <c r="A503" s="11">
        <v>33</v>
      </c>
      <c r="B503" s="14" t="s">
        <v>3303</v>
      </c>
      <c r="C503" s="52" t="s">
        <v>15090</v>
      </c>
      <c r="D503" s="70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81"/>
      <c r="P503" s="185"/>
      <c r="Q503" s="2"/>
      <c r="R503" s="2"/>
      <c r="S503" s="44"/>
      <c r="T503" s="45"/>
      <c r="U503" s="2"/>
      <c r="V503" s="2"/>
      <c r="W503" s="2"/>
      <c r="X503" s="2"/>
      <c r="Y503" s="145"/>
      <c r="Z503" s="71"/>
      <c r="AA503" s="232"/>
      <c r="AB503" s="72"/>
      <c r="AC503" s="145"/>
      <c r="AD503" s="71"/>
      <c r="AE503" s="291" t="s">
        <v>12369</v>
      </c>
      <c r="AF503" s="220" t="s">
        <v>7358</v>
      </c>
      <c r="AG503" s="55" t="s">
        <v>7390</v>
      </c>
      <c r="AH503" s="141">
        <v>0.7</v>
      </c>
      <c r="AI503" s="269"/>
      <c r="AJ503" s="136"/>
      <c r="AK503" s="75"/>
      <c r="AL503" s="98">
        <f>ROUND(ROUND(ROUND(P499*Y500,0)*$AD$443,0)*AH503-AJ502,0)</f>
        <v>337</v>
      </c>
      <c r="AM503" s="16"/>
    </row>
    <row r="504" spans="1:39" ht="16.75" customHeight="1" x14ac:dyDescent="0.3">
      <c r="A504" s="11">
        <v>33</v>
      </c>
      <c r="B504" s="14" t="s">
        <v>3304</v>
      </c>
      <c r="C504" s="52" t="s">
        <v>15089</v>
      </c>
      <c r="D504" s="70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81"/>
      <c r="P504" s="185"/>
      <c r="Q504" s="2"/>
      <c r="R504" s="2"/>
      <c r="S504" s="44"/>
      <c r="T504" s="43"/>
      <c r="U504" s="8"/>
      <c r="V504" s="8"/>
      <c r="W504" s="8"/>
      <c r="X504" s="8"/>
      <c r="Y504" s="180"/>
      <c r="Z504" s="73"/>
      <c r="AA504" s="232"/>
      <c r="AB504" s="72"/>
      <c r="AC504" s="145"/>
      <c r="AD504" s="71"/>
      <c r="AE504" s="292"/>
      <c r="AF504" s="220" t="s">
        <v>7391</v>
      </c>
      <c r="AG504" s="55" t="s">
        <v>7390</v>
      </c>
      <c r="AH504" s="141">
        <v>0.5</v>
      </c>
      <c r="AI504" s="270"/>
      <c r="AJ504" s="144"/>
      <c r="AK504" s="150"/>
      <c r="AL504" s="98">
        <f>ROUND(ROUND(ROUND(P499*Y500,0)*$AD$443,0)*AH504-AJ502,0)</f>
        <v>240</v>
      </c>
      <c r="AM504" s="16"/>
    </row>
    <row r="505" spans="1:39" ht="16.75" customHeight="1" x14ac:dyDescent="0.3">
      <c r="A505" s="11">
        <v>33</v>
      </c>
      <c r="B505" s="14" t="s">
        <v>3305</v>
      </c>
      <c r="C505" s="52" t="s">
        <v>15088</v>
      </c>
      <c r="D505" s="124"/>
      <c r="E505" s="125"/>
      <c r="F505" s="125"/>
      <c r="G505" s="125"/>
      <c r="H505" s="125"/>
      <c r="I505" s="125"/>
      <c r="J505" s="125"/>
      <c r="K505" s="125"/>
      <c r="L505" s="125"/>
      <c r="M505" s="125"/>
      <c r="N505" s="125"/>
      <c r="O505" s="126"/>
      <c r="P505" s="185"/>
      <c r="Q505" s="2"/>
      <c r="R505" s="2"/>
      <c r="S505" s="44"/>
      <c r="T505" s="281" t="s">
        <v>13491</v>
      </c>
      <c r="U505" s="282"/>
      <c r="V505" s="282"/>
      <c r="W505" s="282"/>
      <c r="X505" s="2"/>
      <c r="Y505" s="145"/>
      <c r="Z505" s="71"/>
      <c r="AA505" s="232"/>
      <c r="AB505" s="72"/>
      <c r="AC505" s="145"/>
      <c r="AD505" s="71"/>
      <c r="AE505" s="36"/>
      <c r="AF505" s="194"/>
      <c r="AG505" s="7"/>
      <c r="AH505" s="7"/>
      <c r="AI505" s="36"/>
      <c r="AJ505" s="7"/>
      <c r="AK505" s="37"/>
      <c r="AL505" s="98">
        <f>ROUND(ROUND(P499*Y506,0)*$AD$443,0)</f>
        <v>499</v>
      </c>
      <c r="AM505" s="66"/>
    </row>
    <row r="506" spans="1:39" ht="16.75" customHeight="1" x14ac:dyDescent="0.3">
      <c r="A506" s="11">
        <v>33</v>
      </c>
      <c r="B506" s="14" t="s">
        <v>3306</v>
      </c>
      <c r="C506" s="52" t="s">
        <v>15087</v>
      </c>
      <c r="D506" s="124"/>
      <c r="E506" s="125"/>
      <c r="F506" s="125"/>
      <c r="G506" s="125"/>
      <c r="H506" s="125"/>
      <c r="I506" s="125"/>
      <c r="J506" s="125"/>
      <c r="K506" s="125"/>
      <c r="L506" s="125"/>
      <c r="M506" s="125"/>
      <c r="N506" s="125"/>
      <c r="O506" s="126"/>
      <c r="P506" s="185"/>
      <c r="Q506" s="2"/>
      <c r="R506" s="2"/>
      <c r="S506" s="44"/>
      <c r="T506" s="284" t="s">
        <v>7405</v>
      </c>
      <c r="U506" s="285"/>
      <c r="V506" s="285"/>
      <c r="W506" s="285"/>
      <c r="X506" s="136" t="s">
        <v>7404</v>
      </c>
      <c r="Y506" s="273">
        <v>0.95</v>
      </c>
      <c r="Z506" s="274"/>
      <c r="AA506" s="233"/>
      <c r="AB506" s="156"/>
      <c r="AC506" s="155"/>
      <c r="AD506" s="157"/>
      <c r="AE506" s="291" t="s">
        <v>12369</v>
      </c>
      <c r="AF506" s="220" t="s">
        <v>7358</v>
      </c>
      <c r="AG506" s="55" t="s">
        <v>7390</v>
      </c>
      <c r="AH506" s="141">
        <v>0.7</v>
      </c>
      <c r="AI506" s="141"/>
      <c r="AJ506" s="141"/>
      <c r="AK506" s="142"/>
      <c r="AL506" s="98">
        <f>ROUND(ROUND(ROUND(P499*Y506,0)*$AD$443,0)*AH506,0)</f>
        <v>349</v>
      </c>
      <c r="AM506" s="66"/>
    </row>
    <row r="507" spans="1:39" ht="16.75" customHeight="1" x14ac:dyDescent="0.3">
      <c r="A507" s="11">
        <v>33</v>
      </c>
      <c r="B507" s="14" t="s">
        <v>3307</v>
      </c>
      <c r="C507" s="52" t="s">
        <v>15086</v>
      </c>
      <c r="D507" s="70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81"/>
      <c r="P507" s="185"/>
      <c r="Q507" s="2"/>
      <c r="R507" s="2"/>
      <c r="S507" s="44"/>
      <c r="T507" s="284"/>
      <c r="U507" s="285"/>
      <c r="V507" s="285"/>
      <c r="W507" s="285"/>
      <c r="X507" s="2"/>
      <c r="Y507" s="145"/>
      <c r="Z507" s="71"/>
      <c r="AA507" s="232"/>
      <c r="AB507" s="72"/>
      <c r="AC507" s="145"/>
      <c r="AD507" s="71"/>
      <c r="AE507" s="292"/>
      <c r="AF507" s="220" t="s">
        <v>7391</v>
      </c>
      <c r="AG507" s="55" t="s">
        <v>7390</v>
      </c>
      <c r="AH507" s="141">
        <v>0.5</v>
      </c>
      <c r="AI507" s="141"/>
      <c r="AJ507" s="141"/>
      <c r="AK507" s="142"/>
      <c r="AL507" s="98">
        <f>ROUND(ROUND(ROUND(P499*Y506,0)*$AD$443,0)*AH507,0)</f>
        <v>250</v>
      </c>
      <c r="AM507" s="16"/>
    </row>
    <row r="508" spans="1:39" ht="16.75" customHeight="1" x14ac:dyDescent="0.3">
      <c r="A508" s="11">
        <v>33</v>
      </c>
      <c r="B508" s="14" t="s">
        <v>3308</v>
      </c>
      <c r="C508" s="52" t="s">
        <v>15085</v>
      </c>
      <c r="D508" s="70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81"/>
      <c r="P508" s="185"/>
      <c r="Q508" s="2"/>
      <c r="R508" s="2"/>
      <c r="S508" s="44"/>
      <c r="T508" s="45"/>
      <c r="U508" s="2"/>
      <c r="V508" s="2"/>
      <c r="W508" s="2"/>
      <c r="X508" s="2"/>
      <c r="Y508" s="145"/>
      <c r="Z508" s="71"/>
      <c r="AA508" s="232"/>
      <c r="AB508" s="72"/>
      <c r="AC508" s="145"/>
      <c r="AD508" s="71"/>
      <c r="AE508" s="36"/>
      <c r="AF508" s="201"/>
      <c r="AG508" s="55"/>
      <c r="AH508" s="141"/>
      <c r="AI508" s="268" t="s">
        <v>7356</v>
      </c>
      <c r="AJ508" s="53">
        <v>5</v>
      </c>
      <c r="AK508" s="181" t="s">
        <v>7357</v>
      </c>
      <c r="AL508" s="98">
        <f>ROUND(ROUND(P499*Y506,0)*$AD$443-AJ508,0)</f>
        <v>494</v>
      </c>
      <c r="AM508" s="16"/>
    </row>
    <row r="509" spans="1:39" ht="16.75" customHeight="1" x14ac:dyDescent="0.3">
      <c r="A509" s="11">
        <v>33</v>
      </c>
      <c r="B509" s="14" t="s">
        <v>3309</v>
      </c>
      <c r="C509" s="52" t="s">
        <v>15084</v>
      </c>
      <c r="D509" s="70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81"/>
      <c r="P509" s="185"/>
      <c r="Q509" s="2"/>
      <c r="R509" s="2"/>
      <c r="S509" s="44"/>
      <c r="T509" s="45"/>
      <c r="U509" s="2"/>
      <c r="V509" s="2"/>
      <c r="W509" s="2"/>
      <c r="X509" s="2"/>
      <c r="Y509" s="145"/>
      <c r="Z509" s="71"/>
      <c r="AA509" s="232"/>
      <c r="AB509" s="72"/>
      <c r="AC509" s="145"/>
      <c r="AD509" s="71"/>
      <c r="AE509" s="291" t="s">
        <v>12369</v>
      </c>
      <c r="AF509" s="220" t="s">
        <v>7358</v>
      </c>
      <c r="AG509" s="55" t="s">
        <v>7390</v>
      </c>
      <c r="AH509" s="141">
        <v>0.7</v>
      </c>
      <c r="AI509" s="269"/>
      <c r="AJ509" s="136"/>
      <c r="AK509" s="75"/>
      <c r="AL509" s="98">
        <f>ROUND(ROUND(ROUND(P499*Y506,0)*$AD$443,0)*AH509-AJ508,0)</f>
        <v>344</v>
      </c>
      <c r="AM509" s="16"/>
    </row>
    <row r="510" spans="1:39" ht="16.75" customHeight="1" x14ac:dyDescent="0.3">
      <c r="A510" s="11">
        <v>33</v>
      </c>
      <c r="B510" s="14" t="s">
        <v>3310</v>
      </c>
      <c r="C510" s="52" t="s">
        <v>15083</v>
      </c>
      <c r="D510" s="70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81"/>
      <c r="P510" s="164"/>
      <c r="Q510" s="8"/>
      <c r="R510" s="8"/>
      <c r="S510" s="24"/>
      <c r="T510" s="43"/>
      <c r="U510" s="8"/>
      <c r="V510" s="8"/>
      <c r="W510" s="8"/>
      <c r="X510" s="8"/>
      <c r="Y510" s="180"/>
      <c r="Z510" s="73"/>
      <c r="AA510" s="232"/>
      <c r="AB510" s="216"/>
      <c r="AC510" s="180"/>
      <c r="AD510" s="73"/>
      <c r="AE510" s="292"/>
      <c r="AF510" s="220" t="s">
        <v>7391</v>
      </c>
      <c r="AG510" s="55" t="s">
        <v>7390</v>
      </c>
      <c r="AH510" s="141">
        <v>0.5</v>
      </c>
      <c r="AI510" s="270"/>
      <c r="AJ510" s="144"/>
      <c r="AK510" s="150"/>
      <c r="AL510" s="98">
        <f>ROUND(ROUND(ROUND(P499*Y506,0)*$AD$443,0)*AH510-AJ508,0)</f>
        <v>245</v>
      </c>
      <c r="AM510" s="16"/>
    </row>
    <row r="511" spans="1:39" ht="16.75" customHeight="1" x14ac:dyDescent="0.3">
      <c r="A511" s="11">
        <v>33</v>
      </c>
      <c r="B511" s="14" t="s">
        <v>3311</v>
      </c>
      <c r="C511" s="52" t="s">
        <v>15082</v>
      </c>
      <c r="D511" s="70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81"/>
      <c r="P511" s="167" t="s">
        <v>7461</v>
      </c>
      <c r="Q511" s="36"/>
      <c r="R511" s="36"/>
      <c r="S511" s="50"/>
      <c r="T511" s="2"/>
      <c r="U511" s="2"/>
      <c r="V511" s="2"/>
      <c r="W511" s="2"/>
      <c r="X511" s="36"/>
      <c r="Y511" s="217"/>
      <c r="Z511" s="50"/>
      <c r="AA511" s="12"/>
      <c r="AB511" s="259" t="s">
        <v>7391</v>
      </c>
      <c r="AC511" s="36"/>
      <c r="AD511" s="50"/>
      <c r="AE511" s="36"/>
      <c r="AF511" s="53"/>
      <c r="AG511" s="36"/>
      <c r="AH511" s="36"/>
      <c r="AI511" s="36"/>
      <c r="AJ511" s="36"/>
      <c r="AK511" s="50"/>
      <c r="AL511" s="98">
        <f>ROUND(P517*$AD$515,0)</f>
        <v>567</v>
      </c>
      <c r="AM511" s="22" t="s">
        <v>8355</v>
      </c>
    </row>
    <row r="512" spans="1:39" ht="16.75" customHeight="1" x14ac:dyDescent="0.3">
      <c r="A512" s="11">
        <v>33</v>
      </c>
      <c r="B512" s="14" t="s">
        <v>3312</v>
      </c>
      <c r="C512" s="52" t="s">
        <v>15081</v>
      </c>
      <c r="D512" s="287"/>
      <c r="E512" s="295"/>
      <c r="F512" s="295"/>
      <c r="G512" s="295"/>
      <c r="H512" s="295"/>
      <c r="I512" s="295"/>
      <c r="J512" s="295"/>
      <c r="K512" s="295"/>
      <c r="L512" s="295"/>
      <c r="M512" s="295"/>
      <c r="N512" s="295"/>
      <c r="O512" s="296"/>
      <c r="P512" s="185"/>
      <c r="Q512" s="2"/>
      <c r="R512" s="2"/>
      <c r="S512" s="44"/>
      <c r="T512" s="2"/>
      <c r="U512" s="2"/>
      <c r="V512" s="2"/>
      <c r="W512" s="2"/>
      <c r="X512" s="2"/>
      <c r="Y512" s="145"/>
      <c r="Z512" s="71"/>
      <c r="AA512" s="232"/>
      <c r="AB512" s="287"/>
      <c r="AC512" s="145"/>
      <c r="AD512" s="71"/>
      <c r="AE512" s="291" t="s">
        <v>12369</v>
      </c>
      <c r="AF512" s="220" t="s">
        <v>7358</v>
      </c>
      <c r="AG512" s="55" t="s">
        <v>7390</v>
      </c>
      <c r="AH512" s="141">
        <v>0.7</v>
      </c>
      <c r="AI512" s="141"/>
      <c r="AJ512" s="141"/>
      <c r="AK512" s="142"/>
      <c r="AL512" s="98">
        <f>ROUND(ROUND(P517*$AD$515,0)*AH512,0)</f>
        <v>397</v>
      </c>
      <c r="AM512" s="16"/>
    </row>
    <row r="513" spans="1:39" ht="16.75" customHeight="1" x14ac:dyDescent="0.3">
      <c r="A513" s="11">
        <v>33</v>
      </c>
      <c r="B513" s="14" t="s">
        <v>3313</v>
      </c>
      <c r="C513" s="52" t="s">
        <v>15080</v>
      </c>
      <c r="D513" s="287"/>
      <c r="E513" s="295"/>
      <c r="F513" s="295"/>
      <c r="G513" s="295"/>
      <c r="H513" s="295"/>
      <c r="I513" s="295"/>
      <c r="J513" s="295"/>
      <c r="K513" s="295"/>
      <c r="L513" s="295"/>
      <c r="M513" s="295"/>
      <c r="N513" s="295"/>
      <c r="O513" s="296"/>
      <c r="P513" s="185"/>
      <c r="Q513" s="2"/>
      <c r="R513" s="2"/>
      <c r="S513" s="44"/>
      <c r="T513" s="45"/>
      <c r="U513" s="2"/>
      <c r="V513" s="2"/>
      <c r="W513" s="2"/>
      <c r="X513" s="2"/>
      <c r="Y513" s="145"/>
      <c r="Z513" s="71"/>
      <c r="AA513" s="232"/>
      <c r="AB513" s="287"/>
      <c r="AC513" s="145"/>
      <c r="AD513" s="71"/>
      <c r="AE513" s="292"/>
      <c r="AF513" s="220" t="s">
        <v>7391</v>
      </c>
      <c r="AG513" s="55" t="s">
        <v>7390</v>
      </c>
      <c r="AH513" s="141">
        <v>0.5</v>
      </c>
      <c r="AI513" s="141"/>
      <c r="AJ513" s="141"/>
      <c r="AK513" s="142"/>
      <c r="AL513" s="98">
        <f>ROUND(ROUND(P517*$AD$515,0)*AH513,0)</f>
        <v>284</v>
      </c>
      <c r="AM513" s="16"/>
    </row>
    <row r="514" spans="1:39" ht="16.75" customHeight="1" x14ac:dyDescent="0.3">
      <c r="A514" s="11">
        <v>33</v>
      </c>
      <c r="B514" s="14" t="s">
        <v>3314</v>
      </c>
      <c r="C514" s="52" t="s">
        <v>15079</v>
      </c>
      <c r="D514" s="287"/>
      <c r="E514" s="295"/>
      <c r="F514" s="295"/>
      <c r="G514" s="295"/>
      <c r="H514" s="295"/>
      <c r="I514" s="295"/>
      <c r="J514" s="295"/>
      <c r="K514" s="295"/>
      <c r="L514" s="295"/>
      <c r="M514" s="295"/>
      <c r="N514" s="295"/>
      <c r="O514" s="296"/>
      <c r="P514" s="185"/>
      <c r="Q514" s="2"/>
      <c r="R514" s="2"/>
      <c r="S514" s="44"/>
      <c r="T514" s="45"/>
      <c r="U514" s="2"/>
      <c r="V514" s="2"/>
      <c r="W514" s="2"/>
      <c r="X514" s="2"/>
      <c r="Y514" s="145"/>
      <c r="Z514" s="71"/>
      <c r="AA514" s="232"/>
      <c r="AB514" s="72"/>
      <c r="AC514" s="145"/>
      <c r="AD514" s="71"/>
      <c r="AE514" s="36"/>
      <c r="AF514" s="201"/>
      <c r="AG514" s="55"/>
      <c r="AH514" s="141"/>
      <c r="AI514" s="268" t="s">
        <v>7356</v>
      </c>
      <c r="AJ514" s="53">
        <v>5</v>
      </c>
      <c r="AK514" s="181" t="s">
        <v>7357</v>
      </c>
      <c r="AL514" s="98">
        <f>ROUND(P517*$AD$515-AJ514,0)</f>
        <v>562</v>
      </c>
      <c r="AM514" s="16"/>
    </row>
    <row r="515" spans="1:39" ht="16.75" customHeight="1" x14ac:dyDescent="0.3">
      <c r="A515" s="11">
        <v>33</v>
      </c>
      <c r="B515" s="14" t="s">
        <v>3315</v>
      </c>
      <c r="C515" s="52" t="s">
        <v>15078</v>
      </c>
      <c r="D515" s="70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81"/>
      <c r="P515" s="185"/>
      <c r="Q515" s="2"/>
      <c r="R515" s="2"/>
      <c r="S515" s="44"/>
      <c r="T515" s="45"/>
      <c r="U515" s="2"/>
      <c r="V515" s="2"/>
      <c r="W515" s="2"/>
      <c r="X515" s="2"/>
      <c r="Y515" s="145"/>
      <c r="Z515" s="71"/>
      <c r="AA515" s="232"/>
      <c r="AB515" s="156"/>
      <c r="AC515" s="145" t="s">
        <v>1</v>
      </c>
      <c r="AD515" s="157">
        <v>0.5</v>
      </c>
      <c r="AE515" s="291" t="s">
        <v>12369</v>
      </c>
      <c r="AF515" s="220" t="s">
        <v>7358</v>
      </c>
      <c r="AG515" s="55" t="s">
        <v>7390</v>
      </c>
      <c r="AH515" s="141">
        <v>0.7</v>
      </c>
      <c r="AI515" s="269"/>
      <c r="AJ515" s="136"/>
      <c r="AK515" s="75"/>
      <c r="AL515" s="98">
        <f>ROUND(ROUND(P517*$AD$515,0)*AH515-AJ514,0)</f>
        <v>392</v>
      </c>
      <c r="AM515" s="16"/>
    </row>
    <row r="516" spans="1:39" ht="16.75" customHeight="1" x14ac:dyDescent="0.3">
      <c r="A516" s="11">
        <v>33</v>
      </c>
      <c r="B516" s="14" t="s">
        <v>3316</v>
      </c>
      <c r="C516" s="52" t="s">
        <v>15077</v>
      </c>
      <c r="D516" s="70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81"/>
      <c r="P516" s="185"/>
      <c r="Q516" s="2"/>
      <c r="R516" s="2"/>
      <c r="S516" s="44"/>
      <c r="T516" s="45"/>
      <c r="U516" s="2"/>
      <c r="V516" s="2"/>
      <c r="W516" s="2"/>
      <c r="X516" s="2"/>
      <c r="Y516" s="145"/>
      <c r="Z516" s="71"/>
      <c r="AA516" s="232"/>
      <c r="AB516" s="72"/>
      <c r="AC516" s="145"/>
      <c r="AD516" s="71"/>
      <c r="AE516" s="292"/>
      <c r="AF516" s="220" t="s">
        <v>7391</v>
      </c>
      <c r="AG516" s="55" t="s">
        <v>7390</v>
      </c>
      <c r="AH516" s="141">
        <v>0.5</v>
      </c>
      <c r="AI516" s="270"/>
      <c r="AJ516" s="144"/>
      <c r="AK516" s="150"/>
      <c r="AL516" s="98">
        <f>ROUND(ROUND(P517*$AD$515,0)*AH516-AJ514,0)</f>
        <v>279</v>
      </c>
      <c r="AM516" s="16"/>
    </row>
    <row r="517" spans="1:39" ht="16.75" customHeight="1" x14ac:dyDescent="0.3">
      <c r="A517" s="11">
        <v>33</v>
      </c>
      <c r="B517" s="14" t="s">
        <v>3317</v>
      </c>
      <c r="C517" s="52" t="s">
        <v>15076</v>
      </c>
      <c r="D517" s="124"/>
      <c r="E517" s="125"/>
      <c r="F517" s="125"/>
      <c r="G517" s="125"/>
      <c r="H517" s="125"/>
      <c r="I517" s="125"/>
      <c r="J517" s="125"/>
      <c r="K517" s="125"/>
      <c r="L517" s="125"/>
      <c r="M517" s="125"/>
      <c r="N517" s="125"/>
      <c r="O517" s="126"/>
      <c r="P517" s="271">
        <f>'21共同生活援助（日中支援型）'!P229</f>
        <v>1134</v>
      </c>
      <c r="Q517" s="272"/>
      <c r="R517" s="2" t="s">
        <v>7388</v>
      </c>
      <c r="S517" s="44"/>
      <c r="T517" s="281" t="s">
        <v>7380</v>
      </c>
      <c r="U517" s="282"/>
      <c r="V517" s="282"/>
      <c r="W517" s="282"/>
      <c r="X517" s="36"/>
      <c r="Y517" s="217"/>
      <c r="Z517" s="74"/>
      <c r="AA517" s="232"/>
      <c r="AB517" s="72"/>
      <c r="AC517" s="145"/>
      <c r="AD517" s="71"/>
      <c r="AE517" s="36"/>
      <c r="AF517" s="80"/>
      <c r="AG517" s="7"/>
      <c r="AH517" s="7"/>
      <c r="AI517" s="36"/>
      <c r="AJ517" s="7"/>
      <c r="AK517" s="37"/>
      <c r="AL517" s="98">
        <f>ROUND(ROUND(P517*Y518,0)*$AD$515,0)</f>
        <v>528</v>
      </c>
      <c r="AM517" s="66"/>
    </row>
    <row r="518" spans="1:39" ht="16.75" customHeight="1" x14ac:dyDescent="0.3">
      <c r="A518" s="11">
        <v>33</v>
      </c>
      <c r="B518" s="14" t="s">
        <v>3318</v>
      </c>
      <c r="C518" s="52" t="s">
        <v>15075</v>
      </c>
      <c r="D518" s="265"/>
      <c r="E518" s="266"/>
      <c r="F518" s="266"/>
      <c r="G518" s="266"/>
      <c r="H518" s="266"/>
      <c r="I518" s="266"/>
      <c r="J518" s="266"/>
      <c r="K518" s="266"/>
      <c r="L518" s="266"/>
      <c r="M518" s="266"/>
      <c r="N518" s="266"/>
      <c r="O518" s="267"/>
      <c r="P518" s="72"/>
      <c r="Q518" s="145"/>
      <c r="R518" s="2"/>
      <c r="S518" s="44"/>
      <c r="T518" s="284"/>
      <c r="U518" s="285"/>
      <c r="V518" s="285"/>
      <c r="W518" s="285"/>
      <c r="X518" s="136" t="s">
        <v>7404</v>
      </c>
      <c r="Y518" s="273">
        <v>0.93</v>
      </c>
      <c r="Z518" s="274"/>
      <c r="AA518" s="233"/>
      <c r="AB518" s="72"/>
      <c r="AC518" s="145"/>
      <c r="AD518" s="71"/>
      <c r="AE518" s="291" t="s">
        <v>12369</v>
      </c>
      <c r="AF518" s="220" t="s">
        <v>7358</v>
      </c>
      <c r="AG518" s="55" t="s">
        <v>7390</v>
      </c>
      <c r="AH518" s="141">
        <v>0.7</v>
      </c>
      <c r="AI518" s="141"/>
      <c r="AJ518" s="141"/>
      <c r="AK518" s="142"/>
      <c r="AL518" s="98">
        <f>ROUND(ROUND(ROUND(P517*Y518,0)*$AD$515,0)*AH518,0)</f>
        <v>370</v>
      </c>
      <c r="AM518" s="66"/>
    </row>
    <row r="519" spans="1:39" ht="16.75" customHeight="1" x14ac:dyDescent="0.3">
      <c r="A519" s="11">
        <v>33</v>
      </c>
      <c r="B519" s="14" t="s">
        <v>3319</v>
      </c>
      <c r="C519" s="52" t="s">
        <v>15074</v>
      </c>
      <c r="D519" s="70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81"/>
      <c r="P519" s="185"/>
      <c r="Q519" s="2"/>
      <c r="R519" s="2"/>
      <c r="S519" s="44"/>
      <c r="T519" s="284"/>
      <c r="U519" s="285"/>
      <c r="V519" s="285"/>
      <c r="W519" s="285"/>
      <c r="X519" s="2"/>
      <c r="Y519" s="145"/>
      <c r="Z519" s="71"/>
      <c r="AA519" s="232"/>
      <c r="AB519" s="72"/>
      <c r="AC519" s="145"/>
      <c r="AD519" s="71"/>
      <c r="AE519" s="292"/>
      <c r="AF519" s="220" t="s">
        <v>7391</v>
      </c>
      <c r="AG519" s="55" t="s">
        <v>7390</v>
      </c>
      <c r="AH519" s="141">
        <v>0.5</v>
      </c>
      <c r="AI519" s="141"/>
      <c r="AJ519" s="141"/>
      <c r="AK519" s="142"/>
      <c r="AL519" s="98">
        <f>ROUND(ROUND(ROUND(P517*Y518,0)*$AD$515,0)*AH519,0)</f>
        <v>264</v>
      </c>
      <c r="AM519" s="16"/>
    </row>
    <row r="520" spans="1:39" ht="16.75" customHeight="1" x14ac:dyDescent="0.3">
      <c r="A520" s="11">
        <v>33</v>
      </c>
      <c r="B520" s="14" t="s">
        <v>3320</v>
      </c>
      <c r="C520" s="52" t="s">
        <v>15073</v>
      </c>
      <c r="D520" s="70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81"/>
      <c r="P520" s="185"/>
      <c r="Q520" s="2"/>
      <c r="R520" s="2"/>
      <c r="S520" s="44"/>
      <c r="T520" s="45"/>
      <c r="U520" s="2"/>
      <c r="V520" s="2"/>
      <c r="W520" s="2"/>
      <c r="X520" s="2"/>
      <c r="Y520" s="145"/>
      <c r="Z520" s="71"/>
      <c r="AA520" s="232"/>
      <c r="AB520" s="72"/>
      <c r="AC520" s="145"/>
      <c r="AD520" s="71"/>
      <c r="AE520" s="36"/>
      <c r="AF520" s="201"/>
      <c r="AG520" s="55"/>
      <c r="AH520" s="141"/>
      <c r="AI520" s="268" t="s">
        <v>7356</v>
      </c>
      <c r="AJ520" s="53">
        <v>5</v>
      </c>
      <c r="AK520" s="181" t="s">
        <v>7357</v>
      </c>
      <c r="AL520" s="98">
        <f>ROUND(ROUND(P517*Y518,0)*$AD$515-AJ520,0)</f>
        <v>523</v>
      </c>
      <c r="AM520" s="16"/>
    </row>
    <row r="521" spans="1:39" ht="16.75" customHeight="1" x14ac:dyDescent="0.3">
      <c r="A521" s="11">
        <v>33</v>
      </c>
      <c r="B521" s="14" t="s">
        <v>3321</v>
      </c>
      <c r="C521" s="52" t="s">
        <v>15072</v>
      </c>
      <c r="D521" s="70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81"/>
      <c r="P521" s="185"/>
      <c r="Q521" s="2"/>
      <c r="R521" s="2"/>
      <c r="S521" s="44"/>
      <c r="T521" s="45"/>
      <c r="U521" s="2"/>
      <c r="V521" s="2"/>
      <c r="W521" s="2"/>
      <c r="X521" s="2"/>
      <c r="Y521" s="145"/>
      <c r="Z521" s="71"/>
      <c r="AA521" s="232"/>
      <c r="AB521" s="72"/>
      <c r="AC521" s="145"/>
      <c r="AD521" s="71"/>
      <c r="AE521" s="291" t="s">
        <v>12369</v>
      </c>
      <c r="AF521" s="220" t="s">
        <v>7358</v>
      </c>
      <c r="AG521" s="55" t="s">
        <v>7390</v>
      </c>
      <c r="AH521" s="141">
        <v>0.7</v>
      </c>
      <c r="AI521" s="269"/>
      <c r="AJ521" s="136"/>
      <c r="AK521" s="75"/>
      <c r="AL521" s="98">
        <f>ROUND(ROUND(ROUND(P517*Y518,0)*$AD$515,0)*AH521-AJ520,0)</f>
        <v>365</v>
      </c>
      <c r="AM521" s="16"/>
    </row>
    <row r="522" spans="1:39" ht="16.75" customHeight="1" x14ac:dyDescent="0.3">
      <c r="A522" s="11">
        <v>33</v>
      </c>
      <c r="B522" s="14" t="s">
        <v>3322</v>
      </c>
      <c r="C522" s="52" t="s">
        <v>15071</v>
      </c>
      <c r="D522" s="70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81"/>
      <c r="P522" s="185"/>
      <c r="Q522" s="2"/>
      <c r="R522" s="2"/>
      <c r="S522" s="44"/>
      <c r="T522" s="43"/>
      <c r="U522" s="8"/>
      <c r="V522" s="8"/>
      <c r="W522" s="8"/>
      <c r="X522" s="8"/>
      <c r="Y522" s="180"/>
      <c r="Z522" s="73"/>
      <c r="AA522" s="232"/>
      <c r="AB522" s="72"/>
      <c r="AC522" s="145"/>
      <c r="AD522" s="71"/>
      <c r="AE522" s="292"/>
      <c r="AF522" s="220" t="s">
        <v>7391</v>
      </c>
      <c r="AG522" s="55" t="s">
        <v>7390</v>
      </c>
      <c r="AH522" s="141">
        <v>0.5</v>
      </c>
      <c r="AI522" s="270"/>
      <c r="AJ522" s="144"/>
      <c r="AK522" s="150"/>
      <c r="AL522" s="98">
        <f>ROUND(ROUND(ROUND(P517*Y518,0)*$AD$515,0)*AH522-AJ520,0)</f>
        <v>259</v>
      </c>
      <c r="AM522" s="16"/>
    </row>
    <row r="523" spans="1:39" ht="16.75" customHeight="1" x14ac:dyDescent="0.3">
      <c r="A523" s="11">
        <v>33</v>
      </c>
      <c r="B523" s="14" t="s">
        <v>3323</v>
      </c>
      <c r="C523" s="52" t="s">
        <v>15070</v>
      </c>
      <c r="D523" s="124"/>
      <c r="E523" s="125"/>
      <c r="F523" s="125"/>
      <c r="G523" s="125"/>
      <c r="H523" s="125"/>
      <c r="I523" s="125"/>
      <c r="J523" s="125"/>
      <c r="K523" s="125"/>
      <c r="L523" s="125"/>
      <c r="M523" s="125"/>
      <c r="N523" s="125"/>
      <c r="O523" s="126"/>
      <c r="P523" s="185"/>
      <c r="Q523" s="2"/>
      <c r="R523" s="2"/>
      <c r="S523" s="44"/>
      <c r="T523" s="281" t="s">
        <v>13491</v>
      </c>
      <c r="U523" s="282"/>
      <c r="V523" s="282"/>
      <c r="W523" s="282"/>
      <c r="X523" s="2"/>
      <c r="Y523" s="145"/>
      <c r="Z523" s="71"/>
      <c r="AA523" s="232"/>
      <c r="AB523" s="72"/>
      <c r="AC523" s="145"/>
      <c r="AD523" s="71"/>
      <c r="AE523" s="36"/>
      <c r="AF523" s="194"/>
      <c r="AG523" s="7"/>
      <c r="AH523" s="7"/>
      <c r="AI523" s="36"/>
      <c r="AJ523" s="7"/>
      <c r="AK523" s="37"/>
      <c r="AL523" s="98">
        <f>ROUND(ROUND(P517*Y524,0)*$AD$515,0)</f>
        <v>539</v>
      </c>
      <c r="AM523" s="66"/>
    </row>
    <row r="524" spans="1:39" ht="16.75" customHeight="1" x14ac:dyDescent="0.3">
      <c r="A524" s="11">
        <v>33</v>
      </c>
      <c r="B524" s="14" t="s">
        <v>3324</v>
      </c>
      <c r="C524" s="52" t="s">
        <v>15069</v>
      </c>
      <c r="D524" s="124"/>
      <c r="E524" s="125"/>
      <c r="F524" s="125"/>
      <c r="G524" s="125"/>
      <c r="H524" s="125"/>
      <c r="I524" s="125"/>
      <c r="J524" s="125"/>
      <c r="K524" s="125"/>
      <c r="L524" s="125"/>
      <c r="M524" s="125"/>
      <c r="N524" s="125"/>
      <c r="O524" s="126"/>
      <c r="P524" s="185"/>
      <c r="Q524" s="2"/>
      <c r="R524" s="2"/>
      <c r="S524" s="44"/>
      <c r="T524" s="284" t="s">
        <v>7405</v>
      </c>
      <c r="U524" s="285"/>
      <c r="V524" s="285"/>
      <c r="W524" s="285"/>
      <c r="X524" s="136" t="s">
        <v>7404</v>
      </c>
      <c r="Y524" s="273">
        <v>0.95</v>
      </c>
      <c r="Z524" s="274"/>
      <c r="AA524" s="233"/>
      <c r="AB524" s="156"/>
      <c r="AC524" s="155"/>
      <c r="AD524" s="157"/>
      <c r="AE524" s="291" t="s">
        <v>12369</v>
      </c>
      <c r="AF524" s="220" t="s">
        <v>7358</v>
      </c>
      <c r="AG524" s="55" t="s">
        <v>7390</v>
      </c>
      <c r="AH524" s="141">
        <v>0.7</v>
      </c>
      <c r="AI524" s="141"/>
      <c r="AJ524" s="141"/>
      <c r="AK524" s="142"/>
      <c r="AL524" s="98">
        <f>ROUND(ROUND(ROUND(P517*Y524,0)*$AD$515,0)*AH524,0)</f>
        <v>377</v>
      </c>
      <c r="AM524" s="66"/>
    </row>
    <row r="525" spans="1:39" ht="16.75" customHeight="1" x14ac:dyDescent="0.3">
      <c r="A525" s="11">
        <v>33</v>
      </c>
      <c r="B525" s="14" t="s">
        <v>3325</v>
      </c>
      <c r="C525" s="52" t="s">
        <v>15068</v>
      </c>
      <c r="D525" s="70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81"/>
      <c r="P525" s="185"/>
      <c r="Q525" s="2"/>
      <c r="R525" s="2"/>
      <c r="S525" s="44"/>
      <c r="T525" s="284"/>
      <c r="U525" s="285"/>
      <c r="V525" s="285"/>
      <c r="W525" s="285"/>
      <c r="X525" s="2"/>
      <c r="Y525" s="145"/>
      <c r="Z525" s="71"/>
      <c r="AA525" s="232"/>
      <c r="AB525" s="72"/>
      <c r="AC525" s="145"/>
      <c r="AD525" s="71"/>
      <c r="AE525" s="292"/>
      <c r="AF525" s="220" t="s">
        <v>7391</v>
      </c>
      <c r="AG525" s="55" t="s">
        <v>7390</v>
      </c>
      <c r="AH525" s="141">
        <v>0.5</v>
      </c>
      <c r="AI525" s="141"/>
      <c r="AJ525" s="141"/>
      <c r="AK525" s="142"/>
      <c r="AL525" s="98">
        <f>ROUND(ROUND(ROUND(P517*Y524,0)*$AD$515,0)*AH525,0)</f>
        <v>270</v>
      </c>
      <c r="AM525" s="16"/>
    </row>
    <row r="526" spans="1:39" ht="16.75" customHeight="1" x14ac:dyDescent="0.3">
      <c r="A526" s="11">
        <v>33</v>
      </c>
      <c r="B526" s="14" t="s">
        <v>3326</v>
      </c>
      <c r="C526" s="52" t="s">
        <v>15067</v>
      </c>
      <c r="D526" s="70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81"/>
      <c r="P526" s="185"/>
      <c r="Q526" s="2"/>
      <c r="R526" s="2"/>
      <c r="S526" s="44"/>
      <c r="T526" s="45"/>
      <c r="U526" s="2"/>
      <c r="V526" s="2"/>
      <c r="W526" s="2"/>
      <c r="X526" s="2"/>
      <c r="Y526" s="145"/>
      <c r="Z526" s="71"/>
      <c r="AA526" s="232"/>
      <c r="AB526" s="72"/>
      <c r="AC526" s="145"/>
      <c r="AD526" s="71"/>
      <c r="AE526" s="36"/>
      <c r="AF526" s="201"/>
      <c r="AG526" s="55"/>
      <c r="AH526" s="141"/>
      <c r="AI526" s="268" t="s">
        <v>7356</v>
      </c>
      <c r="AJ526" s="53">
        <v>5</v>
      </c>
      <c r="AK526" s="181" t="s">
        <v>7357</v>
      </c>
      <c r="AL526" s="98">
        <f>ROUND(ROUND(P517*Y524,0)*$AD$515-AJ526,0)</f>
        <v>534</v>
      </c>
      <c r="AM526" s="16"/>
    </row>
    <row r="527" spans="1:39" ht="16.75" customHeight="1" x14ac:dyDescent="0.3">
      <c r="A527" s="11">
        <v>33</v>
      </c>
      <c r="B527" s="14" t="s">
        <v>3327</v>
      </c>
      <c r="C527" s="52" t="s">
        <v>15066</v>
      </c>
      <c r="D527" s="70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81"/>
      <c r="P527" s="185"/>
      <c r="Q527" s="2"/>
      <c r="R527" s="2"/>
      <c r="S527" s="44"/>
      <c r="T527" s="45"/>
      <c r="U527" s="2"/>
      <c r="V527" s="2"/>
      <c r="W527" s="2"/>
      <c r="X527" s="2"/>
      <c r="Y527" s="145"/>
      <c r="Z527" s="71"/>
      <c r="AA527" s="232"/>
      <c r="AB527" s="72"/>
      <c r="AC527" s="145"/>
      <c r="AD527" s="71"/>
      <c r="AE527" s="291" t="s">
        <v>12369</v>
      </c>
      <c r="AF527" s="220" t="s">
        <v>7358</v>
      </c>
      <c r="AG527" s="55" t="s">
        <v>7390</v>
      </c>
      <c r="AH527" s="141">
        <v>0.7</v>
      </c>
      <c r="AI527" s="269"/>
      <c r="AJ527" s="136"/>
      <c r="AK527" s="75"/>
      <c r="AL527" s="98">
        <f>ROUND(ROUND(ROUND(P517*Y524,0)*$AD$515,0)*AH527-AJ526,0)</f>
        <v>372</v>
      </c>
      <c r="AM527" s="16"/>
    </row>
    <row r="528" spans="1:39" ht="16.75" customHeight="1" x14ac:dyDescent="0.3">
      <c r="A528" s="11">
        <v>33</v>
      </c>
      <c r="B528" s="14" t="s">
        <v>3328</v>
      </c>
      <c r="C528" s="52" t="s">
        <v>15065</v>
      </c>
      <c r="D528" s="70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81"/>
      <c r="P528" s="185"/>
      <c r="Q528" s="2"/>
      <c r="R528" s="2"/>
      <c r="S528" s="44"/>
      <c r="T528" s="43"/>
      <c r="U528" s="8"/>
      <c r="V528" s="8"/>
      <c r="W528" s="8"/>
      <c r="X528" s="8"/>
      <c r="Y528" s="180"/>
      <c r="Z528" s="73"/>
      <c r="AA528" s="232"/>
      <c r="AB528" s="72"/>
      <c r="AC528" s="145"/>
      <c r="AD528" s="71"/>
      <c r="AE528" s="292"/>
      <c r="AF528" s="220" t="s">
        <v>7391</v>
      </c>
      <c r="AG528" s="55" t="s">
        <v>7390</v>
      </c>
      <c r="AH528" s="141">
        <v>0.5</v>
      </c>
      <c r="AI528" s="270"/>
      <c r="AJ528" s="144"/>
      <c r="AK528" s="150"/>
      <c r="AL528" s="98">
        <f>ROUND(ROUND(ROUND(P517*Y524,0)*$AD$515,0)*AH528-AJ526,0)</f>
        <v>265</v>
      </c>
      <c r="AM528" s="16"/>
    </row>
    <row r="529" spans="1:39" ht="16.75" customHeight="1" x14ac:dyDescent="0.3">
      <c r="A529" s="11">
        <v>33</v>
      </c>
      <c r="B529" s="14" t="s">
        <v>3329</v>
      </c>
      <c r="C529" s="52" t="s">
        <v>15064</v>
      </c>
      <c r="D529" s="124"/>
      <c r="E529" s="125"/>
      <c r="F529" s="125"/>
      <c r="G529" s="125"/>
      <c r="H529" s="125"/>
      <c r="I529" s="125"/>
      <c r="J529" s="125"/>
      <c r="K529" s="125"/>
      <c r="L529" s="125"/>
      <c r="M529" s="125"/>
      <c r="N529" s="125"/>
      <c r="O529" s="126"/>
      <c r="P529" s="167" t="s">
        <v>7425</v>
      </c>
      <c r="Q529" s="36"/>
      <c r="R529" s="36"/>
      <c r="S529" s="50"/>
      <c r="T529" s="49"/>
      <c r="U529" s="36"/>
      <c r="V529" s="36"/>
      <c r="W529" s="36"/>
      <c r="X529" s="36"/>
      <c r="Y529" s="217"/>
      <c r="Z529" s="50"/>
      <c r="AA529" s="12"/>
      <c r="AB529" s="45"/>
      <c r="AC529" s="2"/>
      <c r="AD529" s="44"/>
      <c r="AE529" s="36"/>
      <c r="AF529" s="53"/>
      <c r="AG529" s="36"/>
      <c r="AH529" s="36"/>
      <c r="AI529" s="36"/>
      <c r="AJ529" s="36"/>
      <c r="AK529" s="50"/>
      <c r="AL529" s="98">
        <f>ROUND(P535*$AD$515,0)</f>
        <v>509</v>
      </c>
      <c r="AM529" s="16"/>
    </row>
    <row r="530" spans="1:39" ht="16.75" customHeight="1" x14ac:dyDescent="0.3">
      <c r="A530" s="11">
        <v>33</v>
      </c>
      <c r="B530" s="14" t="s">
        <v>3330</v>
      </c>
      <c r="C530" s="52" t="s">
        <v>15063</v>
      </c>
      <c r="D530" s="124"/>
      <c r="E530" s="125"/>
      <c r="F530" s="125"/>
      <c r="G530" s="125"/>
      <c r="H530" s="125"/>
      <c r="I530" s="125"/>
      <c r="J530" s="125"/>
      <c r="K530" s="125"/>
      <c r="L530" s="125"/>
      <c r="M530" s="125"/>
      <c r="N530" s="125"/>
      <c r="O530" s="126"/>
      <c r="P530" s="185"/>
      <c r="Q530" s="2"/>
      <c r="R530" s="2"/>
      <c r="S530" s="44"/>
      <c r="T530" s="45"/>
      <c r="U530" s="2"/>
      <c r="V530" s="2"/>
      <c r="W530" s="2"/>
      <c r="X530" s="2"/>
      <c r="Y530" s="145"/>
      <c r="Z530" s="71"/>
      <c r="AA530" s="232"/>
      <c r="AB530" s="72"/>
      <c r="AC530" s="145"/>
      <c r="AD530" s="71"/>
      <c r="AE530" s="291" t="s">
        <v>12369</v>
      </c>
      <c r="AF530" s="220" t="s">
        <v>7358</v>
      </c>
      <c r="AG530" s="55" t="s">
        <v>7390</v>
      </c>
      <c r="AH530" s="141">
        <v>0.7</v>
      </c>
      <c r="AI530" s="141"/>
      <c r="AJ530" s="141"/>
      <c r="AK530" s="142"/>
      <c r="AL530" s="98">
        <f>ROUND(ROUND(P535*$AD$515,0)*AH530,0)</f>
        <v>356</v>
      </c>
      <c r="AM530" s="16"/>
    </row>
    <row r="531" spans="1:39" ht="16.75" customHeight="1" x14ac:dyDescent="0.3">
      <c r="A531" s="11">
        <v>33</v>
      </c>
      <c r="B531" s="14" t="s">
        <v>3331</v>
      </c>
      <c r="C531" s="52" t="s">
        <v>15062</v>
      </c>
      <c r="D531" s="70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81"/>
      <c r="P531" s="185"/>
      <c r="Q531" s="2"/>
      <c r="R531" s="2"/>
      <c r="S531" s="44"/>
      <c r="T531" s="45"/>
      <c r="U531" s="2"/>
      <c r="V531" s="2"/>
      <c r="W531" s="2"/>
      <c r="X531" s="2"/>
      <c r="Y531" s="145"/>
      <c r="Z531" s="71"/>
      <c r="AA531" s="232"/>
      <c r="AB531" s="72"/>
      <c r="AC531" s="145"/>
      <c r="AD531" s="71"/>
      <c r="AE531" s="292"/>
      <c r="AF531" s="220" t="s">
        <v>7391</v>
      </c>
      <c r="AG531" s="55" t="s">
        <v>7390</v>
      </c>
      <c r="AH531" s="141">
        <v>0.5</v>
      </c>
      <c r="AI531" s="141"/>
      <c r="AJ531" s="141"/>
      <c r="AK531" s="142"/>
      <c r="AL531" s="98">
        <f>ROUND(ROUND(P535*$AD$515,0)*AH531,0)</f>
        <v>255</v>
      </c>
      <c r="AM531" s="16"/>
    </row>
    <row r="532" spans="1:39" ht="16.75" customHeight="1" x14ac:dyDescent="0.3">
      <c r="A532" s="11">
        <v>33</v>
      </c>
      <c r="B532" s="14" t="s">
        <v>3332</v>
      </c>
      <c r="C532" s="52" t="s">
        <v>15061</v>
      </c>
      <c r="D532" s="70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81"/>
      <c r="P532" s="185"/>
      <c r="Q532" s="2"/>
      <c r="R532" s="2"/>
      <c r="S532" s="44"/>
      <c r="T532" s="45"/>
      <c r="U532" s="2"/>
      <c r="V532" s="2"/>
      <c r="W532" s="2"/>
      <c r="X532" s="2"/>
      <c r="Y532" s="145"/>
      <c r="Z532" s="71"/>
      <c r="AA532" s="232"/>
      <c r="AB532" s="72"/>
      <c r="AC532" s="145"/>
      <c r="AD532" s="71"/>
      <c r="AE532" s="36"/>
      <c r="AF532" s="201"/>
      <c r="AG532" s="55"/>
      <c r="AH532" s="141"/>
      <c r="AI532" s="268" t="s">
        <v>7356</v>
      </c>
      <c r="AJ532" s="53">
        <v>5</v>
      </c>
      <c r="AK532" s="181" t="s">
        <v>7357</v>
      </c>
      <c r="AL532" s="98">
        <f>ROUND(P535*$AD$515-AJ532,0)</f>
        <v>504</v>
      </c>
      <c r="AM532" s="16"/>
    </row>
    <row r="533" spans="1:39" ht="16.75" customHeight="1" x14ac:dyDescent="0.3">
      <c r="A533" s="11">
        <v>33</v>
      </c>
      <c r="B533" s="14" t="s">
        <v>3333</v>
      </c>
      <c r="C533" s="52" t="s">
        <v>15060</v>
      </c>
      <c r="D533" s="70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81"/>
      <c r="P533" s="185"/>
      <c r="Q533" s="2"/>
      <c r="R533" s="2"/>
      <c r="S533" s="44"/>
      <c r="T533" s="45"/>
      <c r="U533" s="2"/>
      <c r="V533" s="2"/>
      <c r="W533" s="2"/>
      <c r="X533" s="2"/>
      <c r="Y533" s="145"/>
      <c r="Z533" s="71"/>
      <c r="AA533" s="232"/>
      <c r="AB533" s="72"/>
      <c r="AC533" s="145"/>
      <c r="AD533" s="71"/>
      <c r="AE533" s="291" t="s">
        <v>12369</v>
      </c>
      <c r="AF533" s="220" t="s">
        <v>7358</v>
      </c>
      <c r="AG533" s="55" t="s">
        <v>7390</v>
      </c>
      <c r="AH533" s="141">
        <v>0.7</v>
      </c>
      <c r="AI533" s="269"/>
      <c r="AJ533" s="136"/>
      <c r="AK533" s="75"/>
      <c r="AL533" s="98">
        <f>ROUND(ROUND(P535*$AD$515,0)*AH533-AJ532,0)</f>
        <v>351</v>
      </c>
      <c r="AM533" s="16"/>
    </row>
    <row r="534" spans="1:39" ht="16.75" customHeight="1" x14ac:dyDescent="0.3">
      <c r="A534" s="11">
        <v>33</v>
      </c>
      <c r="B534" s="14" t="s">
        <v>3334</v>
      </c>
      <c r="C534" s="52" t="s">
        <v>15059</v>
      </c>
      <c r="D534" s="70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81"/>
      <c r="P534" s="185"/>
      <c r="Q534" s="2"/>
      <c r="R534" s="2"/>
      <c r="S534" s="44"/>
      <c r="T534" s="45"/>
      <c r="U534" s="2"/>
      <c r="V534" s="2"/>
      <c r="W534" s="2"/>
      <c r="X534" s="2"/>
      <c r="Y534" s="145"/>
      <c r="Z534" s="71"/>
      <c r="AA534" s="232"/>
      <c r="AB534" s="72"/>
      <c r="AC534" s="145"/>
      <c r="AD534" s="71"/>
      <c r="AE534" s="292"/>
      <c r="AF534" s="220" t="s">
        <v>7391</v>
      </c>
      <c r="AG534" s="55" t="s">
        <v>7390</v>
      </c>
      <c r="AH534" s="141">
        <v>0.5</v>
      </c>
      <c r="AI534" s="270"/>
      <c r="AJ534" s="144"/>
      <c r="AK534" s="150"/>
      <c r="AL534" s="98">
        <f>ROUND(ROUND(P535*$AD$515,0)*AH534-AJ532,0)</f>
        <v>250</v>
      </c>
      <c r="AM534" s="16"/>
    </row>
    <row r="535" spans="1:39" ht="16.75" customHeight="1" x14ac:dyDescent="0.3">
      <c r="A535" s="11">
        <v>33</v>
      </c>
      <c r="B535" s="14" t="s">
        <v>3335</v>
      </c>
      <c r="C535" s="52" t="s">
        <v>15058</v>
      </c>
      <c r="D535" s="124"/>
      <c r="E535" s="125"/>
      <c r="F535" s="125"/>
      <c r="G535" s="125"/>
      <c r="H535" s="125"/>
      <c r="I535" s="125"/>
      <c r="J535" s="125"/>
      <c r="K535" s="125"/>
      <c r="L535" s="125"/>
      <c r="M535" s="125"/>
      <c r="N535" s="125"/>
      <c r="O535" s="126"/>
      <c r="P535" s="271">
        <f>'21共同生活援助（日中支援型）'!P247</f>
        <v>1018</v>
      </c>
      <c r="Q535" s="272"/>
      <c r="R535" s="2" t="s">
        <v>7388</v>
      </c>
      <c r="S535" s="44"/>
      <c r="T535" s="281" t="s">
        <v>7380</v>
      </c>
      <c r="U535" s="282"/>
      <c r="V535" s="282"/>
      <c r="W535" s="282"/>
      <c r="X535" s="36"/>
      <c r="Y535" s="217"/>
      <c r="Z535" s="74"/>
      <c r="AA535" s="232"/>
      <c r="AB535" s="72"/>
      <c r="AC535" s="145"/>
      <c r="AD535" s="71"/>
      <c r="AE535" s="36"/>
      <c r="AF535" s="194"/>
      <c r="AG535" s="7"/>
      <c r="AH535" s="7"/>
      <c r="AI535" s="36"/>
      <c r="AJ535" s="7"/>
      <c r="AK535" s="37"/>
      <c r="AL535" s="98">
        <f>ROUND(ROUND(P535*Y536,0)*$AD$515,0)</f>
        <v>474</v>
      </c>
      <c r="AM535" s="66"/>
    </row>
    <row r="536" spans="1:39" ht="16.75" customHeight="1" x14ac:dyDescent="0.3">
      <c r="A536" s="11">
        <v>33</v>
      </c>
      <c r="B536" s="14" t="s">
        <v>3336</v>
      </c>
      <c r="C536" s="52" t="s">
        <v>15057</v>
      </c>
      <c r="D536" s="124"/>
      <c r="E536" s="125"/>
      <c r="F536" s="125"/>
      <c r="G536" s="125"/>
      <c r="H536" s="125"/>
      <c r="I536" s="125"/>
      <c r="J536" s="125"/>
      <c r="K536" s="125"/>
      <c r="L536" s="125"/>
      <c r="M536" s="125"/>
      <c r="N536" s="125"/>
      <c r="O536" s="126"/>
      <c r="P536" s="72"/>
      <c r="Q536" s="145"/>
      <c r="R536" s="2"/>
      <c r="S536" s="44"/>
      <c r="T536" s="284"/>
      <c r="U536" s="285"/>
      <c r="V536" s="285"/>
      <c r="W536" s="285"/>
      <c r="X536" s="136" t="s">
        <v>7404</v>
      </c>
      <c r="Y536" s="273">
        <v>0.93</v>
      </c>
      <c r="Z536" s="274"/>
      <c r="AA536" s="233"/>
      <c r="AB536" s="156"/>
      <c r="AC536" s="155"/>
      <c r="AD536" s="157"/>
      <c r="AE536" s="291" t="s">
        <v>12369</v>
      </c>
      <c r="AF536" s="220" t="s">
        <v>7358</v>
      </c>
      <c r="AG536" s="55" t="s">
        <v>7390</v>
      </c>
      <c r="AH536" s="141">
        <v>0.7</v>
      </c>
      <c r="AI536" s="141"/>
      <c r="AJ536" s="141"/>
      <c r="AK536" s="142"/>
      <c r="AL536" s="98">
        <f>ROUND(ROUND(ROUND(P535*Y536,0)*$AD$515,0)*AH536,0)</f>
        <v>332</v>
      </c>
      <c r="AM536" s="66"/>
    </row>
    <row r="537" spans="1:39" ht="16.75" customHeight="1" x14ac:dyDescent="0.3">
      <c r="A537" s="11">
        <v>33</v>
      </c>
      <c r="B537" s="14" t="s">
        <v>3337</v>
      </c>
      <c r="C537" s="52" t="s">
        <v>15056</v>
      </c>
      <c r="D537" s="70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81"/>
      <c r="P537" s="185"/>
      <c r="Q537" s="2"/>
      <c r="R537" s="2"/>
      <c r="S537" s="44"/>
      <c r="T537" s="284"/>
      <c r="U537" s="285"/>
      <c r="V537" s="285"/>
      <c r="W537" s="285"/>
      <c r="X537" s="2"/>
      <c r="Y537" s="145"/>
      <c r="Z537" s="71"/>
      <c r="AA537" s="232"/>
      <c r="AB537" s="72"/>
      <c r="AC537" s="145"/>
      <c r="AD537" s="71"/>
      <c r="AE537" s="292"/>
      <c r="AF537" s="220" t="s">
        <v>7391</v>
      </c>
      <c r="AG537" s="55" t="s">
        <v>7390</v>
      </c>
      <c r="AH537" s="141">
        <v>0.5</v>
      </c>
      <c r="AI537" s="141"/>
      <c r="AJ537" s="141"/>
      <c r="AK537" s="142"/>
      <c r="AL537" s="98">
        <f>ROUND(ROUND(ROUND(P535*Y536,0)*$AD$515,0)*AH537,0)</f>
        <v>237</v>
      </c>
      <c r="AM537" s="16"/>
    </row>
    <row r="538" spans="1:39" ht="16.75" customHeight="1" x14ac:dyDescent="0.3">
      <c r="A538" s="11">
        <v>33</v>
      </c>
      <c r="B538" s="14" t="s">
        <v>3338</v>
      </c>
      <c r="C538" s="52" t="s">
        <v>15055</v>
      </c>
      <c r="D538" s="70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81"/>
      <c r="P538" s="185"/>
      <c r="Q538" s="2"/>
      <c r="R538" s="2"/>
      <c r="S538" s="44"/>
      <c r="T538" s="45"/>
      <c r="U538" s="2"/>
      <c r="V538" s="2"/>
      <c r="W538" s="2"/>
      <c r="X538" s="2"/>
      <c r="Y538" s="145"/>
      <c r="Z538" s="71"/>
      <c r="AA538" s="232"/>
      <c r="AB538" s="72"/>
      <c r="AC538" s="145"/>
      <c r="AD538" s="71"/>
      <c r="AE538" s="36"/>
      <c r="AF538" s="201"/>
      <c r="AG538" s="55"/>
      <c r="AH538" s="141"/>
      <c r="AI538" s="268" t="s">
        <v>7356</v>
      </c>
      <c r="AJ538" s="53">
        <v>5</v>
      </c>
      <c r="AK538" s="181" t="s">
        <v>7357</v>
      </c>
      <c r="AL538" s="98">
        <f>ROUND(ROUND(P535*Y536,0)*$AD$515-AJ538,0)</f>
        <v>469</v>
      </c>
      <c r="AM538" s="16"/>
    </row>
    <row r="539" spans="1:39" ht="16.75" customHeight="1" x14ac:dyDescent="0.3">
      <c r="A539" s="11">
        <v>33</v>
      </c>
      <c r="B539" s="14" t="s">
        <v>3339</v>
      </c>
      <c r="C539" s="52" t="s">
        <v>15054</v>
      </c>
      <c r="D539" s="70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81"/>
      <c r="P539" s="185"/>
      <c r="Q539" s="2"/>
      <c r="R539" s="2"/>
      <c r="S539" s="44"/>
      <c r="T539" s="45"/>
      <c r="U539" s="2"/>
      <c r="V539" s="2"/>
      <c r="W539" s="2"/>
      <c r="X539" s="2"/>
      <c r="Y539" s="145"/>
      <c r="Z539" s="71"/>
      <c r="AA539" s="232"/>
      <c r="AB539" s="72"/>
      <c r="AC539" s="145"/>
      <c r="AD539" s="71"/>
      <c r="AE539" s="291" t="s">
        <v>12369</v>
      </c>
      <c r="AF539" s="220" t="s">
        <v>7358</v>
      </c>
      <c r="AG539" s="55" t="s">
        <v>7390</v>
      </c>
      <c r="AH539" s="141">
        <v>0.7</v>
      </c>
      <c r="AI539" s="269"/>
      <c r="AJ539" s="136"/>
      <c r="AK539" s="75"/>
      <c r="AL539" s="98">
        <f>ROUND(ROUND(ROUND(P535*Y536,0)*$AD$515,0)*AH539-AJ538,0)</f>
        <v>327</v>
      </c>
      <c r="AM539" s="16"/>
    </row>
    <row r="540" spans="1:39" ht="16.75" customHeight="1" x14ac:dyDescent="0.3">
      <c r="A540" s="11">
        <v>33</v>
      </c>
      <c r="B540" s="14" t="s">
        <v>3340</v>
      </c>
      <c r="C540" s="52" t="s">
        <v>15053</v>
      </c>
      <c r="D540" s="70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81"/>
      <c r="P540" s="185"/>
      <c r="Q540" s="2"/>
      <c r="R540" s="2"/>
      <c r="S540" s="44"/>
      <c r="T540" s="43"/>
      <c r="U540" s="8"/>
      <c r="V540" s="8"/>
      <c r="W540" s="8"/>
      <c r="X540" s="8"/>
      <c r="Y540" s="180"/>
      <c r="Z540" s="73"/>
      <c r="AA540" s="232"/>
      <c r="AB540" s="72"/>
      <c r="AC540" s="145"/>
      <c r="AD540" s="71"/>
      <c r="AE540" s="292"/>
      <c r="AF540" s="220" t="s">
        <v>7391</v>
      </c>
      <c r="AG540" s="55" t="s">
        <v>7390</v>
      </c>
      <c r="AH540" s="141">
        <v>0.5</v>
      </c>
      <c r="AI540" s="270"/>
      <c r="AJ540" s="144"/>
      <c r="AK540" s="150"/>
      <c r="AL540" s="98">
        <f>ROUND(ROUND(ROUND(P535*Y536,0)*$AD$515,0)*AH540-AJ538,0)</f>
        <v>232</v>
      </c>
      <c r="AM540" s="16"/>
    </row>
    <row r="541" spans="1:39" ht="16.75" customHeight="1" x14ac:dyDescent="0.3">
      <c r="A541" s="11">
        <v>33</v>
      </c>
      <c r="B541" s="14" t="s">
        <v>3341</v>
      </c>
      <c r="C541" s="52" t="s">
        <v>15052</v>
      </c>
      <c r="D541" s="124"/>
      <c r="E541" s="125"/>
      <c r="F541" s="125"/>
      <c r="G541" s="125"/>
      <c r="H541" s="125"/>
      <c r="I541" s="125"/>
      <c r="J541" s="125"/>
      <c r="K541" s="125"/>
      <c r="L541" s="125"/>
      <c r="M541" s="125"/>
      <c r="N541" s="125"/>
      <c r="O541" s="126"/>
      <c r="P541" s="185"/>
      <c r="Q541" s="2"/>
      <c r="R541" s="2"/>
      <c r="S541" s="44"/>
      <c r="T541" s="281" t="s">
        <v>13491</v>
      </c>
      <c r="U541" s="282"/>
      <c r="V541" s="282"/>
      <c r="W541" s="282"/>
      <c r="X541" s="2"/>
      <c r="Y541" s="145"/>
      <c r="Z541" s="71"/>
      <c r="AA541" s="232"/>
      <c r="AB541" s="72"/>
      <c r="AC541" s="145"/>
      <c r="AD541" s="71"/>
      <c r="AE541" s="36"/>
      <c r="AF541" s="194"/>
      <c r="AG541" s="7"/>
      <c r="AH541" s="7"/>
      <c r="AI541" s="36"/>
      <c r="AJ541" s="7"/>
      <c r="AK541" s="37"/>
      <c r="AL541" s="98">
        <f>ROUND(ROUND(P535*Y542,0)*$AD$515,0)</f>
        <v>484</v>
      </c>
      <c r="AM541" s="66"/>
    </row>
    <row r="542" spans="1:39" ht="16.75" customHeight="1" x14ac:dyDescent="0.3">
      <c r="A542" s="11">
        <v>33</v>
      </c>
      <c r="B542" s="14" t="s">
        <v>3342</v>
      </c>
      <c r="C542" s="52" t="s">
        <v>15051</v>
      </c>
      <c r="D542" s="124"/>
      <c r="E542" s="125"/>
      <c r="F542" s="125"/>
      <c r="G542" s="125"/>
      <c r="H542" s="125"/>
      <c r="I542" s="125"/>
      <c r="J542" s="125"/>
      <c r="K542" s="125"/>
      <c r="L542" s="125"/>
      <c r="M542" s="125"/>
      <c r="N542" s="125"/>
      <c r="O542" s="126"/>
      <c r="P542" s="185"/>
      <c r="Q542" s="2"/>
      <c r="R542" s="2"/>
      <c r="S542" s="44"/>
      <c r="T542" s="284" t="s">
        <v>7405</v>
      </c>
      <c r="U542" s="285"/>
      <c r="V542" s="285"/>
      <c r="W542" s="285"/>
      <c r="X542" s="136" t="s">
        <v>7404</v>
      </c>
      <c r="Y542" s="273">
        <v>0.95</v>
      </c>
      <c r="Z542" s="274"/>
      <c r="AA542" s="233"/>
      <c r="AB542" s="156"/>
      <c r="AC542" s="155"/>
      <c r="AD542" s="157"/>
      <c r="AE542" s="291" t="s">
        <v>12369</v>
      </c>
      <c r="AF542" s="220" t="s">
        <v>7358</v>
      </c>
      <c r="AG542" s="55" t="s">
        <v>7390</v>
      </c>
      <c r="AH542" s="141">
        <v>0.7</v>
      </c>
      <c r="AI542" s="141"/>
      <c r="AJ542" s="141"/>
      <c r="AK542" s="142"/>
      <c r="AL542" s="98">
        <f>ROUND(ROUND(ROUND(P535*Y542,0)*$AD$515,0)*AH542,0)</f>
        <v>339</v>
      </c>
      <c r="AM542" s="66"/>
    </row>
    <row r="543" spans="1:39" ht="16.75" customHeight="1" x14ac:dyDescent="0.3">
      <c r="A543" s="11">
        <v>33</v>
      </c>
      <c r="B543" s="14" t="s">
        <v>3343</v>
      </c>
      <c r="C543" s="52" t="s">
        <v>15050</v>
      </c>
      <c r="D543" s="70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81"/>
      <c r="P543" s="185"/>
      <c r="Q543" s="2"/>
      <c r="R543" s="2"/>
      <c r="S543" s="44"/>
      <c r="T543" s="284"/>
      <c r="U543" s="285"/>
      <c r="V543" s="285"/>
      <c r="W543" s="285"/>
      <c r="X543" s="2"/>
      <c r="Y543" s="145"/>
      <c r="Z543" s="71"/>
      <c r="AA543" s="232"/>
      <c r="AB543" s="72"/>
      <c r="AC543" s="145"/>
      <c r="AD543" s="71"/>
      <c r="AE543" s="292"/>
      <c r="AF543" s="220" t="s">
        <v>7391</v>
      </c>
      <c r="AG543" s="55" t="s">
        <v>7390</v>
      </c>
      <c r="AH543" s="141">
        <v>0.5</v>
      </c>
      <c r="AI543" s="141"/>
      <c r="AJ543" s="141"/>
      <c r="AK543" s="142"/>
      <c r="AL543" s="98">
        <f>ROUND(ROUND(ROUND(P535*Y542,0)*$AD$515,0)*AH543,0)</f>
        <v>242</v>
      </c>
      <c r="AM543" s="16"/>
    </row>
    <row r="544" spans="1:39" ht="16.75" customHeight="1" x14ac:dyDescent="0.3">
      <c r="A544" s="11">
        <v>33</v>
      </c>
      <c r="B544" s="14" t="s">
        <v>3344</v>
      </c>
      <c r="C544" s="52" t="s">
        <v>15049</v>
      </c>
      <c r="D544" s="70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81"/>
      <c r="P544" s="185"/>
      <c r="Q544" s="2"/>
      <c r="R544" s="2"/>
      <c r="S544" s="44"/>
      <c r="T544" s="45"/>
      <c r="U544" s="2"/>
      <c r="V544" s="2"/>
      <c r="W544" s="2"/>
      <c r="X544" s="2"/>
      <c r="Y544" s="145"/>
      <c r="Z544" s="71"/>
      <c r="AA544" s="232"/>
      <c r="AB544" s="72"/>
      <c r="AC544" s="145"/>
      <c r="AD544" s="71"/>
      <c r="AE544" s="36"/>
      <c r="AF544" s="201"/>
      <c r="AG544" s="55"/>
      <c r="AH544" s="141"/>
      <c r="AI544" s="268" t="s">
        <v>7356</v>
      </c>
      <c r="AJ544" s="53">
        <v>5</v>
      </c>
      <c r="AK544" s="181" t="s">
        <v>7357</v>
      </c>
      <c r="AL544" s="98">
        <f>ROUND(ROUND(P535*Y542,0)*$AD$515-AJ544,0)</f>
        <v>479</v>
      </c>
      <c r="AM544" s="16"/>
    </row>
    <row r="545" spans="1:39" ht="16.75" customHeight="1" x14ac:dyDescent="0.3">
      <c r="A545" s="11">
        <v>33</v>
      </c>
      <c r="B545" s="14" t="s">
        <v>3345</v>
      </c>
      <c r="C545" s="52" t="s">
        <v>15048</v>
      </c>
      <c r="D545" s="70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81"/>
      <c r="P545" s="185"/>
      <c r="Q545" s="2"/>
      <c r="R545" s="2"/>
      <c r="S545" s="44"/>
      <c r="T545" s="45"/>
      <c r="U545" s="2"/>
      <c r="V545" s="2"/>
      <c r="W545" s="2"/>
      <c r="X545" s="2"/>
      <c r="Y545" s="145"/>
      <c r="Z545" s="71"/>
      <c r="AA545" s="232"/>
      <c r="AB545" s="72"/>
      <c r="AC545" s="145"/>
      <c r="AD545" s="71"/>
      <c r="AE545" s="291" t="s">
        <v>12369</v>
      </c>
      <c r="AF545" s="220" t="s">
        <v>7358</v>
      </c>
      <c r="AG545" s="55" t="s">
        <v>7390</v>
      </c>
      <c r="AH545" s="141">
        <v>0.7</v>
      </c>
      <c r="AI545" s="269"/>
      <c r="AJ545" s="136"/>
      <c r="AK545" s="75"/>
      <c r="AL545" s="98">
        <f>ROUND(ROUND(ROUND(P535*Y542,0)*$AD$515,0)*AH545-AJ544,0)</f>
        <v>334</v>
      </c>
      <c r="AM545" s="16"/>
    </row>
    <row r="546" spans="1:39" ht="16.75" customHeight="1" x14ac:dyDescent="0.3">
      <c r="A546" s="11">
        <v>33</v>
      </c>
      <c r="B546" s="14" t="s">
        <v>3346</v>
      </c>
      <c r="C546" s="52" t="s">
        <v>15047</v>
      </c>
      <c r="D546" s="70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81"/>
      <c r="P546" s="164"/>
      <c r="Q546" s="8"/>
      <c r="R546" s="8"/>
      <c r="S546" s="24"/>
      <c r="T546" s="43"/>
      <c r="U546" s="8"/>
      <c r="V546" s="8"/>
      <c r="W546" s="8"/>
      <c r="X546" s="8"/>
      <c r="Y546" s="180"/>
      <c r="Z546" s="73"/>
      <c r="AA546" s="232"/>
      <c r="AB546" s="72"/>
      <c r="AC546" s="145"/>
      <c r="AD546" s="71"/>
      <c r="AE546" s="292"/>
      <c r="AF546" s="220" t="s">
        <v>7391</v>
      </c>
      <c r="AG546" s="55" t="s">
        <v>7390</v>
      </c>
      <c r="AH546" s="141">
        <v>0.5</v>
      </c>
      <c r="AI546" s="270"/>
      <c r="AJ546" s="144"/>
      <c r="AK546" s="150"/>
      <c r="AL546" s="98">
        <f>ROUND(ROUND(ROUND(P535*Y542,0)*$AD$515,0)*AH546-AJ544,0)</f>
        <v>237</v>
      </c>
      <c r="AM546" s="16"/>
    </row>
    <row r="547" spans="1:39" ht="16.75" customHeight="1" x14ac:dyDescent="0.3">
      <c r="A547" s="11">
        <v>33</v>
      </c>
      <c r="B547" s="14" t="s">
        <v>3347</v>
      </c>
      <c r="C547" s="52" t="s">
        <v>15046</v>
      </c>
      <c r="D547" s="124"/>
      <c r="E547" s="125"/>
      <c r="F547" s="125"/>
      <c r="G547" s="125"/>
      <c r="H547" s="125"/>
      <c r="I547" s="125"/>
      <c r="J547" s="125"/>
      <c r="K547" s="125"/>
      <c r="L547" s="125"/>
      <c r="M547" s="125"/>
      <c r="N547" s="125"/>
      <c r="O547" s="126"/>
      <c r="P547" s="70" t="s">
        <v>7398</v>
      </c>
      <c r="Q547" s="2"/>
      <c r="R547" s="2"/>
      <c r="S547" s="44"/>
      <c r="T547" s="36"/>
      <c r="U547" s="36"/>
      <c r="V547" s="36"/>
      <c r="W547" s="36"/>
      <c r="X547" s="2"/>
      <c r="Y547" s="145"/>
      <c r="Z547" s="44"/>
      <c r="AA547" s="12"/>
      <c r="AB547" s="45"/>
      <c r="AC547" s="2"/>
      <c r="AD547" s="44"/>
      <c r="AE547" s="36"/>
      <c r="AF547" s="53"/>
      <c r="AG547" s="36"/>
      <c r="AH547" s="36"/>
      <c r="AI547" s="36"/>
      <c r="AJ547" s="36"/>
      <c r="AK547" s="50"/>
      <c r="AL547" s="98">
        <f>ROUND(P553*$AD$515,0)</f>
        <v>468</v>
      </c>
      <c r="AM547" s="16"/>
    </row>
    <row r="548" spans="1:39" ht="16.75" customHeight="1" x14ac:dyDescent="0.3">
      <c r="A548" s="11">
        <v>33</v>
      </c>
      <c r="B548" s="14" t="s">
        <v>3348</v>
      </c>
      <c r="C548" s="52" t="s">
        <v>15045</v>
      </c>
      <c r="D548" s="124"/>
      <c r="E548" s="125"/>
      <c r="F548" s="125"/>
      <c r="G548" s="125"/>
      <c r="H548" s="125"/>
      <c r="I548" s="125"/>
      <c r="J548" s="125"/>
      <c r="K548" s="125"/>
      <c r="L548" s="125"/>
      <c r="M548" s="125"/>
      <c r="N548" s="125"/>
      <c r="O548" s="126"/>
      <c r="P548" s="185"/>
      <c r="Q548" s="2"/>
      <c r="R548" s="2"/>
      <c r="S548" s="44"/>
      <c r="T548" s="2"/>
      <c r="U548" s="2"/>
      <c r="V548" s="2"/>
      <c r="W548" s="2"/>
      <c r="X548" s="2"/>
      <c r="Y548" s="145"/>
      <c r="Z548" s="71"/>
      <c r="AA548" s="232"/>
      <c r="AB548" s="72"/>
      <c r="AC548" s="145"/>
      <c r="AD548" s="71"/>
      <c r="AE548" s="291" t="s">
        <v>12369</v>
      </c>
      <c r="AF548" s="220" t="s">
        <v>7358</v>
      </c>
      <c r="AG548" s="55" t="s">
        <v>7390</v>
      </c>
      <c r="AH548" s="141">
        <v>0.7</v>
      </c>
      <c r="AI548" s="141"/>
      <c r="AJ548" s="141"/>
      <c r="AK548" s="142"/>
      <c r="AL548" s="98">
        <f>ROUND(ROUND(P553*$AD$515,0)*AH548,0)</f>
        <v>328</v>
      </c>
      <c r="AM548" s="16"/>
    </row>
    <row r="549" spans="1:39" ht="16.75" customHeight="1" x14ac:dyDescent="0.3">
      <c r="A549" s="11">
        <v>33</v>
      </c>
      <c r="B549" s="14" t="s">
        <v>3349</v>
      </c>
      <c r="C549" s="52" t="s">
        <v>15044</v>
      </c>
      <c r="D549" s="70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81"/>
      <c r="P549" s="185"/>
      <c r="Q549" s="2"/>
      <c r="R549" s="2"/>
      <c r="S549" s="44"/>
      <c r="T549" s="45"/>
      <c r="U549" s="2"/>
      <c r="V549" s="2"/>
      <c r="W549" s="2"/>
      <c r="X549" s="2"/>
      <c r="Y549" s="145"/>
      <c r="Z549" s="71"/>
      <c r="AA549" s="232"/>
      <c r="AB549" s="72"/>
      <c r="AC549" s="145"/>
      <c r="AD549" s="71"/>
      <c r="AE549" s="292"/>
      <c r="AF549" s="220" t="s">
        <v>7391</v>
      </c>
      <c r="AG549" s="55" t="s">
        <v>7390</v>
      </c>
      <c r="AH549" s="141">
        <v>0.5</v>
      </c>
      <c r="AI549" s="141"/>
      <c r="AJ549" s="141"/>
      <c r="AK549" s="142"/>
      <c r="AL549" s="98">
        <f>ROUND(ROUND(P553*$AD$515,0)*AH549,0)</f>
        <v>234</v>
      </c>
      <c r="AM549" s="16"/>
    </row>
    <row r="550" spans="1:39" ht="16.75" customHeight="1" x14ac:dyDescent="0.3">
      <c r="A550" s="11">
        <v>33</v>
      </c>
      <c r="B550" s="14" t="s">
        <v>3350</v>
      </c>
      <c r="C550" s="52" t="s">
        <v>15043</v>
      </c>
      <c r="D550" s="70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81"/>
      <c r="P550" s="185"/>
      <c r="Q550" s="2"/>
      <c r="R550" s="2"/>
      <c r="S550" s="44"/>
      <c r="T550" s="45"/>
      <c r="U550" s="2"/>
      <c r="V550" s="2"/>
      <c r="W550" s="2"/>
      <c r="X550" s="2"/>
      <c r="Y550" s="145"/>
      <c r="Z550" s="71"/>
      <c r="AA550" s="232"/>
      <c r="AB550" s="72"/>
      <c r="AC550" s="145"/>
      <c r="AD550" s="71"/>
      <c r="AE550" s="36"/>
      <c r="AF550" s="201"/>
      <c r="AG550" s="55"/>
      <c r="AH550" s="141"/>
      <c r="AI550" s="268" t="s">
        <v>7356</v>
      </c>
      <c r="AJ550" s="53">
        <v>5</v>
      </c>
      <c r="AK550" s="181" t="s">
        <v>7357</v>
      </c>
      <c r="AL550" s="98">
        <f>ROUND(P553*$AD$515-AJ550,0)</f>
        <v>463</v>
      </c>
      <c r="AM550" s="16"/>
    </row>
    <row r="551" spans="1:39" ht="16.75" customHeight="1" x14ac:dyDescent="0.3">
      <c r="A551" s="11">
        <v>33</v>
      </c>
      <c r="B551" s="14" t="s">
        <v>3351</v>
      </c>
      <c r="C551" s="52" t="s">
        <v>15042</v>
      </c>
      <c r="D551" s="70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81"/>
      <c r="P551" s="185"/>
      <c r="Q551" s="2"/>
      <c r="R551" s="2"/>
      <c r="S551" s="44"/>
      <c r="T551" s="45"/>
      <c r="U551" s="2"/>
      <c r="V551" s="2"/>
      <c r="W551" s="2"/>
      <c r="X551" s="2"/>
      <c r="Y551" s="145"/>
      <c r="Z551" s="71"/>
      <c r="AA551" s="232"/>
      <c r="AB551" s="72"/>
      <c r="AC551" s="145"/>
      <c r="AD551" s="71"/>
      <c r="AE551" s="291" t="s">
        <v>12369</v>
      </c>
      <c r="AF551" s="220" t="s">
        <v>7358</v>
      </c>
      <c r="AG551" s="55" t="s">
        <v>7390</v>
      </c>
      <c r="AH551" s="141">
        <v>0.7</v>
      </c>
      <c r="AI551" s="269"/>
      <c r="AJ551" s="136"/>
      <c r="AK551" s="75"/>
      <c r="AL551" s="98">
        <f>ROUND(ROUND(P553*$AD$515,0)*AH551-AJ550,0)</f>
        <v>323</v>
      </c>
      <c r="AM551" s="16"/>
    </row>
    <row r="552" spans="1:39" ht="16.75" customHeight="1" x14ac:dyDescent="0.3">
      <c r="A552" s="11">
        <v>33</v>
      </c>
      <c r="B552" s="14" t="s">
        <v>3352</v>
      </c>
      <c r="C552" s="52" t="s">
        <v>15041</v>
      </c>
      <c r="D552" s="70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81"/>
      <c r="P552" s="185"/>
      <c r="Q552" s="2"/>
      <c r="R552" s="2"/>
      <c r="S552" s="44"/>
      <c r="T552" s="45"/>
      <c r="U552" s="2"/>
      <c r="V552" s="2"/>
      <c r="W552" s="2"/>
      <c r="X552" s="2"/>
      <c r="Y552" s="145"/>
      <c r="Z552" s="71"/>
      <c r="AA552" s="232"/>
      <c r="AB552" s="72"/>
      <c r="AC552" s="145"/>
      <c r="AD552" s="71"/>
      <c r="AE552" s="292"/>
      <c r="AF552" s="220" t="s">
        <v>7391</v>
      </c>
      <c r="AG552" s="55" t="s">
        <v>7390</v>
      </c>
      <c r="AH552" s="141">
        <v>0.5</v>
      </c>
      <c r="AI552" s="270"/>
      <c r="AJ552" s="144"/>
      <c r="AK552" s="150"/>
      <c r="AL552" s="98">
        <f>ROUND(ROUND(P553*$AD$515,0)*AH552-AJ550,0)</f>
        <v>229</v>
      </c>
      <c r="AM552" s="16"/>
    </row>
    <row r="553" spans="1:39" ht="16.75" customHeight="1" x14ac:dyDescent="0.3">
      <c r="A553" s="11">
        <v>33</v>
      </c>
      <c r="B553" s="14" t="s">
        <v>3353</v>
      </c>
      <c r="C553" s="52" t="s">
        <v>15040</v>
      </c>
      <c r="D553" s="124"/>
      <c r="E553" s="125"/>
      <c r="F553" s="125"/>
      <c r="G553" s="125"/>
      <c r="H553" s="125"/>
      <c r="I553" s="125"/>
      <c r="J553" s="125"/>
      <c r="K553" s="125"/>
      <c r="L553" s="125"/>
      <c r="M553" s="125"/>
      <c r="N553" s="125"/>
      <c r="O553" s="126"/>
      <c r="P553" s="271">
        <f>'21共同生活援助（日中支援型）'!P265</f>
        <v>936</v>
      </c>
      <c r="Q553" s="272"/>
      <c r="R553" s="2" t="s">
        <v>7388</v>
      </c>
      <c r="S553" s="2"/>
      <c r="T553" s="281" t="s">
        <v>7380</v>
      </c>
      <c r="U553" s="282"/>
      <c r="V553" s="282"/>
      <c r="W553" s="282"/>
      <c r="X553" s="36"/>
      <c r="Y553" s="217"/>
      <c r="Z553" s="74"/>
      <c r="AA553" s="232"/>
      <c r="AB553" s="72"/>
      <c r="AC553" s="145"/>
      <c r="AD553" s="71"/>
      <c r="AE553" s="36"/>
      <c r="AF553" s="194"/>
      <c r="AG553" s="7"/>
      <c r="AH553" s="7"/>
      <c r="AI553" s="36"/>
      <c r="AJ553" s="7"/>
      <c r="AK553" s="37"/>
      <c r="AL553" s="98">
        <f>ROUND(ROUND(P553*Y554,0)*$AD$515,0)</f>
        <v>435</v>
      </c>
      <c r="AM553" s="66"/>
    </row>
    <row r="554" spans="1:39" ht="16.75" customHeight="1" x14ac:dyDescent="0.3">
      <c r="A554" s="11">
        <v>33</v>
      </c>
      <c r="B554" s="14" t="s">
        <v>3354</v>
      </c>
      <c r="C554" s="52" t="s">
        <v>15039</v>
      </c>
      <c r="D554" s="124"/>
      <c r="E554" s="125"/>
      <c r="F554" s="125"/>
      <c r="G554" s="125"/>
      <c r="H554" s="125"/>
      <c r="I554" s="125"/>
      <c r="J554" s="125"/>
      <c r="K554" s="125"/>
      <c r="L554" s="125"/>
      <c r="M554" s="125"/>
      <c r="N554" s="125"/>
      <c r="O554" s="126"/>
      <c r="P554" s="72"/>
      <c r="Q554" s="145"/>
      <c r="R554" s="2"/>
      <c r="S554" s="2"/>
      <c r="T554" s="284"/>
      <c r="U554" s="285"/>
      <c r="V554" s="285"/>
      <c r="W554" s="285"/>
      <c r="X554" s="136" t="s">
        <v>7404</v>
      </c>
      <c r="Y554" s="273">
        <v>0.93</v>
      </c>
      <c r="Z554" s="274"/>
      <c r="AA554" s="233"/>
      <c r="AB554" s="156"/>
      <c r="AC554" s="155"/>
      <c r="AD554" s="157"/>
      <c r="AE554" s="291" t="s">
        <v>12369</v>
      </c>
      <c r="AF554" s="220" t="s">
        <v>7358</v>
      </c>
      <c r="AG554" s="55" t="s">
        <v>7390</v>
      </c>
      <c r="AH554" s="141">
        <v>0.7</v>
      </c>
      <c r="AI554" s="141"/>
      <c r="AJ554" s="141"/>
      <c r="AK554" s="142"/>
      <c r="AL554" s="98">
        <f>ROUND(ROUND(ROUND(P553*Y554,0)*$AD$515,0)*AH554,0)</f>
        <v>305</v>
      </c>
      <c r="AM554" s="66"/>
    </row>
    <row r="555" spans="1:39" ht="16.75" customHeight="1" x14ac:dyDescent="0.3">
      <c r="A555" s="11">
        <v>33</v>
      </c>
      <c r="B555" s="14" t="s">
        <v>3355</v>
      </c>
      <c r="C555" s="52" t="s">
        <v>15038</v>
      </c>
      <c r="D555" s="70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81"/>
      <c r="P555" s="185"/>
      <c r="Q555" s="2"/>
      <c r="R555" s="2"/>
      <c r="S555" s="44"/>
      <c r="T555" s="284"/>
      <c r="U555" s="285"/>
      <c r="V555" s="285"/>
      <c r="W555" s="285"/>
      <c r="X555" s="2"/>
      <c r="Y555" s="145"/>
      <c r="Z555" s="71"/>
      <c r="AA555" s="232"/>
      <c r="AB555" s="72"/>
      <c r="AC555" s="145"/>
      <c r="AD555" s="71"/>
      <c r="AE555" s="292"/>
      <c r="AF555" s="220" t="s">
        <v>7391</v>
      </c>
      <c r="AG555" s="55" t="s">
        <v>7390</v>
      </c>
      <c r="AH555" s="141">
        <v>0.5</v>
      </c>
      <c r="AI555" s="141"/>
      <c r="AJ555" s="141"/>
      <c r="AK555" s="142"/>
      <c r="AL555" s="98">
        <f>ROUND(ROUND(ROUND(P553*Y554,0)*$AD$515,0)*AH555,0)</f>
        <v>218</v>
      </c>
      <c r="AM555" s="16"/>
    </row>
    <row r="556" spans="1:39" ht="16.75" customHeight="1" x14ac:dyDescent="0.3">
      <c r="A556" s="11">
        <v>33</v>
      </c>
      <c r="B556" s="14" t="s">
        <v>3356</v>
      </c>
      <c r="C556" s="52" t="s">
        <v>15037</v>
      </c>
      <c r="D556" s="70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81"/>
      <c r="P556" s="185"/>
      <c r="Q556" s="2"/>
      <c r="R556" s="2"/>
      <c r="S556" s="44"/>
      <c r="T556" s="45"/>
      <c r="U556" s="2"/>
      <c r="V556" s="2"/>
      <c r="W556" s="2"/>
      <c r="X556" s="2"/>
      <c r="Y556" s="145"/>
      <c r="Z556" s="71"/>
      <c r="AA556" s="232"/>
      <c r="AB556" s="72"/>
      <c r="AC556" s="145"/>
      <c r="AD556" s="71"/>
      <c r="AE556" s="36"/>
      <c r="AF556" s="201"/>
      <c r="AG556" s="55"/>
      <c r="AH556" s="141"/>
      <c r="AI556" s="268" t="s">
        <v>7356</v>
      </c>
      <c r="AJ556" s="53">
        <v>5</v>
      </c>
      <c r="AK556" s="181" t="s">
        <v>7357</v>
      </c>
      <c r="AL556" s="98">
        <f>ROUND(ROUND(P553*Y554,0)*$AD$515-AJ556,0)</f>
        <v>430</v>
      </c>
      <c r="AM556" s="16"/>
    </row>
    <row r="557" spans="1:39" ht="16.75" customHeight="1" x14ac:dyDescent="0.3">
      <c r="A557" s="11">
        <v>33</v>
      </c>
      <c r="B557" s="14" t="s">
        <v>3357</v>
      </c>
      <c r="C557" s="52" t="s">
        <v>15036</v>
      </c>
      <c r="D557" s="70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81"/>
      <c r="P557" s="185"/>
      <c r="Q557" s="2"/>
      <c r="R557" s="2"/>
      <c r="S557" s="44"/>
      <c r="T557" s="45"/>
      <c r="U557" s="2"/>
      <c r="V557" s="2"/>
      <c r="W557" s="2"/>
      <c r="X557" s="2"/>
      <c r="Y557" s="145"/>
      <c r="Z557" s="71"/>
      <c r="AA557" s="232"/>
      <c r="AB557" s="72"/>
      <c r="AC557" s="145"/>
      <c r="AD557" s="71"/>
      <c r="AE557" s="291" t="s">
        <v>12369</v>
      </c>
      <c r="AF557" s="220" t="s">
        <v>7358</v>
      </c>
      <c r="AG557" s="55" t="s">
        <v>7390</v>
      </c>
      <c r="AH557" s="141">
        <v>0.7</v>
      </c>
      <c r="AI557" s="269"/>
      <c r="AJ557" s="136"/>
      <c r="AK557" s="75"/>
      <c r="AL557" s="98">
        <f>ROUND(ROUND(ROUND(P553*Y554,0)*$AD$515,0)*AH557-AJ556,0)</f>
        <v>300</v>
      </c>
      <c r="AM557" s="16"/>
    </row>
    <row r="558" spans="1:39" ht="16.75" customHeight="1" x14ac:dyDescent="0.3">
      <c r="A558" s="11">
        <v>33</v>
      </c>
      <c r="B558" s="14" t="s">
        <v>3358</v>
      </c>
      <c r="C558" s="52" t="s">
        <v>15035</v>
      </c>
      <c r="D558" s="70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81"/>
      <c r="P558" s="185"/>
      <c r="Q558" s="2"/>
      <c r="R558" s="2"/>
      <c r="S558" s="44"/>
      <c r="T558" s="43"/>
      <c r="U558" s="8"/>
      <c r="V558" s="8"/>
      <c r="W558" s="8"/>
      <c r="X558" s="8"/>
      <c r="Y558" s="180"/>
      <c r="Z558" s="73"/>
      <c r="AA558" s="232"/>
      <c r="AB558" s="72"/>
      <c r="AC558" s="145"/>
      <c r="AD558" s="71"/>
      <c r="AE558" s="292"/>
      <c r="AF558" s="220" t="s">
        <v>7391</v>
      </c>
      <c r="AG558" s="55" t="s">
        <v>7390</v>
      </c>
      <c r="AH558" s="141">
        <v>0.5</v>
      </c>
      <c r="AI558" s="270"/>
      <c r="AJ558" s="144"/>
      <c r="AK558" s="150"/>
      <c r="AL558" s="98">
        <f>ROUND(ROUND(ROUND(P553*Y554,0)*$AD$515,0)*AH558-AJ556,0)</f>
        <v>213</v>
      </c>
      <c r="AM558" s="16"/>
    </row>
    <row r="559" spans="1:39" ht="16.75" customHeight="1" x14ac:dyDescent="0.3">
      <c r="A559" s="11">
        <v>33</v>
      </c>
      <c r="B559" s="14" t="s">
        <v>3359</v>
      </c>
      <c r="C559" s="52" t="s">
        <v>15034</v>
      </c>
      <c r="D559" s="124"/>
      <c r="E559" s="125"/>
      <c r="F559" s="125"/>
      <c r="G559" s="125"/>
      <c r="H559" s="125"/>
      <c r="I559" s="125"/>
      <c r="J559" s="125"/>
      <c r="K559" s="125"/>
      <c r="L559" s="125"/>
      <c r="M559" s="125"/>
      <c r="N559" s="125"/>
      <c r="O559" s="126"/>
      <c r="P559" s="185"/>
      <c r="Q559" s="2"/>
      <c r="R559" s="2"/>
      <c r="S559" s="44"/>
      <c r="T559" s="281" t="s">
        <v>13491</v>
      </c>
      <c r="U559" s="282"/>
      <c r="V559" s="282"/>
      <c r="W559" s="282"/>
      <c r="X559" s="2"/>
      <c r="Y559" s="145"/>
      <c r="Z559" s="71"/>
      <c r="AA559" s="232"/>
      <c r="AB559" s="72"/>
      <c r="AC559" s="145"/>
      <c r="AD559" s="71"/>
      <c r="AE559" s="36"/>
      <c r="AF559" s="194"/>
      <c r="AG559" s="7"/>
      <c r="AH559" s="7"/>
      <c r="AI559" s="36"/>
      <c r="AJ559" s="7"/>
      <c r="AK559" s="37"/>
      <c r="AL559" s="98">
        <f>ROUND(ROUND(P553*Y560,0)*$AD$515,0)</f>
        <v>445</v>
      </c>
      <c r="AM559" s="66"/>
    </row>
    <row r="560" spans="1:39" ht="16.75" customHeight="1" x14ac:dyDescent="0.3">
      <c r="A560" s="11">
        <v>33</v>
      </c>
      <c r="B560" s="14" t="s">
        <v>3360</v>
      </c>
      <c r="C560" s="52" t="s">
        <v>15033</v>
      </c>
      <c r="D560" s="124"/>
      <c r="E560" s="125"/>
      <c r="F560" s="125"/>
      <c r="G560" s="125"/>
      <c r="H560" s="125"/>
      <c r="I560" s="125"/>
      <c r="J560" s="125"/>
      <c r="K560" s="125"/>
      <c r="L560" s="125"/>
      <c r="M560" s="125"/>
      <c r="N560" s="125"/>
      <c r="O560" s="126"/>
      <c r="P560" s="185"/>
      <c r="Q560" s="2"/>
      <c r="R560" s="2"/>
      <c r="S560" s="44"/>
      <c r="T560" s="284" t="s">
        <v>7405</v>
      </c>
      <c r="U560" s="285"/>
      <c r="V560" s="285"/>
      <c r="W560" s="285"/>
      <c r="X560" s="136" t="s">
        <v>7404</v>
      </c>
      <c r="Y560" s="273">
        <v>0.95</v>
      </c>
      <c r="Z560" s="274"/>
      <c r="AA560" s="233"/>
      <c r="AB560" s="156"/>
      <c r="AC560" s="155"/>
      <c r="AD560" s="157"/>
      <c r="AE560" s="291" t="s">
        <v>12369</v>
      </c>
      <c r="AF560" s="220" t="s">
        <v>7358</v>
      </c>
      <c r="AG560" s="55" t="s">
        <v>7390</v>
      </c>
      <c r="AH560" s="141">
        <v>0.7</v>
      </c>
      <c r="AI560" s="141"/>
      <c r="AJ560" s="141"/>
      <c r="AK560" s="142"/>
      <c r="AL560" s="98">
        <f>ROUND(ROUND(ROUND(P553*Y560,0)*$AD$515,0)*AH560,0)</f>
        <v>312</v>
      </c>
      <c r="AM560" s="66"/>
    </row>
    <row r="561" spans="1:39" ht="16.75" customHeight="1" x14ac:dyDescent="0.3">
      <c r="A561" s="11">
        <v>33</v>
      </c>
      <c r="B561" s="14" t="s">
        <v>3361</v>
      </c>
      <c r="C561" s="52" t="s">
        <v>15032</v>
      </c>
      <c r="D561" s="70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81"/>
      <c r="P561" s="185"/>
      <c r="Q561" s="2"/>
      <c r="R561" s="2"/>
      <c r="S561" s="44"/>
      <c r="T561" s="284"/>
      <c r="U561" s="285"/>
      <c r="V561" s="285"/>
      <c r="W561" s="285"/>
      <c r="X561" s="2"/>
      <c r="Y561" s="145"/>
      <c r="Z561" s="71"/>
      <c r="AA561" s="232"/>
      <c r="AB561" s="72"/>
      <c r="AC561" s="145"/>
      <c r="AD561" s="71"/>
      <c r="AE561" s="292"/>
      <c r="AF561" s="220" t="s">
        <v>7391</v>
      </c>
      <c r="AG561" s="55" t="s">
        <v>7390</v>
      </c>
      <c r="AH561" s="141">
        <v>0.5</v>
      </c>
      <c r="AI561" s="141"/>
      <c r="AJ561" s="141"/>
      <c r="AK561" s="142"/>
      <c r="AL561" s="98">
        <f>ROUND(ROUND(ROUND(P553*Y560,0)*$AD$515,0)*AH561,0)</f>
        <v>223</v>
      </c>
      <c r="AM561" s="16"/>
    </row>
    <row r="562" spans="1:39" ht="16.75" customHeight="1" x14ac:dyDescent="0.3">
      <c r="A562" s="11">
        <v>33</v>
      </c>
      <c r="B562" s="14" t="s">
        <v>3362</v>
      </c>
      <c r="C562" s="52" t="s">
        <v>15031</v>
      </c>
      <c r="D562" s="70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81"/>
      <c r="P562" s="185"/>
      <c r="Q562" s="2"/>
      <c r="R562" s="2"/>
      <c r="S562" s="44"/>
      <c r="T562" s="45"/>
      <c r="U562" s="2"/>
      <c r="V562" s="2"/>
      <c r="W562" s="2"/>
      <c r="X562" s="2"/>
      <c r="Y562" s="145"/>
      <c r="Z562" s="71"/>
      <c r="AA562" s="232"/>
      <c r="AB562" s="72"/>
      <c r="AC562" s="145"/>
      <c r="AD562" s="71"/>
      <c r="AE562" s="36"/>
      <c r="AF562" s="201"/>
      <c r="AG562" s="55"/>
      <c r="AH562" s="141"/>
      <c r="AI562" s="268" t="s">
        <v>7356</v>
      </c>
      <c r="AJ562" s="53">
        <v>5</v>
      </c>
      <c r="AK562" s="181" t="s">
        <v>7357</v>
      </c>
      <c r="AL562" s="98">
        <f>ROUND(ROUND(P553*Y560,0)*$AD$515-AJ562,0)</f>
        <v>440</v>
      </c>
      <c r="AM562" s="16"/>
    </row>
    <row r="563" spans="1:39" ht="16.75" customHeight="1" x14ac:dyDescent="0.3">
      <c r="A563" s="11">
        <v>33</v>
      </c>
      <c r="B563" s="14" t="s">
        <v>3363</v>
      </c>
      <c r="C563" s="52" t="s">
        <v>15030</v>
      </c>
      <c r="D563" s="70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81"/>
      <c r="P563" s="185"/>
      <c r="Q563" s="2"/>
      <c r="R563" s="2"/>
      <c r="S563" s="44"/>
      <c r="T563" s="45"/>
      <c r="U563" s="2"/>
      <c r="V563" s="2"/>
      <c r="W563" s="2"/>
      <c r="X563" s="2"/>
      <c r="Y563" s="145"/>
      <c r="Z563" s="71"/>
      <c r="AA563" s="232"/>
      <c r="AB563" s="72"/>
      <c r="AC563" s="145"/>
      <c r="AD563" s="71"/>
      <c r="AE563" s="291" t="s">
        <v>12369</v>
      </c>
      <c r="AF563" s="220" t="s">
        <v>7358</v>
      </c>
      <c r="AG563" s="55" t="s">
        <v>7390</v>
      </c>
      <c r="AH563" s="141">
        <v>0.7</v>
      </c>
      <c r="AI563" s="269"/>
      <c r="AJ563" s="136"/>
      <c r="AK563" s="75"/>
      <c r="AL563" s="98">
        <f>ROUND(ROUND(ROUND(P553*Y560,0)*$AD$515,0)*AH563-AJ562,0)</f>
        <v>307</v>
      </c>
      <c r="AM563" s="16"/>
    </row>
    <row r="564" spans="1:39" ht="16.75" customHeight="1" x14ac:dyDescent="0.3">
      <c r="A564" s="11">
        <v>33</v>
      </c>
      <c r="B564" s="14" t="s">
        <v>3364</v>
      </c>
      <c r="C564" s="52" t="s">
        <v>15029</v>
      </c>
      <c r="D564" s="70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81"/>
      <c r="P564" s="185"/>
      <c r="Q564" s="2"/>
      <c r="R564" s="2"/>
      <c r="S564" s="44"/>
      <c r="T564" s="43"/>
      <c r="U564" s="8"/>
      <c r="V564" s="8"/>
      <c r="W564" s="8"/>
      <c r="X564" s="8"/>
      <c r="Y564" s="180"/>
      <c r="Z564" s="73"/>
      <c r="AA564" s="232"/>
      <c r="AB564" s="72"/>
      <c r="AC564" s="145"/>
      <c r="AD564" s="71"/>
      <c r="AE564" s="292"/>
      <c r="AF564" s="220" t="s">
        <v>7391</v>
      </c>
      <c r="AG564" s="55" t="s">
        <v>7390</v>
      </c>
      <c r="AH564" s="141">
        <v>0.5</v>
      </c>
      <c r="AI564" s="270"/>
      <c r="AJ564" s="144"/>
      <c r="AK564" s="150"/>
      <c r="AL564" s="98">
        <f>ROUND(ROUND(ROUND(P553*Y560,0)*$AD$515,0)*AH564-AJ562,0)</f>
        <v>218</v>
      </c>
      <c r="AM564" s="16"/>
    </row>
    <row r="565" spans="1:39" ht="16.75" customHeight="1" x14ac:dyDescent="0.3">
      <c r="A565" s="11">
        <v>33</v>
      </c>
      <c r="B565" s="14" t="s">
        <v>3365</v>
      </c>
      <c r="C565" s="52" t="s">
        <v>15028</v>
      </c>
      <c r="D565" s="124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6"/>
      <c r="P565" s="167" t="s">
        <v>7734</v>
      </c>
      <c r="Q565" s="36"/>
      <c r="R565" s="36"/>
      <c r="S565" s="50"/>
      <c r="T565" s="2"/>
      <c r="U565" s="2"/>
      <c r="V565" s="2"/>
      <c r="W565" s="2"/>
      <c r="X565" s="36"/>
      <c r="Y565" s="217"/>
      <c r="Z565" s="50"/>
      <c r="AA565" s="12"/>
      <c r="AB565" s="45"/>
      <c r="AC565" s="2"/>
      <c r="AD565" s="44"/>
      <c r="AE565" s="36"/>
      <c r="AF565" s="53"/>
      <c r="AG565" s="36"/>
      <c r="AH565" s="36"/>
      <c r="AI565" s="36"/>
      <c r="AJ565" s="36"/>
      <c r="AK565" s="50"/>
      <c r="AL565" s="98">
        <f>ROUND(P571*$AD$515,0)</f>
        <v>376</v>
      </c>
      <c r="AM565" s="16"/>
    </row>
    <row r="566" spans="1:39" ht="16.75" customHeight="1" x14ac:dyDescent="0.3">
      <c r="A566" s="11">
        <v>33</v>
      </c>
      <c r="B566" s="14" t="s">
        <v>3366</v>
      </c>
      <c r="C566" s="52" t="s">
        <v>15027</v>
      </c>
      <c r="D566" s="124"/>
      <c r="E566" s="125"/>
      <c r="F566" s="125"/>
      <c r="G566" s="125"/>
      <c r="H566" s="125"/>
      <c r="I566" s="125"/>
      <c r="J566" s="125"/>
      <c r="K566" s="125"/>
      <c r="L566" s="125"/>
      <c r="M566" s="125"/>
      <c r="N566" s="125"/>
      <c r="O566" s="126"/>
      <c r="P566" s="185"/>
      <c r="Q566" s="2"/>
      <c r="R566" s="2"/>
      <c r="S566" s="44"/>
      <c r="T566" s="2"/>
      <c r="U566" s="2"/>
      <c r="V566" s="2"/>
      <c r="W566" s="2"/>
      <c r="X566" s="2"/>
      <c r="Y566" s="145"/>
      <c r="Z566" s="71"/>
      <c r="AA566" s="232"/>
      <c r="AB566" s="72"/>
      <c r="AC566" s="145"/>
      <c r="AD566" s="71"/>
      <c r="AE566" s="291" t="s">
        <v>12369</v>
      </c>
      <c r="AF566" s="220" t="s">
        <v>7358</v>
      </c>
      <c r="AG566" s="55" t="s">
        <v>7390</v>
      </c>
      <c r="AH566" s="141">
        <v>0.7</v>
      </c>
      <c r="AI566" s="141"/>
      <c r="AJ566" s="141"/>
      <c r="AK566" s="142"/>
      <c r="AL566" s="98">
        <f>ROUND(ROUND(P571*$AD$515,0)*AH566,0)</f>
        <v>263</v>
      </c>
      <c r="AM566" s="16"/>
    </row>
    <row r="567" spans="1:39" ht="16.75" customHeight="1" x14ac:dyDescent="0.3">
      <c r="A567" s="11">
        <v>33</v>
      </c>
      <c r="B567" s="14" t="s">
        <v>3367</v>
      </c>
      <c r="C567" s="52" t="s">
        <v>15026</v>
      </c>
      <c r="D567" s="70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81"/>
      <c r="P567" s="185"/>
      <c r="Q567" s="2"/>
      <c r="R567" s="2"/>
      <c r="S567" s="44"/>
      <c r="T567" s="45"/>
      <c r="U567" s="2"/>
      <c r="V567" s="2"/>
      <c r="W567" s="2"/>
      <c r="X567" s="2"/>
      <c r="Y567" s="145"/>
      <c r="Z567" s="71"/>
      <c r="AA567" s="232"/>
      <c r="AB567" s="72"/>
      <c r="AC567" s="145"/>
      <c r="AD567" s="71"/>
      <c r="AE567" s="292"/>
      <c r="AF567" s="220" t="s">
        <v>7391</v>
      </c>
      <c r="AG567" s="55" t="s">
        <v>7390</v>
      </c>
      <c r="AH567" s="141">
        <v>0.5</v>
      </c>
      <c r="AI567" s="141"/>
      <c r="AJ567" s="141"/>
      <c r="AK567" s="142"/>
      <c r="AL567" s="98">
        <f>ROUND(ROUND(P571*$AD$515,0)*AH567,0)</f>
        <v>188</v>
      </c>
      <c r="AM567" s="16"/>
    </row>
    <row r="568" spans="1:39" ht="16.75" customHeight="1" x14ac:dyDescent="0.3">
      <c r="A568" s="11">
        <v>33</v>
      </c>
      <c r="B568" s="14" t="s">
        <v>3368</v>
      </c>
      <c r="C568" s="52" t="s">
        <v>15025</v>
      </c>
      <c r="D568" s="70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81"/>
      <c r="P568" s="185"/>
      <c r="Q568" s="2"/>
      <c r="R568" s="2"/>
      <c r="S568" s="44"/>
      <c r="T568" s="45"/>
      <c r="U568" s="2"/>
      <c r="V568" s="2"/>
      <c r="W568" s="2"/>
      <c r="X568" s="2"/>
      <c r="Y568" s="145"/>
      <c r="Z568" s="71"/>
      <c r="AA568" s="232"/>
      <c r="AB568" s="72"/>
      <c r="AC568" s="145"/>
      <c r="AD568" s="71"/>
      <c r="AE568" s="36"/>
      <c r="AF568" s="201"/>
      <c r="AG568" s="55"/>
      <c r="AH568" s="141"/>
      <c r="AI568" s="268" t="s">
        <v>7356</v>
      </c>
      <c r="AJ568" s="53">
        <v>5</v>
      </c>
      <c r="AK568" s="181" t="s">
        <v>7357</v>
      </c>
      <c r="AL568" s="98">
        <f>ROUND(P571*$AD$515-AJ568,0)</f>
        <v>371</v>
      </c>
      <c r="AM568" s="16"/>
    </row>
    <row r="569" spans="1:39" ht="16.75" customHeight="1" x14ac:dyDescent="0.3">
      <c r="A569" s="11">
        <v>33</v>
      </c>
      <c r="B569" s="14" t="s">
        <v>3369</v>
      </c>
      <c r="C569" s="52" t="s">
        <v>15024</v>
      </c>
      <c r="D569" s="70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81"/>
      <c r="P569" s="185"/>
      <c r="Q569" s="2"/>
      <c r="R569" s="2"/>
      <c r="S569" s="44"/>
      <c r="T569" s="45"/>
      <c r="U569" s="2"/>
      <c r="V569" s="2"/>
      <c r="W569" s="2"/>
      <c r="X569" s="2"/>
      <c r="Y569" s="145"/>
      <c r="Z569" s="71"/>
      <c r="AA569" s="232"/>
      <c r="AB569" s="72"/>
      <c r="AC569" s="145"/>
      <c r="AD569" s="71"/>
      <c r="AE569" s="291" t="s">
        <v>12369</v>
      </c>
      <c r="AF569" s="220" t="s">
        <v>7358</v>
      </c>
      <c r="AG569" s="55" t="s">
        <v>7390</v>
      </c>
      <c r="AH569" s="141">
        <v>0.7</v>
      </c>
      <c r="AI569" s="269"/>
      <c r="AJ569" s="136"/>
      <c r="AK569" s="75"/>
      <c r="AL569" s="98">
        <f>ROUND(ROUND(P571*$AD$515,0)*AH569-AJ568,0)</f>
        <v>258</v>
      </c>
      <c r="AM569" s="16"/>
    </row>
    <row r="570" spans="1:39" ht="16.75" customHeight="1" x14ac:dyDescent="0.3">
      <c r="A570" s="11">
        <v>33</v>
      </c>
      <c r="B570" s="14" t="s">
        <v>3370</v>
      </c>
      <c r="C570" s="52" t="s">
        <v>15023</v>
      </c>
      <c r="D570" s="70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81"/>
      <c r="P570" s="185"/>
      <c r="Q570" s="2"/>
      <c r="R570" s="2"/>
      <c r="S570" s="44"/>
      <c r="T570" s="45"/>
      <c r="U570" s="2"/>
      <c r="V570" s="2"/>
      <c r="W570" s="2"/>
      <c r="X570" s="2"/>
      <c r="Y570" s="145"/>
      <c r="Z570" s="71"/>
      <c r="AA570" s="232"/>
      <c r="AB570" s="72"/>
      <c r="AC570" s="145"/>
      <c r="AD570" s="71"/>
      <c r="AE570" s="292"/>
      <c r="AF570" s="220" t="s">
        <v>7391</v>
      </c>
      <c r="AG570" s="55" t="s">
        <v>7390</v>
      </c>
      <c r="AH570" s="141">
        <v>0.5</v>
      </c>
      <c r="AI570" s="270"/>
      <c r="AJ570" s="144"/>
      <c r="AK570" s="150"/>
      <c r="AL570" s="98">
        <f>ROUND(ROUND(P571*$AD$515,0)*AH570-AJ568,0)</f>
        <v>183</v>
      </c>
      <c r="AM570" s="16"/>
    </row>
    <row r="571" spans="1:39" ht="16.75" customHeight="1" x14ac:dyDescent="0.3">
      <c r="A571" s="11">
        <v>33</v>
      </c>
      <c r="B571" s="14" t="s">
        <v>3371</v>
      </c>
      <c r="C571" s="52" t="s">
        <v>15022</v>
      </c>
      <c r="D571" s="124"/>
      <c r="E571" s="125"/>
      <c r="F571" s="125"/>
      <c r="G571" s="125"/>
      <c r="H571" s="125"/>
      <c r="I571" s="125"/>
      <c r="J571" s="125"/>
      <c r="K571" s="125"/>
      <c r="L571" s="125"/>
      <c r="M571" s="125"/>
      <c r="N571" s="125"/>
      <c r="O571" s="126"/>
      <c r="P571" s="271">
        <f>'21共同生活援助（日中支援型）'!P283</f>
        <v>751</v>
      </c>
      <c r="Q571" s="272"/>
      <c r="R571" s="2" t="s">
        <v>7388</v>
      </c>
      <c r="S571" s="44"/>
      <c r="T571" s="281" t="s">
        <v>7380</v>
      </c>
      <c r="U571" s="282"/>
      <c r="V571" s="282"/>
      <c r="W571" s="282"/>
      <c r="X571" s="36"/>
      <c r="Y571" s="217"/>
      <c r="Z571" s="74"/>
      <c r="AA571" s="232"/>
      <c r="AB571" s="72"/>
      <c r="AC571" s="145"/>
      <c r="AD571" s="71"/>
      <c r="AE571" s="36"/>
      <c r="AF571" s="194"/>
      <c r="AG571" s="7"/>
      <c r="AH571" s="7"/>
      <c r="AI571" s="36"/>
      <c r="AJ571" s="7"/>
      <c r="AK571" s="37"/>
      <c r="AL571" s="98">
        <f>ROUND(ROUND(P571*Y572,0)*$AD$515,0)</f>
        <v>349</v>
      </c>
      <c r="AM571" s="66"/>
    </row>
    <row r="572" spans="1:39" ht="16.75" customHeight="1" x14ac:dyDescent="0.3">
      <c r="A572" s="11">
        <v>33</v>
      </c>
      <c r="B572" s="14" t="s">
        <v>3372</v>
      </c>
      <c r="C572" s="52" t="s">
        <v>15021</v>
      </c>
      <c r="D572" s="124"/>
      <c r="E572" s="125"/>
      <c r="F572" s="125"/>
      <c r="G572" s="125"/>
      <c r="H572" s="125"/>
      <c r="I572" s="125"/>
      <c r="J572" s="125"/>
      <c r="K572" s="125"/>
      <c r="L572" s="125"/>
      <c r="M572" s="125"/>
      <c r="N572" s="125"/>
      <c r="O572" s="126"/>
      <c r="P572" s="72"/>
      <c r="Q572" s="145"/>
      <c r="R572" s="2"/>
      <c r="S572" s="44"/>
      <c r="T572" s="284"/>
      <c r="U572" s="285"/>
      <c r="V572" s="285"/>
      <c r="W572" s="285"/>
      <c r="X572" s="136" t="s">
        <v>7404</v>
      </c>
      <c r="Y572" s="273">
        <v>0.93</v>
      </c>
      <c r="Z572" s="274"/>
      <c r="AA572" s="233"/>
      <c r="AB572" s="156"/>
      <c r="AC572" s="155"/>
      <c r="AD572" s="157"/>
      <c r="AE572" s="291" t="s">
        <v>12369</v>
      </c>
      <c r="AF572" s="220" t="s">
        <v>7358</v>
      </c>
      <c r="AG572" s="55" t="s">
        <v>7390</v>
      </c>
      <c r="AH572" s="141">
        <v>0.7</v>
      </c>
      <c r="AI572" s="141"/>
      <c r="AJ572" s="141"/>
      <c r="AK572" s="142"/>
      <c r="AL572" s="6">
        <f>ROUND(ROUND(ROUND(P571*Y572,0)*$AD$515,0)*AH572,0)</f>
        <v>244</v>
      </c>
      <c r="AM572" s="66"/>
    </row>
    <row r="573" spans="1:39" ht="16.75" customHeight="1" x14ac:dyDescent="0.3">
      <c r="A573" s="11">
        <v>33</v>
      </c>
      <c r="B573" s="14" t="s">
        <v>3373</v>
      </c>
      <c r="C573" s="52" t="s">
        <v>15020</v>
      </c>
      <c r="D573" s="70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81"/>
      <c r="P573" s="185"/>
      <c r="Q573" s="2"/>
      <c r="R573" s="2"/>
      <c r="S573" s="44"/>
      <c r="T573" s="284"/>
      <c r="U573" s="285"/>
      <c r="V573" s="285"/>
      <c r="W573" s="285"/>
      <c r="X573" s="2"/>
      <c r="Y573" s="145"/>
      <c r="Z573" s="71"/>
      <c r="AA573" s="232"/>
      <c r="AB573" s="72"/>
      <c r="AC573" s="145"/>
      <c r="AD573" s="71"/>
      <c r="AE573" s="292"/>
      <c r="AF573" s="220" t="s">
        <v>7391</v>
      </c>
      <c r="AG573" s="55" t="s">
        <v>7390</v>
      </c>
      <c r="AH573" s="141">
        <v>0.5</v>
      </c>
      <c r="AI573" s="141"/>
      <c r="AJ573" s="141"/>
      <c r="AK573" s="142"/>
      <c r="AL573" s="98">
        <f>ROUND(ROUND(ROUND(P571*Y572,0)*$AD$515,0)*AH573,0)</f>
        <v>175</v>
      </c>
      <c r="AM573" s="16"/>
    </row>
    <row r="574" spans="1:39" ht="16.75" customHeight="1" x14ac:dyDescent="0.3">
      <c r="A574" s="11">
        <v>33</v>
      </c>
      <c r="B574" s="14" t="s">
        <v>3374</v>
      </c>
      <c r="C574" s="52" t="s">
        <v>15019</v>
      </c>
      <c r="D574" s="70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81"/>
      <c r="P574" s="185"/>
      <c r="Q574" s="2"/>
      <c r="R574" s="2"/>
      <c r="S574" s="44"/>
      <c r="T574" s="45"/>
      <c r="U574" s="2"/>
      <c r="V574" s="2"/>
      <c r="W574" s="2"/>
      <c r="X574" s="2"/>
      <c r="Y574" s="145"/>
      <c r="Z574" s="71"/>
      <c r="AA574" s="232"/>
      <c r="AB574" s="72"/>
      <c r="AC574" s="145"/>
      <c r="AD574" s="71"/>
      <c r="AE574" s="36"/>
      <c r="AF574" s="201"/>
      <c r="AG574" s="55"/>
      <c r="AH574" s="141"/>
      <c r="AI574" s="268" t="s">
        <v>7356</v>
      </c>
      <c r="AJ574" s="53">
        <v>5</v>
      </c>
      <c r="AK574" s="181" t="s">
        <v>7357</v>
      </c>
      <c r="AL574" s="98">
        <f>ROUND(ROUND(P571*Y572,0)*$AD$515-AJ574,0)</f>
        <v>344</v>
      </c>
      <c r="AM574" s="16"/>
    </row>
    <row r="575" spans="1:39" ht="16.75" customHeight="1" x14ac:dyDescent="0.3">
      <c r="A575" s="11">
        <v>33</v>
      </c>
      <c r="B575" s="14" t="s">
        <v>3375</v>
      </c>
      <c r="C575" s="52" t="s">
        <v>15018</v>
      </c>
      <c r="D575" s="70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81"/>
      <c r="P575" s="185"/>
      <c r="Q575" s="2"/>
      <c r="R575" s="2"/>
      <c r="S575" s="44"/>
      <c r="T575" s="45"/>
      <c r="U575" s="2"/>
      <c r="V575" s="2"/>
      <c r="W575" s="2"/>
      <c r="X575" s="2"/>
      <c r="Y575" s="145"/>
      <c r="Z575" s="71"/>
      <c r="AA575" s="232"/>
      <c r="AB575" s="72"/>
      <c r="AC575" s="145"/>
      <c r="AD575" s="71"/>
      <c r="AE575" s="291" t="s">
        <v>12369</v>
      </c>
      <c r="AF575" s="220" t="s">
        <v>7358</v>
      </c>
      <c r="AG575" s="55" t="s">
        <v>7390</v>
      </c>
      <c r="AH575" s="141">
        <v>0.7</v>
      </c>
      <c r="AI575" s="269"/>
      <c r="AJ575" s="136"/>
      <c r="AK575" s="75"/>
      <c r="AL575" s="6">
        <f>ROUND(ROUND(ROUND(P571*Y572,0)*$AD$515,0)*AH575-AJ574,0)</f>
        <v>239</v>
      </c>
      <c r="AM575" s="16"/>
    </row>
    <row r="576" spans="1:39" ht="16.75" customHeight="1" x14ac:dyDescent="0.3">
      <c r="A576" s="11">
        <v>33</v>
      </c>
      <c r="B576" s="14" t="s">
        <v>3376</v>
      </c>
      <c r="C576" s="52" t="s">
        <v>15017</v>
      </c>
      <c r="D576" s="70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81"/>
      <c r="P576" s="185"/>
      <c r="Q576" s="2"/>
      <c r="R576" s="2"/>
      <c r="S576" s="44"/>
      <c r="T576" s="43"/>
      <c r="U576" s="8"/>
      <c r="V576" s="8"/>
      <c r="W576" s="8"/>
      <c r="X576" s="8"/>
      <c r="Y576" s="180"/>
      <c r="Z576" s="73"/>
      <c r="AA576" s="232"/>
      <c r="AB576" s="72"/>
      <c r="AC576" s="145"/>
      <c r="AD576" s="71"/>
      <c r="AE576" s="292"/>
      <c r="AF576" s="220" t="s">
        <v>7391</v>
      </c>
      <c r="AG576" s="55" t="s">
        <v>7390</v>
      </c>
      <c r="AH576" s="141">
        <v>0.5</v>
      </c>
      <c r="AI576" s="270"/>
      <c r="AJ576" s="144"/>
      <c r="AK576" s="150"/>
      <c r="AL576" s="98">
        <f>ROUND(ROUND(ROUND(P571*Y572,0)*$AD$515,0)*AH576-AJ574,0)</f>
        <v>170</v>
      </c>
      <c r="AM576" s="16"/>
    </row>
    <row r="577" spans="1:39" ht="16.75" customHeight="1" x14ac:dyDescent="0.3">
      <c r="A577" s="11">
        <v>33</v>
      </c>
      <c r="B577" s="14" t="s">
        <v>3377</v>
      </c>
      <c r="C577" s="52" t="s">
        <v>15016</v>
      </c>
      <c r="D577" s="124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6"/>
      <c r="P577" s="185"/>
      <c r="Q577" s="2"/>
      <c r="R577" s="2"/>
      <c r="S577" s="44"/>
      <c r="T577" s="281" t="s">
        <v>13491</v>
      </c>
      <c r="U577" s="282"/>
      <c r="V577" s="282"/>
      <c r="W577" s="282"/>
      <c r="X577" s="2"/>
      <c r="Y577" s="145"/>
      <c r="Z577" s="71"/>
      <c r="AA577" s="232"/>
      <c r="AB577" s="72"/>
      <c r="AC577" s="145"/>
      <c r="AD577" s="71"/>
      <c r="AE577" s="36"/>
      <c r="AF577" s="194"/>
      <c r="AG577" s="7"/>
      <c r="AH577" s="7"/>
      <c r="AI577" s="36"/>
      <c r="AJ577" s="7"/>
      <c r="AK577" s="37"/>
      <c r="AL577" s="98">
        <f>ROUND(ROUND(P571*Y578,0)*$AD$515,0)</f>
        <v>357</v>
      </c>
      <c r="AM577" s="66"/>
    </row>
    <row r="578" spans="1:39" ht="16.75" customHeight="1" x14ac:dyDescent="0.3">
      <c r="A578" s="11">
        <v>33</v>
      </c>
      <c r="B578" s="14" t="s">
        <v>3378</v>
      </c>
      <c r="C578" s="52" t="s">
        <v>15015</v>
      </c>
      <c r="D578" s="124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6"/>
      <c r="P578" s="185"/>
      <c r="Q578" s="2"/>
      <c r="R578" s="2"/>
      <c r="S578" s="44"/>
      <c r="T578" s="284" t="s">
        <v>7405</v>
      </c>
      <c r="U578" s="285"/>
      <c r="V578" s="285"/>
      <c r="W578" s="285"/>
      <c r="X578" s="136" t="s">
        <v>7404</v>
      </c>
      <c r="Y578" s="273">
        <v>0.95</v>
      </c>
      <c r="Z578" s="274"/>
      <c r="AA578" s="233"/>
      <c r="AB578" s="156"/>
      <c r="AC578" s="155"/>
      <c r="AD578" s="157"/>
      <c r="AE578" s="291" t="s">
        <v>12369</v>
      </c>
      <c r="AF578" s="220" t="s">
        <v>7358</v>
      </c>
      <c r="AG578" s="55" t="s">
        <v>7390</v>
      </c>
      <c r="AH578" s="141">
        <v>0.7</v>
      </c>
      <c r="AI578" s="141"/>
      <c r="AJ578" s="141"/>
      <c r="AK578" s="142"/>
      <c r="AL578" s="98">
        <f>ROUND(ROUND(ROUND(P571*Y578,0)*$AD$515,0)*AH578,0)</f>
        <v>250</v>
      </c>
      <c r="AM578" s="66"/>
    </row>
    <row r="579" spans="1:39" ht="16.75" customHeight="1" x14ac:dyDescent="0.3">
      <c r="A579" s="11">
        <v>33</v>
      </c>
      <c r="B579" s="14" t="s">
        <v>3379</v>
      </c>
      <c r="C579" s="52" t="s">
        <v>15014</v>
      </c>
      <c r="D579" s="70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81"/>
      <c r="P579" s="185"/>
      <c r="Q579" s="2"/>
      <c r="R579" s="2"/>
      <c r="S579" s="44"/>
      <c r="T579" s="284"/>
      <c r="U579" s="285"/>
      <c r="V579" s="285"/>
      <c r="W579" s="285"/>
      <c r="X579" s="2"/>
      <c r="Y579" s="145"/>
      <c r="Z579" s="71"/>
      <c r="AA579" s="232"/>
      <c r="AB579" s="72"/>
      <c r="AC579" s="145"/>
      <c r="AD579" s="71"/>
      <c r="AE579" s="292"/>
      <c r="AF579" s="220" t="s">
        <v>7391</v>
      </c>
      <c r="AG579" s="55" t="s">
        <v>7390</v>
      </c>
      <c r="AH579" s="141">
        <v>0.5</v>
      </c>
      <c r="AI579" s="141"/>
      <c r="AJ579" s="141"/>
      <c r="AK579" s="142"/>
      <c r="AL579" s="98">
        <f>ROUND(ROUND(ROUND(P571*Y578,0)*$AD$515,0)*AH579,0)</f>
        <v>179</v>
      </c>
      <c r="AM579" s="16"/>
    </row>
    <row r="580" spans="1:39" ht="16.75" customHeight="1" x14ac:dyDescent="0.3">
      <c r="A580" s="11">
        <v>33</v>
      </c>
      <c r="B580" s="14" t="s">
        <v>3380</v>
      </c>
      <c r="C580" s="52" t="s">
        <v>15013</v>
      </c>
      <c r="D580" s="70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81"/>
      <c r="P580" s="185"/>
      <c r="Q580" s="2"/>
      <c r="R580" s="2"/>
      <c r="S580" s="44"/>
      <c r="T580" s="45"/>
      <c r="U580" s="2"/>
      <c r="V580" s="2"/>
      <c r="W580" s="2"/>
      <c r="X580" s="2"/>
      <c r="Y580" s="145"/>
      <c r="Z580" s="71"/>
      <c r="AA580" s="232"/>
      <c r="AB580" s="72"/>
      <c r="AC580" s="145"/>
      <c r="AD580" s="71"/>
      <c r="AE580" s="36"/>
      <c r="AF580" s="201"/>
      <c r="AG580" s="55"/>
      <c r="AH580" s="141"/>
      <c r="AI580" s="268" t="s">
        <v>7356</v>
      </c>
      <c r="AJ580" s="53">
        <v>5</v>
      </c>
      <c r="AK580" s="181" t="s">
        <v>7357</v>
      </c>
      <c r="AL580" s="98">
        <f>ROUND(ROUND(P571*Y578,0)*$AD$515-AJ580,0)</f>
        <v>352</v>
      </c>
      <c r="AM580" s="16"/>
    </row>
    <row r="581" spans="1:39" ht="16.75" customHeight="1" x14ac:dyDescent="0.3">
      <c r="A581" s="11">
        <v>33</v>
      </c>
      <c r="B581" s="14" t="s">
        <v>3381</v>
      </c>
      <c r="C581" s="52" t="s">
        <v>15012</v>
      </c>
      <c r="D581" s="70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81"/>
      <c r="P581" s="185"/>
      <c r="Q581" s="2"/>
      <c r="R581" s="2"/>
      <c r="S581" s="44"/>
      <c r="T581" s="45"/>
      <c r="U581" s="2"/>
      <c r="V581" s="2"/>
      <c r="W581" s="2"/>
      <c r="X581" s="2"/>
      <c r="Y581" s="145"/>
      <c r="Z581" s="71"/>
      <c r="AA581" s="232"/>
      <c r="AB581" s="72"/>
      <c r="AC581" s="145"/>
      <c r="AD581" s="71"/>
      <c r="AE581" s="291" t="s">
        <v>12369</v>
      </c>
      <c r="AF581" s="220" t="s">
        <v>7358</v>
      </c>
      <c r="AG581" s="55" t="s">
        <v>7390</v>
      </c>
      <c r="AH581" s="141">
        <v>0.7</v>
      </c>
      <c r="AI581" s="269"/>
      <c r="AJ581" s="136"/>
      <c r="AK581" s="75"/>
      <c r="AL581" s="98">
        <f>ROUND(ROUND(ROUND(P571*Y578,0)*$AD$515,0)*AH581-AJ580,0)</f>
        <v>245</v>
      </c>
      <c r="AM581" s="16"/>
    </row>
    <row r="582" spans="1:39" ht="16.75" customHeight="1" x14ac:dyDescent="0.3">
      <c r="A582" s="11">
        <v>33</v>
      </c>
      <c r="B582" s="14" t="s">
        <v>3382</v>
      </c>
      <c r="C582" s="52" t="s">
        <v>15011</v>
      </c>
      <c r="D582" s="70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81"/>
      <c r="P582" s="164"/>
      <c r="Q582" s="8"/>
      <c r="R582" s="8"/>
      <c r="S582" s="24"/>
      <c r="T582" s="43"/>
      <c r="U582" s="8"/>
      <c r="V582" s="8"/>
      <c r="W582" s="8"/>
      <c r="X582" s="8"/>
      <c r="Y582" s="180"/>
      <c r="Z582" s="73"/>
      <c r="AA582" s="231"/>
      <c r="AB582" s="216"/>
      <c r="AC582" s="180"/>
      <c r="AD582" s="73"/>
      <c r="AE582" s="292"/>
      <c r="AF582" s="220" t="s">
        <v>7391</v>
      </c>
      <c r="AG582" s="55" t="s">
        <v>7390</v>
      </c>
      <c r="AH582" s="141">
        <v>0.5</v>
      </c>
      <c r="AI582" s="270"/>
      <c r="AJ582" s="144"/>
      <c r="AK582" s="150"/>
      <c r="AL582" s="98">
        <f>ROUND(ROUND(ROUND(P571*Y578,0)*$AD$515,0)*AH582-AJ580,0)</f>
        <v>174</v>
      </c>
      <c r="AM582" s="16"/>
    </row>
    <row r="583" spans="1:39" ht="16.75" customHeight="1" x14ac:dyDescent="0.3">
      <c r="A583" s="11">
        <v>33</v>
      </c>
      <c r="B583" s="14" t="s">
        <v>3383</v>
      </c>
      <c r="C583" s="52" t="s">
        <v>15010</v>
      </c>
      <c r="D583" s="281" t="s">
        <v>13183</v>
      </c>
      <c r="E583" s="282"/>
      <c r="F583" s="282"/>
      <c r="G583" s="282"/>
      <c r="H583" s="282"/>
      <c r="I583" s="282"/>
      <c r="J583" s="282"/>
      <c r="K583" s="283"/>
      <c r="L583" s="281" t="s">
        <v>12543</v>
      </c>
      <c r="M583" s="282"/>
      <c r="N583" s="282"/>
      <c r="O583" s="283"/>
      <c r="P583" s="167" t="s">
        <v>7461</v>
      </c>
      <c r="Q583" s="36"/>
      <c r="R583" s="36"/>
      <c r="S583" s="50"/>
      <c r="T583" s="49"/>
      <c r="U583" s="36"/>
      <c r="V583" s="36"/>
      <c r="W583" s="36"/>
      <c r="X583" s="36"/>
      <c r="Y583" s="217"/>
      <c r="Z583" s="50"/>
      <c r="AA583" s="257" t="s">
        <v>9251</v>
      </c>
      <c r="AB583" s="259" t="s">
        <v>7358</v>
      </c>
      <c r="AC583" s="36"/>
      <c r="AD583" s="50"/>
      <c r="AE583" s="36"/>
      <c r="AF583" s="53"/>
      <c r="AG583" s="36"/>
      <c r="AH583" s="36"/>
      <c r="AI583" s="36"/>
      <c r="AJ583" s="36"/>
      <c r="AK583" s="50"/>
      <c r="AL583" s="98">
        <f>ROUND(P589*$AD$587,0)</f>
        <v>636</v>
      </c>
      <c r="AM583" s="22" t="s">
        <v>7631</v>
      </c>
    </row>
    <row r="584" spans="1:39" ht="16.75" customHeight="1" x14ac:dyDescent="0.3">
      <c r="A584" s="11">
        <v>33</v>
      </c>
      <c r="B584" s="14" t="s">
        <v>3384</v>
      </c>
      <c r="C584" s="52" t="s">
        <v>15009</v>
      </c>
      <c r="D584" s="284"/>
      <c r="E584" s="285"/>
      <c r="F584" s="285"/>
      <c r="G584" s="285"/>
      <c r="H584" s="285"/>
      <c r="I584" s="285"/>
      <c r="J584" s="285"/>
      <c r="K584" s="286"/>
      <c r="L584" s="284"/>
      <c r="M584" s="285"/>
      <c r="N584" s="285"/>
      <c r="O584" s="286"/>
      <c r="P584" s="185"/>
      <c r="Q584" s="2"/>
      <c r="R584" s="2"/>
      <c r="S584" s="44"/>
      <c r="T584" s="45"/>
      <c r="U584" s="2"/>
      <c r="V584" s="2"/>
      <c r="W584" s="2"/>
      <c r="X584" s="2"/>
      <c r="Y584" s="145"/>
      <c r="Z584" s="71"/>
      <c r="AA584" s="258"/>
      <c r="AB584" s="287"/>
      <c r="AC584" s="145"/>
      <c r="AD584" s="71"/>
      <c r="AE584" s="291" t="s">
        <v>12369</v>
      </c>
      <c r="AF584" s="220" t="s">
        <v>7358</v>
      </c>
      <c r="AG584" s="55" t="s">
        <v>7390</v>
      </c>
      <c r="AH584" s="141">
        <v>0.7</v>
      </c>
      <c r="AI584" s="141"/>
      <c r="AJ584" s="141"/>
      <c r="AK584" s="142"/>
      <c r="AL584" s="98">
        <f>ROUND(ROUND(P589*$AD$587,0)*AH584,0)</f>
        <v>445</v>
      </c>
      <c r="AM584" s="66"/>
    </row>
    <row r="585" spans="1:39" ht="16.75" customHeight="1" x14ac:dyDescent="0.3">
      <c r="A585" s="11">
        <v>33</v>
      </c>
      <c r="B585" s="14" t="s">
        <v>3385</v>
      </c>
      <c r="C585" s="52" t="s">
        <v>15008</v>
      </c>
      <c r="D585" s="128"/>
      <c r="E585" s="129"/>
      <c r="F585" s="129"/>
      <c r="G585" s="129"/>
      <c r="H585" s="129"/>
      <c r="I585" s="129"/>
      <c r="J585" s="129"/>
      <c r="K585" s="130"/>
      <c r="L585" s="284"/>
      <c r="M585" s="285"/>
      <c r="N585" s="285"/>
      <c r="O585" s="286"/>
      <c r="P585" s="185"/>
      <c r="Q585" s="2"/>
      <c r="R585" s="2"/>
      <c r="S585" s="44"/>
      <c r="T585" s="45"/>
      <c r="U585" s="2"/>
      <c r="V585" s="2"/>
      <c r="W585" s="2"/>
      <c r="X585" s="2"/>
      <c r="Y585" s="145"/>
      <c r="Z585" s="71"/>
      <c r="AA585" s="258"/>
      <c r="AB585" s="287"/>
      <c r="AC585" s="145"/>
      <c r="AD585" s="71"/>
      <c r="AE585" s="292"/>
      <c r="AF585" s="220" t="s">
        <v>7391</v>
      </c>
      <c r="AG585" s="55" t="s">
        <v>7390</v>
      </c>
      <c r="AH585" s="141">
        <v>0.5</v>
      </c>
      <c r="AI585" s="141"/>
      <c r="AJ585" s="141"/>
      <c r="AK585" s="142"/>
      <c r="AL585" s="98">
        <f>ROUND(ROUND(P589*$AD$587,0)*AH585,0)</f>
        <v>318</v>
      </c>
      <c r="AM585" s="66"/>
    </row>
    <row r="586" spans="1:39" ht="16.75" customHeight="1" x14ac:dyDescent="0.3">
      <c r="A586" s="11">
        <v>33</v>
      </c>
      <c r="B586" s="14" t="s">
        <v>3386</v>
      </c>
      <c r="C586" s="52" t="s">
        <v>15007</v>
      </c>
      <c r="D586" s="128"/>
      <c r="E586" s="129"/>
      <c r="F586" s="129"/>
      <c r="G586" s="129"/>
      <c r="H586" s="129"/>
      <c r="I586" s="129"/>
      <c r="J586" s="129"/>
      <c r="K586" s="130"/>
      <c r="L586" s="129"/>
      <c r="M586" s="199"/>
      <c r="N586" s="199"/>
      <c r="O586" s="197"/>
      <c r="P586" s="185"/>
      <c r="Q586" s="2"/>
      <c r="R586" s="2"/>
      <c r="S586" s="44"/>
      <c r="T586" s="45"/>
      <c r="U586" s="2"/>
      <c r="V586" s="2"/>
      <c r="W586" s="2"/>
      <c r="X586" s="2"/>
      <c r="Y586" s="145"/>
      <c r="Z586" s="71"/>
      <c r="AA586" s="258"/>
      <c r="AB586" s="72"/>
      <c r="AC586" s="145"/>
      <c r="AD586" s="71"/>
      <c r="AE586" s="36"/>
      <c r="AF586" s="201"/>
      <c r="AG586" s="55"/>
      <c r="AH586" s="141"/>
      <c r="AI586" s="268" t="s">
        <v>7356</v>
      </c>
      <c r="AJ586" s="53">
        <v>5</v>
      </c>
      <c r="AK586" s="181" t="s">
        <v>7357</v>
      </c>
      <c r="AL586" s="98">
        <f>ROUND(P589*$AD$587-AJ586,0)</f>
        <v>631</v>
      </c>
      <c r="AM586" s="66"/>
    </row>
    <row r="587" spans="1:39" ht="16.75" customHeight="1" x14ac:dyDescent="0.3">
      <c r="A587" s="11">
        <v>33</v>
      </c>
      <c r="B587" s="14" t="s">
        <v>3387</v>
      </c>
      <c r="C587" s="52" t="s">
        <v>15006</v>
      </c>
      <c r="D587" s="128"/>
      <c r="E587" s="129"/>
      <c r="F587" s="129"/>
      <c r="G587" s="129"/>
      <c r="H587" s="129"/>
      <c r="I587" s="129"/>
      <c r="J587" s="129"/>
      <c r="K587" s="130"/>
      <c r="L587" s="129"/>
      <c r="M587" s="199"/>
      <c r="N587" s="199"/>
      <c r="O587" s="197"/>
      <c r="P587" s="185"/>
      <c r="Q587" s="2"/>
      <c r="R587" s="2"/>
      <c r="S587" s="44"/>
      <c r="T587" s="45"/>
      <c r="U587" s="2"/>
      <c r="V587" s="2"/>
      <c r="W587" s="2"/>
      <c r="X587" s="2"/>
      <c r="Y587" s="145"/>
      <c r="Z587" s="71"/>
      <c r="AA587" s="232"/>
      <c r="AB587" s="72"/>
      <c r="AC587" s="145" t="s">
        <v>1</v>
      </c>
      <c r="AD587" s="157">
        <v>0.7</v>
      </c>
      <c r="AE587" s="291" t="s">
        <v>12369</v>
      </c>
      <c r="AF587" s="220" t="s">
        <v>7358</v>
      </c>
      <c r="AG587" s="55" t="s">
        <v>7390</v>
      </c>
      <c r="AH587" s="141">
        <v>0.7</v>
      </c>
      <c r="AI587" s="269"/>
      <c r="AJ587" s="136"/>
      <c r="AK587" s="75"/>
      <c r="AL587" s="98">
        <f>ROUND(ROUND(P589*$AD$587,0)*AH587-AJ586,0)</f>
        <v>440</v>
      </c>
      <c r="AM587" s="66"/>
    </row>
    <row r="588" spans="1:39" ht="16.75" customHeight="1" x14ac:dyDescent="0.3">
      <c r="A588" s="11">
        <v>33</v>
      </c>
      <c r="B588" s="14" t="s">
        <v>3388</v>
      </c>
      <c r="C588" s="52" t="s">
        <v>15005</v>
      </c>
      <c r="D588" s="128"/>
      <c r="E588" s="129"/>
      <c r="F588" s="129"/>
      <c r="G588" s="129"/>
      <c r="H588" s="129"/>
      <c r="I588" s="129"/>
      <c r="J588" s="129"/>
      <c r="K588" s="130"/>
      <c r="L588" s="129"/>
      <c r="M588" s="199"/>
      <c r="N588" s="199"/>
      <c r="O588" s="197"/>
      <c r="P588" s="185"/>
      <c r="Q588" s="2"/>
      <c r="R588" s="2"/>
      <c r="S588" s="44"/>
      <c r="T588" s="45"/>
      <c r="U588" s="2"/>
      <c r="V588" s="2"/>
      <c r="W588" s="2"/>
      <c r="X588" s="2"/>
      <c r="Y588" s="145"/>
      <c r="Z588" s="71"/>
      <c r="AA588" s="232"/>
      <c r="AB588" s="72"/>
      <c r="AC588" s="145"/>
      <c r="AD588" s="71"/>
      <c r="AE588" s="292"/>
      <c r="AF588" s="220" t="s">
        <v>7391</v>
      </c>
      <c r="AG588" s="55" t="s">
        <v>7390</v>
      </c>
      <c r="AH588" s="141">
        <v>0.5</v>
      </c>
      <c r="AI588" s="270"/>
      <c r="AJ588" s="144"/>
      <c r="AK588" s="150"/>
      <c r="AL588" s="98">
        <f>ROUND(ROUND(P589*$AD$587,0)*AH588-AJ586,0)</f>
        <v>313</v>
      </c>
      <c r="AM588" s="66"/>
    </row>
    <row r="589" spans="1:39" ht="16.75" customHeight="1" x14ac:dyDescent="0.3">
      <c r="A589" s="11">
        <v>33</v>
      </c>
      <c r="B589" s="14" t="s">
        <v>3389</v>
      </c>
      <c r="C589" s="52" t="s">
        <v>15004</v>
      </c>
      <c r="D589" s="128"/>
      <c r="E589" s="129"/>
      <c r="F589" s="129"/>
      <c r="G589" s="129"/>
      <c r="H589" s="129"/>
      <c r="I589" s="129"/>
      <c r="J589" s="129"/>
      <c r="K589" s="130"/>
      <c r="L589" s="199"/>
      <c r="M589" s="199"/>
      <c r="N589" s="199"/>
      <c r="O589" s="197"/>
      <c r="P589" s="271">
        <f>'21共同生活援助（日中支援型）'!P301</f>
        <v>909</v>
      </c>
      <c r="Q589" s="272"/>
      <c r="R589" s="2" t="s">
        <v>7388</v>
      </c>
      <c r="S589" s="44"/>
      <c r="T589" s="281" t="s">
        <v>7380</v>
      </c>
      <c r="U589" s="282"/>
      <c r="V589" s="282"/>
      <c r="W589" s="282"/>
      <c r="X589" s="36"/>
      <c r="Y589" s="217"/>
      <c r="Z589" s="74"/>
      <c r="AA589" s="232"/>
      <c r="AB589" s="72"/>
      <c r="AC589" s="145"/>
      <c r="AD589" s="71"/>
      <c r="AE589" s="36"/>
      <c r="AF589" s="135"/>
      <c r="AG589" s="7"/>
      <c r="AH589" s="7"/>
      <c r="AI589" s="36"/>
      <c r="AJ589" s="7"/>
      <c r="AK589" s="37"/>
      <c r="AL589" s="98">
        <f>ROUND(ROUND(P589*Y590,0)*$AD$587,0)</f>
        <v>592</v>
      </c>
      <c r="AM589" s="66"/>
    </row>
    <row r="590" spans="1:39" ht="16.75" customHeight="1" x14ac:dyDescent="0.3">
      <c r="A590" s="11">
        <v>33</v>
      </c>
      <c r="B590" s="14" t="s">
        <v>3390</v>
      </c>
      <c r="C590" s="52" t="s">
        <v>15003</v>
      </c>
      <c r="D590" s="128"/>
      <c r="E590" s="129"/>
      <c r="F590" s="129"/>
      <c r="G590" s="129"/>
      <c r="H590" s="129"/>
      <c r="I590" s="129"/>
      <c r="J590" s="129"/>
      <c r="K590" s="130"/>
      <c r="L590" s="2"/>
      <c r="M590" s="2"/>
      <c r="N590" s="58"/>
      <c r="O590" s="81"/>
      <c r="P590" s="72"/>
      <c r="Q590" s="145"/>
      <c r="R590" s="2"/>
      <c r="S590" s="44"/>
      <c r="T590" s="284"/>
      <c r="U590" s="285"/>
      <c r="V590" s="285"/>
      <c r="W590" s="285"/>
      <c r="X590" s="136" t="s">
        <v>7404</v>
      </c>
      <c r="Y590" s="273">
        <v>0.93</v>
      </c>
      <c r="Z590" s="274"/>
      <c r="AA590" s="233"/>
      <c r="AB590" s="156"/>
      <c r="AC590" s="145"/>
      <c r="AD590" s="71"/>
      <c r="AE590" s="291" t="s">
        <v>12369</v>
      </c>
      <c r="AF590" s="220" t="s">
        <v>7358</v>
      </c>
      <c r="AG590" s="55" t="s">
        <v>7390</v>
      </c>
      <c r="AH590" s="141">
        <v>0.7</v>
      </c>
      <c r="AI590" s="141"/>
      <c r="AJ590" s="141"/>
      <c r="AK590" s="142"/>
      <c r="AL590" s="98">
        <f>ROUND(ROUND(ROUND(P589*Y590,0)*$AD$587,0)*AH590,0)</f>
        <v>414</v>
      </c>
      <c r="AM590" s="66"/>
    </row>
    <row r="591" spans="1:39" ht="16.75" customHeight="1" x14ac:dyDescent="0.3">
      <c r="A591" s="11">
        <v>33</v>
      </c>
      <c r="B591" s="14" t="s">
        <v>3391</v>
      </c>
      <c r="C591" s="52" t="s">
        <v>15002</v>
      </c>
      <c r="D591" s="128"/>
      <c r="E591" s="129"/>
      <c r="F591" s="129"/>
      <c r="G591" s="129"/>
      <c r="H591" s="129"/>
      <c r="I591" s="129"/>
      <c r="J591" s="129"/>
      <c r="K591" s="130"/>
      <c r="L591" s="2"/>
      <c r="M591" s="2"/>
      <c r="N591" s="58"/>
      <c r="O591" s="81"/>
      <c r="P591" s="185"/>
      <c r="Q591" s="2"/>
      <c r="R591" s="2"/>
      <c r="S591" s="44"/>
      <c r="T591" s="284"/>
      <c r="U591" s="285"/>
      <c r="V591" s="285"/>
      <c r="W591" s="285"/>
      <c r="X591" s="2"/>
      <c r="Y591" s="145"/>
      <c r="Z591" s="71"/>
      <c r="AA591" s="232"/>
      <c r="AB591" s="72"/>
      <c r="AC591" s="145"/>
      <c r="AD591" s="71"/>
      <c r="AE591" s="292"/>
      <c r="AF591" s="220" t="s">
        <v>7391</v>
      </c>
      <c r="AG591" s="55" t="s">
        <v>7390</v>
      </c>
      <c r="AH591" s="141">
        <v>0.5</v>
      </c>
      <c r="AI591" s="141"/>
      <c r="AJ591" s="141"/>
      <c r="AK591" s="142"/>
      <c r="AL591" s="98">
        <f>ROUND(ROUND(ROUND(P589*Y590,0)*$AD$587,0)*AH591,0)</f>
        <v>296</v>
      </c>
      <c r="AM591" s="66"/>
    </row>
    <row r="592" spans="1:39" ht="16.75" customHeight="1" x14ac:dyDescent="0.3">
      <c r="A592" s="11">
        <v>33</v>
      </c>
      <c r="B592" s="14" t="s">
        <v>3392</v>
      </c>
      <c r="C592" s="52" t="s">
        <v>15001</v>
      </c>
      <c r="D592" s="128"/>
      <c r="E592" s="129"/>
      <c r="F592" s="129"/>
      <c r="G592" s="129"/>
      <c r="H592" s="129"/>
      <c r="I592" s="129"/>
      <c r="J592" s="129"/>
      <c r="K592" s="130"/>
      <c r="L592" s="2"/>
      <c r="M592" s="2"/>
      <c r="N592" s="58"/>
      <c r="O592" s="81"/>
      <c r="P592" s="185"/>
      <c r="Q592" s="2"/>
      <c r="R592" s="2"/>
      <c r="S592" s="44"/>
      <c r="T592" s="45"/>
      <c r="U592" s="2"/>
      <c r="V592" s="2"/>
      <c r="W592" s="2"/>
      <c r="X592" s="2"/>
      <c r="Y592" s="145"/>
      <c r="Z592" s="71"/>
      <c r="AA592" s="232"/>
      <c r="AB592" s="72"/>
      <c r="AC592" s="145"/>
      <c r="AD592" s="71"/>
      <c r="AE592" s="36"/>
      <c r="AF592" s="201"/>
      <c r="AG592" s="55"/>
      <c r="AH592" s="141"/>
      <c r="AI592" s="268" t="s">
        <v>7356</v>
      </c>
      <c r="AJ592" s="53">
        <v>5</v>
      </c>
      <c r="AK592" s="181" t="s">
        <v>7357</v>
      </c>
      <c r="AL592" s="98">
        <f>ROUND(ROUND(P589*Y590,0)*$AD$587-AJ592,0)</f>
        <v>587</v>
      </c>
      <c r="AM592" s="66"/>
    </row>
    <row r="593" spans="1:39" ht="16.75" customHeight="1" x14ac:dyDescent="0.3">
      <c r="A593" s="11">
        <v>33</v>
      </c>
      <c r="B593" s="14" t="s">
        <v>3393</v>
      </c>
      <c r="C593" s="52" t="s">
        <v>15000</v>
      </c>
      <c r="D593" s="128"/>
      <c r="E593" s="129"/>
      <c r="F593" s="129"/>
      <c r="G593" s="129"/>
      <c r="H593" s="129"/>
      <c r="I593" s="129"/>
      <c r="J593" s="129"/>
      <c r="K593" s="130"/>
      <c r="L593" s="2"/>
      <c r="M593" s="2"/>
      <c r="N593" s="58"/>
      <c r="O593" s="81"/>
      <c r="P593" s="185"/>
      <c r="Q593" s="2"/>
      <c r="R593" s="2"/>
      <c r="S593" s="44"/>
      <c r="T593" s="45"/>
      <c r="U593" s="2"/>
      <c r="V593" s="2"/>
      <c r="W593" s="2"/>
      <c r="X593" s="2"/>
      <c r="Y593" s="145"/>
      <c r="Z593" s="71"/>
      <c r="AA593" s="232"/>
      <c r="AB593" s="72"/>
      <c r="AC593" s="145"/>
      <c r="AD593" s="71"/>
      <c r="AE593" s="291" t="s">
        <v>12369</v>
      </c>
      <c r="AF593" s="220" t="s">
        <v>7358</v>
      </c>
      <c r="AG593" s="55" t="s">
        <v>7390</v>
      </c>
      <c r="AH593" s="141">
        <v>0.7</v>
      </c>
      <c r="AI593" s="269"/>
      <c r="AJ593" s="136"/>
      <c r="AK593" s="75"/>
      <c r="AL593" s="98">
        <f>ROUND(ROUND(ROUND(P589*Y590,0)*$AD$587,0)*AH593-AJ592,0)</f>
        <v>409</v>
      </c>
      <c r="AM593" s="66"/>
    </row>
    <row r="594" spans="1:39" ht="16.75" customHeight="1" x14ac:dyDescent="0.3">
      <c r="A594" s="11">
        <v>33</v>
      </c>
      <c r="B594" s="14" t="s">
        <v>3394</v>
      </c>
      <c r="C594" s="52" t="s">
        <v>14999</v>
      </c>
      <c r="D594" s="128"/>
      <c r="E594" s="129"/>
      <c r="F594" s="129"/>
      <c r="G594" s="129"/>
      <c r="H594" s="129"/>
      <c r="I594" s="129"/>
      <c r="J594" s="129"/>
      <c r="K594" s="130"/>
      <c r="L594" s="2"/>
      <c r="M594" s="2"/>
      <c r="N594" s="58"/>
      <c r="O594" s="81"/>
      <c r="P594" s="185"/>
      <c r="Q594" s="2"/>
      <c r="R594" s="2"/>
      <c r="S594" s="44"/>
      <c r="T594" s="43"/>
      <c r="U594" s="8"/>
      <c r="V594" s="8"/>
      <c r="W594" s="8"/>
      <c r="X594" s="8"/>
      <c r="Y594" s="180"/>
      <c r="Z594" s="73"/>
      <c r="AA594" s="232"/>
      <c r="AB594" s="72"/>
      <c r="AC594" s="145"/>
      <c r="AD594" s="71"/>
      <c r="AE594" s="292"/>
      <c r="AF594" s="220" t="s">
        <v>7391</v>
      </c>
      <c r="AG594" s="55" t="s">
        <v>7390</v>
      </c>
      <c r="AH594" s="141">
        <v>0.5</v>
      </c>
      <c r="AI594" s="270"/>
      <c r="AJ594" s="144"/>
      <c r="AK594" s="150"/>
      <c r="AL594" s="98">
        <f>ROUND(ROUND(ROUND(P589*Y590,0)*$AD$587,0)*AH594-AJ592,0)</f>
        <v>291</v>
      </c>
      <c r="AM594" s="66"/>
    </row>
    <row r="595" spans="1:39" ht="16.75" customHeight="1" x14ac:dyDescent="0.3">
      <c r="A595" s="11">
        <v>33</v>
      </c>
      <c r="B595" s="14" t="s">
        <v>3395</v>
      </c>
      <c r="C595" s="52" t="s">
        <v>14998</v>
      </c>
      <c r="D595" s="45"/>
      <c r="E595" s="2"/>
      <c r="F595" s="2"/>
      <c r="G595" s="2"/>
      <c r="H595" s="2"/>
      <c r="I595" s="2"/>
      <c r="J595" s="2"/>
      <c r="K595" s="44"/>
      <c r="L595" s="2"/>
      <c r="M595" s="2"/>
      <c r="N595" s="58"/>
      <c r="O595" s="81"/>
      <c r="P595" s="185"/>
      <c r="Q595" s="2"/>
      <c r="R595" s="2"/>
      <c r="S595" s="44"/>
      <c r="T595" s="281" t="s">
        <v>13491</v>
      </c>
      <c r="U595" s="282"/>
      <c r="V595" s="282"/>
      <c r="W595" s="282"/>
      <c r="X595" s="2"/>
      <c r="Y595" s="145"/>
      <c r="Z595" s="71"/>
      <c r="AA595" s="232"/>
      <c r="AB595" s="72"/>
      <c r="AC595" s="145"/>
      <c r="AD595" s="71"/>
      <c r="AE595" s="36"/>
      <c r="AF595" s="194"/>
      <c r="AG595" s="7"/>
      <c r="AH595" s="7"/>
      <c r="AI595" s="36"/>
      <c r="AJ595" s="7"/>
      <c r="AK595" s="37"/>
      <c r="AL595" s="98">
        <f>ROUND(ROUND(P589*Y596,0)*$AD$587,0)</f>
        <v>605</v>
      </c>
      <c r="AM595" s="66"/>
    </row>
    <row r="596" spans="1:39" ht="16.75" customHeight="1" x14ac:dyDescent="0.3">
      <c r="A596" s="11">
        <v>33</v>
      </c>
      <c r="B596" s="14" t="s">
        <v>3396</v>
      </c>
      <c r="C596" s="52" t="s">
        <v>14997</v>
      </c>
      <c r="D596" s="45"/>
      <c r="E596" s="2"/>
      <c r="F596" s="2"/>
      <c r="G596" s="2"/>
      <c r="H596" s="2"/>
      <c r="I596" s="2"/>
      <c r="J596" s="2"/>
      <c r="K596" s="44"/>
      <c r="L596" s="2"/>
      <c r="M596" s="2"/>
      <c r="N596" s="58"/>
      <c r="O596" s="81"/>
      <c r="P596" s="185"/>
      <c r="Q596" s="2"/>
      <c r="R596" s="2"/>
      <c r="S596" s="44"/>
      <c r="T596" s="284" t="s">
        <v>7405</v>
      </c>
      <c r="U596" s="285"/>
      <c r="V596" s="285"/>
      <c r="W596" s="285"/>
      <c r="X596" s="136" t="s">
        <v>7404</v>
      </c>
      <c r="Y596" s="273">
        <v>0.95</v>
      </c>
      <c r="Z596" s="274"/>
      <c r="AA596" s="233"/>
      <c r="AB596" s="156"/>
      <c r="AC596" s="155"/>
      <c r="AD596" s="157"/>
      <c r="AE596" s="291" t="s">
        <v>12369</v>
      </c>
      <c r="AF596" s="220" t="s">
        <v>7358</v>
      </c>
      <c r="AG596" s="55" t="s">
        <v>7390</v>
      </c>
      <c r="AH596" s="141">
        <v>0.7</v>
      </c>
      <c r="AI596" s="141"/>
      <c r="AJ596" s="141"/>
      <c r="AK596" s="142"/>
      <c r="AL596" s="98">
        <f>ROUND(ROUND(ROUND(P589*Y596,0)*$AD$587,0)*AH596,0)</f>
        <v>424</v>
      </c>
      <c r="AM596" s="66"/>
    </row>
    <row r="597" spans="1:39" ht="16.75" customHeight="1" x14ac:dyDescent="0.3">
      <c r="A597" s="11">
        <v>33</v>
      </c>
      <c r="B597" s="14" t="s">
        <v>3397</v>
      </c>
      <c r="C597" s="52" t="s">
        <v>14996</v>
      </c>
      <c r="D597" s="128"/>
      <c r="E597" s="129"/>
      <c r="F597" s="129"/>
      <c r="G597" s="129"/>
      <c r="H597" s="129"/>
      <c r="I597" s="129"/>
      <c r="J597" s="129"/>
      <c r="K597" s="130"/>
      <c r="L597" s="2"/>
      <c r="M597" s="2"/>
      <c r="N597" s="58"/>
      <c r="O597" s="81"/>
      <c r="P597" s="185"/>
      <c r="Q597" s="2"/>
      <c r="R597" s="2"/>
      <c r="S597" s="44"/>
      <c r="T597" s="284"/>
      <c r="U597" s="285"/>
      <c r="V597" s="285"/>
      <c r="W597" s="285"/>
      <c r="X597" s="2"/>
      <c r="Y597" s="145"/>
      <c r="Z597" s="71"/>
      <c r="AA597" s="232"/>
      <c r="AB597" s="72"/>
      <c r="AC597" s="145"/>
      <c r="AD597" s="71"/>
      <c r="AE597" s="292"/>
      <c r="AF597" s="220" t="s">
        <v>7391</v>
      </c>
      <c r="AG597" s="55" t="s">
        <v>7390</v>
      </c>
      <c r="AH597" s="141">
        <v>0.5</v>
      </c>
      <c r="AI597" s="141"/>
      <c r="AJ597" s="141"/>
      <c r="AK597" s="142"/>
      <c r="AL597" s="98">
        <f>ROUND(ROUND(ROUND(P589*Y596,0)*$AD$587,0)*AH597,0)</f>
        <v>303</v>
      </c>
      <c r="AM597" s="66"/>
    </row>
    <row r="598" spans="1:39" ht="16.75" customHeight="1" x14ac:dyDescent="0.3">
      <c r="A598" s="11">
        <v>33</v>
      </c>
      <c r="B598" s="14" t="s">
        <v>3398</v>
      </c>
      <c r="C598" s="52" t="s">
        <v>14995</v>
      </c>
      <c r="D598" s="128"/>
      <c r="E598" s="129"/>
      <c r="F598" s="129"/>
      <c r="G598" s="129"/>
      <c r="H598" s="129"/>
      <c r="I598" s="129"/>
      <c r="J598" s="129"/>
      <c r="K598" s="130"/>
      <c r="L598" s="2"/>
      <c r="M598" s="2"/>
      <c r="N598" s="58"/>
      <c r="O598" s="81"/>
      <c r="P598" s="185"/>
      <c r="Q598" s="2"/>
      <c r="R598" s="2"/>
      <c r="S598" s="44"/>
      <c r="T598" s="45"/>
      <c r="U598" s="2"/>
      <c r="V598" s="2"/>
      <c r="W598" s="2"/>
      <c r="X598" s="2"/>
      <c r="Y598" s="145"/>
      <c r="Z598" s="71"/>
      <c r="AA598" s="232"/>
      <c r="AB598" s="72"/>
      <c r="AC598" s="145"/>
      <c r="AD598" s="71"/>
      <c r="AE598" s="36"/>
      <c r="AF598" s="201"/>
      <c r="AG598" s="55"/>
      <c r="AH598" s="141"/>
      <c r="AI598" s="268" t="s">
        <v>7356</v>
      </c>
      <c r="AJ598" s="53">
        <v>5</v>
      </c>
      <c r="AK598" s="181" t="s">
        <v>7357</v>
      </c>
      <c r="AL598" s="98">
        <f>ROUND(ROUND(P589*Y596,0)*$AD$587-AJ598,0)</f>
        <v>600</v>
      </c>
      <c r="AM598" s="66"/>
    </row>
    <row r="599" spans="1:39" ht="16.75" customHeight="1" x14ac:dyDescent="0.3">
      <c r="A599" s="11">
        <v>33</v>
      </c>
      <c r="B599" s="14" t="s">
        <v>3399</v>
      </c>
      <c r="C599" s="52" t="s">
        <v>14994</v>
      </c>
      <c r="D599" s="128"/>
      <c r="E599" s="129"/>
      <c r="F599" s="129"/>
      <c r="G599" s="129"/>
      <c r="H599" s="129"/>
      <c r="I599" s="129"/>
      <c r="J599" s="129"/>
      <c r="K599" s="130"/>
      <c r="L599" s="2"/>
      <c r="M599" s="2"/>
      <c r="N599" s="58"/>
      <c r="O599" s="81"/>
      <c r="P599" s="185"/>
      <c r="Q599" s="2"/>
      <c r="R599" s="2"/>
      <c r="S599" s="44"/>
      <c r="T599" s="45"/>
      <c r="U599" s="2"/>
      <c r="V599" s="2"/>
      <c r="W599" s="2"/>
      <c r="X599" s="2"/>
      <c r="Y599" s="145"/>
      <c r="Z599" s="71"/>
      <c r="AA599" s="232"/>
      <c r="AB599" s="72"/>
      <c r="AC599" s="145"/>
      <c r="AD599" s="71"/>
      <c r="AE599" s="291" t="s">
        <v>12369</v>
      </c>
      <c r="AF599" s="220" t="s">
        <v>7358</v>
      </c>
      <c r="AG599" s="55" t="s">
        <v>7390</v>
      </c>
      <c r="AH599" s="141">
        <v>0.7</v>
      </c>
      <c r="AI599" s="269"/>
      <c r="AJ599" s="136"/>
      <c r="AK599" s="75"/>
      <c r="AL599" s="98">
        <f>ROUND(ROUND(ROUND(P589*Y596,0)*$AD$587,0)*AH599-AJ598,0)</f>
        <v>419</v>
      </c>
      <c r="AM599" s="66"/>
    </row>
    <row r="600" spans="1:39" ht="16.75" customHeight="1" x14ac:dyDescent="0.3">
      <c r="A600" s="11">
        <v>33</v>
      </c>
      <c r="B600" s="14" t="s">
        <v>3400</v>
      </c>
      <c r="C600" s="52" t="s">
        <v>14993</v>
      </c>
      <c r="D600" s="128"/>
      <c r="E600" s="129"/>
      <c r="F600" s="129"/>
      <c r="G600" s="129"/>
      <c r="H600" s="129"/>
      <c r="I600" s="129"/>
      <c r="J600" s="129"/>
      <c r="K600" s="130"/>
      <c r="L600" s="2"/>
      <c r="M600" s="2"/>
      <c r="N600" s="58"/>
      <c r="O600" s="81"/>
      <c r="P600" s="185"/>
      <c r="Q600" s="2"/>
      <c r="R600" s="2"/>
      <c r="S600" s="44"/>
      <c r="T600" s="43"/>
      <c r="U600" s="8"/>
      <c r="V600" s="8"/>
      <c r="W600" s="8"/>
      <c r="X600" s="8"/>
      <c r="Y600" s="180"/>
      <c r="Z600" s="73"/>
      <c r="AA600" s="232"/>
      <c r="AB600" s="72"/>
      <c r="AC600" s="145"/>
      <c r="AD600" s="71"/>
      <c r="AE600" s="292"/>
      <c r="AF600" s="220" t="s">
        <v>7391</v>
      </c>
      <c r="AG600" s="55" t="s">
        <v>7390</v>
      </c>
      <c r="AH600" s="141">
        <v>0.5</v>
      </c>
      <c r="AI600" s="270"/>
      <c r="AJ600" s="144"/>
      <c r="AK600" s="150"/>
      <c r="AL600" s="98">
        <f>ROUND(ROUND(ROUND(P589*Y596,0)*$AD$587,0)*AH600-AJ598,0)</f>
        <v>298</v>
      </c>
      <c r="AM600" s="66"/>
    </row>
    <row r="601" spans="1:39" ht="16.75" customHeight="1" x14ac:dyDescent="0.3">
      <c r="A601" s="11">
        <v>33</v>
      </c>
      <c r="B601" s="14" t="s">
        <v>3401</v>
      </c>
      <c r="C601" s="52" t="s">
        <v>14992</v>
      </c>
      <c r="D601" s="45"/>
      <c r="E601" s="2"/>
      <c r="F601" s="2"/>
      <c r="G601" s="2"/>
      <c r="H601" s="2"/>
      <c r="I601" s="2"/>
      <c r="J601" s="2"/>
      <c r="K601" s="44"/>
      <c r="L601" s="2"/>
      <c r="M601" s="2"/>
      <c r="N601" s="58"/>
      <c r="O601" s="81"/>
      <c r="P601" s="167" t="s">
        <v>7425</v>
      </c>
      <c r="Q601" s="36"/>
      <c r="R601" s="36"/>
      <c r="S601" s="50"/>
      <c r="T601" s="36"/>
      <c r="U601" s="36"/>
      <c r="V601" s="36"/>
      <c r="W601" s="36"/>
      <c r="X601" s="36"/>
      <c r="Y601" s="217"/>
      <c r="Z601" s="50"/>
      <c r="AA601" s="12"/>
      <c r="AB601" s="45"/>
      <c r="AC601" s="2"/>
      <c r="AD601" s="44"/>
      <c r="AE601" s="36"/>
      <c r="AF601" s="53"/>
      <c r="AG601" s="36"/>
      <c r="AH601" s="36"/>
      <c r="AI601" s="36"/>
      <c r="AJ601" s="36"/>
      <c r="AK601" s="50"/>
      <c r="AL601" s="98">
        <f>ROUND(P607*$AD$587,0)</f>
        <v>554</v>
      </c>
      <c r="AM601" s="66"/>
    </row>
    <row r="602" spans="1:39" ht="16.75" customHeight="1" x14ac:dyDescent="0.3">
      <c r="A602" s="11">
        <v>33</v>
      </c>
      <c r="B602" s="14" t="s">
        <v>3402</v>
      </c>
      <c r="C602" s="52" t="s">
        <v>14991</v>
      </c>
      <c r="D602" s="45"/>
      <c r="E602" s="2"/>
      <c r="F602" s="2"/>
      <c r="G602" s="2"/>
      <c r="H602" s="2"/>
      <c r="I602" s="2"/>
      <c r="J602" s="2"/>
      <c r="K602" s="44"/>
      <c r="L602" s="2"/>
      <c r="M602" s="2"/>
      <c r="N602" s="58"/>
      <c r="O602" s="81"/>
      <c r="P602" s="185"/>
      <c r="Q602" s="2"/>
      <c r="R602" s="2"/>
      <c r="S602" s="44"/>
      <c r="T602" s="2"/>
      <c r="U602" s="2"/>
      <c r="V602" s="2"/>
      <c r="W602" s="2"/>
      <c r="X602" s="2"/>
      <c r="Y602" s="145"/>
      <c r="Z602" s="71"/>
      <c r="AA602" s="232"/>
      <c r="AB602" s="72"/>
      <c r="AC602" s="145"/>
      <c r="AD602" s="71"/>
      <c r="AE602" s="291" t="s">
        <v>12369</v>
      </c>
      <c r="AF602" s="220" t="s">
        <v>7358</v>
      </c>
      <c r="AG602" s="55" t="s">
        <v>7390</v>
      </c>
      <c r="AH602" s="141">
        <v>0.7</v>
      </c>
      <c r="AI602" s="141"/>
      <c r="AJ602" s="141"/>
      <c r="AK602" s="142"/>
      <c r="AL602" s="98">
        <f>ROUND(ROUND(P607*$AD$587,0)*AH602,0)</f>
        <v>388</v>
      </c>
      <c r="AM602" s="66"/>
    </row>
    <row r="603" spans="1:39" ht="16.75" customHeight="1" x14ac:dyDescent="0.3">
      <c r="A603" s="11">
        <v>33</v>
      </c>
      <c r="B603" s="14" t="s">
        <v>3403</v>
      </c>
      <c r="C603" s="52" t="s">
        <v>14990</v>
      </c>
      <c r="D603" s="128"/>
      <c r="E603" s="129"/>
      <c r="F603" s="129"/>
      <c r="G603" s="129"/>
      <c r="H603" s="129"/>
      <c r="I603" s="129"/>
      <c r="J603" s="129"/>
      <c r="K603" s="130"/>
      <c r="L603" s="2"/>
      <c r="M603" s="2"/>
      <c r="N603" s="58"/>
      <c r="O603" s="81"/>
      <c r="P603" s="185"/>
      <c r="Q603" s="2"/>
      <c r="R603" s="2"/>
      <c r="S603" s="44"/>
      <c r="T603" s="45"/>
      <c r="U603" s="2"/>
      <c r="V603" s="2"/>
      <c r="W603" s="2"/>
      <c r="X603" s="2"/>
      <c r="Y603" s="145"/>
      <c r="Z603" s="71"/>
      <c r="AA603" s="232"/>
      <c r="AB603" s="72"/>
      <c r="AC603" s="145"/>
      <c r="AD603" s="71"/>
      <c r="AE603" s="292"/>
      <c r="AF603" s="220" t="s">
        <v>7391</v>
      </c>
      <c r="AG603" s="55" t="s">
        <v>7390</v>
      </c>
      <c r="AH603" s="141">
        <v>0.5</v>
      </c>
      <c r="AI603" s="141"/>
      <c r="AJ603" s="141"/>
      <c r="AK603" s="142"/>
      <c r="AL603" s="98">
        <f>ROUND(ROUND(P607*$AD$587,0)*AH603,0)</f>
        <v>277</v>
      </c>
      <c r="AM603" s="66"/>
    </row>
    <row r="604" spans="1:39" ht="16.75" customHeight="1" x14ac:dyDescent="0.3">
      <c r="A604" s="11">
        <v>33</v>
      </c>
      <c r="B604" s="14" t="s">
        <v>3404</v>
      </c>
      <c r="C604" s="52" t="s">
        <v>14989</v>
      </c>
      <c r="D604" s="128"/>
      <c r="E604" s="129"/>
      <c r="F604" s="129"/>
      <c r="G604" s="129"/>
      <c r="H604" s="129"/>
      <c r="I604" s="129"/>
      <c r="J604" s="129"/>
      <c r="K604" s="130"/>
      <c r="L604" s="2"/>
      <c r="M604" s="2"/>
      <c r="N604" s="58"/>
      <c r="O604" s="81"/>
      <c r="P604" s="185"/>
      <c r="Q604" s="2"/>
      <c r="R604" s="2"/>
      <c r="S604" s="44"/>
      <c r="T604" s="45"/>
      <c r="U604" s="2"/>
      <c r="V604" s="2"/>
      <c r="W604" s="2"/>
      <c r="X604" s="2"/>
      <c r="Y604" s="145"/>
      <c r="Z604" s="71"/>
      <c r="AA604" s="232"/>
      <c r="AB604" s="72"/>
      <c r="AC604" s="145"/>
      <c r="AD604" s="71"/>
      <c r="AE604" s="36"/>
      <c r="AF604" s="201"/>
      <c r="AG604" s="55"/>
      <c r="AH604" s="141"/>
      <c r="AI604" s="268" t="s">
        <v>7356</v>
      </c>
      <c r="AJ604" s="53">
        <v>5</v>
      </c>
      <c r="AK604" s="181" t="s">
        <v>7357</v>
      </c>
      <c r="AL604" s="98">
        <f>ROUND(P607*$AD$587-AJ604,0)</f>
        <v>549</v>
      </c>
      <c r="AM604" s="66"/>
    </row>
    <row r="605" spans="1:39" ht="16.75" customHeight="1" x14ac:dyDescent="0.3">
      <c r="A605" s="11">
        <v>33</v>
      </c>
      <c r="B605" s="14" t="s">
        <v>3405</v>
      </c>
      <c r="C605" s="52" t="s">
        <v>14988</v>
      </c>
      <c r="D605" s="128"/>
      <c r="E605" s="129"/>
      <c r="F605" s="129"/>
      <c r="G605" s="129"/>
      <c r="H605" s="129"/>
      <c r="I605" s="129"/>
      <c r="J605" s="129"/>
      <c r="K605" s="130"/>
      <c r="L605" s="2"/>
      <c r="M605" s="2"/>
      <c r="N605" s="58"/>
      <c r="O605" s="81"/>
      <c r="P605" s="185"/>
      <c r="Q605" s="2"/>
      <c r="R605" s="2"/>
      <c r="S605" s="44"/>
      <c r="T605" s="45"/>
      <c r="U605" s="2"/>
      <c r="V605" s="2"/>
      <c r="W605" s="2"/>
      <c r="X605" s="2"/>
      <c r="Y605" s="145"/>
      <c r="Z605" s="71"/>
      <c r="AA605" s="232"/>
      <c r="AB605" s="72"/>
      <c r="AC605" s="145"/>
      <c r="AD605" s="71"/>
      <c r="AE605" s="291" t="s">
        <v>12369</v>
      </c>
      <c r="AF605" s="220" t="s">
        <v>7358</v>
      </c>
      <c r="AG605" s="55" t="s">
        <v>7390</v>
      </c>
      <c r="AH605" s="141">
        <v>0.7</v>
      </c>
      <c r="AI605" s="269"/>
      <c r="AJ605" s="136"/>
      <c r="AK605" s="75"/>
      <c r="AL605" s="98">
        <f>ROUND(ROUND(P607*$AD$587,0)*AH605-AJ604,0)</f>
        <v>383</v>
      </c>
      <c r="AM605" s="66"/>
    </row>
    <row r="606" spans="1:39" ht="16.75" customHeight="1" x14ac:dyDescent="0.3">
      <c r="A606" s="11">
        <v>33</v>
      </c>
      <c r="B606" s="14" t="s">
        <v>3406</v>
      </c>
      <c r="C606" s="52" t="s">
        <v>14987</v>
      </c>
      <c r="D606" s="128"/>
      <c r="E606" s="129"/>
      <c r="F606" s="129"/>
      <c r="G606" s="129"/>
      <c r="H606" s="129"/>
      <c r="I606" s="129"/>
      <c r="J606" s="129"/>
      <c r="K606" s="130"/>
      <c r="L606" s="2"/>
      <c r="M606" s="2"/>
      <c r="N606" s="58"/>
      <c r="O606" s="81"/>
      <c r="P606" s="185"/>
      <c r="Q606" s="2"/>
      <c r="R606" s="2"/>
      <c r="S606" s="44"/>
      <c r="T606" s="45"/>
      <c r="U606" s="2"/>
      <c r="V606" s="2"/>
      <c r="W606" s="2"/>
      <c r="X606" s="2"/>
      <c r="Y606" s="145"/>
      <c r="Z606" s="71"/>
      <c r="AA606" s="232"/>
      <c r="AB606" s="72"/>
      <c r="AC606" s="145"/>
      <c r="AD606" s="71"/>
      <c r="AE606" s="292"/>
      <c r="AF606" s="220" t="s">
        <v>7391</v>
      </c>
      <c r="AG606" s="55" t="s">
        <v>7390</v>
      </c>
      <c r="AH606" s="141">
        <v>0.5</v>
      </c>
      <c r="AI606" s="270"/>
      <c r="AJ606" s="144"/>
      <c r="AK606" s="150"/>
      <c r="AL606" s="98">
        <f>ROUND(ROUND(P607*$AD$587,0)*AH606-AJ604,0)</f>
        <v>272</v>
      </c>
      <c r="AM606" s="66"/>
    </row>
    <row r="607" spans="1:39" ht="16.75" customHeight="1" x14ac:dyDescent="0.3">
      <c r="A607" s="11">
        <v>33</v>
      </c>
      <c r="B607" s="14" t="s">
        <v>3407</v>
      </c>
      <c r="C607" s="52" t="s">
        <v>14986</v>
      </c>
      <c r="D607" s="45"/>
      <c r="E607" s="2"/>
      <c r="F607" s="2"/>
      <c r="G607" s="2"/>
      <c r="H607" s="2"/>
      <c r="I607" s="2"/>
      <c r="J607" s="2"/>
      <c r="K607" s="44"/>
      <c r="L607" s="2"/>
      <c r="M607" s="2"/>
      <c r="N607" s="58"/>
      <c r="O607" s="81"/>
      <c r="P607" s="271">
        <f>'21共同生活援助（日中支援型）'!P319</f>
        <v>792</v>
      </c>
      <c r="Q607" s="272"/>
      <c r="R607" s="2" t="s">
        <v>7388</v>
      </c>
      <c r="S607" s="44"/>
      <c r="T607" s="281" t="s">
        <v>7380</v>
      </c>
      <c r="U607" s="282"/>
      <c r="V607" s="282"/>
      <c r="W607" s="282"/>
      <c r="X607" s="36"/>
      <c r="Y607" s="217"/>
      <c r="Z607" s="74"/>
      <c r="AA607" s="232"/>
      <c r="AB607" s="72"/>
      <c r="AC607" s="145"/>
      <c r="AD607" s="71"/>
      <c r="AE607" s="36"/>
      <c r="AF607" s="194"/>
      <c r="AG607" s="7"/>
      <c r="AH607" s="7"/>
      <c r="AI607" s="36"/>
      <c r="AJ607" s="7"/>
      <c r="AK607" s="37"/>
      <c r="AL607" s="98">
        <f>ROUND(ROUND(P607*Y608,0)*$AD$587,0)</f>
        <v>516</v>
      </c>
      <c r="AM607" s="66"/>
    </row>
    <row r="608" spans="1:39" ht="16.75" customHeight="1" x14ac:dyDescent="0.3">
      <c r="A608" s="11">
        <v>33</v>
      </c>
      <c r="B608" s="14" t="s">
        <v>3408</v>
      </c>
      <c r="C608" s="52" t="s">
        <v>14985</v>
      </c>
      <c r="D608" s="45"/>
      <c r="E608" s="2"/>
      <c r="F608" s="2"/>
      <c r="G608" s="2"/>
      <c r="H608" s="2"/>
      <c r="I608" s="2"/>
      <c r="J608" s="2"/>
      <c r="K608" s="44"/>
      <c r="L608" s="2"/>
      <c r="M608" s="2"/>
      <c r="N608" s="58"/>
      <c r="O608" s="81"/>
      <c r="P608" s="72"/>
      <c r="Q608" s="145"/>
      <c r="R608" s="2"/>
      <c r="S608" s="44"/>
      <c r="T608" s="284"/>
      <c r="U608" s="285"/>
      <c r="V608" s="285"/>
      <c r="W608" s="285"/>
      <c r="X608" s="136" t="s">
        <v>7404</v>
      </c>
      <c r="Y608" s="273">
        <v>0.93</v>
      </c>
      <c r="Z608" s="274"/>
      <c r="AA608" s="233"/>
      <c r="AB608" s="156"/>
      <c r="AC608" s="155"/>
      <c r="AD608" s="157"/>
      <c r="AE608" s="291" t="s">
        <v>12369</v>
      </c>
      <c r="AF608" s="220" t="s">
        <v>7358</v>
      </c>
      <c r="AG608" s="55" t="s">
        <v>7390</v>
      </c>
      <c r="AH608" s="141">
        <v>0.7</v>
      </c>
      <c r="AI608" s="141"/>
      <c r="AJ608" s="141"/>
      <c r="AK608" s="142"/>
      <c r="AL608" s="98">
        <f>ROUND(ROUND(ROUND(P607*Y608,0)*$AD$587,0)*AH608,0)</f>
        <v>361</v>
      </c>
      <c r="AM608" s="66"/>
    </row>
    <row r="609" spans="1:39" ht="16.75" customHeight="1" x14ac:dyDescent="0.3">
      <c r="A609" s="11">
        <v>33</v>
      </c>
      <c r="B609" s="14" t="s">
        <v>3409</v>
      </c>
      <c r="C609" s="52" t="s">
        <v>14984</v>
      </c>
      <c r="D609" s="128"/>
      <c r="E609" s="129"/>
      <c r="F609" s="129"/>
      <c r="G609" s="129"/>
      <c r="H609" s="129"/>
      <c r="I609" s="129"/>
      <c r="J609" s="129"/>
      <c r="K609" s="130"/>
      <c r="L609" s="2"/>
      <c r="M609" s="2"/>
      <c r="N609" s="58"/>
      <c r="O609" s="81"/>
      <c r="P609" s="185"/>
      <c r="Q609" s="2"/>
      <c r="R609" s="2"/>
      <c r="S609" s="44"/>
      <c r="T609" s="284"/>
      <c r="U609" s="285"/>
      <c r="V609" s="285"/>
      <c r="W609" s="285"/>
      <c r="X609" s="2"/>
      <c r="Y609" s="145"/>
      <c r="Z609" s="71"/>
      <c r="AA609" s="232"/>
      <c r="AB609" s="72"/>
      <c r="AC609" s="145"/>
      <c r="AD609" s="71"/>
      <c r="AE609" s="292"/>
      <c r="AF609" s="220" t="s">
        <v>7391</v>
      </c>
      <c r="AG609" s="55" t="s">
        <v>7390</v>
      </c>
      <c r="AH609" s="141">
        <v>0.5</v>
      </c>
      <c r="AI609" s="141"/>
      <c r="AJ609" s="141"/>
      <c r="AK609" s="142"/>
      <c r="AL609" s="98">
        <f>ROUND(ROUND(ROUND(P607*Y608,0)*$AD$587,0)*AH609,0)</f>
        <v>258</v>
      </c>
      <c r="AM609" s="66"/>
    </row>
    <row r="610" spans="1:39" ht="16.75" customHeight="1" x14ac:dyDescent="0.3">
      <c r="A610" s="11">
        <v>33</v>
      </c>
      <c r="B610" s="14" t="s">
        <v>3410</v>
      </c>
      <c r="C610" s="52" t="s">
        <v>14983</v>
      </c>
      <c r="D610" s="128"/>
      <c r="E610" s="129"/>
      <c r="F610" s="129"/>
      <c r="G610" s="129"/>
      <c r="H610" s="129"/>
      <c r="I610" s="129"/>
      <c r="J610" s="129"/>
      <c r="K610" s="130"/>
      <c r="L610" s="2"/>
      <c r="M610" s="2"/>
      <c r="N610" s="58"/>
      <c r="O610" s="81"/>
      <c r="P610" s="185"/>
      <c r="Q610" s="2"/>
      <c r="R610" s="2"/>
      <c r="S610" s="44"/>
      <c r="T610" s="45"/>
      <c r="U610" s="2"/>
      <c r="V610" s="2"/>
      <c r="W610" s="2"/>
      <c r="X610" s="2"/>
      <c r="Y610" s="145"/>
      <c r="Z610" s="71"/>
      <c r="AA610" s="232"/>
      <c r="AB610" s="72"/>
      <c r="AC610" s="145"/>
      <c r="AD610" s="71"/>
      <c r="AE610" s="36"/>
      <c r="AF610" s="201"/>
      <c r="AG610" s="55"/>
      <c r="AH610" s="141"/>
      <c r="AI610" s="268" t="s">
        <v>7356</v>
      </c>
      <c r="AJ610" s="53">
        <v>5</v>
      </c>
      <c r="AK610" s="181" t="s">
        <v>7357</v>
      </c>
      <c r="AL610" s="98">
        <f>ROUND(ROUND(P607*Y608,0)*$AD$587-AJ610,0)</f>
        <v>511</v>
      </c>
      <c r="AM610" s="66"/>
    </row>
    <row r="611" spans="1:39" ht="16.75" customHeight="1" x14ac:dyDescent="0.3">
      <c r="A611" s="11">
        <v>33</v>
      </c>
      <c r="B611" s="14" t="s">
        <v>3411</v>
      </c>
      <c r="C611" s="52" t="s">
        <v>14982</v>
      </c>
      <c r="D611" s="128"/>
      <c r="E611" s="129"/>
      <c r="F611" s="129"/>
      <c r="G611" s="129"/>
      <c r="H611" s="129"/>
      <c r="I611" s="129"/>
      <c r="J611" s="129"/>
      <c r="K611" s="130"/>
      <c r="L611" s="2"/>
      <c r="M611" s="2"/>
      <c r="N611" s="58"/>
      <c r="O611" s="81"/>
      <c r="P611" s="185"/>
      <c r="Q611" s="2"/>
      <c r="R611" s="2"/>
      <c r="S611" s="44"/>
      <c r="T611" s="45"/>
      <c r="U611" s="2"/>
      <c r="V611" s="2"/>
      <c r="W611" s="2"/>
      <c r="X611" s="2"/>
      <c r="Y611" s="145"/>
      <c r="Z611" s="71"/>
      <c r="AA611" s="232"/>
      <c r="AB611" s="72"/>
      <c r="AC611" s="145"/>
      <c r="AD611" s="71"/>
      <c r="AE611" s="291" t="s">
        <v>12369</v>
      </c>
      <c r="AF611" s="220" t="s">
        <v>7358</v>
      </c>
      <c r="AG611" s="55" t="s">
        <v>7390</v>
      </c>
      <c r="AH611" s="141">
        <v>0.7</v>
      </c>
      <c r="AI611" s="269"/>
      <c r="AJ611" s="136"/>
      <c r="AK611" s="75"/>
      <c r="AL611" s="98">
        <f>ROUND(ROUND(ROUND(P607*Y608,0)*$AD$587,0)*AH611-AJ610,0)</f>
        <v>356</v>
      </c>
      <c r="AM611" s="66"/>
    </row>
    <row r="612" spans="1:39" ht="16.75" customHeight="1" x14ac:dyDescent="0.3">
      <c r="A612" s="11">
        <v>33</v>
      </c>
      <c r="B612" s="14" t="s">
        <v>3412</v>
      </c>
      <c r="C612" s="52" t="s">
        <v>14981</v>
      </c>
      <c r="D612" s="128"/>
      <c r="E612" s="129"/>
      <c r="F612" s="129"/>
      <c r="G612" s="129"/>
      <c r="H612" s="129"/>
      <c r="I612" s="129"/>
      <c r="J612" s="129"/>
      <c r="K612" s="130"/>
      <c r="L612" s="2"/>
      <c r="M612" s="2"/>
      <c r="N612" s="58"/>
      <c r="O612" s="81"/>
      <c r="P612" s="185"/>
      <c r="Q612" s="2"/>
      <c r="R612" s="2"/>
      <c r="S612" s="44"/>
      <c r="T612" s="43"/>
      <c r="U612" s="8"/>
      <c r="V612" s="8"/>
      <c r="W612" s="8"/>
      <c r="X612" s="8"/>
      <c r="Y612" s="180"/>
      <c r="Z612" s="73"/>
      <c r="AA612" s="232"/>
      <c r="AB612" s="72"/>
      <c r="AC612" s="145"/>
      <c r="AD612" s="71"/>
      <c r="AE612" s="292"/>
      <c r="AF612" s="220" t="s">
        <v>7391</v>
      </c>
      <c r="AG612" s="55" t="s">
        <v>7390</v>
      </c>
      <c r="AH612" s="141">
        <v>0.5</v>
      </c>
      <c r="AI612" s="270"/>
      <c r="AJ612" s="144"/>
      <c r="AK612" s="150"/>
      <c r="AL612" s="98">
        <f>ROUND(ROUND(ROUND(P607*Y608,0)*$AD$587,0)*AH612-AJ610,0)</f>
        <v>253</v>
      </c>
      <c r="AM612" s="66"/>
    </row>
    <row r="613" spans="1:39" ht="16.75" customHeight="1" x14ac:dyDescent="0.3">
      <c r="A613" s="11">
        <v>33</v>
      </c>
      <c r="B613" s="14" t="s">
        <v>3413</v>
      </c>
      <c r="C613" s="52" t="s">
        <v>14980</v>
      </c>
      <c r="D613" s="45"/>
      <c r="E613" s="2"/>
      <c r="F613" s="2"/>
      <c r="G613" s="2"/>
      <c r="H613" s="2"/>
      <c r="I613" s="2"/>
      <c r="J613" s="2"/>
      <c r="K613" s="44"/>
      <c r="L613" s="2"/>
      <c r="M613" s="2"/>
      <c r="N613" s="58"/>
      <c r="O613" s="81"/>
      <c r="P613" s="185"/>
      <c r="Q613" s="2"/>
      <c r="R613" s="2"/>
      <c r="S613" s="44"/>
      <c r="T613" s="281" t="s">
        <v>13491</v>
      </c>
      <c r="U613" s="282"/>
      <c r="V613" s="282"/>
      <c r="W613" s="282"/>
      <c r="X613" s="2"/>
      <c r="Y613" s="145"/>
      <c r="Z613" s="71"/>
      <c r="AA613" s="232"/>
      <c r="AB613" s="72"/>
      <c r="AC613" s="145"/>
      <c r="AD613" s="71"/>
      <c r="AE613" s="36"/>
      <c r="AF613" s="194"/>
      <c r="AG613" s="7"/>
      <c r="AH613" s="7"/>
      <c r="AI613" s="36"/>
      <c r="AJ613" s="7"/>
      <c r="AK613" s="37"/>
      <c r="AL613" s="98">
        <f>ROUND(ROUND(P607*Y614,0)*$AD$587,0)</f>
        <v>526</v>
      </c>
      <c r="AM613" s="66"/>
    </row>
    <row r="614" spans="1:39" ht="16.75" customHeight="1" x14ac:dyDescent="0.3">
      <c r="A614" s="11">
        <v>33</v>
      </c>
      <c r="B614" s="14" t="s">
        <v>3414</v>
      </c>
      <c r="C614" s="52" t="s">
        <v>14979</v>
      </c>
      <c r="D614" s="45"/>
      <c r="E614" s="2"/>
      <c r="F614" s="2"/>
      <c r="G614" s="2"/>
      <c r="H614" s="2"/>
      <c r="I614" s="2"/>
      <c r="J614" s="2"/>
      <c r="K614" s="44"/>
      <c r="L614" s="2"/>
      <c r="M614" s="2"/>
      <c r="N614" s="58"/>
      <c r="O614" s="81"/>
      <c r="P614" s="185"/>
      <c r="Q614" s="2"/>
      <c r="R614" s="2"/>
      <c r="S614" s="44"/>
      <c r="T614" s="284" t="s">
        <v>7405</v>
      </c>
      <c r="U614" s="285"/>
      <c r="V614" s="285"/>
      <c r="W614" s="285"/>
      <c r="X614" s="136" t="s">
        <v>7404</v>
      </c>
      <c r="Y614" s="273">
        <v>0.95</v>
      </c>
      <c r="Z614" s="274"/>
      <c r="AA614" s="233"/>
      <c r="AB614" s="156"/>
      <c r="AC614" s="155"/>
      <c r="AD614" s="157"/>
      <c r="AE614" s="291" t="s">
        <v>12369</v>
      </c>
      <c r="AF614" s="220" t="s">
        <v>7358</v>
      </c>
      <c r="AG614" s="55" t="s">
        <v>7390</v>
      </c>
      <c r="AH614" s="141">
        <v>0.7</v>
      </c>
      <c r="AI614" s="141"/>
      <c r="AJ614" s="141"/>
      <c r="AK614" s="142"/>
      <c r="AL614" s="98">
        <f>ROUND(ROUND(ROUND(P607*Y614,0)*$AD$587,0)*AH614,0)</f>
        <v>368</v>
      </c>
      <c r="AM614" s="66"/>
    </row>
    <row r="615" spans="1:39" ht="16.75" customHeight="1" x14ac:dyDescent="0.3">
      <c r="A615" s="11">
        <v>33</v>
      </c>
      <c r="B615" s="14" t="s">
        <v>3415</v>
      </c>
      <c r="C615" s="52" t="s">
        <v>14978</v>
      </c>
      <c r="D615" s="128"/>
      <c r="E615" s="129"/>
      <c r="F615" s="129"/>
      <c r="G615" s="129"/>
      <c r="H615" s="129"/>
      <c r="I615" s="129"/>
      <c r="J615" s="129"/>
      <c r="K615" s="130"/>
      <c r="L615" s="2"/>
      <c r="M615" s="2"/>
      <c r="N615" s="58"/>
      <c r="O615" s="81"/>
      <c r="P615" s="185"/>
      <c r="Q615" s="2"/>
      <c r="R615" s="2"/>
      <c r="S615" s="44"/>
      <c r="T615" s="284"/>
      <c r="U615" s="285"/>
      <c r="V615" s="285"/>
      <c r="W615" s="285"/>
      <c r="X615" s="2"/>
      <c r="Y615" s="145"/>
      <c r="Z615" s="71"/>
      <c r="AA615" s="232"/>
      <c r="AB615" s="72"/>
      <c r="AC615" s="145"/>
      <c r="AD615" s="71"/>
      <c r="AE615" s="292"/>
      <c r="AF615" s="220" t="s">
        <v>7391</v>
      </c>
      <c r="AG615" s="55" t="s">
        <v>7390</v>
      </c>
      <c r="AH615" s="141">
        <v>0.5</v>
      </c>
      <c r="AI615" s="141"/>
      <c r="AJ615" s="141"/>
      <c r="AK615" s="142"/>
      <c r="AL615" s="98">
        <f>ROUND(ROUND(ROUND(P607*Y614,0)*$AD$587,0)*AH615,0)</f>
        <v>263</v>
      </c>
      <c r="AM615" s="66"/>
    </row>
    <row r="616" spans="1:39" ht="16.75" customHeight="1" x14ac:dyDescent="0.3">
      <c r="A616" s="11">
        <v>33</v>
      </c>
      <c r="B616" s="14" t="s">
        <v>3416</v>
      </c>
      <c r="C616" s="52" t="s">
        <v>14977</v>
      </c>
      <c r="D616" s="128"/>
      <c r="E616" s="129"/>
      <c r="F616" s="129"/>
      <c r="G616" s="129"/>
      <c r="H616" s="129"/>
      <c r="I616" s="129"/>
      <c r="J616" s="129"/>
      <c r="K616" s="130"/>
      <c r="L616" s="2"/>
      <c r="M616" s="2"/>
      <c r="N616" s="58"/>
      <c r="O616" s="81"/>
      <c r="P616" s="185"/>
      <c r="Q616" s="2"/>
      <c r="R616" s="2"/>
      <c r="S616" s="44"/>
      <c r="T616" s="45"/>
      <c r="U616" s="2"/>
      <c r="V616" s="2"/>
      <c r="W616" s="2"/>
      <c r="X616" s="2"/>
      <c r="Y616" s="145"/>
      <c r="Z616" s="71"/>
      <c r="AA616" s="232"/>
      <c r="AB616" s="72"/>
      <c r="AC616" s="145"/>
      <c r="AD616" s="71"/>
      <c r="AE616" s="36"/>
      <c r="AF616" s="201"/>
      <c r="AG616" s="55"/>
      <c r="AH616" s="141"/>
      <c r="AI616" s="268" t="s">
        <v>7356</v>
      </c>
      <c r="AJ616" s="53">
        <v>5</v>
      </c>
      <c r="AK616" s="181" t="s">
        <v>7357</v>
      </c>
      <c r="AL616" s="98">
        <f>ROUND(ROUND(P607*Y614,0)*$AD$587-AJ616,0)</f>
        <v>521</v>
      </c>
      <c r="AM616" s="66"/>
    </row>
    <row r="617" spans="1:39" ht="16.75" customHeight="1" x14ac:dyDescent="0.3">
      <c r="A617" s="11">
        <v>33</v>
      </c>
      <c r="B617" s="14" t="s">
        <v>3417</v>
      </c>
      <c r="C617" s="52" t="s">
        <v>14976</v>
      </c>
      <c r="D617" s="128"/>
      <c r="E617" s="129"/>
      <c r="F617" s="129"/>
      <c r="G617" s="129"/>
      <c r="H617" s="129"/>
      <c r="I617" s="129"/>
      <c r="J617" s="129"/>
      <c r="K617" s="130"/>
      <c r="L617" s="2"/>
      <c r="M617" s="2"/>
      <c r="N617" s="58"/>
      <c r="O617" s="81"/>
      <c r="P617" s="185"/>
      <c r="Q617" s="2"/>
      <c r="R617" s="2"/>
      <c r="S617" s="44"/>
      <c r="T617" s="45"/>
      <c r="U617" s="2"/>
      <c r="V617" s="2"/>
      <c r="W617" s="2"/>
      <c r="X617" s="2"/>
      <c r="Y617" s="145"/>
      <c r="Z617" s="71"/>
      <c r="AA617" s="232"/>
      <c r="AB617" s="72"/>
      <c r="AC617" s="145"/>
      <c r="AD617" s="71"/>
      <c r="AE617" s="291" t="s">
        <v>12369</v>
      </c>
      <c r="AF617" s="220" t="s">
        <v>7358</v>
      </c>
      <c r="AG617" s="55" t="s">
        <v>7390</v>
      </c>
      <c r="AH617" s="141">
        <v>0.7</v>
      </c>
      <c r="AI617" s="269"/>
      <c r="AJ617" s="136"/>
      <c r="AK617" s="75"/>
      <c r="AL617" s="98">
        <f>ROUND(ROUND(ROUND(P607*Y614,0)*$AD$587,0)*AH617-AJ616,0)</f>
        <v>363</v>
      </c>
      <c r="AM617" s="66"/>
    </row>
    <row r="618" spans="1:39" ht="16.75" customHeight="1" x14ac:dyDescent="0.3">
      <c r="A618" s="11">
        <v>33</v>
      </c>
      <c r="B618" s="14" t="s">
        <v>3418</v>
      </c>
      <c r="C618" s="52" t="s">
        <v>14975</v>
      </c>
      <c r="D618" s="128"/>
      <c r="E618" s="129"/>
      <c r="F618" s="129"/>
      <c r="G618" s="129"/>
      <c r="H618" s="129"/>
      <c r="I618" s="129"/>
      <c r="J618" s="129"/>
      <c r="K618" s="130"/>
      <c r="L618" s="2"/>
      <c r="M618" s="2"/>
      <c r="N618" s="58"/>
      <c r="O618" s="81"/>
      <c r="P618" s="185"/>
      <c r="Q618" s="2"/>
      <c r="R618" s="2"/>
      <c r="S618" s="44"/>
      <c r="T618" s="43"/>
      <c r="U618" s="8"/>
      <c r="V618" s="8"/>
      <c r="W618" s="8"/>
      <c r="X618" s="8"/>
      <c r="Y618" s="180"/>
      <c r="Z618" s="73"/>
      <c r="AA618" s="232"/>
      <c r="AB618" s="72"/>
      <c r="AC618" s="145"/>
      <c r="AD618" s="71"/>
      <c r="AE618" s="292"/>
      <c r="AF618" s="220" t="s">
        <v>7391</v>
      </c>
      <c r="AG618" s="55" t="s">
        <v>7390</v>
      </c>
      <c r="AH618" s="141">
        <v>0.5</v>
      </c>
      <c r="AI618" s="270"/>
      <c r="AJ618" s="144"/>
      <c r="AK618" s="150"/>
      <c r="AL618" s="98">
        <f>ROUND(ROUND(ROUND(P607*Y614,0)*$AD$587,0)*AH618-AJ616,0)</f>
        <v>258</v>
      </c>
      <c r="AM618" s="66"/>
    </row>
    <row r="619" spans="1:39" ht="16.75" customHeight="1" x14ac:dyDescent="0.3">
      <c r="A619" s="11">
        <v>33</v>
      </c>
      <c r="B619" s="14" t="s">
        <v>3419</v>
      </c>
      <c r="C619" s="52" t="s">
        <v>14974</v>
      </c>
      <c r="D619" s="45"/>
      <c r="E619" s="2"/>
      <c r="F619" s="2"/>
      <c r="G619" s="2"/>
      <c r="H619" s="2"/>
      <c r="I619" s="2"/>
      <c r="J619" s="2"/>
      <c r="K619" s="44"/>
      <c r="L619" s="2"/>
      <c r="M619" s="2"/>
      <c r="N619" s="58"/>
      <c r="O619" s="81"/>
      <c r="P619" s="167" t="s">
        <v>7398</v>
      </c>
      <c r="Q619" s="36"/>
      <c r="R619" s="36"/>
      <c r="S619" s="50"/>
      <c r="T619" s="2"/>
      <c r="U619" s="2"/>
      <c r="V619" s="2"/>
      <c r="W619" s="2"/>
      <c r="X619" s="36"/>
      <c r="Y619" s="217"/>
      <c r="Z619" s="50"/>
      <c r="AA619" s="12"/>
      <c r="AB619" s="45"/>
      <c r="AC619" s="2"/>
      <c r="AD619" s="44"/>
      <c r="AE619" s="36"/>
      <c r="AF619" s="53"/>
      <c r="AG619" s="36"/>
      <c r="AH619" s="36"/>
      <c r="AI619" s="36"/>
      <c r="AJ619" s="36"/>
      <c r="AK619" s="50"/>
      <c r="AL619" s="98">
        <f>ROUND(P625*$AD$587,0)</f>
        <v>498</v>
      </c>
      <c r="AM619" s="16"/>
    </row>
    <row r="620" spans="1:39" ht="16.75" customHeight="1" x14ac:dyDescent="0.3">
      <c r="A620" s="11">
        <v>33</v>
      </c>
      <c r="B620" s="14" t="s">
        <v>3420</v>
      </c>
      <c r="C620" s="52" t="s">
        <v>14973</v>
      </c>
      <c r="D620" s="45"/>
      <c r="E620" s="2"/>
      <c r="F620" s="2"/>
      <c r="G620" s="2"/>
      <c r="H620" s="2"/>
      <c r="I620" s="2"/>
      <c r="J620" s="2"/>
      <c r="K620" s="44"/>
      <c r="L620" s="2"/>
      <c r="M620" s="2"/>
      <c r="N620" s="58"/>
      <c r="O620" s="81"/>
      <c r="P620" s="185"/>
      <c r="Q620" s="2"/>
      <c r="R620" s="2"/>
      <c r="S620" s="44"/>
      <c r="T620" s="2"/>
      <c r="U620" s="2"/>
      <c r="V620" s="2"/>
      <c r="W620" s="2"/>
      <c r="X620" s="2"/>
      <c r="Y620" s="145"/>
      <c r="Z620" s="71"/>
      <c r="AA620" s="232"/>
      <c r="AB620" s="72"/>
      <c r="AC620" s="145"/>
      <c r="AD620" s="71"/>
      <c r="AE620" s="291" t="s">
        <v>12369</v>
      </c>
      <c r="AF620" s="220" t="s">
        <v>7358</v>
      </c>
      <c r="AG620" s="55" t="s">
        <v>7390</v>
      </c>
      <c r="AH620" s="141">
        <v>0.7</v>
      </c>
      <c r="AI620" s="141"/>
      <c r="AJ620" s="141"/>
      <c r="AK620" s="142"/>
      <c r="AL620" s="98">
        <f>ROUND(ROUND(P625*$AD$587,0)*AH620,0)</f>
        <v>349</v>
      </c>
      <c r="AM620" s="16"/>
    </row>
    <row r="621" spans="1:39" ht="16.75" customHeight="1" x14ac:dyDescent="0.3">
      <c r="A621" s="11">
        <v>33</v>
      </c>
      <c r="B621" s="14" t="s">
        <v>3421</v>
      </c>
      <c r="C621" s="52" t="s">
        <v>14972</v>
      </c>
      <c r="D621" s="128"/>
      <c r="E621" s="129"/>
      <c r="F621" s="129"/>
      <c r="G621" s="129"/>
      <c r="H621" s="129"/>
      <c r="I621" s="129"/>
      <c r="J621" s="129"/>
      <c r="K621" s="130"/>
      <c r="L621" s="2"/>
      <c r="M621" s="2"/>
      <c r="N621" s="58"/>
      <c r="O621" s="81"/>
      <c r="P621" s="185"/>
      <c r="Q621" s="2"/>
      <c r="R621" s="2"/>
      <c r="S621" s="44"/>
      <c r="T621" s="45"/>
      <c r="U621" s="2"/>
      <c r="V621" s="2"/>
      <c r="W621" s="2"/>
      <c r="X621" s="2"/>
      <c r="Y621" s="145"/>
      <c r="Z621" s="71"/>
      <c r="AA621" s="232"/>
      <c r="AB621" s="72"/>
      <c r="AC621" s="145"/>
      <c r="AD621" s="71"/>
      <c r="AE621" s="292"/>
      <c r="AF621" s="220" t="s">
        <v>7391</v>
      </c>
      <c r="AG621" s="55" t="s">
        <v>7390</v>
      </c>
      <c r="AH621" s="141">
        <v>0.5</v>
      </c>
      <c r="AI621" s="141"/>
      <c r="AJ621" s="141"/>
      <c r="AK621" s="142"/>
      <c r="AL621" s="98">
        <f>ROUND(ROUND(P625*$AD$587,0)*AH621,0)</f>
        <v>249</v>
      </c>
      <c r="AM621" s="66"/>
    </row>
    <row r="622" spans="1:39" ht="16.75" customHeight="1" x14ac:dyDescent="0.3">
      <c r="A622" s="11">
        <v>33</v>
      </c>
      <c r="B622" s="14" t="s">
        <v>3422</v>
      </c>
      <c r="C622" s="52" t="s">
        <v>14971</v>
      </c>
      <c r="D622" s="128"/>
      <c r="E622" s="129"/>
      <c r="F622" s="129"/>
      <c r="G622" s="129"/>
      <c r="H622" s="129"/>
      <c r="I622" s="129"/>
      <c r="J622" s="129"/>
      <c r="K622" s="130"/>
      <c r="L622" s="2"/>
      <c r="M622" s="2"/>
      <c r="N622" s="58"/>
      <c r="O622" s="81"/>
      <c r="P622" s="185"/>
      <c r="Q622" s="2"/>
      <c r="R622" s="2"/>
      <c r="S622" s="44"/>
      <c r="T622" s="45"/>
      <c r="U622" s="2"/>
      <c r="V622" s="2"/>
      <c r="W622" s="2"/>
      <c r="X622" s="2"/>
      <c r="Y622" s="145"/>
      <c r="Z622" s="71"/>
      <c r="AA622" s="232"/>
      <c r="AB622" s="72"/>
      <c r="AC622" s="145"/>
      <c r="AD622" s="71"/>
      <c r="AE622" s="36"/>
      <c r="AF622" s="201"/>
      <c r="AG622" s="55"/>
      <c r="AH622" s="141"/>
      <c r="AI622" s="268" t="s">
        <v>7356</v>
      </c>
      <c r="AJ622" s="53">
        <v>5</v>
      </c>
      <c r="AK622" s="181" t="s">
        <v>7357</v>
      </c>
      <c r="AL622" s="98">
        <f>ROUND(P625*$AD$587-AJ622,0)</f>
        <v>493</v>
      </c>
      <c r="AM622" s="66"/>
    </row>
    <row r="623" spans="1:39" ht="16.75" customHeight="1" x14ac:dyDescent="0.3">
      <c r="A623" s="11">
        <v>33</v>
      </c>
      <c r="B623" s="14" t="s">
        <v>3423</v>
      </c>
      <c r="C623" s="52" t="s">
        <v>14970</v>
      </c>
      <c r="D623" s="128"/>
      <c r="E623" s="129"/>
      <c r="F623" s="129"/>
      <c r="G623" s="129"/>
      <c r="H623" s="129"/>
      <c r="I623" s="129"/>
      <c r="J623" s="129"/>
      <c r="K623" s="130"/>
      <c r="L623" s="2"/>
      <c r="M623" s="2"/>
      <c r="N623" s="58"/>
      <c r="O623" s="81"/>
      <c r="P623" s="185"/>
      <c r="Q623" s="2"/>
      <c r="R623" s="2"/>
      <c r="S623" s="44"/>
      <c r="T623" s="45"/>
      <c r="U623" s="2"/>
      <c r="V623" s="2"/>
      <c r="W623" s="2"/>
      <c r="X623" s="2"/>
      <c r="Y623" s="145"/>
      <c r="Z623" s="71"/>
      <c r="AA623" s="232"/>
      <c r="AB623" s="72"/>
      <c r="AC623" s="145"/>
      <c r="AD623" s="71"/>
      <c r="AE623" s="291" t="s">
        <v>12369</v>
      </c>
      <c r="AF623" s="220" t="s">
        <v>7358</v>
      </c>
      <c r="AG623" s="55" t="s">
        <v>7390</v>
      </c>
      <c r="AH623" s="141">
        <v>0.7</v>
      </c>
      <c r="AI623" s="269"/>
      <c r="AJ623" s="136"/>
      <c r="AK623" s="75"/>
      <c r="AL623" s="98">
        <f>ROUND(ROUND(P625*$AD$587,0)*AH623-AJ622,0)</f>
        <v>344</v>
      </c>
      <c r="AM623" s="66"/>
    </row>
    <row r="624" spans="1:39" ht="16.75" customHeight="1" x14ac:dyDescent="0.3">
      <c r="A624" s="11">
        <v>33</v>
      </c>
      <c r="B624" s="14" t="s">
        <v>3424</v>
      </c>
      <c r="C624" s="52" t="s">
        <v>14969</v>
      </c>
      <c r="D624" s="128"/>
      <c r="E624" s="129"/>
      <c r="F624" s="129"/>
      <c r="G624" s="129"/>
      <c r="H624" s="129"/>
      <c r="I624" s="129"/>
      <c r="J624" s="129"/>
      <c r="K624" s="130"/>
      <c r="L624" s="2"/>
      <c r="M624" s="2"/>
      <c r="N624" s="58"/>
      <c r="O624" s="81"/>
      <c r="P624" s="185"/>
      <c r="Q624" s="2"/>
      <c r="R624" s="2"/>
      <c r="S624" s="44"/>
      <c r="T624" s="45"/>
      <c r="U624" s="2"/>
      <c r="V624" s="2"/>
      <c r="W624" s="2"/>
      <c r="X624" s="2"/>
      <c r="Y624" s="145"/>
      <c r="Z624" s="71"/>
      <c r="AA624" s="232"/>
      <c r="AB624" s="72"/>
      <c r="AC624" s="145"/>
      <c r="AD624" s="71"/>
      <c r="AE624" s="292"/>
      <c r="AF624" s="220" t="s">
        <v>7391</v>
      </c>
      <c r="AG624" s="55" t="s">
        <v>7390</v>
      </c>
      <c r="AH624" s="141">
        <v>0.5</v>
      </c>
      <c r="AI624" s="270"/>
      <c r="AJ624" s="144"/>
      <c r="AK624" s="150"/>
      <c r="AL624" s="98">
        <f>ROUND(ROUND(P625*$AD$587,0)*AH624-AJ622,0)</f>
        <v>244</v>
      </c>
      <c r="AM624" s="66"/>
    </row>
    <row r="625" spans="1:39" ht="16.75" customHeight="1" x14ac:dyDescent="0.3">
      <c r="A625" s="11">
        <v>33</v>
      </c>
      <c r="B625" s="14" t="s">
        <v>3425</v>
      </c>
      <c r="C625" s="52" t="s">
        <v>14968</v>
      </c>
      <c r="D625" s="45"/>
      <c r="E625" s="2"/>
      <c r="F625" s="2"/>
      <c r="G625" s="2"/>
      <c r="H625" s="2"/>
      <c r="I625" s="2"/>
      <c r="J625" s="2"/>
      <c r="K625" s="44"/>
      <c r="L625" s="2"/>
      <c r="M625" s="2"/>
      <c r="N625" s="58"/>
      <c r="O625" s="81"/>
      <c r="P625" s="271">
        <f>'21共同生活援助（日中支援型）'!P337</f>
        <v>711</v>
      </c>
      <c r="Q625" s="272"/>
      <c r="R625" s="2" t="s">
        <v>7388</v>
      </c>
      <c r="S625" s="44"/>
      <c r="T625" s="281" t="s">
        <v>7380</v>
      </c>
      <c r="U625" s="282"/>
      <c r="V625" s="282"/>
      <c r="W625" s="282"/>
      <c r="X625" s="36"/>
      <c r="Y625" s="217"/>
      <c r="Z625" s="74"/>
      <c r="AA625" s="232"/>
      <c r="AB625" s="72"/>
      <c r="AC625" s="145"/>
      <c r="AD625" s="71"/>
      <c r="AE625" s="36"/>
      <c r="AF625" s="194"/>
      <c r="AG625" s="7"/>
      <c r="AH625" s="7"/>
      <c r="AI625" s="36"/>
      <c r="AJ625" s="7"/>
      <c r="AK625" s="37"/>
      <c r="AL625" s="98">
        <f>ROUND(ROUND(P625*Y626,0)*$AD$587,0)</f>
        <v>463</v>
      </c>
      <c r="AM625" s="66"/>
    </row>
    <row r="626" spans="1:39" ht="16.75" customHeight="1" x14ac:dyDescent="0.3">
      <c r="A626" s="11">
        <v>33</v>
      </c>
      <c r="B626" s="14" t="s">
        <v>3426</v>
      </c>
      <c r="C626" s="52" t="s">
        <v>14967</v>
      </c>
      <c r="D626" s="45"/>
      <c r="E626" s="2"/>
      <c r="F626" s="2"/>
      <c r="G626" s="2"/>
      <c r="H626" s="2"/>
      <c r="I626" s="2"/>
      <c r="J626" s="2"/>
      <c r="K626" s="44"/>
      <c r="L626" s="2"/>
      <c r="M626" s="2"/>
      <c r="N626" s="58"/>
      <c r="O626" s="81"/>
      <c r="P626" s="72"/>
      <c r="Q626" s="145"/>
      <c r="R626" s="2"/>
      <c r="S626" s="44"/>
      <c r="T626" s="284"/>
      <c r="U626" s="285"/>
      <c r="V626" s="285"/>
      <c r="W626" s="285"/>
      <c r="X626" s="136" t="s">
        <v>7404</v>
      </c>
      <c r="Y626" s="273">
        <v>0.93</v>
      </c>
      <c r="Z626" s="274"/>
      <c r="AA626" s="233"/>
      <c r="AB626" s="156"/>
      <c r="AC626" s="155"/>
      <c r="AD626" s="157"/>
      <c r="AE626" s="291" t="s">
        <v>12369</v>
      </c>
      <c r="AF626" s="220" t="s">
        <v>7358</v>
      </c>
      <c r="AG626" s="55" t="s">
        <v>7390</v>
      </c>
      <c r="AH626" s="141">
        <v>0.7</v>
      </c>
      <c r="AI626" s="141"/>
      <c r="AJ626" s="141"/>
      <c r="AK626" s="142"/>
      <c r="AL626" s="98">
        <f>ROUND(ROUND(ROUND(P625*Y626,0)*$AD$587,0)*AH626,0)</f>
        <v>324</v>
      </c>
      <c r="AM626" s="66"/>
    </row>
    <row r="627" spans="1:39" ht="16.75" customHeight="1" x14ac:dyDescent="0.3">
      <c r="A627" s="11">
        <v>33</v>
      </c>
      <c r="B627" s="14" t="s">
        <v>3427</v>
      </c>
      <c r="C627" s="52" t="s">
        <v>14966</v>
      </c>
      <c r="D627" s="128"/>
      <c r="E627" s="129"/>
      <c r="F627" s="129"/>
      <c r="G627" s="129"/>
      <c r="H627" s="129"/>
      <c r="I627" s="129"/>
      <c r="J627" s="129"/>
      <c r="K627" s="130"/>
      <c r="L627" s="2"/>
      <c r="M627" s="2"/>
      <c r="N627" s="58"/>
      <c r="O627" s="81"/>
      <c r="P627" s="185"/>
      <c r="Q627" s="2"/>
      <c r="R627" s="2"/>
      <c r="S627" s="44"/>
      <c r="T627" s="284"/>
      <c r="U627" s="285"/>
      <c r="V627" s="285"/>
      <c r="W627" s="285"/>
      <c r="X627" s="2"/>
      <c r="Y627" s="145"/>
      <c r="Z627" s="71"/>
      <c r="AA627" s="232"/>
      <c r="AB627" s="72"/>
      <c r="AC627" s="145"/>
      <c r="AD627" s="71"/>
      <c r="AE627" s="292"/>
      <c r="AF627" s="220" t="s">
        <v>7391</v>
      </c>
      <c r="AG627" s="55" t="s">
        <v>7390</v>
      </c>
      <c r="AH627" s="141">
        <v>0.5</v>
      </c>
      <c r="AI627" s="141"/>
      <c r="AJ627" s="141"/>
      <c r="AK627" s="142"/>
      <c r="AL627" s="98">
        <f>ROUND(ROUND(ROUND(P625*Y626,0)*$AD$587,0)*AH627,0)</f>
        <v>232</v>
      </c>
      <c r="AM627" s="66"/>
    </row>
    <row r="628" spans="1:39" ht="16.75" customHeight="1" x14ac:dyDescent="0.3">
      <c r="A628" s="11">
        <v>33</v>
      </c>
      <c r="B628" s="14" t="s">
        <v>3428</v>
      </c>
      <c r="C628" s="52" t="s">
        <v>14965</v>
      </c>
      <c r="D628" s="128"/>
      <c r="E628" s="129"/>
      <c r="F628" s="129"/>
      <c r="G628" s="129"/>
      <c r="H628" s="129"/>
      <c r="I628" s="129"/>
      <c r="J628" s="129"/>
      <c r="K628" s="130"/>
      <c r="L628" s="2"/>
      <c r="M628" s="2"/>
      <c r="N628" s="58"/>
      <c r="O628" s="81"/>
      <c r="P628" s="185"/>
      <c r="Q628" s="2"/>
      <c r="R628" s="2"/>
      <c r="S628" s="44"/>
      <c r="T628" s="45"/>
      <c r="U628" s="2"/>
      <c r="V628" s="2"/>
      <c r="W628" s="2"/>
      <c r="X628" s="2"/>
      <c r="Y628" s="145"/>
      <c r="Z628" s="71"/>
      <c r="AA628" s="232"/>
      <c r="AB628" s="72"/>
      <c r="AC628" s="145"/>
      <c r="AD628" s="71"/>
      <c r="AE628" s="36"/>
      <c r="AF628" s="201"/>
      <c r="AG628" s="55"/>
      <c r="AH628" s="141"/>
      <c r="AI628" s="268" t="s">
        <v>7356</v>
      </c>
      <c r="AJ628" s="53">
        <v>5</v>
      </c>
      <c r="AK628" s="181" t="s">
        <v>7357</v>
      </c>
      <c r="AL628" s="98">
        <f>ROUND(ROUND(P625*Y626,0)*$AD$587-AJ628,0)</f>
        <v>458</v>
      </c>
      <c r="AM628" s="66"/>
    </row>
    <row r="629" spans="1:39" ht="16.75" customHeight="1" x14ac:dyDescent="0.3">
      <c r="A629" s="11">
        <v>33</v>
      </c>
      <c r="B629" s="14" t="s">
        <v>3429</v>
      </c>
      <c r="C629" s="52" t="s">
        <v>14964</v>
      </c>
      <c r="D629" s="128"/>
      <c r="E629" s="129"/>
      <c r="F629" s="129"/>
      <c r="G629" s="129"/>
      <c r="H629" s="129"/>
      <c r="I629" s="129"/>
      <c r="J629" s="129"/>
      <c r="K629" s="130"/>
      <c r="L629" s="2"/>
      <c r="M629" s="2"/>
      <c r="N629" s="58"/>
      <c r="O629" s="81"/>
      <c r="P629" s="185"/>
      <c r="Q629" s="2"/>
      <c r="R629" s="2"/>
      <c r="S629" s="44"/>
      <c r="T629" s="45"/>
      <c r="U629" s="2"/>
      <c r="V629" s="2"/>
      <c r="W629" s="2"/>
      <c r="X629" s="2"/>
      <c r="Y629" s="145"/>
      <c r="Z629" s="71"/>
      <c r="AA629" s="232"/>
      <c r="AB629" s="72"/>
      <c r="AC629" s="145"/>
      <c r="AD629" s="71"/>
      <c r="AE629" s="291" t="s">
        <v>12369</v>
      </c>
      <c r="AF629" s="220" t="s">
        <v>7358</v>
      </c>
      <c r="AG629" s="55" t="s">
        <v>7390</v>
      </c>
      <c r="AH629" s="141">
        <v>0.7</v>
      </c>
      <c r="AI629" s="269"/>
      <c r="AJ629" s="136"/>
      <c r="AK629" s="75"/>
      <c r="AL629" s="98">
        <f>ROUND(ROUND(ROUND(P625*Y626,0)*$AD$587,0)*AH629-AJ628,0)</f>
        <v>319</v>
      </c>
      <c r="AM629" s="66"/>
    </row>
    <row r="630" spans="1:39" ht="16.75" customHeight="1" x14ac:dyDescent="0.3">
      <c r="A630" s="11">
        <v>33</v>
      </c>
      <c r="B630" s="14" t="s">
        <v>3430</v>
      </c>
      <c r="C630" s="52" t="s">
        <v>14963</v>
      </c>
      <c r="D630" s="128"/>
      <c r="E630" s="129"/>
      <c r="F630" s="129"/>
      <c r="G630" s="129"/>
      <c r="H630" s="129"/>
      <c r="I630" s="129"/>
      <c r="J630" s="129"/>
      <c r="K630" s="130"/>
      <c r="L630" s="2"/>
      <c r="M630" s="2"/>
      <c r="N630" s="58"/>
      <c r="O630" s="81"/>
      <c r="P630" s="185"/>
      <c r="Q630" s="2"/>
      <c r="R630" s="2"/>
      <c r="S630" s="44"/>
      <c r="T630" s="43"/>
      <c r="U630" s="8"/>
      <c r="V630" s="8"/>
      <c r="W630" s="8"/>
      <c r="X630" s="8"/>
      <c r="Y630" s="180"/>
      <c r="Z630" s="73"/>
      <c r="AA630" s="232"/>
      <c r="AB630" s="72"/>
      <c r="AC630" s="145"/>
      <c r="AD630" s="71"/>
      <c r="AE630" s="292"/>
      <c r="AF630" s="220" t="s">
        <v>7391</v>
      </c>
      <c r="AG630" s="55" t="s">
        <v>7390</v>
      </c>
      <c r="AH630" s="141">
        <v>0.5</v>
      </c>
      <c r="AI630" s="270"/>
      <c r="AJ630" s="144"/>
      <c r="AK630" s="150"/>
      <c r="AL630" s="98">
        <f>ROUND(ROUND(ROUND(P625*Y626,0)*$AD$587,0)*AH630-AJ628,0)</f>
        <v>227</v>
      </c>
      <c r="AM630" s="66"/>
    </row>
    <row r="631" spans="1:39" ht="16.75" customHeight="1" x14ac:dyDescent="0.3">
      <c r="A631" s="11">
        <v>33</v>
      </c>
      <c r="B631" s="14" t="s">
        <v>3431</v>
      </c>
      <c r="C631" s="52" t="s">
        <v>14962</v>
      </c>
      <c r="D631" s="45"/>
      <c r="E631" s="2"/>
      <c r="F631" s="2"/>
      <c r="G631" s="2"/>
      <c r="H631" s="2"/>
      <c r="I631" s="2"/>
      <c r="J631" s="2"/>
      <c r="K631" s="44"/>
      <c r="L631" s="2"/>
      <c r="M631" s="2"/>
      <c r="N631" s="58"/>
      <c r="O631" s="81"/>
      <c r="P631" s="185"/>
      <c r="Q631" s="2"/>
      <c r="R631" s="2"/>
      <c r="S631" s="44"/>
      <c r="T631" s="281" t="s">
        <v>13491</v>
      </c>
      <c r="U631" s="282"/>
      <c r="V631" s="282"/>
      <c r="W631" s="282"/>
      <c r="X631" s="2"/>
      <c r="Y631" s="145"/>
      <c r="Z631" s="71"/>
      <c r="AA631" s="232"/>
      <c r="AB631" s="72"/>
      <c r="AC631" s="145"/>
      <c r="AD631" s="71"/>
      <c r="AE631" s="36"/>
      <c r="AF631" s="194"/>
      <c r="AG631" s="7"/>
      <c r="AH631" s="7"/>
      <c r="AI631" s="36"/>
      <c r="AJ631" s="7"/>
      <c r="AK631" s="37"/>
      <c r="AL631" s="98">
        <f>ROUND(ROUND(P625*Y632,0)*$AD$587,0)</f>
        <v>473</v>
      </c>
      <c r="AM631" s="66"/>
    </row>
    <row r="632" spans="1:39" ht="16.75" customHeight="1" x14ac:dyDescent="0.3">
      <c r="A632" s="11">
        <v>33</v>
      </c>
      <c r="B632" s="14" t="s">
        <v>3432</v>
      </c>
      <c r="C632" s="52" t="s">
        <v>14961</v>
      </c>
      <c r="D632" s="45"/>
      <c r="E632" s="2"/>
      <c r="F632" s="2"/>
      <c r="G632" s="2"/>
      <c r="H632" s="2"/>
      <c r="I632" s="2"/>
      <c r="J632" s="2"/>
      <c r="K632" s="44"/>
      <c r="L632" s="2"/>
      <c r="M632" s="2"/>
      <c r="N632" s="58"/>
      <c r="O632" s="81"/>
      <c r="P632" s="185"/>
      <c r="Q632" s="2"/>
      <c r="R632" s="2"/>
      <c r="S632" s="44"/>
      <c r="T632" s="284" t="s">
        <v>7405</v>
      </c>
      <c r="U632" s="285"/>
      <c r="V632" s="285"/>
      <c r="W632" s="285"/>
      <c r="X632" s="136" t="s">
        <v>7404</v>
      </c>
      <c r="Y632" s="273">
        <v>0.95</v>
      </c>
      <c r="Z632" s="274"/>
      <c r="AA632" s="233"/>
      <c r="AB632" s="156"/>
      <c r="AC632" s="155"/>
      <c r="AD632" s="157"/>
      <c r="AE632" s="291" t="s">
        <v>12369</v>
      </c>
      <c r="AF632" s="220" t="s">
        <v>7358</v>
      </c>
      <c r="AG632" s="55" t="s">
        <v>7390</v>
      </c>
      <c r="AH632" s="141">
        <v>0.7</v>
      </c>
      <c r="AI632" s="141"/>
      <c r="AJ632" s="141"/>
      <c r="AK632" s="142"/>
      <c r="AL632" s="98">
        <f>ROUND(ROUND(ROUND(P625*Y632,0)*$AD$587,0)*AH632,0)</f>
        <v>331</v>
      </c>
      <c r="AM632" s="66"/>
    </row>
    <row r="633" spans="1:39" ht="16.75" customHeight="1" x14ac:dyDescent="0.3">
      <c r="A633" s="11">
        <v>33</v>
      </c>
      <c r="B633" s="14" t="s">
        <v>3433</v>
      </c>
      <c r="C633" s="52" t="s">
        <v>14960</v>
      </c>
      <c r="D633" s="128"/>
      <c r="E633" s="129"/>
      <c r="F633" s="129"/>
      <c r="G633" s="129"/>
      <c r="H633" s="129"/>
      <c r="I633" s="129"/>
      <c r="J633" s="129"/>
      <c r="K633" s="130"/>
      <c r="L633" s="2"/>
      <c r="M633" s="2"/>
      <c r="N633" s="58"/>
      <c r="O633" s="81"/>
      <c r="P633" s="185"/>
      <c r="Q633" s="2"/>
      <c r="R633" s="2"/>
      <c r="S633" s="44"/>
      <c r="T633" s="284"/>
      <c r="U633" s="285"/>
      <c r="V633" s="285"/>
      <c r="W633" s="285"/>
      <c r="X633" s="2"/>
      <c r="Y633" s="145"/>
      <c r="Z633" s="71"/>
      <c r="AA633" s="232"/>
      <c r="AB633" s="72"/>
      <c r="AC633" s="145"/>
      <c r="AD633" s="71"/>
      <c r="AE633" s="292"/>
      <c r="AF633" s="220" t="s">
        <v>7391</v>
      </c>
      <c r="AG633" s="55" t="s">
        <v>7390</v>
      </c>
      <c r="AH633" s="141">
        <v>0.5</v>
      </c>
      <c r="AI633" s="141"/>
      <c r="AJ633" s="141"/>
      <c r="AK633" s="142"/>
      <c r="AL633" s="98">
        <f>ROUND(ROUND(ROUND(P625*Y632,0)*$AD$587,0)*AH633,0)</f>
        <v>237</v>
      </c>
      <c r="AM633" s="66"/>
    </row>
    <row r="634" spans="1:39" ht="16.75" customHeight="1" x14ac:dyDescent="0.3">
      <c r="A634" s="11">
        <v>33</v>
      </c>
      <c r="B634" s="14" t="s">
        <v>3434</v>
      </c>
      <c r="C634" s="52" t="s">
        <v>14959</v>
      </c>
      <c r="D634" s="128"/>
      <c r="E634" s="129"/>
      <c r="F634" s="129"/>
      <c r="G634" s="129"/>
      <c r="H634" s="129"/>
      <c r="I634" s="129"/>
      <c r="J634" s="129"/>
      <c r="K634" s="130"/>
      <c r="L634" s="2"/>
      <c r="M634" s="2"/>
      <c r="N634" s="58"/>
      <c r="O634" s="81"/>
      <c r="P634" s="185"/>
      <c r="Q634" s="2"/>
      <c r="R634" s="2"/>
      <c r="S634" s="44"/>
      <c r="T634" s="45"/>
      <c r="U634" s="2"/>
      <c r="V634" s="2"/>
      <c r="W634" s="2"/>
      <c r="X634" s="2"/>
      <c r="Y634" s="145"/>
      <c r="Z634" s="71"/>
      <c r="AA634" s="232"/>
      <c r="AB634" s="72"/>
      <c r="AC634" s="145"/>
      <c r="AD634" s="71"/>
      <c r="AE634" s="36"/>
      <c r="AF634" s="201"/>
      <c r="AG634" s="55"/>
      <c r="AH634" s="141"/>
      <c r="AI634" s="268" t="s">
        <v>7356</v>
      </c>
      <c r="AJ634" s="53">
        <v>5</v>
      </c>
      <c r="AK634" s="181" t="s">
        <v>7357</v>
      </c>
      <c r="AL634" s="98">
        <f>ROUND(ROUND(P625*Y632,0)*$AD$587-AJ634,0)</f>
        <v>468</v>
      </c>
      <c r="AM634" s="66"/>
    </row>
    <row r="635" spans="1:39" ht="16.75" customHeight="1" x14ac:dyDescent="0.3">
      <c r="A635" s="11">
        <v>33</v>
      </c>
      <c r="B635" s="14" t="s">
        <v>3435</v>
      </c>
      <c r="C635" s="52" t="s">
        <v>14958</v>
      </c>
      <c r="D635" s="128"/>
      <c r="E635" s="129"/>
      <c r="F635" s="129"/>
      <c r="G635" s="129"/>
      <c r="H635" s="129"/>
      <c r="I635" s="129"/>
      <c r="J635" s="129"/>
      <c r="K635" s="130"/>
      <c r="L635" s="2"/>
      <c r="M635" s="2"/>
      <c r="N635" s="58"/>
      <c r="O635" s="81"/>
      <c r="P635" s="185"/>
      <c r="Q635" s="2"/>
      <c r="R635" s="2"/>
      <c r="S635" s="44"/>
      <c r="T635" s="45"/>
      <c r="U635" s="2"/>
      <c r="V635" s="2"/>
      <c r="W635" s="2"/>
      <c r="X635" s="2"/>
      <c r="Y635" s="145"/>
      <c r="Z635" s="71"/>
      <c r="AA635" s="232"/>
      <c r="AB635" s="72"/>
      <c r="AC635" s="145"/>
      <c r="AD635" s="71"/>
      <c r="AE635" s="291" t="s">
        <v>12369</v>
      </c>
      <c r="AF635" s="220" t="s">
        <v>7358</v>
      </c>
      <c r="AG635" s="55" t="s">
        <v>7390</v>
      </c>
      <c r="AH635" s="141">
        <v>0.7</v>
      </c>
      <c r="AI635" s="269"/>
      <c r="AJ635" s="136"/>
      <c r="AK635" s="75"/>
      <c r="AL635" s="98">
        <f>ROUND(ROUND(ROUND(P625*Y632,0)*$AD$587,0)*AH635-AJ634,0)</f>
        <v>326</v>
      </c>
      <c r="AM635" s="66"/>
    </row>
    <row r="636" spans="1:39" ht="16.75" customHeight="1" x14ac:dyDescent="0.3">
      <c r="A636" s="11">
        <v>33</v>
      </c>
      <c r="B636" s="14" t="s">
        <v>3436</v>
      </c>
      <c r="C636" s="52" t="s">
        <v>14957</v>
      </c>
      <c r="D636" s="128"/>
      <c r="E636" s="129"/>
      <c r="F636" s="129"/>
      <c r="G636" s="129"/>
      <c r="H636" s="129"/>
      <c r="I636" s="129"/>
      <c r="J636" s="129"/>
      <c r="K636" s="130"/>
      <c r="L636" s="2"/>
      <c r="M636" s="2"/>
      <c r="N636" s="58"/>
      <c r="O636" s="81"/>
      <c r="P636" s="185"/>
      <c r="Q636" s="2"/>
      <c r="R636" s="2"/>
      <c r="S636" s="44"/>
      <c r="T636" s="43"/>
      <c r="U636" s="8"/>
      <c r="V636" s="8"/>
      <c r="W636" s="8"/>
      <c r="X636" s="8"/>
      <c r="Y636" s="180"/>
      <c r="Z636" s="73"/>
      <c r="AA636" s="232"/>
      <c r="AB636" s="72"/>
      <c r="AC636" s="145"/>
      <c r="AD636" s="71"/>
      <c r="AE636" s="292"/>
      <c r="AF636" s="220" t="s">
        <v>7391</v>
      </c>
      <c r="AG636" s="55" t="s">
        <v>7390</v>
      </c>
      <c r="AH636" s="141">
        <v>0.5</v>
      </c>
      <c r="AI636" s="270"/>
      <c r="AJ636" s="144"/>
      <c r="AK636" s="150"/>
      <c r="AL636" s="98">
        <f>ROUND(ROUND(ROUND(P625*Y632,0)*$AD$587,0)*AH636-AJ634,0)</f>
        <v>232</v>
      </c>
      <c r="AM636" s="66"/>
    </row>
    <row r="637" spans="1:39" ht="16.75" customHeight="1" x14ac:dyDescent="0.3">
      <c r="A637" s="11">
        <v>33</v>
      </c>
      <c r="B637" s="14" t="s">
        <v>3437</v>
      </c>
      <c r="C637" s="52" t="s">
        <v>14956</v>
      </c>
      <c r="D637" s="45"/>
      <c r="E637" s="2"/>
      <c r="F637" s="2"/>
      <c r="G637" s="2"/>
      <c r="H637" s="2"/>
      <c r="I637" s="2"/>
      <c r="J637" s="2"/>
      <c r="K637" s="44"/>
      <c r="L637" s="2"/>
      <c r="M637" s="2"/>
      <c r="N637" s="58"/>
      <c r="O637" s="81"/>
      <c r="P637" s="167" t="s">
        <v>12784</v>
      </c>
      <c r="Q637" s="36"/>
      <c r="R637" s="36"/>
      <c r="S637" s="50"/>
      <c r="T637" s="2"/>
      <c r="U637" s="2"/>
      <c r="V637" s="2"/>
      <c r="W637" s="2"/>
      <c r="X637" s="36"/>
      <c r="Y637" s="217"/>
      <c r="Z637" s="50"/>
      <c r="AA637" s="12"/>
      <c r="AB637" s="45"/>
      <c r="AC637" s="2"/>
      <c r="AD637" s="44"/>
      <c r="AE637" s="36"/>
      <c r="AF637" s="53"/>
      <c r="AG637" s="36"/>
      <c r="AH637" s="36"/>
      <c r="AI637" s="36"/>
      <c r="AJ637" s="36"/>
      <c r="AK637" s="50"/>
      <c r="AL637" s="98">
        <f>ROUND(P643*$AD$587,0)</f>
        <v>437</v>
      </c>
      <c r="AM637" s="16"/>
    </row>
    <row r="638" spans="1:39" ht="16.75" customHeight="1" x14ac:dyDescent="0.3">
      <c r="A638" s="11">
        <v>33</v>
      </c>
      <c r="B638" s="14" t="s">
        <v>3438</v>
      </c>
      <c r="C638" s="52" t="s">
        <v>14955</v>
      </c>
      <c r="D638" s="45"/>
      <c r="E638" s="2"/>
      <c r="F638" s="2"/>
      <c r="G638" s="2"/>
      <c r="H638" s="2"/>
      <c r="I638" s="2"/>
      <c r="J638" s="2"/>
      <c r="K638" s="44"/>
      <c r="L638" s="2"/>
      <c r="M638" s="2"/>
      <c r="N638" s="58"/>
      <c r="O638" s="81"/>
      <c r="P638" s="185"/>
      <c r="Q638" s="2"/>
      <c r="R638" s="2"/>
      <c r="S638" s="44"/>
      <c r="T638" s="2"/>
      <c r="U638" s="2"/>
      <c r="V638" s="2"/>
      <c r="W638" s="2"/>
      <c r="X638" s="2"/>
      <c r="Y638" s="145"/>
      <c r="Z638" s="71"/>
      <c r="AA638" s="232"/>
      <c r="AB638" s="72"/>
      <c r="AC638" s="145"/>
      <c r="AD638" s="71"/>
      <c r="AE638" s="291" t="s">
        <v>12369</v>
      </c>
      <c r="AF638" s="220" t="s">
        <v>7358</v>
      </c>
      <c r="AG638" s="55" t="s">
        <v>7390</v>
      </c>
      <c r="AH638" s="141">
        <v>0.7</v>
      </c>
      <c r="AI638" s="141"/>
      <c r="AJ638" s="141"/>
      <c r="AK638" s="142"/>
      <c r="AL638" s="98">
        <f>ROUND(ROUND(P643*$AD$587,0)*AH638,0)</f>
        <v>306</v>
      </c>
      <c r="AM638" s="16"/>
    </row>
    <row r="639" spans="1:39" ht="16.75" customHeight="1" x14ac:dyDescent="0.3">
      <c r="A639" s="11">
        <v>33</v>
      </c>
      <c r="B639" s="14" t="s">
        <v>3439</v>
      </c>
      <c r="C639" s="52" t="s">
        <v>14954</v>
      </c>
      <c r="D639" s="128"/>
      <c r="E639" s="129"/>
      <c r="F639" s="129"/>
      <c r="G639" s="129"/>
      <c r="H639" s="129"/>
      <c r="I639" s="129"/>
      <c r="J639" s="129"/>
      <c r="K639" s="130"/>
      <c r="L639" s="2"/>
      <c r="M639" s="2"/>
      <c r="N639" s="58"/>
      <c r="O639" s="81"/>
      <c r="P639" s="185"/>
      <c r="Q639" s="2"/>
      <c r="R639" s="2"/>
      <c r="S639" s="44"/>
      <c r="T639" s="45"/>
      <c r="U639" s="2"/>
      <c r="V639" s="2"/>
      <c r="W639" s="2"/>
      <c r="X639" s="2"/>
      <c r="Y639" s="145"/>
      <c r="Z639" s="71"/>
      <c r="AA639" s="232"/>
      <c r="AB639" s="72"/>
      <c r="AC639" s="145"/>
      <c r="AD639" s="71"/>
      <c r="AE639" s="292"/>
      <c r="AF639" s="220" t="s">
        <v>7391</v>
      </c>
      <c r="AG639" s="55" t="s">
        <v>7390</v>
      </c>
      <c r="AH639" s="141">
        <v>0.5</v>
      </c>
      <c r="AI639" s="141"/>
      <c r="AJ639" s="141"/>
      <c r="AK639" s="142"/>
      <c r="AL639" s="98">
        <f>ROUND(ROUND(P643*$AD$587,0)*AH639,0)</f>
        <v>219</v>
      </c>
      <c r="AM639" s="66"/>
    </row>
    <row r="640" spans="1:39" ht="16.75" customHeight="1" x14ac:dyDescent="0.3">
      <c r="A640" s="11">
        <v>33</v>
      </c>
      <c r="B640" s="14" t="s">
        <v>3440</v>
      </c>
      <c r="C640" s="52" t="s">
        <v>14953</v>
      </c>
      <c r="D640" s="128"/>
      <c r="E640" s="129"/>
      <c r="F640" s="129"/>
      <c r="G640" s="129"/>
      <c r="H640" s="129"/>
      <c r="I640" s="129"/>
      <c r="J640" s="129"/>
      <c r="K640" s="130"/>
      <c r="L640" s="2"/>
      <c r="M640" s="2"/>
      <c r="N640" s="58"/>
      <c r="O640" s="81"/>
      <c r="P640" s="185"/>
      <c r="Q640" s="2"/>
      <c r="R640" s="2"/>
      <c r="S640" s="44"/>
      <c r="T640" s="45"/>
      <c r="U640" s="2"/>
      <c r="V640" s="2"/>
      <c r="W640" s="2"/>
      <c r="X640" s="2"/>
      <c r="Y640" s="145"/>
      <c r="Z640" s="71"/>
      <c r="AA640" s="232"/>
      <c r="AB640" s="72"/>
      <c r="AC640" s="145"/>
      <c r="AD640" s="71"/>
      <c r="AE640" s="36"/>
      <c r="AF640" s="201"/>
      <c r="AG640" s="55"/>
      <c r="AH640" s="141"/>
      <c r="AI640" s="268" t="s">
        <v>7356</v>
      </c>
      <c r="AJ640" s="53">
        <v>5</v>
      </c>
      <c r="AK640" s="181" t="s">
        <v>7357</v>
      </c>
      <c r="AL640" s="98">
        <f>ROUND(P643*$AD$587-AJ640,0)</f>
        <v>432</v>
      </c>
      <c r="AM640" s="66"/>
    </row>
    <row r="641" spans="1:39" ht="16.75" customHeight="1" x14ac:dyDescent="0.3">
      <c r="A641" s="11">
        <v>33</v>
      </c>
      <c r="B641" s="14" t="s">
        <v>3441</v>
      </c>
      <c r="C641" s="52" t="s">
        <v>14952</v>
      </c>
      <c r="D641" s="128"/>
      <c r="E641" s="129"/>
      <c r="F641" s="129"/>
      <c r="G641" s="129"/>
      <c r="H641" s="129"/>
      <c r="I641" s="129"/>
      <c r="J641" s="129"/>
      <c r="K641" s="130"/>
      <c r="L641" s="2"/>
      <c r="M641" s="2"/>
      <c r="N641" s="58"/>
      <c r="O641" s="81"/>
      <c r="P641" s="185"/>
      <c r="Q641" s="2"/>
      <c r="R641" s="2"/>
      <c r="S641" s="44"/>
      <c r="T641" s="45"/>
      <c r="U641" s="2"/>
      <c r="V641" s="2"/>
      <c r="W641" s="2"/>
      <c r="X641" s="2"/>
      <c r="Y641" s="145"/>
      <c r="Z641" s="71"/>
      <c r="AA641" s="232"/>
      <c r="AB641" s="72"/>
      <c r="AC641" s="145"/>
      <c r="AD641" s="71"/>
      <c r="AE641" s="291" t="s">
        <v>12369</v>
      </c>
      <c r="AF641" s="220" t="s">
        <v>7358</v>
      </c>
      <c r="AG641" s="55" t="s">
        <v>7390</v>
      </c>
      <c r="AH641" s="141">
        <v>0.7</v>
      </c>
      <c r="AI641" s="269"/>
      <c r="AJ641" s="136"/>
      <c r="AK641" s="75"/>
      <c r="AL641" s="98">
        <f>ROUND(ROUND(P643*$AD$587,0)*AH641-AJ640,0)</f>
        <v>301</v>
      </c>
      <c r="AM641" s="66"/>
    </row>
    <row r="642" spans="1:39" ht="16.75" customHeight="1" x14ac:dyDescent="0.3">
      <c r="A642" s="11">
        <v>33</v>
      </c>
      <c r="B642" s="14" t="s">
        <v>3442</v>
      </c>
      <c r="C642" s="52" t="s">
        <v>14951</v>
      </c>
      <c r="D642" s="128"/>
      <c r="E642" s="129"/>
      <c r="F642" s="129"/>
      <c r="G642" s="129"/>
      <c r="H642" s="129"/>
      <c r="I642" s="129"/>
      <c r="J642" s="129"/>
      <c r="K642" s="130"/>
      <c r="L642" s="2"/>
      <c r="M642" s="2"/>
      <c r="N642" s="58"/>
      <c r="O642" s="81"/>
      <c r="P642" s="185"/>
      <c r="Q642" s="2"/>
      <c r="R642" s="2"/>
      <c r="S642" s="44"/>
      <c r="T642" s="45"/>
      <c r="U642" s="2"/>
      <c r="V642" s="2"/>
      <c r="W642" s="2"/>
      <c r="X642" s="2"/>
      <c r="Y642" s="145"/>
      <c r="Z642" s="71"/>
      <c r="AA642" s="232"/>
      <c r="AB642" s="72"/>
      <c r="AC642" s="145"/>
      <c r="AD642" s="71"/>
      <c r="AE642" s="292"/>
      <c r="AF642" s="220" t="s">
        <v>7391</v>
      </c>
      <c r="AG642" s="55" t="s">
        <v>7390</v>
      </c>
      <c r="AH642" s="141">
        <v>0.5</v>
      </c>
      <c r="AI642" s="270"/>
      <c r="AJ642" s="144"/>
      <c r="AK642" s="150"/>
      <c r="AL642" s="98">
        <f>ROUND(ROUND(P643*$AD$587,0)*AH642-AJ640,0)</f>
        <v>214</v>
      </c>
      <c r="AM642" s="66"/>
    </row>
    <row r="643" spans="1:39" ht="16.75" customHeight="1" x14ac:dyDescent="0.3">
      <c r="A643" s="11">
        <v>33</v>
      </c>
      <c r="B643" s="14" t="s">
        <v>3443</v>
      </c>
      <c r="C643" s="52" t="s">
        <v>14950</v>
      </c>
      <c r="D643" s="45"/>
      <c r="E643" s="2"/>
      <c r="F643" s="2"/>
      <c r="G643" s="2"/>
      <c r="H643" s="2"/>
      <c r="I643" s="2"/>
      <c r="J643" s="2"/>
      <c r="K643" s="44"/>
      <c r="L643" s="2"/>
      <c r="M643" s="2"/>
      <c r="N643" s="58"/>
      <c r="O643" s="81"/>
      <c r="P643" s="271">
        <f>'21共同生活援助（日中支援型）'!P355</f>
        <v>624</v>
      </c>
      <c r="Q643" s="272"/>
      <c r="R643" s="2" t="s">
        <v>7388</v>
      </c>
      <c r="S643" s="44"/>
      <c r="T643" s="281" t="s">
        <v>7380</v>
      </c>
      <c r="U643" s="282"/>
      <c r="V643" s="282"/>
      <c r="W643" s="282"/>
      <c r="X643" s="36"/>
      <c r="Y643" s="217"/>
      <c r="Z643" s="74"/>
      <c r="AA643" s="232"/>
      <c r="AB643" s="72"/>
      <c r="AC643" s="145"/>
      <c r="AD643" s="71"/>
      <c r="AE643" s="36"/>
      <c r="AF643" s="194"/>
      <c r="AG643" s="7"/>
      <c r="AH643" s="7"/>
      <c r="AI643" s="36"/>
      <c r="AJ643" s="7"/>
      <c r="AK643" s="37"/>
      <c r="AL643" s="98">
        <f>ROUND(ROUND(P643*Y644,0)*$AD$587,0)</f>
        <v>406</v>
      </c>
      <c r="AM643" s="66"/>
    </row>
    <row r="644" spans="1:39" ht="16.75" customHeight="1" x14ac:dyDescent="0.3">
      <c r="A644" s="11">
        <v>33</v>
      </c>
      <c r="B644" s="14" t="s">
        <v>3444</v>
      </c>
      <c r="C644" s="52" t="s">
        <v>14949</v>
      </c>
      <c r="D644" s="45"/>
      <c r="E644" s="2"/>
      <c r="F644" s="2"/>
      <c r="G644" s="2"/>
      <c r="H644" s="2"/>
      <c r="I644" s="2"/>
      <c r="J644" s="2"/>
      <c r="K644" s="44"/>
      <c r="L644" s="2"/>
      <c r="M644" s="2"/>
      <c r="N644" s="58"/>
      <c r="O644" s="81"/>
      <c r="P644" s="72"/>
      <c r="Q644" s="145"/>
      <c r="R644" s="2"/>
      <c r="S644" s="44"/>
      <c r="T644" s="284"/>
      <c r="U644" s="285"/>
      <c r="V644" s="285"/>
      <c r="W644" s="285"/>
      <c r="X644" s="136" t="s">
        <v>7404</v>
      </c>
      <c r="Y644" s="273">
        <v>0.93</v>
      </c>
      <c r="Z644" s="274"/>
      <c r="AA644" s="233"/>
      <c r="AB644" s="156"/>
      <c r="AC644" s="155"/>
      <c r="AD644" s="157"/>
      <c r="AE644" s="291" t="s">
        <v>12369</v>
      </c>
      <c r="AF644" s="220" t="s">
        <v>7358</v>
      </c>
      <c r="AG644" s="55" t="s">
        <v>7390</v>
      </c>
      <c r="AH644" s="141">
        <v>0.7</v>
      </c>
      <c r="AI644" s="141"/>
      <c r="AJ644" s="141"/>
      <c r="AK644" s="142"/>
      <c r="AL644" s="98">
        <f>ROUND(ROUND(ROUND(P643*Y644,0)*$AD$587,0)*AH644,0)</f>
        <v>284</v>
      </c>
      <c r="AM644" s="66"/>
    </row>
    <row r="645" spans="1:39" ht="16.75" customHeight="1" x14ac:dyDescent="0.3">
      <c r="A645" s="11">
        <v>33</v>
      </c>
      <c r="B645" s="14" t="s">
        <v>3445</v>
      </c>
      <c r="C645" s="52" t="s">
        <v>14948</v>
      </c>
      <c r="D645" s="128"/>
      <c r="E645" s="129"/>
      <c r="F645" s="129"/>
      <c r="G645" s="129"/>
      <c r="H645" s="129"/>
      <c r="I645" s="129"/>
      <c r="J645" s="129"/>
      <c r="K645" s="130"/>
      <c r="L645" s="2"/>
      <c r="M645" s="2"/>
      <c r="N645" s="58"/>
      <c r="O645" s="81"/>
      <c r="P645" s="185"/>
      <c r="Q645" s="2"/>
      <c r="R645" s="2"/>
      <c r="S645" s="44"/>
      <c r="T645" s="284"/>
      <c r="U645" s="285"/>
      <c r="V645" s="285"/>
      <c r="W645" s="285"/>
      <c r="X645" s="2"/>
      <c r="Y645" s="145"/>
      <c r="Z645" s="71"/>
      <c r="AA645" s="232"/>
      <c r="AB645" s="72"/>
      <c r="AC645" s="145"/>
      <c r="AD645" s="71"/>
      <c r="AE645" s="292"/>
      <c r="AF645" s="220" t="s">
        <v>7391</v>
      </c>
      <c r="AG645" s="55" t="s">
        <v>7390</v>
      </c>
      <c r="AH645" s="141">
        <v>0.5</v>
      </c>
      <c r="AI645" s="141"/>
      <c r="AJ645" s="141"/>
      <c r="AK645" s="142"/>
      <c r="AL645" s="98">
        <f>ROUND(ROUND(ROUND(P643*Y644,0)*$AD$587,0)*AH645,0)</f>
        <v>203</v>
      </c>
      <c r="AM645" s="66"/>
    </row>
    <row r="646" spans="1:39" ht="16.75" customHeight="1" x14ac:dyDescent="0.3">
      <c r="A646" s="11">
        <v>33</v>
      </c>
      <c r="B646" s="14" t="s">
        <v>3446</v>
      </c>
      <c r="C646" s="52" t="s">
        <v>14947</v>
      </c>
      <c r="D646" s="128"/>
      <c r="E646" s="129"/>
      <c r="F646" s="129"/>
      <c r="G646" s="129"/>
      <c r="H646" s="129"/>
      <c r="I646" s="129"/>
      <c r="J646" s="129"/>
      <c r="K646" s="130"/>
      <c r="L646" s="2"/>
      <c r="M646" s="2"/>
      <c r="N646" s="58"/>
      <c r="O646" s="81"/>
      <c r="P646" s="185"/>
      <c r="Q646" s="2"/>
      <c r="R646" s="2"/>
      <c r="S646" s="44"/>
      <c r="T646" s="45"/>
      <c r="U646" s="2"/>
      <c r="V646" s="2"/>
      <c r="W646" s="2"/>
      <c r="X646" s="2"/>
      <c r="Y646" s="145"/>
      <c r="Z646" s="71"/>
      <c r="AA646" s="232"/>
      <c r="AB646" s="72"/>
      <c r="AC646" s="145"/>
      <c r="AD646" s="71"/>
      <c r="AE646" s="36"/>
      <c r="AF646" s="201"/>
      <c r="AG646" s="55"/>
      <c r="AH646" s="141"/>
      <c r="AI646" s="268" t="s">
        <v>7356</v>
      </c>
      <c r="AJ646" s="53">
        <v>5</v>
      </c>
      <c r="AK646" s="181" t="s">
        <v>7357</v>
      </c>
      <c r="AL646" s="98">
        <f>ROUND(ROUND(P643*Y644,0)*$AD$587-AJ646,0)</f>
        <v>401</v>
      </c>
      <c r="AM646" s="66"/>
    </row>
    <row r="647" spans="1:39" ht="16.75" customHeight="1" x14ac:dyDescent="0.3">
      <c r="A647" s="11">
        <v>33</v>
      </c>
      <c r="B647" s="14" t="s">
        <v>3447</v>
      </c>
      <c r="C647" s="52" t="s">
        <v>14946</v>
      </c>
      <c r="D647" s="128"/>
      <c r="E647" s="129"/>
      <c r="F647" s="129"/>
      <c r="G647" s="129"/>
      <c r="H647" s="129"/>
      <c r="I647" s="129"/>
      <c r="J647" s="129"/>
      <c r="K647" s="130"/>
      <c r="L647" s="2"/>
      <c r="M647" s="2"/>
      <c r="N647" s="58"/>
      <c r="O647" s="81"/>
      <c r="P647" s="185"/>
      <c r="Q647" s="2"/>
      <c r="R647" s="2"/>
      <c r="S647" s="44"/>
      <c r="T647" s="45"/>
      <c r="U647" s="2"/>
      <c r="V647" s="2"/>
      <c r="W647" s="2"/>
      <c r="X647" s="2"/>
      <c r="Y647" s="145"/>
      <c r="Z647" s="71"/>
      <c r="AA647" s="232"/>
      <c r="AB647" s="72"/>
      <c r="AC647" s="145"/>
      <c r="AD647" s="71"/>
      <c r="AE647" s="291" t="s">
        <v>12369</v>
      </c>
      <c r="AF647" s="220" t="s">
        <v>7358</v>
      </c>
      <c r="AG647" s="55" t="s">
        <v>7390</v>
      </c>
      <c r="AH647" s="141">
        <v>0.7</v>
      </c>
      <c r="AI647" s="269"/>
      <c r="AJ647" s="136"/>
      <c r="AK647" s="75"/>
      <c r="AL647" s="98">
        <f>ROUND(ROUND(ROUND(P643*Y644,0)*$AD$587,0)*AH647-AJ646,0)</f>
        <v>279</v>
      </c>
      <c r="AM647" s="66"/>
    </row>
    <row r="648" spans="1:39" ht="16.75" customHeight="1" x14ac:dyDescent="0.3">
      <c r="A648" s="11">
        <v>33</v>
      </c>
      <c r="B648" s="14" t="s">
        <v>3448</v>
      </c>
      <c r="C648" s="52" t="s">
        <v>14945</v>
      </c>
      <c r="D648" s="128"/>
      <c r="E648" s="129"/>
      <c r="F648" s="129"/>
      <c r="G648" s="129"/>
      <c r="H648" s="129"/>
      <c r="I648" s="129"/>
      <c r="J648" s="129"/>
      <c r="K648" s="130"/>
      <c r="L648" s="2"/>
      <c r="M648" s="2"/>
      <c r="N648" s="58"/>
      <c r="O648" s="81"/>
      <c r="P648" s="185"/>
      <c r="Q648" s="2"/>
      <c r="R648" s="2"/>
      <c r="S648" s="44"/>
      <c r="T648" s="43"/>
      <c r="U648" s="8"/>
      <c r="V648" s="8"/>
      <c r="W648" s="8"/>
      <c r="X648" s="8"/>
      <c r="Y648" s="180"/>
      <c r="Z648" s="73"/>
      <c r="AA648" s="232"/>
      <c r="AB648" s="72"/>
      <c r="AC648" s="145"/>
      <c r="AD648" s="71"/>
      <c r="AE648" s="292"/>
      <c r="AF648" s="220" t="s">
        <v>7391</v>
      </c>
      <c r="AG648" s="55" t="s">
        <v>7390</v>
      </c>
      <c r="AH648" s="141">
        <v>0.5</v>
      </c>
      <c r="AI648" s="270"/>
      <c r="AJ648" s="144"/>
      <c r="AK648" s="150"/>
      <c r="AL648" s="98">
        <f>ROUND(ROUND(ROUND(P643*Y644,0)*$AD$587,0)*AH648-AJ646,0)</f>
        <v>198</v>
      </c>
      <c r="AM648" s="66"/>
    </row>
    <row r="649" spans="1:39" ht="16.75" customHeight="1" x14ac:dyDescent="0.3">
      <c r="A649" s="11">
        <v>33</v>
      </c>
      <c r="B649" s="14" t="s">
        <v>3449</v>
      </c>
      <c r="C649" s="52" t="s">
        <v>14944</v>
      </c>
      <c r="D649" s="45"/>
      <c r="E649" s="2"/>
      <c r="F649" s="2"/>
      <c r="G649" s="2"/>
      <c r="H649" s="2"/>
      <c r="I649" s="2"/>
      <c r="J649" s="2"/>
      <c r="K649" s="44"/>
      <c r="L649" s="2"/>
      <c r="M649" s="2"/>
      <c r="N649" s="58"/>
      <c r="O649" s="81"/>
      <c r="P649" s="185"/>
      <c r="Q649" s="2"/>
      <c r="R649" s="2"/>
      <c r="S649" s="44"/>
      <c r="T649" s="281" t="s">
        <v>13491</v>
      </c>
      <c r="U649" s="282"/>
      <c r="V649" s="282"/>
      <c r="W649" s="282"/>
      <c r="X649" s="2"/>
      <c r="Y649" s="145"/>
      <c r="Z649" s="71"/>
      <c r="AA649" s="232"/>
      <c r="AB649" s="72"/>
      <c r="AC649" s="145"/>
      <c r="AD649" s="71"/>
      <c r="AE649" s="36"/>
      <c r="AF649" s="194"/>
      <c r="AG649" s="7"/>
      <c r="AH649" s="7"/>
      <c r="AI649" s="36"/>
      <c r="AJ649" s="7"/>
      <c r="AK649" s="37"/>
      <c r="AL649" s="98">
        <f>ROUND(ROUND(P643*Y650,0)*$AD$587,0)</f>
        <v>415</v>
      </c>
      <c r="AM649" s="66"/>
    </row>
    <row r="650" spans="1:39" ht="16.75" customHeight="1" x14ac:dyDescent="0.3">
      <c r="A650" s="11">
        <v>33</v>
      </c>
      <c r="B650" s="14" t="s">
        <v>3450</v>
      </c>
      <c r="C650" s="52" t="s">
        <v>14943</v>
      </c>
      <c r="D650" s="45"/>
      <c r="E650" s="2"/>
      <c r="F650" s="2"/>
      <c r="G650" s="2"/>
      <c r="H650" s="2"/>
      <c r="I650" s="2"/>
      <c r="J650" s="2"/>
      <c r="K650" s="44"/>
      <c r="L650" s="2"/>
      <c r="M650" s="2"/>
      <c r="N650" s="58"/>
      <c r="O650" s="81"/>
      <c r="P650" s="185"/>
      <c r="Q650" s="2"/>
      <c r="R650" s="2"/>
      <c r="S650" s="44"/>
      <c r="T650" s="284" t="s">
        <v>7405</v>
      </c>
      <c r="U650" s="285"/>
      <c r="V650" s="285"/>
      <c r="W650" s="285"/>
      <c r="X650" s="136" t="s">
        <v>7404</v>
      </c>
      <c r="Y650" s="273">
        <v>0.95</v>
      </c>
      <c r="Z650" s="274"/>
      <c r="AA650" s="233"/>
      <c r="AB650" s="156"/>
      <c r="AC650" s="155"/>
      <c r="AD650" s="157"/>
      <c r="AE650" s="291" t="s">
        <v>12369</v>
      </c>
      <c r="AF650" s="220" t="s">
        <v>7358</v>
      </c>
      <c r="AG650" s="55" t="s">
        <v>7390</v>
      </c>
      <c r="AH650" s="141">
        <v>0.7</v>
      </c>
      <c r="AI650" s="141"/>
      <c r="AJ650" s="141"/>
      <c r="AK650" s="142"/>
      <c r="AL650" s="98">
        <f>ROUND(ROUND(ROUND(P643*Y650,0)*$AD$587,0)*AH650,0)</f>
        <v>291</v>
      </c>
      <c r="AM650" s="66"/>
    </row>
    <row r="651" spans="1:39" ht="16.75" customHeight="1" x14ac:dyDescent="0.3">
      <c r="A651" s="11">
        <v>33</v>
      </c>
      <c r="B651" s="14" t="s">
        <v>3451</v>
      </c>
      <c r="C651" s="52" t="s">
        <v>14942</v>
      </c>
      <c r="D651" s="128"/>
      <c r="E651" s="129"/>
      <c r="F651" s="129"/>
      <c r="G651" s="129"/>
      <c r="H651" s="129"/>
      <c r="I651" s="129"/>
      <c r="J651" s="129"/>
      <c r="K651" s="130"/>
      <c r="L651" s="2"/>
      <c r="M651" s="2"/>
      <c r="N651" s="58"/>
      <c r="O651" s="81"/>
      <c r="P651" s="185"/>
      <c r="Q651" s="2"/>
      <c r="R651" s="2"/>
      <c r="S651" s="44"/>
      <c r="T651" s="284"/>
      <c r="U651" s="285"/>
      <c r="V651" s="285"/>
      <c r="W651" s="285"/>
      <c r="X651" s="2"/>
      <c r="Y651" s="145"/>
      <c r="Z651" s="71"/>
      <c r="AA651" s="232"/>
      <c r="AB651" s="72"/>
      <c r="AC651" s="145"/>
      <c r="AD651" s="71"/>
      <c r="AE651" s="292"/>
      <c r="AF651" s="220" t="s">
        <v>7391</v>
      </c>
      <c r="AG651" s="55" t="s">
        <v>7390</v>
      </c>
      <c r="AH651" s="141">
        <v>0.5</v>
      </c>
      <c r="AI651" s="141"/>
      <c r="AJ651" s="141"/>
      <c r="AK651" s="142"/>
      <c r="AL651" s="98">
        <f>ROUND(ROUND(ROUND(P643*Y650,0)*$AD$587,0)*AH651,0)</f>
        <v>208</v>
      </c>
      <c r="AM651" s="66"/>
    </row>
    <row r="652" spans="1:39" ht="16.75" customHeight="1" x14ac:dyDescent="0.3">
      <c r="A652" s="11">
        <v>33</v>
      </c>
      <c r="B652" s="14" t="s">
        <v>3452</v>
      </c>
      <c r="C652" s="52" t="s">
        <v>14941</v>
      </c>
      <c r="D652" s="128"/>
      <c r="E652" s="129"/>
      <c r="F652" s="129"/>
      <c r="G652" s="129"/>
      <c r="H652" s="129"/>
      <c r="I652" s="129"/>
      <c r="J652" s="129"/>
      <c r="K652" s="130"/>
      <c r="L652" s="2"/>
      <c r="M652" s="2"/>
      <c r="N652" s="58"/>
      <c r="O652" s="81"/>
      <c r="P652" s="185"/>
      <c r="Q652" s="2"/>
      <c r="R652" s="2"/>
      <c r="S652" s="44"/>
      <c r="T652" s="45"/>
      <c r="U652" s="2"/>
      <c r="V652" s="2"/>
      <c r="W652" s="2"/>
      <c r="X652" s="2"/>
      <c r="Y652" s="145"/>
      <c r="Z652" s="71"/>
      <c r="AA652" s="232"/>
      <c r="AB652" s="72"/>
      <c r="AC652" s="145"/>
      <c r="AD652" s="71"/>
      <c r="AE652" s="36"/>
      <c r="AF652" s="201"/>
      <c r="AG652" s="55"/>
      <c r="AH652" s="141"/>
      <c r="AI652" s="268" t="s">
        <v>7356</v>
      </c>
      <c r="AJ652" s="53">
        <v>5</v>
      </c>
      <c r="AK652" s="181" t="s">
        <v>7357</v>
      </c>
      <c r="AL652" s="98">
        <f>ROUND(ROUND(P643*Y650,0)*$AD$587-AJ652,0)</f>
        <v>410</v>
      </c>
      <c r="AM652" s="66"/>
    </row>
    <row r="653" spans="1:39" ht="16.75" customHeight="1" x14ac:dyDescent="0.3">
      <c r="A653" s="11">
        <v>33</v>
      </c>
      <c r="B653" s="14" t="s">
        <v>3453</v>
      </c>
      <c r="C653" s="52" t="s">
        <v>14940</v>
      </c>
      <c r="D653" s="128"/>
      <c r="E653" s="129"/>
      <c r="F653" s="129"/>
      <c r="G653" s="129"/>
      <c r="H653" s="129"/>
      <c r="I653" s="129"/>
      <c r="J653" s="129"/>
      <c r="K653" s="130"/>
      <c r="L653" s="2"/>
      <c r="M653" s="2"/>
      <c r="N653" s="58"/>
      <c r="O653" s="81"/>
      <c r="P653" s="185"/>
      <c r="Q653" s="2"/>
      <c r="R653" s="2"/>
      <c r="S653" s="44"/>
      <c r="T653" s="45"/>
      <c r="U653" s="2"/>
      <c r="V653" s="2"/>
      <c r="W653" s="2"/>
      <c r="X653" s="2"/>
      <c r="Y653" s="145"/>
      <c r="Z653" s="71"/>
      <c r="AA653" s="232"/>
      <c r="AB653" s="72"/>
      <c r="AC653" s="145"/>
      <c r="AD653" s="71"/>
      <c r="AE653" s="291" t="s">
        <v>12369</v>
      </c>
      <c r="AF653" s="220" t="s">
        <v>7358</v>
      </c>
      <c r="AG653" s="55" t="s">
        <v>7390</v>
      </c>
      <c r="AH653" s="141">
        <v>0.7</v>
      </c>
      <c r="AI653" s="269"/>
      <c r="AJ653" s="136"/>
      <c r="AK653" s="75"/>
      <c r="AL653" s="98">
        <f>ROUND(ROUND(ROUND(P643*Y650,0)*$AD$587,0)*AH653-AJ652,0)</f>
        <v>286</v>
      </c>
      <c r="AM653" s="66"/>
    </row>
    <row r="654" spans="1:39" ht="16.75" customHeight="1" x14ac:dyDescent="0.3">
      <c r="A654" s="11">
        <v>33</v>
      </c>
      <c r="B654" s="14" t="s">
        <v>3454</v>
      </c>
      <c r="C654" s="52" t="s">
        <v>14939</v>
      </c>
      <c r="D654" s="128"/>
      <c r="E654" s="129"/>
      <c r="F654" s="129"/>
      <c r="G654" s="129"/>
      <c r="H654" s="129"/>
      <c r="I654" s="129"/>
      <c r="J654" s="129"/>
      <c r="K654" s="130"/>
      <c r="L654" s="2"/>
      <c r="M654" s="2"/>
      <c r="N654" s="58"/>
      <c r="O654" s="81"/>
      <c r="P654" s="241"/>
      <c r="Q654" s="8"/>
      <c r="R654" s="8"/>
      <c r="S654" s="24"/>
      <c r="T654" s="43"/>
      <c r="U654" s="8"/>
      <c r="V654" s="8"/>
      <c r="W654" s="8"/>
      <c r="X654" s="8"/>
      <c r="Y654" s="180"/>
      <c r="Z654" s="73"/>
      <c r="AA654" s="232"/>
      <c r="AB654" s="72"/>
      <c r="AC654" s="145"/>
      <c r="AD654" s="71"/>
      <c r="AE654" s="292"/>
      <c r="AF654" s="220" t="s">
        <v>7391</v>
      </c>
      <c r="AG654" s="55" t="s">
        <v>7390</v>
      </c>
      <c r="AH654" s="141">
        <v>0.5</v>
      </c>
      <c r="AI654" s="270"/>
      <c r="AJ654" s="144"/>
      <c r="AK654" s="150"/>
      <c r="AL654" s="98">
        <f>ROUND(ROUND(ROUND(P643*Y650,0)*$AD$587,0)*AH654-AJ652,0)</f>
        <v>203</v>
      </c>
      <c r="AM654" s="66"/>
    </row>
    <row r="655" spans="1:39" ht="16.75" customHeight="1" x14ac:dyDescent="0.3">
      <c r="A655" s="11">
        <v>33</v>
      </c>
      <c r="B655" s="14" t="s">
        <v>3455</v>
      </c>
      <c r="C655" s="52" t="s">
        <v>14938</v>
      </c>
      <c r="D655" s="45"/>
      <c r="E655" s="2"/>
      <c r="F655" s="2"/>
      <c r="G655" s="2"/>
      <c r="H655" s="2"/>
      <c r="I655" s="2"/>
      <c r="J655" s="2"/>
      <c r="K655" s="44"/>
      <c r="L655" s="2"/>
      <c r="M655" s="2"/>
      <c r="N655" s="58"/>
      <c r="O655" s="81"/>
      <c r="P655" s="167" t="s">
        <v>12764</v>
      </c>
      <c r="Q655" s="36"/>
      <c r="R655" s="36"/>
      <c r="S655" s="50"/>
      <c r="T655" s="49"/>
      <c r="U655" s="36"/>
      <c r="V655" s="36"/>
      <c r="W655" s="36"/>
      <c r="X655" s="36"/>
      <c r="Y655" s="217"/>
      <c r="Z655" s="50"/>
      <c r="AA655" s="12"/>
      <c r="AB655" s="45"/>
      <c r="AC655" s="2"/>
      <c r="AD655" s="44"/>
      <c r="AE655" s="36"/>
      <c r="AF655" s="53"/>
      <c r="AG655" s="36"/>
      <c r="AH655" s="36"/>
      <c r="AI655" s="36"/>
      <c r="AJ655" s="36"/>
      <c r="AK655" s="50"/>
      <c r="AL655" s="98">
        <f>ROUND(P661*$AD$587,0)</f>
        <v>321</v>
      </c>
      <c r="AM655" s="16"/>
    </row>
    <row r="656" spans="1:39" ht="16.75" customHeight="1" x14ac:dyDescent="0.3">
      <c r="A656" s="11">
        <v>33</v>
      </c>
      <c r="B656" s="14" t="s">
        <v>3456</v>
      </c>
      <c r="C656" s="52" t="s">
        <v>14937</v>
      </c>
      <c r="D656" s="45"/>
      <c r="E656" s="2"/>
      <c r="F656" s="2"/>
      <c r="G656" s="2"/>
      <c r="H656" s="2"/>
      <c r="I656" s="2"/>
      <c r="J656" s="2"/>
      <c r="K656" s="44"/>
      <c r="L656" s="2"/>
      <c r="M656" s="2"/>
      <c r="N656" s="58"/>
      <c r="O656" s="81"/>
      <c r="P656" s="185"/>
      <c r="Q656" s="2"/>
      <c r="R656" s="2"/>
      <c r="S656" s="44"/>
      <c r="T656" s="45"/>
      <c r="U656" s="2"/>
      <c r="V656" s="2"/>
      <c r="W656" s="2"/>
      <c r="X656" s="2"/>
      <c r="Y656" s="145"/>
      <c r="Z656" s="71"/>
      <c r="AA656" s="232"/>
      <c r="AB656" s="72"/>
      <c r="AC656" s="145"/>
      <c r="AD656" s="71"/>
      <c r="AE656" s="291" t="s">
        <v>12369</v>
      </c>
      <c r="AF656" s="220" t="s">
        <v>7358</v>
      </c>
      <c r="AG656" s="55" t="s">
        <v>7390</v>
      </c>
      <c r="AH656" s="141">
        <v>0.7</v>
      </c>
      <c r="AI656" s="141"/>
      <c r="AJ656" s="141"/>
      <c r="AK656" s="142"/>
      <c r="AL656" s="98">
        <f>ROUND(ROUND(P661*$AD$587,0)*AH656,0)</f>
        <v>225</v>
      </c>
      <c r="AM656" s="16"/>
    </row>
    <row r="657" spans="1:39" ht="16.75" customHeight="1" x14ac:dyDescent="0.3">
      <c r="A657" s="11">
        <v>33</v>
      </c>
      <c r="B657" s="14" t="s">
        <v>3457</v>
      </c>
      <c r="C657" s="52" t="s">
        <v>14936</v>
      </c>
      <c r="D657" s="128"/>
      <c r="E657" s="129"/>
      <c r="F657" s="129"/>
      <c r="G657" s="129"/>
      <c r="H657" s="129"/>
      <c r="I657" s="129"/>
      <c r="J657" s="129"/>
      <c r="K657" s="130"/>
      <c r="L657" s="2"/>
      <c r="M657" s="2"/>
      <c r="N657" s="58"/>
      <c r="O657" s="81"/>
      <c r="P657" s="185"/>
      <c r="Q657" s="2"/>
      <c r="R657" s="2"/>
      <c r="S657" s="44"/>
      <c r="T657" s="45"/>
      <c r="U657" s="2"/>
      <c r="V657" s="2"/>
      <c r="W657" s="2"/>
      <c r="X657" s="2"/>
      <c r="Y657" s="145"/>
      <c r="Z657" s="71"/>
      <c r="AA657" s="232"/>
      <c r="AB657" s="72"/>
      <c r="AC657" s="145"/>
      <c r="AD657" s="71"/>
      <c r="AE657" s="292"/>
      <c r="AF657" s="220" t="s">
        <v>7391</v>
      </c>
      <c r="AG657" s="55" t="s">
        <v>7390</v>
      </c>
      <c r="AH657" s="141">
        <v>0.5</v>
      </c>
      <c r="AI657" s="141"/>
      <c r="AJ657" s="141"/>
      <c r="AK657" s="142"/>
      <c r="AL657" s="98">
        <f>ROUND(ROUND(P661*$AD$587,0)*AH657,0)</f>
        <v>161</v>
      </c>
      <c r="AM657" s="66"/>
    </row>
    <row r="658" spans="1:39" ht="16.75" customHeight="1" x14ac:dyDescent="0.3">
      <c r="A658" s="11">
        <v>33</v>
      </c>
      <c r="B658" s="14" t="s">
        <v>3458</v>
      </c>
      <c r="C658" s="52" t="s">
        <v>14935</v>
      </c>
      <c r="D658" s="128"/>
      <c r="E658" s="129"/>
      <c r="F658" s="129"/>
      <c r="G658" s="129"/>
      <c r="H658" s="129"/>
      <c r="I658" s="129"/>
      <c r="J658" s="129"/>
      <c r="K658" s="130"/>
      <c r="L658" s="2"/>
      <c r="M658" s="2"/>
      <c r="N658" s="58"/>
      <c r="O658" s="81"/>
      <c r="P658" s="185"/>
      <c r="Q658" s="2"/>
      <c r="R658" s="2"/>
      <c r="S658" s="44"/>
      <c r="T658" s="45"/>
      <c r="U658" s="2"/>
      <c r="V658" s="2"/>
      <c r="W658" s="2"/>
      <c r="X658" s="2"/>
      <c r="Y658" s="145"/>
      <c r="Z658" s="71"/>
      <c r="AA658" s="232"/>
      <c r="AB658" s="72"/>
      <c r="AC658" s="145"/>
      <c r="AD658" s="71"/>
      <c r="AE658" s="36"/>
      <c r="AF658" s="201"/>
      <c r="AG658" s="55"/>
      <c r="AH658" s="141"/>
      <c r="AI658" s="268" t="s">
        <v>7356</v>
      </c>
      <c r="AJ658" s="53">
        <v>5</v>
      </c>
      <c r="AK658" s="181" t="s">
        <v>7357</v>
      </c>
      <c r="AL658" s="98">
        <f>ROUND(P661*$AD$587-AJ658,0)</f>
        <v>316</v>
      </c>
      <c r="AM658" s="66"/>
    </row>
    <row r="659" spans="1:39" ht="16.75" customHeight="1" x14ac:dyDescent="0.3">
      <c r="A659" s="11">
        <v>33</v>
      </c>
      <c r="B659" s="14" t="s">
        <v>3459</v>
      </c>
      <c r="C659" s="52" t="s">
        <v>14934</v>
      </c>
      <c r="D659" s="128"/>
      <c r="E659" s="129"/>
      <c r="F659" s="129"/>
      <c r="G659" s="129"/>
      <c r="H659" s="129"/>
      <c r="I659" s="129"/>
      <c r="J659" s="129"/>
      <c r="K659" s="130"/>
      <c r="L659" s="2"/>
      <c r="M659" s="2"/>
      <c r="N659" s="58"/>
      <c r="O659" s="81"/>
      <c r="P659" s="185"/>
      <c r="Q659" s="2"/>
      <c r="R659" s="2"/>
      <c r="S659" s="44"/>
      <c r="T659" s="45"/>
      <c r="U659" s="2"/>
      <c r="V659" s="2"/>
      <c r="W659" s="2"/>
      <c r="X659" s="2"/>
      <c r="Y659" s="145"/>
      <c r="Z659" s="71"/>
      <c r="AA659" s="232"/>
      <c r="AB659" s="72"/>
      <c r="AC659" s="145"/>
      <c r="AD659" s="71"/>
      <c r="AE659" s="291" t="s">
        <v>12369</v>
      </c>
      <c r="AF659" s="220" t="s">
        <v>7358</v>
      </c>
      <c r="AG659" s="55" t="s">
        <v>7390</v>
      </c>
      <c r="AH659" s="141">
        <v>0.7</v>
      </c>
      <c r="AI659" s="269"/>
      <c r="AJ659" s="136"/>
      <c r="AK659" s="75"/>
      <c r="AL659" s="98">
        <f>ROUND(ROUND(P661*$AD$587,0)*AH659-AJ658,0)</f>
        <v>220</v>
      </c>
      <c r="AM659" s="66"/>
    </row>
    <row r="660" spans="1:39" ht="16.75" customHeight="1" x14ac:dyDescent="0.3">
      <c r="A660" s="11">
        <v>33</v>
      </c>
      <c r="B660" s="14" t="s">
        <v>3460</v>
      </c>
      <c r="C660" s="52" t="s">
        <v>14933</v>
      </c>
      <c r="D660" s="128"/>
      <c r="E660" s="129"/>
      <c r="F660" s="129"/>
      <c r="G660" s="129"/>
      <c r="H660" s="129"/>
      <c r="I660" s="129"/>
      <c r="J660" s="129"/>
      <c r="K660" s="130"/>
      <c r="L660" s="2"/>
      <c r="M660" s="2"/>
      <c r="N660" s="58"/>
      <c r="O660" s="81"/>
      <c r="P660" s="185"/>
      <c r="Q660" s="2"/>
      <c r="R660" s="2"/>
      <c r="S660" s="44"/>
      <c r="T660" s="45"/>
      <c r="U660" s="2"/>
      <c r="V660" s="2"/>
      <c r="W660" s="2"/>
      <c r="X660" s="2"/>
      <c r="Y660" s="145"/>
      <c r="Z660" s="71"/>
      <c r="AA660" s="232"/>
      <c r="AB660" s="72"/>
      <c r="AC660" s="145"/>
      <c r="AD660" s="71"/>
      <c r="AE660" s="292"/>
      <c r="AF660" s="220" t="s">
        <v>7391</v>
      </c>
      <c r="AG660" s="55" t="s">
        <v>7390</v>
      </c>
      <c r="AH660" s="141">
        <v>0.5</v>
      </c>
      <c r="AI660" s="270"/>
      <c r="AJ660" s="144"/>
      <c r="AK660" s="150"/>
      <c r="AL660" s="98">
        <f>ROUND(ROUND(P661*$AD$587,0)*AH660-AJ658,0)</f>
        <v>156</v>
      </c>
      <c r="AM660" s="66"/>
    </row>
    <row r="661" spans="1:39" ht="16.75" customHeight="1" x14ac:dyDescent="0.3">
      <c r="A661" s="11">
        <v>33</v>
      </c>
      <c r="B661" s="14" t="s">
        <v>3461</v>
      </c>
      <c r="C661" s="52" t="s">
        <v>14932</v>
      </c>
      <c r="D661" s="45"/>
      <c r="E661" s="2"/>
      <c r="F661" s="2"/>
      <c r="G661" s="2"/>
      <c r="H661" s="2"/>
      <c r="I661" s="2"/>
      <c r="J661" s="2"/>
      <c r="K661" s="44"/>
      <c r="L661" s="2"/>
      <c r="M661" s="2"/>
      <c r="N661" s="58"/>
      <c r="O661" s="81"/>
      <c r="P661" s="271">
        <f>'21共同生活援助（日中支援型）'!P373</f>
        <v>459</v>
      </c>
      <c r="Q661" s="272"/>
      <c r="R661" s="2" t="s">
        <v>7388</v>
      </c>
      <c r="S661" s="44"/>
      <c r="T661" s="281" t="s">
        <v>7380</v>
      </c>
      <c r="U661" s="282"/>
      <c r="V661" s="282"/>
      <c r="W661" s="282"/>
      <c r="X661" s="36"/>
      <c r="Y661" s="217"/>
      <c r="Z661" s="74"/>
      <c r="AA661" s="232"/>
      <c r="AB661" s="72"/>
      <c r="AC661" s="145"/>
      <c r="AD661" s="71"/>
      <c r="AE661" s="36"/>
      <c r="AF661" s="194"/>
      <c r="AG661" s="7"/>
      <c r="AH661" s="7"/>
      <c r="AI661" s="36"/>
      <c r="AJ661" s="7"/>
      <c r="AK661" s="37"/>
      <c r="AL661" s="98">
        <f>ROUND(ROUND(P661*Y662,0)*$AD$587,0)</f>
        <v>299</v>
      </c>
      <c r="AM661" s="66"/>
    </row>
    <row r="662" spans="1:39" ht="16.75" customHeight="1" x14ac:dyDescent="0.3">
      <c r="A662" s="11">
        <v>33</v>
      </c>
      <c r="B662" s="14" t="s">
        <v>3462</v>
      </c>
      <c r="C662" s="52" t="s">
        <v>14931</v>
      </c>
      <c r="D662" s="45"/>
      <c r="E662" s="2"/>
      <c r="F662" s="2"/>
      <c r="G662" s="2"/>
      <c r="H662" s="2"/>
      <c r="I662" s="2"/>
      <c r="J662" s="2"/>
      <c r="K662" s="44"/>
      <c r="L662" s="2"/>
      <c r="M662" s="2"/>
      <c r="N662" s="58"/>
      <c r="O662" s="81"/>
      <c r="P662" s="72"/>
      <c r="Q662" s="145"/>
      <c r="R662" s="2"/>
      <c r="S662" s="44"/>
      <c r="T662" s="284"/>
      <c r="U662" s="285"/>
      <c r="V662" s="285"/>
      <c r="W662" s="285"/>
      <c r="X662" s="136" t="s">
        <v>7404</v>
      </c>
      <c r="Y662" s="273">
        <v>0.93</v>
      </c>
      <c r="Z662" s="274"/>
      <c r="AA662" s="233"/>
      <c r="AB662" s="156"/>
      <c r="AC662" s="155"/>
      <c r="AD662" s="157"/>
      <c r="AE662" s="291" t="s">
        <v>12369</v>
      </c>
      <c r="AF662" s="220" t="s">
        <v>7358</v>
      </c>
      <c r="AG662" s="55" t="s">
        <v>7390</v>
      </c>
      <c r="AH662" s="141">
        <v>0.7</v>
      </c>
      <c r="AI662" s="141"/>
      <c r="AJ662" s="141"/>
      <c r="AK662" s="142"/>
      <c r="AL662" s="98">
        <f>ROUND(ROUND(ROUND(P661*Y662,0)*$AD$587,0)*AH662,0)</f>
        <v>209</v>
      </c>
      <c r="AM662" s="66"/>
    </row>
    <row r="663" spans="1:39" ht="16.75" customHeight="1" x14ac:dyDescent="0.3">
      <c r="A663" s="11">
        <v>33</v>
      </c>
      <c r="B663" s="14" t="s">
        <v>3463</v>
      </c>
      <c r="C663" s="52" t="s">
        <v>14930</v>
      </c>
      <c r="D663" s="128"/>
      <c r="E663" s="129"/>
      <c r="F663" s="129"/>
      <c r="G663" s="129"/>
      <c r="H663" s="129"/>
      <c r="I663" s="129"/>
      <c r="J663" s="129"/>
      <c r="K663" s="130"/>
      <c r="L663" s="2"/>
      <c r="M663" s="2"/>
      <c r="N663" s="58"/>
      <c r="O663" s="81"/>
      <c r="P663" s="185"/>
      <c r="Q663" s="2"/>
      <c r="R663" s="2"/>
      <c r="S663" s="44"/>
      <c r="T663" s="284"/>
      <c r="U663" s="285"/>
      <c r="V663" s="285"/>
      <c r="W663" s="285"/>
      <c r="X663" s="2"/>
      <c r="Y663" s="145"/>
      <c r="Z663" s="71"/>
      <c r="AA663" s="232"/>
      <c r="AB663" s="72"/>
      <c r="AC663" s="145"/>
      <c r="AD663" s="71"/>
      <c r="AE663" s="292"/>
      <c r="AF663" s="220" t="s">
        <v>7391</v>
      </c>
      <c r="AG663" s="55" t="s">
        <v>7390</v>
      </c>
      <c r="AH663" s="141">
        <v>0.5</v>
      </c>
      <c r="AI663" s="141"/>
      <c r="AJ663" s="141"/>
      <c r="AK663" s="142"/>
      <c r="AL663" s="98">
        <f>ROUND(ROUND(ROUND(P661*Y662,0)*$AD$587,0)*AH663,0)</f>
        <v>150</v>
      </c>
      <c r="AM663" s="66"/>
    </row>
    <row r="664" spans="1:39" ht="16.75" customHeight="1" x14ac:dyDescent="0.3">
      <c r="A664" s="11">
        <v>33</v>
      </c>
      <c r="B664" s="14" t="s">
        <v>3464</v>
      </c>
      <c r="C664" s="52" t="s">
        <v>14929</v>
      </c>
      <c r="D664" s="128"/>
      <c r="E664" s="129"/>
      <c r="F664" s="129"/>
      <c r="G664" s="129"/>
      <c r="H664" s="129"/>
      <c r="I664" s="129"/>
      <c r="J664" s="129"/>
      <c r="K664" s="130"/>
      <c r="L664" s="2"/>
      <c r="M664" s="2"/>
      <c r="N664" s="58"/>
      <c r="O664" s="81"/>
      <c r="P664" s="185"/>
      <c r="Q664" s="2"/>
      <c r="R664" s="2"/>
      <c r="S664" s="44"/>
      <c r="T664" s="45"/>
      <c r="U664" s="2"/>
      <c r="V664" s="2"/>
      <c r="W664" s="2"/>
      <c r="X664" s="2"/>
      <c r="Y664" s="145"/>
      <c r="Z664" s="71"/>
      <c r="AA664" s="232"/>
      <c r="AB664" s="72"/>
      <c r="AC664" s="145"/>
      <c r="AD664" s="71"/>
      <c r="AE664" s="36"/>
      <c r="AF664" s="201"/>
      <c r="AG664" s="55"/>
      <c r="AH664" s="141"/>
      <c r="AI664" s="268" t="s">
        <v>7356</v>
      </c>
      <c r="AJ664" s="53">
        <v>5</v>
      </c>
      <c r="AK664" s="181" t="s">
        <v>7357</v>
      </c>
      <c r="AL664" s="98">
        <f>ROUND(ROUND(P661*Y662,0)*$AD$587-AJ664,0)</f>
        <v>294</v>
      </c>
      <c r="AM664" s="66"/>
    </row>
    <row r="665" spans="1:39" ht="16.75" customHeight="1" x14ac:dyDescent="0.3">
      <c r="A665" s="11">
        <v>33</v>
      </c>
      <c r="B665" s="14" t="s">
        <v>3465</v>
      </c>
      <c r="C665" s="52" t="s">
        <v>14928</v>
      </c>
      <c r="D665" s="128"/>
      <c r="E665" s="129"/>
      <c r="F665" s="129"/>
      <c r="G665" s="129"/>
      <c r="H665" s="129"/>
      <c r="I665" s="129"/>
      <c r="J665" s="129"/>
      <c r="K665" s="130"/>
      <c r="L665" s="2"/>
      <c r="M665" s="2"/>
      <c r="N665" s="58"/>
      <c r="O665" s="81"/>
      <c r="P665" s="185"/>
      <c r="Q665" s="2"/>
      <c r="R665" s="2"/>
      <c r="S665" s="44"/>
      <c r="T665" s="45"/>
      <c r="U665" s="2"/>
      <c r="V665" s="2"/>
      <c r="W665" s="2"/>
      <c r="X665" s="2"/>
      <c r="Y665" s="145"/>
      <c r="Z665" s="71"/>
      <c r="AA665" s="232"/>
      <c r="AB665" s="72"/>
      <c r="AC665" s="145"/>
      <c r="AD665" s="71"/>
      <c r="AE665" s="291" t="s">
        <v>12369</v>
      </c>
      <c r="AF665" s="220" t="s">
        <v>7358</v>
      </c>
      <c r="AG665" s="55" t="s">
        <v>7390</v>
      </c>
      <c r="AH665" s="141">
        <v>0.7</v>
      </c>
      <c r="AI665" s="269"/>
      <c r="AJ665" s="136"/>
      <c r="AK665" s="75"/>
      <c r="AL665" s="98">
        <f>ROUND(ROUND(ROUND(P661*Y662,0)*$AD$587,0)*AH665-AJ664,0)</f>
        <v>204</v>
      </c>
      <c r="AM665" s="66"/>
    </row>
    <row r="666" spans="1:39" ht="16.75" customHeight="1" x14ac:dyDescent="0.3">
      <c r="A666" s="11">
        <v>33</v>
      </c>
      <c r="B666" s="14" t="s">
        <v>3466</v>
      </c>
      <c r="C666" s="52" t="s">
        <v>14927</v>
      </c>
      <c r="D666" s="128"/>
      <c r="E666" s="129"/>
      <c r="F666" s="129"/>
      <c r="G666" s="129"/>
      <c r="H666" s="129"/>
      <c r="I666" s="129"/>
      <c r="J666" s="129"/>
      <c r="K666" s="130"/>
      <c r="L666" s="2"/>
      <c r="M666" s="2"/>
      <c r="N666" s="58"/>
      <c r="O666" s="81"/>
      <c r="P666" s="185"/>
      <c r="Q666" s="2"/>
      <c r="R666" s="2"/>
      <c r="S666" s="44"/>
      <c r="T666" s="43"/>
      <c r="U666" s="8"/>
      <c r="V666" s="8"/>
      <c r="W666" s="8"/>
      <c r="X666" s="8"/>
      <c r="Y666" s="180"/>
      <c r="Z666" s="73"/>
      <c r="AA666" s="232"/>
      <c r="AB666" s="72"/>
      <c r="AC666" s="145"/>
      <c r="AD666" s="71"/>
      <c r="AE666" s="292"/>
      <c r="AF666" s="220" t="s">
        <v>7391</v>
      </c>
      <c r="AG666" s="55" t="s">
        <v>7390</v>
      </c>
      <c r="AH666" s="141">
        <v>0.5</v>
      </c>
      <c r="AI666" s="270"/>
      <c r="AJ666" s="144"/>
      <c r="AK666" s="150"/>
      <c r="AL666" s="98">
        <f>ROUND(ROUND(ROUND(P661*Y662,0)*$AD$587,0)*AH666-AJ664,0)</f>
        <v>145</v>
      </c>
      <c r="AM666" s="66"/>
    </row>
    <row r="667" spans="1:39" ht="16.75" customHeight="1" x14ac:dyDescent="0.3">
      <c r="A667" s="11">
        <v>33</v>
      </c>
      <c r="B667" s="14" t="s">
        <v>3467</v>
      </c>
      <c r="C667" s="52" t="s">
        <v>14926</v>
      </c>
      <c r="D667" s="45"/>
      <c r="E667" s="2"/>
      <c r="F667" s="2"/>
      <c r="G667" s="2"/>
      <c r="H667" s="2"/>
      <c r="I667" s="2"/>
      <c r="J667" s="2"/>
      <c r="K667" s="44"/>
      <c r="L667" s="2"/>
      <c r="M667" s="2"/>
      <c r="N667" s="58"/>
      <c r="O667" s="81"/>
      <c r="P667" s="185"/>
      <c r="Q667" s="2"/>
      <c r="R667" s="2"/>
      <c r="S667" s="44"/>
      <c r="T667" s="281" t="s">
        <v>13491</v>
      </c>
      <c r="U667" s="282"/>
      <c r="V667" s="282"/>
      <c r="W667" s="282"/>
      <c r="X667" s="2"/>
      <c r="Y667" s="145"/>
      <c r="Z667" s="71"/>
      <c r="AA667" s="232"/>
      <c r="AB667" s="72"/>
      <c r="AC667" s="145"/>
      <c r="AD667" s="71"/>
      <c r="AE667" s="36"/>
      <c r="AF667" s="194"/>
      <c r="AG667" s="7"/>
      <c r="AH667" s="7"/>
      <c r="AI667" s="36"/>
      <c r="AJ667" s="7"/>
      <c r="AK667" s="37"/>
      <c r="AL667" s="98">
        <f>ROUND(ROUND(P661*Y668,0)*$AD$587,0)</f>
        <v>305</v>
      </c>
      <c r="AM667" s="66"/>
    </row>
    <row r="668" spans="1:39" ht="16.75" customHeight="1" x14ac:dyDescent="0.3">
      <c r="A668" s="11">
        <v>33</v>
      </c>
      <c r="B668" s="14" t="s">
        <v>3468</v>
      </c>
      <c r="C668" s="52" t="s">
        <v>14925</v>
      </c>
      <c r="D668" s="45"/>
      <c r="E668" s="2"/>
      <c r="F668" s="2"/>
      <c r="G668" s="2"/>
      <c r="H668" s="2"/>
      <c r="I668" s="2"/>
      <c r="J668" s="2"/>
      <c r="K668" s="44"/>
      <c r="L668" s="2"/>
      <c r="M668" s="2"/>
      <c r="N668" s="58"/>
      <c r="O668" s="81"/>
      <c r="P668" s="185"/>
      <c r="Q668" s="2"/>
      <c r="R668" s="2"/>
      <c r="S668" s="44"/>
      <c r="T668" s="284" t="s">
        <v>7405</v>
      </c>
      <c r="U668" s="285"/>
      <c r="V668" s="285"/>
      <c r="W668" s="285"/>
      <c r="X668" s="136" t="s">
        <v>7404</v>
      </c>
      <c r="Y668" s="273">
        <v>0.95</v>
      </c>
      <c r="Z668" s="274"/>
      <c r="AA668" s="233"/>
      <c r="AB668" s="156"/>
      <c r="AC668" s="155"/>
      <c r="AD668" s="157"/>
      <c r="AE668" s="291" t="s">
        <v>12369</v>
      </c>
      <c r="AF668" s="220" t="s">
        <v>7358</v>
      </c>
      <c r="AG668" s="55" t="s">
        <v>7390</v>
      </c>
      <c r="AH668" s="141">
        <v>0.7</v>
      </c>
      <c r="AI668" s="141"/>
      <c r="AJ668" s="141"/>
      <c r="AK668" s="142"/>
      <c r="AL668" s="98">
        <f>ROUND(ROUND(ROUND(P661*Y668,0)*$AD$587,0)*AH668,0)</f>
        <v>214</v>
      </c>
      <c r="AM668" s="66"/>
    </row>
    <row r="669" spans="1:39" ht="16.75" customHeight="1" x14ac:dyDescent="0.3">
      <c r="A669" s="11">
        <v>33</v>
      </c>
      <c r="B669" s="14" t="s">
        <v>3469</v>
      </c>
      <c r="C669" s="52" t="s">
        <v>14924</v>
      </c>
      <c r="D669" s="128"/>
      <c r="E669" s="129"/>
      <c r="F669" s="129"/>
      <c r="G669" s="129"/>
      <c r="H669" s="129"/>
      <c r="I669" s="129"/>
      <c r="J669" s="129"/>
      <c r="K669" s="130"/>
      <c r="L669" s="2"/>
      <c r="M669" s="2"/>
      <c r="N669" s="58"/>
      <c r="O669" s="81"/>
      <c r="P669" s="185"/>
      <c r="Q669" s="2"/>
      <c r="R669" s="2"/>
      <c r="S669" s="44"/>
      <c r="T669" s="284"/>
      <c r="U669" s="285"/>
      <c r="V669" s="285"/>
      <c r="W669" s="285"/>
      <c r="X669" s="2"/>
      <c r="Y669" s="145"/>
      <c r="Z669" s="71"/>
      <c r="AA669" s="232"/>
      <c r="AB669" s="72"/>
      <c r="AC669" s="145"/>
      <c r="AD669" s="71"/>
      <c r="AE669" s="292"/>
      <c r="AF669" s="220" t="s">
        <v>7391</v>
      </c>
      <c r="AG669" s="55" t="s">
        <v>7390</v>
      </c>
      <c r="AH669" s="141">
        <v>0.5</v>
      </c>
      <c r="AI669" s="141"/>
      <c r="AJ669" s="141"/>
      <c r="AK669" s="142"/>
      <c r="AL669" s="98">
        <f>ROUND(ROUND(ROUND(P661*Y668,0)*$AD$587,0)*AH669,0)</f>
        <v>153</v>
      </c>
      <c r="AM669" s="66"/>
    </row>
    <row r="670" spans="1:39" ht="16.75" customHeight="1" x14ac:dyDescent="0.3">
      <c r="A670" s="11">
        <v>33</v>
      </c>
      <c r="B670" s="14" t="s">
        <v>3470</v>
      </c>
      <c r="C670" s="52" t="s">
        <v>14923</v>
      </c>
      <c r="D670" s="128"/>
      <c r="E670" s="129"/>
      <c r="F670" s="129"/>
      <c r="G670" s="129"/>
      <c r="H670" s="129"/>
      <c r="I670" s="129"/>
      <c r="J670" s="129"/>
      <c r="K670" s="130"/>
      <c r="L670" s="2"/>
      <c r="M670" s="2"/>
      <c r="N670" s="58"/>
      <c r="O670" s="81"/>
      <c r="P670" s="185"/>
      <c r="Q670" s="2"/>
      <c r="R670" s="2"/>
      <c r="S670" s="44"/>
      <c r="T670" s="45"/>
      <c r="U670" s="2"/>
      <c r="V670" s="2"/>
      <c r="W670" s="2"/>
      <c r="X670" s="2"/>
      <c r="Y670" s="145"/>
      <c r="Z670" s="71"/>
      <c r="AA670" s="232"/>
      <c r="AB670" s="72"/>
      <c r="AC670" s="145"/>
      <c r="AD670" s="71"/>
      <c r="AE670" s="36"/>
      <c r="AF670" s="201"/>
      <c r="AG670" s="55"/>
      <c r="AH670" s="141"/>
      <c r="AI670" s="268" t="s">
        <v>7356</v>
      </c>
      <c r="AJ670" s="53">
        <v>5</v>
      </c>
      <c r="AK670" s="181" t="s">
        <v>7357</v>
      </c>
      <c r="AL670" s="98">
        <f>ROUND(ROUND(P661*Y668,0)*$AD$587-AJ670,0)</f>
        <v>300</v>
      </c>
      <c r="AM670" s="66"/>
    </row>
    <row r="671" spans="1:39" ht="16.75" customHeight="1" x14ac:dyDescent="0.3">
      <c r="A671" s="11">
        <v>33</v>
      </c>
      <c r="B671" s="14" t="s">
        <v>3471</v>
      </c>
      <c r="C671" s="52" t="s">
        <v>14922</v>
      </c>
      <c r="D671" s="128"/>
      <c r="E671" s="129"/>
      <c r="F671" s="129"/>
      <c r="G671" s="129"/>
      <c r="H671" s="129"/>
      <c r="I671" s="129"/>
      <c r="J671" s="129"/>
      <c r="K671" s="130"/>
      <c r="L671" s="2"/>
      <c r="M671" s="2"/>
      <c r="N671" s="58"/>
      <c r="O671" s="81"/>
      <c r="P671" s="185"/>
      <c r="Q671" s="2"/>
      <c r="R671" s="2"/>
      <c r="S671" s="44"/>
      <c r="T671" s="45"/>
      <c r="U671" s="2"/>
      <c r="V671" s="2"/>
      <c r="W671" s="2"/>
      <c r="X671" s="2"/>
      <c r="Y671" s="145"/>
      <c r="Z671" s="71"/>
      <c r="AA671" s="232"/>
      <c r="AB671" s="72"/>
      <c r="AC671" s="145"/>
      <c r="AD671" s="71"/>
      <c r="AE671" s="291" t="s">
        <v>12369</v>
      </c>
      <c r="AF671" s="220" t="s">
        <v>7358</v>
      </c>
      <c r="AG671" s="55" t="s">
        <v>7390</v>
      </c>
      <c r="AH671" s="141">
        <v>0.7</v>
      </c>
      <c r="AI671" s="269"/>
      <c r="AJ671" s="136"/>
      <c r="AK671" s="75"/>
      <c r="AL671" s="98">
        <f>ROUND(ROUND(ROUND(P661*Y668,0)*$AD$587,0)*AH671-AJ670,0)</f>
        <v>209</v>
      </c>
      <c r="AM671" s="66"/>
    </row>
    <row r="672" spans="1:39" ht="16.75" customHeight="1" x14ac:dyDescent="0.3">
      <c r="A672" s="11">
        <v>33</v>
      </c>
      <c r="B672" s="14" t="s">
        <v>3472</v>
      </c>
      <c r="C672" s="52" t="s">
        <v>14921</v>
      </c>
      <c r="D672" s="128"/>
      <c r="E672" s="129"/>
      <c r="F672" s="129"/>
      <c r="G672" s="129"/>
      <c r="H672" s="129"/>
      <c r="I672" s="129"/>
      <c r="J672" s="129"/>
      <c r="K672" s="130"/>
      <c r="L672" s="2"/>
      <c r="M672" s="2"/>
      <c r="N672" s="58"/>
      <c r="O672" s="81"/>
      <c r="P672" s="185"/>
      <c r="Q672" s="2"/>
      <c r="R672" s="2"/>
      <c r="S672" s="44"/>
      <c r="T672" s="43"/>
      <c r="U672" s="8"/>
      <c r="V672" s="8"/>
      <c r="W672" s="8"/>
      <c r="X672" s="8"/>
      <c r="Y672" s="180"/>
      <c r="Z672" s="73"/>
      <c r="AA672" s="232"/>
      <c r="AB672" s="72"/>
      <c r="AC672" s="145"/>
      <c r="AD672" s="71"/>
      <c r="AE672" s="292"/>
      <c r="AF672" s="220" t="s">
        <v>7391</v>
      </c>
      <c r="AG672" s="55" t="s">
        <v>7390</v>
      </c>
      <c r="AH672" s="141">
        <v>0.5</v>
      </c>
      <c r="AI672" s="270"/>
      <c r="AJ672" s="144"/>
      <c r="AK672" s="150"/>
      <c r="AL672" s="98">
        <f>ROUND(ROUND(ROUND(P661*Y668,0)*$AD$587,0)*AH672-AJ670,0)</f>
        <v>148</v>
      </c>
      <c r="AM672" s="66"/>
    </row>
    <row r="673" spans="1:39" ht="16.75" customHeight="1" x14ac:dyDescent="0.3">
      <c r="A673" s="11">
        <v>33</v>
      </c>
      <c r="B673" s="14" t="s">
        <v>3473</v>
      </c>
      <c r="C673" s="52" t="s">
        <v>14920</v>
      </c>
      <c r="D673" s="45"/>
      <c r="E673" s="2"/>
      <c r="F673" s="2"/>
      <c r="G673" s="2"/>
      <c r="H673" s="2"/>
      <c r="I673" s="2"/>
      <c r="J673" s="2"/>
      <c r="K673" s="44"/>
      <c r="L673" s="2"/>
      <c r="M673" s="2"/>
      <c r="N673" s="58"/>
      <c r="O673" s="81"/>
      <c r="P673" s="297" t="s">
        <v>12744</v>
      </c>
      <c r="Q673" s="298"/>
      <c r="R673" s="298"/>
      <c r="S673" s="299"/>
      <c r="T673" s="36"/>
      <c r="U673" s="36"/>
      <c r="V673" s="36"/>
      <c r="W673" s="36"/>
      <c r="X673" s="36"/>
      <c r="Y673" s="217"/>
      <c r="Z673" s="50"/>
      <c r="AA673" s="12"/>
      <c r="AB673" s="45"/>
      <c r="AC673" s="2"/>
      <c r="AD673" s="44"/>
      <c r="AE673" s="36"/>
      <c r="AF673" s="53"/>
      <c r="AG673" s="36"/>
      <c r="AH673" s="36"/>
      <c r="AI673" s="36"/>
      <c r="AJ673" s="36"/>
      <c r="AK673" s="50"/>
      <c r="AL673" s="98">
        <f>ROUND(P679*$AD$587,0)</f>
        <v>279</v>
      </c>
      <c r="AM673" s="16"/>
    </row>
    <row r="674" spans="1:39" ht="16.75" customHeight="1" x14ac:dyDescent="0.3">
      <c r="A674" s="11">
        <v>33</v>
      </c>
      <c r="B674" s="14" t="s">
        <v>3474</v>
      </c>
      <c r="C674" s="52" t="s">
        <v>14919</v>
      </c>
      <c r="D674" s="45"/>
      <c r="E674" s="2"/>
      <c r="F674" s="2"/>
      <c r="G674" s="2"/>
      <c r="H674" s="2"/>
      <c r="I674" s="2"/>
      <c r="J674" s="2"/>
      <c r="K674" s="44"/>
      <c r="L674" s="2"/>
      <c r="M674" s="2"/>
      <c r="N674" s="58"/>
      <c r="O674" s="81"/>
      <c r="P674" s="300"/>
      <c r="Q674" s="301"/>
      <c r="R674" s="301"/>
      <c r="S674" s="302"/>
      <c r="T674" s="2"/>
      <c r="U674" s="2"/>
      <c r="V674" s="2"/>
      <c r="W674" s="2"/>
      <c r="X674" s="2"/>
      <c r="Y674" s="145"/>
      <c r="Z674" s="71"/>
      <c r="AA674" s="232"/>
      <c r="AB674" s="72"/>
      <c r="AC674" s="145"/>
      <c r="AD674" s="71"/>
      <c r="AE674" s="291" t="s">
        <v>12369</v>
      </c>
      <c r="AF674" s="220" t="s">
        <v>7358</v>
      </c>
      <c r="AG674" s="55" t="s">
        <v>7390</v>
      </c>
      <c r="AH674" s="141">
        <v>0.7</v>
      </c>
      <c r="AI674" s="141"/>
      <c r="AJ674" s="141"/>
      <c r="AK674" s="142"/>
      <c r="AL674" s="6">
        <f>ROUND(ROUND(P679*$AD$587,0)*AH674,0)</f>
        <v>195</v>
      </c>
      <c r="AM674" s="16"/>
    </row>
    <row r="675" spans="1:39" ht="16.75" customHeight="1" x14ac:dyDescent="0.3">
      <c r="A675" s="11">
        <v>33</v>
      </c>
      <c r="B675" s="14" t="s">
        <v>3475</v>
      </c>
      <c r="C675" s="52" t="s">
        <v>14918</v>
      </c>
      <c r="D675" s="128"/>
      <c r="E675" s="129"/>
      <c r="F675" s="129"/>
      <c r="G675" s="129"/>
      <c r="H675" s="129"/>
      <c r="I675" s="129"/>
      <c r="J675" s="129"/>
      <c r="K675" s="130"/>
      <c r="L675" s="2"/>
      <c r="M675" s="2"/>
      <c r="N675" s="58"/>
      <c r="O675" s="81"/>
      <c r="P675" s="185"/>
      <c r="Q675" s="2"/>
      <c r="R675" s="2"/>
      <c r="S675" s="44"/>
      <c r="T675" s="45"/>
      <c r="U675" s="2"/>
      <c r="V675" s="2"/>
      <c r="W675" s="2"/>
      <c r="X675" s="2"/>
      <c r="Y675" s="145"/>
      <c r="Z675" s="71"/>
      <c r="AA675" s="232"/>
      <c r="AB675" s="72"/>
      <c r="AC675" s="145"/>
      <c r="AD675" s="71"/>
      <c r="AE675" s="292"/>
      <c r="AF675" s="220" t="s">
        <v>7391</v>
      </c>
      <c r="AG675" s="55" t="s">
        <v>7390</v>
      </c>
      <c r="AH675" s="141">
        <v>0.5</v>
      </c>
      <c r="AI675" s="141"/>
      <c r="AJ675" s="141"/>
      <c r="AK675" s="142"/>
      <c r="AL675" s="98">
        <f>ROUND(ROUND(P679*$AD$587,0)*AH675,0)</f>
        <v>140</v>
      </c>
      <c r="AM675" s="66"/>
    </row>
    <row r="676" spans="1:39" ht="16.75" customHeight="1" x14ac:dyDescent="0.3">
      <c r="A676" s="11">
        <v>33</v>
      </c>
      <c r="B676" s="14" t="s">
        <v>3476</v>
      </c>
      <c r="C676" s="52" t="s">
        <v>14917</v>
      </c>
      <c r="D676" s="128"/>
      <c r="E676" s="129"/>
      <c r="F676" s="129"/>
      <c r="G676" s="129"/>
      <c r="H676" s="129"/>
      <c r="I676" s="129"/>
      <c r="J676" s="129"/>
      <c r="K676" s="130"/>
      <c r="L676" s="2"/>
      <c r="M676" s="2"/>
      <c r="N676" s="58"/>
      <c r="O676" s="81"/>
      <c r="P676" s="185"/>
      <c r="Q676" s="2"/>
      <c r="R676" s="2"/>
      <c r="S676" s="44"/>
      <c r="T676" s="45"/>
      <c r="U676" s="2"/>
      <c r="V676" s="2"/>
      <c r="W676" s="2"/>
      <c r="X676" s="2"/>
      <c r="Y676" s="145"/>
      <c r="Z676" s="71"/>
      <c r="AA676" s="232"/>
      <c r="AB676" s="72"/>
      <c r="AC676" s="145"/>
      <c r="AD676" s="71"/>
      <c r="AE676" s="36"/>
      <c r="AF676" s="201"/>
      <c r="AG676" s="55"/>
      <c r="AH676" s="141"/>
      <c r="AI676" s="268" t="s">
        <v>7356</v>
      </c>
      <c r="AJ676" s="53">
        <v>5</v>
      </c>
      <c r="AK676" s="181" t="s">
        <v>7357</v>
      </c>
      <c r="AL676" s="98">
        <f>ROUND(P679*$AD$587-AJ676,0)</f>
        <v>274</v>
      </c>
      <c r="AM676" s="66"/>
    </row>
    <row r="677" spans="1:39" ht="16.75" customHeight="1" x14ac:dyDescent="0.3">
      <c r="A677" s="11">
        <v>33</v>
      </c>
      <c r="B677" s="14" t="s">
        <v>3477</v>
      </c>
      <c r="C677" s="52" t="s">
        <v>14916</v>
      </c>
      <c r="D677" s="128"/>
      <c r="E677" s="129"/>
      <c r="F677" s="129"/>
      <c r="G677" s="129"/>
      <c r="H677" s="129"/>
      <c r="I677" s="129"/>
      <c r="J677" s="129"/>
      <c r="K677" s="130"/>
      <c r="L677" s="2"/>
      <c r="M677" s="2"/>
      <c r="N677" s="58"/>
      <c r="O677" s="81"/>
      <c r="P677" s="185"/>
      <c r="Q677" s="2"/>
      <c r="R677" s="2"/>
      <c r="S677" s="44"/>
      <c r="T677" s="45"/>
      <c r="U677" s="2"/>
      <c r="V677" s="2"/>
      <c r="W677" s="2"/>
      <c r="X677" s="2"/>
      <c r="Y677" s="145"/>
      <c r="Z677" s="71"/>
      <c r="AA677" s="232"/>
      <c r="AB677" s="72"/>
      <c r="AC677" s="145"/>
      <c r="AD677" s="71"/>
      <c r="AE677" s="291" t="s">
        <v>12369</v>
      </c>
      <c r="AF677" s="220" t="s">
        <v>7358</v>
      </c>
      <c r="AG677" s="55" t="s">
        <v>7390</v>
      </c>
      <c r="AH677" s="141">
        <v>0.7</v>
      </c>
      <c r="AI677" s="269"/>
      <c r="AJ677" s="136"/>
      <c r="AK677" s="75"/>
      <c r="AL677" s="6">
        <f>ROUND(ROUND(P679*$AD$587,0)*AH677-AJ676,0)</f>
        <v>190</v>
      </c>
      <c r="AM677" s="66"/>
    </row>
    <row r="678" spans="1:39" ht="16.75" customHeight="1" x14ac:dyDescent="0.3">
      <c r="A678" s="11">
        <v>33</v>
      </c>
      <c r="B678" s="14" t="s">
        <v>3478</v>
      </c>
      <c r="C678" s="52" t="s">
        <v>14915</v>
      </c>
      <c r="D678" s="128"/>
      <c r="E678" s="129"/>
      <c r="F678" s="129"/>
      <c r="G678" s="129"/>
      <c r="H678" s="129"/>
      <c r="I678" s="129"/>
      <c r="J678" s="129"/>
      <c r="K678" s="130"/>
      <c r="L678" s="2"/>
      <c r="M678" s="2"/>
      <c r="N678" s="58"/>
      <c r="O678" s="81"/>
      <c r="P678" s="185"/>
      <c r="Q678" s="2"/>
      <c r="R678" s="2"/>
      <c r="S678" s="44"/>
      <c r="T678" s="45"/>
      <c r="U678" s="2"/>
      <c r="V678" s="2"/>
      <c r="W678" s="2"/>
      <c r="X678" s="2"/>
      <c r="Y678" s="145"/>
      <c r="Z678" s="71"/>
      <c r="AA678" s="232"/>
      <c r="AB678" s="72"/>
      <c r="AC678" s="145"/>
      <c r="AD678" s="71"/>
      <c r="AE678" s="292"/>
      <c r="AF678" s="220" t="s">
        <v>7391</v>
      </c>
      <c r="AG678" s="55" t="s">
        <v>7390</v>
      </c>
      <c r="AH678" s="141">
        <v>0.5</v>
      </c>
      <c r="AI678" s="270"/>
      <c r="AJ678" s="144"/>
      <c r="AK678" s="150"/>
      <c r="AL678" s="98">
        <f>ROUND(ROUND(P679*$AD$587,0)*AH678-AJ676,0)</f>
        <v>135</v>
      </c>
      <c r="AM678" s="66"/>
    </row>
    <row r="679" spans="1:39" ht="16.75" customHeight="1" x14ac:dyDescent="0.3">
      <c r="A679" s="11">
        <v>33</v>
      </c>
      <c r="B679" s="14" t="s">
        <v>3479</v>
      </c>
      <c r="C679" s="52" t="s">
        <v>14914</v>
      </c>
      <c r="D679" s="45"/>
      <c r="E679" s="2"/>
      <c r="F679" s="2"/>
      <c r="G679" s="2"/>
      <c r="H679" s="2"/>
      <c r="I679" s="2"/>
      <c r="J679" s="2"/>
      <c r="K679" s="44"/>
      <c r="L679" s="2"/>
      <c r="M679" s="2"/>
      <c r="N679" s="58"/>
      <c r="O679" s="81"/>
      <c r="P679" s="271">
        <f>'21共同生活援助（日中支援型）'!P391</f>
        <v>399</v>
      </c>
      <c r="Q679" s="272"/>
      <c r="R679" s="2" t="s">
        <v>7388</v>
      </c>
      <c r="S679" s="44"/>
      <c r="T679" s="281" t="s">
        <v>7380</v>
      </c>
      <c r="U679" s="282"/>
      <c r="V679" s="282"/>
      <c r="W679" s="282"/>
      <c r="X679" s="36"/>
      <c r="Y679" s="217"/>
      <c r="Z679" s="74"/>
      <c r="AA679" s="232"/>
      <c r="AB679" s="72"/>
      <c r="AC679" s="145"/>
      <c r="AD679" s="71"/>
      <c r="AE679" s="36"/>
      <c r="AF679" s="194"/>
      <c r="AG679" s="7"/>
      <c r="AH679" s="7"/>
      <c r="AI679" s="36"/>
      <c r="AJ679" s="7"/>
      <c r="AK679" s="37"/>
      <c r="AL679" s="98">
        <f>ROUND(ROUND(P679*Y680,0)*$AD$587,0)</f>
        <v>260</v>
      </c>
      <c r="AM679" s="66"/>
    </row>
    <row r="680" spans="1:39" ht="16.75" customHeight="1" x14ac:dyDescent="0.3">
      <c r="A680" s="11">
        <v>33</v>
      </c>
      <c r="B680" s="14" t="s">
        <v>3480</v>
      </c>
      <c r="C680" s="52" t="s">
        <v>14913</v>
      </c>
      <c r="D680" s="45"/>
      <c r="E680" s="2"/>
      <c r="F680" s="2"/>
      <c r="G680" s="2"/>
      <c r="H680" s="2"/>
      <c r="I680" s="2"/>
      <c r="J680" s="2"/>
      <c r="K680" s="44"/>
      <c r="L680" s="2"/>
      <c r="M680" s="2"/>
      <c r="N680" s="58"/>
      <c r="O680" s="81"/>
      <c r="P680" s="72"/>
      <c r="Q680" s="145"/>
      <c r="R680" s="2"/>
      <c r="S680" s="44"/>
      <c r="T680" s="284"/>
      <c r="U680" s="285"/>
      <c r="V680" s="285"/>
      <c r="W680" s="285"/>
      <c r="X680" s="136" t="s">
        <v>7404</v>
      </c>
      <c r="Y680" s="273">
        <v>0.93</v>
      </c>
      <c r="Z680" s="274"/>
      <c r="AA680" s="233"/>
      <c r="AB680" s="156"/>
      <c r="AC680" s="155"/>
      <c r="AD680" s="157"/>
      <c r="AE680" s="291" t="s">
        <v>12369</v>
      </c>
      <c r="AF680" s="220" t="s">
        <v>7358</v>
      </c>
      <c r="AG680" s="55" t="s">
        <v>7390</v>
      </c>
      <c r="AH680" s="141">
        <v>0.7</v>
      </c>
      <c r="AI680" s="141"/>
      <c r="AJ680" s="141"/>
      <c r="AK680" s="142"/>
      <c r="AL680" s="98">
        <f>ROUND(ROUND(ROUND(P679*Y680,0)*$AD$587,0)*AH680,0)</f>
        <v>182</v>
      </c>
      <c r="AM680" s="66"/>
    </row>
    <row r="681" spans="1:39" ht="16.75" customHeight="1" x14ac:dyDescent="0.3">
      <c r="A681" s="11">
        <v>33</v>
      </c>
      <c r="B681" s="14" t="s">
        <v>3481</v>
      </c>
      <c r="C681" s="52" t="s">
        <v>14912</v>
      </c>
      <c r="D681" s="128"/>
      <c r="E681" s="129"/>
      <c r="F681" s="129"/>
      <c r="G681" s="129"/>
      <c r="H681" s="129"/>
      <c r="I681" s="129"/>
      <c r="J681" s="129"/>
      <c r="K681" s="130"/>
      <c r="L681" s="2"/>
      <c r="M681" s="2"/>
      <c r="N681" s="58"/>
      <c r="O681" s="81"/>
      <c r="P681" s="185"/>
      <c r="Q681" s="2"/>
      <c r="R681" s="2"/>
      <c r="S681" s="44"/>
      <c r="T681" s="284"/>
      <c r="U681" s="285"/>
      <c r="V681" s="285"/>
      <c r="W681" s="285"/>
      <c r="X681" s="2"/>
      <c r="Y681" s="145"/>
      <c r="Z681" s="71"/>
      <c r="AA681" s="232"/>
      <c r="AB681" s="72"/>
      <c r="AC681" s="145"/>
      <c r="AD681" s="71"/>
      <c r="AE681" s="292"/>
      <c r="AF681" s="220" t="s">
        <v>7391</v>
      </c>
      <c r="AG681" s="55" t="s">
        <v>7390</v>
      </c>
      <c r="AH681" s="141">
        <v>0.5</v>
      </c>
      <c r="AI681" s="141"/>
      <c r="AJ681" s="141"/>
      <c r="AK681" s="142"/>
      <c r="AL681" s="98">
        <f>ROUND(ROUND(ROUND(P679*Y680,0)*$AD$587,0)*AH681,0)</f>
        <v>130</v>
      </c>
      <c r="AM681" s="66"/>
    </row>
    <row r="682" spans="1:39" ht="16.75" customHeight="1" x14ac:dyDescent="0.3">
      <c r="A682" s="11">
        <v>33</v>
      </c>
      <c r="B682" s="14" t="s">
        <v>3482</v>
      </c>
      <c r="C682" s="52" t="s">
        <v>14911</v>
      </c>
      <c r="D682" s="128"/>
      <c r="E682" s="129"/>
      <c r="F682" s="129"/>
      <c r="G682" s="129"/>
      <c r="H682" s="129"/>
      <c r="I682" s="129"/>
      <c r="J682" s="129"/>
      <c r="K682" s="130"/>
      <c r="L682" s="2"/>
      <c r="M682" s="2"/>
      <c r="N682" s="58"/>
      <c r="O682" s="81"/>
      <c r="P682" s="185"/>
      <c r="Q682" s="2"/>
      <c r="R682" s="2"/>
      <c r="S682" s="44"/>
      <c r="T682" s="45"/>
      <c r="U682" s="2"/>
      <c r="V682" s="2"/>
      <c r="W682" s="2"/>
      <c r="X682" s="2"/>
      <c r="Y682" s="145"/>
      <c r="Z682" s="71"/>
      <c r="AA682" s="232"/>
      <c r="AB682" s="72"/>
      <c r="AC682" s="145"/>
      <c r="AD682" s="71"/>
      <c r="AE682" s="36"/>
      <c r="AF682" s="201"/>
      <c r="AG682" s="55"/>
      <c r="AH682" s="141"/>
      <c r="AI682" s="268" t="s">
        <v>7356</v>
      </c>
      <c r="AJ682" s="53">
        <v>5</v>
      </c>
      <c r="AK682" s="181" t="s">
        <v>7357</v>
      </c>
      <c r="AL682" s="98">
        <f>ROUND(ROUND(P679*Y680,0)*$AD$587-AJ682,0)</f>
        <v>255</v>
      </c>
      <c r="AM682" s="66"/>
    </row>
    <row r="683" spans="1:39" ht="16.75" customHeight="1" x14ac:dyDescent="0.3">
      <c r="A683" s="11">
        <v>33</v>
      </c>
      <c r="B683" s="14" t="s">
        <v>3483</v>
      </c>
      <c r="C683" s="52" t="s">
        <v>14910</v>
      </c>
      <c r="D683" s="128"/>
      <c r="E683" s="129"/>
      <c r="F683" s="129"/>
      <c r="G683" s="129"/>
      <c r="H683" s="129"/>
      <c r="I683" s="129"/>
      <c r="J683" s="129"/>
      <c r="K683" s="130"/>
      <c r="L683" s="2"/>
      <c r="M683" s="2"/>
      <c r="N683" s="58"/>
      <c r="O683" s="81"/>
      <c r="P683" s="185"/>
      <c r="Q683" s="2"/>
      <c r="R683" s="2"/>
      <c r="S683" s="44"/>
      <c r="T683" s="45"/>
      <c r="U683" s="2"/>
      <c r="V683" s="2"/>
      <c r="W683" s="2"/>
      <c r="X683" s="2"/>
      <c r="Y683" s="145"/>
      <c r="Z683" s="71"/>
      <c r="AA683" s="232"/>
      <c r="AB683" s="72"/>
      <c r="AC683" s="145"/>
      <c r="AD683" s="71"/>
      <c r="AE683" s="291" t="s">
        <v>12369</v>
      </c>
      <c r="AF683" s="220" t="s">
        <v>7358</v>
      </c>
      <c r="AG683" s="55" t="s">
        <v>7390</v>
      </c>
      <c r="AH683" s="141">
        <v>0.7</v>
      </c>
      <c r="AI683" s="269"/>
      <c r="AJ683" s="136"/>
      <c r="AK683" s="75"/>
      <c r="AL683" s="98">
        <f>ROUND(ROUND(ROUND(P679*Y680,0)*$AD$587,0)*AH683-AJ682,0)</f>
        <v>177</v>
      </c>
      <c r="AM683" s="66"/>
    </row>
    <row r="684" spans="1:39" ht="16.75" customHeight="1" x14ac:dyDescent="0.3">
      <c r="A684" s="11">
        <v>33</v>
      </c>
      <c r="B684" s="14" t="s">
        <v>3484</v>
      </c>
      <c r="C684" s="52" t="s">
        <v>14909</v>
      </c>
      <c r="D684" s="128"/>
      <c r="E684" s="129"/>
      <c r="F684" s="129"/>
      <c r="G684" s="129"/>
      <c r="H684" s="129"/>
      <c r="I684" s="129"/>
      <c r="J684" s="129"/>
      <c r="K684" s="130"/>
      <c r="L684" s="2"/>
      <c r="M684" s="2"/>
      <c r="N684" s="58"/>
      <c r="O684" s="81"/>
      <c r="P684" s="185"/>
      <c r="Q684" s="2"/>
      <c r="R684" s="2"/>
      <c r="S684" s="44"/>
      <c r="T684" s="43"/>
      <c r="U684" s="8"/>
      <c r="V684" s="8"/>
      <c r="W684" s="8"/>
      <c r="X684" s="8"/>
      <c r="Y684" s="180"/>
      <c r="Z684" s="73"/>
      <c r="AA684" s="232"/>
      <c r="AB684" s="72"/>
      <c r="AC684" s="145"/>
      <c r="AD684" s="71"/>
      <c r="AE684" s="292"/>
      <c r="AF684" s="220" t="s">
        <v>7391</v>
      </c>
      <c r="AG684" s="55" t="s">
        <v>7390</v>
      </c>
      <c r="AH684" s="141">
        <v>0.5</v>
      </c>
      <c r="AI684" s="270"/>
      <c r="AJ684" s="144"/>
      <c r="AK684" s="150"/>
      <c r="AL684" s="98">
        <f>ROUND(ROUND(ROUND(P679*Y680,0)*$AD$587,0)*AH684-AJ682,0)</f>
        <v>125</v>
      </c>
      <c r="AM684" s="66"/>
    </row>
    <row r="685" spans="1:39" ht="16.75" customHeight="1" x14ac:dyDescent="0.3">
      <c r="A685" s="11">
        <v>33</v>
      </c>
      <c r="B685" s="14" t="s">
        <v>3485</v>
      </c>
      <c r="C685" s="52" t="s">
        <v>14908</v>
      </c>
      <c r="D685" s="45"/>
      <c r="E685" s="2"/>
      <c r="F685" s="2"/>
      <c r="G685" s="2"/>
      <c r="H685" s="2"/>
      <c r="I685" s="2"/>
      <c r="J685" s="2"/>
      <c r="K685" s="44"/>
      <c r="L685" s="2"/>
      <c r="M685" s="2"/>
      <c r="N685" s="58"/>
      <c r="O685" s="81"/>
      <c r="P685" s="185"/>
      <c r="Q685" s="2"/>
      <c r="R685" s="2"/>
      <c r="S685" s="44"/>
      <c r="T685" s="281" t="s">
        <v>13491</v>
      </c>
      <c r="U685" s="282"/>
      <c r="V685" s="282"/>
      <c r="W685" s="282"/>
      <c r="X685" s="2"/>
      <c r="Y685" s="145"/>
      <c r="Z685" s="71"/>
      <c r="AA685" s="232"/>
      <c r="AB685" s="72"/>
      <c r="AC685" s="145"/>
      <c r="AD685" s="71"/>
      <c r="AE685" s="36"/>
      <c r="AF685" s="194"/>
      <c r="AG685" s="7"/>
      <c r="AH685" s="7"/>
      <c r="AI685" s="36"/>
      <c r="AJ685" s="7"/>
      <c r="AK685" s="37"/>
      <c r="AL685" s="98">
        <f>ROUND(ROUND(P679*Y686,0)*$AD$587,0)</f>
        <v>265</v>
      </c>
      <c r="AM685" s="66"/>
    </row>
    <row r="686" spans="1:39" ht="16.75" customHeight="1" x14ac:dyDescent="0.3">
      <c r="A686" s="11">
        <v>33</v>
      </c>
      <c r="B686" s="14" t="s">
        <v>3486</v>
      </c>
      <c r="C686" s="52" t="s">
        <v>14907</v>
      </c>
      <c r="D686" s="45"/>
      <c r="E686" s="2"/>
      <c r="F686" s="2"/>
      <c r="G686" s="2"/>
      <c r="H686" s="2"/>
      <c r="I686" s="2"/>
      <c r="J686" s="2"/>
      <c r="K686" s="44"/>
      <c r="L686" s="2"/>
      <c r="M686" s="2"/>
      <c r="N686" s="58"/>
      <c r="O686" s="81"/>
      <c r="P686" s="185"/>
      <c r="Q686" s="2"/>
      <c r="R686" s="2"/>
      <c r="S686" s="44"/>
      <c r="T686" s="284" t="s">
        <v>7405</v>
      </c>
      <c r="U686" s="285"/>
      <c r="V686" s="285"/>
      <c r="W686" s="285"/>
      <c r="X686" s="136" t="s">
        <v>7404</v>
      </c>
      <c r="Y686" s="273">
        <v>0.95</v>
      </c>
      <c r="Z686" s="274"/>
      <c r="AA686" s="233"/>
      <c r="AB686" s="156"/>
      <c r="AC686" s="155"/>
      <c r="AD686" s="157"/>
      <c r="AE686" s="291" t="s">
        <v>12369</v>
      </c>
      <c r="AF686" s="220" t="s">
        <v>7358</v>
      </c>
      <c r="AG686" s="55" t="s">
        <v>7390</v>
      </c>
      <c r="AH686" s="141">
        <v>0.7</v>
      </c>
      <c r="AI686" s="141"/>
      <c r="AJ686" s="141"/>
      <c r="AK686" s="142"/>
      <c r="AL686" s="98">
        <f>ROUND(ROUND(ROUND(P679*Y686,0)*$AD$587,0)*AH686,0)</f>
        <v>186</v>
      </c>
      <c r="AM686" s="66"/>
    </row>
    <row r="687" spans="1:39" ht="16.75" customHeight="1" x14ac:dyDescent="0.3">
      <c r="A687" s="11">
        <v>33</v>
      </c>
      <c r="B687" s="14" t="s">
        <v>3487</v>
      </c>
      <c r="C687" s="52" t="s">
        <v>14906</v>
      </c>
      <c r="D687" s="128"/>
      <c r="E687" s="129"/>
      <c r="F687" s="129"/>
      <c r="G687" s="129"/>
      <c r="H687" s="129"/>
      <c r="I687" s="129"/>
      <c r="J687" s="129"/>
      <c r="K687" s="130"/>
      <c r="L687" s="2"/>
      <c r="M687" s="2"/>
      <c r="N687" s="58"/>
      <c r="O687" s="81"/>
      <c r="P687" s="185"/>
      <c r="Q687" s="2"/>
      <c r="R687" s="2"/>
      <c r="S687" s="44"/>
      <c r="T687" s="284"/>
      <c r="U687" s="285"/>
      <c r="V687" s="285"/>
      <c r="W687" s="285"/>
      <c r="X687" s="2"/>
      <c r="Y687" s="145"/>
      <c r="Z687" s="71"/>
      <c r="AA687" s="232"/>
      <c r="AB687" s="72"/>
      <c r="AC687" s="145"/>
      <c r="AD687" s="71"/>
      <c r="AE687" s="292"/>
      <c r="AF687" s="220" t="s">
        <v>7391</v>
      </c>
      <c r="AG687" s="55" t="s">
        <v>7390</v>
      </c>
      <c r="AH687" s="141">
        <v>0.5</v>
      </c>
      <c r="AI687" s="141"/>
      <c r="AJ687" s="141"/>
      <c r="AK687" s="142"/>
      <c r="AL687" s="98">
        <f>ROUND(ROUND(ROUND(P679*Y686,0)*$AD$587,0)*AH687,0)</f>
        <v>133</v>
      </c>
      <c r="AM687" s="66"/>
    </row>
    <row r="688" spans="1:39" ht="16.75" customHeight="1" x14ac:dyDescent="0.3">
      <c r="A688" s="11">
        <v>33</v>
      </c>
      <c r="B688" s="14" t="s">
        <v>3488</v>
      </c>
      <c r="C688" s="52" t="s">
        <v>14905</v>
      </c>
      <c r="D688" s="128"/>
      <c r="E688" s="129"/>
      <c r="F688" s="129"/>
      <c r="G688" s="129"/>
      <c r="H688" s="129"/>
      <c r="I688" s="129"/>
      <c r="J688" s="129"/>
      <c r="K688" s="130"/>
      <c r="L688" s="2"/>
      <c r="M688" s="2"/>
      <c r="N688" s="58"/>
      <c r="O688" s="81"/>
      <c r="P688" s="185"/>
      <c r="Q688" s="2"/>
      <c r="R688" s="2"/>
      <c r="S688" s="44"/>
      <c r="T688" s="45"/>
      <c r="U688" s="2"/>
      <c r="V688" s="2"/>
      <c r="W688" s="2"/>
      <c r="X688" s="2"/>
      <c r="Y688" s="145"/>
      <c r="Z688" s="71"/>
      <c r="AA688" s="232"/>
      <c r="AB688" s="72"/>
      <c r="AC688" s="145"/>
      <c r="AD688" s="71"/>
      <c r="AE688" s="36"/>
      <c r="AF688" s="201"/>
      <c r="AG688" s="55"/>
      <c r="AH688" s="141"/>
      <c r="AI688" s="268" t="s">
        <v>7356</v>
      </c>
      <c r="AJ688" s="53">
        <v>5</v>
      </c>
      <c r="AK688" s="181" t="s">
        <v>7357</v>
      </c>
      <c r="AL688" s="98">
        <f>ROUND(ROUND(P679*Y686,0)*$AD$587-AJ688,0)</f>
        <v>260</v>
      </c>
      <c r="AM688" s="66"/>
    </row>
    <row r="689" spans="1:39" ht="16.75" customHeight="1" x14ac:dyDescent="0.3">
      <c r="A689" s="11">
        <v>33</v>
      </c>
      <c r="B689" s="14" t="s">
        <v>3489</v>
      </c>
      <c r="C689" s="52" t="s">
        <v>14904</v>
      </c>
      <c r="D689" s="128"/>
      <c r="E689" s="129"/>
      <c r="F689" s="129"/>
      <c r="G689" s="129"/>
      <c r="H689" s="129"/>
      <c r="I689" s="129"/>
      <c r="J689" s="129"/>
      <c r="K689" s="130"/>
      <c r="L689" s="2"/>
      <c r="M689" s="2"/>
      <c r="N689" s="58"/>
      <c r="O689" s="81"/>
      <c r="P689" s="185"/>
      <c r="Q689" s="2"/>
      <c r="R689" s="2"/>
      <c r="S689" s="44"/>
      <c r="T689" s="45"/>
      <c r="U689" s="2"/>
      <c r="V689" s="2"/>
      <c r="W689" s="2"/>
      <c r="X689" s="2"/>
      <c r="Y689" s="145"/>
      <c r="Z689" s="71"/>
      <c r="AA689" s="232"/>
      <c r="AB689" s="72"/>
      <c r="AC689" s="145"/>
      <c r="AD689" s="71"/>
      <c r="AE689" s="291" t="s">
        <v>12369</v>
      </c>
      <c r="AF689" s="220" t="s">
        <v>7358</v>
      </c>
      <c r="AG689" s="55" t="s">
        <v>7390</v>
      </c>
      <c r="AH689" s="141">
        <v>0.7</v>
      </c>
      <c r="AI689" s="269"/>
      <c r="AJ689" s="136"/>
      <c r="AK689" s="75"/>
      <c r="AL689" s="98">
        <f>ROUND(ROUND(ROUND(P679*Y686,0)*$AD$587,0)*AH689-AJ688,0)</f>
        <v>181</v>
      </c>
      <c r="AM689" s="66"/>
    </row>
    <row r="690" spans="1:39" ht="16.75" customHeight="1" x14ac:dyDescent="0.3">
      <c r="A690" s="11">
        <v>33</v>
      </c>
      <c r="B690" s="14" t="s">
        <v>3490</v>
      </c>
      <c r="C690" s="52" t="s">
        <v>14903</v>
      </c>
      <c r="D690" s="128"/>
      <c r="E690" s="129"/>
      <c r="F690" s="129"/>
      <c r="G690" s="129"/>
      <c r="H690" s="129"/>
      <c r="I690" s="129"/>
      <c r="J690" s="129"/>
      <c r="K690" s="130"/>
      <c r="L690" s="2"/>
      <c r="M690" s="2"/>
      <c r="N690" s="58"/>
      <c r="O690" s="81"/>
      <c r="P690" s="185"/>
      <c r="Q690" s="2"/>
      <c r="R690" s="2"/>
      <c r="S690" s="44"/>
      <c r="T690" s="43"/>
      <c r="U690" s="8"/>
      <c r="V690" s="8"/>
      <c r="W690" s="8"/>
      <c r="X690" s="8"/>
      <c r="Y690" s="180"/>
      <c r="Z690" s="73"/>
      <c r="AA690" s="232"/>
      <c r="AB690" s="72"/>
      <c r="AC690" s="145"/>
      <c r="AD690" s="71"/>
      <c r="AE690" s="292"/>
      <c r="AF690" s="220" t="s">
        <v>7391</v>
      </c>
      <c r="AG690" s="55" t="s">
        <v>7390</v>
      </c>
      <c r="AH690" s="141">
        <v>0.5</v>
      </c>
      <c r="AI690" s="270"/>
      <c r="AJ690" s="144"/>
      <c r="AK690" s="150"/>
      <c r="AL690" s="98">
        <f>ROUND(ROUND(ROUND(P679*Y686,0)*$AD$587,0)*AH690-AJ688,0)</f>
        <v>128</v>
      </c>
      <c r="AM690" s="66"/>
    </row>
    <row r="691" spans="1:39" ht="16.75" customHeight="1" x14ac:dyDescent="0.3">
      <c r="A691" s="11">
        <v>33</v>
      </c>
      <c r="B691" s="14" t="s">
        <v>3491</v>
      </c>
      <c r="C691" s="52" t="s">
        <v>14902</v>
      </c>
      <c r="D691" s="45"/>
      <c r="E691" s="2"/>
      <c r="F691" s="2"/>
      <c r="G691" s="2"/>
      <c r="H691" s="2"/>
      <c r="I691" s="2"/>
      <c r="J691" s="2"/>
      <c r="K691" s="44"/>
      <c r="L691" s="36"/>
      <c r="M691" s="36"/>
      <c r="N691" s="62"/>
      <c r="O691" s="168"/>
      <c r="P691" s="167" t="s">
        <v>7461</v>
      </c>
      <c r="Q691" s="36"/>
      <c r="R691" s="36"/>
      <c r="S691" s="50"/>
      <c r="T691" s="2"/>
      <c r="U691" s="2"/>
      <c r="V691" s="2"/>
      <c r="W691" s="2"/>
      <c r="X691" s="36"/>
      <c r="Y691" s="217"/>
      <c r="Z691" s="50"/>
      <c r="AA691" s="12"/>
      <c r="AB691" s="45"/>
      <c r="AC691" s="2"/>
      <c r="AD691" s="44"/>
      <c r="AE691" s="36"/>
      <c r="AF691" s="53"/>
      <c r="AG691" s="36"/>
      <c r="AH691" s="36"/>
      <c r="AI691" s="36"/>
      <c r="AJ691" s="36"/>
      <c r="AK691" s="50"/>
      <c r="AL691" s="98">
        <f>ROUND(P697*$AD$587,0)</f>
        <v>578</v>
      </c>
      <c r="AM691" s="22" t="s">
        <v>7631</v>
      </c>
    </row>
    <row r="692" spans="1:39" ht="16.75" customHeight="1" x14ac:dyDescent="0.3">
      <c r="A692" s="11">
        <v>33</v>
      </c>
      <c r="B692" s="14" t="s">
        <v>3492</v>
      </c>
      <c r="C692" s="52" t="s">
        <v>14901</v>
      </c>
      <c r="D692" s="284"/>
      <c r="E692" s="285"/>
      <c r="F692" s="285"/>
      <c r="G692" s="285"/>
      <c r="H692" s="129"/>
      <c r="I692" s="129"/>
      <c r="J692" s="129"/>
      <c r="K692" s="130"/>
      <c r="L692" s="285" t="s">
        <v>13070</v>
      </c>
      <c r="M692" s="288"/>
      <c r="N692" s="288"/>
      <c r="O692" s="289"/>
      <c r="P692" s="185"/>
      <c r="Q692" s="2"/>
      <c r="R692" s="2"/>
      <c r="S692" s="44"/>
      <c r="T692" s="2"/>
      <c r="U692" s="2"/>
      <c r="V692" s="2"/>
      <c r="W692" s="2"/>
      <c r="X692" s="2"/>
      <c r="Y692" s="145"/>
      <c r="Z692" s="71"/>
      <c r="AA692" s="232"/>
      <c r="AB692" s="72"/>
      <c r="AC692" s="145"/>
      <c r="AD692" s="71"/>
      <c r="AE692" s="291" t="s">
        <v>12369</v>
      </c>
      <c r="AF692" s="220" t="s">
        <v>7358</v>
      </c>
      <c r="AG692" s="55" t="s">
        <v>7390</v>
      </c>
      <c r="AH692" s="141">
        <v>0.7</v>
      </c>
      <c r="AI692" s="141"/>
      <c r="AJ692" s="141"/>
      <c r="AK692" s="142"/>
      <c r="AL692" s="98">
        <f>ROUND(ROUND(P697*$AD$587,0)*AH692,0)</f>
        <v>405</v>
      </c>
      <c r="AM692" s="66"/>
    </row>
    <row r="693" spans="1:39" ht="16.75" customHeight="1" x14ac:dyDescent="0.3">
      <c r="A693" s="11">
        <v>33</v>
      </c>
      <c r="B693" s="14" t="s">
        <v>3493</v>
      </c>
      <c r="C693" s="52" t="s">
        <v>14900</v>
      </c>
      <c r="D693" s="284"/>
      <c r="E693" s="285"/>
      <c r="F693" s="285"/>
      <c r="G693" s="285"/>
      <c r="H693" s="129"/>
      <c r="I693" s="129"/>
      <c r="J693" s="129"/>
      <c r="K693" s="130"/>
      <c r="L693" s="285"/>
      <c r="M693" s="288"/>
      <c r="N693" s="288"/>
      <c r="O693" s="289"/>
      <c r="P693" s="185"/>
      <c r="Q693" s="2"/>
      <c r="R693" s="2"/>
      <c r="S693" s="44"/>
      <c r="T693" s="45"/>
      <c r="U693" s="2"/>
      <c r="V693" s="2"/>
      <c r="W693" s="2"/>
      <c r="X693" s="2"/>
      <c r="Y693" s="145"/>
      <c r="Z693" s="71"/>
      <c r="AA693" s="232"/>
      <c r="AB693" s="72"/>
      <c r="AC693" s="145"/>
      <c r="AD693" s="71"/>
      <c r="AE693" s="292"/>
      <c r="AF693" s="220" t="s">
        <v>7391</v>
      </c>
      <c r="AG693" s="55" t="s">
        <v>7390</v>
      </c>
      <c r="AH693" s="141">
        <v>0.5</v>
      </c>
      <c r="AI693" s="141"/>
      <c r="AJ693" s="141"/>
      <c r="AK693" s="142"/>
      <c r="AL693" s="98">
        <f>ROUND(ROUND(P697*$AD$587,0)*AH693,0)</f>
        <v>289</v>
      </c>
      <c r="AM693" s="66"/>
    </row>
    <row r="694" spans="1:39" ht="16.75" customHeight="1" x14ac:dyDescent="0.3">
      <c r="A694" s="11">
        <v>33</v>
      </c>
      <c r="B694" s="14" t="s">
        <v>3494</v>
      </c>
      <c r="C694" s="52" t="s">
        <v>14899</v>
      </c>
      <c r="D694" s="284"/>
      <c r="E694" s="285"/>
      <c r="F694" s="285"/>
      <c r="G694" s="285"/>
      <c r="H694" s="129"/>
      <c r="I694" s="129"/>
      <c r="J694" s="129"/>
      <c r="K694" s="130"/>
      <c r="L694" s="285"/>
      <c r="M694" s="288"/>
      <c r="N694" s="288"/>
      <c r="O694" s="289"/>
      <c r="P694" s="185"/>
      <c r="Q694" s="2"/>
      <c r="R694" s="2"/>
      <c r="S694" s="44"/>
      <c r="T694" s="45"/>
      <c r="U694" s="2"/>
      <c r="V694" s="2"/>
      <c r="W694" s="2"/>
      <c r="X694" s="2"/>
      <c r="Y694" s="145"/>
      <c r="Z694" s="71"/>
      <c r="AA694" s="232"/>
      <c r="AB694" s="72"/>
      <c r="AC694" s="145"/>
      <c r="AD694" s="71"/>
      <c r="AE694" s="36"/>
      <c r="AF694" s="201"/>
      <c r="AG694" s="55"/>
      <c r="AH694" s="141"/>
      <c r="AI694" s="268" t="s">
        <v>7356</v>
      </c>
      <c r="AJ694" s="53">
        <v>5</v>
      </c>
      <c r="AK694" s="181" t="s">
        <v>7357</v>
      </c>
      <c r="AL694" s="98">
        <f>ROUND(P697*$AD$587-AJ694,0)</f>
        <v>573</v>
      </c>
      <c r="AM694" s="66"/>
    </row>
    <row r="695" spans="1:39" ht="16.75" customHeight="1" x14ac:dyDescent="0.3">
      <c r="A695" s="11">
        <v>33</v>
      </c>
      <c r="B695" s="14" t="s">
        <v>3495</v>
      </c>
      <c r="C695" s="52" t="s">
        <v>14898</v>
      </c>
      <c r="D695" s="284"/>
      <c r="E695" s="285"/>
      <c r="F695" s="285"/>
      <c r="G695" s="285"/>
      <c r="H695" s="129"/>
      <c r="I695" s="129"/>
      <c r="J695" s="129"/>
      <c r="K695" s="130"/>
      <c r="L695" s="285"/>
      <c r="M695" s="288"/>
      <c r="N695" s="288"/>
      <c r="O695" s="289"/>
      <c r="P695" s="185"/>
      <c r="Q695" s="2"/>
      <c r="R695" s="2"/>
      <c r="S695" s="44"/>
      <c r="T695" s="45"/>
      <c r="U695" s="2"/>
      <c r="V695" s="2"/>
      <c r="W695" s="2"/>
      <c r="X695" s="2"/>
      <c r="Y695" s="145"/>
      <c r="Z695" s="71"/>
      <c r="AA695" s="232"/>
      <c r="AB695" s="72"/>
      <c r="AC695" s="145"/>
      <c r="AD695" s="71"/>
      <c r="AE695" s="291" t="s">
        <v>12369</v>
      </c>
      <c r="AF695" s="220" t="s">
        <v>7358</v>
      </c>
      <c r="AG695" s="55" t="s">
        <v>7390</v>
      </c>
      <c r="AH695" s="141">
        <v>0.7</v>
      </c>
      <c r="AI695" s="269"/>
      <c r="AJ695" s="136"/>
      <c r="AK695" s="75"/>
      <c r="AL695" s="98">
        <f>ROUND(ROUND(P697*$AD$587,0)*AH695-AJ694,0)</f>
        <v>400</v>
      </c>
      <c r="AM695" s="66"/>
    </row>
    <row r="696" spans="1:39" ht="16.75" customHeight="1" x14ac:dyDescent="0.3">
      <c r="A696" s="11">
        <v>33</v>
      </c>
      <c r="B696" s="14" t="s">
        <v>3496</v>
      </c>
      <c r="C696" s="52" t="s">
        <v>14897</v>
      </c>
      <c r="D696" s="284"/>
      <c r="E696" s="285"/>
      <c r="F696" s="285"/>
      <c r="G696" s="285"/>
      <c r="H696" s="129"/>
      <c r="I696" s="129"/>
      <c r="J696" s="129"/>
      <c r="K696" s="130"/>
      <c r="L696" s="285"/>
      <c r="M696" s="288"/>
      <c r="N696" s="288"/>
      <c r="O696" s="289"/>
      <c r="P696" s="185"/>
      <c r="Q696" s="2"/>
      <c r="R696" s="2"/>
      <c r="S696" s="44"/>
      <c r="T696" s="45"/>
      <c r="U696" s="2"/>
      <c r="V696" s="2"/>
      <c r="W696" s="2"/>
      <c r="X696" s="2"/>
      <c r="Y696" s="145"/>
      <c r="Z696" s="71"/>
      <c r="AA696" s="232"/>
      <c r="AB696" s="72"/>
      <c r="AC696" s="145"/>
      <c r="AD696" s="71"/>
      <c r="AE696" s="292"/>
      <c r="AF696" s="220" t="s">
        <v>7391</v>
      </c>
      <c r="AG696" s="55" t="s">
        <v>7390</v>
      </c>
      <c r="AH696" s="141">
        <v>0.5</v>
      </c>
      <c r="AI696" s="270"/>
      <c r="AJ696" s="144"/>
      <c r="AK696" s="150"/>
      <c r="AL696" s="98">
        <f>ROUND(ROUND(P697*$AD$587,0)*AH696-AJ694,0)</f>
        <v>284</v>
      </c>
      <c r="AM696" s="66"/>
    </row>
    <row r="697" spans="1:39" ht="16.75" customHeight="1" x14ac:dyDescent="0.3">
      <c r="A697" s="11">
        <v>33</v>
      </c>
      <c r="B697" s="14" t="s">
        <v>3497</v>
      </c>
      <c r="C697" s="52" t="s">
        <v>14896</v>
      </c>
      <c r="D697" s="284"/>
      <c r="E697" s="285"/>
      <c r="F697" s="285"/>
      <c r="G697" s="285"/>
      <c r="H697" s="129"/>
      <c r="I697" s="129"/>
      <c r="J697" s="129"/>
      <c r="K697" s="130"/>
      <c r="L697" s="288"/>
      <c r="M697" s="288"/>
      <c r="N697" s="288"/>
      <c r="O697" s="289"/>
      <c r="P697" s="271">
        <f>'21共同生活援助（日中支援型）'!P409</f>
        <v>825</v>
      </c>
      <c r="Q697" s="272"/>
      <c r="R697" s="2" t="s">
        <v>7388</v>
      </c>
      <c r="S697" s="44"/>
      <c r="T697" s="281" t="s">
        <v>7380</v>
      </c>
      <c r="U697" s="282"/>
      <c r="V697" s="282"/>
      <c r="W697" s="282"/>
      <c r="X697" s="36"/>
      <c r="Y697" s="217"/>
      <c r="Z697" s="74"/>
      <c r="AA697" s="232"/>
      <c r="AB697" s="72"/>
      <c r="AC697" s="145"/>
      <c r="AD697" s="71"/>
      <c r="AE697" s="36"/>
      <c r="AF697" s="135"/>
      <c r="AG697" s="7"/>
      <c r="AH697" s="7"/>
      <c r="AI697" s="36"/>
      <c r="AJ697" s="7"/>
      <c r="AK697" s="37"/>
      <c r="AL697" s="98">
        <f>ROUND(ROUND(P697*Y698,0)*$AD$587,0)</f>
        <v>537</v>
      </c>
      <c r="AM697" s="66"/>
    </row>
    <row r="698" spans="1:39" ht="16.75" customHeight="1" x14ac:dyDescent="0.3">
      <c r="A698" s="11">
        <v>33</v>
      </c>
      <c r="B698" s="14" t="s">
        <v>3498</v>
      </c>
      <c r="C698" s="52" t="s">
        <v>14895</v>
      </c>
      <c r="D698" s="284"/>
      <c r="E698" s="285"/>
      <c r="F698" s="285"/>
      <c r="G698" s="285"/>
      <c r="H698" s="129"/>
      <c r="I698" s="129"/>
      <c r="J698" s="129"/>
      <c r="K698" s="130"/>
      <c r="L698" s="2"/>
      <c r="M698" s="2"/>
      <c r="N698" s="58"/>
      <c r="O698" s="81"/>
      <c r="P698" s="72"/>
      <c r="Q698" s="145"/>
      <c r="R698" s="2"/>
      <c r="S698" s="44"/>
      <c r="T698" s="284"/>
      <c r="U698" s="285"/>
      <c r="V698" s="285"/>
      <c r="W698" s="285"/>
      <c r="X698" s="136" t="s">
        <v>7404</v>
      </c>
      <c r="Y698" s="273">
        <v>0.93</v>
      </c>
      <c r="Z698" s="274"/>
      <c r="AA698" s="233"/>
      <c r="AB698" s="156"/>
      <c r="AC698" s="155"/>
      <c r="AD698" s="157"/>
      <c r="AE698" s="291" t="s">
        <v>12369</v>
      </c>
      <c r="AF698" s="220" t="s">
        <v>7358</v>
      </c>
      <c r="AG698" s="55" t="s">
        <v>7390</v>
      </c>
      <c r="AH698" s="141">
        <v>0.7</v>
      </c>
      <c r="AI698" s="141"/>
      <c r="AJ698" s="141"/>
      <c r="AK698" s="142"/>
      <c r="AL698" s="98">
        <f>ROUND(ROUND(ROUND(P697*Y698,0)*$AD$587,0)*AH698,0)</f>
        <v>376</v>
      </c>
      <c r="AM698" s="66"/>
    </row>
    <row r="699" spans="1:39" ht="16.75" customHeight="1" x14ac:dyDescent="0.3">
      <c r="A699" s="11">
        <v>33</v>
      </c>
      <c r="B699" s="14" t="s">
        <v>3499</v>
      </c>
      <c r="C699" s="52" t="s">
        <v>14894</v>
      </c>
      <c r="D699" s="128"/>
      <c r="E699" s="129"/>
      <c r="F699" s="129"/>
      <c r="G699" s="129"/>
      <c r="H699" s="129"/>
      <c r="I699" s="129"/>
      <c r="J699" s="129"/>
      <c r="K699" s="130"/>
      <c r="L699" s="2"/>
      <c r="M699" s="2"/>
      <c r="N699" s="58"/>
      <c r="O699" s="81"/>
      <c r="P699" s="185"/>
      <c r="Q699" s="2"/>
      <c r="R699" s="2"/>
      <c r="S699" s="44"/>
      <c r="T699" s="284"/>
      <c r="U699" s="285"/>
      <c r="V699" s="285"/>
      <c r="W699" s="285"/>
      <c r="X699" s="2"/>
      <c r="Y699" s="145"/>
      <c r="Z699" s="71"/>
      <c r="AA699" s="232"/>
      <c r="AB699" s="72"/>
      <c r="AC699" s="145"/>
      <c r="AD699" s="71"/>
      <c r="AE699" s="292"/>
      <c r="AF699" s="220" t="s">
        <v>7391</v>
      </c>
      <c r="AG699" s="55" t="s">
        <v>7390</v>
      </c>
      <c r="AH699" s="141">
        <v>0.5</v>
      </c>
      <c r="AI699" s="141"/>
      <c r="AJ699" s="141"/>
      <c r="AK699" s="142"/>
      <c r="AL699" s="98">
        <f>ROUND(ROUND(ROUND(P697*Y698,0)*$AD$587,0)*AH699,0)</f>
        <v>269</v>
      </c>
      <c r="AM699" s="66"/>
    </row>
    <row r="700" spans="1:39" ht="16.75" customHeight="1" x14ac:dyDescent="0.3">
      <c r="A700" s="11">
        <v>33</v>
      </c>
      <c r="B700" s="14" t="s">
        <v>3500</v>
      </c>
      <c r="C700" s="52" t="s">
        <v>14893</v>
      </c>
      <c r="D700" s="128"/>
      <c r="E700" s="129"/>
      <c r="F700" s="129"/>
      <c r="G700" s="129"/>
      <c r="H700" s="129"/>
      <c r="I700" s="129"/>
      <c r="J700" s="129"/>
      <c r="K700" s="130"/>
      <c r="L700" s="2"/>
      <c r="M700" s="2"/>
      <c r="N700" s="58"/>
      <c r="O700" s="81"/>
      <c r="P700" s="185"/>
      <c r="Q700" s="2"/>
      <c r="R700" s="2"/>
      <c r="S700" s="44"/>
      <c r="T700" s="45"/>
      <c r="U700" s="2"/>
      <c r="V700" s="2"/>
      <c r="W700" s="2"/>
      <c r="X700" s="2"/>
      <c r="Y700" s="145"/>
      <c r="Z700" s="71"/>
      <c r="AA700" s="232"/>
      <c r="AB700" s="72"/>
      <c r="AC700" s="145"/>
      <c r="AD700" s="71"/>
      <c r="AE700" s="36"/>
      <c r="AF700" s="201"/>
      <c r="AG700" s="55"/>
      <c r="AH700" s="141"/>
      <c r="AI700" s="268" t="s">
        <v>7356</v>
      </c>
      <c r="AJ700" s="53">
        <v>5</v>
      </c>
      <c r="AK700" s="181" t="s">
        <v>7357</v>
      </c>
      <c r="AL700" s="98">
        <f>ROUND(ROUND(P697*Y698,0)*$AD$587-AJ700,0)</f>
        <v>532</v>
      </c>
      <c r="AM700" s="66"/>
    </row>
    <row r="701" spans="1:39" ht="16.75" customHeight="1" x14ac:dyDescent="0.3">
      <c r="A701" s="11">
        <v>33</v>
      </c>
      <c r="B701" s="14" t="s">
        <v>3501</v>
      </c>
      <c r="C701" s="52" t="s">
        <v>14892</v>
      </c>
      <c r="D701" s="128"/>
      <c r="E701" s="129"/>
      <c r="F701" s="129"/>
      <c r="G701" s="129"/>
      <c r="H701" s="129"/>
      <c r="I701" s="129"/>
      <c r="J701" s="129"/>
      <c r="K701" s="130"/>
      <c r="L701" s="2"/>
      <c r="M701" s="2"/>
      <c r="N701" s="58"/>
      <c r="O701" s="81"/>
      <c r="P701" s="185"/>
      <c r="Q701" s="2"/>
      <c r="R701" s="2"/>
      <c r="S701" s="44"/>
      <c r="T701" s="45"/>
      <c r="U701" s="2"/>
      <c r="V701" s="2"/>
      <c r="W701" s="2"/>
      <c r="X701" s="2"/>
      <c r="Y701" s="145"/>
      <c r="Z701" s="71"/>
      <c r="AA701" s="232"/>
      <c r="AB701" s="72"/>
      <c r="AC701" s="145"/>
      <c r="AD701" s="71"/>
      <c r="AE701" s="291" t="s">
        <v>12369</v>
      </c>
      <c r="AF701" s="220" t="s">
        <v>7358</v>
      </c>
      <c r="AG701" s="55" t="s">
        <v>7390</v>
      </c>
      <c r="AH701" s="141">
        <v>0.7</v>
      </c>
      <c r="AI701" s="269"/>
      <c r="AJ701" s="136"/>
      <c r="AK701" s="75"/>
      <c r="AL701" s="98">
        <f>ROUND(ROUND(ROUND(P697*Y698,0)*$AD$587,0)*AH701-AJ700,0)</f>
        <v>371</v>
      </c>
      <c r="AM701" s="66"/>
    </row>
    <row r="702" spans="1:39" ht="16.75" customHeight="1" x14ac:dyDescent="0.3">
      <c r="A702" s="11">
        <v>33</v>
      </c>
      <c r="B702" s="14" t="s">
        <v>3502</v>
      </c>
      <c r="C702" s="52" t="s">
        <v>14891</v>
      </c>
      <c r="D702" s="128"/>
      <c r="E702" s="129"/>
      <c r="F702" s="129"/>
      <c r="G702" s="129"/>
      <c r="H702" s="129"/>
      <c r="I702" s="129"/>
      <c r="J702" s="129"/>
      <c r="K702" s="130"/>
      <c r="L702" s="2"/>
      <c r="M702" s="2"/>
      <c r="N702" s="58"/>
      <c r="O702" s="81"/>
      <c r="P702" s="185"/>
      <c r="Q702" s="2"/>
      <c r="R702" s="2"/>
      <c r="S702" s="44"/>
      <c r="T702" s="43"/>
      <c r="U702" s="8"/>
      <c r="V702" s="8"/>
      <c r="W702" s="8"/>
      <c r="X702" s="8"/>
      <c r="Y702" s="180"/>
      <c r="Z702" s="73"/>
      <c r="AA702" s="232"/>
      <c r="AB702" s="72"/>
      <c r="AC702" s="145"/>
      <c r="AD702" s="71"/>
      <c r="AE702" s="292"/>
      <c r="AF702" s="220" t="s">
        <v>7391</v>
      </c>
      <c r="AG702" s="55" t="s">
        <v>7390</v>
      </c>
      <c r="AH702" s="141">
        <v>0.5</v>
      </c>
      <c r="AI702" s="270"/>
      <c r="AJ702" s="144"/>
      <c r="AK702" s="150"/>
      <c r="AL702" s="98">
        <f>ROUND(ROUND(ROUND(P697*Y698,0)*$AD$587,0)*AH702-AJ700,0)</f>
        <v>264</v>
      </c>
      <c r="AM702" s="66"/>
    </row>
    <row r="703" spans="1:39" ht="16.75" customHeight="1" x14ac:dyDescent="0.3">
      <c r="A703" s="11">
        <v>33</v>
      </c>
      <c r="B703" s="14" t="s">
        <v>3503</v>
      </c>
      <c r="C703" s="52" t="s">
        <v>14890</v>
      </c>
      <c r="D703" s="45"/>
      <c r="E703" s="2"/>
      <c r="F703" s="2"/>
      <c r="G703" s="2"/>
      <c r="H703" s="2"/>
      <c r="I703" s="2"/>
      <c r="J703" s="2"/>
      <c r="K703" s="44"/>
      <c r="L703" s="2"/>
      <c r="M703" s="2"/>
      <c r="N703" s="58"/>
      <c r="O703" s="81"/>
      <c r="P703" s="185"/>
      <c r="Q703" s="2"/>
      <c r="R703" s="2"/>
      <c r="S703" s="44"/>
      <c r="T703" s="281" t="s">
        <v>13491</v>
      </c>
      <c r="U703" s="282"/>
      <c r="V703" s="282"/>
      <c r="W703" s="282"/>
      <c r="X703" s="2"/>
      <c r="Y703" s="145"/>
      <c r="Z703" s="71"/>
      <c r="AA703" s="232"/>
      <c r="AB703" s="72"/>
      <c r="AC703" s="145"/>
      <c r="AD703" s="71"/>
      <c r="AE703" s="36"/>
      <c r="AF703" s="194"/>
      <c r="AG703" s="7"/>
      <c r="AH703" s="7"/>
      <c r="AI703" s="36"/>
      <c r="AJ703" s="7"/>
      <c r="AK703" s="37"/>
      <c r="AL703" s="98">
        <f>ROUND(ROUND(P697*Y704,0)*$AD$587,0)</f>
        <v>549</v>
      </c>
      <c r="AM703" s="66"/>
    </row>
    <row r="704" spans="1:39" ht="16.75" customHeight="1" x14ac:dyDescent="0.3">
      <c r="A704" s="11">
        <v>33</v>
      </c>
      <c r="B704" s="14" t="s">
        <v>3504</v>
      </c>
      <c r="C704" s="52" t="s">
        <v>14889</v>
      </c>
      <c r="D704" s="45"/>
      <c r="E704" s="2"/>
      <c r="F704" s="2"/>
      <c r="G704" s="2"/>
      <c r="H704" s="2"/>
      <c r="I704" s="2"/>
      <c r="J704" s="2"/>
      <c r="K704" s="44"/>
      <c r="L704" s="2"/>
      <c r="M704" s="2"/>
      <c r="N704" s="58"/>
      <c r="O704" s="81"/>
      <c r="P704" s="185"/>
      <c r="Q704" s="2"/>
      <c r="R704" s="2"/>
      <c r="S704" s="44"/>
      <c r="T704" s="284" t="s">
        <v>7405</v>
      </c>
      <c r="U704" s="285"/>
      <c r="V704" s="285"/>
      <c r="W704" s="285"/>
      <c r="X704" s="136" t="s">
        <v>7404</v>
      </c>
      <c r="Y704" s="273">
        <v>0.95</v>
      </c>
      <c r="Z704" s="274"/>
      <c r="AA704" s="233"/>
      <c r="AB704" s="156"/>
      <c r="AC704" s="155"/>
      <c r="AD704" s="157"/>
      <c r="AE704" s="291" t="s">
        <v>12369</v>
      </c>
      <c r="AF704" s="220" t="s">
        <v>7358</v>
      </c>
      <c r="AG704" s="55" t="s">
        <v>7390</v>
      </c>
      <c r="AH704" s="141">
        <v>0.7</v>
      </c>
      <c r="AI704" s="141"/>
      <c r="AJ704" s="141"/>
      <c r="AK704" s="142"/>
      <c r="AL704" s="98">
        <f>ROUND(ROUND(ROUND(P697*Y704,0)*$AD$587,0)*AH704,0)</f>
        <v>384</v>
      </c>
      <c r="AM704" s="66"/>
    </row>
    <row r="705" spans="1:39" ht="16.75" customHeight="1" x14ac:dyDescent="0.3">
      <c r="A705" s="11">
        <v>33</v>
      </c>
      <c r="B705" s="14" t="s">
        <v>3505</v>
      </c>
      <c r="C705" s="52" t="s">
        <v>14888</v>
      </c>
      <c r="D705" s="128"/>
      <c r="E705" s="129"/>
      <c r="F705" s="129"/>
      <c r="G705" s="129"/>
      <c r="H705" s="129"/>
      <c r="I705" s="129"/>
      <c r="J705" s="129"/>
      <c r="K705" s="130"/>
      <c r="L705" s="2"/>
      <c r="M705" s="2"/>
      <c r="N705" s="58"/>
      <c r="O705" s="81"/>
      <c r="P705" s="185"/>
      <c r="Q705" s="2"/>
      <c r="R705" s="2"/>
      <c r="S705" s="44"/>
      <c r="T705" s="284"/>
      <c r="U705" s="285"/>
      <c r="V705" s="285"/>
      <c r="W705" s="285"/>
      <c r="X705" s="2"/>
      <c r="Y705" s="145"/>
      <c r="Z705" s="71"/>
      <c r="AA705" s="232"/>
      <c r="AB705" s="72"/>
      <c r="AC705" s="145"/>
      <c r="AD705" s="71"/>
      <c r="AE705" s="292"/>
      <c r="AF705" s="220" t="s">
        <v>7391</v>
      </c>
      <c r="AG705" s="55" t="s">
        <v>7390</v>
      </c>
      <c r="AH705" s="141">
        <v>0.5</v>
      </c>
      <c r="AI705" s="141"/>
      <c r="AJ705" s="141"/>
      <c r="AK705" s="142"/>
      <c r="AL705" s="98">
        <f>ROUND(ROUND(ROUND(P697*Y704,0)*$AD$587,0)*AH705,0)</f>
        <v>275</v>
      </c>
      <c r="AM705" s="66"/>
    </row>
    <row r="706" spans="1:39" ht="16.75" customHeight="1" x14ac:dyDescent="0.3">
      <c r="A706" s="11">
        <v>33</v>
      </c>
      <c r="B706" s="14" t="s">
        <v>3506</v>
      </c>
      <c r="C706" s="52" t="s">
        <v>14887</v>
      </c>
      <c r="D706" s="128"/>
      <c r="E706" s="129"/>
      <c r="F706" s="129"/>
      <c r="G706" s="129"/>
      <c r="H706" s="129"/>
      <c r="I706" s="129"/>
      <c r="J706" s="129"/>
      <c r="K706" s="130"/>
      <c r="L706" s="2"/>
      <c r="M706" s="2"/>
      <c r="N706" s="58"/>
      <c r="O706" s="81"/>
      <c r="P706" s="185"/>
      <c r="Q706" s="2"/>
      <c r="R706" s="2"/>
      <c r="S706" s="44"/>
      <c r="T706" s="45"/>
      <c r="U706" s="2"/>
      <c r="V706" s="2"/>
      <c r="W706" s="2"/>
      <c r="X706" s="2"/>
      <c r="Y706" s="145"/>
      <c r="Z706" s="71"/>
      <c r="AA706" s="232"/>
      <c r="AB706" s="72"/>
      <c r="AC706" s="145"/>
      <c r="AD706" s="71"/>
      <c r="AE706" s="36"/>
      <c r="AF706" s="201"/>
      <c r="AG706" s="55"/>
      <c r="AH706" s="141"/>
      <c r="AI706" s="268" t="s">
        <v>7356</v>
      </c>
      <c r="AJ706" s="53">
        <v>5</v>
      </c>
      <c r="AK706" s="181" t="s">
        <v>7357</v>
      </c>
      <c r="AL706" s="98">
        <f>ROUND(ROUND(P697*Y704,0)*$AD$587-AJ706,0)</f>
        <v>544</v>
      </c>
      <c r="AM706" s="66"/>
    </row>
    <row r="707" spans="1:39" ht="16.75" customHeight="1" x14ac:dyDescent="0.3">
      <c r="A707" s="11">
        <v>33</v>
      </c>
      <c r="B707" s="14" t="s">
        <v>3507</v>
      </c>
      <c r="C707" s="52" t="s">
        <v>14886</v>
      </c>
      <c r="D707" s="128"/>
      <c r="E707" s="129"/>
      <c r="F707" s="129"/>
      <c r="G707" s="129"/>
      <c r="H707" s="129"/>
      <c r="I707" s="129"/>
      <c r="J707" s="129"/>
      <c r="K707" s="130"/>
      <c r="L707" s="2"/>
      <c r="M707" s="2"/>
      <c r="N707" s="58"/>
      <c r="O707" s="81"/>
      <c r="P707" s="185"/>
      <c r="Q707" s="2"/>
      <c r="R707" s="2"/>
      <c r="S707" s="44"/>
      <c r="T707" s="45"/>
      <c r="U707" s="2"/>
      <c r="V707" s="2"/>
      <c r="W707" s="2"/>
      <c r="X707" s="2"/>
      <c r="Y707" s="145"/>
      <c r="Z707" s="71"/>
      <c r="AA707" s="232"/>
      <c r="AB707" s="72"/>
      <c r="AC707" s="145"/>
      <c r="AD707" s="71"/>
      <c r="AE707" s="291" t="s">
        <v>12369</v>
      </c>
      <c r="AF707" s="220" t="s">
        <v>7358</v>
      </c>
      <c r="AG707" s="55" t="s">
        <v>7390</v>
      </c>
      <c r="AH707" s="141">
        <v>0.7</v>
      </c>
      <c r="AI707" s="269"/>
      <c r="AJ707" s="136"/>
      <c r="AK707" s="75"/>
      <c r="AL707" s="98">
        <f>ROUND(ROUND(ROUND(P697*Y704,0)*$AD$587,0)*AH707-AJ706,0)</f>
        <v>379</v>
      </c>
      <c r="AM707" s="66"/>
    </row>
    <row r="708" spans="1:39" ht="16.75" customHeight="1" x14ac:dyDescent="0.3">
      <c r="A708" s="11">
        <v>33</v>
      </c>
      <c r="B708" s="14" t="s">
        <v>3508</v>
      </c>
      <c r="C708" s="52" t="s">
        <v>14885</v>
      </c>
      <c r="D708" s="128"/>
      <c r="E708" s="129"/>
      <c r="F708" s="129"/>
      <c r="G708" s="129"/>
      <c r="H708" s="129"/>
      <c r="I708" s="129"/>
      <c r="J708" s="129"/>
      <c r="K708" s="130"/>
      <c r="L708" s="2"/>
      <c r="M708" s="2"/>
      <c r="N708" s="58"/>
      <c r="O708" s="81"/>
      <c r="P708" s="185"/>
      <c r="Q708" s="2"/>
      <c r="R708" s="2"/>
      <c r="S708" s="44"/>
      <c r="T708" s="43"/>
      <c r="U708" s="8"/>
      <c r="V708" s="8"/>
      <c r="W708" s="8"/>
      <c r="X708" s="8"/>
      <c r="Y708" s="180"/>
      <c r="Z708" s="73"/>
      <c r="AA708" s="232"/>
      <c r="AB708" s="72"/>
      <c r="AC708" s="145"/>
      <c r="AD708" s="71"/>
      <c r="AE708" s="292"/>
      <c r="AF708" s="220" t="s">
        <v>7391</v>
      </c>
      <c r="AG708" s="55" t="s">
        <v>7390</v>
      </c>
      <c r="AH708" s="141">
        <v>0.5</v>
      </c>
      <c r="AI708" s="270"/>
      <c r="AJ708" s="144"/>
      <c r="AK708" s="150"/>
      <c r="AL708" s="98">
        <f>ROUND(ROUND(ROUND(P697*Y704,0)*$AD$587,0)*AH708-AJ706,0)</f>
        <v>270</v>
      </c>
      <c r="AM708" s="66"/>
    </row>
    <row r="709" spans="1:39" ht="16.75" customHeight="1" x14ac:dyDescent="0.3">
      <c r="A709" s="11">
        <v>33</v>
      </c>
      <c r="B709" s="14" t="s">
        <v>3509</v>
      </c>
      <c r="C709" s="52" t="s">
        <v>14884</v>
      </c>
      <c r="D709" s="45"/>
      <c r="E709" s="2"/>
      <c r="F709" s="2"/>
      <c r="G709" s="2"/>
      <c r="H709" s="2"/>
      <c r="I709" s="2"/>
      <c r="J709" s="2"/>
      <c r="K709" s="44"/>
      <c r="L709" s="2"/>
      <c r="M709" s="2"/>
      <c r="N709" s="58"/>
      <c r="O709" s="81"/>
      <c r="P709" s="167" t="s">
        <v>7425</v>
      </c>
      <c r="Q709" s="36"/>
      <c r="R709" s="36"/>
      <c r="S709" s="50"/>
      <c r="T709" s="49"/>
      <c r="U709" s="36"/>
      <c r="V709" s="36"/>
      <c r="W709" s="36"/>
      <c r="X709" s="36"/>
      <c r="Y709" s="217"/>
      <c r="Z709" s="50"/>
      <c r="AA709" s="12"/>
      <c r="AB709" s="45"/>
      <c r="AC709" s="2"/>
      <c r="AD709" s="44"/>
      <c r="AE709" s="36"/>
      <c r="AF709" s="53"/>
      <c r="AG709" s="36"/>
      <c r="AH709" s="36"/>
      <c r="AI709" s="36"/>
      <c r="AJ709" s="36"/>
      <c r="AK709" s="50"/>
      <c r="AL709" s="98">
        <f>ROUND(P715*$AD$587,0)</f>
        <v>496</v>
      </c>
      <c r="AM709" s="66"/>
    </row>
    <row r="710" spans="1:39" ht="16.75" customHeight="1" x14ac:dyDescent="0.3">
      <c r="A710" s="11">
        <v>33</v>
      </c>
      <c r="B710" s="14" t="s">
        <v>3510</v>
      </c>
      <c r="C710" s="52" t="s">
        <v>14883</v>
      </c>
      <c r="D710" s="45"/>
      <c r="E710" s="2"/>
      <c r="F710" s="2"/>
      <c r="G710" s="2"/>
      <c r="H710" s="2"/>
      <c r="I710" s="2"/>
      <c r="J710" s="2"/>
      <c r="K710" s="44"/>
      <c r="L710" s="2"/>
      <c r="M710" s="2"/>
      <c r="N710" s="58"/>
      <c r="O710" s="81"/>
      <c r="P710" s="185"/>
      <c r="Q710" s="2"/>
      <c r="R710" s="2"/>
      <c r="S710" s="44"/>
      <c r="T710" s="45"/>
      <c r="U710" s="2"/>
      <c r="V710" s="2"/>
      <c r="W710" s="2"/>
      <c r="X710" s="2"/>
      <c r="Y710" s="145"/>
      <c r="Z710" s="71"/>
      <c r="AA710" s="232"/>
      <c r="AB710" s="72"/>
      <c r="AC710" s="145"/>
      <c r="AD710" s="71"/>
      <c r="AE710" s="291" t="s">
        <v>12369</v>
      </c>
      <c r="AF710" s="220" t="s">
        <v>7358</v>
      </c>
      <c r="AG710" s="55" t="s">
        <v>7390</v>
      </c>
      <c r="AH710" s="141">
        <v>0.7</v>
      </c>
      <c r="AI710" s="141"/>
      <c r="AJ710" s="141"/>
      <c r="AK710" s="142"/>
      <c r="AL710" s="98">
        <f>ROUND(ROUND(P715*$AD$587,0)*AH710,0)</f>
        <v>347</v>
      </c>
      <c r="AM710" s="66"/>
    </row>
    <row r="711" spans="1:39" ht="16.75" customHeight="1" x14ac:dyDescent="0.3">
      <c r="A711" s="11">
        <v>33</v>
      </c>
      <c r="B711" s="14" t="s">
        <v>3511</v>
      </c>
      <c r="C711" s="52" t="s">
        <v>14882</v>
      </c>
      <c r="D711" s="128"/>
      <c r="E711" s="129"/>
      <c r="F711" s="129"/>
      <c r="G711" s="129"/>
      <c r="H711" s="129"/>
      <c r="I711" s="129"/>
      <c r="J711" s="129"/>
      <c r="K711" s="130"/>
      <c r="L711" s="2"/>
      <c r="M711" s="2"/>
      <c r="N711" s="58"/>
      <c r="O711" s="81"/>
      <c r="P711" s="185"/>
      <c r="Q711" s="2"/>
      <c r="R711" s="2"/>
      <c r="S711" s="44"/>
      <c r="T711" s="45"/>
      <c r="U711" s="2"/>
      <c r="V711" s="2"/>
      <c r="W711" s="2"/>
      <c r="X711" s="2"/>
      <c r="Y711" s="145"/>
      <c r="Z711" s="71"/>
      <c r="AA711" s="232"/>
      <c r="AB711" s="72"/>
      <c r="AC711" s="145"/>
      <c r="AD711" s="71"/>
      <c r="AE711" s="292"/>
      <c r="AF711" s="220" t="s">
        <v>7391</v>
      </c>
      <c r="AG711" s="55" t="s">
        <v>7390</v>
      </c>
      <c r="AH711" s="141">
        <v>0.5</v>
      </c>
      <c r="AI711" s="141"/>
      <c r="AJ711" s="141"/>
      <c r="AK711" s="142"/>
      <c r="AL711" s="98">
        <f>ROUND(ROUND(P715*$AD$587,0)*AH711,0)</f>
        <v>248</v>
      </c>
      <c r="AM711" s="66"/>
    </row>
    <row r="712" spans="1:39" ht="16.75" customHeight="1" x14ac:dyDescent="0.3">
      <c r="A712" s="11">
        <v>33</v>
      </c>
      <c r="B712" s="14" t="s">
        <v>3512</v>
      </c>
      <c r="C712" s="52" t="s">
        <v>14881</v>
      </c>
      <c r="D712" s="128"/>
      <c r="E712" s="129"/>
      <c r="F712" s="129"/>
      <c r="G712" s="129"/>
      <c r="H712" s="129"/>
      <c r="I712" s="129"/>
      <c r="J712" s="129"/>
      <c r="K712" s="130"/>
      <c r="L712" s="2"/>
      <c r="M712" s="2"/>
      <c r="N712" s="58"/>
      <c r="O712" s="81"/>
      <c r="P712" s="185"/>
      <c r="Q712" s="2"/>
      <c r="R712" s="2"/>
      <c r="S712" s="44"/>
      <c r="T712" s="45"/>
      <c r="U712" s="2"/>
      <c r="V712" s="2"/>
      <c r="W712" s="2"/>
      <c r="X712" s="2"/>
      <c r="Y712" s="145"/>
      <c r="Z712" s="71"/>
      <c r="AA712" s="232"/>
      <c r="AB712" s="72"/>
      <c r="AC712" s="145"/>
      <c r="AD712" s="71"/>
      <c r="AE712" s="36"/>
      <c r="AF712" s="201"/>
      <c r="AG712" s="55"/>
      <c r="AH712" s="141"/>
      <c r="AI712" s="268" t="s">
        <v>7356</v>
      </c>
      <c r="AJ712" s="53">
        <v>5</v>
      </c>
      <c r="AK712" s="181" t="s">
        <v>7357</v>
      </c>
      <c r="AL712" s="98">
        <f>ROUND(P715*$AD$587-AJ712,0)</f>
        <v>491</v>
      </c>
      <c r="AM712" s="66"/>
    </row>
    <row r="713" spans="1:39" ht="16.75" customHeight="1" x14ac:dyDescent="0.3">
      <c r="A713" s="11">
        <v>33</v>
      </c>
      <c r="B713" s="14" t="s">
        <v>3513</v>
      </c>
      <c r="C713" s="52" t="s">
        <v>14880</v>
      </c>
      <c r="D713" s="128"/>
      <c r="E713" s="129"/>
      <c r="F713" s="129"/>
      <c r="G713" s="129"/>
      <c r="H713" s="129"/>
      <c r="I713" s="129"/>
      <c r="J713" s="129"/>
      <c r="K713" s="130"/>
      <c r="L713" s="2"/>
      <c r="M713" s="2"/>
      <c r="N713" s="58"/>
      <c r="O713" s="81"/>
      <c r="P713" s="185"/>
      <c r="Q713" s="2"/>
      <c r="R713" s="2"/>
      <c r="S713" s="44"/>
      <c r="T713" s="45"/>
      <c r="U713" s="2"/>
      <c r="V713" s="2"/>
      <c r="W713" s="2"/>
      <c r="X713" s="2"/>
      <c r="Y713" s="145"/>
      <c r="Z713" s="71"/>
      <c r="AA713" s="232"/>
      <c r="AB713" s="72"/>
      <c r="AC713" s="145"/>
      <c r="AD713" s="71"/>
      <c r="AE713" s="291" t="s">
        <v>12369</v>
      </c>
      <c r="AF713" s="220" t="s">
        <v>7358</v>
      </c>
      <c r="AG713" s="55" t="s">
        <v>7390</v>
      </c>
      <c r="AH713" s="141">
        <v>0.7</v>
      </c>
      <c r="AI713" s="269"/>
      <c r="AJ713" s="136"/>
      <c r="AK713" s="75"/>
      <c r="AL713" s="98">
        <f>ROUND(ROUND(P715*$AD$587,0)*AH713-AJ712,0)</f>
        <v>342</v>
      </c>
      <c r="AM713" s="66"/>
    </row>
    <row r="714" spans="1:39" ht="16.75" customHeight="1" x14ac:dyDescent="0.3">
      <c r="A714" s="11">
        <v>33</v>
      </c>
      <c r="B714" s="14" t="s">
        <v>3514</v>
      </c>
      <c r="C714" s="52" t="s">
        <v>14879</v>
      </c>
      <c r="D714" s="128"/>
      <c r="E714" s="129"/>
      <c r="F714" s="129"/>
      <c r="G714" s="129"/>
      <c r="H714" s="129"/>
      <c r="I714" s="129"/>
      <c r="J714" s="129"/>
      <c r="K714" s="130"/>
      <c r="L714" s="2"/>
      <c r="M714" s="2"/>
      <c r="N714" s="58"/>
      <c r="O714" s="81"/>
      <c r="P714" s="185"/>
      <c r="Q714" s="2"/>
      <c r="R714" s="2"/>
      <c r="S714" s="44"/>
      <c r="T714" s="45"/>
      <c r="U714" s="2"/>
      <c r="V714" s="2"/>
      <c r="W714" s="2"/>
      <c r="X714" s="2"/>
      <c r="Y714" s="145"/>
      <c r="Z714" s="71"/>
      <c r="AA714" s="232"/>
      <c r="AB714" s="72"/>
      <c r="AC714" s="145"/>
      <c r="AD714" s="71"/>
      <c r="AE714" s="292"/>
      <c r="AF714" s="220" t="s">
        <v>7391</v>
      </c>
      <c r="AG714" s="55" t="s">
        <v>7390</v>
      </c>
      <c r="AH714" s="141">
        <v>0.5</v>
      </c>
      <c r="AI714" s="270"/>
      <c r="AJ714" s="144"/>
      <c r="AK714" s="150"/>
      <c r="AL714" s="98">
        <f>ROUND(ROUND(P715*$AD$587,0)*AH714-AJ712,0)</f>
        <v>243</v>
      </c>
      <c r="AM714" s="66"/>
    </row>
    <row r="715" spans="1:39" ht="16.75" customHeight="1" x14ac:dyDescent="0.3">
      <c r="A715" s="11">
        <v>33</v>
      </c>
      <c r="B715" s="14" t="s">
        <v>3515</v>
      </c>
      <c r="C715" s="52" t="s">
        <v>14878</v>
      </c>
      <c r="D715" s="45"/>
      <c r="E715" s="2"/>
      <c r="F715" s="2"/>
      <c r="G715" s="2"/>
      <c r="H715" s="2"/>
      <c r="I715" s="2"/>
      <c r="J715" s="2"/>
      <c r="K715" s="44"/>
      <c r="L715" s="2"/>
      <c r="M715" s="2"/>
      <c r="N715" s="58"/>
      <c r="O715" s="81"/>
      <c r="P715" s="271">
        <f>'21共同生活援助（日中支援型）'!P427</f>
        <v>708</v>
      </c>
      <c r="Q715" s="272"/>
      <c r="R715" s="2" t="s">
        <v>7388</v>
      </c>
      <c r="S715" s="44"/>
      <c r="T715" s="281" t="s">
        <v>7380</v>
      </c>
      <c r="U715" s="282"/>
      <c r="V715" s="282"/>
      <c r="W715" s="282"/>
      <c r="X715" s="36"/>
      <c r="Y715" s="217"/>
      <c r="Z715" s="74"/>
      <c r="AA715" s="232"/>
      <c r="AB715" s="72"/>
      <c r="AC715" s="145"/>
      <c r="AD715" s="71"/>
      <c r="AE715" s="36"/>
      <c r="AF715" s="194"/>
      <c r="AG715" s="7"/>
      <c r="AH715" s="7"/>
      <c r="AI715" s="36"/>
      <c r="AJ715" s="7"/>
      <c r="AK715" s="37"/>
      <c r="AL715" s="98">
        <f>ROUND(ROUND(P715*Y716,0)*$AD$587,0)</f>
        <v>461</v>
      </c>
      <c r="AM715" s="66"/>
    </row>
    <row r="716" spans="1:39" ht="16.75" customHeight="1" x14ac:dyDescent="0.3">
      <c r="A716" s="11">
        <v>33</v>
      </c>
      <c r="B716" s="14" t="s">
        <v>3516</v>
      </c>
      <c r="C716" s="52" t="s">
        <v>14877</v>
      </c>
      <c r="D716" s="45"/>
      <c r="E716" s="2"/>
      <c r="F716" s="2"/>
      <c r="G716" s="2"/>
      <c r="H716" s="2"/>
      <c r="I716" s="2"/>
      <c r="J716" s="2"/>
      <c r="K716" s="44"/>
      <c r="L716" s="2"/>
      <c r="M716" s="2"/>
      <c r="N716" s="58"/>
      <c r="O716" s="81"/>
      <c r="P716" s="72"/>
      <c r="Q716" s="145"/>
      <c r="R716" s="2"/>
      <c r="S716" s="44"/>
      <c r="T716" s="284"/>
      <c r="U716" s="285"/>
      <c r="V716" s="285"/>
      <c r="W716" s="285"/>
      <c r="X716" s="136" t="s">
        <v>7404</v>
      </c>
      <c r="Y716" s="273">
        <v>0.93</v>
      </c>
      <c r="Z716" s="274"/>
      <c r="AA716" s="233"/>
      <c r="AB716" s="156"/>
      <c r="AC716" s="155"/>
      <c r="AD716" s="157"/>
      <c r="AE716" s="291" t="s">
        <v>12369</v>
      </c>
      <c r="AF716" s="220" t="s">
        <v>7358</v>
      </c>
      <c r="AG716" s="55" t="s">
        <v>7390</v>
      </c>
      <c r="AH716" s="141">
        <v>0.7</v>
      </c>
      <c r="AI716" s="141"/>
      <c r="AJ716" s="141"/>
      <c r="AK716" s="142"/>
      <c r="AL716" s="98">
        <f>ROUND(ROUND(ROUND(P715*Y716,0)*$AD$587,0)*AH716,0)</f>
        <v>323</v>
      </c>
      <c r="AM716" s="66"/>
    </row>
    <row r="717" spans="1:39" ht="16.75" customHeight="1" x14ac:dyDescent="0.3">
      <c r="A717" s="11">
        <v>33</v>
      </c>
      <c r="B717" s="14" t="s">
        <v>3517</v>
      </c>
      <c r="C717" s="52" t="s">
        <v>14876</v>
      </c>
      <c r="D717" s="128"/>
      <c r="E717" s="129"/>
      <c r="F717" s="129"/>
      <c r="G717" s="129"/>
      <c r="H717" s="129"/>
      <c r="I717" s="129"/>
      <c r="J717" s="129"/>
      <c r="K717" s="130"/>
      <c r="L717" s="2"/>
      <c r="M717" s="2"/>
      <c r="N717" s="58"/>
      <c r="O717" s="81"/>
      <c r="P717" s="185"/>
      <c r="Q717" s="2"/>
      <c r="R717" s="2"/>
      <c r="S717" s="44"/>
      <c r="T717" s="284"/>
      <c r="U717" s="285"/>
      <c r="V717" s="285"/>
      <c r="W717" s="285"/>
      <c r="X717" s="2"/>
      <c r="Y717" s="145"/>
      <c r="Z717" s="71"/>
      <c r="AA717" s="232"/>
      <c r="AB717" s="72"/>
      <c r="AC717" s="145"/>
      <c r="AD717" s="71"/>
      <c r="AE717" s="292"/>
      <c r="AF717" s="220" t="s">
        <v>7391</v>
      </c>
      <c r="AG717" s="55" t="s">
        <v>7390</v>
      </c>
      <c r="AH717" s="141">
        <v>0.5</v>
      </c>
      <c r="AI717" s="141"/>
      <c r="AJ717" s="141"/>
      <c r="AK717" s="142"/>
      <c r="AL717" s="98">
        <f>ROUND(ROUND(ROUND(P715*Y716,0)*$AD$587,0)*AH717,0)</f>
        <v>231</v>
      </c>
      <c r="AM717" s="66"/>
    </row>
    <row r="718" spans="1:39" ht="16.75" customHeight="1" x14ac:dyDescent="0.3">
      <c r="A718" s="11">
        <v>33</v>
      </c>
      <c r="B718" s="14" t="s">
        <v>3518</v>
      </c>
      <c r="C718" s="52" t="s">
        <v>14875</v>
      </c>
      <c r="D718" s="128"/>
      <c r="E718" s="129"/>
      <c r="F718" s="129"/>
      <c r="G718" s="129"/>
      <c r="H718" s="129"/>
      <c r="I718" s="129"/>
      <c r="J718" s="129"/>
      <c r="K718" s="130"/>
      <c r="L718" s="2"/>
      <c r="M718" s="2"/>
      <c r="N718" s="58"/>
      <c r="O718" s="81"/>
      <c r="P718" s="185"/>
      <c r="Q718" s="2"/>
      <c r="R718" s="2"/>
      <c r="S718" s="44"/>
      <c r="T718" s="45"/>
      <c r="U718" s="2"/>
      <c r="V718" s="2"/>
      <c r="W718" s="2"/>
      <c r="X718" s="2"/>
      <c r="Y718" s="145"/>
      <c r="Z718" s="71"/>
      <c r="AA718" s="232"/>
      <c r="AB718" s="72"/>
      <c r="AC718" s="145"/>
      <c r="AD718" s="71"/>
      <c r="AE718" s="36"/>
      <c r="AF718" s="201"/>
      <c r="AG718" s="55"/>
      <c r="AH718" s="141"/>
      <c r="AI718" s="268" t="s">
        <v>7356</v>
      </c>
      <c r="AJ718" s="53">
        <v>5</v>
      </c>
      <c r="AK718" s="181" t="s">
        <v>7357</v>
      </c>
      <c r="AL718" s="98">
        <f>ROUND(ROUND(P715*Y716,0)*$AD$587-AJ718,0)</f>
        <v>456</v>
      </c>
      <c r="AM718" s="66"/>
    </row>
    <row r="719" spans="1:39" ht="16.75" customHeight="1" x14ac:dyDescent="0.3">
      <c r="A719" s="11">
        <v>33</v>
      </c>
      <c r="B719" s="14" t="s">
        <v>3519</v>
      </c>
      <c r="C719" s="52" t="s">
        <v>14874</v>
      </c>
      <c r="D719" s="128"/>
      <c r="E719" s="129"/>
      <c r="F719" s="129"/>
      <c r="G719" s="129"/>
      <c r="H719" s="129"/>
      <c r="I719" s="129"/>
      <c r="J719" s="129"/>
      <c r="K719" s="130"/>
      <c r="L719" s="2"/>
      <c r="M719" s="2"/>
      <c r="N719" s="58"/>
      <c r="O719" s="81"/>
      <c r="P719" s="185"/>
      <c r="Q719" s="2"/>
      <c r="R719" s="2"/>
      <c r="S719" s="44"/>
      <c r="T719" s="45"/>
      <c r="U719" s="2"/>
      <c r="V719" s="2"/>
      <c r="W719" s="2"/>
      <c r="X719" s="2"/>
      <c r="Y719" s="145"/>
      <c r="Z719" s="71"/>
      <c r="AA719" s="232"/>
      <c r="AB719" s="72"/>
      <c r="AC719" s="145"/>
      <c r="AD719" s="71"/>
      <c r="AE719" s="291" t="s">
        <v>12369</v>
      </c>
      <c r="AF719" s="220" t="s">
        <v>7358</v>
      </c>
      <c r="AG719" s="55" t="s">
        <v>7390</v>
      </c>
      <c r="AH719" s="141">
        <v>0.7</v>
      </c>
      <c r="AI719" s="269"/>
      <c r="AJ719" s="136"/>
      <c r="AK719" s="75"/>
      <c r="AL719" s="98">
        <f>ROUND(ROUND(ROUND(P715*Y716,0)*$AD$587,0)*AH719-AJ718,0)</f>
        <v>318</v>
      </c>
      <c r="AM719" s="66"/>
    </row>
    <row r="720" spans="1:39" ht="16.75" customHeight="1" x14ac:dyDescent="0.3">
      <c r="A720" s="11">
        <v>33</v>
      </c>
      <c r="B720" s="14" t="s">
        <v>3520</v>
      </c>
      <c r="C720" s="52" t="s">
        <v>14873</v>
      </c>
      <c r="D720" s="128"/>
      <c r="E720" s="129"/>
      <c r="F720" s="129"/>
      <c r="G720" s="129"/>
      <c r="H720" s="129"/>
      <c r="I720" s="129"/>
      <c r="J720" s="129"/>
      <c r="K720" s="130"/>
      <c r="L720" s="2"/>
      <c r="M720" s="2"/>
      <c r="N720" s="58"/>
      <c r="O720" s="81"/>
      <c r="P720" s="185"/>
      <c r="Q720" s="2"/>
      <c r="R720" s="2"/>
      <c r="S720" s="44"/>
      <c r="T720" s="43"/>
      <c r="U720" s="8"/>
      <c r="V720" s="8"/>
      <c r="W720" s="8"/>
      <c r="X720" s="8"/>
      <c r="Y720" s="180"/>
      <c r="Z720" s="73"/>
      <c r="AA720" s="232"/>
      <c r="AB720" s="72"/>
      <c r="AC720" s="145"/>
      <c r="AD720" s="71"/>
      <c r="AE720" s="292"/>
      <c r="AF720" s="220" t="s">
        <v>7391</v>
      </c>
      <c r="AG720" s="55" t="s">
        <v>7390</v>
      </c>
      <c r="AH720" s="141">
        <v>0.5</v>
      </c>
      <c r="AI720" s="270"/>
      <c r="AJ720" s="144"/>
      <c r="AK720" s="150"/>
      <c r="AL720" s="98">
        <f>ROUND(ROUND(ROUND(P715*Y716,0)*$AD$587,0)*AH720-AJ718,0)</f>
        <v>226</v>
      </c>
      <c r="AM720" s="66"/>
    </row>
    <row r="721" spans="1:39" ht="16.75" customHeight="1" x14ac:dyDescent="0.3">
      <c r="A721" s="11">
        <v>33</v>
      </c>
      <c r="B721" s="14" t="s">
        <v>3521</v>
      </c>
      <c r="C721" s="52" t="s">
        <v>14872</v>
      </c>
      <c r="D721" s="45"/>
      <c r="E721" s="2"/>
      <c r="F721" s="2"/>
      <c r="G721" s="2"/>
      <c r="H721" s="2"/>
      <c r="I721" s="2"/>
      <c r="J721" s="2"/>
      <c r="K721" s="44"/>
      <c r="L721" s="2"/>
      <c r="M721" s="2"/>
      <c r="N721" s="58"/>
      <c r="O721" s="81"/>
      <c r="P721" s="185"/>
      <c r="Q721" s="2"/>
      <c r="R721" s="2"/>
      <c r="S721" s="44"/>
      <c r="T721" s="281" t="s">
        <v>13491</v>
      </c>
      <c r="U721" s="282"/>
      <c r="V721" s="282"/>
      <c r="W721" s="282"/>
      <c r="X721" s="2"/>
      <c r="Y721" s="145"/>
      <c r="Z721" s="71"/>
      <c r="AA721" s="232"/>
      <c r="AB721" s="72"/>
      <c r="AC721" s="145"/>
      <c r="AD721" s="71"/>
      <c r="AE721" s="36"/>
      <c r="AF721" s="194"/>
      <c r="AG721" s="7"/>
      <c r="AH721" s="7"/>
      <c r="AI721" s="36"/>
      <c r="AJ721" s="7"/>
      <c r="AK721" s="37"/>
      <c r="AL721" s="98">
        <f>ROUND(ROUND(P715*Y722,0)*$AD$587,0)</f>
        <v>471</v>
      </c>
      <c r="AM721" s="66"/>
    </row>
    <row r="722" spans="1:39" ht="16.75" customHeight="1" x14ac:dyDescent="0.3">
      <c r="A722" s="11">
        <v>33</v>
      </c>
      <c r="B722" s="14" t="s">
        <v>3522</v>
      </c>
      <c r="C722" s="52" t="s">
        <v>14871</v>
      </c>
      <c r="D722" s="45"/>
      <c r="E722" s="2"/>
      <c r="F722" s="2"/>
      <c r="G722" s="2"/>
      <c r="H722" s="2"/>
      <c r="I722" s="2"/>
      <c r="J722" s="2"/>
      <c r="K722" s="44"/>
      <c r="L722" s="2"/>
      <c r="M722" s="2"/>
      <c r="N722" s="58"/>
      <c r="O722" s="81"/>
      <c r="P722" s="185"/>
      <c r="Q722" s="2"/>
      <c r="R722" s="2"/>
      <c r="S722" s="44"/>
      <c r="T722" s="284" t="s">
        <v>7405</v>
      </c>
      <c r="U722" s="285"/>
      <c r="V722" s="285"/>
      <c r="W722" s="285"/>
      <c r="X722" s="136" t="s">
        <v>7404</v>
      </c>
      <c r="Y722" s="273">
        <v>0.95</v>
      </c>
      <c r="Z722" s="274"/>
      <c r="AA722" s="233"/>
      <c r="AB722" s="156"/>
      <c r="AC722" s="155"/>
      <c r="AD722" s="157"/>
      <c r="AE722" s="291" t="s">
        <v>12369</v>
      </c>
      <c r="AF722" s="220" t="s">
        <v>7358</v>
      </c>
      <c r="AG722" s="55" t="s">
        <v>7390</v>
      </c>
      <c r="AH722" s="141">
        <v>0.7</v>
      </c>
      <c r="AI722" s="141"/>
      <c r="AJ722" s="141"/>
      <c r="AK722" s="142"/>
      <c r="AL722" s="98">
        <f>ROUND(ROUND(ROUND(P715*Y722,0)*$AD$587,0)*AH722,0)</f>
        <v>330</v>
      </c>
      <c r="AM722" s="66"/>
    </row>
    <row r="723" spans="1:39" ht="16.75" customHeight="1" x14ac:dyDescent="0.3">
      <c r="A723" s="11">
        <v>33</v>
      </c>
      <c r="B723" s="14" t="s">
        <v>3523</v>
      </c>
      <c r="C723" s="52" t="s">
        <v>14870</v>
      </c>
      <c r="D723" s="128"/>
      <c r="E723" s="129"/>
      <c r="F723" s="129"/>
      <c r="G723" s="129"/>
      <c r="H723" s="129"/>
      <c r="I723" s="129"/>
      <c r="J723" s="129"/>
      <c r="K723" s="130"/>
      <c r="L723" s="2"/>
      <c r="M723" s="2"/>
      <c r="N723" s="58"/>
      <c r="O723" s="81"/>
      <c r="P723" s="185"/>
      <c r="Q723" s="2"/>
      <c r="R723" s="2"/>
      <c r="S723" s="44"/>
      <c r="T723" s="284"/>
      <c r="U723" s="285"/>
      <c r="V723" s="285"/>
      <c r="W723" s="285"/>
      <c r="X723" s="2"/>
      <c r="Y723" s="145"/>
      <c r="Z723" s="71"/>
      <c r="AA723" s="232"/>
      <c r="AB723" s="72"/>
      <c r="AC723" s="145"/>
      <c r="AD723" s="71"/>
      <c r="AE723" s="292"/>
      <c r="AF723" s="220" t="s">
        <v>7391</v>
      </c>
      <c r="AG723" s="55" t="s">
        <v>7390</v>
      </c>
      <c r="AH723" s="141">
        <v>0.5</v>
      </c>
      <c r="AI723" s="141"/>
      <c r="AJ723" s="141"/>
      <c r="AK723" s="142"/>
      <c r="AL723" s="98">
        <f>ROUND(ROUND(ROUND(P715*Y722,0)*$AD$587,0)*AH723,0)</f>
        <v>236</v>
      </c>
      <c r="AM723" s="66"/>
    </row>
    <row r="724" spans="1:39" ht="16.75" customHeight="1" x14ac:dyDescent="0.3">
      <c r="A724" s="11">
        <v>33</v>
      </c>
      <c r="B724" s="14" t="s">
        <v>3524</v>
      </c>
      <c r="C724" s="52" t="s">
        <v>14869</v>
      </c>
      <c r="D724" s="128"/>
      <c r="E724" s="129"/>
      <c r="F724" s="129"/>
      <c r="G724" s="129"/>
      <c r="H724" s="129"/>
      <c r="I724" s="129"/>
      <c r="J724" s="129"/>
      <c r="K724" s="130"/>
      <c r="L724" s="2"/>
      <c r="M724" s="2"/>
      <c r="N724" s="58"/>
      <c r="O724" s="81"/>
      <c r="P724" s="185"/>
      <c r="Q724" s="2"/>
      <c r="R724" s="2"/>
      <c r="S724" s="44"/>
      <c r="T724" s="45"/>
      <c r="U724" s="2"/>
      <c r="V724" s="2"/>
      <c r="W724" s="2"/>
      <c r="X724" s="2"/>
      <c r="Y724" s="145"/>
      <c r="Z724" s="71"/>
      <c r="AA724" s="232"/>
      <c r="AB724" s="72"/>
      <c r="AC724" s="145"/>
      <c r="AD724" s="71"/>
      <c r="AE724" s="36"/>
      <c r="AF724" s="201"/>
      <c r="AG724" s="55"/>
      <c r="AH724" s="141"/>
      <c r="AI724" s="268" t="s">
        <v>7356</v>
      </c>
      <c r="AJ724" s="53">
        <v>5</v>
      </c>
      <c r="AK724" s="181" t="s">
        <v>7357</v>
      </c>
      <c r="AL724" s="98">
        <f>ROUND(ROUND(P715*Y722,0)*$AD$587-AJ724,0)</f>
        <v>466</v>
      </c>
      <c r="AM724" s="66"/>
    </row>
    <row r="725" spans="1:39" ht="16.75" customHeight="1" x14ac:dyDescent="0.3">
      <c r="A725" s="11">
        <v>33</v>
      </c>
      <c r="B725" s="14" t="s">
        <v>3525</v>
      </c>
      <c r="C725" s="52" t="s">
        <v>14868</v>
      </c>
      <c r="D725" s="128"/>
      <c r="E725" s="129"/>
      <c r="F725" s="129"/>
      <c r="G725" s="129"/>
      <c r="H725" s="129"/>
      <c r="I725" s="129"/>
      <c r="J725" s="129"/>
      <c r="K725" s="130"/>
      <c r="L725" s="2"/>
      <c r="M725" s="2"/>
      <c r="N725" s="58"/>
      <c r="O725" s="81"/>
      <c r="P725" s="185"/>
      <c r="Q725" s="2"/>
      <c r="R725" s="2"/>
      <c r="S725" s="44"/>
      <c r="T725" s="45"/>
      <c r="U725" s="2"/>
      <c r="V725" s="2"/>
      <c r="W725" s="2"/>
      <c r="X725" s="2"/>
      <c r="Y725" s="145"/>
      <c r="Z725" s="71"/>
      <c r="AA725" s="232"/>
      <c r="AB725" s="72"/>
      <c r="AC725" s="145"/>
      <c r="AD725" s="71"/>
      <c r="AE725" s="291" t="s">
        <v>12369</v>
      </c>
      <c r="AF725" s="220" t="s">
        <v>7358</v>
      </c>
      <c r="AG725" s="55" t="s">
        <v>7390</v>
      </c>
      <c r="AH725" s="141">
        <v>0.7</v>
      </c>
      <c r="AI725" s="269"/>
      <c r="AJ725" s="136"/>
      <c r="AK725" s="75"/>
      <c r="AL725" s="98">
        <f>ROUND(ROUND(ROUND(P715*Y722,0)*$AD$587,0)*AH725-AJ724,0)</f>
        <v>325</v>
      </c>
      <c r="AM725" s="66"/>
    </row>
    <row r="726" spans="1:39" ht="16.75" customHeight="1" x14ac:dyDescent="0.3">
      <c r="A726" s="11">
        <v>33</v>
      </c>
      <c r="B726" s="14" t="s">
        <v>3526</v>
      </c>
      <c r="C726" s="52" t="s">
        <v>14867</v>
      </c>
      <c r="D726" s="128"/>
      <c r="E726" s="129"/>
      <c r="F726" s="129"/>
      <c r="G726" s="129"/>
      <c r="H726" s="129"/>
      <c r="I726" s="129"/>
      <c r="J726" s="129"/>
      <c r="K726" s="130"/>
      <c r="L726" s="2"/>
      <c r="M726" s="2"/>
      <c r="N726" s="58"/>
      <c r="O726" s="81"/>
      <c r="P726" s="185"/>
      <c r="Q726" s="2"/>
      <c r="R726" s="2"/>
      <c r="S726" s="44"/>
      <c r="T726" s="43"/>
      <c r="U726" s="8"/>
      <c r="V726" s="8"/>
      <c r="W726" s="8"/>
      <c r="X726" s="8"/>
      <c r="Y726" s="180"/>
      <c r="Z726" s="73"/>
      <c r="AA726" s="232"/>
      <c r="AB726" s="72"/>
      <c r="AC726" s="145"/>
      <c r="AD726" s="71"/>
      <c r="AE726" s="292"/>
      <c r="AF726" s="220" t="s">
        <v>7391</v>
      </c>
      <c r="AG726" s="55" t="s">
        <v>7390</v>
      </c>
      <c r="AH726" s="141">
        <v>0.5</v>
      </c>
      <c r="AI726" s="270"/>
      <c r="AJ726" s="144"/>
      <c r="AK726" s="150"/>
      <c r="AL726" s="98">
        <f>ROUND(ROUND(ROUND(P715*Y722,0)*$AD$587,0)*AH726-AJ724,0)</f>
        <v>231</v>
      </c>
      <c r="AM726" s="66"/>
    </row>
    <row r="727" spans="1:39" ht="16.75" customHeight="1" x14ac:dyDescent="0.3">
      <c r="A727" s="11">
        <v>33</v>
      </c>
      <c r="B727" s="14" t="s">
        <v>3527</v>
      </c>
      <c r="C727" s="52" t="s">
        <v>14866</v>
      </c>
      <c r="D727" s="45"/>
      <c r="E727" s="2"/>
      <c r="F727" s="2"/>
      <c r="G727" s="2"/>
      <c r="H727" s="2"/>
      <c r="I727" s="2"/>
      <c r="J727" s="2"/>
      <c r="K727" s="44"/>
      <c r="L727" s="2"/>
      <c r="M727" s="2"/>
      <c r="N727" s="58"/>
      <c r="O727" s="81"/>
      <c r="P727" s="167" t="s">
        <v>7398</v>
      </c>
      <c r="Q727" s="36"/>
      <c r="R727" s="36"/>
      <c r="S727" s="50"/>
      <c r="T727" s="36"/>
      <c r="U727" s="36"/>
      <c r="V727" s="36"/>
      <c r="W727" s="36"/>
      <c r="X727" s="36"/>
      <c r="Y727" s="217"/>
      <c r="Z727" s="50"/>
      <c r="AA727" s="12"/>
      <c r="AB727" s="45"/>
      <c r="AC727" s="2"/>
      <c r="AD727" s="44"/>
      <c r="AE727" s="36"/>
      <c r="AF727" s="53"/>
      <c r="AG727" s="36"/>
      <c r="AH727" s="36"/>
      <c r="AI727" s="36"/>
      <c r="AJ727" s="36"/>
      <c r="AK727" s="50"/>
      <c r="AL727" s="98">
        <f>ROUND(P733*$AD$587,0)</f>
        <v>438</v>
      </c>
      <c r="AM727" s="16"/>
    </row>
    <row r="728" spans="1:39" ht="16.75" customHeight="1" x14ac:dyDescent="0.3">
      <c r="A728" s="11">
        <v>33</v>
      </c>
      <c r="B728" s="14" t="s">
        <v>3528</v>
      </c>
      <c r="C728" s="52" t="s">
        <v>14865</v>
      </c>
      <c r="D728" s="45"/>
      <c r="E728" s="2"/>
      <c r="F728" s="2"/>
      <c r="G728" s="2"/>
      <c r="H728" s="2"/>
      <c r="I728" s="2"/>
      <c r="J728" s="2"/>
      <c r="K728" s="44"/>
      <c r="L728" s="2"/>
      <c r="M728" s="2"/>
      <c r="N728" s="58"/>
      <c r="O728" s="81"/>
      <c r="P728" s="185"/>
      <c r="Q728" s="2"/>
      <c r="R728" s="2"/>
      <c r="S728" s="44"/>
      <c r="T728" s="2"/>
      <c r="U728" s="2"/>
      <c r="V728" s="2"/>
      <c r="W728" s="2"/>
      <c r="X728" s="2"/>
      <c r="Y728" s="145"/>
      <c r="Z728" s="71"/>
      <c r="AA728" s="232"/>
      <c r="AB728" s="72"/>
      <c r="AC728" s="145"/>
      <c r="AD728" s="71"/>
      <c r="AE728" s="291" t="s">
        <v>12369</v>
      </c>
      <c r="AF728" s="220" t="s">
        <v>7358</v>
      </c>
      <c r="AG728" s="55" t="s">
        <v>7390</v>
      </c>
      <c r="AH728" s="141">
        <v>0.7</v>
      </c>
      <c r="AI728" s="141"/>
      <c r="AJ728" s="141"/>
      <c r="AK728" s="142"/>
      <c r="AL728" s="98">
        <f>ROUND(ROUND(P733*$AD$587,0)*AH728,0)</f>
        <v>307</v>
      </c>
      <c r="AM728" s="16"/>
    </row>
    <row r="729" spans="1:39" ht="16.75" customHeight="1" x14ac:dyDescent="0.3">
      <c r="A729" s="11">
        <v>33</v>
      </c>
      <c r="B729" s="14" t="s">
        <v>3529</v>
      </c>
      <c r="C729" s="52" t="s">
        <v>14864</v>
      </c>
      <c r="D729" s="128"/>
      <c r="E729" s="129"/>
      <c r="F729" s="129"/>
      <c r="G729" s="129"/>
      <c r="H729" s="129"/>
      <c r="I729" s="129"/>
      <c r="J729" s="129"/>
      <c r="K729" s="130"/>
      <c r="L729" s="2"/>
      <c r="M729" s="2"/>
      <c r="N729" s="58"/>
      <c r="O729" s="81"/>
      <c r="P729" s="185"/>
      <c r="Q729" s="2"/>
      <c r="R729" s="2"/>
      <c r="S729" s="44"/>
      <c r="T729" s="45"/>
      <c r="U729" s="2"/>
      <c r="V729" s="2"/>
      <c r="W729" s="2"/>
      <c r="X729" s="2"/>
      <c r="Y729" s="145"/>
      <c r="Z729" s="71"/>
      <c r="AA729" s="232"/>
      <c r="AB729" s="72"/>
      <c r="AC729" s="145"/>
      <c r="AD729" s="71"/>
      <c r="AE729" s="292"/>
      <c r="AF729" s="220" t="s">
        <v>7391</v>
      </c>
      <c r="AG729" s="55" t="s">
        <v>7390</v>
      </c>
      <c r="AH729" s="141">
        <v>0.5</v>
      </c>
      <c r="AI729" s="141"/>
      <c r="AJ729" s="141"/>
      <c r="AK729" s="142"/>
      <c r="AL729" s="98">
        <f>ROUND(ROUND(P733*$AD$587,0)*AH729,0)</f>
        <v>219</v>
      </c>
      <c r="AM729" s="66"/>
    </row>
    <row r="730" spans="1:39" ht="16.75" customHeight="1" x14ac:dyDescent="0.3">
      <c r="A730" s="11">
        <v>33</v>
      </c>
      <c r="B730" s="14" t="s">
        <v>3530</v>
      </c>
      <c r="C730" s="52" t="s">
        <v>14863</v>
      </c>
      <c r="D730" s="128"/>
      <c r="E730" s="129"/>
      <c r="F730" s="129"/>
      <c r="G730" s="129"/>
      <c r="H730" s="129"/>
      <c r="I730" s="129"/>
      <c r="J730" s="129"/>
      <c r="K730" s="130"/>
      <c r="L730" s="2"/>
      <c r="M730" s="2"/>
      <c r="N730" s="58"/>
      <c r="O730" s="81"/>
      <c r="P730" s="185"/>
      <c r="Q730" s="2"/>
      <c r="R730" s="2"/>
      <c r="S730" s="44"/>
      <c r="T730" s="45"/>
      <c r="U730" s="2"/>
      <c r="V730" s="2"/>
      <c r="W730" s="2"/>
      <c r="X730" s="2"/>
      <c r="Y730" s="145"/>
      <c r="Z730" s="71"/>
      <c r="AA730" s="232"/>
      <c r="AB730" s="72"/>
      <c r="AC730" s="145"/>
      <c r="AD730" s="71"/>
      <c r="AE730" s="36"/>
      <c r="AF730" s="201"/>
      <c r="AG730" s="55"/>
      <c r="AH730" s="141"/>
      <c r="AI730" s="268" t="s">
        <v>7356</v>
      </c>
      <c r="AJ730" s="53">
        <v>5</v>
      </c>
      <c r="AK730" s="181" t="s">
        <v>7357</v>
      </c>
      <c r="AL730" s="98">
        <f>ROUND(P733*$AD$587-AJ730,0)</f>
        <v>433</v>
      </c>
      <c r="AM730" s="66"/>
    </row>
    <row r="731" spans="1:39" ht="16.75" customHeight="1" x14ac:dyDescent="0.3">
      <c r="A731" s="11">
        <v>33</v>
      </c>
      <c r="B731" s="14" t="s">
        <v>3531</v>
      </c>
      <c r="C731" s="52" t="s">
        <v>14862</v>
      </c>
      <c r="D731" s="128"/>
      <c r="E731" s="129"/>
      <c r="F731" s="129"/>
      <c r="G731" s="129"/>
      <c r="H731" s="129"/>
      <c r="I731" s="129"/>
      <c r="J731" s="129"/>
      <c r="K731" s="130"/>
      <c r="L731" s="2"/>
      <c r="M731" s="2"/>
      <c r="N731" s="58"/>
      <c r="O731" s="81"/>
      <c r="P731" s="185"/>
      <c r="Q731" s="2"/>
      <c r="R731" s="2"/>
      <c r="S731" s="44"/>
      <c r="T731" s="45"/>
      <c r="U731" s="2"/>
      <c r="V731" s="2"/>
      <c r="W731" s="2"/>
      <c r="X731" s="2"/>
      <c r="Y731" s="145"/>
      <c r="Z731" s="71"/>
      <c r="AA731" s="232"/>
      <c r="AB731" s="72"/>
      <c r="AC731" s="145"/>
      <c r="AD731" s="71"/>
      <c r="AE731" s="291" t="s">
        <v>12369</v>
      </c>
      <c r="AF731" s="220" t="s">
        <v>7358</v>
      </c>
      <c r="AG731" s="55" t="s">
        <v>7390</v>
      </c>
      <c r="AH731" s="141">
        <v>0.7</v>
      </c>
      <c r="AI731" s="269"/>
      <c r="AJ731" s="136"/>
      <c r="AK731" s="75"/>
      <c r="AL731" s="98">
        <f>ROUND(ROUND(P733*$AD$587,0)*AH731-AJ730,0)</f>
        <v>302</v>
      </c>
      <c r="AM731" s="66"/>
    </row>
    <row r="732" spans="1:39" ht="16.75" customHeight="1" x14ac:dyDescent="0.3">
      <c r="A732" s="11">
        <v>33</v>
      </c>
      <c r="B732" s="14" t="s">
        <v>3532</v>
      </c>
      <c r="C732" s="52" t="s">
        <v>14861</v>
      </c>
      <c r="D732" s="128"/>
      <c r="E732" s="129"/>
      <c r="F732" s="129"/>
      <c r="G732" s="129"/>
      <c r="H732" s="129"/>
      <c r="I732" s="129"/>
      <c r="J732" s="129"/>
      <c r="K732" s="130"/>
      <c r="L732" s="2"/>
      <c r="M732" s="2"/>
      <c r="N732" s="58"/>
      <c r="O732" s="81"/>
      <c r="P732" s="185"/>
      <c r="Q732" s="2"/>
      <c r="R732" s="2"/>
      <c r="S732" s="44"/>
      <c r="T732" s="45"/>
      <c r="U732" s="2"/>
      <c r="V732" s="2"/>
      <c r="W732" s="2"/>
      <c r="X732" s="2"/>
      <c r="Y732" s="145"/>
      <c r="Z732" s="71"/>
      <c r="AA732" s="232"/>
      <c r="AB732" s="72"/>
      <c r="AC732" s="145"/>
      <c r="AD732" s="71"/>
      <c r="AE732" s="292"/>
      <c r="AF732" s="220" t="s">
        <v>7391</v>
      </c>
      <c r="AG732" s="55" t="s">
        <v>7390</v>
      </c>
      <c r="AH732" s="141">
        <v>0.5</v>
      </c>
      <c r="AI732" s="270"/>
      <c r="AJ732" s="144"/>
      <c r="AK732" s="150"/>
      <c r="AL732" s="98">
        <f>ROUND(ROUND(P733*$AD$587,0)*AH732-AJ730,0)</f>
        <v>214</v>
      </c>
      <c r="AM732" s="66"/>
    </row>
    <row r="733" spans="1:39" ht="16.75" customHeight="1" x14ac:dyDescent="0.3">
      <c r="A733" s="11">
        <v>33</v>
      </c>
      <c r="B733" s="14" t="s">
        <v>3533</v>
      </c>
      <c r="C733" s="52" t="s">
        <v>14860</v>
      </c>
      <c r="D733" s="45"/>
      <c r="E733" s="2"/>
      <c r="F733" s="2"/>
      <c r="G733" s="2"/>
      <c r="H733" s="2"/>
      <c r="I733" s="2"/>
      <c r="J733" s="2"/>
      <c r="K733" s="44"/>
      <c r="L733" s="2"/>
      <c r="M733" s="2"/>
      <c r="N733" s="58"/>
      <c r="O733" s="81"/>
      <c r="P733" s="271">
        <f>'21共同生活援助（日中支援型）'!P445</f>
        <v>626</v>
      </c>
      <c r="Q733" s="272"/>
      <c r="R733" s="2" t="s">
        <v>7388</v>
      </c>
      <c r="S733" s="44"/>
      <c r="T733" s="281" t="s">
        <v>7380</v>
      </c>
      <c r="U733" s="282"/>
      <c r="V733" s="282"/>
      <c r="W733" s="282"/>
      <c r="X733" s="36"/>
      <c r="Y733" s="217"/>
      <c r="Z733" s="74"/>
      <c r="AA733" s="232"/>
      <c r="AB733" s="72"/>
      <c r="AC733" s="145"/>
      <c r="AD733" s="71"/>
      <c r="AE733" s="36"/>
      <c r="AF733" s="194"/>
      <c r="AG733" s="7"/>
      <c r="AH733" s="7"/>
      <c r="AI733" s="36"/>
      <c r="AJ733" s="7"/>
      <c r="AK733" s="37"/>
      <c r="AL733" s="98">
        <f>ROUND(ROUND(P733*Y734,0)*$AD$587,0)</f>
        <v>407</v>
      </c>
      <c r="AM733" s="66"/>
    </row>
    <row r="734" spans="1:39" ht="16.75" customHeight="1" x14ac:dyDescent="0.3">
      <c r="A734" s="11">
        <v>33</v>
      </c>
      <c r="B734" s="14" t="s">
        <v>3534</v>
      </c>
      <c r="C734" s="52" t="s">
        <v>14859</v>
      </c>
      <c r="D734" s="45"/>
      <c r="E734" s="2"/>
      <c r="F734" s="2"/>
      <c r="G734" s="2"/>
      <c r="H734" s="2"/>
      <c r="I734" s="2"/>
      <c r="J734" s="2"/>
      <c r="K734" s="44"/>
      <c r="L734" s="2"/>
      <c r="M734" s="2"/>
      <c r="N734" s="58"/>
      <c r="O734" s="81"/>
      <c r="P734" s="72"/>
      <c r="Q734" s="145"/>
      <c r="R734" s="2"/>
      <c r="S734" s="44"/>
      <c r="T734" s="284"/>
      <c r="U734" s="285"/>
      <c r="V734" s="285"/>
      <c r="W734" s="285"/>
      <c r="X734" s="136" t="s">
        <v>7404</v>
      </c>
      <c r="Y734" s="273">
        <v>0.93</v>
      </c>
      <c r="Z734" s="274"/>
      <c r="AA734" s="233"/>
      <c r="AB734" s="156"/>
      <c r="AC734" s="155"/>
      <c r="AD734" s="157"/>
      <c r="AE734" s="291" t="s">
        <v>12369</v>
      </c>
      <c r="AF734" s="220" t="s">
        <v>7358</v>
      </c>
      <c r="AG734" s="55" t="s">
        <v>7390</v>
      </c>
      <c r="AH734" s="141">
        <v>0.7</v>
      </c>
      <c r="AI734" s="141"/>
      <c r="AJ734" s="141"/>
      <c r="AK734" s="142"/>
      <c r="AL734" s="98">
        <f>ROUND(ROUND(ROUND(P733*Y734,0)*$AD$587,0)*AH734,0)</f>
        <v>285</v>
      </c>
      <c r="AM734" s="66"/>
    </row>
    <row r="735" spans="1:39" ht="16.75" customHeight="1" x14ac:dyDescent="0.3">
      <c r="A735" s="11">
        <v>33</v>
      </c>
      <c r="B735" s="14" t="s">
        <v>3535</v>
      </c>
      <c r="C735" s="52" t="s">
        <v>14858</v>
      </c>
      <c r="D735" s="128"/>
      <c r="E735" s="129"/>
      <c r="F735" s="129"/>
      <c r="G735" s="129"/>
      <c r="H735" s="129"/>
      <c r="I735" s="129"/>
      <c r="J735" s="129"/>
      <c r="K735" s="130"/>
      <c r="L735" s="2"/>
      <c r="M735" s="2"/>
      <c r="N735" s="58"/>
      <c r="O735" s="81"/>
      <c r="P735" s="185"/>
      <c r="Q735" s="2"/>
      <c r="R735" s="2"/>
      <c r="S735" s="44"/>
      <c r="T735" s="284"/>
      <c r="U735" s="285"/>
      <c r="V735" s="285"/>
      <c r="W735" s="285"/>
      <c r="X735" s="2"/>
      <c r="Y735" s="145"/>
      <c r="Z735" s="71"/>
      <c r="AA735" s="232"/>
      <c r="AB735" s="72"/>
      <c r="AC735" s="145"/>
      <c r="AD735" s="71"/>
      <c r="AE735" s="292"/>
      <c r="AF735" s="220" t="s">
        <v>7391</v>
      </c>
      <c r="AG735" s="55" t="s">
        <v>7390</v>
      </c>
      <c r="AH735" s="141">
        <v>0.5</v>
      </c>
      <c r="AI735" s="141"/>
      <c r="AJ735" s="141"/>
      <c r="AK735" s="142"/>
      <c r="AL735" s="98">
        <f>ROUND(ROUND(ROUND(P733*Y734,0)*$AD$587,0)*AH735,0)</f>
        <v>204</v>
      </c>
      <c r="AM735" s="66"/>
    </row>
    <row r="736" spans="1:39" ht="16.75" customHeight="1" x14ac:dyDescent="0.3">
      <c r="A736" s="11">
        <v>33</v>
      </c>
      <c r="B736" s="14" t="s">
        <v>3536</v>
      </c>
      <c r="C736" s="52" t="s">
        <v>14857</v>
      </c>
      <c r="D736" s="128"/>
      <c r="E736" s="129"/>
      <c r="F736" s="129"/>
      <c r="G736" s="129"/>
      <c r="H736" s="129"/>
      <c r="I736" s="129"/>
      <c r="J736" s="129"/>
      <c r="K736" s="130"/>
      <c r="L736" s="2"/>
      <c r="M736" s="2"/>
      <c r="N736" s="58"/>
      <c r="O736" s="81"/>
      <c r="P736" s="185"/>
      <c r="Q736" s="2"/>
      <c r="R736" s="2"/>
      <c r="S736" s="44"/>
      <c r="T736" s="45"/>
      <c r="U736" s="2"/>
      <c r="V736" s="2"/>
      <c r="W736" s="2"/>
      <c r="X736" s="2"/>
      <c r="Y736" s="145"/>
      <c r="Z736" s="71"/>
      <c r="AA736" s="232"/>
      <c r="AB736" s="72"/>
      <c r="AC736" s="145"/>
      <c r="AD736" s="71"/>
      <c r="AE736" s="36"/>
      <c r="AF736" s="201"/>
      <c r="AG736" s="55"/>
      <c r="AH736" s="141"/>
      <c r="AI736" s="268" t="s">
        <v>7356</v>
      </c>
      <c r="AJ736" s="53">
        <v>5</v>
      </c>
      <c r="AK736" s="181" t="s">
        <v>7357</v>
      </c>
      <c r="AL736" s="98">
        <f>ROUND(ROUND(P733*Y734,0)*$AD$587-AJ736,0)</f>
        <v>402</v>
      </c>
      <c r="AM736" s="66"/>
    </row>
    <row r="737" spans="1:39" ht="16.75" customHeight="1" x14ac:dyDescent="0.3">
      <c r="A737" s="11">
        <v>33</v>
      </c>
      <c r="B737" s="14" t="s">
        <v>3537</v>
      </c>
      <c r="C737" s="52" t="s">
        <v>14856</v>
      </c>
      <c r="D737" s="128"/>
      <c r="E737" s="129"/>
      <c r="F737" s="129"/>
      <c r="G737" s="129"/>
      <c r="H737" s="129"/>
      <c r="I737" s="129"/>
      <c r="J737" s="129"/>
      <c r="K737" s="130"/>
      <c r="L737" s="2"/>
      <c r="M737" s="2"/>
      <c r="N737" s="58"/>
      <c r="O737" s="81"/>
      <c r="P737" s="185"/>
      <c r="Q737" s="2"/>
      <c r="R737" s="2"/>
      <c r="S737" s="44"/>
      <c r="T737" s="45"/>
      <c r="U737" s="2"/>
      <c r="V737" s="2"/>
      <c r="W737" s="2"/>
      <c r="X737" s="2"/>
      <c r="Y737" s="145"/>
      <c r="Z737" s="71"/>
      <c r="AA737" s="232"/>
      <c r="AB737" s="72"/>
      <c r="AC737" s="145"/>
      <c r="AD737" s="71"/>
      <c r="AE737" s="291" t="s">
        <v>12369</v>
      </c>
      <c r="AF737" s="220" t="s">
        <v>7358</v>
      </c>
      <c r="AG737" s="55" t="s">
        <v>7390</v>
      </c>
      <c r="AH737" s="141">
        <v>0.7</v>
      </c>
      <c r="AI737" s="269"/>
      <c r="AJ737" s="136"/>
      <c r="AK737" s="75"/>
      <c r="AL737" s="98">
        <f>ROUND(ROUND(ROUND(P733*Y734,0)*$AD$587,0)*AH737-AJ736,0)</f>
        <v>280</v>
      </c>
      <c r="AM737" s="66"/>
    </row>
    <row r="738" spans="1:39" ht="16.75" customHeight="1" x14ac:dyDescent="0.3">
      <c r="A738" s="11">
        <v>33</v>
      </c>
      <c r="B738" s="14" t="s">
        <v>3538</v>
      </c>
      <c r="C738" s="52" t="s">
        <v>14855</v>
      </c>
      <c r="D738" s="128"/>
      <c r="E738" s="129"/>
      <c r="F738" s="129"/>
      <c r="G738" s="129"/>
      <c r="H738" s="129"/>
      <c r="I738" s="129"/>
      <c r="J738" s="129"/>
      <c r="K738" s="130"/>
      <c r="L738" s="2"/>
      <c r="M738" s="2"/>
      <c r="N738" s="58"/>
      <c r="O738" s="81"/>
      <c r="P738" s="185"/>
      <c r="Q738" s="2"/>
      <c r="R738" s="2"/>
      <c r="S738" s="44"/>
      <c r="T738" s="43"/>
      <c r="U738" s="8"/>
      <c r="V738" s="8"/>
      <c r="W738" s="8"/>
      <c r="X738" s="8"/>
      <c r="Y738" s="180"/>
      <c r="Z738" s="73"/>
      <c r="AA738" s="232"/>
      <c r="AB738" s="72"/>
      <c r="AC738" s="145"/>
      <c r="AD738" s="71"/>
      <c r="AE738" s="292"/>
      <c r="AF738" s="220" t="s">
        <v>7391</v>
      </c>
      <c r="AG738" s="55" t="s">
        <v>7390</v>
      </c>
      <c r="AH738" s="141">
        <v>0.5</v>
      </c>
      <c r="AI738" s="270"/>
      <c r="AJ738" s="144"/>
      <c r="AK738" s="150"/>
      <c r="AL738" s="98">
        <f>ROUND(ROUND(ROUND(P733*Y734,0)*$AD$587,0)*AH738-AJ736,0)</f>
        <v>199</v>
      </c>
      <c r="AM738" s="66"/>
    </row>
    <row r="739" spans="1:39" ht="16.75" customHeight="1" x14ac:dyDescent="0.3">
      <c r="A739" s="11">
        <v>33</v>
      </c>
      <c r="B739" s="14" t="s">
        <v>3539</v>
      </c>
      <c r="C739" s="52" t="s">
        <v>14854</v>
      </c>
      <c r="D739" s="45"/>
      <c r="E739" s="2"/>
      <c r="F739" s="2"/>
      <c r="G739" s="2"/>
      <c r="H739" s="2"/>
      <c r="I739" s="2"/>
      <c r="J739" s="2"/>
      <c r="K739" s="44"/>
      <c r="L739" s="2"/>
      <c r="M739" s="2"/>
      <c r="N739" s="58"/>
      <c r="O739" s="81"/>
      <c r="P739" s="185"/>
      <c r="Q739" s="2"/>
      <c r="R739" s="2"/>
      <c r="S739" s="44"/>
      <c r="T739" s="281" t="s">
        <v>13491</v>
      </c>
      <c r="U739" s="282"/>
      <c r="V739" s="282"/>
      <c r="W739" s="282"/>
      <c r="X739" s="2"/>
      <c r="Y739" s="145"/>
      <c r="Z739" s="71"/>
      <c r="AA739" s="232"/>
      <c r="AB739" s="72"/>
      <c r="AC739" s="145"/>
      <c r="AD739" s="71"/>
      <c r="AE739" s="36"/>
      <c r="AF739" s="194"/>
      <c r="AG739" s="7"/>
      <c r="AH739" s="7"/>
      <c r="AI739" s="36"/>
      <c r="AJ739" s="7"/>
      <c r="AK739" s="37"/>
      <c r="AL739" s="98">
        <f>ROUND(ROUND(P733*Y740,0)*$AD$587,0)</f>
        <v>417</v>
      </c>
      <c r="AM739" s="66"/>
    </row>
    <row r="740" spans="1:39" ht="16.75" customHeight="1" x14ac:dyDescent="0.3">
      <c r="A740" s="11">
        <v>33</v>
      </c>
      <c r="B740" s="14" t="s">
        <v>3540</v>
      </c>
      <c r="C740" s="52" t="s">
        <v>14853</v>
      </c>
      <c r="D740" s="45"/>
      <c r="E740" s="2"/>
      <c r="F740" s="2"/>
      <c r="G740" s="2"/>
      <c r="H740" s="2"/>
      <c r="I740" s="2"/>
      <c r="J740" s="2"/>
      <c r="K740" s="44"/>
      <c r="L740" s="2"/>
      <c r="M740" s="2"/>
      <c r="N740" s="58"/>
      <c r="O740" s="81"/>
      <c r="P740" s="185"/>
      <c r="Q740" s="2"/>
      <c r="R740" s="2"/>
      <c r="S740" s="44"/>
      <c r="T740" s="284" t="s">
        <v>7405</v>
      </c>
      <c r="U740" s="285"/>
      <c r="V740" s="285"/>
      <c r="W740" s="285"/>
      <c r="X740" s="136" t="s">
        <v>7404</v>
      </c>
      <c r="Y740" s="273">
        <v>0.95</v>
      </c>
      <c r="Z740" s="274"/>
      <c r="AA740" s="233"/>
      <c r="AB740" s="156"/>
      <c r="AC740" s="155"/>
      <c r="AD740" s="157"/>
      <c r="AE740" s="291" t="s">
        <v>12369</v>
      </c>
      <c r="AF740" s="220" t="s">
        <v>7358</v>
      </c>
      <c r="AG740" s="55" t="s">
        <v>7390</v>
      </c>
      <c r="AH740" s="141">
        <v>0.7</v>
      </c>
      <c r="AI740" s="141"/>
      <c r="AJ740" s="141"/>
      <c r="AK740" s="142"/>
      <c r="AL740" s="98">
        <f>ROUND(ROUND(ROUND(P733*Y740,0)*$AD$587,0)*AH740,0)</f>
        <v>292</v>
      </c>
      <c r="AM740" s="66"/>
    </row>
    <row r="741" spans="1:39" ht="16.75" customHeight="1" x14ac:dyDescent="0.3">
      <c r="A741" s="11">
        <v>33</v>
      </c>
      <c r="B741" s="14" t="s">
        <v>3541</v>
      </c>
      <c r="C741" s="52" t="s">
        <v>14852</v>
      </c>
      <c r="D741" s="128"/>
      <c r="E741" s="129"/>
      <c r="F741" s="129"/>
      <c r="G741" s="129"/>
      <c r="H741" s="129"/>
      <c r="I741" s="129"/>
      <c r="J741" s="129"/>
      <c r="K741" s="130"/>
      <c r="L741" s="2"/>
      <c r="M741" s="2"/>
      <c r="N741" s="58"/>
      <c r="O741" s="81"/>
      <c r="P741" s="185"/>
      <c r="Q741" s="2"/>
      <c r="R741" s="2"/>
      <c r="S741" s="44"/>
      <c r="T741" s="284"/>
      <c r="U741" s="285"/>
      <c r="V741" s="285"/>
      <c r="W741" s="285"/>
      <c r="X741" s="2"/>
      <c r="Y741" s="145"/>
      <c r="Z741" s="71"/>
      <c r="AA741" s="232"/>
      <c r="AB741" s="72"/>
      <c r="AC741" s="145"/>
      <c r="AD741" s="71"/>
      <c r="AE741" s="292"/>
      <c r="AF741" s="220" t="s">
        <v>7391</v>
      </c>
      <c r="AG741" s="55" t="s">
        <v>7390</v>
      </c>
      <c r="AH741" s="141">
        <v>0.5</v>
      </c>
      <c r="AI741" s="141"/>
      <c r="AJ741" s="141"/>
      <c r="AK741" s="142"/>
      <c r="AL741" s="98">
        <f>ROUND(ROUND(ROUND(P733*Y740,0)*$AD$587,0)*AH741,0)</f>
        <v>209</v>
      </c>
      <c r="AM741" s="66"/>
    </row>
    <row r="742" spans="1:39" ht="16.75" customHeight="1" x14ac:dyDescent="0.3">
      <c r="A742" s="11">
        <v>33</v>
      </c>
      <c r="B742" s="14" t="s">
        <v>3542</v>
      </c>
      <c r="C742" s="52" t="s">
        <v>14851</v>
      </c>
      <c r="D742" s="128"/>
      <c r="E742" s="129"/>
      <c r="F742" s="129"/>
      <c r="G742" s="129"/>
      <c r="H742" s="129"/>
      <c r="I742" s="129"/>
      <c r="J742" s="129"/>
      <c r="K742" s="130"/>
      <c r="L742" s="2"/>
      <c r="M742" s="2"/>
      <c r="N742" s="58"/>
      <c r="O742" s="81"/>
      <c r="P742" s="185"/>
      <c r="Q742" s="2"/>
      <c r="R742" s="2"/>
      <c r="S742" s="44"/>
      <c r="T742" s="45"/>
      <c r="U742" s="2"/>
      <c r="V742" s="2"/>
      <c r="W742" s="2"/>
      <c r="X742" s="2"/>
      <c r="Y742" s="145"/>
      <c r="Z742" s="71"/>
      <c r="AA742" s="232"/>
      <c r="AB742" s="72"/>
      <c r="AC742" s="145"/>
      <c r="AD742" s="71"/>
      <c r="AE742" s="36"/>
      <c r="AF742" s="201"/>
      <c r="AG742" s="55"/>
      <c r="AH742" s="141"/>
      <c r="AI742" s="268" t="s">
        <v>7356</v>
      </c>
      <c r="AJ742" s="53">
        <v>5</v>
      </c>
      <c r="AK742" s="181" t="s">
        <v>7357</v>
      </c>
      <c r="AL742" s="98">
        <f>ROUND(ROUND(P733*Y740,0)*$AD$587-AJ742,0)</f>
        <v>412</v>
      </c>
      <c r="AM742" s="66"/>
    </row>
    <row r="743" spans="1:39" ht="16.75" customHeight="1" x14ac:dyDescent="0.3">
      <c r="A743" s="11">
        <v>33</v>
      </c>
      <c r="B743" s="14" t="s">
        <v>3543</v>
      </c>
      <c r="C743" s="52" t="s">
        <v>14850</v>
      </c>
      <c r="D743" s="128"/>
      <c r="E743" s="129"/>
      <c r="F743" s="129"/>
      <c r="G743" s="129"/>
      <c r="H743" s="129"/>
      <c r="I743" s="129"/>
      <c r="J743" s="129"/>
      <c r="K743" s="130"/>
      <c r="L743" s="2"/>
      <c r="M743" s="2"/>
      <c r="N743" s="58"/>
      <c r="O743" s="81"/>
      <c r="P743" s="185"/>
      <c r="Q743" s="2"/>
      <c r="R743" s="2"/>
      <c r="S743" s="44"/>
      <c r="T743" s="45"/>
      <c r="U743" s="2"/>
      <c r="V743" s="2"/>
      <c r="W743" s="2"/>
      <c r="X743" s="2"/>
      <c r="Y743" s="145"/>
      <c r="Z743" s="71"/>
      <c r="AA743" s="232"/>
      <c r="AB743" s="72"/>
      <c r="AC743" s="145"/>
      <c r="AD743" s="71"/>
      <c r="AE743" s="291" t="s">
        <v>12369</v>
      </c>
      <c r="AF743" s="220" t="s">
        <v>7358</v>
      </c>
      <c r="AG743" s="55" t="s">
        <v>7390</v>
      </c>
      <c r="AH743" s="141">
        <v>0.7</v>
      </c>
      <c r="AI743" s="269"/>
      <c r="AJ743" s="136"/>
      <c r="AK743" s="75"/>
      <c r="AL743" s="98">
        <f>ROUND(ROUND(ROUND(P733*Y740,0)*$AD$587,0)*AH743-AJ742,0)</f>
        <v>287</v>
      </c>
      <c r="AM743" s="66"/>
    </row>
    <row r="744" spans="1:39" ht="16.75" customHeight="1" x14ac:dyDescent="0.3">
      <c r="A744" s="11">
        <v>33</v>
      </c>
      <c r="B744" s="14" t="s">
        <v>3544</v>
      </c>
      <c r="C744" s="52" t="s">
        <v>14849</v>
      </c>
      <c r="D744" s="128"/>
      <c r="E744" s="129"/>
      <c r="F744" s="129"/>
      <c r="G744" s="129"/>
      <c r="H744" s="129"/>
      <c r="I744" s="129"/>
      <c r="J744" s="129"/>
      <c r="K744" s="130"/>
      <c r="L744" s="2"/>
      <c r="M744" s="2"/>
      <c r="N744" s="58"/>
      <c r="O744" s="81"/>
      <c r="P744" s="185"/>
      <c r="Q744" s="2"/>
      <c r="R744" s="2"/>
      <c r="S744" s="44"/>
      <c r="T744" s="43"/>
      <c r="U744" s="8"/>
      <c r="V744" s="8"/>
      <c r="W744" s="8"/>
      <c r="X744" s="8"/>
      <c r="Y744" s="180"/>
      <c r="Z744" s="73"/>
      <c r="AA744" s="232"/>
      <c r="AB744" s="72"/>
      <c r="AC744" s="145"/>
      <c r="AD744" s="71"/>
      <c r="AE744" s="292"/>
      <c r="AF744" s="220" t="s">
        <v>7391</v>
      </c>
      <c r="AG744" s="55" t="s">
        <v>7390</v>
      </c>
      <c r="AH744" s="141">
        <v>0.5</v>
      </c>
      <c r="AI744" s="270"/>
      <c r="AJ744" s="144"/>
      <c r="AK744" s="150"/>
      <c r="AL744" s="98">
        <f>ROUND(ROUND(ROUND(P733*Y740,0)*$AD$587,0)*AH744-AJ742,0)</f>
        <v>204</v>
      </c>
      <c r="AM744" s="66"/>
    </row>
    <row r="745" spans="1:39" ht="16.75" customHeight="1" x14ac:dyDescent="0.3">
      <c r="A745" s="11">
        <v>33</v>
      </c>
      <c r="B745" s="14" t="s">
        <v>3545</v>
      </c>
      <c r="C745" s="52" t="s">
        <v>14848</v>
      </c>
      <c r="D745" s="45"/>
      <c r="E745" s="2"/>
      <c r="F745" s="2"/>
      <c r="G745" s="2"/>
      <c r="H745" s="2"/>
      <c r="I745" s="2"/>
      <c r="J745" s="2"/>
      <c r="K745" s="44"/>
      <c r="L745" s="2"/>
      <c r="M745" s="2"/>
      <c r="N745" s="58"/>
      <c r="O745" s="81"/>
      <c r="P745" s="167" t="s">
        <v>12784</v>
      </c>
      <c r="Q745" s="36"/>
      <c r="R745" s="36"/>
      <c r="S745" s="50"/>
      <c r="T745" s="2"/>
      <c r="U745" s="2"/>
      <c r="V745" s="2"/>
      <c r="W745" s="2"/>
      <c r="X745" s="36"/>
      <c r="Y745" s="217"/>
      <c r="Z745" s="50"/>
      <c r="AA745" s="12"/>
      <c r="AB745" s="45"/>
      <c r="AC745" s="2"/>
      <c r="AD745" s="44"/>
      <c r="AE745" s="36"/>
      <c r="AF745" s="53"/>
      <c r="AG745" s="36"/>
      <c r="AH745" s="36"/>
      <c r="AI745" s="36"/>
      <c r="AJ745" s="36"/>
      <c r="AK745" s="50"/>
      <c r="AL745" s="98">
        <f>ROUND(P751*$AD$587,0)</f>
        <v>377</v>
      </c>
      <c r="AM745" s="16"/>
    </row>
    <row r="746" spans="1:39" ht="16.75" customHeight="1" x14ac:dyDescent="0.3">
      <c r="A746" s="11">
        <v>33</v>
      </c>
      <c r="B746" s="14" t="s">
        <v>3546</v>
      </c>
      <c r="C746" s="52" t="s">
        <v>14847</v>
      </c>
      <c r="D746" s="45"/>
      <c r="E746" s="2"/>
      <c r="F746" s="2"/>
      <c r="G746" s="2"/>
      <c r="H746" s="2"/>
      <c r="I746" s="2"/>
      <c r="J746" s="2"/>
      <c r="K746" s="44"/>
      <c r="L746" s="2"/>
      <c r="M746" s="2"/>
      <c r="N746" s="58"/>
      <c r="O746" s="81"/>
      <c r="P746" s="185"/>
      <c r="Q746" s="2"/>
      <c r="R746" s="2"/>
      <c r="S746" s="44"/>
      <c r="T746" s="2"/>
      <c r="U746" s="2"/>
      <c r="V746" s="2"/>
      <c r="W746" s="2"/>
      <c r="X746" s="2"/>
      <c r="Y746" s="145"/>
      <c r="Z746" s="71"/>
      <c r="AA746" s="232"/>
      <c r="AB746" s="72"/>
      <c r="AC746" s="145"/>
      <c r="AD746" s="71"/>
      <c r="AE746" s="291" t="s">
        <v>12369</v>
      </c>
      <c r="AF746" s="220" t="s">
        <v>7358</v>
      </c>
      <c r="AG746" s="55" t="s">
        <v>7390</v>
      </c>
      <c r="AH746" s="141">
        <v>0.7</v>
      </c>
      <c r="AI746" s="141"/>
      <c r="AJ746" s="141"/>
      <c r="AK746" s="142"/>
      <c r="AL746" s="98">
        <f>ROUND(ROUND(P751*$AD$587,0)*AH746,0)</f>
        <v>264</v>
      </c>
      <c r="AM746" s="16"/>
    </row>
    <row r="747" spans="1:39" ht="16.75" customHeight="1" x14ac:dyDescent="0.3">
      <c r="A747" s="11">
        <v>33</v>
      </c>
      <c r="B747" s="14" t="s">
        <v>3547</v>
      </c>
      <c r="C747" s="52" t="s">
        <v>14846</v>
      </c>
      <c r="D747" s="128"/>
      <c r="E747" s="129"/>
      <c r="F747" s="129"/>
      <c r="G747" s="129"/>
      <c r="H747" s="129"/>
      <c r="I747" s="129"/>
      <c r="J747" s="129"/>
      <c r="K747" s="130"/>
      <c r="L747" s="2"/>
      <c r="M747" s="2"/>
      <c r="N747" s="58"/>
      <c r="O747" s="81"/>
      <c r="P747" s="185"/>
      <c r="Q747" s="2"/>
      <c r="R747" s="2"/>
      <c r="S747" s="44"/>
      <c r="T747" s="45"/>
      <c r="U747" s="2"/>
      <c r="V747" s="2"/>
      <c r="W747" s="2"/>
      <c r="X747" s="2"/>
      <c r="Y747" s="145"/>
      <c r="Z747" s="71"/>
      <c r="AA747" s="232"/>
      <c r="AB747" s="72"/>
      <c r="AC747" s="145"/>
      <c r="AD747" s="71"/>
      <c r="AE747" s="292"/>
      <c r="AF747" s="220" t="s">
        <v>7391</v>
      </c>
      <c r="AG747" s="55" t="s">
        <v>7390</v>
      </c>
      <c r="AH747" s="141">
        <v>0.5</v>
      </c>
      <c r="AI747" s="141"/>
      <c r="AJ747" s="141"/>
      <c r="AK747" s="142"/>
      <c r="AL747" s="98">
        <f>ROUND(ROUND(P751*$AD$587,0)*AH747,0)</f>
        <v>189</v>
      </c>
      <c r="AM747" s="66"/>
    </row>
    <row r="748" spans="1:39" ht="16.75" customHeight="1" x14ac:dyDescent="0.3">
      <c r="A748" s="11">
        <v>33</v>
      </c>
      <c r="B748" s="14" t="s">
        <v>3548</v>
      </c>
      <c r="C748" s="52" t="s">
        <v>14845</v>
      </c>
      <c r="D748" s="128"/>
      <c r="E748" s="129"/>
      <c r="F748" s="129"/>
      <c r="G748" s="129"/>
      <c r="H748" s="129"/>
      <c r="I748" s="129"/>
      <c r="J748" s="129"/>
      <c r="K748" s="130"/>
      <c r="L748" s="2"/>
      <c r="M748" s="2"/>
      <c r="N748" s="58"/>
      <c r="O748" s="81"/>
      <c r="P748" s="185"/>
      <c r="Q748" s="2"/>
      <c r="R748" s="2"/>
      <c r="S748" s="44"/>
      <c r="T748" s="45"/>
      <c r="U748" s="2"/>
      <c r="V748" s="2"/>
      <c r="W748" s="2"/>
      <c r="X748" s="2"/>
      <c r="Y748" s="145"/>
      <c r="Z748" s="71"/>
      <c r="AA748" s="232"/>
      <c r="AB748" s="72"/>
      <c r="AC748" s="145"/>
      <c r="AD748" s="71"/>
      <c r="AE748" s="36"/>
      <c r="AF748" s="201"/>
      <c r="AG748" s="55"/>
      <c r="AH748" s="141"/>
      <c r="AI748" s="268" t="s">
        <v>7356</v>
      </c>
      <c r="AJ748" s="53">
        <v>5</v>
      </c>
      <c r="AK748" s="181" t="s">
        <v>7357</v>
      </c>
      <c r="AL748" s="98">
        <f>ROUND(P751*$AD$587-AJ748,0)</f>
        <v>372</v>
      </c>
      <c r="AM748" s="66"/>
    </row>
    <row r="749" spans="1:39" ht="16.75" customHeight="1" x14ac:dyDescent="0.3">
      <c r="A749" s="11">
        <v>33</v>
      </c>
      <c r="B749" s="14" t="s">
        <v>3549</v>
      </c>
      <c r="C749" s="52" t="s">
        <v>14844</v>
      </c>
      <c r="D749" s="128"/>
      <c r="E749" s="129"/>
      <c r="F749" s="129"/>
      <c r="G749" s="129"/>
      <c r="H749" s="129"/>
      <c r="I749" s="129"/>
      <c r="J749" s="129"/>
      <c r="K749" s="130"/>
      <c r="L749" s="2"/>
      <c r="M749" s="2"/>
      <c r="N749" s="58"/>
      <c r="O749" s="81"/>
      <c r="P749" s="185"/>
      <c r="Q749" s="2"/>
      <c r="R749" s="2"/>
      <c r="S749" s="44"/>
      <c r="T749" s="45"/>
      <c r="U749" s="2"/>
      <c r="V749" s="2"/>
      <c r="W749" s="2"/>
      <c r="X749" s="2"/>
      <c r="Y749" s="145"/>
      <c r="Z749" s="71"/>
      <c r="AA749" s="232"/>
      <c r="AB749" s="72"/>
      <c r="AC749" s="145"/>
      <c r="AD749" s="71"/>
      <c r="AE749" s="291" t="s">
        <v>12369</v>
      </c>
      <c r="AF749" s="220" t="s">
        <v>7358</v>
      </c>
      <c r="AG749" s="55" t="s">
        <v>7390</v>
      </c>
      <c r="AH749" s="141">
        <v>0.7</v>
      </c>
      <c r="AI749" s="269"/>
      <c r="AJ749" s="136"/>
      <c r="AK749" s="75"/>
      <c r="AL749" s="98">
        <f>ROUND(ROUND(P751*$AD$587,0)*AH749-AJ748,0)</f>
        <v>259</v>
      </c>
      <c r="AM749" s="66"/>
    </row>
    <row r="750" spans="1:39" ht="16.75" customHeight="1" x14ac:dyDescent="0.3">
      <c r="A750" s="11">
        <v>33</v>
      </c>
      <c r="B750" s="14" t="s">
        <v>3550</v>
      </c>
      <c r="C750" s="52" t="s">
        <v>14843</v>
      </c>
      <c r="D750" s="128"/>
      <c r="E750" s="129"/>
      <c r="F750" s="129"/>
      <c r="G750" s="129"/>
      <c r="H750" s="129"/>
      <c r="I750" s="129"/>
      <c r="J750" s="129"/>
      <c r="K750" s="130"/>
      <c r="L750" s="2"/>
      <c r="M750" s="2"/>
      <c r="N750" s="58"/>
      <c r="O750" s="81"/>
      <c r="P750" s="185"/>
      <c r="Q750" s="2"/>
      <c r="R750" s="2"/>
      <c r="S750" s="44"/>
      <c r="T750" s="45"/>
      <c r="U750" s="2"/>
      <c r="V750" s="2"/>
      <c r="W750" s="2"/>
      <c r="X750" s="2"/>
      <c r="Y750" s="145"/>
      <c r="Z750" s="71"/>
      <c r="AA750" s="232"/>
      <c r="AB750" s="72"/>
      <c r="AC750" s="145"/>
      <c r="AD750" s="71"/>
      <c r="AE750" s="292"/>
      <c r="AF750" s="220" t="s">
        <v>7391</v>
      </c>
      <c r="AG750" s="55" t="s">
        <v>7390</v>
      </c>
      <c r="AH750" s="141">
        <v>0.5</v>
      </c>
      <c r="AI750" s="270"/>
      <c r="AJ750" s="144"/>
      <c r="AK750" s="150"/>
      <c r="AL750" s="98">
        <f>ROUND(ROUND(P751*$AD$587,0)*AH750-AJ748,0)</f>
        <v>184</v>
      </c>
      <c r="AM750" s="66"/>
    </row>
    <row r="751" spans="1:39" ht="16.75" customHeight="1" x14ac:dyDescent="0.3">
      <c r="A751" s="11">
        <v>33</v>
      </c>
      <c r="B751" s="14" t="s">
        <v>3551</v>
      </c>
      <c r="C751" s="52" t="s">
        <v>14842</v>
      </c>
      <c r="D751" s="45"/>
      <c r="E751" s="2"/>
      <c r="F751" s="2"/>
      <c r="G751" s="2"/>
      <c r="H751" s="2"/>
      <c r="I751" s="2"/>
      <c r="J751" s="2"/>
      <c r="K751" s="44"/>
      <c r="L751" s="2"/>
      <c r="M751" s="2"/>
      <c r="N751" s="58"/>
      <c r="O751" s="81"/>
      <c r="P751" s="271">
        <f>'21共同生活援助（日中支援型）'!P463</f>
        <v>539</v>
      </c>
      <c r="Q751" s="272"/>
      <c r="R751" s="2" t="s">
        <v>7388</v>
      </c>
      <c r="S751" s="44"/>
      <c r="T751" s="281" t="s">
        <v>7380</v>
      </c>
      <c r="U751" s="282"/>
      <c r="V751" s="282"/>
      <c r="W751" s="282"/>
      <c r="X751" s="36"/>
      <c r="Y751" s="217"/>
      <c r="Z751" s="74"/>
      <c r="AA751" s="232"/>
      <c r="AB751" s="72"/>
      <c r="AC751" s="145"/>
      <c r="AD751" s="71"/>
      <c r="AE751" s="36"/>
      <c r="AF751" s="194"/>
      <c r="AG751" s="7"/>
      <c r="AH751" s="7"/>
      <c r="AI751" s="36"/>
      <c r="AJ751" s="7"/>
      <c r="AK751" s="37"/>
      <c r="AL751" s="98">
        <f>ROUND(ROUND(P751*Y752,0)*$AD$587,0)</f>
        <v>351</v>
      </c>
      <c r="AM751" s="66"/>
    </row>
    <row r="752" spans="1:39" ht="16.75" customHeight="1" x14ac:dyDescent="0.3">
      <c r="A752" s="11">
        <v>33</v>
      </c>
      <c r="B752" s="14" t="s">
        <v>3552</v>
      </c>
      <c r="C752" s="52" t="s">
        <v>14841</v>
      </c>
      <c r="D752" s="45"/>
      <c r="E752" s="2"/>
      <c r="F752" s="2"/>
      <c r="G752" s="2"/>
      <c r="H752" s="2"/>
      <c r="I752" s="2"/>
      <c r="J752" s="2"/>
      <c r="K752" s="44"/>
      <c r="L752" s="2"/>
      <c r="M752" s="2"/>
      <c r="N752" s="58"/>
      <c r="O752" s="81"/>
      <c r="P752" s="72"/>
      <c r="Q752" s="145"/>
      <c r="R752" s="2"/>
      <c r="S752" s="44"/>
      <c r="T752" s="284"/>
      <c r="U752" s="285"/>
      <c r="V752" s="285"/>
      <c r="W752" s="285"/>
      <c r="X752" s="136" t="s">
        <v>7404</v>
      </c>
      <c r="Y752" s="273">
        <v>0.93</v>
      </c>
      <c r="Z752" s="274"/>
      <c r="AA752" s="233"/>
      <c r="AB752" s="156"/>
      <c r="AC752" s="155"/>
      <c r="AD752" s="157"/>
      <c r="AE752" s="291" t="s">
        <v>12369</v>
      </c>
      <c r="AF752" s="220" t="s">
        <v>7358</v>
      </c>
      <c r="AG752" s="55" t="s">
        <v>7390</v>
      </c>
      <c r="AH752" s="141">
        <v>0.7</v>
      </c>
      <c r="AI752" s="141"/>
      <c r="AJ752" s="141"/>
      <c r="AK752" s="142"/>
      <c r="AL752" s="98">
        <f>ROUND(ROUND(ROUND(P751*Y752,0)*$AD$587,0)*AH752,0)</f>
        <v>246</v>
      </c>
      <c r="AM752" s="66"/>
    </row>
    <row r="753" spans="1:39" ht="16.75" customHeight="1" x14ac:dyDescent="0.3">
      <c r="A753" s="11">
        <v>33</v>
      </c>
      <c r="B753" s="14" t="s">
        <v>3553</v>
      </c>
      <c r="C753" s="52" t="s">
        <v>14840</v>
      </c>
      <c r="D753" s="128"/>
      <c r="E753" s="129"/>
      <c r="F753" s="129"/>
      <c r="G753" s="129"/>
      <c r="H753" s="129"/>
      <c r="I753" s="129"/>
      <c r="J753" s="129"/>
      <c r="K753" s="130"/>
      <c r="L753" s="2"/>
      <c r="M753" s="2"/>
      <c r="N753" s="58"/>
      <c r="O753" s="81"/>
      <c r="P753" s="185"/>
      <c r="Q753" s="2"/>
      <c r="R753" s="2"/>
      <c r="S753" s="44"/>
      <c r="T753" s="284"/>
      <c r="U753" s="285"/>
      <c r="V753" s="285"/>
      <c r="W753" s="285"/>
      <c r="X753" s="2"/>
      <c r="Y753" s="145"/>
      <c r="Z753" s="71"/>
      <c r="AA753" s="232"/>
      <c r="AB753" s="72"/>
      <c r="AC753" s="145"/>
      <c r="AD753" s="71"/>
      <c r="AE753" s="292"/>
      <c r="AF753" s="220" t="s">
        <v>7391</v>
      </c>
      <c r="AG753" s="55" t="s">
        <v>7390</v>
      </c>
      <c r="AH753" s="141">
        <v>0.5</v>
      </c>
      <c r="AI753" s="141"/>
      <c r="AJ753" s="141"/>
      <c r="AK753" s="142"/>
      <c r="AL753" s="98">
        <f>ROUND(ROUND(ROUND(P751*Y752,0)*$AD$587,0)*AH753,0)</f>
        <v>176</v>
      </c>
      <c r="AM753" s="66"/>
    </row>
    <row r="754" spans="1:39" ht="16.75" customHeight="1" x14ac:dyDescent="0.3">
      <c r="A754" s="11">
        <v>33</v>
      </c>
      <c r="B754" s="14" t="s">
        <v>3554</v>
      </c>
      <c r="C754" s="52" t="s">
        <v>14839</v>
      </c>
      <c r="D754" s="128"/>
      <c r="E754" s="129"/>
      <c r="F754" s="129"/>
      <c r="G754" s="129"/>
      <c r="H754" s="129"/>
      <c r="I754" s="129"/>
      <c r="J754" s="129"/>
      <c r="K754" s="130"/>
      <c r="L754" s="2"/>
      <c r="M754" s="2"/>
      <c r="N754" s="58"/>
      <c r="O754" s="81"/>
      <c r="P754" s="185"/>
      <c r="Q754" s="2"/>
      <c r="R754" s="2"/>
      <c r="S754" s="44"/>
      <c r="T754" s="45"/>
      <c r="U754" s="2"/>
      <c r="V754" s="2"/>
      <c r="W754" s="2"/>
      <c r="X754" s="2"/>
      <c r="Y754" s="145"/>
      <c r="Z754" s="71"/>
      <c r="AA754" s="232"/>
      <c r="AB754" s="72"/>
      <c r="AC754" s="145"/>
      <c r="AD754" s="71"/>
      <c r="AE754" s="36"/>
      <c r="AF754" s="201"/>
      <c r="AG754" s="55"/>
      <c r="AH754" s="141"/>
      <c r="AI754" s="268" t="s">
        <v>7356</v>
      </c>
      <c r="AJ754" s="53">
        <v>5</v>
      </c>
      <c r="AK754" s="181" t="s">
        <v>7357</v>
      </c>
      <c r="AL754" s="98">
        <f>ROUND(ROUND(P751*Y752,0)*$AD$587-AJ754,0)</f>
        <v>346</v>
      </c>
      <c r="AM754" s="66"/>
    </row>
    <row r="755" spans="1:39" ht="16.75" customHeight="1" x14ac:dyDescent="0.3">
      <c r="A755" s="11">
        <v>33</v>
      </c>
      <c r="B755" s="14" t="s">
        <v>3555</v>
      </c>
      <c r="C755" s="52" t="s">
        <v>14838</v>
      </c>
      <c r="D755" s="128"/>
      <c r="E755" s="129"/>
      <c r="F755" s="129"/>
      <c r="G755" s="129"/>
      <c r="H755" s="129"/>
      <c r="I755" s="129"/>
      <c r="J755" s="129"/>
      <c r="K755" s="130"/>
      <c r="L755" s="2"/>
      <c r="M755" s="2"/>
      <c r="N755" s="58"/>
      <c r="O755" s="81"/>
      <c r="P755" s="185"/>
      <c r="Q755" s="2"/>
      <c r="R755" s="2"/>
      <c r="S755" s="44"/>
      <c r="T755" s="45"/>
      <c r="U755" s="2"/>
      <c r="V755" s="2"/>
      <c r="W755" s="2"/>
      <c r="X755" s="2"/>
      <c r="Y755" s="145"/>
      <c r="Z755" s="71"/>
      <c r="AA755" s="232"/>
      <c r="AB755" s="72"/>
      <c r="AC755" s="145"/>
      <c r="AD755" s="71"/>
      <c r="AE755" s="291" t="s">
        <v>12369</v>
      </c>
      <c r="AF755" s="220" t="s">
        <v>7358</v>
      </c>
      <c r="AG755" s="55" t="s">
        <v>7390</v>
      </c>
      <c r="AH755" s="141">
        <v>0.7</v>
      </c>
      <c r="AI755" s="269"/>
      <c r="AJ755" s="136"/>
      <c r="AK755" s="75"/>
      <c r="AL755" s="98">
        <f>ROUND(ROUND(ROUND(P751*Y752,0)*$AD$587,0)*AH755-AJ754,0)</f>
        <v>241</v>
      </c>
      <c r="AM755" s="66"/>
    </row>
    <row r="756" spans="1:39" ht="16.75" customHeight="1" x14ac:dyDescent="0.3">
      <c r="A756" s="11">
        <v>33</v>
      </c>
      <c r="B756" s="14" t="s">
        <v>3556</v>
      </c>
      <c r="C756" s="52" t="s">
        <v>14837</v>
      </c>
      <c r="D756" s="128"/>
      <c r="E756" s="129"/>
      <c r="F756" s="129"/>
      <c r="G756" s="129"/>
      <c r="H756" s="129"/>
      <c r="I756" s="129"/>
      <c r="J756" s="129"/>
      <c r="K756" s="130"/>
      <c r="L756" s="2"/>
      <c r="M756" s="2"/>
      <c r="N756" s="58"/>
      <c r="O756" s="81"/>
      <c r="P756" s="185"/>
      <c r="Q756" s="2"/>
      <c r="R756" s="2"/>
      <c r="S756" s="44"/>
      <c r="T756" s="43"/>
      <c r="U756" s="8"/>
      <c r="V756" s="8"/>
      <c r="W756" s="8"/>
      <c r="X756" s="8"/>
      <c r="Y756" s="180"/>
      <c r="Z756" s="73"/>
      <c r="AA756" s="232"/>
      <c r="AB756" s="72"/>
      <c r="AC756" s="145"/>
      <c r="AD756" s="71"/>
      <c r="AE756" s="292"/>
      <c r="AF756" s="220" t="s">
        <v>7391</v>
      </c>
      <c r="AG756" s="55" t="s">
        <v>7390</v>
      </c>
      <c r="AH756" s="141">
        <v>0.5</v>
      </c>
      <c r="AI756" s="270"/>
      <c r="AJ756" s="144"/>
      <c r="AK756" s="150"/>
      <c r="AL756" s="98">
        <f>ROUND(ROUND(ROUND(P751*Y752,0)*$AD$587,0)*AH756-AJ754,0)</f>
        <v>171</v>
      </c>
      <c r="AM756" s="66"/>
    </row>
    <row r="757" spans="1:39" ht="16.75" customHeight="1" x14ac:dyDescent="0.3">
      <c r="A757" s="11">
        <v>33</v>
      </c>
      <c r="B757" s="14" t="s">
        <v>3557</v>
      </c>
      <c r="C757" s="52" t="s">
        <v>14836</v>
      </c>
      <c r="D757" s="45"/>
      <c r="E757" s="2"/>
      <c r="F757" s="2"/>
      <c r="G757" s="2"/>
      <c r="H757" s="2"/>
      <c r="I757" s="2"/>
      <c r="J757" s="2"/>
      <c r="K757" s="44"/>
      <c r="L757" s="2"/>
      <c r="M757" s="2"/>
      <c r="N757" s="58"/>
      <c r="O757" s="81"/>
      <c r="P757" s="185"/>
      <c r="Q757" s="2"/>
      <c r="R757" s="2"/>
      <c r="S757" s="44"/>
      <c r="T757" s="281" t="s">
        <v>13491</v>
      </c>
      <c r="U757" s="282"/>
      <c r="V757" s="282"/>
      <c r="W757" s="282"/>
      <c r="X757" s="2"/>
      <c r="Y757" s="145"/>
      <c r="Z757" s="71"/>
      <c r="AA757" s="232"/>
      <c r="AB757" s="72"/>
      <c r="AC757" s="145"/>
      <c r="AD757" s="71"/>
      <c r="AE757" s="36"/>
      <c r="AF757" s="194"/>
      <c r="AG757" s="7"/>
      <c r="AH757" s="7"/>
      <c r="AI757" s="36"/>
      <c r="AJ757" s="7"/>
      <c r="AK757" s="37"/>
      <c r="AL757" s="98">
        <f>ROUND(ROUND(P751*Y758,0)*$AD$587,0)</f>
        <v>358</v>
      </c>
      <c r="AM757" s="66"/>
    </row>
    <row r="758" spans="1:39" ht="16.75" customHeight="1" x14ac:dyDescent="0.3">
      <c r="A758" s="11">
        <v>33</v>
      </c>
      <c r="B758" s="14" t="s">
        <v>3558</v>
      </c>
      <c r="C758" s="52" t="s">
        <v>14835</v>
      </c>
      <c r="D758" s="45"/>
      <c r="E758" s="2"/>
      <c r="F758" s="2"/>
      <c r="G758" s="2"/>
      <c r="H758" s="2"/>
      <c r="I758" s="2"/>
      <c r="J758" s="2"/>
      <c r="K758" s="44"/>
      <c r="L758" s="2"/>
      <c r="M758" s="2"/>
      <c r="N758" s="58"/>
      <c r="O758" s="81"/>
      <c r="P758" s="185"/>
      <c r="Q758" s="2"/>
      <c r="R758" s="2"/>
      <c r="S758" s="44"/>
      <c r="T758" s="284" t="s">
        <v>7405</v>
      </c>
      <c r="U758" s="285"/>
      <c r="V758" s="285"/>
      <c r="W758" s="285"/>
      <c r="X758" s="136" t="s">
        <v>7404</v>
      </c>
      <c r="Y758" s="273">
        <v>0.95</v>
      </c>
      <c r="Z758" s="274"/>
      <c r="AA758" s="233"/>
      <c r="AB758" s="156"/>
      <c r="AC758" s="155"/>
      <c r="AD758" s="157"/>
      <c r="AE758" s="291" t="s">
        <v>12369</v>
      </c>
      <c r="AF758" s="220" t="s">
        <v>7358</v>
      </c>
      <c r="AG758" s="55" t="s">
        <v>7390</v>
      </c>
      <c r="AH758" s="141">
        <v>0.7</v>
      </c>
      <c r="AI758" s="141"/>
      <c r="AJ758" s="141"/>
      <c r="AK758" s="142"/>
      <c r="AL758" s="98">
        <f>ROUND(ROUND(ROUND(P751*Y758,0)*$AD$587,0)*AH758,0)</f>
        <v>251</v>
      </c>
      <c r="AM758" s="66"/>
    </row>
    <row r="759" spans="1:39" ht="16.75" customHeight="1" x14ac:dyDescent="0.3">
      <c r="A759" s="11">
        <v>33</v>
      </c>
      <c r="B759" s="14" t="s">
        <v>3559</v>
      </c>
      <c r="C759" s="52" t="s">
        <v>14834</v>
      </c>
      <c r="D759" s="128"/>
      <c r="E759" s="129"/>
      <c r="F759" s="129"/>
      <c r="G759" s="129"/>
      <c r="H759" s="129"/>
      <c r="I759" s="129"/>
      <c r="J759" s="129"/>
      <c r="K759" s="130"/>
      <c r="L759" s="2"/>
      <c r="M759" s="2"/>
      <c r="N759" s="58"/>
      <c r="O759" s="81"/>
      <c r="P759" s="185"/>
      <c r="Q759" s="2"/>
      <c r="R759" s="2"/>
      <c r="S759" s="44"/>
      <c r="T759" s="284"/>
      <c r="U759" s="285"/>
      <c r="V759" s="285"/>
      <c r="W759" s="285"/>
      <c r="X759" s="2"/>
      <c r="Y759" s="145"/>
      <c r="Z759" s="71"/>
      <c r="AA759" s="232"/>
      <c r="AB759" s="72"/>
      <c r="AC759" s="145"/>
      <c r="AD759" s="71"/>
      <c r="AE759" s="292"/>
      <c r="AF759" s="220" t="s">
        <v>7391</v>
      </c>
      <c r="AG759" s="55" t="s">
        <v>7390</v>
      </c>
      <c r="AH759" s="141">
        <v>0.5</v>
      </c>
      <c r="AI759" s="141"/>
      <c r="AJ759" s="141"/>
      <c r="AK759" s="142"/>
      <c r="AL759" s="98">
        <f>ROUND(ROUND(ROUND(P751*Y758,0)*$AD$587,0)*AH759,0)</f>
        <v>179</v>
      </c>
      <c r="AM759" s="66"/>
    </row>
    <row r="760" spans="1:39" ht="16.75" customHeight="1" x14ac:dyDescent="0.3">
      <c r="A760" s="11">
        <v>33</v>
      </c>
      <c r="B760" s="14" t="s">
        <v>3560</v>
      </c>
      <c r="C760" s="52" t="s">
        <v>14833</v>
      </c>
      <c r="D760" s="128"/>
      <c r="E760" s="129"/>
      <c r="F760" s="129"/>
      <c r="G760" s="129"/>
      <c r="H760" s="129"/>
      <c r="I760" s="129"/>
      <c r="J760" s="129"/>
      <c r="K760" s="130"/>
      <c r="L760" s="2"/>
      <c r="M760" s="2"/>
      <c r="N760" s="58"/>
      <c r="O760" s="81"/>
      <c r="P760" s="185"/>
      <c r="Q760" s="2"/>
      <c r="R760" s="2"/>
      <c r="S760" s="44"/>
      <c r="T760" s="45"/>
      <c r="U760" s="2"/>
      <c r="V760" s="2"/>
      <c r="W760" s="2"/>
      <c r="X760" s="2"/>
      <c r="Y760" s="145"/>
      <c r="Z760" s="71"/>
      <c r="AA760" s="232"/>
      <c r="AB760" s="72"/>
      <c r="AC760" s="145"/>
      <c r="AD760" s="71"/>
      <c r="AE760" s="36"/>
      <c r="AF760" s="201"/>
      <c r="AG760" s="55"/>
      <c r="AH760" s="141"/>
      <c r="AI760" s="268" t="s">
        <v>7356</v>
      </c>
      <c r="AJ760" s="53">
        <v>5</v>
      </c>
      <c r="AK760" s="181" t="s">
        <v>7357</v>
      </c>
      <c r="AL760" s="98">
        <f>ROUND(ROUND(P751*Y758,0)*$AD$587-AJ760,0)</f>
        <v>353</v>
      </c>
      <c r="AM760" s="66"/>
    </row>
    <row r="761" spans="1:39" ht="16.75" customHeight="1" x14ac:dyDescent="0.3">
      <c r="A761" s="11">
        <v>33</v>
      </c>
      <c r="B761" s="14" t="s">
        <v>3561</v>
      </c>
      <c r="C761" s="52" t="s">
        <v>14832</v>
      </c>
      <c r="D761" s="128"/>
      <c r="E761" s="129"/>
      <c r="F761" s="129"/>
      <c r="G761" s="129"/>
      <c r="H761" s="129"/>
      <c r="I761" s="129"/>
      <c r="J761" s="129"/>
      <c r="K761" s="130"/>
      <c r="L761" s="2"/>
      <c r="M761" s="2"/>
      <c r="N761" s="58"/>
      <c r="O761" s="81"/>
      <c r="P761" s="185"/>
      <c r="Q761" s="2"/>
      <c r="R761" s="2"/>
      <c r="S761" s="44"/>
      <c r="T761" s="45"/>
      <c r="U761" s="2"/>
      <c r="V761" s="2"/>
      <c r="W761" s="2"/>
      <c r="X761" s="2"/>
      <c r="Y761" s="145"/>
      <c r="Z761" s="71"/>
      <c r="AA761" s="232"/>
      <c r="AB761" s="72"/>
      <c r="AC761" s="145"/>
      <c r="AD761" s="71"/>
      <c r="AE761" s="291" t="s">
        <v>12369</v>
      </c>
      <c r="AF761" s="220" t="s">
        <v>7358</v>
      </c>
      <c r="AG761" s="55" t="s">
        <v>7390</v>
      </c>
      <c r="AH761" s="141">
        <v>0.7</v>
      </c>
      <c r="AI761" s="269"/>
      <c r="AJ761" s="136"/>
      <c r="AK761" s="75"/>
      <c r="AL761" s="98">
        <f>ROUND(ROUND(ROUND(P751*Y758,0)*$AD$587,0)*AH761-AJ760,0)</f>
        <v>246</v>
      </c>
      <c r="AM761" s="66"/>
    </row>
    <row r="762" spans="1:39" ht="16.75" customHeight="1" x14ac:dyDescent="0.3">
      <c r="A762" s="11">
        <v>33</v>
      </c>
      <c r="B762" s="14" t="s">
        <v>3562</v>
      </c>
      <c r="C762" s="52" t="s">
        <v>14831</v>
      </c>
      <c r="D762" s="128"/>
      <c r="E762" s="129"/>
      <c r="F762" s="129"/>
      <c r="G762" s="129"/>
      <c r="H762" s="129"/>
      <c r="I762" s="129"/>
      <c r="J762" s="129"/>
      <c r="K762" s="130"/>
      <c r="L762" s="2"/>
      <c r="M762" s="2"/>
      <c r="N762" s="58"/>
      <c r="O762" s="81"/>
      <c r="P762" s="241"/>
      <c r="Q762" s="8"/>
      <c r="R762" s="8"/>
      <c r="S762" s="24"/>
      <c r="T762" s="43"/>
      <c r="U762" s="8"/>
      <c r="V762" s="8"/>
      <c r="W762" s="8"/>
      <c r="X762" s="8"/>
      <c r="Y762" s="180"/>
      <c r="Z762" s="73"/>
      <c r="AA762" s="232"/>
      <c r="AB762" s="72"/>
      <c r="AC762" s="145"/>
      <c r="AD762" s="71"/>
      <c r="AE762" s="292"/>
      <c r="AF762" s="220" t="s">
        <v>7391</v>
      </c>
      <c r="AG762" s="55" t="s">
        <v>7390</v>
      </c>
      <c r="AH762" s="141">
        <v>0.5</v>
      </c>
      <c r="AI762" s="270"/>
      <c r="AJ762" s="144"/>
      <c r="AK762" s="150"/>
      <c r="AL762" s="98">
        <f>ROUND(ROUND(ROUND(P751*Y758,0)*$AD$587,0)*AH762-AJ760,0)</f>
        <v>174</v>
      </c>
      <c r="AM762" s="66"/>
    </row>
    <row r="763" spans="1:39" ht="16.75" customHeight="1" x14ac:dyDescent="0.3">
      <c r="A763" s="11">
        <v>33</v>
      </c>
      <c r="B763" s="14" t="s">
        <v>3563</v>
      </c>
      <c r="C763" s="52" t="s">
        <v>14830</v>
      </c>
      <c r="D763" s="45"/>
      <c r="E763" s="2"/>
      <c r="F763" s="2"/>
      <c r="G763" s="2"/>
      <c r="H763" s="2"/>
      <c r="I763" s="2"/>
      <c r="J763" s="2"/>
      <c r="K763" s="44"/>
      <c r="L763" s="2"/>
      <c r="M763" s="2"/>
      <c r="N763" s="58"/>
      <c r="O763" s="81"/>
      <c r="P763" s="167" t="s">
        <v>12764</v>
      </c>
      <c r="Q763" s="36"/>
      <c r="R763" s="36"/>
      <c r="S763" s="50"/>
      <c r="T763" s="49"/>
      <c r="U763" s="36"/>
      <c r="V763" s="36"/>
      <c r="W763" s="36"/>
      <c r="X763" s="36"/>
      <c r="Y763" s="217"/>
      <c r="Z763" s="50"/>
      <c r="AA763" s="12"/>
      <c r="AB763" s="45"/>
      <c r="AC763" s="2"/>
      <c r="AD763" s="44"/>
      <c r="AE763" s="36"/>
      <c r="AF763" s="53"/>
      <c r="AG763" s="36"/>
      <c r="AH763" s="36"/>
      <c r="AI763" s="36"/>
      <c r="AJ763" s="36"/>
      <c r="AK763" s="50"/>
      <c r="AL763" s="98">
        <f>ROUND(P769*$AD$587,0)</f>
        <v>261</v>
      </c>
      <c r="AM763" s="16"/>
    </row>
    <row r="764" spans="1:39" ht="16.75" customHeight="1" x14ac:dyDescent="0.3">
      <c r="A764" s="11">
        <v>33</v>
      </c>
      <c r="B764" s="14" t="s">
        <v>3564</v>
      </c>
      <c r="C764" s="52" t="s">
        <v>14829</v>
      </c>
      <c r="D764" s="45"/>
      <c r="E764" s="2"/>
      <c r="F764" s="2"/>
      <c r="G764" s="2"/>
      <c r="H764" s="2"/>
      <c r="I764" s="2"/>
      <c r="J764" s="2"/>
      <c r="K764" s="44"/>
      <c r="L764" s="2"/>
      <c r="M764" s="2"/>
      <c r="N764" s="58"/>
      <c r="O764" s="81"/>
      <c r="P764" s="185"/>
      <c r="Q764" s="2"/>
      <c r="R764" s="2"/>
      <c r="S764" s="44"/>
      <c r="T764" s="45"/>
      <c r="U764" s="2"/>
      <c r="V764" s="2"/>
      <c r="W764" s="2"/>
      <c r="X764" s="2"/>
      <c r="Y764" s="145"/>
      <c r="Z764" s="71"/>
      <c r="AA764" s="232"/>
      <c r="AB764" s="72"/>
      <c r="AC764" s="145"/>
      <c r="AD764" s="71"/>
      <c r="AE764" s="291" t="s">
        <v>12369</v>
      </c>
      <c r="AF764" s="220" t="s">
        <v>7358</v>
      </c>
      <c r="AG764" s="55" t="s">
        <v>7390</v>
      </c>
      <c r="AH764" s="141">
        <v>0.7</v>
      </c>
      <c r="AI764" s="141"/>
      <c r="AJ764" s="141"/>
      <c r="AK764" s="142"/>
      <c r="AL764" s="98">
        <f>ROUND(ROUND(P769*$AD$587,0)*AH764,0)</f>
        <v>183</v>
      </c>
      <c r="AM764" s="16"/>
    </row>
    <row r="765" spans="1:39" ht="16.75" customHeight="1" x14ac:dyDescent="0.3">
      <c r="A765" s="11">
        <v>33</v>
      </c>
      <c r="B765" s="14" t="s">
        <v>3565</v>
      </c>
      <c r="C765" s="52" t="s">
        <v>14828</v>
      </c>
      <c r="D765" s="128"/>
      <c r="E765" s="129"/>
      <c r="F765" s="129"/>
      <c r="G765" s="129"/>
      <c r="H765" s="129"/>
      <c r="I765" s="129"/>
      <c r="J765" s="129"/>
      <c r="K765" s="130"/>
      <c r="L765" s="2"/>
      <c r="M765" s="2"/>
      <c r="N765" s="58"/>
      <c r="O765" s="81"/>
      <c r="P765" s="185"/>
      <c r="Q765" s="2"/>
      <c r="R765" s="2"/>
      <c r="S765" s="44"/>
      <c r="T765" s="45"/>
      <c r="U765" s="2"/>
      <c r="V765" s="2"/>
      <c r="W765" s="2"/>
      <c r="X765" s="2"/>
      <c r="Y765" s="145"/>
      <c r="Z765" s="71"/>
      <c r="AA765" s="232"/>
      <c r="AB765" s="72"/>
      <c r="AC765" s="145"/>
      <c r="AD765" s="71"/>
      <c r="AE765" s="292"/>
      <c r="AF765" s="220" t="s">
        <v>7391</v>
      </c>
      <c r="AG765" s="55" t="s">
        <v>7390</v>
      </c>
      <c r="AH765" s="141">
        <v>0.5</v>
      </c>
      <c r="AI765" s="141"/>
      <c r="AJ765" s="141"/>
      <c r="AK765" s="142"/>
      <c r="AL765" s="98">
        <f>ROUND(ROUND(P769*$AD$587,0)*AH765,0)</f>
        <v>131</v>
      </c>
      <c r="AM765" s="66"/>
    </row>
    <row r="766" spans="1:39" ht="16.75" customHeight="1" x14ac:dyDescent="0.3">
      <c r="A766" s="11">
        <v>33</v>
      </c>
      <c r="B766" s="14" t="s">
        <v>3566</v>
      </c>
      <c r="C766" s="52" t="s">
        <v>14827</v>
      </c>
      <c r="D766" s="128"/>
      <c r="E766" s="129"/>
      <c r="F766" s="129"/>
      <c r="G766" s="129"/>
      <c r="H766" s="129"/>
      <c r="I766" s="129"/>
      <c r="J766" s="129"/>
      <c r="K766" s="130"/>
      <c r="L766" s="2"/>
      <c r="M766" s="2"/>
      <c r="N766" s="58"/>
      <c r="O766" s="81"/>
      <c r="P766" s="185"/>
      <c r="Q766" s="2"/>
      <c r="R766" s="2"/>
      <c r="S766" s="44"/>
      <c r="T766" s="45"/>
      <c r="U766" s="2"/>
      <c r="V766" s="2"/>
      <c r="W766" s="2"/>
      <c r="X766" s="2"/>
      <c r="Y766" s="145"/>
      <c r="Z766" s="71"/>
      <c r="AA766" s="232"/>
      <c r="AB766" s="72"/>
      <c r="AC766" s="145"/>
      <c r="AD766" s="71"/>
      <c r="AE766" s="36"/>
      <c r="AF766" s="201"/>
      <c r="AG766" s="55"/>
      <c r="AH766" s="141"/>
      <c r="AI766" s="268" t="s">
        <v>7356</v>
      </c>
      <c r="AJ766" s="53">
        <v>5</v>
      </c>
      <c r="AK766" s="181" t="s">
        <v>7357</v>
      </c>
      <c r="AL766" s="98">
        <f>ROUND(P769*$AD$587-AJ766,0)</f>
        <v>256</v>
      </c>
      <c r="AM766" s="66"/>
    </row>
    <row r="767" spans="1:39" ht="16.75" customHeight="1" x14ac:dyDescent="0.3">
      <c r="A767" s="11">
        <v>33</v>
      </c>
      <c r="B767" s="14" t="s">
        <v>3567</v>
      </c>
      <c r="C767" s="52" t="s">
        <v>14826</v>
      </c>
      <c r="D767" s="128"/>
      <c r="E767" s="129"/>
      <c r="F767" s="129"/>
      <c r="G767" s="129"/>
      <c r="H767" s="129"/>
      <c r="I767" s="129"/>
      <c r="J767" s="129"/>
      <c r="K767" s="130"/>
      <c r="L767" s="2"/>
      <c r="M767" s="2"/>
      <c r="N767" s="58"/>
      <c r="O767" s="81"/>
      <c r="P767" s="185"/>
      <c r="Q767" s="2"/>
      <c r="R767" s="2"/>
      <c r="S767" s="44"/>
      <c r="T767" s="45"/>
      <c r="U767" s="2"/>
      <c r="V767" s="2"/>
      <c r="W767" s="2"/>
      <c r="X767" s="2"/>
      <c r="Y767" s="145"/>
      <c r="Z767" s="71"/>
      <c r="AA767" s="232"/>
      <c r="AB767" s="72"/>
      <c r="AC767" s="145"/>
      <c r="AD767" s="71"/>
      <c r="AE767" s="291" t="s">
        <v>12369</v>
      </c>
      <c r="AF767" s="220" t="s">
        <v>7358</v>
      </c>
      <c r="AG767" s="55" t="s">
        <v>7390</v>
      </c>
      <c r="AH767" s="141">
        <v>0.7</v>
      </c>
      <c r="AI767" s="269"/>
      <c r="AJ767" s="136"/>
      <c r="AK767" s="75"/>
      <c r="AL767" s="98">
        <f>ROUND(ROUND(P769*$AD$587,0)*AH767-AJ766,0)</f>
        <v>178</v>
      </c>
      <c r="AM767" s="66"/>
    </row>
    <row r="768" spans="1:39" ht="16.75" customHeight="1" x14ac:dyDescent="0.3">
      <c r="A768" s="11">
        <v>33</v>
      </c>
      <c r="B768" s="14" t="s">
        <v>3568</v>
      </c>
      <c r="C768" s="52" t="s">
        <v>14825</v>
      </c>
      <c r="D768" s="128"/>
      <c r="E768" s="129"/>
      <c r="F768" s="129"/>
      <c r="G768" s="129"/>
      <c r="H768" s="129"/>
      <c r="I768" s="129"/>
      <c r="J768" s="129"/>
      <c r="K768" s="130"/>
      <c r="L768" s="2"/>
      <c r="M768" s="2"/>
      <c r="N768" s="58"/>
      <c r="O768" s="81"/>
      <c r="P768" s="185"/>
      <c r="Q768" s="2"/>
      <c r="R768" s="2"/>
      <c r="S768" s="44"/>
      <c r="T768" s="45"/>
      <c r="U768" s="2"/>
      <c r="V768" s="2"/>
      <c r="W768" s="2"/>
      <c r="X768" s="2"/>
      <c r="Y768" s="145"/>
      <c r="Z768" s="71"/>
      <c r="AA768" s="232"/>
      <c r="AB768" s="72"/>
      <c r="AC768" s="145"/>
      <c r="AD768" s="71"/>
      <c r="AE768" s="292"/>
      <c r="AF768" s="220" t="s">
        <v>7391</v>
      </c>
      <c r="AG768" s="55" t="s">
        <v>7390</v>
      </c>
      <c r="AH768" s="141">
        <v>0.5</v>
      </c>
      <c r="AI768" s="270"/>
      <c r="AJ768" s="144"/>
      <c r="AK768" s="150"/>
      <c r="AL768" s="98">
        <f>ROUND(ROUND(P769*$AD$587,0)*AH768-AJ766,0)</f>
        <v>126</v>
      </c>
      <c r="AM768" s="66"/>
    </row>
    <row r="769" spans="1:39" ht="16.75" customHeight="1" x14ac:dyDescent="0.3">
      <c r="A769" s="11">
        <v>33</v>
      </c>
      <c r="B769" s="14" t="s">
        <v>3569</v>
      </c>
      <c r="C769" s="52" t="s">
        <v>14824</v>
      </c>
      <c r="D769" s="45"/>
      <c r="E769" s="2"/>
      <c r="F769" s="2"/>
      <c r="G769" s="2"/>
      <c r="H769" s="2"/>
      <c r="I769" s="2"/>
      <c r="J769" s="2"/>
      <c r="K769" s="44"/>
      <c r="L769" s="2"/>
      <c r="M769" s="2"/>
      <c r="N769" s="58"/>
      <c r="O769" s="81"/>
      <c r="P769" s="271">
        <f>'21共同生活援助（日中支援型）'!P481</f>
        <v>373</v>
      </c>
      <c r="Q769" s="272"/>
      <c r="R769" s="2" t="s">
        <v>7388</v>
      </c>
      <c r="S769" s="44"/>
      <c r="T769" s="281" t="s">
        <v>7380</v>
      </c>
      <c r="U769" s="282"/>
      <c r="V769" s="282"/>
      <c r="W769" s="282"/>
      <c r="X769" s="36"/>
      <c r="Y769" s="217"/>
      <c r="Z769" s="74"/>
      <c r="AA769" s="232"/>
      <c r="AB769" s="72"/>
      <c r="AC769" s="145"/>
      <c r="AD769" s="71"/>
      <c r="AE769" s="36"/>
      <c r="AF769" s="194"/>
      <c r="AG769" s="7"/>
      <c r="AH769" s="7"/>
      <c r="AI769" s="36"/>
      <c r="AJ769" s="7"/>
      <c r="AK769" s="37"/>
      <c r="AL769" s="98">
        <f>ROUND(ROUND(P769*Y770,0)*$AD$587,0)</f>
        <v>243</v>
      </c>
      <c r="AM769" s="66"/>
    </row>
    <row r="770" spans="1:39" ht="16.75" customHeight="1" x14ac:dyDescent="0.3">
      <c r="A770" s="11">
        <v>33</v>
      </c>
      <c r="B770" s="14" t="s">
        <v>3570</v>
      </c>
      <c r="C770" s="52" t="s">
        <v>14823</v>
      </c>
      <c r="D770" s="45"/>
      <c r="E770" s="2"/>
      <c r="F770" s="2"/>
      <c r="G770" s="2"/>
      <c r="H770" s="2"/>
      <c r="I770" s="2"/>
      <c r="J770" s="2"/>
      <c r="K770" s="44"/>
      <c r="L770" s="2"/>
      <c r="M770" s="2"/>
      <c r="N770" s="58"/>
      <c r="O770" s="81"/>
      <c r="P770" s="72"/>
      <c r="Q770" s="145"/>
      <c r="R770" s="2"/>
      <c r="S770" s="44"/>
      <c r="T770" s="284"/>
      <c r="U770" s="285"/>
      <c r="V770" s="285"/>
      <c r="W770" s="285"/>
      <c r="X770" s="136" t="s">
        <v>7404</v>
      </c>
      <c r="Y770" s="273">
        <v>0.93</v>
      </c>
      <c r="Z770" s="274"/>
      <c r="AA770" s="233"/>
      <c r="AB770" s="156"/>
      <c r="AC770" s="155"/>
      <c r="AD770" s="157"/>
      <c r="AE770" s="291" t="s">
        <v>12369</v>
      </c>
      <c r="AF770" s="220" t="s">
        <v>7358</v>
      </c>
      <c r="AG770" s="55" t="s">
        <v>7390</v>
      </c>
      <c r="AH770" s="141">
        <v>0.7</v>
      </c>
      <c r="AI770" s="141"/>
      <c r="AJ770" s="141"/>
      <c r="AK770" s="142"/>
      <c r="AL770" s="98">
        <f>ROUND(ROUND(ROUND(P769*Y770,0)*$AD$587,0)*AH770,0)</f>
        <v>170</v>
      </c>
      <c r="AM770" s="66"/>
    </row>
    <row r="771" spans="1:39" ht="16.75" customHeight="1" x14ac:dyDescent="0.3">
      <c r="A771" s="11">
        <v>33</v>
      </c>
      <c r="B771" s="14" t="s">
        <v>3571</v>
      </c>
      <c r="C771" s="52" t="s">
        <v>14822</v>
      </c>
      <c r="D771" s="128"/>
      <c r="E771" s="129"/>
      <c r="F771" s="129"/>
      <c r="G771" s="129"/>
      <c r="H771" s="129"/>
      <c r="I771" s="129"/>
      <c r="J771" s="129"/>
      <c r="K771" s="130"/>
      <c r="L771" s="2"/>
      <c r="M771" s="2"/>
      <c r="N771" s="58"/>
      <c r="O771" s="81"/>
      <c r="P771" s="185"/>
      <c r="Q771" s="2"/>
      <c r="R771" s="2"/>
      <c r="S771" s="44"/>
      <c r="T771" s="284"/>
      <c r="U771" s="285"/>
      <c r="V771" s="285"/>
      <c r="W771" s="285"/>
      <c r="X771" s="2"/>
      <c r="Y771" s="145"/>
      <c r="Z771" s="71"/>
      <c r="AA771" s="232"/>
      <c r="AB771" s="72"/>
      <c r="AC771" s="145"/>
      <c r="AD771" s="71"/>
      <c r="AE771" s="292"/>
      <c r="AF771" s="220" t="s">
        <v>7391</v>
      </c>
      <c r="AG771" s="55" t="s">
        <v>7390</v>
      </c>
      <c r="AH771" s="141">
        <v>0.5</v>
      </c>
      <c r="AI771" s="141"/>
      <c r="AJ771" s="141"/>
      <c r="AK771" s="142"/>
      <c r="AL771" s="98">
        <f>ROUND(ROUND(ROUND(P769*Y770,0)*$AD$587,0)*AH771,0)</f>
        <v>122</v>
      </c>
      <c r="AM771" s="66"/>
    </row>
    <row r="772" spans="1:39" ht="16.75" customHeight="1" x14ac:dyDescent="0.3">
      <c r="A772" s="11">
        <v>33</v>
      </c>
      <c r="B772" s="14" t="s">
        <v>3572</v>
      </c>
      <c r="C772" s="52" t="s">
        <v>14821</v>
      </c>
      <c r="D772" s="128"/>
      <c r="E772" s="129"/>
      <c r="F772" s="129"/>
      <c r="G772" s="129"/>
      <c r="H772" s="129"/>
      <c r="I772" s="129"/>
      <c r="J772" s="129"/>
      <c r="K772" s="130"/>
      <c r="L772" s="2"/>
      <c r="M772" s="2"/>
      <c r="N772" s="58"/>
      <c r="O772" s="81"/>
      <c r="P772" s="185"/>
      <c r="Q772" s="2"/>
      <c r="R772" s="2"/>
      <c r="S772" s="44"/>
      <c r="T772" s="45"/>
      <c r="U772" s="2"/>
      <c r="V772" s="2"/>
      <c r="W772" s="2"/>
      <c r="X772" s="2"/>
      <c r="Y772" s="145"/>
      <c r="Z772" s="71"/>
      <c r="AA772" s="232"/>
      <c r="AB772" s="72"/>
      <c r="AC772" s="145"/>
      <c r="AD772" s="71"/>
      <c r="AE772" s="36"/>
      <c r="AF772" s="201"/>
      <c r="AG772" s="55"/>
      <c r="AH772" s="141"/>
      <c r="AI772" s="268" t="s">
        <v>7356</v>
      </c>
      <c r="AJ772" s="53">
        <v>5</v>
      </c>
      <c r="AK772" s="181" t="s">
        <v>7357</v>
      </c>
      <c r="AL772" s="98">
        <f>ROUND(ROUND(P769*Y770,0)*$AD$587-AJ772,0)</f>
        <v>238</v>
      </c>
      <c r="AM772" s="66"/>
    </row>
    <row r="773" spans="1:39" ht="16.75" customHeight="1" x14ac:dyDescent="0.3">
      <c r="A773" s="11">
        <v>33</v>
      </c>
      <c r="B773" s="14" t="s">
        <v>3573</v>
      </c>
      <c r="C773" s="52" t="s">
        <v>14820</v>
      </c>
      <c r="D773" s="128"/>
      <c r="E773" s="129"/>
      <c r="F773" s="129"/>
      <c r="G773" s="129"/>
      <c r="H773" s="129"/>
      <c r="I773" s="129"/>
      <c r="J773" s="129"/>
      <c r="K773" s="130"/>
      <c r="L773" s="2"/>
      <c r="M773" s="2"/>
      <c r="N773" s="58"/>
      <c r="O773" s="81"/>
      <c r="P773" s="185"/>
      <c r="Q773" s="2"/>
      <c r="R773" s="2"/>
      <c r="S773" s="44"/>
      <c r="T773" s="45"/>
      <c r="U773" s="2"/>
      <c r="V773" s="2"/>
      <c r="W773" s="2"/>
      <c r="X773" s="2"/>
      <c r="Y773" s="145"/>
      <c r="Z773" s="71"/>
      <c r="AA773" s="232"/>
      <c r="AB773" s="72"/>
      <c r="AC773" s="145"/>
      <c r="AD773" s="71"/>
      <c r="AE773" s="291" t="s">
        <v>12369</v>
      </c>
      <c r="AF773" s="220" t="s">
        <v>7358</v>
      </c>
      <c r="AG773" s="55" t="s">
        <v>7390</v>
      </c>
      <c r="AH773" s="141">
        <v>0.7</v>
      </c>
      <c r="AI773" s="269"/>
      <c r="AJ773" s="136"/>
      <c r="AK773" s="75"/>
      <c r="AL773" s="98">
        <f>ROUND(ROUND(ROUND(P769*Y770,0)*$AD$587,0)*AH773-AJ772,0)</f>
        <v>165</v>
      </c>
      <c r="AM773" s="66"/>
    </row>
    <row r="774" spans="1:39" ht="16.75" customHeight="1" x14ac:dyDescent="0.3">
      <c r="A774" s="11">
        <v>33</v>
      </c>
      <c r="B774" s="14" t="s">
        <v>3574</v>
      </c>
      <c r="C774" s="52" t="s">
        <v>14819</v>
      </c>
      <c r="D774" s="128"/>
      <c r="E774" s="129"/>
      <c r="F774" s="129"/>
      <c r="G774" s="129"/>
      <c r="H774" s="129"/>
      <c r="I774" s="129"/>
      <c r="J774" s="129"/>
      <c r="K774" s="130"/>
      <c r="L774" s="2"/>
      <c r="M774" s="2"/>
      <c r="N774" s="58"/>
      <c r="O774" s="81"/>
      <c r="P774" s="185"/>
      <c r="Q774" s="2"/>
      <c r="R774" s="2"/>
      <c r="S774" s="44"/>
      <c r="T774" s="43"/>
      <c r="U774" s="8"/>
      <c r="V774" s="8"/>
      <c r="W774" s="8"/>
      <c r="X774" s="8"/>
      <c r="Y774" s="180"/>
      <c r="Z774" s="73"/>
      <c r="AA774" s="232"/>
      <c r="AB774" s="72"/>
      <c r="AC774" s="145"/>
      <c r="AD774" s="71"/>
      <c r="AE774" s="292"/>
      <c r="AF774" s="220" t="s">
        <v>7391</v>
      </c>
      <c r="AG774" s="55" t="s">
        <v>7390</v>
      </c>
      <c r="AH774" s="141">
        <v>0.5</v>
      </c>
      <c r="AI774" s="270"/>
      <c r="AJ774" s="144"/>
      <c r="AK774" s="150"/>
      <c r="AL774" s="98">
        <f>ROUND(ROUND(ROUND(P769*Y770,0)*$AD$587,0)*AH774-AJ772,0)</f>
        <v>117</v>
      </c>
      <c r="AM774" s="66"/>
    </row>
    <row r="775" spans="1:39" ht="16.75" customHeight="1" x14ac:dyDescent="0.3">
      <c r="A775" s="11">
        <v>33</v>
      </c>
      <c r="B775" s="14" t="s">
        <v>3575</v>
      </c>
      <c r="C775" s="52" t="s">
        <v>14818</v>
      </c>
      <c r="D775" s="45"/>
      <c r="E775" s="2"/>
      <c r="F775" s="2"/>
      <c r="G775" s="2"/>
      <c r="H775" s="2"/>
      <c r="I775" s="2"/>
      <c r="J775" s="2"/>
      <c r="K775" s="44"/>
      <c r="L775" s="2"/>
      <c r="M775" s="2"/>
      <c r="N775" s="58"/>
      <c r="O775" s="81"/>
      <c r="P775" s="185"/>
      <c r="Q775" s="2"/>
      <c r="R775" s="2"/>
      <c r="S775" s="44"/>
      <c r="T775" s="281" t="s">
        <v>13491</v>
      </c>
      <c r="U775" s="282"/>
      <c r="V775" s="282"/>
      <c r="W775" s="282"/>
      <c r="X775" s="2"/>
      <c r="Y775" s="145"/>
      <c r="Z775" s="71"/>
      <c r="AA775" s="232"/>
      <c r="AB775" s="72"/>
      <c r="AC775" s="145"/>
      <c r="AD775" s="71"/>
      <c r="AE775" s="36"/>
      <c r="AF775" s="194"/>
      <c r="AG775" s="7"/>
      <c r="AH775" s="7"/>
      <c r="AI775" s="36"/>
      <c r="AJ775" s="7"/>
      <c r="AK775" s="37"/>
      <c r="AL775" s="98">
        <f>ROUND(ROUND(P769*Y776,0)*$AD$587,0)</f>
        <v>248</v>
      </c>
      <c r="AM775" s="66"/>
    </row>
    <row r="776" spans="1:39" ht="16.75" customHeight="1" x14ac:dyDescent="0.3">
      <c r="A776" s="11">
        <v>33</v>
      </c>
      <c r="B776" s="14" t="s">
        <v>3576</v>
      </c>
      <c r="C776" s="52" t="s">
        <v>14817</v>
      </c>
      <c r="D776" s="45"/>
      <c r="E776" s="2"/>
      <c r="F776" s="2"/>
      <c r="G776" s="2"/>
      <c r="H776" s="2"/>
      <c r="I776" s="2"/>
      <c r="J776" s="2"/>
      <c r="K776" s="44"/>
      <c r="L776" s="2"/>
      <c r="M776" s="2"/>
      <c r="N776" s="58"/>
      <c r="O776" s="81"/>
      <c r="P776" s="185"/>
      <c r="Q776" s="2"/>
      <c r="R776" s="2"/>
      <c r="S776" s="44"/>
      <c r="T776" s="284" t="s">
        <v>7405</v>
      </c>
      <c r="U776" s="285"/>
      <c r="V776" s="285"/>
      <c r="W776" s="285"/>
      <c r="X776" s="136" t="s">
        <v>7404</v>
      </c>
      <c r="Y776" s="273">
        <v>0.95</v>
      </c>
      <c r="Z776" s="274"/>
      <c r="AA776" s="233"/>
      <c r="AB776" s="156"/>
      <c r="AC776" s="155"/>
      <c r="AD776" s="157"/>
      <c r="AE776" s="291" t="s">
        <v>12369</v>
      </c>
      <c r="AF776" s="220" t="s">
        <v>7358</v>
      </c>
      <c r="AG776" s="55" t="s">
        <v>7390</v>
      </c>
      <c r="AH776" s="141">
        <v>0.7</v>
      </c>
      <c r="AI776" s="141"/>
      <c r="AJ776" s="141"/>
      <c r="AK776" s="142"/>
      <c r="AL776" s="98">
        <f>ROUND(ROUND(ROUND(P769*Y776,0)*$AD$587,0)*AH776,0)</f>
        <v>174</v>
      </c>
      <c r="AM776" s="66"/>
    </row>
    <row r="777" spans="1:39" ht="16.75" customHeight="1" x14ac:dyDescent="0.3">
      <c r="A777" s="11">
        <v>33</v>
      </c>
      <c r="B777" s="14" t="s">
        <v>3577</v>
      </c>
      <c r="C777" s="52" t="s">
        <v>14816</v>
      </c>
      <c r="D777" s="128"/>
      <c r="E777" s="129"/>
      <c r="F777" s="129"/>
      <c r="G777" s="129"/>
      <c r="H777" s="129"/>
      <c r="I777" s="129"/>
      <c r="J777" s="129"/>
      <c r="K777" s="130"/>
      <c r="L777" s="2"/>
      <c r="M777" s="2"/>
      <c r="N777" s="58"/>
      <c r="O777" s="81"/>
      <c r="P777" s="185"/>
      <c r="Q777" s="2"/>
      <c r="R777" s="2"/>
      <c r="S777" s="44"/>
      <c r="T777" s="284"/>
      <c r="U777" s="285"/>
      <c r="V777" s="285"/>
      <c r="W777" s="285"/>
      <c r="X777" s="2"/>
      <c r="Y777" s="145"/>
      <c r="Z777" s="71"/>
      <c r="AA777" s="232"/>
      <c r="AB777" s="72"/>
      <c r="AC777" s="145"/>
      <c r="AD777" s="71"/>
      <c r="AE777" s="292"/>
      <c r="AF777" s="220" t="s">
        <v>7391</v>
      </c>
      <c r="AG777" s="55" t="s">
        <v>7390</v>
      </c>
      <c r="AH777" s="141">
        <v>0.5</v>
      </c>
      <c r="AI777" s="141"/>
      <c r="AJ777" s="141"/>
      <c r="AK777" s="142"/>
      <c r="AL777" s="98">
        <f>ROUND(ROUND(ROUND(P769*Y776,0)*$AD$587,0)*AH777,0)</f>
        <v>124</v>
      </c>
      <c r="AM777" s="66"/>
    </row>
    <row r="778" spans="1:39" ht="16.75" customHeight="1" x14ac:dyDescent="0.3">
      <c r="A778" s="11">
        <v>33</v>
      </c>
      <c r="B778" s="14" t="s">
        <v>3578</v>
      </c>
      <c r="C778" s="52" t="s">
        <v>14815</v>
      </c>
      <c r="D778" s="128"/>
      <c r="E778" s="129"/>
      <c r="F778" s="129"/>
      <c r="G778" s="129"/>
      <c r="H778" s="129"/>
      <c r="I778" s="129"/>
      <c r="J778" s="129"/>
      <c r="K778" s="130"/>
      <c r="L778" s="2"/>
      <c r="M778" s="2"/>
      <c r="N778" s="58"/>
      <c r="O778" s="81"/>
      <c r="P778" s="185"/>
      <c r="Q778" s="2"/>
      <c r="R778" s="2"/>
      <c r="S778" s="44"/>
      <c r="T778" s="45"/>
      <c r="U778" s="2"/>
      <c r="V778" s="2"/>
      <c r="W778" s="2"/>
      <c r="X778" s="2"/>
      <c r="Y778" s="145"/>
      <c r="Z778" s="71"/>
      <c r="AA778" s="232"/>
      <c r="AB778" s="72"/>
      <c r="AC778" s="145"/>
      <c r="AD778" s="71"/>
      <c r="AE778" s="36"/>
      <c r="AF778" s="201"/>
      <c r="AG778" s="55"/>
      <c r="AH778" s="141"/>
      <c r="AI778" s="268" t="s">
        <v>7356</v>
      </c>
      <c r="AJ778" s="53">
        <v>5</v>
      </c>
      <c r="AK778" s="181" t="s">
        <v>7357</v>
      </c>
      <c r="AL778" s="98">
        <f>ROUND(ROUND(P769*Y776,0)*$AD$587-AJ778,0)</f>
        <v>243</v>
      </c>
      <c r="AM778" s="66"/>
    </row>
    <row r="779" spans="1:39" ht="16.75" customHeight="1" x14ac:dyDescent="0.3">
      <c r="A779" s="11">
        <v>33</v>
      </c>
      <c r="B779" s="14" t="s">
        <v>3579</v>
      </c>
      <c r="C779" s="52" t="s">
        <v>14814</v>
      </c>
      <c r="D779" s="128"/>
      <c r="E779" s="129"/>
      <c r="F779" s="129"/>
      <c r="G779" s="129"/>
      <c r="H779" s="129"/>
      <c r="I779" s="129"/>
      <c r="J779" s="129"/>
      <c r="K779" s="130"/>
      <c r="L779" s="2"/>
      <c r="M779" s="2"/>
      <c r="N779" s="58"/>
      <c r="O779" s="81"/>
      <c r="P779" s="185"/>
      <c r="Q779" s="2"/>
      <c r="R779" s="2"/>
      <c r="S779" s="44"/>
      <c r="T779" s="45"/>
      <c r="U779" s="2"/>
      <c r="V779" s="2"/>
      <c r="W779" s="2"/>
      <c r="X779" s="2"/>
      <c r="Y779" s="145"/>
      <c r="Z779" s="71"/>
      <c r="AA779" s="232"/>
      <c r="AB779" s="72"/>
      <c r="AC779" s="145"/>
      <c r="AD779" s="71"/>
      <c r="AE779" s="291" t="s">
        <v>12369</v>
      </c>
      <c r="AF779" s="220" t="s">
        <v>7358</v>
      </c>
      <c r="AG779" s="55" t="s">
        <v>7390</v>
      </c>
      <c r="AH779" s="141">
        <v>0.7</v>
      </c>
      <c r="AI779" s="269"/>
      <c r="AJ779" s="136"/>
      <c r="AK779" s="75"/>
      <c r="AL779" s="98">
        <f>ROUND(ROUND(ROUND(P769*Y776,0)*$AD$587,0)*AH779-AJ778,0)</f>
        <v>169</v>
      </c>
      <c r="AM779" s="66"/>
    </row>
    <row r="780" spans="1:39" ht="16.75" customHeight="1" x14ac:dyDescent="0.3">
      <c r="A780" s="11">
        <v>33</v>
      </c>
      <c r="B780" s="14" t="s">
        <v>3580</v>
      </c>
      <c r="C780" s="52" t="s">
        <v>14813</v>
      </c>
      <c r="D780" s="128"/>
      <c r="E780" s="129"/>
      <c r="F780" s="129"/>
      <c r="G780" s="129"/>
      <c r="H780" s="129"/>
      <c r="I780" s="129"/>
      <c r="J780" s="129"/>
      <c r="K780" s="130"/>
      <c r="L780" s="2"/>
      <c r="M780" s="2"/>
      <c r="N780" s="58"/>
      <c r="O780" s="81"/>
      <c r="P780" s="185"/>
      <c r="Q780" s="2"/>
      <c r="R780" s="2"/>
      <c r="S780" s="44"/>
      <c r="T780" s="43"/>
      <c r="U780" s="8"/>
      <c r="V780" s="8"/>
      <c r="W780" s="8"/>
      <c r="X780" s="8"/>
      <c r="Y780" s="180"/>
      <c r="Z780" s="73"/>
      <c r="AA780" s="232"/>
      <c r="AB780" s="72"/>
      <c r="AC780" s="145"/>
      <c r="AD780" s="71"/>
      <c r="AE780" s="292"/>
      <c r="AF780" s="220" t="s">
        <v>7391</v>
      </c>
      <c r="AG780" s="55" t="s">
        <v>7390</v>
      </c>
      <c r="AH780" s="141">
        <v>0.5</v>
      </c>
      <c r="AI780" s="270"/>
      <c r="AJ780" s="144"/>
      <c r="AK780" s="150"/>
      <c r="AL780" s="98">
        <f>ROUND(ROUND(ROUND(P769*Y776,0)*$AD$587,0)*AH780-AJ778,0)</f>
        <v>119</v>
      </c>
      <c r="AM780" s="66"/>
    </row>
    <row r="781" spans="1:39" ht="16.75" customHeight="1" x14ac:dyDescent="0.3">
      <c r="A781" s="11">
        <v>33</v>
      </c>
      <c r="B781" s="14" t="s">
        <v>3581</v>
      </c>
      <c r="C781" s="52" t="s">
        <v>14812</v>
      </c>
      <c r="D781" s="45"/>
      <c r="E781" s="2"/>
      <c r="F781" s="2"/>
      <c r="G781" s="2"/>
      <c r="H781" s="2"/>
      <c r="I781" s="2"/>
      <c r="J781" s="2"/>
      <c r="K781" s="44"/>
      <c r="L781" s="2"/>
      <c r="M781" s="2"/>
      <c r="N781" s="58"/>
      <c r="O781" s="81"/>
      <c r="P781" s="297" t="s">
        <v>12744</v>
      </c>
      <c r="Q781" s="298"/>
      <c r="R781" s="298"/>
      <c r="S781" s="299"/>
      <c r="T781" s="36"/>
      <c r="U781" s="36"/>
      <c r="V781" s="36"/>
      <c r="W781" s="36"/>
      <c r="X781" s="36"/>
      <c r="Y781" s="217"/>
      <c r="Z781" s="50"/>
      <c r="AA781" s="12"/>
      <c r="AB781" s="45"/>
      <c r="AC781" s="2"/>
      <c r="AD781" s="44"/>
      <c r="AE781" s="36"/>
      <c r="AF781" s="53"/>
      <c r="AG781" s="36"/>
      <c r="AH781" s="36"/>
      <c r="AI781" s="36"/>
      <c r="AJ781" s="36"/>
      <c r="AK781" s="50"/>
      <c r="AL781" s="98">
        <f>ROUND(P787*$AD$587,0)</f>
        <v>226</v>
      </c>
      <c r="AM781" s="16"/>
    </row>
    <row r="782" spans="1:39" ht="16.75" customHeight="1" x14ac:dyDescent="0.3">
      <c r="A782" s="11">
        <v>33</v>
      </c>
      <c r="B782" s="14" t="s">
        <v>3582</v>
      </c>
      <c r="C782" s="52" t="s">
        <v>14811</v>
      </c>
      <c r="D782" s="45"/>
      <c r="E782" s="2"/>
      <c r="F782" s="2"/>
      <c r="G782" s="2"/>
      <c r="H782" s="2"/>
      <c r="I782" s="2"/>
      <c r="J782" s="2"/>
      <c r="K782" s="44"/>
      <c r="L782" s="2"/>
      <c r="M782" s="2"/>
      <c r="N782" s="58"/>
      <c r="O782" s="81"/>
      <c r="P782" s="300"/>
      <c r="Q782" s="301"/>
      <c r="R782" s="301"/>
      <c r="S782" s="302"/>
      <c r="T782" s="2"/>
      <c r="U782" s="2"/>
      <c r="V782" s="2"/>
      <c r="W782" s="2"/>
      <c r="X782" s="2"/>
      <c r="Y782" s="145"/>
      <c r="Z782" s="71"/>
      <c r="AA782" s="232"/>
      <c r="AB782" s="72"/>
      <c r="AC782" s="145"/>
      <c r="AD782" s="71"/>
      <c r="AE782" s="291" t="s">
        <v>12369</v>
      </c>
      <c r="AF782" s="220" t="s">
        <v>7358</v>
      </c>
      <c r="AG782" s="55" t="s">
        <v>7390</v>
      </c>
      <c r="AH782" s="141">
        <v>0.7</v>
      </c>
      <c r="AI782" s="141"/>
      <c r="AJ782" s="141"/>
      <c r="AK782" s="142"/>
      <c r="AL782" s="6">
        <f>ROUND(ROUND(P787*$AD$587,0)*AH782,0)</f>
        <v>158</v>
      </c>
      <c r="AM782" s="16"/>
    </row>
    <row r="783" spans="1:39" ht="16.75" customHeight="1" x14ac:dyDescent="0.3">
      <c r="A783" s="11">
        <v>33</v>
      </c>
      <c r="B783" s="14" t="s">
        <v>3583</v>
      </c>
      <c r="C783" s="52" t="s">
        <v>14810</v>
      </c>
      <c r="D783" s="128"/>
      <c r="E783" s="129"/>
      <c r="F783" s="129"/>
      <c r="G783" s="129"/>
      <c r="H783" s="129"/>
      <c r="I783" s="129"/>
      <c r="J783" s="129"/>
      <c r="K783" s="130"/>
      <c r="L783" s="2"/>
      <c r="M783" s="2"/>
      <c r="N783" s="58"/>
      <c r="O783" s="81"/>
      <c r="P783" s="185"/>
      <c r="Q783" s="2"/>
      <c r="R783" s="2"/>
      <c r="S783" s="44"/>
      <c r="T783" s="45"/>
      <c r="U783" s="2"/>
      <c r="V783" s="2"/>
      <c r="W783" s="2"/>
      <c r="X783" s="2"/>
      <c r="Y783" s="145"/>
      <c r="Z783" s="71"/>
      <c r="AA783" s="232"/>
      <c r="AB783" s="72"/>
      <c r="AC783" s="145"/>
      <c r="AD783" s="71"/>
      <c r="AE783" s="292"/>
      <c r="AF783" s="220" t="s">
        <v>7391</v>
      </c>
      <c r="AG783" s="55" t="s">
        <v>7390</v>
      </c>
      <c r="AH783" s="141">
        <v>0.5</v>
      </c>
      <c r="AI783" s="141"/>
      <c r="AJ783" s="141"/>
      <c r="AK783" s="142"/>
      <c r="AL783" s="6">
        <f>ROUND(ROUND(P787*$AD$587,0)*AH783,0)</f>
        <v>113</v>
      </c>
      <c r="AM783" s="66"/>
    </row>
    <row r="784" spans="1:39" ht="16.75" customHeight="1" x14ac:dyDescent="0.3">
      <c r="A784" s="11">
        <v>33</v>
      </c>
      <c r="B784" s="14" t="s">
        <v>3584</v>
      </c>
      <c r="C784" s="52" t="s">
        <v>14809</v>
      </c>
      <c r="D784" s="128"/>
      <c r="E784" s="129"/>
      <c r="F784" s="129"/>
      <c r="G784" s="129"/>
      <c r="H784" s="129"/>
      <c r="I784" s="129"/>
      <c r="J784" s="129"/>
      <c r="K784" s="130"/>
      <c r="L784" s="2"/>
      <c r="M784" s="2"/>
      <c r="N784" s="58"/>
      <c r="O784" s="81"/>
      <c r="P784" s="185"/>
      <c r="Q784" s="2"/>
      <c r="R784" s="2"/>
      <c r="S784" s="44"/>
      <c r="T784" s="45"/>
      <c r="U784" s="2"/>
      <c r="V784" s="2"/>
      <c r="W784" s="2"/>
      <c r="X784" s="2"/>
      <c r="Y784" s="145"/>
      <c r="Z784" s="71"/>
      <c r="AA784" s="232"/>
      <c r="AB784" s="72"/>
      <c r="AC784" s="145"/>
      <c r="AD784" s="71"/>
      <c r="AE784" s="36"/>
      <c r="AF784" s="201"/>
      <c r="AG784" s="55"/>
      <c r="AH784" s="141"/>
      <c r="AI784" s="268" t="s">
        <v>7356</v>
      </c>
      <c r="AJ784" s="53">
        <v>5</v>
      </c>
      <c r="AK784" s="181" t="s">
        <v>7357</v>
      </c>
      <c r="AL784" s="98">
        <f>ROUND(P787*$AD$587-AJ784,0)</f>
        <v>221</v>
      </c>
      <c r="AM784" s="66"/>
    </row>
    <row r="785" spans="1:39" ht="16.75" customHeight="1" x14ac:dyDescent="0.3">
      <c r="A785" s="11">
        <v>33</v>
      </c>
      <c r="B785" s="14" t="s">
        <v>3585</v>
      </c>
      <c r="C785" s="52" t="s">
        <v>14808</v>
      </c>
      <c r="D785" s="128"/>
      <c r="E785" s="129"/>
      <c r="F785" s="129"/>
      <c r="G785" s="129"/>
      <c r="H785" s="129"/>
      <c r="I785" s="129"/>
      <c r="J785" s="129"/>
      <c r="K785" s="130"/>
      <c r="L785" s="2"/>
      <c r="M785" s="2"/>
      <c r="N785" s="58"/>
      <c r="O785" s="81"/>
      <c r="P785" s="185"/>
      <c r="Q785" s="2"/>
      <c r="R785" s="2"/>
      <c r="S785" s="44"/>
      <c r="T785" s="45"/>
      <c r="U785" s="2"/>
      <c r="V785" s="2"/>
      <c r="W785" s="2"/>
      <c r="X785" s="2"/>
      <c r="Y785" s="145"/>
      <c r="Z785" s="71"/>
      <c r="AA785" s="232"/>
      <c r="AB785" s="72"/>
      <c r="AC785" s="145"/>
      <c r="AD785" s="71"/>
      <c r="AE785" s="291" t="s">
        <v>12369</v>
      </c>
      <c r="AF785" s="220" t="s">
        <v>7358</v>
      </c>
      <c r="AG785" s="55" t="s">
        <v>7390</v>
      </c>
      <c r="AH785" s="141">
        <v>0.7</v>
      </c>
      <c r="AI785" s="269"/>
      <c r="AJ785" s="136"/>
      <c r="AK785" s="75"/>
      <c r="AL785" s="6">
        <f>ROUND(ROUND(P787*$AD$587,0)*AH785-AJ784,0)</f>
        <v>153</v>
      </c>
      <c r="AM785" s="66"/>
    </row>
    <row r="786" spans="1:39" ht="16.75" customHeight="1" x14ac:dyDescent="0.3">
      <c r="A786" s="11">
        <v>33</v>
      </c>
      <c r="B786" s="14" t="s">
        <v>3586</v>
      </c>
      <c r="C786" s="52" t="s">
        <v>14807</v>
      </c>
      <c r="D786" s="128"/>
      <c r="E786" s="129"/>
      <c r="F786" s="129"/>
      <c r="G786" s="129"/>
      <c r="H786" s="129"/>
      <c r="I786" s="129"/>
      <c r="J786" s="129"/>
      <c r="K786" s="130"/>
      <c r="L786" s="2"/>
      <c r="M786" s="2"/>
      <c r="N786" s="58"/>
      <c r="O786" s="81"/>
      <c r="P786" s="185"/>
      <c r="Q786" s="2"/>
      <c r="R786" s="2"/>
      <c r="S786" s="44"/>
      <c r="T786" s="45"/>
      <c r="U786" s="2"/>
      <c r="V786" s="2"/>
      <c r="W786" s="2"/>
      <c r="X786" s="2"/>
      <c r="Y786" s="145"/>
      <c r="Z786" s="71"/>
      <c r="AA786" s="232"/>
      <c r="AB786" s="72"/>
      <c r="AC786" s="145"/>
      <c r="AD786" s="71"/>
      <c r="AE786" s="292"/>
      <c r="AF786" s="220" t="s">
        <v>7391</v>
      </c>
      <c r="AG786" s="55" t="s">
        <v>7390</v>
      </c>
      <c r="AH786" s="141">
        <v>0.5</v>
      </c>
      <c r="AI786" s="270"/>
      <c r="AJ786" s="144"/>
      <c r="AK786" s="150"/>
      <c r="AL786" s="6">
        <f>ROUND(ROUND(P787*$AD$587,0)*AH786-AJ784,0)</f>
        <v>108</v>
      </c>
      <c r="AM786" s="66"/>
    </row>
    <row r="787" spans="1:39" ht="16.75" customHeight="1" x14ac:dyDescent="0.3">
      <c r="A787" s="11">
        <v>33</v>
      </c>
      <c r="B787" s="14" t="s">
        <v>3587</v>
      </c>
      <c r="C787" s="52" t="s">
        <v>14806</v>
      </c>
      <c r="D787" s="45"/>
      <c r="E787" s="2"/>
      <c r="F787" s="2"/>
      <c r="G787" s="2"/>
      <c r="H787" s="2"/>
      <c r="I787" s="2"/>
      <c r="J787" s="2"/>
      <c r="K787" s="44"/>
      <c r="L787" s="2"/>
      <c r="M787" s="2"/>
      <c r="N787" s="58"/>
      <c r="O787" s="81"/>
      <c r="P787" s="271">
        <f>'21共同生活援助（日中支援型）'!P499</f>
        <v>323</v>
      </c>
      <c r="Q787" s="272"/>
      <c r="R787" s="2" t="s">
        <v>7388</v>
      </c>
      <c r="S787" s="44"/>
      <c r="T787" s="281" t="s">
        <v>7380</v>
      </c>
      <c r="U787" s="282"/>
      <c r="V787" s="282"/>
      <c r="W787" s="282"/>
      <c r="X787" s="36"/>
      <c r="Y787" s="217"/>
      <c r="Z787" s="74"/>
      <c r="AA787" s="232"/>
      <c r="AB787" s="72"/>
      <c r="AC787" s="145"/>
      <c r="AD787" s="71"/>
      <c r="AE787" s="36"/>
      <c r="AF787" s="194"/>
      <c r="AG787" s="7"/>
      <c r="AH787" s="7"/>
      <c r="AI787" s="36"/>
      <c r="AJ787" s="7"/>
      <c r="AK787" s="37"/>
      <c r="AL787" s="98">
        <f>ROUND(ROUND(P787*Y788,0)*$AD$587,0)</f>
        <v>210</v>
      </c>
      <c r="AM787" s="66"/>
    </row>
    <row r="788" spans="1:39" ht="16.75" customHeight="1" x14ac:dyDescent="0.3">
      <c r="A788" s="11">
        <v>33</v>
      </c>
      <c r="B788" s="14" t="s">
        <v>3588</v>
      </c>
      <c r="C788" s="52" t="s">
        <v>14805</v>
      </c>
      <c r="D788" s="45"/>
      <c r="E788" s="2"/>
      <c r="F788" s="2"/>
      <c r="G788" s="2"/>
      <c r="H788" s="2"/>
      <c r="I788" s="2"/>
      <c r="J788" s="2"/>
      <c r="K788" s="44"/>
      <c r="L788" s="2"/>
      <c r="M788" s="2"/>
      <c r="N788" s="58"/>
      <c r="O788" s="81"/>
      <c r="P788" s="72"/>
      <c r="Q788" s="145"/>
      <c r="R788" s="2"/>
      <c r="S788" s="44"/>
      <c r="T788" s="284"/>
      <c r="U788" s="285"/>
      <c r="V788" s="285"/>
      <c r="W788" s="285"/>
      <c r="X788" s="136" t="s">
        <v>7404</v>
      </c>
      <c r="Y788" s="273">
        <v>0.93</v>
      </c>
      <c r="Z788" s="274"/>
      <c r="AA788" s="233"/>
      <c r="AB788" s="156"/>
      <c r="AC788" s="155"/>
      <c r="AD788" s="157"/>
      <c r="AE788" s="291" t="s">
        <v>12369</v>
      </c>
      <c r="AF788" s="220" t="s">
        <v>7358</v>
      </c>
      <c r="AG788" s="55" t="s">
        <v>7390</v>
      </c>
      <c r="AH788" s="141">
        <v>0.7</v>
      </c>
      <c r="AI788" s="141"/>
      <c r="AJ788" s="141"/>
      <c r="AK788" s="142"/>
      <c r="AL788" s="98">
        <f>ROUND(ROUND(ROUND(P787*Y788,0)*$AD$587,0)*AH788,0)</f>
        <v>147</v>
      </c>
      <c r="AM788" s="66"/>
    </row>
    <row r="789" spans="1:39" ht="16.75" customHeight="1" x14ac:dyDescent="0.3">
      <c r="A789" s="11">
        <v>33</v>
      </c>
      <c r="B789" s="14" t="s">
        <v>3589</v>
      </c>
      <c r="C789" s="52" t="s">
        <v>14804</v>
      </c>
      <c r="D789" s="128"/>
      <c r="E789" s="129"/>
      <c r="F789" s="129"/>
      <c r="G789" s="129"/>
      <c r="H789" s="129"/>
      <c r="I789" s="129"/>
      <c r="J789" s="129"/>
      <c r="K789" s="130"/>
      <c r="L789" s="2"/>
      <c r="M789" s="2"/>
      <c r="N789" s="58"/>
      <c r="O789" s="81"/>
      <c r="P789" s="185"/>
      <c r="Q789" s="2"/>
      <c r="R789" s="2"/>
      <c r="S789" s="44"/>
      <c r="T789" s="284"/>
      <c r="U789" s="285"/>
      <c r="V789" s="285"/>
      <c r="W789" s="285"/>
      <c r="X789" s="2"/>
      <c r="Y789" s="145"/>
      <c r="Z789" s="71"/>
      <c r="AA789" s="232"/>
      <c r="AB789" s="72"/>
      <c r="AC789" s="145"/>
      <c r="AD789" s="71"/>
      <c r="AE789" s="292"/>
      <c r="AF789" s="220" t="s">
        <v>7391</v>
      </c>
      <c r="AG789" s="55" t="s">
        <v>7390</v>
      </c>
      <c r="AH789" s="141">
        <v>0.5</v>
      </c>
      <c r="AI789" s="141"/>
      <c r="AJ789" s="141"/>
      <c r="AK789" s="142"/>
      <c r="AL789" s="6">
        <f>ROUND(ROUND(ROUND(P787*Y788,0)*$AD$587,0)*AH789,0)</f>
        <v>105</v>
      </c>
      <c r="AM789" s="66"/>
    </row>
    <row r="790" spans="1:39" ht="16.75" customHeight="1" x14ac:dyDescent="0.3">
      <c r="A790" s="11">
        <v>33</v>
      </c>
      <c r="B790" s="14" t="s">
        <v>3590</v>
      </c>
      <c r="C790" s="52" t="s">
        <v>14803</v>
      </c>
      <c r="D790" s="128"/>
      <c r="E790" s="129"/>
      <c r="F790" s="129"/>
      <c r="G790" s="129"/>
      <c r="H790" s="129"/>
      <c r="I790" s="129"/>
      <c r="J790" s="129"/>
      <c r="K790" s="130"/>
      <c r="L790" s="2"/>
      <c r="M790" s="2"/>
      <c r="N790" s="58"/>
      <c r="O790" s="81"/>
      <c r="P790" s="185"/>
      <c r="Q790" s="2"/>
      <c r="R790" s="2"/>
      <c r="S790" s="44"/>
      <c r="T790" s="45"/>
      <c r="U790" s="2"/>
      <c r="V790" s="2"/>
      <c r="W790" s="2"/>
      <c r="X790" s="2"/>
      <c r="Y790" s="145"/>
      <c r="Z790" s="71"/>
      <c r="AA790" s="232"/>
      <c r="AB790" s="72"/>
      <c r="AC790" s="145"/>
      <c r="AD790" s="71"/>
      <c r="AE790" s="36"/>
      <c r="AF790" s="201"/>
      <c r="AG790" s="55"/>
      <c r="AH790" s="141"/>
      <c r="AI790" s="268" t="s">
        <v>7356</v>
      </c>
      <c r="AJ790" s="53">
        <v>5</v>
      </c>
      <c r="AK790" s="181" t="s">
        <v>7357</v>
      </c>
      <c r="AL790" s="98">
        <f>ROUND(ROUND(P787*Y788,0)*$AD$587-AJ790,0)</f>
        <v>205</v>
      </c>
      <c r="AM790" s="66"/>
    </row>
    <row r="791" spans="1:39" ht="16.75" customHeight="1" x14ac:dyDescent="0.3">
      <c r="A791" s="11">
        <v>33</v>
      </c>
      <c r="B791" s="14" t="s">
        <v>3591</v>
      </c>
      <c r="C791" s="52" t="s">
        <v>14802</v>
      </c>
      <c r="D791" s="128"/>
      <c r="E791" s="129"/>
      <c r="F791" s="129"/>
      <c r="G791" s="129"/>
      <c r="H791" s="129"/>
      <c r="I791" s="129"/>
      <c r="J791" s="129"/>
      <c r="K791" s="130"/>
      <c r="L791" s="2"/>
      <c r="M791" s="2"/>
      <c r="N791" s="58"/>
      <c r="O791" s="81"/>
      <c r="P791" s="185"/>
      <c r="Q791" s="2"/>
      <c r="R791" s="2"/>
      <c r="S791" s="44"/>
      <c r="T791" s="45"/>
      <c r="U791" s="2"/>
      <c r="V791" s="2"/>
      <c r="W791" s="2"/>
      <c r="X791" s="2"/>
      <c r="Y791" s="145"/>
      <c r="Z791" s="71"/>
      <c r="AA791" s="232"/>
      <c r="AB791" s="72"/>
      <c r="AC791" s="145"/>
      <c r="AD791" s="71"/>
      <c r="AE791" s="291" t="s">
        <v>12369</v>
      </c>
      <c r="AF791" s="220" t="s">
        <v>7358</v>
      </c>
      <c r="AG791" s="55" t="s">
        <v>7390</v>
      </c>
      <c r="AH791" s="141">
        <v>0.7</v>
      </c>
      <c r="AI791" s="269"/>
      <c r="AJ791" s="136"/>
      <c r="AK791" s="75"/>
      <c r="AL791" s="98">
        <f>ROUND(ROUND(ROUND(P787*Y788,0)*$AD$587,0)*AH791-AJ790,0)</f>
        <v>142</v>
      </c>
      <c r="AM791" s="66"/>
    </row>
    <row r="792" spans="1:39" ht="16.75" customHeight="1" x14ac:dyDescent="0.3">
      <c r="A792" s="11">
        <v>33</v>
      </c>
      <c r="B792" s="14" t="s">
        <v>3592</v>
      </c>
      <c r="C792" s="52" t="s">
        <v>14801</v>
      </c>
      <c r="D792" s="128"/>
      <c r="E792" s="129"/>
      <c r="F792" s="129"/>
      <c r="G792" s="129"/>
      <c r="H792" s="129"/>
      <c r="I792" s="129"/>
      <c r="J792" s="129"/>
      <c r="K792" s="130"/>
      <c r="L792" s="2"/>
      <c r="M792" s="2"/>
      <c r="N792" s="58"/>
      <c r="O792" s="81"/>
      <c r="P792" s="185"/>
      <c r="Q792" s="2"/>
      <c r="R792" s="2"/>
      <c r="S792" s="44"/>
      <c r="T792" s="43"/>
      <c r="U792" s="8"/>
      <c r="V792" s="8"/>
      <c r="W792" s="8"/>
      <c r="X792" s="8"/>
      <c r="Y792" s="180"/>
      <c r="Z792" s="73"/>
      <c r="AA792" s="232"/>
      <c r="AB792" s="72"/>
      <c r="AC792" s="145"/>
      <c r="AD792" s="71"/>
      <c r="AE792" s="292"/>
      <c r="AF792" s="220" t="s">
        <v>7391</v>
      </c>
      <c r="AG792" s="55" t="s">
        <v>7390</v>
      </c>
      <c r="AH792" s="141">
        <v>0.5</v>
      </c>
      <c r="AI792" s="270"/>
      <c r="AJ792" s="144"/>
      <c r="AK792" s="150"/>
      <c r="AL792" s="6">
        <f>ROUND(ROUND(ROUND(P787*Y788,0)*$AD$587,0)*AH792-AJ790,0)</f>
        <v>100</v>
      </c>
      <c r="AM792" s="66"/>
    </row>
    <row r="793" spans="1:39" ht="16.75" customHeight="1" x14ac:dyDescent="0.3">
      <c r="A793" s="11">
        <v>33</v>
      </c>
      <c r="B793" s="14" t="s">
        <v>3593</v>
      </c>
      <c r="C793" s="52" t="s">
        <v>14800</v>
      </c>
      <c r="D793" s="45"/>
      <c r="E793" s="2"/>
      <c r="F793" s="2"/>
      <c r="G793" s="2"/>
      <c r="H793" s="2"/>
      <c r="I793" s="2"/>
      <c r="J793" s="2"/>
      <c r="K793" s="44"/>
      <c r="L793" s="2"/>
      <c r="M793" s="2"/>
      <c r="N793" s="58"/>
      <c r="O793" s="81"/>
      <c r="P793" s="185"/>
      <c r="Q793" s="2"/>
      <c r="R793" s="2"/>
      <c r="S793" s="44"/>
      <c r="T793" s="281" t="s">
        <v>13491</v>
      </c>
      <c r="U793" s="282"/>
      <c r="V793" s="282"/>
      <c r="W793" s="282"/>
      <c r="X793" s="2"/>
      <c r="Y793" s="145"/>
      <c r="Z793" s="71"/>
      <c r="AA793" s="232"/>
      <c r="AB793" s="72"/>
      <c r="AC793" s="145"/>
      <c r="AD793" s="71"/>
      <c r="AE793" s="36"/>
      <c r="AF793" s="194"/>
      <c r="AG793" s="7"/>
      <c r="AH793" s="7"/>
      <c r="AI793" s="36"/>
      <c r="AJ793" s="7"/>
      <c r="AK793" s="37"/>
      <c r="AL793" s="98">
        <f>ROUND(ROUND(P787*Y794,0)*$AD$587,0)</f>
        <v>215</v>
      </c>
      <c r="AM793" s="66"/>
    </row>
    <row r="794" spans="1:39" ht="16.75" customHeight="1" x14ac:dyDescent="0.3">
      <c r="A794" s="11">
        <v>33</v>
      </c>
      <c r="B794" s="14" t="s">
        <v>3594</v>
      </c>
      <c r="C794" s="52" t="s">
        <v>14799</v>
      </c>
      <c r="D794" s="45"/>
      <c r="E794" s="2"/>
      <c r="F794" s="2"/>
      <c r="G794" s="2"/>
      <c r="H794" s="2"/>
      <c r="I794" s="2"/>
      <c r="J794" s="2"/>
      <c r="K794" s="44"/>
      <c r="L794" s="2"/>
      <c r="M794" s="2"/>
      <c r="N794" s="58"/>
      <c r="O794" s="81"/>
      <c r="P794" s="185"/>
      <c r="Q794" s="2"/>
      <c r="R794" s="2"/>
      <c r="S794" s="44"/>
      <c r="T794" s="284" t="s">
        <v>7405</v>
      </c>
      <c r="U794" s="285"/>
      <c r="V794" s="285"/>
      <c r="W794" s="285"/>
      <c r="X794" s="136" t="s">
        <v>7404</v>
      </c>
      <c r="Y794" s="273">
        <v>0.95</v>
      </c>
      <c r="Z794" s="274"/>
      <c r="AA794" s="233"/>
      <c r="AB794" s="156"/>
      <c r="AC794" s="155"/>
      <c r="AD794" s="157"/>
      <c r="AE794" s="291" t="s">
        <v>12369</v>
      </c>
      <c r="AF794" s="220" t="s">
        <v>7358</v>
      </c>
      <c r="AG794" s="55" t="s">
        <v>7390</v>
      </c>
      <c r="AH794" s="141">
        <v>0.7</v>
      </c>
      <c r="AI794" s="141"/>
      <c r="AJ794" s="141"/>
      <c r="AK794" s="142"/>
      <c r="AL794" s="98">
        <f>ROUND(ROUND(ROUND(P787*Y794,0)*$AD$587,0)*AH794,0)</f>
        <v>151</v>
      </c>
      <c r="AM794" s="66"/>
    </row>
    <row r="795" spans="1:39" ht="16.75" customHeight="1" x14ac:dyDescent="0.3">
      <c r="A795" s="11">
        <v>33</v>
      </c>
      <c r="B795" s="14" t="s">
        <v>3595</v>
      </c>
      <c r="C795" s="52" t="s">
        <v>14798</v>
      </c>
      <c r="D795" s="128"/>
      <c r="E795" s="129"/>
      <c r="F795" s="129"/>
      <c r="G795" s="129"/>
      <c r="H795" s="129"/>
      <c r="I795" s="129"/>
      <c r="J795" s="129"/>
      <c r="K795" s="130"/>
      <c r="L795" s="2"/>
      <c r="M795" s="2"/>
      <c r="N795" s="58"/>
      <c r="O795" s="81"/>
      <c r="P795" s="185"/>
      <c r="Q795" s="2"/>
      <c r="R795" s="2"/>
      <c r="S795" s="44"/>
      <c r="T795" s="284"/>
      <c r="U795" s="285"/>
      <c r="V795" s="285"/>
      <c r="W795" s="285"/>
      <c r="X795" s="2"/>
      <c r="Y795" s="145"/>
      <c r="Z795" s="71"/>
      <c r="AA795" s="232"/>
      <c r="AB795" s="72"/>
      <c r="AC795" s="145"/>
      <c r="AD795" s="71"/>
      <c r="AE795" s="292"/>
      <c r="AF795" s="220" t="s">
        <v>7391</v>
      </c>
      <c r="AG795" s="55" t="s">
        <v>7390</v>
      </c>
      <c r="AH795" s="141">
        <v>0.5</v>
      </c>
      <c r="AI795" s="141"/>
      <c r="AJ795" s="141"/>
      <c r="AK795" s="142"/>
      <c r="AL795" s="98">
        <f>ROUND(ROUND(ROUND(P787*Y794,0)*$AD$587,0)*AH795,0)</f>
        <v>108</v>
      </c>
      <c r="AM795" s="66"/>
    </row>
    <row r="796" spans="1:39" ht="16.75" customHeight="1" x14ac:dyDescent="0.3">
      <c r="A796" s="11">
        <v>33</v>
      </c>
      <c r="B796" s="14" t="s">
        <v>3596</v>
      </c>
      <c r="C796" s="52" t="s">
        <v>14797</v>
      </c>
      <c r="D796" s="128"/>
      <c r="E796" s="129"/>
      <c r="F796" s="129"/>
      <c r="G796" s="129"/>
      <c r="H796" s="129"/>
      <c r="I796" s="129"/>
      <c r="J796" s="129"/>
      <c r="K796" s="130"/>
      <c r="L796" s="2"/>
      <c r="M796" s="2"/>
      <c r="N796" s="58"/>
      <c r="O796" s="81"/>
      <c r="P796" s="185"/>
      <c r="Q796" s="2"/>
      <c r="R796" s="2"/>
      <c r="S796" s="44"/>
      <c r="T796" s="45"/>
      <c r="U796" s="2"/>
      <c r="V796" s="2"/>
      <c r="W796" s="2"/>
      <c r="X796" s="2"/>
      <c r="Y796" s="145"/>
      <c r="Z796" s="71"/>
      <c r="AA796" s="232"/>
      <c r="AB796" s="72"/>
      <c r="AC796" s="145"/>
      <c r="AD796" s="71"/>
      <c r="AE796" s="36"/>
      <c r="AF796" s="201"/>
      <c r="AG796" s="55"/>
      <c r="AH796" s="141"/>
      <c r="AI796" s="268" t="s">
        <v>7356</v>
      </c>
      <c r="AJ796" s="53">
        <v>5</v>
      </c>
      <c r="AK796" s="181" t="s">
        <v>7357</v>
      </c>
      <c r="AL796" s="98">
        <f>ROUND(ROUND(P787*Y794,0)*$AD$587-AJ796,0)</f>
        <v>210</v>
      </c>
      <c r="AM796" s="66"/>
    </row>
    <row r="797" spans="1:39" ht="16.75" customHeight="1" x14ac:dyDescent="0.3">
      <c r="A797" s="11">
        <v>33</v>
      </c>
      <c r="B797" s="14" t="s">
        <v>3597</v>
      </c>
      <c r="C797" s="52" t="s">
        <v>14796</v>
      </c>
      <c r="D797" s="128"/>
      <c r="E797" s="129"/>
      <c r="F797" s="129"/>
      <c r="G797" s="129"/>
      <c r="H797" s="129"/>
      <c r="I797" s="129"/>
      <c r="J797" s="129"/>
      <c r="K797" s="130"/>
      <c r="L797" s="2"/>
      <c r="M797" s="2"/>
      <c r="N797" s="58"/>
      <c r="O797" s="81"/>
      <c r="P797" s="185"/>
      <c r="Q797" s="2"/>
      <c r="R797" s="2"/>
      <c r="S797" s="44"/>
      <c r="T797" s="45"/>
      <c r="U797" s="2"/>
      <c r="V797" s="2"/>
      <c r="W797" s="2"/>
      <c r="X797" s="2"/>
      <c r="Y797" s="145"/>
      <c r="Z797" s="71"/>
      <c r="AA797" s="232"/>
      <c r="AB797" s="72"/>
      <c r="AC797" s="145"/>
      <c r="AD797" s="71"/>
      <c r="AE797" s="291" t="s">
        <v>12369</v>
      </c>
      <c r="AF797" s="220" t="s">
        <v>7358</v>
      </c>
      <c r="AG797" s="55" t="s">
        <v>7390</v>
      </c>
      <c r="AH797" s="141">
        <v>0.7</v>
      </c>
      <c r="AI797" s="269"/>
      <c r="AJ797" s="136"/>
      <c r="AK797" s="75"/>
      <c r="AL797" s="98">
        <f>ROUND(ROUND(ROUND(P787*Y794,0)*$AD$587,0)*AH797-AJ796,0)</f>
        <v>146</v>
      </c>
      <c r="AM797" s="66"/>
    </row>
    <row r="798" spans="1:39" ht="16.75" customHeight="1" x14ac:dyDescent="0.3">
      <c r="A798" s="11">
        <v>33</v>
      </c>
      <c r="B798" s="14" t="s">
        <v>3598</v>
      </c>
      <c r="C798" s="52" t="s">
        <v>14795</v>
      </c>
      <c r="D798" s="128"/>
      <c r="E798" s="129"/>
      <c r="F798" s="129"/>
      <c r="G798" s="129"/>
      <c r="H798" s="129"/>
      <c r="I798" s="129"/>
      <c r="J798" s="129"/>
      <c r="K798" s="130"/>
      <c r="L798" s="2"/>
      <c r="M798" s="2"/>
      <c r="N798" s="58"/>
      <c r="O798" s="81"/>
      <c r="P798" s="185"/>
      <c r="Q798" s="2"/>
      <c r="R798" s="2"/>
      <c r="S798" s="44"/>
      <c r="T798" s="43"/>
      <c r="U798" s="8"/>
      <c r="V798" s="8"/>
      <c r="W798" s="8"/>
      <c r="X798" s="8"/>
      <c r="Y798" s="180"/>
      <c r="Z798" s="73"/>
      <c r="AA798" s="232"/>
      <c r="AB798" s="72"/>
      <c r="AC798" s="145"/>
      <c r="AD798" s="71"/>
      <c r="AE798" s="292"/>
      <c r="AF798" s="220" t="s">
        <v>7391</v>
      </c>
      <c r="AG798" s="55" t="s">
        <v>7390</v>
      </c>
      <c r="AH798" s="141">
        <v>0.5</v>
      </c>
      <c r="AI798" s="270"/>
      <c r="AJ798" s="144"/>
      <c r="AK798" s="150"/>
      <c r="AL798" s="98">
        <f>ROUND(ROUND(ROUND(P787*Y794,0)*$AD$587,0)*AH798-AJ796,0)</f>
        <v>103</v>
      </c>
      <c r="AM798" s="66"/>
    </row>
    <row r="799" spans="1:39" ht="16.75" customHeight="1" x14ac:dyDescent="0.3">
      <c r="A799" s="11">
        <v>33</v>
      </c>
      <c r="B799" s="14" t="s">
        <v>3599</v>
      </c>
      <c r="C799" s="52" t="s">
        <v>14794</v>
      </c>
      <c r="D799" s="45"/>
      <c r="E799" s="2"/>
      <c r="F799" s="2"/>
      <c r="G799" s="2"/>
      <c r="H799" s="2"/>
      <c r="I799" s="2"/>
      <c r="J799" s="2"/>
      <c r="K799" s="44"/>
      <c r="L799" s="36"/>
      <c r="M799" s="36"/>
      <c r="N799" s="62"/>
      <c r="O799" s="168"/>
      <c r="P799" s="167" t="s">
        <v>7461</v>
      </c>
      <c r="Q799" s="36"/>
      <c r="R799" s="36"/>
      <c r="S799" s="50"/>
      <c r="T799" s="2"/>
      <c r="U799" s="2"/>
      <c r="V799" s="2"/>
      <c r="W799" s="2"/>
      <c r="X799" s="36"/>
      <c r="Y799" s="217"/>
      <c r="Z799" s="50"/>
      <c r="AA799" s="12"/>
      <c r="AB799" s="45"/>
      <c r="AC799" s="2"/>
      <c r="AD799" s="44"/>
      <c r="AE799" s="36"/>
      <c r="AF799" s="53"/>
      <c r="AG799" s="36"/>
      <c r="AH799" s="36"/>
      <c r="AI799" s="36"/>
      <c r="AJ799" s="36"/>
      <c r="AK799" s="50"/>
      <c r="AL799" s="98">
        <f>ROUND(P805*$AD$587,0)</f>
        <v>541</v>
      </c>
      <c r="AM799" s="22" t="s">
        <v>7631</v>
      </c>
    </row>
    <row r="800" spans="1:39" ht="16.75" customHeight="1" x14ac:dyDescent="0.3">
      <c r="A800" s="11">
        <v>33</v>
      </c>
      <c r="B800" s="14" t="s">
        <v>3600</v>
      </c>
      <c r="C800" s="52" t="s">
        <v>14793</v>
      </c>
      <c r="D800" s="284"/>
      <c r="E800" s="285"/>
      <c r="F800" s="285"/>
      <c r="G800" s="285"/>
      <c r="H800" s="129"/>
      <c r="I800" s="129"/>
      <c r="J800" s="129"/>
      <c r="K800" s="130"/>
      <c r="L800" s="285" t="s">
        <v>12424</v>
      </c>
      <c r="M800" s="288"/>
      <c r="N800" s="288"/>
      <c r="O800" s="289"/>
      <c r="P800" s="185"/>
      <c r="Q800" s="2"/>
      <c r="R800" s="2"/>
      <c r="S800" s="44"/>
      <c r="T800" s="2"/>
      <c r="U800" s="2"/>
      <c r="V800" s="2"/>
      <c r="W800" s="2"/>
      <c r="X800" s="2"/>
      <c r="Y800" s="145"/>
      <c r="Z800" s="71"/>
      <c r="AA800" s="232"/>
      <c r="AB800" s="72"/>
      <c r="AC800" s="145"/>
      <c r="AD800" s="71"/>
      <c r="AE800" s="291" t="s">
        <v>12369</v>
      </c>
      <c r="AF800" s="220" t="s">
        <v>7358</v>
      </c>
      <c r="AG800" s="55" t="s">
        <v>7390</v>
      </c>
      <c r="AH800" s="141">
        <v>0.7</v>
      </c>
      <c r="AI800" s="141"/>
      <c r="AJ800" s="141"/>
      <c r="AK800" s="142"/>
      <c r="AL800" s="98">
        <f>ROUND(ROUND(P805*$AD$587,0)*AH800,0)</f>
        <v>379</v>
      </c>
      <c r="AM800" s="66"/>
    </row>
    <row r="801" spans="1:39" ht="16.75" customHeight="1" x14ac:dyDescent="0.3">
      <c r="A801" s="11">
        <v>33</v>
      </c>
      <c r="B801" s="14" t="s">
        <v>3601</v>
      </c>
      <c r="C801" s="52" t="s">
        <v>14792</v>
      </c>
      <c r="D801" s="284"/>
      <c r="E801" s="285"/>
      <c r="F801" s="285"/>
      <c r="G801" s="285"/>
      <c r="H801" s="129"/>
      <c r="I801" s="129"/>
      <c r="J801" s="129"/>
      <c r="K801" s="130"/>
      <c r="L801" s="285"/>
      <c r="M801" s="288"/>
      <c r="N801" s="288"/>
      <c r="O801" s="289"/>
      <c r="P801" s="185"/>
      <c r="Q801" s="2"/>
      <c r="R801" s="2"/>
      <c r="S801" s="44"/>
      <c r="T801" s="45"/>
      <c r="U801" s="2"/>
      <c r="V801" s="2"/>
      <c r="W801" s="2"/>
      <c r="X801" s="2"/>
      <c r="Y801" s="145"/>
      <c r="Z801" s="71"/>
      <c r="AA801" s="232"/>
      <c r="AB801" s="72"/>
      <c r="AC801" s="145"/>
      <c r="AD801" s="71"/>
      <c r="AE801" s="292"/>
      <c r="AF801" s="220" t="s">
        <v>7391</v>
      </c>
      <c r="AG801" s="55" t="s">
        <v>7390</v>
      </c>
      <c r="AH801" s="141">
        <v>0.5</v>
      </c>
      <c r="AI801" s="141"/>
      <c r="AJ801" s="141"/>
      <c r="AK801" s="142"/>
      <c r="AL801" s="98">
        <f>ROUND(ROUND(P805*$AD$587,0)*AH801,0)</f>
        <v>271</v>
      </c>
      <c r="AM801" s="66"/>
    </row>
    <row r="802" spans="1:39" ht="16.75" customHeight="1" x14ac:dyDescent="0.3">
      <c r="A802" s="11">
        <v>33</v>
      </c>
      <c r="B802" s="14" t="s">
        <v>3602</v>
      </c>
      <c r="C802" s="52" t="s">
        <v>14791</v>
      </c>
      <c r="D802" s="284"/>
      <c r="E802" s="285"/>
      <c r="F802" s="285"/>
      <c r="G802" s="285"/>
      <c r="H802" s="129"/>
      <c r="I802" s="129"/>
      <c r="J802" s="129"/>
      <c r="K802" s="130"/>
      <c r="L802" s="285"/>
      <c r="M802" s="288"/>
      <c r="N802" s="288"/>
      <c r="O802" s="289"/>
      <c r="P802" s="185"/>
      <c r="Q802" s="2"/>
      <c r="R802" s="2"/>
      <c r="S802" s="44"/>
      <c r="T802" s="45"/>
      <c r="U802" s="2"/>
      <c r="V802" s="2"/>
      <c r="W802" s="2"/>
      <c r="X802" s="2"/>
      <c r="Y802" s="145"/>
      <c r="Z802" s="71"/>
      <c r="AA802" s="232"/>
      <c r="AB802" s="72"/>
      <c r="AC802" s="145"/>
      <c r="AD802" s="71"/>
      <c r="AE802" s="36"/>
      <c r="AF802" s="201"/>
      <c r="AG802" s="55"/>
      <c r="AH802" s="141"/>
      <c r="AI802" s="268" t="s">
        <v>7356</v>
      </c>
      <c r="AJ802" s="53">
        <v>5</v>
      </c>
      <c r="AK802" s="181" t="s">
        <v>7357</v>
      </c>
      <c r="AL802" s="98">
        <f>ROUND(P805*$AD$587-AJ802,0)</f>
        <v>536</v>
      </c>
      <c r="AM802" s="66"/>
    </row>
    <row r="803" spans="1:39" ht="16.75" customHeight="1" x14ac:dyDescent="0.3">
      <c r="A803" s="11">
        <v>33</v>
      </c>
      <c r="B803" s="14" t="s">
        <v>3603</v>
      </c>
      <c r="C803" s="52" t="s">
        <v>14790</v>
      </c>
      <c r="D803" s="284"/>
      <c r="E803" s="285"/>
      <c r="F803" s="285"/>
      <c r="G803" s="285"/>
      <c r="H803" s="129"/>
      <c r="I803" s="129"/>
      <c r="J803" s="129"/>
      <c r="K803" s="130"/>
      <c r="L803" s="285"/>
      <c r="M803" s="288"/>
      <c r="N803" s="288"/>
      <c r="O803" s="289"/>
      <c r="P803" s="185"/>
      <c r="Q803" s="2"/>
      <c r="R803" s="2"/>
      <c r="S803" s="44"/>
      <c r="T803" s="45"/>
      <c r="U803" s="2"/>
      <c r="V803" s="2"/>
      <c r="W803" s="2"/>
      <c r="X803" s="2"/>
      <c r="Y803" s="145"/>
      <c r="Z803" s="71"/>
      <c r="AA803" s="232"/>
      <c r="AB803" s="72"/>
      <c r="AC803" s="145"/>
      <c r="AD803" s="71"/>
      <c r="AE803" s="291" t="s">
        <v>12369</v>
      </c>
      <c r="AF803" s="220" t="s">
        <v>7358</v>
      </c>
      <c r="AG803" s="55" t="s">
        <v>7390</v>
      </c>
      <c r="AH803" s="141">
        <v>0.7</v>
      </c>
      <c r="AI803" s="269"/>
      <c r="AJ803" s="136"/>
      <c r="AK803" s="75"/>
      <c r="AL803" s="98">
        <f>ROUND(ROUND(P805*$AD$587,0)*AH803-AJ802,0)</f>
        <v>374</v>
      </c>
      <c r="AM803" s="66"/>
    </row>
    <row r="804" spans="1:39" ht="16.75" customHeight="1" x14ac:dyDescent="0.3">
      <c r="A804" s="11">
        <v>33</v>
      </c>
      <c r="B804" s="14" t="s">
        <v>3604</v>
      </c>
      <c r="C804" s="52" t="s">
        <v>14789</v>
      </c>
      <c r="D804" s="284"/>
      <c r="E804" s="285"/>
      <c r="F804" s="285"/>
      <c r="G804" s="285"/>
      <c r="H804" s="129"/>
      <c r="I804" s="129"/>
      <c r="J804" s="129"/>
      <c r="K804" s="130"/>
      <c r="L804" s="285"/>
      <c r="M804" s="288"/>
      <c r="N804" s="288"/>
      <c r="O804" s="289"/>
      <c r="P804" s="185"/>
      <c r="Q804" s="2"/>
      <c r="R804" s="2"/>
      <c r="S804" s="44"/>
      <c r="T804" s="45"/>
      <c r="U804" s="2"/>
      <c r="V804" s="2"/>
      <c r="W804" s="2"/>
      <c r="X804" s="2"/>
      <c r="Y804" s="145"/>
      <c r="Z804" s="71"/>
      <c r="AA804" s="232"/>
      <c r="AB804" s="72"/>
      <c r="AC804" s="145"/>
      <c r="AD804" s="71"/>
      <c r="AE804" s="292"/>
      <c r="AF804" s="220" t="s">
        <v>7391</v>
      </c>
      <c r="AG804" s="55" t="s">
        <v>7390</v>
      </c>
      <c r="AH804" s="141">
        <v>0.5</v>
      </c>
      <c r="AI804" s="270"/>
      <c r="AJ804" s="144"/>
      <c r="AK804" s="150"/>
      <c r="AL804" s="98">
        <f>ROUND(ROUND(P805*$AD$587,0)*AH804-AJ802,0)</f>
        <v>266</v>
      </c>
      <c r="AM804" s="66"/>
    </row>
    <row r="805" spans="1:39" ht="16.75" customHeight="1" x14ac:dyDescent="0.3">
      <c r="A805" s="11">
        <v>33</v>
      </c>
      <c r="B805" s="14" t="s">
        <v>3605</v>
      </c>
      <c r="C805" s="52" t="s">
        <v>14788</v>
      </c>
      <c r="D805" s="284"/>
      <c r="E805" s="285"/>
      <c r="F805" s="285"/>
      <c r="G805" s="285"/>
      <c r="H805" s="129"/>
      <c r="I805" s="129"/>
      <c r="J805" s="129"/>
      <c r="K805" s="130"/>
      <c r="L805" s="288"/>
      <c r="M805" s="288"/>
      <c r="N805" s="288"/>
      <c r="O805" s="289"/>
      <c r="P805" s="271">
        <f>'21共同生活援助（日中支援型）'!P517</f>
        <v>773</v>
      </c>
      <c r="Q805" s="272"/>
      <c r="R805" s="2" t="s">
        <v>7388</v>
      </c>
      <c r="S805" s="44"/>
      <c r="T805" s="281" t="s">
        <v>7380</v>
      </c>
      <c r="U805" s="282"/>
      <c r="V805" s="282"/>
      <c r="W805" s="282"/>
      <c r="X805" s="36"/>
      <c r="Y805" s="217"/>
      <c r="Z805" s="74"/>
      <c r="AA805" s="232"/>
      <c r="AB805" s="72"/>
      <c r="AC805" s="145"/>
      <c r="AD805" s="71"/>
      <c r="AE805" s="36"/>
      <c r="AF805" s="135"/>
      <c r="AG805" s="7"/>
      <c r="AH805" s="7"/>
      <c r="AI805" s="36"/>
      <c r="AJ805" s="7"/>
      <c r="AK805" s="37"/>
      <c r="AL805" s="98">
        <f>ROUND(ROUND(P805*Y806,0)*$AD$587,0)</f>
        <v>503</v>
      </c>
      <c r="AM805" s="66"/>
    </row>
    <row r="806" spans="1:39" ht="16.75" customHeight="1" x14ac:dyDescent="0.3">
      <c r="A806" s="11">
        <v>33</v>
      </c>
      <c r="B806" s="14" t="s">
        <v>3606</v>
      </c>
      <c r="C806" s="52" t="s">
        <v>14787</v>
      </c>
      <c r="D806" s="284"/>
      <c r="E806" s="285"/>
      <c r="F806" s="285"/>
      <c r="G806" s="285"/>
      <c r="H806" s="129"/>
      <c r="I806" s="129"/>
      <c r="J806" s="129"/>
      <c r="K806" s="130"/>
      <c r="L806" s="2"/>
      <c r="M806" s="2"/>
      <c r="N806" s="58"/>
      <c r="O806" s="81"/>
      <c r="P806" s="72"/>
      <c r="Q806" s="145"/>
      <c r="R806" s="2"/>
      <c r="S806" s="44"/>
      <c r="T806" s="284"/>
      <c r="U806" s="285"/>
      <c r="V806" s="285"/>
      <c r="W806" s="285"/>
      <c r="X806" s="136" t="s">
        <v>7404</v>
      </c>
      <c r="Y806" s="273">
        <v>0.93</v>
      </c>
      <c r="Z806" s="274"/>
      <c r="AA806" s="233"/>
      <c r="AB806" s="156"/>
      <c r="AC806" s="155"/>
      <c r="AD806" s="157"/>
      <c r="AE806" s="291" t="s">
        <v>12369</v>
      </c>
      <c r="AF806" s="220" t="s">
        <v>7358</v>
      </c>
      <c r="AG806" s="55" t="s">
        <v>7390</v>
      </c>
      <c r="AH806" s="141">
        <v>0.7</v>
      </c>
      <c r="AI806" s="141"/>
      <c r="AJ806" s="141"/>
      <c r="AK806" s="142"/>
      <c r="AL806" s="98">
        <f>ROUND(ROUND(ROUND(P805*Y806,0)*$AD$587,0)*AH806,0)</f>
        <v>352</v>
      </c>
      <c r="AM806" s="66"/>
    </row>
    <row r="807" spans="1:39" ht="16.75" customHeight="1" x14ac:dyDescent="0.3">
      <c r="A807" s="11">
        <v>33</v>
      </c>
      <c r="B807" s="14" t="s">
        <v>3607</v>
      </c>
      <c r="C807" s="52" t="s">
        <v>14786</v>
      </c>
      <c r="D807" s="128"/>
      <c r="E807" s="129"/>
      <c r="F807" s="129"/>
      <c r="G807" s="129"/>
      <c r="H807" s="129"/>
      <c r="I807" s="129"/>
      <c r="J807" s="129"/>
      <c r="K807" s="130"/>
      <c r="L807" s="2"/>
      <c r="M807" s="2"/>
      <c r="N807" s="58"/>
      <c r="O807" s="81"/>
      <c r="P807" s="185"/>
      <c r="Q807" s="2"/>
      <c r="R807" s="2"/>
      <c r="S807" s="44"/>
      <c r="T807" s="284"/>
      <c r="U807" s="285"/>
      <c r="V807" s="285"/>
      <c r="W807" s="285"/>
      <c r="X807" s="2"/>
      <c r="Y807" s="145"/>
      <c r="Z807" s="71"/>
      <c r="AA807" s="232"/>
      <c r="AB807" s="72"/>
      <c r="AC807" s="145"/>
      <c r="AD807" s="71"/>
      <c r="AE807" s="292"/>
      <c r="AF807" s="220" t="s">
        <v>7391</v>
      </c>
      <c r="AG807" s="55" t="s">
        <v>7390</v>
      </c>
      <c r="AH807" s="141">
        <v>0.5</v>
      </c>
      <c r="AI807" s="141"/>
      <c r="AJ807" s="141"/>
      <c r="AK807" s="142"/>
      <c r="AL807" s="98">
        <f>ROUND(ROUND(ROUND(P805*Y806,0)*$AD$587,0)*AH807,0)</f>
        <v>252</v>
      </c>
      <c r="AM807" s="66"/>
    </row>
    <row r="808" spans="1:39" ht="16.75" customHeight="1" x14ac:dyDescent="0.3">
      <c r="A808" s="11">
        <v>33</v>
      </c>
      <c r="B808" s="14" t="s">
        <v>3608</v>
      </c>
      <c r="C808" s="52" t="s">
        <v>14785</v>
      </c>
      <c r="D808" s="128"/>
      <c r="E808" s="129"/>
      <c r="F808" s="129"/>
      <c r="G808" s="129"/>
      <c r="H808" s="129"/>
      <c r="I808" s="129"/>
      <c r="J808" s="129"/>
      <c r="K808" s="130"/>
      <c r="L808" s="2"/>
      <c r="M808" s="2"/>
      <c r="N808" s="58"/>
      <c r="O808" s="81"/>
      <c r="P808" s="185"/>
      <c r="Q808" s="2"/>
      <c r="R808" s="2"/>
      <c r="S808" s="44"/>
      <c r="T808" s="45"/>
      <c r="U808" s="2"/>
      <c r="V808" s="2"/>
      <c r="W808" s="2"/>
      <c r="X808" s="2"/>
      <c r="Y808" s="145"/>
      <c r="Z808" s="71"/>
      <c r="AA808" s="232"/>
      <c r="AB808" s="72"/>
      <c r="AC808" s="145"/>
      <c r="AD808" s="71"/>
      <c r="AE808" s="36"/>
      <c r="AF808" s="201"/>
      <c r="AG808" s="55"/>
      <c r="AH808" s="141"/>
      <c r="AI808" s="268" t="s">
        <v>7356</v>
      </c>
      <c r="AJ808" s="53">
        <v>5</v>
      </c>
      <c r="AK808" s="181" t="s">
        <v>7357</v>
      </c>
      <c r="AL808" s="98">
        <f>ROUND(ROUND(P805*Y806,0)*$AD$587-AJ808,0)</f>
        <v>498</v>
      </c>
      <c r="AM808" s="66"/>
    </row>
    <row r="809" spans="1:39" ht="16.75" customHeight="1" x14ac:dyDescent="0.3">
      <c r="A809" s="11">
        <v>33</v>
      </c>
      <c r="B809" s="14" t="s">
        <v>3609</v>
      </c>
      <c r="C809" s="52" t="s">
        <v>14784</v>
      </c>
      <c r="D809" s="128"/>
      <c r="E809" s="129"/>
      <c r="F809" s="129"/>
      <c r="G809" s="129"/>
      <c r="H809" s="129"/>
      <c r="I809" s="129"/>
      <c r="J809" s="129"/>
      <c r="K809" s="130"/>
      <c r="L809" s="2"/>
      <c r="M809" s="2"/>
      <c r="N809" s="58"/>
      <c r="O809" s="81"/>
      <c r="P809" s="185"/>
      <c r="Q809" s="2"/>
      <c r="R809" s="2"/>
      <c r="S809" s="44"/>
      <c r="T809" s="45"/>
      <c r="U809" s="2"/>
      <c r="V809" s="2"/>
      <c r="W809" s="2"/>
      <c r="X809" s="2"/>
      <c r="Y809" s="145"/>
      <c r="Z809" s="71"/>
      <c r="AA809" s="232"/>
      <c r="AB809" s="72"/>
      <c r="AC809" s="145"/>
      <c r="AD809" s="71"/>
      <c r="AE809" s="291" t="s">
        <v>12369</v>
      </c>
      <c r="AF809" s="220" t="s">
        <v>7358</v>
      </c>
      <c r="AG809" s="55" t="s">
        <v>7390</v>
      </c>
      <c r="AH809" s="141">
        <v>0.7</v>
      </c>
      <c r="AI809" s="269"/>
      <c r="AJ809" s="136"/>
      <c r="AK809" s="75"/>
      <c r="AL809" s="98">
        <f>ROUND(ROUND(ROUND(P805*Y806,0)*$AD$587,0)*AH809-AJ808,0)</f>
        <v>347</v>
      </c>
      <c r="AM809" s="66"/>
    </row>
    <row r="810" spans="1:39" ht="16.75" customHeight="1" x14ac:dyDescent="0.3">
      <c r="A810" s="11">
        <v>33</v>
      </c>
      <c r="B810" s="14" t="s">
        <v>3610</v>
      </c>
      <c r="C810" s="52" t="s">
        <v>14783</v>
      </c>
      <c r="D810" s="128"/>
      <c r="E810" s="129"/>
      <c r="F810" s="129"/>
      <c r="G810" s="129"/>
      <c r="H810" s="129"/>
      <c r="I810" s="129"/>
      <c r="J810" s="129"/>
      <c r="K810" s="130"/>
      <c r="L810" s="2"/>
      <c r="M810" s="2"/>
      <c r="N810" s="58"/>
      <c r="O810" s="81"/>
      <c r="P810" s="185"/>
      <c r="Q810" s="2"/>
      <c r="R810" s="2"/>
      <c r="S810" s="44"/>
      <c r="T810" s="43"/>
      <c r="U810" s="8"/>
      <c r="V810" s="8"/>
      <c r="W810" s="8"/>
      <c r="X810" s="8"/>
      <c r="Y810" s="180"/>
      <c r="Z810" s="73"/>
      <c r="AA810" s="232"/>
      <c r="AB810" s="72"/>
      <c r="AC810" s="145"/>
      <c r="AD810" s="71"/>
      <c r="AE810" s="292"/>
      <c r="AF810" s="220" t="s">
        <v>7391</v>
      </c>
      <c r="AG810" s="55" t="s">
        <v>7390</v>
      </c>
      <c r="AH810" s="141">
        <v>0.5</v>
      </c>
      <c r="AI810" s="270"/>
      <c r="AJ810" s="144"/>
      <c r="AK810" s="150"/>
      <c r="AL810" s="98">
        <f>ROUND(ROUND(ROUND(P805*Y806,0)*$AD$587,0)*AH810-AJ808,0)</f>
        <v>247</v>
      </c>
      <c r="AM810" s="66"/>
    </row>
    <row r="811" spans="1:39" ht="16.75" customHeight="1" x14ac:dyDescent="0.3">
      <c r="A811" s="11">
        <v>33</v>
      </c>
      <c r="B811" s="14" t="s">
        <v>3611</v>
      </c>
      <c r="C811" s="52" t="s">
        <v>14782</v>
      </c>
      <c r="D811" s="45"/>
      <c r="E811" s="2"/>
      <c r="F811" s="2"/>
      <c r="G811" s="2"/>
      <c r="H811" s="2"/>
      <c r="I811" s="2"/>
      <c r="J811" s="2"/>
      <c r="K811" s="44"/>
      <c r="L811" s="2"/>
      <c r="M811" s="2"/>
      <c r="N811" s="58"/>
      <c r="O811" s="81"/>
      <c r="P811" s="185"/>
      <c r="Q811" s="2"/>
      <c r="R811" s="2"/>
      <c r="S811" s="44"/>
      <c r="T811" s="281" t="s">
        <v>13491</v>
      </c>
      <c r="U811" s="282"/>
      <c r="V811" s="282"/>
      <c r="W811" s="282"/>
      <c r="X811" s="2"/>
      <c r="Y811" s="145"/>
      <c r="Z811" s="71"/>
      <c r="AA811" s="232"/>
      <c r="AB811" s="72"/>
      <c r="AC811" s="145"/>
      <c r="AD811" s="71"/>
      <c r="AE811" s="36"/>
      <c r="AF811" s="194"/>
      <c r="AG811" s="7"/>
      <c r="AH811" s="7"/>
      <c r="AI811" s="36"/>
      <c r="AJ811" s="7"/>
      <c r="AK811" s="37"/>
      <c r="AL811" s="98">
        <f>ROUND(ROUND(P805*Y812,0)*$AD$587,0)</f>
        <v>514</v>
      </c>
      <c r="AM811" s="66"/>
    </row>
    <row r="812" spans="1:39" ht="16.75" customHeight="1" x14ac:dyDescent="0.3">
      <c r="A812" s="11">
        <v>33</v>
      </c>
      <c r="B812" s="14" t="s">
        <v>3612</v>
      </c>
      <c r="C812" s="52" t="s">
        <v>14781</v>
      </c>
      <c r="D812" s="45"/>
      <c r="E812" s="2"/>
      <c r="F812" s="2"/>
      <c r="G812" s="2"/>
      <c r="H812" s="2"/>
      <c r="I812" s="2"/>
      <c r="J812" s="2"/>
      <c r="K812" s="44"/>
      <c r="L812" s="2"/>
      <c r="M812" s="2"/>
      <c r="N812" s="58"/>
      <c r="O812" s="81"/>
      <c r="P812" s="185"/>
      <c r="Q812" s="2"/>
      <c r="R812" s="2"/>
      <c r="S812" s="44"/>
      <c r="T812" s="284" t="s">
        <v>7405</v>
      </c>
      <c r="U812" s="285"/>
      <c r="V812" s="285"/>
      <c r="W812" s="285"/>
      <c r="X812" s="136" t="s">
        <v>7404</v>
      </c>
      <c r="Y812" s="273">
        <v>0.95</v>
      </c>
      <c r="Z812" s="274"/>
      <c r="AA812" s="233"/>
      <c r="AB812" s="156"/>
      <c r="AC812" s="155"/>
      <c r="AD812" s="157"/>
      <c r="AE812" s="291" t="s">
        <v>12369</v>
      </c>
      <c r="AF812" s="220" t="s">
        <v>7358</v>
      </c>
      <c r="AG812" s="55" t="s">
        <v>7390</v>
      </c>
      <c r="AH812" s="141">
        <v>0.7</v>
      </c>
      <c r="AI812" s="141"/>
      <c r="AJ812" s="141"/>
      <c r="AK812" s="142"/>
      <c r="AL812" s="98">
        <f>ROUND(ROUND(ROUND(P805*Y812,0)*$AD$587,0)*AH812,0)</f>
        <v>360</v>
      </c>
      <c r="AM812" s="66"/>
    </row>
    <row r="813" spans="1:39" ht="16.75" customHeight="1" x14ac:dyDescent="0.3">
      <c r="A813" s="11">
        <v>33</v>
      </c>
      <c r="B813" s="14" t="s">
        <v>3613</v>
      </c>
      <c r="C813" s="52" t="s">
        <v>14780</v>
      </c>
      <c r="D813" s="128"/>
      <c r="E813" s="129"/>
      <c r="F813" s="129"/>
      <c r="G813" s="129"/>
      <c r="H813" s="129"/>
      <c r="I813" s="129"/>
      <c r="J813" s="129"/>
      <c r="K813" s="130"/>
      <c r="L813" s="2"/>
      <c r="M813" s="2"/>
      <c r="N813" s="58"/>
      <c r="O813" s="81"/>
      <c r="P813" s="185"/>
      <c r="Q813" s="2"/>
      <c r="R813" s="2"/>
      <c r="S813" s="44"/>
      <c r="T813" s="284"/>
      <c r="U813" s="285"/>
      <c r="V813" s="285"/>
      <c r="W813" s="285"/>
      <c r="X813" s="2"/>
      <c r="Y813" s="145"/>
      <c r="Z813" s="71"/>
      <c r="AA813" s="232"/>
      <c r="AB813" s="72"/>
      <c r="AC813" s="145"/>
      <c r="AD813" s="71"/>
      <c r="AE813" s="292"/>
      <c r="AF813" s="220" t="s">
        <v>7391</v>
      </c>
      <c r="AG813" s="55" t="s">
        <v>7390</v>
      </c>
      <c r="AH813" s="141">
        <v>0.5</v>
      </c>
      <c r="AI813" s="141"/>
      <c r="AJ813" s="141"/>
      <c r="AK813" s="142"/>
      <c r="AL813" s="98">
        <f>ROUND(ROUND(ROUND(P805*Y812,0)*$AD$587,0)*AH813,0)</f>
        <v>257</v>
      </c>
      <c r="AM813" s="66"/>
    </row>
    <row r="814" spans="1:39" ht="16.75" customHeight="1" x14ac:dyDescent="0.3">
      <c r="A814" s="11">
        <v>33</v>
      </c>
      <c r="B814" s="14" t="s">
        <v>3614</v>
      </c>
      <c r="C814" s="52" t="s">
        <v>14779</v>
      </c>
      <c r="D814" s="128"/>
      <c r="E814" s="129"/>
      <c r="F814" s="129"/>
      <c r="G814" s="129"/>
      <c r="H814" s="129"/>
      <c r="I814" s="129"/>
      <c r="J814" s="129"/>
      <c r="K814" s="130"/>
      <c r="L814" s="2"/>
      <c r="M814" s="2"/>
      <c r="N814" s="58"/>
      <c r="O814" s="81"/>
      <c r="P814" s="185"/>
      <c r="Q814" s="2"/>
      <c r="R814" s="2"/>
      <c r="S814" s="44"/>
      <c r="T814" s="45"/>
      <c r="U814" s="2"/>
      <c r="V814" s="2"/>
      <c r="W814" s="2"/>
      <c r="X814" s="2"/>
      <c r="Y814" s="145"/>
      <c r="Z814" s="71"/>
      <c r="AA814" s="232"/>
      <c r="AB814" s="72"/>
      <c r="AC814" s="145"/>
      <c r="AD814" s="71"/>
      <c r="AE814" s="36"/>
      <c r="AF814" s="201"/>
      <c r="AG814" s="55"/>
      <c r="AH814" s="141"/>
      <c r="AI814" s="268" t="s">
        <v>7356</v>
      </c>
      <c r="AJ814" s="53">
        <v>5</v>
      </c>
      <c r="AK814" s="181" t="s">
        <v>7357</v>
      </c>
      <c r="AL814" s="98">
        <f>ROUND(ROUND(P805*Y812,0)*$AD$587-AJ814,0)</f>
        <v>509</v>
      </c>
      <c r="AM814" s="66"/>
    </row>
    <row r="815" spans="1:39" ht="16.75" customHeight="1" x14ac:dyDescent="0.3">
      <c r="A815" s="11">
        <v>33</v>
      </c>
      <c r="B815" s="14" t="s">
        <v>3615</v>
      </c>
      <c r="C815" s="52" t="s">
        <v>14778</v>
      </c>
      <c r="D815" s="128"/>
      <c r="E815" s="129"/>
      <c r="F815" s="129"/>
      <c r="G815" s="129"/>
      <c r="H815" s="129"/>
      <c r="I815" s="129"/>
      <c r="J815" s="129"/>
      <c r="K815" s="130"/>
      <c r="L815" s="2"/>
      <c r="M815" s="2"/>
      <c r="N815" s="58"/>
      <c r="O815" s="81"/>
      <c r="P815" s="185"/>
      <c r="Q815" s="2"/>
      <c r="R815" s="2"/>
      <c r="S815" s="44"/>
      <c r="T815" s="45"/>
      <c r="U815" s="2"/>
      <c r="V815" s="2"/>
      <c r="W815" s="2"/>
      <c r="X815" s="2"/>
      <c r="Y815" s="145"/>
      <c r="Z815" s="71"/>
      <c r="AA815" s="232"/>
      <c r="AB815" s="72"/>
      <c r="AC815" s="145"/>
      <c r="AD815" s="71"/>
      <c r="AE815" s="291" t="s">
        <v>12369</v>
      </c>
      <c r="AF815" s="220" t="s">
        <v>7358</v>
      </c>
      <c r="AG815" s="55" t="s">
        <v>7390</v>
      </c>
      <c r="AH815" s="141">
        <v>0.7</v>
      </c>
      <c r="AI815" s="269"/>
      <c r="AJ815" s="136"/>
      <c r="AK815" s="75"/>
      <c r="AL815" s="98">
        <f>ROUND(ROUND(ROUND(P805*Y812,0)*$AD$587,0)*AH815-AJ814,0)</f>
        <v>355</v>
      </c>
      <c r="AM815" s="66"/>
    </row>
    <row r="816" spans="1:39" ht="16.75" customHeight="1" x14ac:dyDescent="0.3">
      <c r="A816" s="11">
        <v>33</v>
      </c>
      <c r="B816" s="14" t="s">
        <v>3616</v>
      </c>
      <c r="C816" s="52" t="s">
        <v>14777</v>
      </c>
      <c r="D816" s="128"/>
      <c r="E816" s="129"/>
      <c r="F816" s="129"/>
      <c r="G816" s="129"/>
      <c r="H816" s="129"/>
      <c r="I816" s="129"/>
      <c r="J816" s="129"/>
      <c r="K816" s="130"/>
      <c r="L816" s="2"/>
      <c r="M816" s="2"/>
      <c r="N816" s="58"/>
      <c r="O816" s="81"/>
      <c r="P816" s="185"/>
      <c r="Q816" s="2"/>
      <c r="R816" s="2"/>
      <c r="S816" s="44"/>
      <c r="T816" s="43"/>
      <c r="U816" s="8"/>
      <c r="V816" s="8"/>
      <c r="W816" s="8"/>
      <c r="X816" s="8"/>
      <c r="Y816" s="180"/>
      <c r="Z816" s="73"/>
      <c r="AA816" s="232"/>
      <c r="AB816" s="72"/>
      <c r="AC816" s="145"/>
      <c r="AD816" s="71"/>
      <c r="AE816" s="292"/>
      <c r="AF816" s="220" t="s">
        <v>7391</v>
      </c>
      <c r="AG816" s="55" t="s">
        <v>7390</v>
      </c>
      <c r="AH816" s="141">
        <v>0.5</v>
      </c>
      <c r="AI816" s="270"/>
      <c r="AJ816" s="144"/>
      <c r="AK816" s="150"/>
      <c r="AL816" s="98">
        <f>ROUND(ROUND(ROUND(P805*Y812,0)*$AD$587,0)*AH816-AJ814,0)</f>
        <v>252</v>
      </c>
      <c r="AM816" s="66"/>
    </row>
    <row r="817" spans="1:39" ht="16.75" customHeight="1" x14ac:dyDescent="0.3">
      <c r="A817" s="11">
        <v>33</v>
      </c>
      <c r="B817" s="14" t="s">
        <v>3617</v>
      </c>
      <c r="C817" s="52" t="s">
        <v>14776</v>
      </c>
      <c r="D817" s="45"/>
      <c r="E817" s="2"/>
      <c r="F817" s="2"/>
      <c r="G817" s="2"/>
      <c r="H817" s="2"/>
      <c r="I817" s="2"/>
      <c r="J817" s="2"/>
      <c r="K817" s="44"/>
      <c r="L817" s="2"/>
      <c r="M817" s="2"/>
      <c r="N817" s="58"/>
      <c r="O817" s="81"/>
      <c r="P817" s="167" t="s">
        <v>7425</v>
      </c>
      <c r="Q817" s="36"/>
      <c r="R817" s="36"/>
      <c r="S817" s="50"/>
      <c r="T817" s="49"/>
      <c r="U817" s="36"/>
      <c r="V817" s="36"/>
      <c r="W817" s="36"/>
      <c r="X817" s="36"/>
      <c r="Y817" s="217"/>
      <c r="Z817" s="50"/>
      <c r="AA817" s="12"/>
      <c r="AB817" s="45"/>
      <c r="AC817" s="2"/>
      <c r="AD817" s="44"/>
      <c r="AE817" s="36"/>
      <c r="AF817" s="53"/>
      <c r="AG817" s="36"/>
      <c r="AH817" s="36"/>
      <c r="AI817" s="36"/>
      <c r="AJ817" s="36"/>
      <c r="AK817" s="50"/>
      <c r="AL817" s="98">
        <f>ROUND(P823*$AD$587,0)</f>
        <v>459</v>
      </c>
      <c r="AM817" s="66"/>
    </row>
    <row r="818" spans="1:39" ht="16.75" customHeight="1" x14ac:dyDescent="0.3">
      <c r="A818" s="11">
        <v>33</v>
      </c>
      <c r="B818" s="14" t="s">
        <v>3618</v>
      </c>
      <c r="C818" s="52" t="s">
        <v>14775</v>
      </c>
      <c r="D818" s="45"/>
      <c r="E818" s="2"/>
      <c r="F818" s="2"/>
      <c r="G818" s="2"/>
      <c r="H818" s="2"/>
      <c r="I818" s="2"/>
      <c r="J818" s="2"/>
      <c r="K818" s="44"/>
      <c r="L818" s="2"/>
      <c r="M818" s="2"/>
      <c r="N818" s="58"/>
      <c r="O818" s="81"/>
      <c r="P818" s="185"/>
      <c r="Q818" s="2"/>
      <c r="R818" s="2"/>
      <c r="S818" s="44"/>
      <c r="T818" s="45"/>
      <c r="U818" s="2"/>
      <c r="V818" s="2"/>
      <c r="W818" s="2"/>
      <c r="X818" s="2"/>
      <c r="Y818" s="145"/>
      <c r="Z818" s="71"/>
      <c r="AA818" s="232"/>
      <c r="AB818" s="72"/>
      <c r="AC818" s="145"/>
      <c r="AD818" s="71"/>
      <c r="AE818" s="291" t="s">
        <v>12369</v>
      </c>
      <c r="AF818" s="220" t="s">
        <v>7358</v>
      </c>
      <c r="AG818" s="55" t="s">
        <v>7390</v>
      </c>
      <c r="AH818" s="141">
        <v>0.7</v>
      </c>
      <c r="AI818" s="141"/>
      <c r="AJ818" s="141"/>
      <c r="AK818" s="142"/>
      <c r="AL818" s="98">
        <f>ROUND(ROUND(P823*$AD$587,0)*AH818,0)</f>
        <v>321</v>
      </c>
      <c r="AM818" s="66"/>
    </row>
    <row r="819" spans="1:39" ht="16.75" customHeight="1" x14ac:dyDescent="0.3">
      <c r="A819" s="11">
        <v>33</v>
      </c>
      <c r="B819" s="14" t="s">
        <v>3619</v>
      </c>
      <c r="C819" s="52" t="s">
        <v>14774</v>
      </c>
      <c r="D819" s="128"/>
      <c r="E819" s="129"/>
      <c r="F819" s="129"/>
      <c r="G819" s="129"/>
      <c r="H819" s="129"/>
      <c r="I819" s="129"/>
      <c r="J819" s="129"/>
      <c r="K819" s="130"/>
      <c r="L819" s="2"/>
      <c r="M819" s="2"/>
      <c r="N819" s="58"/>
      <c r="O819" s="81"/>
      <c r="P819" s="185"/>
      <c r="Q819" s="2"/>
      <c r="R819" s="2"/>
      <c r="S819" s="44"/>
      <c r="T819" s="45"/>
      <c r="U819" s="2"/>
      <c r="V819" s="2"/>
      <c r="W819" s="2"/>
      <c r="X819" s="2"/>
      <c r="Y819" s="145"/>
      <c r="Z819" s="71"/>
      <c r="AA819" s="232"/>
      <c r="AB819" s="72"/>
      <c r="AC819" s="145"/>
      <c r="AD819" s="71"/>
      <c r="AE819" s="292"/>
      <c r="AF819" s="220" t="s">
        <v>7391</v>
      </c>
      <c r="AG819" s="55" t="s">
        <v>7390</v>
      </c>
      <c r="AH819" s="141">
        <v>0.5</v>
      </c>
      <c r="AI819" s="141"/>
      <c r="AJ819" s="141"/>
      <c r="AK819" s="142"/>
      <c r="AL819" s="98">
        <f>ROUND(ROUND(P823*$AD$587,0)*AH819,0)</f>
        <v>230</v>
      </c>
      <c r="AM819" s="66"/>
    </row>
    <row r="820" spans="1:39" ht="16.75" customHeight="1" x14ac:dyDescent="0.3">
      <c r="A820" s="11">
        <v>33</v>
      </c>
      <c r="B820" s="14" t="s">
        <v>3620</v>
      </c>
      <c r="C820" s="52" t="s">
        <v>14773</v>
      </c>
      <c r="D820" s="128"/>
      <c r="E820" s="129"/>
      <c r="F820" s="129"/>
      <c r="G820" s="129"/>
      <c r="H820" s="129"/>
      <c r="I820" s="129"/>
      <c r="J820" s="129"/>
      <c r="K820" s="130"/>
      <c r="L820" s="2"/>
      <c r="M820" s="2"/>
      <c r="N820" s="58"/>
      <c r="O820" s="81"/>
      <c r="P820" s="185"/>
      <c r="Q820" s="2"/>
      <c r="R820" s="2"/>
      <c r="S820" s="44"/>
      <c r="T820" s="45"/>
      <c r="U820" s="2"/>
      <c r="V820" s="2"/>
      <c r="W820" s="2"/>
      <c r="X820" s="2"/>
      <c r="Y820" s="145"/>
      <c r="Z820" s="71"/>
      <c r="AA820" s="232"/>
      <c r="AB820" s="72"/>
      <c r="AC820" s="145"/>
      <c r="AD820" s="71"/>
      <c r="AE820" s="36"/>
      <c r="AF820" s="201"/>
      <c r="AG820" s="55"/>
      <c r="AH820" s="141"/>
      <c r="AI820" s="268" t="s">
        <v>7356</v>
      </c>
      <c r="AJ820" s="53">
        <v>5</v>
      </c>
      <c r="AK820" s="181" t="s">
        <v>7357</v>
      </c>
      <c r="AL820" s="98">
        <f>ROUND(P823*$AD$587-AJ820,0)</f>
        <v>454</v>
      </c>
      <c r="AM820" s="66"/>
    </row>
    <row r="821" spans="1:39" ht="16.75" customHeight="1" x14ac:dyDescent="0.3">
      <c r="A821" s="11">
        <v>33</v>
      </c>
      <c r="B821" s="14" t="s">
        <v>3621</v>
      </c>
      <c r="C821" s="52" t="s">
        <v>14772</v>
      </c>
      <c r="D821" s="128"/>
      <c r="E821" s="129"/>
      <c r="F821" s="129"/>
      <c r="G821" s="129"/>
      <c r="H821" s="129"/>
      <c r="I821" s="129"/>
      <c r="J821" s="129"/>
      <c r="K821" s="130"/>
      <c r="L821" s="2"/>
      <c r="M821" s="2"/>
      <c r="N821" s="58"/>
      <c r="O821" s="81"/>
      <c r="P821" s="185"/>
      <c r="Q821" s="2"/>
      <c r="R821" s="2"/>
      <c r="S821" s="44"/>
      <c r="T821" s="45"/>
      <c r="U821" s="2"/>
      <c r="V821" s="2"/>
      <c r="W821" s="2"/>
      <c r="X821" s="2"/>
      <c r="Y821" s="145"/>
      <c r="Z821" s="71"/>
      <c r="AA821" s="232"/>
      <c r="AB821" s="72"/>
      <c r="AC821" s="145"/>
      <c r="AD821" s="71"/>
      <c r="AE821" s="291" t="s">
        <v>12369</v>
      </c>
      <c r="AF821" s="220" t="s">
        <v>7358</v>
      </c>
      <c r="AG821" s="55" t="s">
        <v>7390</v>
      </c>
      <c r="AH821" s="141">
        <v>0.7</v>
      </c>
      <c r="AI821" s="269"/>
      <c r="AJ821" s="136"/>
      <c r="AK821" s="75"/>
      <c r="AL821" s="98">
        <f>ROUND(ROUND(P823*$AD$587,0)*AH821-AJ820,0)</f>
        <v>316</v>
      </c>
      <c r="AM821" s="66"/>
    </row>
    <row r="822" spans="1:39" ht="16.75" customHeight="1" x14ac:dyDescent="0.3">
      <c r="A822" s="11">
        <v>33</v>
      </c>
      <c r="B822" s="14" t="s">
        <v>3622</v>
      </c>
      <c r="C822" s="52" t="s">
        <v>14771</v>
      </c>
      <c r="D822" s="128"/>
      <c r="E822" s="129"/>
      <c r="F822" s="129"/>
      <c r="G822" s="129"/>
      <c r="H822" s="129"/>
      <c r="I822" s="129"/>
      <c r="J822" s="129"/>
      <c r="K822" s="130"/>
      <c r="L822" s="2"/>
      <c r="M822" s="2"/>
      <c r="N822" s="58"/>
      <c r="O822" s="81"/>
      <c r="P822" s="185"/>
      <c r="Q822" s="2"/>
      <c r="R822" s="2"/>
      <c r="S822" s="44"/>
      <c r="T822" s="45"/>
      <c r="U822" s="2"/>
      <c r="V822" s="2"/>
      <c r="W822" s="2"/>
      <c r="X822" s="2"/>
      <c r="Y822" s="145"/>
      <c r="Z822" s="71"/>
      <c r="AA822" s="232"/>
      <c r="AB822" s="72"/>
      <c r="AC822" s="145"/>
      <c r="AD822" s="71"/>
      <c r="AE822" s="292"/>
      <c r="AF822" s="220" t="s">
        <v>7391</v>
      </c>
      <c r="AG822" s="55" t="s">
        <v>7390</v>
      </c>
      <c r="AH822" s="141">
        <v>0.5</v>
      </c>
      <c r="AI822" s="270"/>
      <c r="AJ822" s="144"/>
      <c r="AK822" s="150"/>
      <c r="AL822" s="98">
        <f>ROUND(ROUND(P823*$AD$587,0)*AH822-AJ820,0)</f>
        <v>225</v>
      </c>
      <c r="AM822" s="66"/>
    </row>
    <row r="823" spans="1:39" ht="16.75" customHeight="1" x14ac:dyDescent="0.3">
      <c r="A823" s="11">
        <v>33</v>
      </c>
      <c r="B823" s="14" t="s">
        <v>3623</v>
      </c>
      <c r="C823" s="52" t="s">
        <v>14770</v>
      </c>
      <c r="D823" s="45"/>
      <c r="E823" s="2"/>
      <c r="F823" s="2"/>
      <c r="G823" s="2"/>
      <c r="H823" s="2"/>
      <c r="I823" s="2"/>
      <c r="J823" s="2"/>
      <c r="K823" s="44"/>
      <c r="L823" s="2"/>
      <c r="M823" s="2"/>
      <c r="N823" s="58"/>
      <c r="O823" s="81"/>
      <c r="P823" s="271">
        <f>'21共同生活援助（日中支援型）'!P535</f>
        <v>656</v>
      </c>
      <c r="Q823" s="272"/>
      <c r="R823" s="2" t="s">
        <v>7388</v>
      </c>
      <c r="S823" s="44"/>
      <c r="T823" s="281" t="s">
        <v>7380</v>
      </c>
      <c r="U823" s="282"/>
      <c r="V823" s="282"/>
      <c r="W823" s="282"/>
      <c r="X823" s="36"/>
      <c r="Y823" s="217"/>
      <c r="Z823" s="74"/>
      <c r="AA823" s="232"/>
      <c r="AB823" s="72"/>
      <c r="AC823" s="145"/>
      <c r="AD823" s="71"/>
      <c r="AE823" s="36"/>
      <c r="AF823" s="194"/>
      <c r="AG823" s="7"/>
      <c r="AH823" s="7"/>
      <c r="AI823" s="36"/>
      <c r="AJ823" s="7"/>
      <c r="AK823" s="37"/>
      <c r="AL823" s="98">
        <f>ROUND(ROUND(P823*Y824,0)*$AD$587,0)</f>
        <v>427</v>
      </c>
      <c r="AM823" s="66"/>
    </row>
    <row r="824" spans="1:39" ht="16.75" customHeight="1" x14ac:dyDescent="0.3">
      <c r="A824" s="11">
        <v>33</v>
      </c>
      <c r="B824" s="14" t="s">
        <v>3624</v>
      </c>
      <c r="C824" s="52" t="s">
        <v>14769</v>
      </c>
      <c r="D824" s="45"/>
      <c r="E824" s="2"/>
      <c r="F824" s="2"/>
      <c r="G824" s="2"/>
      <c r="H824" s="2"/>
      <c r="I824" s="2"/>
      <c r="J824" s="2"/>
      <c r="K824" s="44"/>
      <c r="L824" s="2"/>
      <c r="M824" s="2"/>
      <c r="N824" s="58"/>
      <c r="O824" s="81"/>
      <c r="P824" s="72"/>
      <c r="Q824" s="145"/>
      <c r="R824" s="2"/>
      <c r="S824" s="44"/>
      <c r="T824" s="284"/>
      <c r="U824" s="285"/>
      <c r="V824" s="285"/>
      <c r="W824" s="285"/>
      <c r="X824" s="136" t="s">
        <v>7404</v>
      </c>
      <c r="Y824" s="273">
        <v>0.93</v>
      </c>
      <c r="Z824" s="274"/>
      <c r="AA824" s="233"/>
      <c r="AB824" s="156"/>
      <c r="AC824" s="155"/>
      <c r="AD824" s="157"/>
      <c r="AE824" s="291" t="s">
        <v>12369</v>
      </c>
      <c r="AF824" s="220" t="s">
        <v>7358</v>
      </c>
      <c r="AG824" s="55" t="s">
        <v>7390</v>
      </c>
      <c r="AH824" s="141">
        <v>0.7</v>
      </c>
      <c r="AI824" s="141"/>
      <c r="AJ824" s="141"/>
      <c r="AK824" s="142"/>
      <c r="AL824" s="98">
        <f>ROUND(ROUND(ROUND(P823*Y824,0)*$AD$587,0)*AH824,0)</f>
        <v>299</v>
      </c>
      <c r="AM824" s="66"/>
    </row>
    <row r="825" spans="1:39" ht="16.75" customHeight="1" x14ac:dyDescent="0.3">
      <c r="A825" s="11">
        <v>33</v>
      </c>
      <c r="B825" s="14" t="s">
        <v>3625</v>
      </c>
      <c r="C825" s="52" t="s">
        <v>14768</v>
      </c>
      <c r="D825" s="128"/>
      <c r="E825" s="129"/>
      <c r="F825" s="129"/>
      <c r="G825" s="129"/>
      <c r="H825" s="129"/>
      <c r="I825" s="129"/>
      <c r="J825" s="129"/>
      <c r="K825" s="130"/>
      <c r="L825" s="2"/>
      <c r="M825" s="2"/>
      <c r="N825" s="58"/>
      <c r="O825" s="81"/>
      <c r="P825" s="185"/>
      <c r="Q825" s="2"/>
      <c r="R825" s="2"/>
      <c r="S825" s="44"/>
      <c r="T825" s="284"/>
      <c r="U825" s="285"/>
      <c r="V825" s="285"/>
      <c r="W825" s="285"/>
      <c r="X825" s="2"/>
      <c r="Y825" s="145"/>
      <c r="Z825" s="71"/>
      <c r="AA825" s="232"/>
      <c r="AB825" s="72"/>
      <c r="AC825" s="145"/>
      <c r="AD825" s="71"/>
      <c r="AE825" s="292"/>
      <c r="AF825" s="220" t="s">
        <v>7391</v>
      </c>
      <c r="AG825" s="55" t="s">
        <v>7390</v>
      </c>
      <c r="AH825" s="141">
        <v>0.5</v>
      </c>
      <c r="AI825" s="141"/>
      <c r="AJ825" s="141"/>
      <c r="AK825" s="142"/>
      <c r="AL825" s="98">
        <f>ROUND(ROUND(ROUND(P823*Y824,0)*$AD$587,0)*AH825,0)</f>
        <v>214</v>
      </c>
      <c r="AM825" s="66"/>
    </row>
    <row r="826" spans="1:39" ht="16.75" customHeight="1" x14ac:dyDescent="0.3">
      <c r="A826" s="11">
        <v>33</v>
      </c>
      <c r="B826" s="14" t="s">
        <v>3626</v>
      </c>
      <c r="C826" s="52" t="s">
        <v>14767</v>
      </c>
      <c r="D826" s="128"/>
      <c r="E826" s="129"/>
      <c r="F826" s="129"/>
      <c r="G826" s="129"/>
      <c r="H826" s="129"/>
      <c r="I826" s="129"/>
      <c r="J826" s="129"/>
      <c r="K826" s="130"/>
      <c r="L826" s="2"/>
      <c r="M826" s="2"/>
      <c r="N826" s="58"/>
      <c r="O826" s="81"/>
      <c r="P826" s="185"/>
      <c r="Q826" s="2"/>
      <c r="R826" s="2"/>
      <c r="S826" s="44"/>
      <c r="T826" s="45"/>
      <c r="U826" s="2"/>
      <c r="V826" s="2"/>
      <c r="W826" s="2"/>
      <c r="X826" s="2"/>
      <c r="Y826" s="145"/>
      <c r="Z826" s="71"/>
      <c r="AA826" s="232"/>
      <c r="AB826" s="72"/>
      <c r="AC826" s="145"/>
      <c r="AD826" s="71"/>
      <c r="AE826" s="36"/>
      <c r="AF826" s="201"/>
      <c r="AG826" s="55"/>
      <c r="AH826" s="141"/>
      <c r="AI826" s="268" t="s">
        <v>7356</v>
      </c>
      <c r="AJ826" s="53">
        <v>5</v>
      </c>
      <c r="AK826" s="181" t="s">
        <v>7357</v>
      </c>
      <c r="AL826" s="98">
        <f>ROUND(ROUND(P823*Y824,0)*$AD$587-AJ826,0)</f>
        <v>422</v>
      </c>
      <c r="AM826" s="66"/>
    </row>
    <row r="827" spans="1:39" ht="16.75" customHeight="1" x14ac:dyDescent="0.3">
      <c r="A827" s="11">
        <v>33</v>
      </c>
      <c r="B827" s="14" t="s">
        <v>3627</v>
      </c>
      <c r="C827" s="52" t="s">
        <v>14766</v>
      </c>
      <c r="D827" s="128"/>
      <c r="E827" s="129"/>
      <c r="F827" s="129"/>
      <c r="G827" s="129"/>
      <c r="H827" s="129"/>
      <c r="I827" s="129"/>
      <c r="J827" s="129"/>
      <c r="K827" s="130"/>
      <c r="L827" s="2"/>
      <c r="M827" s="2"/>
      <c r="N827" s="58"/>
      <c r="O827" s="81"/>
      <c r="P827" s="185"/>
      <c r="Q827" s="2"/>
      <c r="R827" s="2"/>
      <c r="S827" s="44"/>
      <c r="T827" s="45"/>
      <c r="U827" s="2"/>
      <c r="V827" s="2"/>
      <c r="W827" s="2"/>
      <c r="X827" s="2"/>
      <c r="Y827" s="145"/>
      <c r="Z827" s="71"/>
      <c r="AA827" s="232"/>
      <c r="AB827" s="72"/>
      <c r="AC827" s="145"/>
      <c r="AD827" s="71"/>
      <c r="AE827" s="291" t="s">
        <v>12369</v>
      </c>
      <c r="AF827" s="220" t="s">
        <v>7358</v>
      </c>
      <c r="AG827" s="55" t="s">
        <v>7390</v>
      </c>
      <c r="AH827" s="141">
        <v>0.7</v>
      </c>
      <c r="AI827" s="269"/>
      <c r="AJ827" s="136"/>
      <c r="AK827" s="75"/>
      <c r="AL827" s="98">
        <f>ROUND(ROUND(ROUND(P823*Y824,0)*$AD$587,0)*AH827-AJ826,0)</f>
        <v>294</v>
      </c>
      <c r="AM827" s="66"/>
    </row>
    <row r="828" spans="1:39" ht="16.75" customHeight="1" x14ac:dyDescent="0.3">
      <c r="A828" s="11">
        <v>33</v>
      </c>
      <c r="B828" s="14" t="s">
        <v>3628</v>
      </c>
      <c r="C828" s="52" t="s">
        <v>14765</v>
      </c>
      <c r="D828" s="128"/>
      <c r="E828" s="129"/>
      <c r="F828" s="129"/>
      <c r="G828" s="129"/>
      <c r="H828" s="129"/>
      <c r="I828" s="129"/>
      <c r="J828" s="129"/>
      <c r="K828" s="130"/>
      <c r="L828" s="2"/>
      <c r="M828" s="2"/>
      <c r="N828" s="58"/>
      <c r="O828" s="81"/>
      <c r="P828" s="185"/>
      <c r="Q828" s="2"/>
      <c r="R828" s="2"/>
      <c r="S828" s="44"/>
      <c r="T828" s="43"/>
      <c r="U828" s="8"/>
      <c r="V828" s="8"/>
      <c r="W828" s="8"/>
      <c r="X828" s="8"/>
      <c r="Y828" s="180"/>
      <c r="Z828" s="73"/>
      <c r="AA828" s="232"/>
      <c r="AB828" s="72"/>
      <c r="AC828" s="145"/>
      <c r="AD828" s="71"/>
      <c r="AE828" s="292"/>
      <c r="AF828" s="220" t="s">
        <v>7391</v>
      </c>
      <c r="AG828" s="55" t="s">
        <v>7390</v>
      </c>
      <c r="AH828" s="141">
        <v>0.5</v>
      </c>
      <c r="AI828" s="270"/>
      <c r="AJ828" s="144"/>
      <c r="AK828" s="150"/>
      <c r="AL828" s="98">
        <f>ROUND(ROUND(ROUND(P823*Y824,0)*$AD$587,0)*AH828-AJ826,0)</f>
        <v>209</v>
      </c>
      <c r="AM828" s="66"/>
    </row>
    <row r="829" spans="1:39" ht="16.75" customHeight="1" x14ac:dyDescent="0.3">
      <c r="A829" s="11">
        <v>33</v>
      </c>
      <c r="B829" s="14" t="s">
        <v>3629</v>
      </c>
      <c r="C829" s="52" t="s">
        <v>14764</v>
      </c>
      <c r="D829" s="45"/>
      <c r="E829" s="2"/>
      <c r="F829" s="2"/>
      <c r="G829" s="2"/>
      <c r="H829" s="2"/>
      <c r="I829" s="2"/>
      <c r="J829" s="2"/>
      <c r="K829" s="44"/>
      <c r="L829" s="2"/>
      <c r="M829" s="2"/>
      <c r="N829" s="58"/>
      <c r="O829" s="81"/>
      <c r="P829" s="185"/>
      <c r="Q829" s="2"/>
      <c r="R829" s="2"/>
      <c r="S829" s="44"/>
      <c r="T829" s="281" t="s">
        <v>13491</v>
      </c>
      <c r="U829" s="282"/>
      <c r="V829" s="282"/>
      <c r="W829" s="282"/>
      <c r="X829" s="2"/>
      <c r="Y829" s="145"/>
      <c r="Z829" s="71"/>
      <c r="AA829" s="232"/>
      <c r="AB829" s="72"/>
      <c r="AC829" s="145"/>
      <c r="AD829" s="71"/>
      <c r="AE829" s="36"/>
      <c r="AF829" s="194"/>
      <c r="AG829" s="7"/>
      <c r="AH829" s="7"/>
      <c r="AI829" s="36"/>
      <c r="AJ829" s="7"/>
      <c r="AK829" s="37"/>
      <c r="AL829" s="98">
        <f>ROUND(ROUND(P823*Y830,0)*$AD$587,0)</f>
        <v>436</v>
      </c>
      <c r="AM829" s="66"/>
    </row>
    <row r="830" spans="1:39" ht="16.75" customHeight="1" x14ac:dyDescent="0.3">
      <c r="A830" s="11">
        <v>33</v>
      </c>
      <c r="B830" s="14" t="s">
        <v>3630</v>
      </c>
      <c r="C830" s="52" t="s">
        <v>14763</v>
      </c>
      <c r="D830" s="45"/>
      <c r="E830" s="2"/>
      <c r="F830" s="2"/>
      <c r="G830" s="2"/>
      <c r="H830" s="2"/>
      <c r="I830" s="2"/>
      <c r="J830" s="2"/>
      <c r="K830" s="44"/>
      <c r="L830" s="2"/>
      <c r="M830" s="2"/>
      <c r="N830" s="58"/>
      <c r="O830" s="81"/>
      <c r="P830" s="185"/>
      <c r="Q830" s="2"/>
      <c r="R830" s="2"/>
      <c r="S830" s="44"/>
      <c r="T830" s="284" t="s">
        <v>7405</v>
      </c>
      <c r="U830" s="285"/>
      <c r="V830" s="285"/>
      <c r="W830" s="285"/>
      <c r="X830" s="136" t="s">
        <v>7404</v>
      </c>
      <c r="Y830" s="273">
        <v>0.95</v>
      </c>
      <c r="Z830" s="274"/>
      <c r="AA830" s="233"/>
      <c r="AB830" s="156"/>
      <c r="AC830" s="155"/>
      <c r="AD830" s="157"/>
      <c r="AE830" s="291" t="s">
        <v>12369</v>
      </c>
      <c r="AF830" s="220" t="s">
        <v>7358</v>
      </c>
      <c r="AG830" s="55" t="s">
        <v>7390</v>
      </c>
      <c r="AH830" s="141">
        <v>0.7</v>
      </c>
      <c r="AI830" s="141"/>
      <c r="AJ830" s="141"/>
      <c r="AK830" s="142"/>
      <c r="AL830" s="98">
        <f>ROUND(ROUND(ROUND(P823*Y830,0)*$AD$587,0)*AH830,0)</f>
        <v>305</v>
      </c>
      <c r="AM830" s="66"/>
    </row>
    <row r="831" spans="1:39" ht="16.75" customHeight="1" x14ac:dyDescent="0.3">
      <c r="A831" s="11">
        <v>33</v>
      </c>
      <c r="B831" s="14" t="s">
        <v>3631</v>
      </c>
      <c r="C831" s="52" t="s">
        <v>14762</v>
      </c>
      <c r="D831" s="128"/>
      <c r="E831" s="129"/>
      <c r="F831" s="129"/>
      <c r="G831" s="129"/>
      <c r="H831" s="129"/>
      <c r="I831" s="129"/>
      <c r="J831" s="129"/>
      <c r="K831" s="130"/>
      <c r="L831" s="2"/>
      <c r="M831" s="2"/>
      <c r="N831" s="58"/>
      <c r="O831" s="81"/>
      <c r="P831" s="185"/>
      <c r="Q831" s="2"/>
      <c r="R831" s="2"/>
      <c r="S831" s="44"/>
      <c r="T831" s="284"/>
      <c r="U831" s="285"/>
      <c r="V831" s="285"/>
      <c r="W831" s="285"/>
      <c r="X831" s="2"/>
      <c r="Y831" s="145"/>
      <c r="Z831" s="71"/>
      <c r="AA831" s="232"/>
      <c r="AB831" s="72"/>
      <c r="AC831" s="145"/>
      <c r="AD831" s="71"/>
      <c r="AE831" s="292"/>
      <c r="AF831" s="220" t="s">
        <v>7391</v>
      </c>
      <c r="AG831" s="55" t="s">
        <v>7390</v>
      </c>
      <c r="AH831" s="141">
        <v>0.5</v>
      </c>
      <c r="AI831" s="141"/>
      <c r="AJ831" s="141"/>
      <c r="AK831" s="142"/>
      <c r="AL831" s="98">
        <f>ROUND(ROUND(ROUND(P823*Y830,0)*$AD$587,0)*AH831,0)</f>
        <v>218</v>
      </c>
      <c r="AM831" s="66"/>
    </row>
    <row r="832" spans="1:39" ht="16.75" customHeight="1" x14ac:dyDescent="0.3">
      <c r="A832" s="11">
        <v>33</v>
      </c>
      <c r="B832" s="14" t="s">
        <v>3632</v>
      </c>
      <c r="C832" s="52" t="s">
        <v>14761</v>
      </c>
      <c r="D832" s="128"/>
      <c r="E832" s="129"/>
      <c r="F832" s="129"/>
      <c r="G832" s="129"/>
      <c r="H832" s="129"/>
      <c r="I832" s="129"/>
      <c r="J832" s="129"/>
      <c r="K832" s="130"/>
      <c r="L832" s="2"/>
      <c r="M832" s="2"/>
      <c r="N832" s="58"/>
      <c r="O832" s="81"/>
      <c r="P832" s="185"/>
      <c r="Q832" s="2"/>
      <c r="R832" s="2"/>
      <c r="S832" s="44"/>
      <c r="T832" s="45"/>
      <c r="U832" s="2"/>
      <c r="V832" s="2"/>
      <c r="W832" s="2"/>
      <c r="X832" s="2"/>
      <c r="Y832" s="145"/>
      <c r="Z832" s="71"/>
      <c r="AA832" s="232"/>
      <c r="AB832" s="72"/>
      <c r="AC832" s="145"/>
      <c r="AD832" s="71"/>
      <c r="AE832" s="36"/>
      <c r="AF832" s="201"/>
      <c r="AG832" s="55"/>
      <c r="AH832" s="141"/>
      <c r="AI832" s="268" t="s">
        <v>7356</v>
      </c>
      <c r="AJ832" s="53">
        <v>5</v>
      </c>
      <c r="AK832" s="181" t="s">
        <v>7357</v>
      </c>
      <c r="AL832" s="98">
        <f>ROUND(ROUND(P823*Y830,0)*$AD$587-AJ832,0)</f>
        <v>431</v>
      </c>
      <c r="AM832" s="66"/>
    </row>
    <row r="833" spans="1:39" ht="16.75" customHeight="1" x14ac:dyDescent="0.3">
      <c r="A833" s="11">
        <v>33</v>
      </c>
      <c r="B833" s="14" t="s">
        <v>3633</v>
      </c>
      <c r="C833" s="52" t="s">
        <v>14760</v>
      </c>
      <c r="D833" s="128"/>
      <c r="E833" s="129"/>
      <c r="F833" s="129"/>
      <c r="G833" s="129"/>
      <c r="H833" s="129"/>
      <c r="I833" s="129"/>
      <c r="J833" s="129"/>
      <c r="K833" s="130"/>
      <c r="L833" s="2"/>
      <c r="M833" s="2"/>
      <c r="N833" s="58"/>
      <c r="O833" s="81"/>
      <c r="P833" s="185"/>
      <c r="Q833" s="2"/>
      <c r="R833" s="2"/>
      <c r="S833" s="44"/>
      <c r="T833" s="45"/>
      <c r="U833" s="2"/>
      <c r="V833" s="2"/>
      <c r="W833" s="2"/>
      <c r="X833" s="2"/>
      <c r="Y833" s="145"/>
      <c r="Z833" s="71"/>
      <c r="AA833" s="232"/>
      <c r="AB833" s="72"/>
      <c r="AC833" s="145"/>
      <c r="AD833" s="71"/>
      <c r="AE833" s="291" t="s">
        <v>12369</v>
      </c>
      <c r="AF833" s="220" t="s">
        <v>7358</v>
      </c>
      <c r="AG833" s="55" t="s">
        <v>7390</v>
      </c>
      <c r="AH833" s="141">
        <v>0.7</v>
      </c>
      <c r="AI833" s="269"/>
      <c r="AJ833" s="136"/>
      <c r="AK833" s="75"/>
      <c r="AL833" s="98">
        <f>ROUND(ROUND(ROUND(P823*Y830,0)*$AD$587,0)*AH833-AJ832,0)</f>
        <v>300</v>
      </c>
      <c r="AM833" s="66"/>
    </row>
    <row r="834" spans="1:39" ht="16.75" customHeight="1" x14ac:dyDescent="0.3">
      <c r="A834" s="11">
        <v>33</v>
      </c>
      <c r="B834" s="14" t="s">
        <v>3634</v>
      </c>
      <c r="C834" s="52" t="s">
        <v>14759</v>
      </c>
      <c r="D834" s="128"/>
      <c r="E834" s="129"/>
      <c r="F834" s="129"/>
      <c r="G834" s="129"/>
      <c r="H834" s="129"/>
      <c r="I834" s="129"/>
      <c r="J834" s="129"/>
      <c r="K834" s="130"/>
      <c r="L834" s="2"/>
      <c r="M834" s="2"/>
      <c r="N834" s="58"/>
      <c r="O834" s="81"/>
      <c r="P834" s="185"/>
      <c r="Q834" s="2"/>
      <c r="R834" s="2"/>
      <c r="S834" s="44"/>
      <c r="T834" s="43"/>
      <c r="U834" s="8"/>
      <c r="V834" s="8"/>
      <c r="W834" s="8"/>
      <c r="X834" s="8"/>
      <c r="Y834" s="180"/>
      <c r="Z834" s="73"/>
      <c r="AA834" s="232"/>
      <c r="AB834" s="72"/>
      <c r="AC834" s="145"/>
      <c r="AD834" s="71"/>
      <c r="AE834" s="292"/>
      <c r="AF834" s="220" t="s">
        <v>7391</v>
      </c>
      <c r="AG834" s="55" t="s">
        <v>7390</v>
      </c>
      <c r="AH834" s="141">
        <v>0.5</v>
      </c>
      <c r="AI834" s="270"/>
      <c r="AJ834" s="144"/>
      <c r="AK834" s="150"/>
      <c r="AL834" s="98">
        <f>ROUND(ROUND(ROUND(P823*Y830,0)*$AD$587,0)*AH834-AJ832,0)</f>
        <v>213</v>
      </c>
      <c r="AM834" s="66"/>
    </row>
    <row r="835" spans="1:39" ht="16.75" customHeight="1" x14ac:dyDescent="0.3">
      <c r="A835" s="11">
        <v>33</v>
      </c>
      <c r="B835" s="14" t="s">
        <v>3635</v>
      </c>
      <c r="C835" s="52" t="s">
        <v>14758</v>
      </c>
      <c r="D835" s="45"/>
      <c r="E835" s="2"/>
      <c r="F835" s="2"/>
      <c r="G835" s="2"/>
      <c r="H835" s="2"/>
      <c r="I835" s="2"/>
      <c r="J835" s="2"/>
      <c r="K835" s="44"/>
      <c r="L835" s="2"/>
      <c r="M835" s="2"/>
      <c r="N835" s="58"/>
      <c r="O835" s="81"/>
      <c r="P835" s="167" t="s">
        <v>7398</v>
      </c>
      <c r="Q835" s="36"/>
      <c r="R835" s="36"/>
      <c r="S835" s="50"/>
      <c r="T835" s="36"/>
      <c r="U835" s="36"/>
      <c r="V835" s="36"/>
      <c r="W835" s="36"/>
      <c r="X835" s="36"/>
      <c r="Y835" s="217"/>
      <c r="Z835" s="50"/>
      <c r="AA835" s="12"/>
      <c r="AB835" s="45"/>
      <c r="AC835" s="2"/>
      <c r="AD835" s="44"/>
      <c r="AE835" s="36"/>
      <c r="AF835" s="53"/>
      <c r="AG835" s="36"/>
      <c r="AH835" s="36"/>
      <c r="AI835" s="36"/>
      <c r="AJ835" s="36"/>
      <c r="AK835" s="50"/>
      <c r="AL835" s="98">
        <f>ROUND(P841*$AD$587,0)</f>
        <v>402</v>
      </c>
      <c r="AM835" s="16"/>
    </row>
    <row r="836" spans="1:39" ht="16.75" customHeight="1" x14ac:dyDescent="0.3">
      <c r="A836" s="11">
        <v>33</v>
      </c>
      <c r="B836" s="14" t="s">
        <v>3636</v>
      </c>
      <c r="C836" s="52" t="s">
        <v>14757</v>
      </c>
      <c r="D836" s="45"/>
      <c r="E836" s="2"/>
      <c r="F836" s="2"/>
      <c r="G836" s="2"/>
      <c r="H836" s="2"/>
      <c r="I836" s="2"/>
      <c r="J836" s="2"/>
      <c r="K836" s="44"/>
      <c r="L836" s="2"/>
      <c r="M836" s="2"/>
      <c r="N836" s="58"/>
      <c r="O836" s="81"/>
      <c r="P836" s="185"/>
      <c r="Q836" s="2"/>
      <c r="R836" s="2"/>
      <c r="S836" s="44"/>
      <c r="T836" s="2"/>
      <c r="U836" s="2"/>
      <c r="V836" s="2"/>
      <c r="W836" s="2"/>
      <c r="X836" s="2"/>
      <c r="Y836" s="145"/>
      <c r="Z836" s="71"/>
      <c r="AA836" s="232"/>
      <c r="AB836" s="72"/>
      <c r="AC836" s="145"/>
      <c r="AD836" s="71"/>
      <c r="AE836" s="291" t="s">
        <v>12369</v>
      </c>
      <c r="AF836" s="220" t="s">
        <v>7358</v>
      </c>
      <c r="AG836" s="55" t="s">
        <v>7390</v>
      </c>
      <c r="AH836" s="141">
        <v>0.7</v>
      </c>
      <c r="AI836" s="141"/>
      <c r="AJ836" s="141"/>
      <c r="AK836" s="142"/>
      <c r="AL836" s="98">
        <f>ROUND(ROUND(P841*$AD$587,0)*AH836,0)</f>
        <v>281</v>
      </c>
      <c r="AM836" s="16"/>
    </row>
    <row r="837" spans="1:39" ht="16.75" customHeight="1" x14ac:dyDescent="0.3">
      <c r="A837" s="11">
        <v>33</v>
      </c>
      <c r="B837" s="14" t="s">
        <v>3637</v>
      </c>
      <c r="C837" s="52" t="s">
        <v>14756</v>
      </c>
      <c r="D837" s="128"/>
      <c r="E837" s="129"/>
      <c r="F837" s="129"/>
      <c r="G837" s="129"/>
      <c r="H837" s="129"/>
      <c r="I837" s="129"/>
      <c r="J837" s="129"/>
      <c r="K837" s="130"/>
      <c r="L837" s="2"/>
      <c r="M837" s="2"/>
      <c r="N837" s="58"/>
      <c r="O837" s="81"/>
      <c r="P837" s="185"/>
      <c r="Q837" s="2"/>
      <c r="R837" s="2"/>
      <c r="S837" s="44"/>
      <c r="T837" s="45"/>
      <c r="U837" s="2"/>
      <c r="V837" s="2"/>
      <c r="W837" s="2"/>
      <c r="X837" s="2"/>
      <c r="Y837" s="145"/>
      <c r="Z837" s="71"/>
      <c r="AA837" s="232"/>
      <c r="AB837" s="72"/>
      <c r="AC837" s="145"/>
      <c r="AD837" s="71"/>
      <c r="AE837" s="292"/>
      <c r="AF837" s="220" t="s">
        <v>7391</v>
      </c>
      <c r="AG837" s="55" t="s">
        <v>7390</v>
      </c>
      <c r="AH837" s="141">
        <v>0.5</v>
      </c>
      <c r="AI837" s="141"/>
      <c r="AJ837" s="141"/>
      <c r="AK837" s="142"/>
      <c r="AL837" s="98">
        <f>ROUND(ROUND(P841*$AD$587,0)*AH837,0)</f>
        <v>201</v>
      </c>
      <c r="AM837" s="66"/>
    </row>
    <row r="838" spans="1:39" ht="16.75" customHeight="1" x14ac:dyDescent="0.3">
      <c r="A838" s="11">
        <v>33</v>
      </c>
      <c r="B838" s="14" t="s">
        <v>3638</v>
      </c>
      <c r="C838" s="52" t="s">
        <v>14755</v>
      </c>
      <c r="D838" s="128"/>
      <c r="E838" s="129"/>
      <c r="F838" s="129"/>
      <c r="G838" s="129"/>
      <c r="H838" s="129"/>
      <c r="I838" s="129"/>
      <c r="J838" s="129"/>
      <c r="K838" s="130"/>
      <c r="L838" s="2"/>
      <c r="M838" s="2"/>
      <c r="N838" s="58"/>
      <c r="O838" s="81"/>
      <c r="P838" s="185"/>
      <c r="Q838" s="2"/>
      <c r="R838" s="2"/>
      <c r="S838" s="44"/>
      <c r="T838" s="45"/>
      <c r="U838" s="2"/>
      <c r="V838" s="2"/>
      <c r="W838" s="2"/>
      <c r="X838" s="2"/>
      <c r="Y838" s="145"/>
      <c r="Z838" s="71"/>
      <c r="AA838" s="232"/>
      <c r="AB838" s="72"/>
      <c r="AC838" s="145"/>
      <c r="AD838" s="71"/>
      <c r="AE838" s="36"/>
      <c r="AF838" s="201"/>
      <c r="AG838" s="55"/>
      <c r="AH838" s="141"/>
      <c r="AI838" s="268" t="s">
        <v>7356</v>
      </c>
      <c r="AJ838" s="53">
        <v>5</v>
      </c>
      <c r="AK838" s="181" t="s">
        <v>7357</v>
      </c>
      <c r="AL838" s="98">
        <f>ROUND(P841*$AD$587-AJ838,0)</f>
        <v>397</v>
      </c>
      <c r="AM838" s="66"/>
    </row>
    <row r="839" spans="1:39" ht="16.75" customHeight="1" x14ac:dyDescent="0.3">
      <c r="A839" s="11">
        <v>33</v>
      </c>
      <c r="B839" s="14" t="s">
        <v>3639</v>
      </c>
      <c r="C839" s="52" t="s">
        <v>14754</v>
      </c>
      <c r="D839" s="128"/>
      <c r="E839" s="129"/>
      <c r="F839" s="129"/>
      <c r="G839" s="129"/>
      <c r="H839" s="129"/>
      <c r="I839" s="129"/>
      <c r="J839" s="129"/>
      <c r="K839" s="130"/>
      <c r="L839" s="2"/>
      <c r="M839" s="2"/>
      <c r="N839" s="58"/>
      <c r="O839" s="81"/>
      <c r="P839" s="185"/>
      <c r="Q839" s="2"/>
      <c r="R839" s="2"/>
      <c r="S839" s="44"/>
      <c r="T839" s="45"/>
      <c r="U839" s="2"/>
      <c r="V839" s="2"/>
      <c r="W839" s="2"/>
      <c r="X839" s="2"/>
      <c r="Y839" s="145"/>
      <c r="Z839" s="71"/>
      <c r="AA839" s="232"/>
      <c r="AB839" s="72"/>
      <c r="AC839" s="145"/>
      <c r="AD839" s="71"/>
      <c r="AE839" s="291" t="s">
        <v>12369</v>
      </c>
      <c r="AF839" s="220" t="s">
        <v>7358</v>
      </c>
      <c r="AG839" s="55" t="s">
        <v>7390</v>
      </c>
      <c r="AH839" s="141">
        <v>0.7</v>
      </c>
      <c r="AI839" s="269"/>
      <c r="AJ839" s="136"/>
      <c r="AK839" s="75"/>
      <c r="AL839" s="98">
        <f>ROUND(ROUND(P841*$AD$587,0)*AH839-AJ838,0)</f>
        <v>276</v>
      </c>
      <c r="AM839" s="66"/>
    </row>
    <row r="840" spans="1:39" ht="16.75" customHeight="1" x14ac:dyDescent="0.3">
      <c r="A840" s="11">
        <v>33</v>
      </c>
      <c r="B840" s="14" t="s">
        <v>3640</v>
      </c>
      <c r="C840" s="52" t="s">
        <v>14753</v>
      </c>
      <c r="D840" s="128"/>
      <c r="E840" s="129"/>
      <c r="F840" s="129"/>
      <c r="G840" s="129"/>
      <c r="H840" s="129"/>
      <c r="I840" s="129"/>
      <c r="J840" s="129"/>
      <c r="K840" s="130"/>
      <c r="L840" s="2"/>
      <c r="M840" s="2"/>
      <c r="N840" s="58"/>
      <c r="O840" s="81"/>
      <c r="P840" s="185"/>
      <c r="Q840" s="2"/>
      <c r="R840" s="2"/>
      <c r="S840" s="44"/>
      <c r="T840" s="45"/>
      <c r="U840" s="2"/>
      <c r="V840" s="2"/>
      <c r="W840" s="2"/>
      <c r="X840" s="2"/>
      <c r="Y840" s="145"/>
      <c r="Z840" s="71"/>
      <c r="AA840" s="232"/>
      <c r="AB840" s="72"/>
      <c r="AC840" s="145"/>
      <c r="AD840" s="71"/>
      <c r="AE840" s="292"/>
      <c r="AF840" s="220" t="s">
        <v>7391</v>
      </c>
      <c r="AG840" s="55" t="s">
        <v>7390</v>
      </c>
      <c r="AH840" s="141">
        <v>0.5</v>
      </c>
      <c r="AI840" s="270"/>
      <c r="AJ840" s="144"/>
      <c r="AK840" s="150"/>
      <c r="AL840" s="98">
        <f>ROUND(ROUND(P841*$AD$587,0)*AH840-AJ838,0)</f>
        <v>196</v>
      </c>
      <c r="AM840" s="66"/>
    </row>
    <row r="841" spans="1:39" ht="16.75" customHeight="1" x14ac:dyDescent="0.3">
      <c r="A841" s="11">
        <v>33</v>
      </c>
      <c r="B841" s="14" t="s">
        <v>3641</v>
      </c>
      <c r="C841" s="52" t="s">
        <v>14752</v>
      </c>
      <c r="D841" s="45"/>
      <c r="E841" s="2"/>
      <c r="F841" s="2"/>
      <c r="G841" s="2"/>
      <c r="H841" s="2"/>
      <c r="I841" s="2"/>
      <c r="J841" s="2"/>
      <c r="K841" s="44"/>
      <c r="L841" s="2"/>
      <c r="M841" s="2"/>
      <c r="N841" s="58"/>
      <c r="O841" s="81"/>
      <c r="P841" s="271">
        <f>'21共同生活援助（日中支援型）'!P553</f>
        <v>574</v>
      </c>
      <c r="Q841" s="272"/>
      <c r="R841" s="2" t="s">
        <v>7388</v>
      </c>
      <c r="S841" s="44"/>
      <c r="T841" s="281" t="s">
        <v>7380</v>
      </c>
      <c r="U841" s="282"/>
      <c r="V841" s="282"/>
      <c r="W841" s="282"/>
      <c r="X841" s="36"/>
      <c r="Y841" s="217"/>
      <c r="Z841" s="74"/>
      <c r="AA841" s="232"/>
      <c r="AB841" s="72"/>
      <c r="AC841" s="145"/>
      <c r="AD841" s="71"/>
      <c r="AE841" s="36"/>
      <c r="AF841" s="194"/>
      <c r="AG841" s="7"/>
      <c r="AH841" s="7"/>
      <c r="AI841" s="36"/>
      <c r="AJ841" s="7"/>
      <c r="AK841" s="37"/>
      <c r="AL841" s="98">
        <f>ROUND(ROUND(P841*Y842,0)*$AD$587,0)</f>
        <v>374</v>
      </c>
      <c r="AM841" s="66"/>
    </row>
    <row r="842" spans="1:39" ht="16.75" customHeight="1" x14ac:dyDescent="0.3">
      <c r="A842" s="11">
        <v>33</v>
      </c>
      <c r="B842" s="14" t="s">
        <v>3642</v>
      </c>
      <c r="C842" s="52" t="s">
        <v>14751</v>
      </c>
      <c r="D842" s="45"/>
      <c r="E842" s="2"/>
      <c r="F842" s="2"/>
      <c r="G842" s="2"/>
      <c r="H842" s="2"/>
      <c r="I842" s="2"/>
      <c r="J842" s="2"/>
      <c r="K842" s="44"/>
      <c r="L842" s="2"/>
      <c r="M842" s="2"/>
      <c r="N842" s="58"/>
      <c r="O842" s="81"/>
      <c r="P842" s="72"/>
      <c r="Q842" s="145"/>
      <c r="R842" s="2"/>
      <c r="S842" s="44"/>
      <c r="T842" s="284"/>
      <c r="U842" s="285"/>
      <c r="V842" s="285"/>
      <c r="W842" s="285"/>
      <c r="X842" s="136" t="s">
        <v>7404</v>
      </c>
      <c r="Y842" s="273">
        <v>0.93</v>
      </c>
      <c r="Z842" s="274"/>
      <c r="AA842" s="233"/>
      <c r="AB842" s="156"/>
      <c r="AC842" s="155"/>
      <c r="AD842" s="157"/>
      <c r="AE842" s="291" t="s">
        <v>12369</v>
      </c>
      <c r="AF842" s="220" t="s">
        <v>7358</v>
      </c>
      <c r="AG842" s="55" t="s">
        <v>7390</v>
      </c>
      <c r="AH842" s="141">
        <v>0.7</v>
      </c>
      <c r="AI842" s="141"/>
      <c r="AJ842" s="141"/>
      <c r="AK842" s="142"/>
      <c r="AL842" s="98">
        <f>ROUND(ROUND(ROUND(P841*Y842,0)*$AD$587,0)*AH842,0)</f>
        <v>262</v>
      </c>
      <c r="AM842" s="66"/>
    </row>
    <row r="843" spans="1:39" ht="16.75" customHeight="1" x14ac:dyDescent="0.3">
      <c r="A843" s="11">
        <v>33</v>
      </c>
      <c r="B843" s="14" t="s">
        <v>3643</v>
      </c>
      <c r="C843" s="52" t="s">
        <v>14750</v>
      </c>
      <c r="D843" s="128"/>
      <c r="E843" s="129"/>
      <c r="F843" s="129"/>
      <c r="G843" s="129"/>
      <c r="H843" s="129"/>
      <c r="I843" s="129"/>
      <c r="J843" s="129"/>
      <c r="K843" s="130"/>
      <c r="L843" s="2"/>
      <c r="M843" s="2"/>
      <c r="N843" s="58"/>
      <c r="O843" s="81"/>
      <c r="P843" s="185"/>
      <c r="Q843" s="2"/>
      <c r="R843" s="2"/>
      <c r="S843" s="44"/>
      <c r="T843" s="284"/>
      <c r="U843" s="285"/>
      <c r="V843" s="285"/>
      <c r="W843" s="285"/>
      <c r="X843" s="2"/>
      <c r="Y843" s="145"/>
      <c r="Z843" s="71"/>
      <c r="AA843" s="232"/>
      <c r="AB843" s="72"/>
      <c r="AC843" s="145"/>
      <c r="AD843" s="71"/>
      <c r="AE843" s="292"/>
      <c r="AF843" s="220" t="s">
        <v>7391</v>
      </c>
      <c r="AG843" s="55" t="s">
        <v>7390</v>
      </c>
      <c r="AH843" s="141">
        <v>0.5</v>
      </c>
      <c r="AI843" s="141"/>
      <c r="AJ843" s="141"/>
      <c r="AK843" s="142"/>
      <c r="AL843" s="98">
        <f>ROUND(ROUND(ROUND(P841*Y842,0)*$AD$587,0)*AH843,0)</f>
        <v>187</v>
      </c>
      <c r="AM843" s="66"/>
    </row>
    <row r="844" spans="1:39" ht="16.75" customHeight="1" x14ac:dyDescent="0.3">
      <c r="A844" s="11">
        <v>33</v>
      </c>
      <c r="B844" s="14" t="s">
        <v>3644</v>
      </c>
      <c r="C844" s="52" t="s">
        <v>14749</v>
      </c>
      <c r="D844" s="128"/>
      <c r="E844" s="129"/>
      <c r="F844" s="129"/>
      <c r="G844" s="129"/>
      <c r="H844" s="129"/>
      <c r="I844" s="129"/>
      <c r="J844" s="129"/>
      <c r="K844" s="130"/>
      <c r="L844" s="2"/>
      <c r="M844" s="2"/>
      <c r="N844" s="58"/>
      <c r="O844" s="81"/>
      <c r="P844" s="185"/>
      <c r="Q844" s="2"/>
      <c r="R844" s="2"/>
      <c r="S844" s="44"/>
      <c r="T844" s="45"/>
      <c r="U844" s="2"/>
      <c r="V844" s="2"/>
      <c r="W844" s="2"/>
      <c r="X844" s="2"/>
      <c r="Y844" s="145"/>
      <c r="Z844" s="71"/>
      <c r="AA844" s="232"/>
      <c r="AB844" s="72"/>
      <c r="AC844" s="145"/>
      <c r="AD844" s="71"/>
      <c r="AE844" s="36"/>
      <c r="AF844" s="201"/>
      <c r="AG844" s="55"/>
      <c r="AH844" s="141"/>
      <c r="AI844" s="268" t="s">
        <v>7356</v>
      </c>
      <c r="AJ844" s="53">
        <v>5</v>
      </c>
      <c r="AK844" s="181" t="s">
        <v>7357</v>
      </c>
      <c r="AL844" s="98">
        <f>ROUND(ROUND(P841*Y842,0)*$AD$587-AJ844,0)</f>
        <v>369</v>
      </c>
      <c r="AM844" s="66"/>
    </row>
    <row r="845" spans="1:39" ht="16.75" customHeight="1" x14ac:dyDescent="0.3">
      <c r="A845" s="11">
        <v>33</v>
      </c>
      <c r="B845" s="14" t="s">
        <v>3645</v>
      </c>
      <c r="C845" s="52" t="s">
        <v>14748</v>
      </c>
      <c r="D845" s="128"/>
      <c r="E845" s="129"/>
      <c r="F845" s="129"/>
      <c r="G845" s="129"/>
      <c r="H845" s="129"/>
      <c r="I845" s="129"/>
      <c r="J845" s="129"/>
      <c r="K845" s="130"/>
      <c r="L845" s="2"/>
      <c r="M845" s="2"/>
      <c r="N845" s="58"/>
      <c r="O845" s="81"/>
      <c r="P845" s="185"/>
      <c r="Q845" s="2"/>
      <c r="R845" s="2"/>
      <c r="S845" s="44"/>
      <c r="T845" s="45"/>
      <c r="U845" s="2"/>
      <c r="V845" s="2"/>
      <c r="W845" s="2"/>
      <c r="X845" s="2"/>
      <c r="Y845" s="145"/>
      <c r="Z845" s="71"/>
      <c r="AA845" s="232"/>
      <c r="AB845" s="72"/>
      <c r="AC845" s="145"/>
      <c r="AD845" s="71"/>
      <c r="AE845" s="291" t="s">
        <v>12369</v>
      </c>
      <c r="AF845" s="220" t="s">
        <v>7358</v>
      </c>
      <c r="AG845" s="55" t="s">
        <v>7390</v>
      </c>
      <c r="AH845" s="141">
        <v>0.7</v>
      </c>
      <c r="AI845" s="269"/>
      <c r="AJ845" s="136"/>
      <c r="AK845" s="75"/>
      <c r="AL845" s="98">
        <f>ROUND(ROUND(ROUND(P841*Y842,0)*$AD$587,0)*AH845-AJ844,0)</f>
        <v>257</v>
      </c>
      <c r="AM845" s="66"/>
    </row>
    <row r="846" spans="1:39" ht="16.75" customHeight="1" x14ac:dyDescent="0.3">
      <c r="A846" s="11">
        <v>33</v>
      </c>
      <c r="B846" s="14" t="s">
        <v>3646</v>
      </c>
      <c r="C846" s="52" t="s">
        <v>14747</v>
      </c>
      <c r="D846" s="128"/>
      <c r="E846" s="129"/>
      <c r="F846" s="129"/>
      <c r="G846" s="129"/>
      <c r="H846" s="129"/>
      <c r="I846" s="129"/>
      <c r="J846" s="129"/>
      <c r="K846" s="130"/>
      <c r="L846" s="2"/>
      <c r="M846" s="2"/>
      <c r="N846" s="58"/>
      <c r="O846" s="81"/>
      <c r="P846" s="185"/>
      <c r="Q846" s="2"/>
      <c r="R846" s="2"/>
      <c r="S846" s="44"/>
      <c r="T846" s="43"/>
      <c r="U846" s="8"/>
      <c r="V846" s="8"/>
      <c r="W846" s="8"/>
      <c r="X846" s="8"/>
      <c r="Y846" s="180"/>
      <c r="Z846" s="73"/>
      <c r="AA846" s="232"/>
      <c r="AB846" s="72"/>
      <c r="AC846" s="145"/>
      <c r="AD846" s="71"/>
      <c r="AE846" s="292"/>
      <c r="AF846" s="220" t="s">
        <v>7391</v>
      </c>
      <c r="AG846" s="55" t="s">
        <v>7390</v>
      </c>
      <c r="AH846" s="141">
        <v>0.5</v>
      </c>
      <c r="AI846" s="270"/>
      <c r="AJ846" s="144"/>
      <c r="AK846" s="150"/>
      <c r="AL846" s="98">
        <f>ROUND(ROUND(ROUND(P841*Y842,0)*$AD$587,0)*AH846-AJ844,0)</f>
        <v>182</v>
      </c>
      <c r="AM846" s="66"/>
    </row>
    <row r="847" spans="1:39" ht="16.75" customHeight="1" x14ac:dyDescent="0.3">
      <c r="A847" s="11">
        <v>33</v>
      </c>
      <c r="B847" s="14" t="s">
        <v>3647</v>
      </c>
      <c r="C847" s="52" t="s">
        <v>14746</v>
      </c>
      <c r="D847" s="45"/>
      <c r="E847" s="2"/>
      <c r="F847" s="2"/>
      <c r="G847" s="2"/>
      <c r="H847" s="2"/>
      <c r="I847" s="2"/>
      <c r="J847" s="2"/>
      <c r="K847" s="44"/>
      <c r="L847" s="2"/>
      <c r="M847" s="2"/>
      <c r="N847" s="58"/>
      <c r="O847" s="81"/>
      <c r="P847" s="185"/>
      <c r="Q847" s="2"/>
      <c r="R847" s="2"/>
      <c r="S847" s="44"/>
      <c r="T847" s="281" t="s">
        <v>13491</v>
      </c>
      <c r="U847" s="282"/>
      <c r="V847" s="282"/>
      <c r="W847" s="282"/>
      <c r="X847" s="2"/>
      <c r="Y847" s="145"/>
      <c r="Z847" s="71"/>
      <c r="AA847" s="232"/>
      <c r="AB847" s="72"/>
      <c r="AC847" s="145"/>
      <c r="AD847" s="71"/>
      <c r="AE847" s="36"/>
      <c r="AF847" s="194"/>
      <c r="AG847" s="7"/>
      <c r="AH847" s="7"/>
      <c r="AI847" s="36"/>
      <c r="AJ847" s="7"/>
      <c r="AK847" s="37"/>
      <c r="AL847" s="98">
        <f>ROUND(ROUND(P841*Y848,0)*$AD$587,0)</f>
        <v>382</v>
      </c>
      <c r="AM847" s="66"/>
    </row>
    <row r="848" spans="1:39" ht="16.75" customHeight="1" x14ac:dyDescent="0.3">
      <c r="A848" s="11">
        <v>33</v>
      </c>
      <c r="B848" s="14" t="s">
        <v>3648</v>
      </c>
      <c r="C848" s="52" t="s">
        <v>14745</v>
      </c>
      <c r="D848" s="45"/>
      <c r="E848" s="2"/>
      <c r="F848" s="2"/>
      <c r="G848" s="2"/>
      <c r="H848" s="2"/>
      <c r="I848" s="2"/>
      <c r="J848" s="2"/>
      <c r="K848" s="44"/>
      <c r="L848" s="2"/>
      <c r="M848" s="2"/>
      <c r="N848" s="58"/>
      <c r="O848" s="81"/>
      <c r="P848" s="185"/>
      <c r="Q848" s="2"/>
      <c r="R848" s="2"/>
      <c r="S848" s="44"/>
      <c r="T848" s="284" t="s">
        <v>7405</v>
      </c>
      <c r="U848" s="285"/>
      <c r="V848" s="285"/>
      <c r="W848" s="285"/>
      <c r="X848" s="136" t="s">
        <v>7404</v>
      </c>
      <c r="Y848" s="273">
        <v>0.95</v>
      </c>
      <c r="Z848" s="274"/>
      <c r="AA848" s="233"/>
      <c r="AB848" s="156"/>
      <c r="AC848" s="155"/>
      <c r="AD848" s="157"/>
      <c r="AE848" s="291" t="s">
        <v>12369</v>
      </c>
      <c r="AF848" s="220" t="s">
        <v>7358</v>
      </c>
      <c r="AG848" s="55" t="s">
        <v>7390</v>
      </c>
      <c r="AH848" s="141">
        <v>0.7</v>
      </c>
      <c r="AI848" s="141"/>
      <c r="AJ848" s="141"/>
      <c r="AK848" s="142"/>
      <c r="AL848" s="98">
        <f>ROUND(ROUND(ROUND(P841*Y848,0)*$AD$587,0)*AH848,0)</f>
        <v>267</v>
      </c>
      <c r="AM848" s="66"/>
    </row>
    <row r="849" spans="1:39" ht="16.75" customHeight="1" x14ac:dyDescent="0.3">
      <c r="A849" s="11">
        <v>33</v>
      </c>
      <c r="B849" s="14" t="s">
        <v>3649</v>
      </c>
      <c r="C849" s="52" t="s">
        <v>14744</v>
      </c>
      <c r="D849" s="128"/>
      <c r="E849" s="129"/>
      <c r="F849" s="129"/>
      <c r="G849" s="129"/>
      <c r="H849" s="129"/>
      <c r="I849" s="129"/>
      <c r="J849" s="129"/>
      <c r="K849" s="130"/>
      <c r="L849" s="2"/>
      <c r="M849" s="2"/>
      <c r="N849" s="58"/>
      <c r="O849" s="81"/>
      <c r="P849" s="185"/>
      <c r="Q849" s="2"/>
      <c r="R849" s="2"/>
      <c r="S849" s="44"/>
      <c r="T849" s="284"/>
      <c r="U849" s="285"/>
      <c r="V849" s="285"/>
      <c r="W849" s="285"/>
      <c r="X849" s="2"/>
      <c r="Y849" s="145"/>
      <c r="Z849" s="71"/>
      <c r="AA849" s="232"/>
      <c r="AB849" s="72"/>
      <c r="AC849" s="145"/>
      <c r="AD849" s="71"/>
      <c r="AE849" s="292"/>
      <c r="AF849" s="220" t="s">
        <v>7391</v>
      </c>
      <c r="AG849" s="55" t="s">
        <v>7390</v>
      </c>
      <c r="AH849" s="141">
        <v>0.5</v>
      </c>
      <c r="AI849" s="141"/>
      <c r="AJ849" s="141"/>
      <c r="AK849" s="142"/>
      <c r="AL849" s="98">
        <f>ROUND(ROUND(ROUND(P841*Y848,0)*$AD$587,0)*AH849,0)</f>
        <v>191</v>
      </c>
      <c r="AM849" s="66"/>
    </row>
    <row r="850" spans="1:39" ht="16.75" customHeight="1" x14ac:dyDescent="0.3">
      <c r="A850" s="11">
        <v>33</v>
      </c>
      <c r="B850" s="14" t="s">
        <v>3650</v>
      </c>
      <c r="C850" s="52" t="s">
        <v>14743</v>
      </c>
      <c r="D850" s="128"/>
      <c r="E850" s="129"/>
      <c r="F850" s="129"/>
      <c r="G850" s="129"/>
      <c r="H850" s="129"/>
      <c r="I850" s="129"/>
      <c r="J850" s="129"/>
      <c r="K850" s="130"/>
      <c r="L850" s="2"/>
      <c r="M850" s="2"/>
      <c r="N850" s="58"/>
      <c r="O850" s="81"/>
      <c r="P850" s="185"/>
      <c r="Q850" s="2"/>
      <c r="R850" s="2"/>
      <c r="S850" s="44"/>
      <c r="T850" s="45"/>
      <c r="U850" s="2"/>
      <c r="V850" s="2"/>
      <c r="W850" s="2"/>
      <c r="X850" s="2"/>
      <c r="Y850" s="145"/>
      <c r="Z850" s="71"/>
      <c r="AA850" s="232"/>
      <c r="AB850" s="72"/>
      <c r="AC850" s="145"/>
      <c r="AD850" s="71"/>
      <c r="AE850" s="36"/>
      <c r="AF850" s="201"/>
      <c r="AG850" s="55"/>
      <c r="AH850" s="141"/>
      <c r="AI850" s="268" t="s">
        <v>7356</v>
      </c>
      <c r="AJ850" s="53">
        <v>5</v>
      </c>
      <c r="AK850" s="181" t="s">
        <v>7357</v>
      </c>
      <c r="AL850" s="98">
        <f>ROUND(ROUND(P841*Y848,0)*$AD$587-AJ850,0)</f>
        <v>377</v>
      </c>
      <c r="AM850" s="66"/>
    </row>
    <row r="851" spans="1:39" ht="16.75" customHeight="1" x14ac:dyDescent="0.3">
      <c r="A851" s="11">
        <v>33</v>
      </c>
      <c r="B851" s="14" t="s">
        <v>3651</v>
      </c>
      <c r="C851" s="52" t="s">
        <v>14742</v>
      </c>
      <c r="D851" s="128"/>
      <c r="E851" s="129"/>
      <c r="F851" s="129"/>
      <c r="G851" s="129"/>
      <c r="H851" s="129"/>
      <c r="I851" s="129"/>
      <c r="J851" s="129"/>
      <c r="K851" s="130"/>
      <c r="L851" s="2"/>
      <c r="M851" s="2"/>
      <c r="N851" s="58"/>
      <c r="O851" s="81"/>
      <c r="P851" s="185"/>
      <c r="Q851" s="2"/>
      <c r="R851" s="2"/>
      <c r="S851" s="44"/>
      <c r="T851" s="45"/>
      <c r="U851" s="2"/>
      <c r="V851" s="2"/>
      <c r="W851" s="2"/>
      <c r="X851" s="2"/>
      <c r="Y851" s="145"/>
      <c r="Z851" s="71"/>
      <c r="AA851" s="232"/>
      <c r="AB851" s="72"/>
      <c r="AC851" s="145"/>
      <c r="AD851" s="71"/>
      <c r="AE851" s="291" t="s">
        <v>12369</v>
      </c>
      <c r="AF851" s="220" t="s">
        <v>7358</v>
      </c>
      <c r="AG851" s="55" t="s">
        <v>7390</v>
      </c>
      <c r="AH851" s="141">
        <v>0.7</v>
      </c>
      <c r="AI851" s="269"/>
      <c r="AJ851" s="136"/>
      <c r="AK851" s="75"/>
      <c r="AL851" s="98">
        <f>ROUND(ROUND(ROUND(P841*Y848,0)*$AD$587,0)*AH851-AJ850,0)</f>
        <v>262</v>
      </c>
      <c r="AM851" s="66"/>
    </row>
    <row r="852" spans="1:39" ht="16.75" customHeight="1" x14ac:dyDescent="0.3">
      <c r="A852" s="11">
        <v>33</v>
      </c>
      <c r="B852" s="14" t="s">
        <v>3652</v>
      </c>
      <c r="C852" s="52" t="s">
        <v>14741</v>
      </c>
      <c r="D852" s="128"/>
      <c r="E852" s="129"/>
      <c r="F852" s="129"/>
      <c r="G852" s="129"/>
      <c r="H852" s="129"/>
      <c r="I852" s="129"/>
      <c r="J852" s="129"/>
      <c r="K852" s="130"/>
      <c r="L852" s="2"/>
      <c r="M852" s="2"/>
      <c r="N852" s="58"/>
      <c r="O852" s="81"/>
      <c r="P852" s="185"/>
      <c r="Q852" s="2"/>
      <c r="R852" s="2"/>
      <c r="S852" s="44"/>
      <c r="T852" s="43"/>
      <c r="U852" s="8"/>
      <c r="V852" s="8"/>
      <c r="W852" s="8"/>
      <c r="X852" s="8"/>
      <c r="Y852" s="180"/>
      <c r="Z852" s="73"/>
      <c r="AA852" s="232"/>
      <c r="AB852" s="72"/>
      <c r="AC852" s="145"/>
      <c r="AD852" s="71"/>
      <c r="AE852" s="292"/>
      <c r="AF852" s="220" t="s">
        <v>7391</v>
      </c>
      <c r="AG852" s="55" t="s">
        <v>7390</v>
      </c>
      <c r="AH852" s="141">
        <v>0.5</v>
      </c>
      <c r="AI852" s="270"/>
      <c r="AJ852" s="144"/>
      <c r="AK852" s="150"/>
      <c r="AL852" s="98">
        <f>ROUND(ROUND(ROUND(P841*Y848,0)*$AD$587,0)*AH852-AJ850,0)</f>
        <v>186</v>
      </c>
      <c r="AM852" s="66"/>
    </row>
    <row r="853" spans="1:39" ht="16.75" customHeight="1" x14ac:dyDescent="0.3">
      <c r="A853" s="11">
        <v>33</v>
      </c>
      <c r="B853" s="14" t="s">
        <v>3653</v>
      </c>
      <c r="C853" s="52" t="s">
        <v>14740</v>
      </c>
      <c r="D853" s="45"/>
      <c r="E853" s="2"/>
      <c r="F853" s="2"/>
      <c r="G853" s="2"/>
      <c r="H853" s="2"/>
      <c r="I853" s="2"/>
      <c r="J853" s="2"/>
      <c r="K853" s="44"/>
      <c r="L853" s="2"/>
      <c r="M853" s="2"/>
      <c r="N853" s="58"/>
      <c r="O853" s="81"/>
      <c r="P853" s="167" t="s">
        <v>12784</v>
      </c>
      <c r="Q853" s="36"/>
      <c r="R853" s="36"/>
      <c r="S853" s="50"/>
      <c r="T853" s="2"/>
      <c r="U853" s="2"/>
      <c r="V853" s="2"/>
      <c r="W853" s="2"/>
      <c r="X853" s="36"/>
      <c r="Y853" s="217"/>
      <c r="Z853" s="50"/>
      <c r="AA853" s="12"/>
      <c r="AB853" s="45"/>
      <c r="AC853" s="2"/>
      <c r="AD853" s="44"/>
      <c r="AE853" s="36"/>
      <c r="AF853" s="53"/>
      <c r="AG853" s="36"/>
      <c r="AH853" s="36"/>
      <c r="AI853" s="36"/>
      <c r="AJ853" s="36"/>
      <c r="AK853" s="50"/>
      <c r="AL853" s="98">
        <f>ROUND(P859*$AD$587,0)</f>
        <v>342</v>
      </c>
      <c r="AM853" s="16"/>
    </row>
    <row r="854" spans="1:39" ht="16.75" customHeight="1" x14ac:dyDescent="0.3">
      <c r="A854" s="11">
        <v>33</v>
      </c>
      <c r="B854" s="14" t="s">
        <v>3654</v>
      </c>
      <c r="C854" s="52" t="s">
        <v>14739</v>
      </c>
      <c r="D854" s="45"/>
      <c r="E854" s="2"/>
      <c r="F854" s="2"/>
      <c r="G854" s="2"/>
      <c r="H854" s="2"/>
      <c r="I854" s="2"/>
      <c r="J854" s="2"/>
      <c r="K854" s="44"/>
      <c r="L854" s="2"/>
      <c r="M854" s="2"/>
      <c r="N854" s="58"/>
      <c r="O854" s="81"/>
      <c r="P854" s="185"/>
      <c r="Q854" s="2"/>
      <c r="R854" s="2"/>
      <c r="S854" s="44"/>
      <c r="T854" s="2"/>
      <c r="U854" s="2"/>
      <c r="V854" s="2"/>
      <c r="W854" s="2"/>
      <c r="X854" s="2"/>
      <c r="Y854" s="145"/>
      <c r="Z854" s="71"/>
      <c r="AA854" s="232"/>
      <c r="AB854" s="72"/>
      <c r="AC854" s="145"/>
      <c r="AD854" s="71"/>
      <c r="AE854" s="291" t="s">
        <v>12369</v>
      </c>
      <c r="AF854" s="220" t="s">
        <v>7358</v>
      </c>
      <c r="AG854" s="55" t="s">
        <v>7390</v>
      </c>
      <c r="AH854" s="141">
        <v>0.7</v>
      </c>
      <c r="AI854" s="141"/>
      <c r="AJ854" s="141"/>
      <c r="AK854" s="142"/>
      <c r="AL854" s="98">
        <f>ROUND(ROUND(P859*$AD$587,0)*AH854,0)</f>
        <v>239</v>
      </c>
      <c r="AM854" s="16"/>
    </row>
    <row r="855" spans="1:39" ht="16.75" customHeight="1" x14ac:dyDescent="0.3">
      <c r="A855" s="11">
        <v>33</v>
      </c>
      <c r="B855" s="14" t="s">
        <v>3655</v>
      </c>
      <c r="C855" s="52" t="s">
        <v>14738</v>
      </c>
      <c r="D855" s="128"/>
      <c r="E855" s="129"/>
      <c r="F855" s="129"/>
      <c r="G855" s="129"/>
      <c r="H855" s="129"/>
      <c r="I855" s="129"/>
      <c r="J855" s="129"/>
      <c r="K855" s="130"/>
      <c r="L855" s="2"/>
      <c r="M855" s="2"/>
      <c r="N855" s="58"/>
      <c r="O855" s="81"/>
      <c r="P855" s="185"/>
      <c r="Q855" s="2"/>
      <c r="R855" s="2"/>
      <c r="S855" s="44"/>
      <c r="T855" s="45"/>
      <c r="U855" s="2"/>
      <c r="V855" s="2"/>
      <c r="W855" s="2"/>
      <c r="X855" s="2"/>
      <c r="Y855" s="145"/>
      <c r="Z855" s="71"/>
      <c r="AA855" s="232"/>
      <c r="AB855" s="72"/>
      <c r="AC855" s="145"/>
      <c r="AD855" s="71"/>
      <c r="AE855" s="292"/>
      <c r="AF855" s="220" t="s">
        <v>7391</v>
      </c>
      <c r="AG855" s="55" t="s">
        <v>7390</v>
      </c>
      <c r="AH855" s="141">
        <v>0.5</v>
      </c>
      <c r="AI855" s="141"/>
      <c r="AJ855" s="141"/>
      <c r="AK855" s="142"/>
      <c r="AL855" s="98">
        <f>ROUND(ROUND(P859*$AD$587,0)*AH855,0)</f>
        <v>171</v>
      </c>
      <c r="AM855" s="66"/>
    </row>
    <row r="856" spans="1:39" ht="16.75" customHeight="1" x14ac:dyDescent="0.3">
      <c r="A856" s="11">
        <v>33</v>
      </c>
      <c r="B856" s="14" t="s">
        <v>3656</v>
      </c>
      <c r="C856" s="52" t="s">
        <v>14737</v>
      </c>
      <c r="D856" s="128"/>
      <c r="E856" s="129"/>
      <c r="F856" s="129"/>
      <c r="G856" s="129"/>
      <c r="H856" s="129"/>
      <c r="I856" s="129"/>
      <c r="J856" s="129"/>
      <c r="K856" s="130"/>
      <c r="L856" s="2"/>
      <c r="M856" s="2"/>
      <c r="N856" s="58"/>
      <c r="O856" s="81"/>
      <c r="P856" s="185"/>
      <c r="Q856" s="2"/>
      <c r="R856" s="2"/>
      <c r="S856" s="44"/>
      <c r="T856" s="45"/>
      <c r="U856" s="2"/>
      <c r="V856" s="2"/>
      <c r="W856" s="2"/>
      <c r="X856" s="2"/>
      <c r="Y856" s="145"/>
      <c r="Z856" s="71"/>
      <c r="AA856" s="232"/>
      <c r="AB856" s="72"/>
      <c r="AC856" s="145"/>
      <c r="AD856" s="71"/>
      <c r="AE856" s="36"/>
      <c r="AF856" s="201"/>
      <c r="AG856" s="55"/>
      <c r="AH856" s="141"/>
      <c r="AI856" s="268" t="s">
        <v>7356</v>
      </c>
      <c r="AJ856" s="53">
        <v>5</v>
      </c>
      <c r="AK856" s="181" t="s">
        <v>7357</v>
      </c>
      <c r="AL856" s="98">
        <f>ROUND(P859*$AD$587-AJ856,0)</f>
        <v>337</v>
      </c>
      <c r="AM856" s="66"/>
    </row>
    <row r="857" spans="1:39" ht="16.75" customHeight="1" x14ac:dyDescent="0.3">
      <c r="A857" s="11">
        <v>33</v>
      </c>
      <c r="B857" s="14" t="s">
        <v>3657</v>
      </c>
      <c r="C857" s="52" t="s">
        <v>14736</v>
      </c>
      <c r="D857" s="128"/>
      <c r="E857" s="129"/>
      <c r="F857" s="129"/>
      <c r="G857" s="129"/>
      <c r="H857" s="129"/>
      <c r="I857" s="129"/>
      <c r="J857" s="129"/>
      <c r="K857" s="130"/>
      <c r="L857" s="2"/>
      <c r="M857" s="2"/>
      <c r="N857" s="58"/>
      <c r="O857" s="81"/>
      <c r="P857" s="185"/>
      <c r="Q857" s="2"/>
      <c r="R857" s="2"/>
      <c r="S857" s="44"/>
      <c r="T857" s="45"/>
      <c r="U857" s="2"/>
      <c r="V857" s="2"/>
      <c r="W857" s="2"/>
      <c r="X857" s="2"/>
      <c r="Y857" s="145"/>
      <c r="Z857" s="71"/>
      <c r="AA857" s="232"/>
      <c r="AB857" s="72"/>
      <c r="AC857" s="145"/>
      <c r="AD857" s="71"/>
      <c r="AE857" s="291" t="s">
        <v>12369</v>
      </c>
      <c r="AF857" s="220" t="s">
        <v>7358</v>
      </c>
      <c r="AG857" s="55" t="s">
        <v>7390</v>
      </c>
      <c r="AH857" s="141">
        <v>0.7</v>
      </c>
      <c r="AI857" s="269"/>
      <c r="AJ857" s="136"/>
      <c r="AK857" s="75"/>
      <c r="AL857" s="98">
        <f>ROUND(ROUND(P859*$AD$587,0)*AH857-AJ856,0)</f>
        <v>234</v>
      </c>
      <c r="AM857" s="66"/>
    </row>
    <row r="858" spans="1:39" ht="16.75" customHeight="1" x14ac:dyDescent="0.3">
      <c r="A858" s="11">
        <v>33</v>
      </c>
      <c r="B858" s="14" t="s">
        <v>3658</v>
      </c>
      <c r="C858" s="52" t="s">
        <v>14735</v>
      </c>
      <c r="D858" s="128"/>
      <c r="E858" s="129"/>
      <c r="F858" s="129"/>
      <c r="G858" s="129"/>
      <c r="H858" s="129"/>
      <c r="I858" s="129"/>
      <c r="J858" s="129"/>
      <c r="K858" s="130"/>
      <c r="L858" s="2"/>
      <c r="M858" s="2"/>
      <c r="N858" s="58"/>
      <c r="O858" s="81"/>
      <c r="P858" s="185"/>
      <c r="Q858" s="2"/>
      <c r="R858" s="2"/>
      <c r="S858" s="44"/>
      <c r="T858" s="45"/>
      <c r="U858" s="2"/>
      <c r="V858" s="2"/>
      <c r="W858" s="2"/>
      <c r="X858" s="2"/>
      <c r="Y858" s="145"/>
      <c r="Z858" s="71"/>
      <c r="AA858" s="232"/>
      <c r="AB858" s="72"/>
      <c r="AC858" s="145"/>
      <c r="AD858" s="71"/>
      <c r="AE858" s="292"/>
      <c r="AF858" s="220" t="s">
        <v>7391</v>
      </c>
      <c r="AG858" s="55" t="s">
        <v>7390</v>
      </c>
      <c r="AH858" s="141">
        <v>0.5</v>
      </c>
      <c r="AI858" s="270"/>
      <c r="AJ858" s="144"/>
      <c r="AK858" s="150"/>
      <c r="AL858" s="98">
        <f>ROUND(ROUND(P859*$AD$587,0)*AH858-AJ856,0)</f>
        <v>166</v>
      </c>
      <c r="AM858" s="66"/>
    </row>
    <row r="859" spans="1:39" ht="16.75" customHeight="1" x14ac:dyDescent="0.3">
      <c r="A859" s="11">
        <v>33</v>
      </c>
      <c r="B859" s="14" t="s">
        <v>3659</v>
      </c>
      <c r="C859" s="52" t="s">
        <v>14734</v>
      </c>
      <c r="D859" s="45"/>
      <c r="E859" s="2"/>
      <c r="F859" s="2"/>
      <c r="G859" s="2"/>
      <c r="H859" s="2"/>
      <c r="I859" s="2"/>
      <c r="J859" s="2"/>
      <c r="K859" s="44"/>
      <c r="L859" s="2"/>
      <c r="M859" s="2"/>
      <c r="N859" s="58"/>
      <c r="O859" s="81"/>
      <c r="P859" s="271">
        <f>'21共同生活援助（日中支援型）'!P571</f>
        <v>488</v>
      </c>
      <c r="Q859" s="272"/>
      <c r="R859" s="2" t="s">
        <v>7388</v>
      </c>
      <c r="S859" s="44"/>
      <c r="T859" s="281" t="s">
        <v>7380</v>
      </c>
      <c r="U859" s="282"/>
      <c r="V859" s="282"/>
      <c r="W859" s="282"/>
      <c r="X859" s="36"/>
      <c r="Y859" s="217"/>
      <c r="Z859" s="74"/>
      <c r="AA859" s="232"/>
      <c r="AB859" s="72"/>
      <c r="AC859" s="145"/>
      <c r="AD859" s="71"/>
      <c r="AE859" s="36"/>
      <c r="AF859" s="194"/>
      <c r="AG859" s="7"/>
      <c r="AH859" s="7"/>
      <c r="AI859" s="36"/>
      <c r="AJ859" s="7"/>
      <c r="AK859" s="37"/>
      <c r="AL859" s="98">
        <f>ROUND(ROUND(P859*Y860,0)*$AD$587,0)</f>
        <v>318</v>
      </c>
      <c r="AM859" s="66"/>
    </row>
    <row r="860" spans="1:39" ht="16.75" customHeight="1" x14ac:dyDescent="0.3">
      <c r="A860" s="11">
        <v>33</v>
      </c>
      <c r="B860" s="14" t="s">
        <v>3660</v>
      </c>
      <c r="C860" s="52" t="s">
        <v>14733</v>
      </c>
      <c r="D860" s="45"/>
      <c r="E860" s="2"/>
      <c r="F860" s="2"/>
      <c r="G860" s="2"/>
      <c r="H860" s="2"/>
      <c r="I860" s="2"/>
      <c r="J860" s="2"/>
      <c r="K860" s="44"/>
      <c r="L860" s="2"/>
      <c r="M860" s="2"/>
      <c r="N860" s="58"/>
      <c r="O860" s="81"/>
      <c r="P860" s="72"/>
      <c r="Q860" s="145"/>
      <c r="R860" s="2"/>
      <c r="S860" s="44"/>
      <c r="T860" s="284"/>
      <c r="U860" s="285"/>
      <c r="V860" s="285"/>
      <c r="W860" s="285"/>
      <c r="X860" s="136" t="s">
        <v>7404</v>
      </c>
      <c r="Y860" s="273">
        <v>0.93</v>
      </c>
      <c r="Z860" s="274"/>
      <c r="AA860" s="233"/>
      <c r="AB860" s="156"/>
      <c r="AC860" s="155"/>
      <c r="AD860" s="157"/>
      <c r="AE860" s="291" t="s">
        <v>12369</v>
      </c>
      <c r="AF860" s="220" t="s">
        <v>7358</v>
      </c>
      <c r="AG860" s="55" t="s">
        <v>7390</v>
      </c>
      <c r="AH860" s="141">
        <v>0.7</v>
      </c>
      <c r="AI860" s="141"/>
      <c r="AJ860" s="141"/>
      <c r="AK860" s="142"/>
      <c r="AL860" s="98">
        <f>ROUND(ROUND(ROUND(P859*Y860,0)*$AD$587,0)*AH860,0)</f>
        <v>223</v>
      </c>
      <c r="AM860" s="66"/>
    </row>
    <row r="861" spans="1:39" ht="16.75" customHeight="1" x14ac:dyDescent="0.3">
      <c r="A861" s="11">
        <v>33</v>
      </c>
      <c r="B861" s="14" t="s">
        <v>3661</v>
      </c>
      <c r="C861" s="52" t="s">
        <v>14732</v>
      </c>
      <c r="D861" s="128"/>
      <c r="E861" s="129"/>
      <c r="F861" s="129"/>
      <c r="G861" s="129"/>
      <c r="H861" s="129"/>
      <c r="I861" s="129"/>
      <c r="J861" s="129"/>
      <c r="K861" s="130"/>
      <c r="L861" s="2"/>
      <c r="M861" s="2"/>
      <c r="N861" s="58"/>
      <c r="O861" s="81"/>
      <c r="P861" s="185"/>
      <c r="Q861" s="2"/>
      <c r="R861" s="2"/>
      <c r="S861" s="44"/>
      <c r="T861" s="284"/>
      <c r="U861" s="285"/>
      <c r="V861" s="285"/>
      <c r="W861" s="285"/>
      <c r="X861" s="2"/>
      <c r="Y861" s="145"/>
      <c r="Z861" s="71"/>
      <c r="AA861" s="232"/>
      <c r="AB861" s="72"/>
      <c r="AC861" s="145"/>
      <c r="AD861" s="71"/>
      <c r="AE861" s="292"/>
      <c r="AF861" s="220" t="s">
        <v>7391</v>
      </c>
      <c r="AG861" s="55" t="s">
        <v>7390</v>
      </c>
      <c r="AH861" s="141">
        <v>0.5</v>
      </c>
      <c r="AI861" s="141"/>
      <c r="AJ861" s="141"/>
      <c r="AK861" s="142"/>
      <c r="AL861" s="98">
        <f>ROUND(ROUND(ROUND(P859*Y860,0)*$AD$587,0)*AH861,0)</f>
        <v>159</v>
      </c>
      <c r="AM861" s="66"/>
    </row>
    <row r="862" spans="1:39" ht="16.75" customHeight="1" x14ac:dyDescent="0.3">
      <c r="A862" s="11">
        <v>33</v>
      </c>
      <c r="B862" s="14" t="s">
        <v>3662</v>
      </c>
      <c r="C862" s="52" t="s">
        <v>14731</v>
      </c>
      <c r="D862" s="128"/>
      <c r="E862" s="129"/>
      <c r="F862" s="129"/>
      <c r="G862" s="129"/>
      <c r="H862" s="129"/>
      <c r="I862" s="129"/>
      <c r="J862" s="129"/>
      <c r="K862" s="130"/>
      <c r="L862" s="2"/>
      <c r="M862" s="2"/>
      <c r="N862" s="58"/>
      <c r="O862" s="81"/>
      <c r="P862" s="185"/>
      <c r="Q862" s="2"/>
      <c r="R862" s="2"/>
      <c r="S862" s="44"/>
      <c r="T862" s="45"/>
      <c r="U862" s="2"/>
      <c r="V862" s="2"/>
      <c r="W862" s="2"/>
      <c r="X862" s="2"/>
      <c r="Y862" s="145"/>
      <c r="Z862" s="71"/>
      <c r="AA862" s="232"/>
      <c r="AB862" s="72"/>
      <c r="AC862" s="145"/>
      <c r="AD862" s="71"/>
      <c r="AE862" s="36"/>
      <c r="AF862" s="201"/>
      <c r="AG862" s="55"/>
      <c r="AH862" s="141"/>
      <c r="AI862" s="268" t="s">
        <v>7356</v>
      </c>
      <c r="AJ862" s="53">
        <v>5</v>
      </c>
      <c r="AK862" s="181" t="s">
        <v>7357</v>
      </c>
      <c r="AL862" s="98">
        <f>ROUND(ROUND(P859*Y860,0)*$AD$587-AJ862,0)</f>
        <v>313</v>
      </c>
      <c r="AM862" s="66"/>
    </row>
    <row r="863" spans="1:39" ht="16.75" customHeight="1" x14ac:dyDescent="0.3">
      <c r="A863" s="11">
        <v>33</v>
      </c>
      <c r="B863" s="14" t="s">
        <v>3663</v>
      </c>
      <c r="C863" s="52" t="s">
        <v>14730</v>
      </c>
      <c r="D863" s="128"/>
      <c r="E863" s="129"/>
      <c r="F863" s="129"/>
      <c r="G863" s="129"/>
      <c r="H863" s="129"/>
      <c r="I863" s="129"/>
      <c r="J863" s="129"/>
      <c r="K863" s="130"/>
      <c r="L863" s="2"/>
      <c r="M863" s="2"/>
      <c r="N863" s="58"/>
      <c r="O863" s="81"/>
      <c r="P863" s="185"/>
      <c r="Q863" s="2"/>
      <c r="R863" s="2"/>
      <c r="S863" s="44"/>
      <c r="T863" s="45"/>
      <c r="U863" s="2"/>
      <c r="V863" s="2"/>
      <c r="W863" s="2"/>
      <c r="X863" s="2"/>
      <c r="Y863" s="145"/>
      <c r="Z863" s="71"/>
      <c r="AA863" s="232"/>
      <c r="AB863" s="72"/>
      <c r="AC863" s="145"/>
      <c r="AD863" s="71"/>
      <c r="AE863" s="291" t="s">
        <v>12369</v>
      </c>
      <c r="AF863" s="220" t="s">
        <v>7358</v>
      </c>
      <c r="AG863" s="55" t="s">
        <v>7390</v>
      </c>
      <c r="AH863" s="141">
        <v>0.7</v>
      </c>
      <c r="AI863" s="269"/>
      <c r="AJ863" s="136"/>
      <c r="AK863" s="75"/>
      <c r="AL863" s="98">
        <f>ROUND(ROUND(ROUND(P859*Y860,0)*$AD$587,0)*AH863-AJ862,0)</f>
        <v>218</v>
      </c>
      <c r="AM863" s="66"/>
    </row>
    <row r="864" spans="1:39" ht="16.75" customHeight="1" x14ac:dyDescent="0.3">
      <c r="A864" s="11">
        <v>33</v>
      </c>
      <c r="B864" s="14" t="s">
        <v>3664</v>
      </c>
      <c r="C864" s="52" t="s">
        <v>14729</v>
      </c>
      <c r="D864" s="128"/>
      <c r="E864" s="129"/>
      <c r="F864" s="129"/>
      <c r="G864" s="129"/>
      <c r="H864" s="129"/>
      <c r="I864" s="129"/>
      <c r="J864" s="129"/>
      <c r="K864" s="130"/>
      <c r="L864" s="2"/>
      <c r="M864" s="2"/>
      <c r="N864" s="58"/>
      <c r="O864" s="81"/>
      <c r="P864" s="185"/>
      <c r="Q864" s="2"/>
      <c r="R864" s="2"/>
      <c r="S864" s="44"/>
      <c r="T864" s="43"/>
      <c r="U864" s="8"/>
      <c r="V864" s="8"/>
      <c r="W864" s="8"/>
      <c r="X864" s="8"/>
      <c r="Y864" s="180"/>
      <c r="Z864" s="73"/>
      <c r="AA864" s="232"/>
      <c r="AB864" s="72"/>
      <c r="AC864" s="145"/>
      <c r="AD864" s="71"/>
      <c r="AE864" s="292"/>
      <c r="AF864" s="220" t="s">
        <v>7391</v>
      </c>
      <c r="AG864" s="55" t="s">
        <v>7390</v>
      </c>
      <c r="AH864" s="141">
        <v>0.5</v>
      </c>
      <c r="AI864" s="270"/>
      <c r="AJ864" s="144"/>
      <c r="AK864" s="150"/>
      <c r="AL864" s="98">
        <f>ROUND(ROUND(ROUND(P859*Y860,0)*$AD$587,0)*AH864-AJ862,0)</f>
        <v>154</v>
      </c>
      <c r="AM864" s="66"/>
    </row>
    <row r="865" spans="1:39" ht="16.75" customHeight="1" x14ac:dyDescent="0.3">
      <c r="A865" s="11">
        <v>33</v>
      </c>
      <c r="B865" s="14" t="s">
        <v>3665</v>
      </c>
      <c r="C865" s="52" t="s">
        <v>14728</v>
      </c>
      <c r="D865" s="45"/>
      <c r="E865" s="2"/>
      <c r="F865" s="2"/>
      <c r="G865" s="2"/>
      <c r="H865" s="2"/>
      <c r="I865" s="2"/>
      <c r="J865" s="2"/>
      <c r="K865" s="44"/>
      <c r="L865" s="2"/>
      <c r="M865" s="2"/>
      <c r="N865" s="58"/>
      <c r="O865" s="81"/>
      <c r="P865" s="185"/>
      <c r="Q865" s="2"/>
      <c r="R865" s="2"/>
      <c r="S865" s="44"/>
      <c r="T865" s="281" t="s">
        <v>13491</v>
      </c>
      <c r="U865" s="282"/>
      <c r="V865" s="282"/>
      <c r="W865" s="282"/>
      <c r="X865" s="2"/>
      <c r="Y865" s="145"/>
      <c r="Z865" s="71"/>
      <c r="AA865" s="232"/>
      <c r="AB865" s="72"/>
      <c r="AC865" s="145"/>
      <c r="AD865" s="71"/>
      <c r="AE865" s="36"/>
      <c r="AF865" s="194"/>
      <c r="AG865" s="7"/>
      <c r="AH865" s="7"/>
      <c r="AI865" s="36"/>
      <c r="AJ865" s="7"/>
      <c r="AK865" s="37"/>
      <c r="AL865" s="98">
        <f>ROUND(ROUND(P859*Y866,0)*$AD$587,0)</f>
        <v>325</v>
      </c>
      <c r="AM865" s="66"/>
    </row>
    <row r="866" spans="1:39" ht="16.75" customHeight="1" x14ac:dyDescent="0.3">
      <c r="A866" s="11">
        <v>33</v>
      </c>
      <c r="B866" s="14" t="s">
        <v>3666</v>
      </c>
      <c r="C866" s="52" t="s">
        <v>14727</v>
      </c>
      <c r="D866" s="45"/>
      <c r="E866" s="2"/>
      <c r="F866" s="2"/>
      <c r="G866" s="2"/>
      <c r="H866" s="2"/>
      <c r="I866" s="2"/>
      <c r="J866" s="2"/>
      <c r="K866" s="44"/>
      <c r="L866" s="2"/>
      <c r="M866" s="2"/>
      <c r="N866" s="58"/>
      <c r="O866" s="81"/>
      <c r="P866" s="185"/>
      <c r="Q866" s="2"/>
      <c r="R866" s="2"/>
      <c r="S866" s="44"/>
      <c r="T866" s="284" t="s">
        <v>7405</v>
      </c>
      <c r="U866" s="285"/>
      <c r="V866" s="285"/>
      <c r="W866" s="285"/>
      <c r="X866" s="136" t="s">
        <v>7404</v>
      </c>
      <c r="Y866" s="273">
        <v>0.95</v>
      </c>
      <c r="Z866" s="274"/>
      <c r="AA866" s="233"/>
      <c r="AB866" s="156"/>
      <c r="AC866" s="155"/>
      <c r="AD866" s="157"/>
      <c r="AE866" s="291" t="s">
        <v>12369</v>
      </c>
      <c r="AF866" s="220" t="s">
        <v>7358</v>
      </c>
      <c r="AG866" s="55" t="s">
        <v>7390</v>
      </c>
      <c r="AH866" s="141">
        <v>0.7</v>
      </c>
      <c r="AI866" s="141"/>
      <c r="AJ866" s="141"/>
      <c r="AK866" s="142"/>
      <c r="AL866" s="98">
        <f>ROUND(ROUND(ROUND(P859*Y866,0)*$AD$587,0)*AH866,0)</f>
        <v>228</v>
      </c>
      <c r="AM866" s="66"/>
    </row>
    <row r="867" spans="1:39" ht="16.75" customHeight="1" x14ac:dyDescent="0.3">
      <c r="A867" s="11">
        <v>33</v>
      </c>
      <c r="B867" s="14" t="s">
        <v>3667</v>
      </c>
      <c r="C867" s="52" t="s">
        <v>14726</v>
      </c>
      <c r="D867" s="128"/>
      <c r="E867" s="129"/>
      <c r="F867" s="129"/>
      <c r="G867" s="129"/>
      <c r="H867" s="129"/>
      <c r="I867" s="129"/>
      <c r="J867" s="129"/>
      <c r="K867" s="130"/>
      <c r="L867" s="2"/>
      <c r="M867" s="2"/>
      <c r="N867" s="58"/>
      <c r="O867" s="81"/>
      <c r="P867" s="185"/>
      <c r="Q867" s="2"/>
      <c r="R867" s="2"/>
      <c r="S867" s="44"/>
      <c r="T867" s="284"/>
      <c r="U867" s="285"/>
      <c r="V867" s="285"/>
      <c r="W867" s="285"/>
      <c r="X867" s="2"/>
      <c r="Y867" s="145"/>
      <c r="Z867" s="71"/>
      <c r="AA867" s="232"/>
      <c r="AB867" s="72"/>
      <c r="AC867" s="145"/>
      <c r="AD867" s="71"/>
      <c r="AE867" s="292"/>
      <c r="AF867" s="220" t="s">
        <v>7391</v>
      </c>
      <c r="AG867" s="55" t="s">
        <v>7390</v>
      </c>
      <c r="AH867" s="141">
        <v>0.5</v>
      </c>
      <c r="AI867" s="141"/>
      <c r="AJ867" s="141"/>
      <c r="AK867" s="142"/>
      <c r="AL867" s="98">
        <f>ROUND(ROUND(ROUND(P859*Y866,0)*$AD$587,0)*AH867,0)</f>
        <v>163</v>
      </c>
      <c r="AM867" s="66"/>
    </row>
    <row r="868" spans="1:39" ht="16.75" customHeight="1" x14ac:dyDescent="0.3">
      <c r="A868" s="11">
        <v>33</v>
      </c>
      <c r="B868" s="14" t="s">
        <v>3668</v>
      </c>
      <c r="C868" s="52" t="s">
        <v>14725</v>
      </c>
      <c r="D868" s="128"/>
      <c r="E868" s="129"/>
      <c r="F868" s="129"/>
      <c r="G868" s="129"/>
      <c r="H868" s="129"/>
      <c r="I868" s="129"/>
      <c r="J868" s="129"/>
      <c r="K868" s="130"/>
      <c r="L868" s="2"/>
      <c r="M868" s="2"/>
      <c r="N868" s="58"/>
      <c r="O868" s="81"/>
      <c r="P868" s="185"/>
      <c r="Q868" s="2"/>
      <c r="R868" s="2"/>
      <c r="S868" s="44"/>
      <c r="T868" s="45"/>
      <c r="U868" s="2"/>
      <c r="V868" s="2"/>
      <c r="W868" s="2"/>
      <c r="X868" s="2"/>
      <c r="Y868" s="145"/>
      <c r="Z868" s="71"/>
      <c r="AA868" s="232"/>
      <c r="AB868" s="72"/>
      <c r="AC868" s="145"/>
      <c r="AD868" s="71"/>
      <c r="AE868" s="36"/>
      <c r="AF868" s="201"/>
      <c r="AG868" s="55"/>
      <c r="AH868" s="141"/>
      <c r="AI868" s="268" t="s">
        <v>7356</v>
      </c>
      <c r="AJ868" s="53">
        <v>5</v>
      </c>
      <c r="AK868" s="181" t="s">
        <v>7357</v>
      </c>
      <c r="AL868" s="98">
        <f>ROUND(ROUND(P859*Y866,0)*$AD$587-AJ868,0)</f>
        <v>320</v>
      </c>
      <c r="AM868" s="66"/>
    </row>
    <row r="869" spans="1:39" ht="16.75" customHeight="1" x14ac:dyDescent="0.3">
      <c r="A869" s="11">
        <v>33</v>
      </c>
      <c r="B869" s="14" t="s">
        <v>3669</v>
      </c>
      <c r="C869" s="52" t="s">
        <v>14724</v>
      </c>
      <c r="D869" s="128"/>
      <c r="E869" s="129"/>
      <c r="F869" s="129"/>
      <c r="G869" s="129"/>
      <c r="H869" s="129"/>
      <c r="I869" s="129"/>
      <c r="J869" s="129"/>
      <c r="K869" s="130"/>
      <c r="L869" s="2"/>
      <c r="M869" s="2"/>
      <c r="N869" s="58"/>
      <c r="O869" s="81"/>
      <c r="P869" s="185"/>
      <c r="Q869" s="2"/>
      <c r="R869" s="2"/>
      <c r="S869" s="44"/>
      <c r="T869" s="45"/>
      <c r="U869" s="2"/>
      <c r="V869" s="2"/>
      <c r="W869" s="2"/>
      <c r="X869" s="2"/>
      <c r="Y869" s="145"/>
      <c r="Z869" s="71"/>
      <c r="AA869" s="232"/>
      <c r="AB869" s="72"/>
      <c r="AC869" s="145"/>
      <c r="AD869" s="71"/>
      <c r="AE869" s="291" t="s">
        <v>12369</v>
      </c>
      <c r="AF869" s="220" t="s">
        <v>7358</v>
      </c>
      <c r="AG869" s="55" t="s">
        <v>7390</v>
      </c>
      <c r="AH869" s="141">
        <v>0.7</v>
      </c>
      <c r="AI869" s="269"/>
      <c r="AJ869" s="136"/>
      <c r="AK869" s="75"/>
      <c r="AL869" s="98">
        <f>ROUND(ROUND(ROUND(P859*Y866,0)*$AD$587,0)*AH869-AJ868,0)</f>
        <v>223</v>
      </c>
      <c r="AM869" s="66"/>
    </row>
    <row r="870" spans="1:39" ht="16.75" customHeight="1" x14ac:dyDescent="0.3">
      <c r="A870" s="11">
        <v>33</v>
      </c>
      <c r="B870" s="14" t="s">
        <v>3670</v>
      </c>
      <c r="C870" s="52" t="s">
        <v>14723</v>
      </c>
      <c r="D870" s="128"/>
      <c r="E870" s="129"/>
      <c r="F870" s="129"/>
      <c r="G870" s="129"/>
      <c r="H870" s="129"/>
      <c r="I870" s="129"/>
      <c r="J870" s="129"/>
      <c r="K870" s="130"/>
      <c r="L870" s="2"/>
      <c r="M870" s="2"/>
      <c r="N870" s="58"/>
      <c r="O870" s="81"/>
      <c r="P870" s="241"/>
      <c r="Q870" s="8"/>
      <c r="R870" s="8"/>
      <c r="S870" s="24"/>
      <c r="T870" s="43"/>
      <c r="U870" s="8"/>
      <c r="V870" s="8"/>
      <c r="W870" s="8"/>
      <c r="X870" s="8"/>
      <c r="Y870" s="180"/>
      <c r="Z870" s="73"/>
      <c r="AA870" s="232"/>
      <c r="AB870" s="72"/>
      <c r="AC870" s="145"/>
      <c r="AD870" s="71"/>
      <c r="AE870" s="292"/>
      <c r="AF870" s="220" t="s">
        <v>7391</v>
      </c>
      <c r="AG870" s="55" t="s">
        <v>7390</v>
      </c>
      <c r="AH870" s="141">
        <v>0.5</v>
      </c>
      <c r="AI870" s="270"/>
      <c r="AJ870" s="144"/>
      <c r="AK870" s="150"/>
      <c r="AL870" s="98">
        <f>ROUND(ROUND(ROUND(P859*Y866,0)*$AD$587,0)*AH870-AJ868,0)</f>
        <v>158</v>
      </c>
      <c r="AM870" s="66"/>
    </row>
    <row r="871" spans="1:39" ht="16.75" customHeight="1" x14ac:dyDescent="0.3">
      <c r="A871" s="11">
        <v>33</v>
      </c>
      <c r="B871" s="14" t="s">
        <v>3671</v>
      </c>
      <c r="C871" s="52" t="s">
        <v>14722</v>
      </c>
      <c r="D871" s="45"/>
      <c r="E871" s="2"/>
      <c r="F871" s="2"/>
      <c r="G871" s="2"/>
      <c r="H871" s="2"/>
      <c r="I871" s="2"/>
      <c r="J871" s="2"/>
      <c r="K871" s="44"/>
      <c r="L871" s="2"/>
      <c r="M871" s="2"/>
      <c r="N871" s="58"/>
      <c r="O871" s="81"/>
      <c r="P871" s="167" t="s">
        <v>12764</v>
      </c>
      <c r="Q871" s="36"/>
      <c r="R871" s="36"/>
      <c r="S871" s="50"/>
      <c r="T871" s="2"/>
      <c r="U871" s="2"/>
      <c r="V871" s="2"/>
      <c r="W871" s="2"/>
      <c r="X871" s="36"/>
      <c r="Y871" s="217"/>
      <c r="Z871" s="50"/>
      <c r="AA871" s="12"/>
      <c r="AB871" s="45"/>
      <c r="AC871" s="2"/>
      <c r="AD871" s="44"/>
      <c r="AE871" s="36"/>
      <c r="AF871" s="53"/>
      <c r="AG871" s="36"/>
      <c r="AH871" s="36"/>
      <c r="AI871" s="36"/>
      <c r="AJ871" s="36"/>
      <c r="AK871" s="50"/>
      <c r="AL871" s="98">
        <f>ROUND(P877*$AD$587,0)</f>
        <v>226</v>
      </c>
      <c r="AM871" s="16"/>
    </row>
    <row r="872" spans="1:39" ht="16.75" customHeight="1" x14ac:dyDescent="0.3">
      <c r="A872" s="11">
        <v>33</v>
      </c>
      <c r="B872" s="14" t="s">
        <v>3672</v>
      </c>
      <c r="C872" s="52" t="s">
        <v>14721</v>
      </c>
      <c r="D872" s="45"/>
      <c r="E872" s="2"/>
      <c r="F872" s="2"/>
      <c r="G872" s="2"/>
      <c r="H872" s="2"/>
      <c r="I872" s="2"/>
      <c r="J872" s="2"/>
      <c r="K872" s="44"/>
      <c r="L872" s="2"/>
      <c r="M872" s="2"/>
      <c r="N872" s="58"/>
      <c r="O872" s="81"/>
      <c r="P872" s="185"/>
      <c r="Q872" s="2"/>
      <c r="R872" s="2"/>
      <c r="S872" s="44"/>
      <c r="T872" s="2"/>
      <c r="U872" s="2"/>
      <c r="V872" s="2"/>
      <c r="W872" s="2"/>
      <c r="X872" s="2"/>
      <c r="Y872" s="145"/>
      <c r="Z872" s="71"/>
      <c r="AA872" s="232"/>
      <c r="AB872" s="72"/>
      <c r="AC872" s="145"/>
      <c r="AD872" s="71"/>
      <c r="AE872" s="291" t="s">
        <v>12369</v>
      </c>
      <c r="AF872" s="220" t="s">
        <v>7358</v>
      </c>
      <c r="AG872" s="55" t="s">
        <v>7390</v>
      </c>
      <c r="AH872" s="141">
        <v>0.7</v>
      </c>
      <c r="AI872" s="141"/>
      <c r="AJ872" s="141"/>
      <c r="AK872" s="142"/>
      <c r="AL872" s="6">
        <f>ROUND(ROUND(P877*$AD$587,0)*AH872,0)</f>
        <v>158</v>
      </c>
      <c r="AM872" s="16"/>
    </row>
    <row r="873" spans="1:39" ht="16.75" customHeight="1" x14ac:dyDescent="0.3">
      <c r="A873" s="11">
        <v>33</v>
      </c>
      <c r="B873" s="14" t="s">
        <v>3673</v>
      </c>
      <c r="C873" s="52" t="s">
        <v>14720</v>
      </c>
      <c r="D873" s="128"/>
      <c r="E873" s="129"/>
      <c r="F873" s="129"/>
      <c r="G873" s="129"/>
      <c r="H873" s="129"/>
      <c r="I873" s="129"/>
      <c r="J873" s="129"/>
      <c r="K873" s="130"/>
      <c r="L873" s="2"/>
      <c r="M873" s="2"/>
      <c r="N873" s="58"/>
      <c r="O873" s="81"/>
      <c r="P873" s="185"/>
      <c r="Q873" s="2"/>
      <c r="R873" s="2"/>
      <c r="S873" s="44"/>
      <c r="T873" s="45"/>
      <c r="U873" s="2"/>
      <c r="V873" s="2"/>
      <c r="W873" s="2"/>
      <c r="X873" s="2"/>
      <c r="Y873" s="145"/>
      <c r="Z873" s="71"/>
      <c r="AA873" s="232"/>
      <c r="AB873" s="72"/>
      <c r="AC873" s="145"/>
      <c r="AD873" s="71"/>
      <c r="AE873" s="292"/>
      <c r="AF873" s="220" t="s">
        <v>7391</v>
      </c>
      <c r="AG873" s="55" t="s">
        <v>7390</v>
      </c>
      <c r="AH873" s="141">
        <v>0.5</v>
      </c>
      <c r="AI873" s="141"/>
      <c r="AJ873" s="141"/>
      <c r="AK873" s="142"/>
      <c r="AL873" s="6">
        <f>ROUND(ROUND(P877*$AD$587,0)*AH873,0)</f>
        <v>113</v>
      </c>
      <c r="AM873" s="66"/>
    </row>
    <row r="874" spans="1:39" ht="16.75" customHeight="1" x14ac:dyDescent="0.3">
      <c r="A874" s="11">
        <v>33</v>
      </c>
      <c r="B874" s="14" t="s">
        <v>3674</v>
      </c>
      <c r="C874" s="52" t="s">
        <v>14719</v>
      </c>
      <c r="D874" s="128"/>
      <c r="E874" s="129"/>
      <c r="F874" s="129"/>
      <c r="G874" s="129"/>
      <c r="H874" s="129"/>
      <c r="I874" s="129"/>
      <c r="J874" s="129"/>
      <c r="K874" s="130"/>
      <c r="L874" s="2"/>
      <c r="M874" s="2"/>
      <c r="N874" s="58"/>
      <c r="O874" s="81"/>
      <c r="P874" s="185"/>
      <c r="Q874" s="2"/>
      <c r="R874" s="2"/>
      <c r="S874" s="44"/>
      <c r="T874" s="45"/>
      <c r="U874" s="2"/>
      <c r="V874" s="2"/>
      <c r="W874" s="2"/>
      <c r="X874" s="2"/>
      <c r="Y874" s="145"/>
      <c r="Z874" s="71"/>
      <c r="AA874" s="232"/>
      <c r="AB874" s="72"/>
      <c r="AC874" s="145"/>
      <c r="AD874" s="71"/>
      <c r="AE874" s="36"/>
      <c r="AF874" s="201"/>
      <c r="AG874" s="55"/>
      <c r="AH874" s="141"/>
      <c r="AI874" s="268" t="s">
        <v>7356</v>
      </c>
      <c r="AJ874" s="53">
        <v>5</v>
      </c>
      <c r="AK874" s="181" t="s">
        <v>7357</v>
      </c>
      <c r="AL874" s="98">
        <f>ROUND(P877*$AD$587-AJ874,0)</f>
        <v>221</v>
      </c>
      <c r="AM874" s="66"/>
    </row>
    <row r="875" spans="1:39" ht="16.75" customHeight="1" x14ac:dyDescent="0.3">
      <c r="A875" s="11">
        <v>33</v>
      </c>
      <c r="B875" s="14" t="s">
        <v>3675</v>
      </c>
      <c r="C875" s="52" t="s">
        <v>14718</v>
      </c>
      <c r="D875" s="128"/>
      <c r="E875" s="129"/>
      <c r="F875" s="129"/>
      <c r="G875" s="129"/>
      <c r="H875" s="129"/>
      <c r="I875" s="129"/>
      <c r="J875" s="129"/>
      <c r="K875" s="130"/>
      <c r="L875" s="2"/>
      <c r="M875" s="2"/>
      <c r="N875" s="58"/>
      <c r="O875" s="81"/>
      <c r="P875" s="185"/>
      <c r="Q875" s="2"/>
      <c r="R875" s="2"/>
      <c r="S875" s="44"/>
      <c r="T875" s="45"/>
      <c r="U875" s="2"/>
      <c r="V875" s="2"/>
      <c r="W875" s="2"/>
      <c r="X875" s="2"/>
      <c r="Y875" s="145"/>
      <c r="Z875" s="71"/>
      <c r="AA875" s="232"/>
      <c r="AB875" s="72"/>
      <c r="AC875" s="145"/>
      <c r="AD875" s="71"/>
      <c r="AE875" s="291" t="s">
        <v>12369</v>
      </c>
      <c r="AF875" s="220" t="s">
        <v>7358</v>
      </c>
      <c r="AG875" s="55" t="s">
        <v>7390</v>
      </c>
      <c r="AH875" s="141">
        <v>0.7</v>
      </c>
      <c r="AI875" s="269"/>
      <c r="AJ875" s="136"/>
      <c r="AK875" s="75"/>
      <c r="AL875" s="6">
        <f>ROUND(ROUND(P877*$AD$587,0)*AH875-AJ874,0)</f>
        <v>153</v>
      </c>
      <c r="AM875" s="66"/>
    </row>
    <row r="876" spans="1:39" ht="16.75" customHeight="1" x14ac:dyDescent="0.3">
      <c r="A876" s="11">
        <v>33</v>
      </c>
      <c r="B876" s="14" t="s">
        <v>3676</v>
      </c>
      <c r="C876" s="52" t="s">
        <v>14717</v>
      </c>
      <c r="D876" s="128"/>
      <c r="E876" s="129"/>
      <c r="F876" s="129"/>
      <c r="G876" s="129"/>
      <c r="H876" s="129"/>
      <c r="I876" s="129"/>
      <c r="J876" s="129"/>
      <c r="K876" s="130"/>
      <c r="L876" s="2"/>
      <c r="M876" s="2"/>
      <c r="N876" s="58"/>
      <c r="O876" s="81"/>
      <c r="P876" s="185"/>
      <c r="Q876" s="2"/>
      <c r="R876" s="2"/>
      <c r="S876" s="44"/>
      <c r="T876" s="45"/>
      <c r="U876" s="2"/>
      <c r="V876" s="2"/>
      <c r="W876" s="2"/>
      <c r="X876" s="2"/>
      <c r="Y876" s="145"/>
      <c r="Z876" s="71"/>
      <c r="AA876" s="232"/>
      <c r="AB876" s="72"/>
      <c r="AC876" s="145"/>
      <c r="AD876" s="71"/>
      <c r="AE876" s="292"/>
      <c r="AF876" s="220" t="s">
        <v>7391</v>
      </c>
      <c r="AG876" s="55" t="s">
        <v>7390</v>
      </c>
      <c r="AH876" s="141">
        <v>0.5</v>
      </c>
      <c r="AI876" s="270"/>
      <c r="AJ876" s="144"/>
      <c r="AK876" s="150"/>
      <c r="AL876" s="6">
        <f>ROUND(ROUND(P877*$AD$587,0)*AH876-AJ874,0)</f>
        <v>108</v>
      </c>
      <c r="AM876" s="66"/>
    </row>
    <row r="877" spans="1:39" ht="16.75" customHeight="1" x14ac:dyDescent="0.3">
      <c r="A877" s="11">
        <v>33</v>
      </c>
      <c r="B877" s="14" t="s">
        <v>3677</v>
      </c>
      <c r="C877" s="52" t="s">
        <v>14716</v>
      </c>
      <c r="D877" s="45"/>
      <c r="E877" s="2"/>
      <c r="F877" s="2"/>
      <c r="G877" s="2"/>
      <c r="H877" s="2"/>
      <c r="I877" s="2"/>
      <c r="J877" s="2"/>
      <c r="K877" s="44"/>
      <c r="L877" s="2"/>
      <c r="M877" s="2"/>
      <c r="N877" s="58"/>
      <c r="O877" s="81"/>
      <c r="P877" s="271">
        <f>'21共同生活援助（日中支援型）'!P589</f>
        <v>323</v>
      </c>
      <c r="Q877" s="272"/>
      <c r="R877" s="2" t="s">
        <v>7388</v>
      </c>
      <c r="S877" s="44"/>
      <c r="T877" s="281" t="s">
        <v>7380</v>
      </c>
      <c r="U877" s="282"/>
      <c r="V877" s="282"/>
      <c r="W877" s="282"/>
      <c r="X877" s="36"/>
      <c r="Y877" s="217"/>
      <c r="Z877" s="74"/>
      <c r="AA877" s="232"/>
      <c r="AB877" s="72"/>
      <c r="AC877" s="145"/>
      <c r="AD877" s="71"/>
      <c r="AE877" s="36"/>
      <c r="AF877" s="194"/>
      <c r="AG877" s="7"/>
      <c r="AH877" s="7"/>
      <c r="AI877" s="36"/>
      <c r="AJ877" s="7"/>
      <c r="AK877" s="37"/>
      <c r="AL877" s="98">
        <f>ROUND(ROUND(P877*Y878,0)*$AD$587,0)</f>
        <v>210</v>
      </c>
      <c r="AM877" s="66"/>
    </row>
    <row r="878" spans="1:39" ht="16.75" customHeight="1" x14ac:dyDescent="0.3">
      <c r="A878" s="11">
        <v>33</v>
      </c>
      <c r="B878" s="14" t="s">
        <v>3678</v>
      </c>
      <c r="C878" s="52" t="s">
        <v>14715</v>
      </c>
      <c r="D878" s="45"/>
      <c r="E878" s="2"/>
      <c r="F878" s="2"/>
      <c r="G878" s="2"/>
      <c r="H878" s="2"/>
      <c r="I878" s="2"/>
      <c r="J878" s="2"/>
      <c r="K878" s="44"/>
      <c r="L878" s="2"/>
      <c r="M878" s="2"/>
      <c r="N878" s="58"/>
      <c r="O878" s="81"/>
      <c r="P878" s="72"/>
      <c r="Q878" s="145"/>
      <c r="R878" s="2"/>
      <c r="S878" s="44"/>
      <c r="T878" s="284"/>
      <c r="U878" s="285"/>
      <c r="V878" s="285"/>
      <c r="W878" s="285"/>
      <c r="X878" s="136" t="s">
        <v>7404</v>
      </c>
      <c r="Y878" s="273">
        <v>0.93</v>
      </c>
      <c r="Z878" s="274"/>
      <c r="AA878" s="233"/>
      <c r="AB878" s="156"/>
      <c r="AC878" s="155"/>
      <c r="AD878" s="157"/>
      <c r="AE878" s="291" t="s">
        <v>12369</v>
      </c>
      <c r="AF878" s="220" t="s">
        <v>7358</v>
      </c>
      <c r="AG878" s="55" t="s">
        <v>7390</v>
      </c>
      <c r="AH878" s="141">
        <v>0.7</v>
      </c>
      <c r="AI878" s="141"/>
      <c r="AJ878" s="141"/>
      <c r="AK878" s="142"/>
      <c r="AL878" s="98">
        <f>ROUND(ROUND(ROUND(P877*Y878,0)*$AD$587,0)*AH878,0)</f>
        <v>147</v>
      </c>
      <c r="AM878" s="66"/>
    </row>
    <row r="879" spans="1:39" ht="16.75" customHeight="1" x14ac:dyDescent="0.3">
      <c r="A879" s="11">
        <v>33</v>
      </c>
      <c r="B879" s="14" t="s">
        <v>3679</v>
      </c>
      <c r="C879" s="52" t="s">
        <v>14714</v>
      </c>
      <c r="D879" s="128"/>
      <c r="E879" s="129"/>
      <c r="F879" s="129"/>
      <c r="G879" s="129"/>
      <c r="H879" s="129"/>
      <c r="I879" s="129"/>
      <c r="J879" s="129"/>
      <c r="K879" s="130"/>
      <c r="L879" s="2"/>
      <c r="M879" s="2"/>
      <c r="N879" s="58"/>
      <c r="O879" s="81"/>
      <c r="P879" s="185"/>
      <c r="Q879" s="2"/>
      <c r="R879" s="2"/>
      <c r="S879" s="44"/>
      <c r="T879" s="284"/>
      <c r="U879" s="285"/>
      <c r="V879" s="285"/>
      <c r="W879" s="285"/>
      <c r="X879" s="2"/>
      <c r="Y879" s="145"/>
      <c r="Z879" s="71"/>
      <c r="AA879" s="232"/>
      <c r="AB879" s="72"/>
      <c r="AC879" s="145"/>
      <c r="AD879" s="71"/>
      <c r="AE879" s="292"/>
      <c r="AF879" s="220" t="s">
        <v>7391</v>
      </c>
      <c r="AG879" s="55" t="s">
        <v>7390</v>
      </c>
      <c r="AH879" s="141">
        <v>0.5</v>
      </c>
      <c r="AI879" s="141"/>
      <c r="AJ879" s="141"/>
      <c r="AK879" s="142"/>
      <c r="AL879" s="6">
        <f>ROUND(ROUND(ROUND(P877*Y878,0)*$AD$587,0)*AH879,0)</f>
        <v>105</v>
      </c>
      <c r="AM879" s="66"/>
    </row>
    <row r="880" spans="1:39" ht="16.75" customHeight="1" x14ac:dyDescent="0.3">
      <c r="A880" s="11">
        <v>33</v>
      </c>
      <c r="B880" s="14" t="s">
        <v>3680</v>
      </c>
      <c r="C880" s="52" t="s">
        <v>14713</v>
      </c>
      <c r="D880" s="128"/>
      <c r="E880" s="129"/>
      <c r="F880" s="129"/>
      <c r="G880" s="129"/>
      <c r="H880" s="129"/>
      <c r="I880" s="129"/>
      <c r="J880" s="129"/>
      <c r="K880" s="130"/>
      <c r="L880" s="2"/>
      <c r="M880" s="2"/>
      <c r="N880" s="58"/>
      <c r="O880" s="81"/>
      <c r="P880" s="185"/>
      <c r="Q880" s="2"/>
      <c r="R880" s="2"/>
      <c r="S880" s="44"/>
      <c r="T880" s="45"/>
      <c r="U880" s="2"/>
      <c r="V880" s="2"/>
      <c r="W880" s="2"/>
      <c r="X880" s="2"/>
      <c r="Y880" s="145"/>
      <c r="Z880" s="71"/>
      <c r="AA880" s="232"/>
      <c r="AB880" s="72"/>
      <c r="AC880" s="145"/>
      <c r="AD880" s="71"/>
      <c r="AE880" s="36"/>
      <c r="AF880" s="201"/>
      <c r="AG880" s="55"/>
      <c r="AH880" s="141"/>
      <c r="AI880" s="268" t="s">
        <v>7356</v>
      </c>
      <c r="AJ880" s="53">
        <v>5</v>
      </c>
      <c r="AK880" s="181" t="s">
        <v>7357</v>
      </c>
      <c r="AL880" s="98">
        <f>ROUND(ROUND(P877*Y878,0)*$AD$587-AJ880,0)</f>
        <v>205</v>
      </c>
      <c r="AM880" s="66"/>
    </row>
    <row r="881" spans="1:39" ht="16.75" customHeight="1" x14ac:dyDescent="0.3">
      <c r="A881" s="11">
        <v>33</v>
      </c>
      <c r="B881" s="14" t="s">
        <v>3681</v>
      </c>
      <c r="C881" s="52" t="s">
        <v>14712</v>
      </c>
      <c r="D881" s="128"/>
      <c r="E881" s="129"/>
      <c r="F881" s="129"/>
      <c r="G881" s="129"/>
      <c r="H881" s="129"/>
      <c r="I881" s="129"/>
      <c r="J881" s="129"/>
      <c r="K881" s="130"/>
      <c r="L881" s="2"/>
      <c r="M881" s="2"/>
      <c r="N881" s="58"/>
      <c r="O881" s="81"/>
      <c r="P881" s="185"/>
      <c r="Q881" s="2"/>
      <c r="R881" s="2"/>
      <c r="S881" s="44"/>
      <c r="T881" s="45"/>
      <c r="U881" s="2"/>
      <c r="V881" s="2"/>
      <c r="W881" s="2"/>
      <c r="X881" s="2"/>
      <c r="Y881" s="145"/>
      <c r="Z881" s="71"/>
      <c r="AA881" s="232"/>
      <c r="AB881" s="72"/>
      <c r="AC881" s="145"/>
      <c r="AD881" s="71"/>
      <c r="AE881" s="291" t="s">
        <v>12369</v>
      </c>
      <c r="AF881" s="220" t="s">
        <v>7358</v>
      </c>
      <c r="AG881" s="55" t="s">
        <v>7390</v>
      </c>
      <c r="AH881" s="141">
        <v>0.7</v>
      </c>
      <c r="AI881" s="269"/>
      <c r="AJ881" s="136"/>
      <c r="AK881" s="75"/>
      <c r="AL881" s="98">
        <f>ROUND(ROUND(ROUND(P877*Y878,0)*$AD$587,0)*AH881-AJ880,0)</f>
        <v>142</v>
      </c>
      <c r="AM881" s="66"/>
    </row>
    <row r="882" spans="1:39" ht="16.75" customHeight="1" x14ac:dyDescent="0.3">
      <c r="A882" s="11">
        <v>33</v>
      </c>
      <c r="B882" s="14" t="s">
        <v>3682</v>
      </c>
      <c r="C882" s="52" t="s">
        <v>14711</v>
      </c>
      <c r="D882" s="128"/>
      <c r="E882" s="129"/>
      <c r="F882" s="129"/>
      <c r="G882" s="129"/>
      <c r="H882" s="129"/>
      <c r="I882" s="129"/>
      <c r="J882" s="129"/>
      <c r="K882" s="130"/>
      <c r="L882" s="2"/>
      <c r="M882" s="2"/>
      <c r="N882" s="58"/>
      <c r="O882" s="81"/>
      <c r="P882" s="185"/>
      <c r="Q882" s="2"/>
      <c r="R882" s="2"/>
      <c r="S882" s="44"/>
      <c r="T882" s="43"/>
      <c r="U882" s="8"/>
      <c r="V882" s="8"/>
      <c r="W882" s="8"/>
      <c r="X882" s="8"/>
      <c r="Y882" s="180"/>
      <c r="Z882" s="73"/>
      <c r="AA882" s="232"/>
      <c r="AB882" s="72"/>
      <c r="AC882" s="145"/>
      <c r="AD882" s="71"/>
      <c r="AE882" s="292"/>
      <c r="AF882" s="220" t="s">
        <v>7391</v>
      </c>
      <c r="AG882" s="55" t="s">
        <v>7390</v>
      </c>
      <c r="AH882" s="141">
        <v>0.5</v>
      </c>
      <c r="AI882" s="270"/>
      <c r="AJ882" s="144"/>
      <c r="AK882" s="150"/>
      <c r="AL882" s="6">
        <f>ROUND(ROUND(ROUND(P877*Y878,0)*$AD$587,0)*AH882-AJ880,0)</f>
        <v>100</v>
      </c>
      <c r="AM882" s="66"/>
    </row>
    <row r="883" spans="1:39" ht="16.75" customHeight="1" x14ac:dyDescent="0.3">
      <c r="A883" s="11">
        <v>33</v>
      </c>
      <c r="B883" s="14" t="s">
        <v>3683</v>
      </c>
      <c r="C883" s="52" t="s">
        <v>14710</v>
      </c>
      <c r="D883" s="45"/>
      <c r="E883" s="2"/>
      <c r="F883" s="2"/>
      <c r="G883" s="2"/>
      <c r="H883" s="2"/>
      <c r="I883" s="2"/>
      <c r="J883" s="2"/>
      <c r="K883" s="44"/>
      <c r="L883" s="2"/>
      <c r="M883" s="2"/>
      <c r="N883" s="58"/>
      <c r="O883" s="81"/>
      <c r="P883" s="185"/>
      <c r="Q883" s="2"/>
      <c r="R883" s="2"/>
      <c r="S883" s="44"/>
      <c r="T883" s="281" t="s">
        <v>13491</v>
      </c>
      <c r="U883" s="282"/>
      <c r="V883" s="282"/>
      <c r="W883" s="282"/>
      <c r="X883" s="2"/>
      <c r="Y883" s="145"/>
      <c r="Z883" s="71"/>
      <c r="AA883" s="232"/>
      <c r="AB883" s="72"/>
      <c r="AC883" s="145"/>
      <c r="AD883" s="71"/>
      <c r="AE883" s="36"/>
      <c r="AF883" s="194"/>
      <c r="AG883" s="7"/>
      <c r="AH883" s="7"/>
      <c r="AI883" s="36"/>
      <c r="AJ883" s="7"/>
      <c r="AK883" s="37"/>
      <c r="AL883" s="98">
        <f>ROUND(ROUND(P877*Y884,0)*$AD$587,0)</f>
        <v>215</v>
      </c>
      <c r="AM883" s="66"/>
    </row>
    <row r="884" spans="1:39" ht="16.75" customHeight="1" x14ac:dyDescent="0.3">
      <c r="A884" s="11">
        <v>33</v>
      </c>
      <c r="B884" s="14" t="s">
        <v>3684</v>
      </c>
      <c r="C884" s="52" t="s">
        <v>14709</v>
      </c>
      <c r="D884" s="45"/>
      <c r="E884" s="2"/>
      <c r="F884" s="2"/>
      <c r="G884" s="2"/>
      <c r="H884" s="2"/>
      <c r="I884" s="2"/>
      <c r="J884" s="2"/>
      <c r="K884" s="44"/>
      <c r="L884" s="2"/>
      <c r="M884" s="2"/>
      <c r="N884" s="58"/>
      <c r="O884" s="81"/>
      <c r="P884" s="185"/>
      <c r="Q884" s="2"/>
      <c r="R884" s="2"/>
      <c r="S884" s="44"/>
      <c r="T884" s="284" t="s">
        <v>7405</v>
      </c>
      <c r="U884" s="285"/>
      <c r="V884" s="285"/>
      <c r="W884" s="285"/>
      <c r="X884" s="136" t="s">
        <v>7404</v>
      </c>
      <c r="Y884" s="273">
        <v>0.95</v>
      </c>
      <c r="Z884" s="274"/>
      <c r="AA884" s="233"/>
      <c r="AB884" s="156"/>
      <c r="AC884" s="155"/>
      <c r="AD884" s="157"/>
      <c r="AE884" s="291" t="s">
        <v>12369</v>
      </c>
      <c r="AF884" s="220" t="s">
        <v>7358</v>
      </c>
      <c r="AG884" s="55" t="s">
        <v>7390</v>
      </c>
      <c r="AH884" s="141">
        <v>0.7</v>
      </c>
      <c r="AI884" s="141"/>
      <c r="AJ884" s="141"/>
      <c r="AK884" s="142"/>
      <c r="AL884" s="98">
        <f>ROUND(ROUND(ROUND(P877*Y884,0)*$AD$587,0)*AH884,0)</f>
        <v>151</v>
      </c>
      <c r="AM884" s="66"/>
    </row>
    <row r="885" spans="1:39" ht="16.75" customHeight="1" x14ac:dyDescent="0.3">
      <c r="A885" s="11">
        <v>33</v>
      </c>
      <c r="B885" s="14" t="s">
        <v>3685</v>
      </c>
      <c r="C885" s="52" t="s">
        <v>14708</v>
      </c>
      <c r="D885" s="128"/>
      <c r="E885" s="129"/>
      <c r="F885" s="129"/>
      <c r="G885" s="129"/>
      <c r="H885" s="129"/>
      <c r="I885" s="129"/>
      <c r="J885" s="129"/>
      <c r="K885" s="130"/>
      <c r="L885" s="2"/>
      <c r="M885" s="2"/>
      <c r="N885" s="58"/>
      <c r="O885" s="81"/>
      <c r="P885" s="185"/>
      <c r="Q885" s="2"/>
      <c r="R885" s="2"/>
      <c r="S885" s="44"/>
      <c r="T885" s="284"/>
      <c r="U885" s="285"/>
      <c r="V885" s="285"/>
      <c r="W885" s="285"/>
      <c r="X885" s="2"/>
      <c r="Y885" s="145"/>
      <c r="Z885" s="71"/>
      <c r="AA885" s="232"/>
      <c r="AB885" s="72"/>
      <c r="AC885" s="145"/>
      <c r="AD885" s="71"/>
      <c r="AE885" s="292"/>
      <c r="AF885" s="220" t="s">
        <v>7391</v>
      </c>
      <c r="AG885" s="55" t="s">
        <v>7390</v>
      </c>
      <c r="AH885" s="141">
        <v>0.5</v>
      </c>
      <c r="AI885" s="141"/>
      <c r="AJ885" s="141"/>
      <c r="AK885" s="142"/>
      <c r="AL885" s="98">
        <f>ROUND(ROUND(ROUND(P877*Y884,0)*$AD$587,0)*AH885,0)</f>
        <v>108</v>
      </c>
      <c r="AM885" s="66"/>
    </row>
    <row r="886" spans="1:39" ht="16.75" customHeight="1" x14ac:dyDescent="0.3">
      <c r="A886" s="11">
        <v>33</v>
      </c>
      <c r="B886" s="14" t="s">
        <v>3686</v>
      </c>
      <c r="C886" s="52" t="s">
        <v>14707</v>
      </c>
      <c r="D886" s="128"/>
      <c r="E886" s="129"/>
      <c r="F886" s="129"/>
      <c r="G886" s="129"/>
      <c r="H886" s="129"/>
      <c r="I886" s="129"/>
      <c r="J886" s="129"/>
      <c r="K886" s="130"/>
      <c r="L886" s="2"/>
      <c r="M886" s="2"/>
      <c r="N886" s="58"/>
      <c r="O886" s="81"/>
      <c r="P886" s="185"/>
      <c r="Q886" s="2"/>
      <c r="R886" s="2"/>
      <c r="S886" s="44"/>
      <c r="T886" s="45"/>
      <c r="U886" s="2"/>
      <c r="V886" s="2"/>
      <c r="W886" s="2"/>
      <c r="X886" s="2"/>
      <c r="Y886" s="145"/>
      <c r="Z886" s="71"/>
      <c r="AA886" s="232"/>
      <c r="AB886" s="72"/>
      <c r="AC886" s="145"/>
      <c r="AD886" s="71"/>
      <c r="AE886" s="36"/>
      <c r="AF886" s="201"/>
      <c r="AG886" s="55"/>
      <c r="AH886" s="141"/>
      <c r="AI886" s="268" t="s">
        <v>7356</v>
      </c>
      <c r="AJ886" s="53">
        <v>5</v>
      </c>
      <c r="AK886" s="181" t="s">
        <v>7357</v>
      </c>
      <c r="AL886" s="98">
        <f>ROUND(ROUND(P877*Y884,0)*$AD$587-AJ886,0)</f>
        <v>210</v>
      </c>
      <c r="AM886" s="66"/>
    </row>
    <row r="887" spans="1:39" ht="16.75" customHeight="1" x14ac:dyDescent="0.3">
      <c r="A887" s="11">
        <v>33</v>
      </c>
      <c r="B887" s="14" t="s">
        <v>3687</v>
      </c>
      <c r="C887" s="52" t="s">
        <v>14706</v>
      </c>
      <c r="D887" s="128"/>
      <c r="E887" s="129"/>
      <c r="F887" s="129"/>
      <c r="G887" s="129"/>
      <c r="H887" s="129"/>
      <c r="I887" s="129"/>
      <c r="J887" s="129"/>
      <c r="K887" s="130"/>
      <c r="L887" s="2"/>
      <c r="M887" s="2"/>
      <c r="N887" s="58"/>
      <c r="O887" s="81"/>
      <c r="P887" s="185"/>
      <c r="Q887" s="2"/>
      <c r="R887" s="2"/>
      <c r="S887" s="44"/>
      <c r="T887" s="45"/>
      <c r="U887" s="2"/>
      <c r="V887" s="2"/>
      <c r="W887" s="2"/>
      <c r="X887" s="2"/>
      <c r="Y887" s="145"/>
      <c r="Z887" s="71"/>
      <c r="AA887" s="232"/>
      <c r="AB887" s="72"/>
      <c r="AC887" s="145"/>
      <c r="AD887" s="71"/>
      <c r="AE887" s="291" t="s">
        <v>12369</v>
      </c>
      <c r="AF887" s="220" t="s">
        <v>7358</v>
      </c>
      <c r="AG887" s="55" t="s">
        <v>7390</v>
      </c>
      <c r="AH887" s="141">
        <v>0.7</v>
      </c>
      <c r="AI887" s="269"/>
      <c r="AJ887" s="136"/>
      <c r="AK887" s="75"/>
      <c r="AL887" s="98">
        <f>ROUND(ROUND(ROUND(P877*Y884,0)*$AD$587,0)*AH887-AJ886,0)</f>
        <v>146</v>
      </c>
      <c r="AM887" s="66"/>
    </row>
    <row r="888" spans="1:39" ht="16.75" customHeight="1" x14ac:dyDescent="0.3">
      <c r="A888" s="11">
        <v>33</v>
      </c>
      <c r="B888" s="14" t="s">
        <v>3688</v>
      </c>
      <c r="C888" s="52" t="s">
        <v>14705</v>
      </c>
      <c r="D888" s="128"/>
      <c r="E888" s="129"/>
      <c r="F888" s="129"/>
      <c r="G888" s="129"/>
      <c r="H888" s="129"/>
      <c r="I888" s="129"/>
      <c r="J888" s="129"/>
      <c r="K888" s="130"/>
      <c r="L888" s="2"/>
      <c r="M888" s="2"/>
      <c r="N888" s="58"/>
      <c r="O888" s="81"/>
      <c r="P888" s="185"/>
      <c r="Q888" s="2"/>
      <c r="R888" s="2"/>
      <c r="S888" s="44"/>
      <c r="T888" s="43"/>
      <c r="U888" s="8"/>
      <c r="V888" s="8"/>
      <c r="W888" s="8"/>
      <c r="X888" s="8"/>
      <c r="Y888" s="180"/>
      <c r="Z888" s="73"/>
      <c r="AA888" s="232"/>
      <c r="AB888" s="72"/>
      <c r="AC888" s="145"/>
      <c r="AD888" s="71"/>
      <c r="AE888" s="292"/>
      <c r="AF888" s="220" t="s">
        <v>7391</v>
      </c>
      <c r="AG888" s="55" t="s">
        <v>7390</v>
      </c>
      <c r="AH888" s="141">
        <v>0.5</v>
      </c>
      <c r="AI888" s="270"/>
      <c r="AJ888" s="144"/>
      <c r="AK888" s="150"/>
      <c r="AL888" s="98">
        <f>ROUND(ROUND(ROUND(P877*Y884,0)*$AD$587,0)*AH888-AJ886,0)</f>
        <v>103</v>
      </c>
      <c r="AM888" s="66"/>
    </row>
    <row r="889" spans="1:39" ht="16.75" customHeight="1" x14ac:dyDescent="0.3">
      <c r="A889" s="11">
        <v>33</v>
      </c>
      <c r="B889" s="14" t="s">
        <v>3689</v>
      </c>
      <c r="C889" s="52" t="s">
        <v>14704</v>
      </c>
      <c r="D889" s="45"/>
      <c r="E889" s="2"/>
      <c r="F889" s="2"/>
      <c r="G889" s="2"/>
      <c r="H889" s="2"/>
      <c r="I889" s="2"/>
      <c r="J889" s="2"/>
      <c r="K889" s="44"/>
      <c r="L889" s="2"/>
      <c r="M889" s="2"/>
      <c r="N889" s="58"/>
      <c r="O889" s="81"/>
      <c r="P889" s="297" t="s">
        <v>12744</v>
      </c>
      <c r="Q889" s="298"/>
      <c r="R889" s="298"/>
      <c r="S889" s="299"/>
      <c r="T889" s="49"/>
      <c r="U889" s="36"/>
      <c r="V889" s="36"/>
      <c r="W889" s="36"/>
      <c r="X889" s="36"/>
      <c r="Y889" s="217"/>
      <c r="Z889" s="50"/>
      <c r="AA889" s="12"/>
      <c r="AB889" s="45"/>
      <c r="AC889" s="2"/>
      <c r="AD889" s="44"/>
      <c r="AE889" s="36"/>
      <c r="AF889" s="53"/>
      <c r="AG889" s="36"/>
      <c r="AH889" s="36"/>
      <c r="AI889" s="36"/>
      <c r="AJ889" s="36"/>
      <c r="AK889" s="50"/>
      <c r="AL889" s="98">
        <f>ROUND(P895*$AD$587,0)</f>
        <v>195</v>
      </c>
      <c r="AM889" s="16"/>
    </row>
    <row r="890" spans="1:39" ht="16.75" customHeight="1" x14ac:dyDescent="0.3">
      <c r="A890" s="11">
        <v>33</v>
      </c>
      <c r="B890" s="14" t="s">
        <v>3690</v>
      </c>
      <c r="C890" s="52" t="s">
        <v>14703</v>
      </c>
      <c r="D890" s="45"/>
      <c r="E890" s="2"/>
      <c r="F890" s="2"/>
      <c r="G890" s="2"/>
      <c r="H890" s="2"/>
      <c r="I890" s="2"/>
      <c r="J890" s="2"/>
      <c r="K890" s="44"/>
      <c r="L890" s="2"/>
      <c r="M890" s="2"/>
      <c r="N890" s="58"/>
      <c r="O890" s="81"/>
      <c r="P890" s="300"/>
      <c r="Q890" s="301"/>
      <c r="R890" s="301"/>
      <c r="S890" s="302"/>
      <c r="T890" s="45"/>
      <c r="U890" s="2"/>
      <c r="V890" s="2"/>
      <c r="W890" s="2"/>
      <c r="X890" s="2"/>
      <c r="Y890" s="145"/>
      <c r="Z890" s="71"/>
      <c r="AA890" s="232"/>
      <c r="AB890" s="72"/>
      <c r="AC890" s="145"/>
      <c r="AD890" s="71"/>
      <c r="AE890" s="291" t="s">
        <v>12369</v>
      </c>
      <c r="AF890" s="220" t="s">
        <v>7358</v>
      </c>
      <c r="AG890" s="55" t="s">
        <v>7390</v>
      </c>
      <c r="AH890" s="141">
        <v>0.7</v>
      </c>
      <c r="AI890" s="141"/>
      <c r="AJ890" s="141"/>
      <c r="AK890" s="142"/>
      <c r="AL890" s="98">
        <f>ROUND(ROUND(P895*$AD$587,0)*AH890,0)</f>
        <v>137</v>
      </c>
      <c r="AM890" s="16"/>
    </row>
    <row r="891" spans="1:39" ht="16.75" customHeight="1" x14ac:dyDescent="0.3">
      <c r="A891" s="11">
        <v>33</v>
      </c>
      <c r="B891" s="14" t="s">
        <v>3691</v>
      </c>
      <c r="C891" s="52" t="s">
        <v>14702</v>
      </c>
      <c r="D891" s="128"/>
      <c r="E891" s="129"/>
      <c r="F891" s="129"/>
      <c r="G891" s="129"/>
      <c r="H891" s="129"/>
      <c r="I891" s="129"/>
      <c r="J891" s="129"/>
      <c r="K891" s="130"/>
      <c r="L891" s="2"/>
      <c r="M891" s="2"/>
      <c r="N891" s="58"/>
      <c r="O891" s="81"/>
      <c r="P891" s="185"/>
      <c r="Q891" s="2"/>
      <c r="R891" s="2"/>
      <c r="S891" s="44"/>
      <c r="T891" s="45"/>
      <c r="U891" s="2"/>
      <c r="V891" s="2"/>
      <c r="W891" s="2"/>
      <c r="X891" s="2"/>
      <c r="Y891" s="145"/>
      <c r="Z891" s="71"/>
      <c r="AA891" s="232"/>
      <c r="AB891" s="72"/>
      <c r="AC891" s="145"/>
      <c r="AD891" s="71"/>
      <c r="AE891" s="292"/>
      <c r="AF891" s="220" t="s">
        <v>7391</v>
      </c>
      <c r="AG891" s="55" t="s">
        <v>7390</v>
      </c>
      <c r="AH891" s="141">
        <v>0.5</v>
      </c>
      <c r="AI891" s="141"/>
      <c r="AJ891" s="141"/>
      <c r="AK891" s="142"/>
      <c r="AL891" s="98">
        <f>ROUND(ROUND(P895*$AD$587,0)*AH891,0)</f>
        <v>98</v>
      </c>
      <c r="AM891" s="66"/>
    </row>
    <row r="892" spans="1:39" ht="16.75" customHeight="1" x14ac:dyDescent="0.3">
      <c r="A892" s="11">
        <v>33</v>
      </c>
      <c r="B892" s="14" t="s">
        <v>3692</v>
      </c>
      <c r="C892" s="52" t="s">
        <v>14701</v>
      </c>
      <c r="D892" s="128"/>
      <c r="E892" s="129"/>
      <c r="F892" s="129"/>
      <c r="G892" s="129"/>
      <c r="H892" s="129"/>
      <c r="I892" s="129"/>
      <c r="J892" s="129"/>
      <c r="K892" s="130"/>
      <c r="L892" s="2"/>
      <c r="M892" s="2"/>
      <c r="N892" s="58"/>
      <c r="O892" s="81"/>
      <c r="P892" s="185"/>
      <c r="Q892" s="2"/>
      <c r="R892" s="2"/>
      <c r="S892" s="44"/>
      <c r="T892" s="45"/>
      <c r="U892" s="2"/>
      <c r="V892" s="2"/>
      <c r="W892" s="2"/>
      <c r="X892" s="2"/>
      <c r="Y892" s="145"/>
      <c r="Z892" s="71"/>
      <c r="AA892" s="232"/>
      <c r="AB892" s="72"/>
      <c r="AC892" s="145"/>
      <c r="AD892" s="71"/>
      <c r="AE892" s="36"/>
      <c r="AF892" s="201"/>
      <c r="AG892" s="55"/>
      <c r="AH892" s="141"/>
      <c r="AI892" s="268" t="s">
        <v>7356</v>
      </c>
      <c r="AJ892" s="53">
        <v>5</v>
      </c>
      <c r="AK892" s="181" t="s">
        <v>7357</v>
      </c>
      <c r="AL892" s="98">
        <f>ROUND(P895*$AD$587-AJ892,0)</f>
        <v>190</v>
      </c>
      <c r="AM892" s="66"/>
    </row>
    <row r="893" spans="1:39" ht="16.75" customHeight="1" x14ac:dyDescent="0.3">
      <c r="A893" s="11">
        <v>33</v>
      </c>
      <c r="B893" s="14" t="s">
        <v>3693</v>
      </c>
      <c r="C893" s="52" t="s">
        <v>14700</v>
      </c>
      <c r="D893" s="128"/>
      <c r="E893" s="129"/>
      <c r="F893" s="129"/>
      <c r="G893" s="129"/>
      <c r="H893" s="129"/>
      <c r="I893" s="129"/>
      <c r="J893" s="129"/>
      <c r="K893" s="130"/>
      <c r="L893" s="2"/>
      <c r="M893" s="2"/>
      <c r="N893" s="58"/>
      <c r="O893" s="81"/>
      <c r="P893" s="185"/>
      <c r="Q893" s="2"/>
      <c r="R893" s="2"/>
      <c r="S893" s="44"/>
      <c r="T893" s="45"/>
      <c r="U893" s="2"/>
      <c r="V893" s="2"/>
      <c r="W893" s="2"/>
      <c r="X893" s="2"/>
      <c r="Y893" s="145"/>
      <c r="Z893" s="71"/>
      <c r="AA893" s="232"/>
      <c r="AB893" s="72"/>
      <c r="AC893" s="145"/>
      <c r="AD893" s="71"/>
      <c r="AE893" s="291" t="s">
        <v>12369</v>
      </c>
      <c r="AF893" s="220" t="s">
        <v>7358</v>
      </c>
      <c r="AG893" s="55" t="s">
        <v>7390</v>
      </c>
      <c r="AH893" s="141">
        <v>0.7</v>
      </c>
      <c r="AI893" s="269"/>
      <c r="AJ893" s="136"/>
      <c r="AK893" s="75"/>
      <c r="AL893" s="98">
        <f>ROUND(ROUND(P895*$AD$587,0)*AH893-AJ892,0)</f>
        <v>132</v>
      </c>
      <c r="AM893" s="66"/>
    </row>
    <row r="894" spans="1:39" ht="16.75" customHeight="1" x14ac:dyDescent="0.3">
      <c r="A894" s="11">
        <v>33</v>
      </c>
      <c r="B894" s="14" t="s">
        <v>3694</v>
      </c>
      <c r="C894" s="52" t="s">
        <v>14699</v>
      </c>
      <c r="D894" s="128"/>
      <c r="E894" s="129"/>
      <c r="F894" s="129"/>
      <c r="G894" s="129"/>
      <c r="H894" s="129"/>
      <c r="I894" s="129"/>
      <c r="J894" s="129"/>
      <c r="K894" s="130"/>
      <c r="L894" s="2"/>
      <c r="M894" s="2"/>
      <c r="N894" s="58"/>
      <c r="O894" s="81"/>
      <c r="P894" s="185"/>
      <c r="Q894" s="2"/>
      <c r="R894" s="2"/>
      <c r="S894" s="44"/>
      <c r="T894" s="45"/>
      <c r="U894" s="2"/>
      <c r="V894" s="2"/>
      <c r="W894" s="2"/>
      <c r="X894" s="2"/>
      <c r="Y894" s="145"/>
      <c r="Z894" s="71"/>
      <c r="AA894" s="232"/>
      <c r="AB894" s="72"/>
      <c r="AC894" s="145"/>
      <c r="AD894" s="71"/>
      <c r="AE894" s="292"/>
      <c r="AF894" s="220" t="s">
        <v>7391</v>
      </c>
      <c r="AG894" s="55" t="s">
        <v>7390</v>
      </c>
      <c r="AH894" s="141">
        <v>0.5</v>
      </c>
      <c r="AI894" s="270"/>
      <c r="AJ894" s="144"/>
      <c r="AK894" s="150"/>
      <c r="AL894" s="98">
        <f>ROUND(ROUND(P895*$AD$587,0)*AH894-AJ892,0)</f>
        <v>93</v>
      </c>
      <c r="AM894" s="66"/>
    </row>
    <row r="895" spans="1:39" ht="16.75" customHeight="1" x14ac:dyDescent="0.3">
      <c r="A895" s="11">
        <v>33</v>
      </c>
      <c r="B895" s="14" t="s">
        <v>3695</v>
      </c>
      <c r="C895" s="52" t="s">
        <v>14698</v>
      </c>
      <c r="D895" s="45"/>
      <c r="E895" s="2"/>
      <c r="F895" s="2"/>
      <c r="G895" s="2"/>
      <c r="H895" s="2"/>
      <c r="I895" s="2"/>
      <c r="J895" s="2"/>
      <c r="K895" s="44"/>
      <c r="L895" s="2"/>
      <c r="M895" s="2"/>
      <c r="N895" s="58"/>
      <c r="O895" s="81"/>
      <c r="P895" s="271">
        <f>'21共同生活援助（日中支援型）'!P607</f>
        <v>279</v>
      </c>
      <c r="Q895" s="272"/>
      <c r="R895" s="2" t="s">
        <v>7388</v>
      </c>
      <c r="S895" s="44"/>
      <c r="T895" s="281" t="s">
        <v>7380</v>
      </c>
      <c r="U895" s="282"/>
      <c r="V895" s="282"/>
      <c r="W895" s="282"/>
      <c r="X895" s="36"/>
      <c r="Y895" s="217"/>
      <c r="Z895" s="74"/>
      <c r="AA895" s="232"/>
      <c r="AB895" s="72"/>
      <c r="AC895" s="145"/>
      <c r="AD895" s="71"/>
      <c r="AE895" s="36"/>
      <c r="AF895" s="194"/>
      <c r="AG895" s="7"/>
      <c r="AH895" s="7"/>
      <c r="AI895" s="36"/>
      <c r="AJ895" s="7"/>
      <c r="AK895" s="37"/>
      <c r="AL895" s="6">
        <f>ROUND(ROUND(P895*Y896,0)*$AD$587,0)</f>
        <v>181</v>
      </c>
      <c r="AM895" s="66"/>
    </row>
    <row r="896" spans="1:39" ht="16.75" customHeight="1" x14ac:dyDescent="0.3">
      <c r="A896" s="11">
        <v>33</v>
      </c>
      <c r="B896" s="14" t="s">
        <v>3696</v>
      </c>
      <c r="C896" s="52" t="s">
        <v>14697</v>
      </c>
      <c r="D896" s="45"/>
      <c r="E896" s="2"/>
      <c r="F896" s="2"/>
      <c r="G896" s="2"/>
      <c r="H896" s="2"/>
      <c r="I896" s="2"/>
      <c r="J896" s="2"/>
      <c r="K896" s="44"/>
      <c r="L896" s="2"/>
      <c r="M896" s="2"/>
      <c r="N896" s="58"/>
      <c r="O896" s="81"/>
      <c r="P896" s="72"/>
      <c r="Q896" s="145"/>
      <c r="R896" s="2"/>
      <c r="S896" s="44"/>
      <c r="T896" s="284"/>
      <c r="U896" s="285"/>
      <c r="V896" s="285"/>
      <c r="W896" s="285"/>
      <c r="X896" s="136" t="s">
        <v>7404</v>
      </c>
      <c r="Y896" s="273">
        <v>0.93</v>
      </c>
      <c r="Z896" s="274"/>
      <c r="AA896" s="233"/>
      <c r="AB896" s="156"/>
      <c r="AC896" s="155"/>
      <c r="AD896" s="157"/>
      <c r="AE896" s="291" t="s">
        <v>12369</v>
      </c>
      <c r="AF896" s="220" t="s">
        <v>7358</v>
      </c>
      <c r="AG896" s="55" t="s">
        <v>7390</v>
      </c>
      <c r="AH896" s="141">
        <v>0.7</v>
      </c>
      <c r="AI896" s="141"/>
      <c r="AJ896" s="141"/>
      <c r="AK896" s="142"/>
      <c r="AL896" s="6">
        <f>ROUND(ROUND(ROUND(P895*Y896,0)*$AD$587,0)*AH896,0)</f>
        <v>127</v>
      </c>
      <c r="AM896" s="66"/>
    </row>
    <row r="897" spans="1:39" ht="16.75" customHeight="1" x14ac:dyDescent="0.3">
      <c r="A897" s="11">
        <v>33</v>
      </c>
      <c r="B897" s="14" t="s">
        <v>3697</v>
      </c>
      <c r="C897" s="52" t="s">
        <v>14696</v>
      </c>
      <c r="D897" s="128"/>
      <c r="E897" s="129"/>
      <c r="F897" s="129"/>
      <c r="G897" s="129"/>
      <c r="H897" s="129"/>
      <c r="I897" s="129"/>
      <c r="J897" s="129"/>
      <c r="K897" s="130"/>
      <c r="L897" s="2"/>
      <c r="M897" s="2"/>
      <c r="N897" s="58"/>
      <c r="O897" s="81"/>
      <c r="P897" s="185"/>
      <c r="Q897" s="2"/>
      <c r="R897" s="2"/>
      <c r="S897" s="44"/>
      <c r="T897" s="284"/>
      <c r="U897" s="285"/>
      <c r="V897" s="285"/>
      <c r="W897" s="285"/>
      <c r="X897" s="2"/>
      <c r="Y897" s="145"/>
      <c r="Z897" s="71"/>
      <c r="AA897" s="232"/>
      <c r="AB897" s="72"/>
      <c r="AC897" s="145"/>
      <c r="AD897" s="71"/>
      <c r="AE897" s="292"/>
      <c r="AF897" s="220" t="s">
        <v>7391</v>
      </c>
      <c r="AG897" s="55" t="s">
        <v>7390</v>
      </c>
      <c r="AH897" s="141">
        <v>0.5</v>
      </c>
      <c r="AI897" s="141"/>
      <c r="AJ897" s="141"/>
      <c r="AK897" s="142"/>
      <c r="AL897" s="6">
        <f>ROUND(ROUND(ROUND(P895*Y896,0)*$AD$587,0)*AH897,0)</f>
        <v>91</v>
      </c>
      <c r="AM897" s="66"/>
    </row>
    <row r="898" spans="1:39" ht="16.75" customHeight="1" x14ac:dyDescent="0.3">
      <c r="A898" s="11">
        <v>33</v>
      </c>
      <c r="B898" s="14" t="s">
        <v>3698</v>
      </c>
      <c r="C898" s="52" t="s">
        <v>14695</v>
      </c>
      <c r="D898" s="128"/>
      <c r="E898" s="129"/>
      <c r="F898" s="129"/>
      <c r="G898" s="129"/>
      <c r="H898" s="129"/>
      <c r="I898" s="129"/>
      <c r="J898" s="129"/>
      <c r="K898" s="130"/>
      <c r="L898" s="2"/>
      <c r="M898" s="2"/>
      <c r="N898" s="58"/>
      <c r="O898" s="81"/>
      <c r="P898" s="185"/>
      <c r="Q898" s="2"/>
      <c r="R898" s="2"/>
      <c r="S898" s="44"/>
      <c r="T898" s="45"/>
      <c r="U898" s="2"/>
      <c r="V898" s="2"/>
      <c r="W898" s="2"/>
      <c r="X898" s="2"/>
      <c r="Y898" s="145"/>
      <c r="Z898" s="71"/>
      <c r="AA898" s="232"/>
      <c r="AB898" s="72"/>
      <c r="AC898" s="145"/>
      <c r="AD898" s="71"/>
      <c r="AE898" s="36"/>
      <c r="AF898" s="201"/>
      <c r="AG898" s="55"/>
      <c r="AH898" s="141"/>
      <c r="AI898" s="268" t="s">
        <v>7356</v>
      </c>
      <c r="AJ898" s="53">
        <v>5</v>
      </c>
      <c r="AK898" s="181" t="s">
        <v>7357</v>
      </c>
      <c r="AL898" s="6">
        <f>ROUND(ROUND(P895*Y896,0)*$AD$587-AJ898,0)</f>
        <v>176</v>
      </c>
      <c r="AM898" s="66"/>
    </row>
    <row r="899" spans="1:39" ht="16.75" customHeight="1" x14ac:dyDescent="0.3">
      <c r="A899" s="11">
        <v>33</v>
      </c>
      <c r="B899" s="14" t="s">
        <v>3699</v>
      </c>
      <c r="C899" s="52" t="s">
        <v>14694</v>
      </c>
      <c r="D899" s="128"/>
      <c r="E899" s="129"/>
      <c r="F899" s="129"/>
      <c r="G899" s="129"/>
      <c r="H899" s="129"/>
      <c r="I899" s="129"/>
      <c r="J899" s="129"/>
      <c r="K899" s="130"/>
      <c r="L899" s="2"/>
      <c r="M899" s="2"/>
      <c r="N899" s="58"/>
      <c r="O899" s="81"/>
      <c r="P899" s="185"/>
      <c r="Q899" s="2"/>
      <c r="R899" s="2"/>
      <c r="S899" s="44"/>
      <c r="T899" s="45"/>
      <c r="U899" s="2"/>
      <c r="V899" s="2"/>
      <c r="W899" s="2"/>
      <c r="X899" s="2"/>
      <c r="Y899" s="145"/>
      <c r="Z899" s="71"/>
      <c r="AA899" s="232"/>
      <c r="AB899" s="72"/>
      <c r="AC899" s="145"/>
      <c r="AD899" s="71"/>
      <c r="AE899" s="291" t="s">
        <v>12369</v>
      </c>
      <c r="AF899" s="220" t="s">
        <v>7358</v>
      </c>
      <c r="AG899" s="55" t="s">
        <v>7390</v>
      </c>
      <c r="AH899" s="141">
        <v>0.7</v>
      </c>
      <c r="AI899" s="269"/>
      <c r="AJ899" s="136"/>
      <c r="AK899" s="75"/>
      <c r="AL899" s="6">
        <f>ROUND(ROUND(ROUND(P895*Y896,0)*$AD$587,0)*AH899-AJ898,0)</f>
        <v>122</v>
      </c>
      <c r="AM899" s="66"/>
    </row>
    <row r="900" spans="1:39" ht="16.75" customHeight="1" x14ac:dyDescent="0.3">
      <c r="A900" s="11">
        <v>33</v>
      </c>
      <c r="B900" s="14" t="s">
        <v>3700</v>
      </c>
      <c r="C900" s="52" t="s">
        <v>14693</v>
      </c>
      <c r="D900" s="128"/>
      <c r="E900" s="129"/>
      <c r="F900" s="129"/>
      <c r="G900" s="129"/>
      <c r="H900" s="129"/>
      <c r="I900" s="129"/>
      <c r="J900" s="129"/>
      <c r="K900" s="130"/>
      <c r="L900" s="2"/>
      <c r="M900" s="2"/>
      <c r="N900" s="58"/>
      <c r="O900" s="81"/>
      <c r="P900" s="185"/>
      <c r="Q900" s="2"/>
      <c r="R900" s="2"/>
      <c r="S900" s="44"/>
      <c r="T900" s="43"/>
      <c r="U900" s="8"/>
      <c r="V900" s="8"/>
      <c r="W900" s="8"/>
      <c r="X900" s="8"/>
      <c r="Y900" s="180"/>
      <c r="Z900" s="73"/>
      <c r="AA900" s="232"/>
      <c r="AB900" s="72"/>
      <c r="AC900" s="145"/>
      <c r="AD900" s="71"/>
      <c r="AE900" s="292"/>
      <c r="AF900" s="220" t="s">
        <v>7391</v>
      </c>
      <c r="AG900" s="55" t="s">
        <v>7390</v>
      </c>
      <c r="AH900" s="141">
        <v>0.5</v>
      </c>
      <c r="AI900" s="270"/>
      <c r="AJ900" s="144"/>
      <c r="AK900" s="150"/>
      <c r="AL900" s="6">
        <f>ROUND(ROUND(ROUND(P895*Y896,0)*$AD$587,0)*AH900-AJ898,0)</f>
        <v>86</v>
      </c>
      <c r="AM900" s="66"/>
    </row>
    <row r="901" spans="1:39" ht="16.75" customHeight="1" x14ac:dyDescent="0.3">
      <c r="A901" s="11">
        <v>33</v>
      </c>
      <c r="B901" s="14" t="s">
        <v>3701</v>
      </c>
      <c r="C901" s="52" t="s">
        <v>14692</v>
      </c>
      <c r="D901" s="45"/>
      <c r="E901" s="2"/>
      <c r="F901" s="2"/>
      <c r="G901" s="2"/>
      <c r="H901" s="2"/>
      <c r="I901" s="2"/>
      <c r="J901" s="2"/>
      <c r="K901" s="44"/>
      <c r="L901" s="2"/>
      <c r="M901" s="2"/>
      <c r="N901" s="58"/>
      <c r="O901" s="81"/>
      <c r="P901" s="185"/>
      <c r="Q901" s="2"/>
      <c r="R901" s="2"/>
      <c r="S901" s="44"/>
      <c r="T901" s="281" t="s">
        <v>13491</v>
      </c>
      <c r="U901" s="282"/>
      <c r="V901" s="282"/>
      <c r="W901" s="282"/>
      <c r="X901" s="2"/>
      <c r="Y901" s="145"/>
      <c r="Z901" s="71"/>
      <c r="AA901" s="232"/>
      <c r="AB901" s="72"/>
      <c r="AC901" s="145"/>
      <c r="AD901" s="71"/>
      <c r="AE901" s="36"/>
      <c r="AF901" s="194"/>
      <c r="AG901" s="7"/>
      <c r="AH901" s="7"/>
      <c r="AI901" s="36"/>
      <c r="AJ901" s="7"/>
      <c r="AK901" s="37"/>
      <c r="AL901" s="98">
        <f>ROUND(ROUND(P895*Y902,0)*$AD$587,0)</f>
        <v>186</v>
      </c>
      <c r="AM901" s="66"/>
    </row>
    <row r="902" spans="1:39" ht="16.75" customHeight="1" x14ac:dyDescent="0.3">
      <c r="A902" s="11">
        <v>33</v>
      </c>
      <c r="B902" s="14" t="s">
        <v>3702</v>
      </c>
      <c r="C902" s="52" t="s">
        <v>14691</v>
      </c>
      <c r="D902" s="45"/>
      <c r="E902" s="2"/>
      <c r="F902" s="2"/>
      <c r="G902" s="2"/>
      <c r="H902" s="2"/>
      <c r="I902" s="2"/>
      <c r="J902" s="2"/>
      <c r="K902" s="44"/>
      <c r="L902" s="2"/>
      <c r="M902" s="2"/>
      <c r="N902" s="58"/>
      <c r="O902" s="81"/>
      <c r="P902" s="185"/>
      <c r="Q902" s="2"/>
      <c r="R902" s="2"/>
      <c r="S902" s="44"/>
      <c r="T902" s="284" t="s">
        <v>7405</v>
      </c>
      <c r="U902" s="285"/>
      <c r="V902" s="285"/>
      <c r="W902" s="285"/>
      <c r="X902" s="136" t="s">
        <v>7404</v>
      </c>
      <c r="Y902" s="273">
        <v>0.95</v>
      </c>
      <c r="Z902" s="274"/>
      <c r="AA902" s="233"/>
      <c r="AB902" s="156"/>
      <c r="AC902" s="155"/>
      <c r="AD902" s="157"/>
      <c r="AE902" s="291" t="s">
        <v>12369</v>
      </c>
      <c r="AF902" s="220" t="s">
        <v>7358</v>
      </c>
      <c r="AG902" s="55" t="s">
        <v>7390</v>
      </c>
      <c r="AH902" s="141">
        <v>0.7</v>
      </c>
      <c r="AI902" s="141"/>
      <c r="AJ902" s="141"/>
      <c r="AK902" s="142"/>
      <c r="AL902" s="98">
        <f>ROUND(ROUND(ROUND(P895*Y902,0)*$AD$587,0)*AH902,0)</f>
        <v>130</v>
      </c>
      <c r="AM902" s="66"/>
    </row>
    <row r="903" spans="1:39" ht="16.75" customHeight="1" x14ac:dyDescent="0.3">
      <c r="A903" s="11">
        <v>33</v>
      </c>
      <c r="B903" s="14" t="s">
        <v>3703</v>
      </c>
      <c r="C903" s="52" t="s">
        <v>14690</v>
      </c>
      <c r="D903" s="128"/>
      <c r="E903" s="129"/>
      <c r="F903" s="129"/>
      <c r="G903" s="129"/>
      <c r="H903" s="129"/>
      <c r="I903" s="129"/>
      <c r="J903" s="129"/>
      <c r="K903" s="130"/>
      <c r="L903" s="2"/>
      <c r="M903" s="2"/>
      <c r="N903" s="58"/>
      <c r="O903" s="81"/>
      <c r="P903" s="185"/>
      <c r="Q903" s="2"/>
      <c r="R903" s="2"/>
      <c r="S903" s="44"/>
      <c r="T903" s="284"/>
      <c r="U903" s="285"/>
      <c r="V903" s="285"/>
      <c r="W903" s="285"/>
      <c r="X903" s="2"/>
      <c r="Y903" s="145"/>
      <c r="Z903" s="71"/>
      <c r="AA903" s="232"/>
      <c r="AB903" s="72"/>
      <c r="AC903" s="145"/>
      <c r="AD903" s="71"/>
      <c r="AE903" s="292"/>
      <c r="AF903" s="220" t="s">
        <v>7391</v>
      </c>
      <c r="AG903" s="55" t="s">
        <v>7390</v>
      </c>
      <c r="AH903" s="141">
        <v>0.5</v>
      </c>
      <c r="AI903" s="141"/>
      <c r="AJ903" s="141"/>
      <c r="AK903" s="142"/>
      <c r="AL903" s="98">
        <f>ROUND(ROUND(ROUND(P895*Y902,0)*$AD$587,0)*AH903,0)</f>
        <v>93</v>
      </c>
      <c r="AM903" s="66"/>
    </row>
    <row r="904" spans="1:39" ht="16.75" customHeight="1" x14ac:dyDescent="0.3">
      <c r="A904" s="11">
        <v>33</v>
      </c>
      <c r="B904" s="14" t="s">
        <v>3704</v>
      </c>
      <c r="C904" s="52" t="s">
        <v>14689</v>
      </c>
      <c r="D904" s="128"/>
      <c r="E904" s="129"/>
      <c r="F904" s="129"/>
      <c r="G904" s="129"/>
      <c r="H904" s="129"/>
      <c r="I904" s="129"/>
      <c r="J904" s="129"/>
      <c r="K904" s="130"/>
      <c r="L904" s="2"/>
      <c r="M904" s="2"/>
      <c r="N904" s="58"/>
      <c r="O904" s="81"/>
      <c r="P904" s="185"/>
      <c r="Q904" s="2"/>
      <c r="R904" s="2"/>
      <c r="S904" s="44"/>
      <c r="T904" s="45"/>
      <c r="U904" s="2"/>
      <c r="V904" s="2"/>
      <c r="W904" s="2"/>
      <c r="X904" s="2"/>
      <c r="Y904" s="145"/>
      <c r="Z904" s="71"/>
      <c r="AA904" s="232"/>
      <c r="AB904" s="72"/>
      <c r="AC904" s="145"/>
      <c r="AD904" s="71"/>
      <c r="AE904" s="36"/>
      <c r="AF904" s="201"/>
      <c r="AG904" s="55"/>
      <c r="AH904" s="141"/>
      <c r="AI904" s="268" t="s">
        <v>7356</v>
      </c>
      <c r="AJ904" s="53">
        <v>5</v>
      </c>
      <c r="AK904" s="181" t="s">
        <v>7357</v>
      </c>
      <c r="AL904" s="98">
        <f>ROUND(ROUND(P895*Y902,0)*$AD$587-AJ904,0)</f>
        <v>181</v>
      </c>
      <c r="AM904" s="66"/>
    </row>
    <row r="905" spans="1:39" ht="16.75" customHeight="1" x14ac:dyDescent="0.3">
      <c r="A905" s="11">
        <v>33</v>
      </c>
      <c r="B905" s="14" t="s">
        <v>3705</v>
      </c>
      <c r="C905" s="52" t="s">
        <v>14688</v>
      </c>
      <c r="D905" s="128"/>
      <c r="E905" s="129"/>
      <c r="F905" s="129"/>
      <c r="G905" s="129"/>
      <c r="H905" s="129"/>
      <c r="I905" s="129"/>
      <c r="J905" s="129"/>
      <c r="K905" s="130"/>
      <c r="L905" s="2"/>
      <c r="M905" s="2"/>
      <c r="N905" s="58"/>
      <c r="O905" s="81"/>
      <c r="P905" s="185"/>
      <c r="Q905" s="2"/>
      <c r="R905" s="2"/>
      <c r="S905" s="44"/>
      <c r="T905" s="45"/>
      <c r="U905" s="2"/>
      <c r="V905" s="2"/>
      <c r="W905" s="2"/>
      <c r="X905" s="2"/>
      <c r="Y905" s="145"/>
      <c r="Z905" s="71"/>
      <c r="AA905" s="232"/>
      <c r="AB905" s="72"/>
      <c r="AC905" s="145"/>
      <c r="AD905" s="71"/>
      <c r="AE905" s="291" t="s">
        <v>12369</v>
      </c>
      <c r="AF905" s="220" t="s">
        <v>7358</v>
      </c>
      <c r="AG905" s="55" t="s">
        <v>7390</v>
      </c>
      <c r="AH905" s="141">
        <v>0.7</v>
      </c>
      <c r="AI905" s="269"/>
      <c r="AJ905" s="136"/>
      <c r="AK905" s="75"/>
      <c r="AL905" s="98">
        <f>ROUND(ROUND(ROUND(P895*Y902,0)*$AD$587,0)*AH905-AJ904,0)</f>
        <v>125</v>
      </c>
      <c r="AM905" s="66"/>
    </row>
    <row r="906" spans="1:39" ht="16.75" customHeight="1" x14ac:dyDescent="0.3">
      <c r="A906" s="11">
        <v>33</v>
      </c>
      <c r="B906" s="14" t="s">
        <v>3706</v>
      </c>
      <c r="C906" s="52" t="s">
        <v>14687</v>
      </c>
      <c r="D906" s="128"/>
      <c r="E906" s="129"/>
      <c r="F906" s="129"/>
      <c r="G906" s="129"/>
      <c r="H906" s="129"/>
      <c r="I906" s="129"/>
      <c r="J906" s="129"/>
      <c r="K906" s="130"/>
      <c r="L906" s="2"/>
      <c r="M906" s="2"/>
      <c r="N906" s="58"/>
      <c r="O906" s="81"/>
      <c r="P906" s="185"/>
      <c r="Q906" s="2"/>
      <c r="R906" s="2"/>
      <c r="S906" s="44"/>
      <c r="T906" s="43"/>
      <c r="U906" s="8"/>
      <c r="V906" s="8"/>
      <c r="W906" s="8"/>
      <c r="X906" s="8"/>
      <c r="Y906" s="180"/>
      <c r="Z906" s="73"/>
      <c r="AA906" s="232"/>
      <c r="AB906" s="72"/>
      <c r="AC906" s="145"/>
      <c r="AD906" s="71"/>
      <c r="AE906" s="292"/>
      <c r="AF906" s="220" t="s">
        <v>7391</v>
      </c>
      <c r="AG906" s="55" t="s">
        <v>7390</v>
      </c>
      <c r="AH906" s="141">
        <v>0.5</v>
      </c>
      <c r="AI906" s="270"/>
      <c r="AJ906" s="144"/>
      <c r="AK906" s="150"/>
      <c r="AL906" s="98">
        <f>ROUND(ROUND(ROUND(P895*Y902,0)*$AD$587,0)*AH906-AJ904,0)</f>
        <v>88</v>
      </c>
      <c r="AM906" s="66"/>
    </row>
    <row r="907" spans="1:39" ht="16.75" customHeight="1" x14ac:dyDescent="0.3">
      <c r="A907" s="11">
        <v>33</v>
      </c>
      <c r="B907" s="14" t="s">
        <v>3707</v>
      </c>
      <c r="C907" s="52" t="s">
        <v>14686</v>
      </c>
      <c r="D907" s="45"/>
      <c r="E907" s="2"/>
      <c r="F907" s="2"/>
      <c r="G907" s="2"/>
      <c r="H907" s="2"/>
      <c r="I907" s="2"/>
      <c r="J907" s="2"/>
      <c r="K907" s="44"/>
      <c r="L907" s="36"/>
      <c r="M907" s="36"/>
      <c r="N907" s="62"/>
      <c r="O907" s="168"/>
      <c r="P907" s="167" t="s">
        <v>7461</v>
      </c>
      <c r="Q907" s="36"/>
      <c r="R907" s="36"/>
      <c r="S907" s="50"/>
      <c r="T907" s="36"/>
      <c r="U907" s="36"/>
      <c r="V907" s="36"/>
      <c r="W907" s="36"/>
      <c r="X907" s="36"/>
      <c r="Y907" s="217"/>
      <c r="Z907" s="50"/>
      <c r="AA907" s="12"/>
      <c r="AB907" s="45"/>
      <c r="AC907" s="2"/>
      <c r="AD907" s="44"/>
      <c r="AE907" s="36"/>
      <c r="AF907" s="53"/>
      <c r="AG907" s="36"/>
      <c r="AH907" s="36"/>
      <c r="AI907" s="36"/>
      <c r="AJ907" s="36"/>
      <c r="AK907" s="50"/>
      <c r="AL907" s="98">
        <f>ROUND(P913*$AD$587,0)</f>
        <v>657</v>
      </c>
      <c r="AM907" s="22" t="s">
        <v>7631</v>
      </c>
    </row>
    <row r="908" spans="1:39" ht="16.75" customHeight="1" x14ac:dyDescent="0.3">
      <c r="A908" s="11">
        <v>33</v>
      </c>
      <c r="B908" s="14" t="s">
        <v>3708</v>
      </c>
      <c r="C908" s="52" t="s">
        <v>14685</v>
      </c>
      <c r="D908" s="284"/>
      <c r="E908" s="285"/>
      <c r="F908" s="285"/>
      <c r="G908" s="285"/>
      <c r="H908" s="129"/>
      <c r="I908" s="129"/>
      <c r="J908" s="129"/>
      <c r="K908" s="130"/>
      <c r="L908" s="285" t="s">
        <v>12841</v>
      </c>
      <c r="M908" s="288"/>
      <c r="N908" s="288"/>
      <c r="O908" s="289"/>
      <c r="P908" s="185"/>
      <c r="Q908" s="2"/>
      <c r="R908" s="2"/>
      <c r="S908" s="44"/>
      <c r="T908" s="2"/>
      <c r="U908" s="2"/>
      <c r="V908" s="2"/>
      <c r="W908" s="2"/>
      <c r="X908" s="2"/>
      <c r="Y908" s="145"/>
      <c r="Z908" s="71"/>
      <c r="AA908" s="232"/>
      <c r="AB908" s="72"/>
      <c r="AC908" s="145"/>
      <c r="AD908" s="71"/>
      <c r="AE908" s="291" t="s">
        <v>12369</v>
      </c>
      <c r="AF908" s="220" t="s">
        <v>7358</v>
      </c>
      <c r="AG908" s="55" t="s">
        <v>7390</v>
      </c>
      <c r="AH908" s="141">
        <v>0.7</v>
      </c>
      <c r="AI908" s="141"/>
      <c r="AJ908" s="141"/>
      <c r="AK908" s="142"/>
      <c r="AL908" s="98">
        <f>ROUND(ROUND(P913*$AD$587,0)*AH908,0)</f>
        <v>460</v>
      </c>
      <c r="AM908" s="66"/>
    </row>
    <row r="909" spans="1:39" ht="16.75" customHeight="1" x14ac:dyDescent="0.3">
      <c r="A909" s="11">
        <v>33</v>
      </c>
      <c r="B909" s="14" t="s">
        <v>3709</v>
      </c>
      <c r="C909" s="52" t="s">
        <v>14684</v>
      </c>
      <c r="D909" s="284"/>
      <c r="E909" s="285"/>
      <c r="F909" s="285"/>
      <c r="G909" s="285"/>
      <c r="H909" s="129"/>
      <c r="I909" s="129"/>
      <c r="J909" s="129"/>
      <c r="K909" s="130"/>
      <c r="L909" s="285"/>
      <c r="M909" s="288"/>
      <c r="N909" s="288"/>
      <c r="O909" s="289"/>
      <c r="P909" s="185"/>
      <c r="Q909" s="2"/>
      <c r="R909" s="2"/>
      <c r="S909" s="44"/>
      <c r="T909" s="45"/>
      <c r="U909" s="2"/>
      <c r="V909" s="2"/>
      <c r="W909" s="2"/>
      <c r="X909" s="2"/>
      <c r="Y909" s="145"/>
      <c r="Z909" s="71"/>
      <c r="AA909" s="232"/>
      <c r="AB909" s="72"/>
      <c r="AC909" s="145"/>
      <c r="AD909" s="71"/>
      <c r="AE909" s="292"/>
      <c r="AF909" s="220" t="s">
        <v>7391</v>
      </c>
      <c r="AG909" s="55" t="s">
        <v>7390</v>
      </c>
      <c r="AH909" s="141">
        <v>0.5</v>
      </c>
      <c r="AI909" s="141"/>
      <c r="AJ909" s="141"/>
      <c r="AK909" s="142"/>
      <c r="AL909" s="98">
        <f>ROUND(ROUND(P913*$AD$587,0)*AH909,0)</f>
        <v>329</v>
      </c>
      <c r="AM909" s="66"/>
    </row>
    <row r="910" spans="1:39" ht="16.75" customHeight="1" x14ac:dyDescent="0.3">
      <c r="A910" s="11">
        <v>33</v>
      </c>
      <c r="B910" s="14" t="s">
        <v>3710</v>
      </c>
      <c r="C910" s="52" t="s">
        <v>14683</v>
      </c>
      <c r="D910" s="284"/>
      <c r="E910" s="285"/>
      <c r="F910" s="285"/>
      <c r="G910" s="285"/>
      <c r="H910" s="129"/>
      <c r="I910" s="129"/>
      <c r="J910" s="129"/>
      <c r="K910" s="130"/>
      <c r="L910" s="285"/>
      <c r="M910" s="288"/>
      <c r="N910" s="288"/>
      <c r="O910" s="289"/>
      <c r="P910" s="185"/>
      <c r="Q910" s="2"/>
      <c r="R910" s="2"/>
      <c r="S910" s="44"/>
      <c r="T910" s="45"/>
      <c r="U910" s="2"/>
      <c r="V910" s="2"/>
      <c r="W910" s="2"/>
      <c r="X910" s="2"/>
      <c r="Y910" s="145"/>
      <c r="Z910" s="71"/>
      <c r="AA910" s="232"/>
      <c r="AB910" s="72"/>
      <c r="AC910" s="145"/>
      <c r="AD910" s="71"/>
      <c r="AE910" s="36"/>
      <c r="AF910" s="201"/>
      <c r="AG910" s="55"/>
      <c r="AH910" s="141"/>
      <c r="AI910" s="268" t="s">
        <v>7356</v>
      </c>
      <c r="AJ910" s="53">
        <v>5</v>
      </c>
      <c r="AK910" s="181" t="s">
        <v>7357</v>
      </c>
      <c r="AL910" s="98">
        <f>ROUND(P913*$AD$587-AJ910,0)</f>
        <v>652</v>
      </c>
      <c r="AM910" s="66"/>
    </row>
    <row r="911" spans="1:39" ht="16.75" customHeight="1" x14ac:dyDescent="0.3">
      <c r="A911" s="11">
        <v>33</v>
      </c>
      <c r="B911" s="14" t="s">
        <v>3711</v>
      </c>
      <c r="C911" s="52" t="s">
        <v>14682</v>
      </c>
      <c r="D911" s="284"/>
      <c r="E911" s="285"/>
      <c r="F911" s="285"/>
      <c r="G911" s="285"/>
      <c r="H911" s="129"/>
      <c r="I911" s="129"/>
      <c r="J911" s="129"/>
      <c r="K911" s="130"/>
      <c r="L911" s="285"/>
      <c r="M911" s="288"/>
      <c r="N911" s="288"/>
      <c r="O911" s="289"/>
      <c r="P911" s="185"/>
      <c r="Q911" s="2"/>
      <c r="R911" s="2"/>
      <c r="S911" s="44"/>
      <c r="T911" s="45"/>
      <c r="U911" s="2"/>
      <c r="V911" s="2"/>
      <c r="W911" s="2"/>
      <c r="X911" s="2"/>
      <c r="Y911" s="145"/>
      <c r="Z911" s="71"/>
      <c r="AA911" s="232"/>
      <c r="AB911" s="72"/>
      <c r="AC911" s="145"/>
      <c r="AD911" s="71"/>
      <c r="AE911" s="291" t="s">
        <v>12369</v>
      </c>
      <c r="AF911" s="220" t="s">
        <v>7358</v>
      </c>
      <c r="AG911" s="55" t="s">
        <v>7390</v>
      </c>
      <c r="AH911" s="141">
        <v>0.7</v>
      </c>
      <c r="AI911" s="269"/>
      <c r="AJ911" s="136"/>
      <c r="AK911" s="75"/>
      <c r="AL911" s="98">
        <f>ROUND(ROUND(P913*$AD$587,0)*AH911-AJ910,0)</f>
        <v>455</v>
      </c>
      <c r="AM911" s="66"/>
    </row>
    <row r="912" spans="1:39" ht="16.75" customHeight="1" x14ac:dyDescent="0.3">
      <c r="A912" s="11">
        <v>33</v>
      </c>
      <c r="B912" s="14" t="s">
        <v>3712</v>
      </c>
      <c r="C912" s="52" t="s">
        <v>14681</v>
      </c>
      <c r="D912" s="284"/>
      <c r="E912" s="285"/>
      <c r="F912" s="285"/>
      <c r="G912" s="285"/>
      <c r="H912" s="129"/>
      <c r="I912" s="129"/>
      <c r="J912" s="129"/>
      <c r="K912" s="130"/>
      <c r="L912" s="285"/>
      <c r="M912" s="288"/>
      <c r="N912" s="288"/>
      <c r="O912" s="289"/>
      <c r="P912" s="185"/>
      <c r="Q912" s="2"/>
      <c r="R912" s="2"/>
      <c r="S912" s="44"/>
      <c r="T912" s="45"/>
      <c r="U912" s="2"/>
      <c r="V912" s="2"/>
      <c r="W912" s="2"/>
      <c r="X912" s="2"/>
      <c r="Y912" s="145"/>
      <c r="Z912" s="71"/>
      <c r="AA912" s="232"/>
      <c r="AB912" s="72"/>
      <c r="AC912" s="145"/>
      <c r="AD912" s="71"/>
      <c r="AE912" s="292"/>
      <c r="AF912" s="220" t="s">
        <v>7391</v>
      </c>
      <c r="AG912" s="55" t="s">
        <v>7390</v>
      </c>
      <c r="AH912" s="141">
        <v>0.5</v>
      </c>
      <c r="AI912" s="270"/>
      <c r="AJ912" s="144"/>
      <c r="AK912" s="150"/>
      <c r="AL912" s="98">
        <f>ROUND(ROUND(P913*$AD$587,0)*AH912-AJ910,0)</f>
        <v>324</v>
      </c>
      <c r="AM912" s="66"/>
    </row>
    <row r="913" spans="1:39" ht="16.75" customHeight="1" x14ac:dyDescent="0.3">
      <c r="A913" s="11">
        <v>33</v>
      </c>
      <c r="B913" s="14" t="s">
        <v>3713</v>
      </c>
      <c r="C913" s="52" t="s">
        <v>14680</v>
      </c>
      <c r="D913" s="284"/>
      <c r="E913" s="285"/>
      <c r="F913" s="285"/>
      <c r="G913" s="285"/>
      <c r="H913" s="129"/>
      <c r="I913" s="129"/>
      <c r="J913" s="129"/>
      <c r="K913" s="130"/>
      <c r="L913" s="288"/>
      <c r="M913" s="288"/>
      <c r="N913" s="288"/>
      <c r="O913" s="289"/>
      <c r="P913" s="271">
        <f>'21共同生活援助（日中支援型）'!P625</f>
        <v>939</v>
      </c>
      <c r="Q913" s="272"/>
      <c r="R913" s="2" t="s">
        <v>7388</v>
      </c>
      <c r="S913" s="44"/>
      <c r="T913" s="281" t="s">
        <v>7380</v>
      </c>
      <c r="U913" s="282"/>
      <c r="V913" s="282"/>
      <c r="W913" s="282"/>
      <c r="X913" s="36"/>
      <c r="Y913" s="217"/>
      <c r="Z913" s="74"/>
      <c r="AA913" s="232"/>
      <c r="AB913" s="72"/>
      <c r="AC913" s="145"/>
      <c r="AD913" s="71"/>
      <c r="AE913" s="36"/>
      <c r="AF913" s="135"/>
      <c r="AG913" s="7"/>
      <c r="AH913" s="7"/>
      <c r="AI913" s="36"/>
      <c r="AJ913" s="7"/>
      <c r="AK913" s="37"/>
      <c r="AL913" s="98">
        <f>ROUND(ROUND(P913*Y914,0)*$AD$587,0)</f>
        <v>611</v>
      </c>
      <c r="AM913" s="66"/>
    </row>
    <row r="914" spans="1:39" ht="16.75" customHeight="1" x14ac:dyDescent="0.3">
      <c r="A914" s="11">
        <v>33</v>
      </c>
      <c r="B914" s="14" t="s">
        <v>3714</v>
      </c>
      <c r="C914" s="52" t="s">
        <v>14679</v>
      </c>
      <c r="D914" s="284"/>
      <c r="E914" s="285"/>
      <c r="F914" s="285"/>
      <c r="G914" s="285"/>
      <c r="H914" s="129"/>
      <c r="I914" s="129"/>
      <c r="J914" s="129"/>
      <c r="K914" s="130"/>
      <c r="L914" s="2"/>
      <c r="M914" s="2"/>
      <c r="N914" s="58"/>
      <c r="O914" s="81"/>
      <c r="P914" s="72"/>
      <c r="Q914" s="145"/>
      <c r="R914" s="2"/>
      <c r="S914" s="44"/>
      <c r="T914" s="284"/>
      <c r="U914" s="285"/>
      <c r="V914" s="285"/>
      <c r="W914" s="285"/>
      <c r="X914" s="136" t="s">
        <v>7404</v>
      </c>
      <c r="Y914" s="273">
        <v>0.93</v>
      </c>
      <c r="Z914" s="274"/>
      <c r="AA914" s="233"/>
      <c r="AB914" s="156"/>
      <c r="AC914" s="155"/>
      <c r="AD914" s="157"/>
      <c r="AE914" s="291" t="s">
        <v>12369</v>
      </c>
      <c r="AF914" s="220" t="s">
        <v>7358</v>
      </c>
      <c r="AG914" s="55" t="s">
        <v>7390</v>
      </c>
      <c r="AH914" s="141">
        <v>0.7</v>
      </c>
      <c r="AI914" s="141"/>
      <c r="AJ914" s="141"/>
      <c r="AK914" s="142"/>
      <c r="AL914" s="98">
        <f>ROUND(ROUND(ROUND(P913*Y914,0)*$AD$587,0)*AH914,0)</f>
        <v>428</v>
      </c>
      <c r="AM914" s="66"/>
    </row>
    <row r="915" spans="1:39" ht="16.75" customHeight="1" x14ac:dyDescent="0.3">
      <c r="A915" s="11">
        <v>33</v>
      </c>
      <c r="B915" s="14" t="s">
        <v>3715</v>
      </c>
      <c r="C915" s="52" t="s">
        <v>14678</v>
      </c>
      <c r="D915" s="128"/>
      <c r="E915" s="129"/>
      <c r="F915" s="129"/>
      <c r="G915" s="129"/>
      <c r="H915" s="129"/>
      <c r="I915" s="129"/>
      <c r="J915" s="129"/>
      <c r="K915" s="130"/>
      <c r="L915" s="2"/>
      <c r="M915" s="2"/>
      <c r="N915" s="58"/>
      <c r="O915" s="81"/>
      <c r="P915" s="185"/>
      <c r="Q915" s="2"/>
      <c r="R915" s="2"/>
      <c r="S915" s="44"/>
      <c r="T915" s="284"/>
      <c r="U915" s="285"/>
      <c r="V915" s="285"/>
      <c r="W915" s="285"/>
      <c r="X915" s="2"/>
      <c r="Y915" s="145"/>
      <c r="Z915" s="71"/>
      <c r="AA915" s="232"/>
      <c r="AB915" s="72"/>
      <c r="AC915" s="145"/>
      <c r="AD915" s="71"/>
      <c r="AE915" s="292"/>
      <c r="AF915" s="220" t="s">
        <v>7391</v>
      </c>
      <c r="AG915" s="55" t="s">
        <v>7390</v>
      </c>
      <c r="AH915" s="141">
        <v>0.5</v>
      </c>
      <c r="AI915" s="141"/>
      <c r="AJ915" s="141"/>
      <c r="AK915" s="142"/>
      <c r="AL915" s="98">
        <f>ROUND(ROUND(ROUND(P913*Y914,0)*$AD$587,0)*AH915,0)</f>
        <v>306</v>
      </c>
      <c r="AM915" s="66"/>
    </row>
    <row r="916" spans="1:39" ht="16.75" customHeight="1" x14ac:dyDescent="0.3">
      <c r="A916" s="11">
        <v>33</v>
      </c>
      <c r="B916" s="14" t="s">
        <v>3716</v>
      </c>
      <c r="C916" s="52" t="s">
        <v>14677</v>
      </c>
      <c r="D916" s="128"/>
      <c r="E916" s="129"/>
      <c r="F916" s="129"/>
      <c r="G916" s="129"/>
      <c r="H916" s="129"/>
      <c r="I916" s="129"/>
      <c r="J916" s="129"/>
      <c r="K916" s="130"/>
      <c r="L916" s="2"/>
      <c r="M916" s="2"/>
      <c r="N916" s="58"/>
      <c r="O916" s="81"/>
      <c r="P916" s="185"/>
      <c r="Q916" s="2"/>
      <c r="R916" s="2"/>
      <c r="S916" s="44"/>
      <c r="T916" s="45"/>
      <c r="U916" s="2"/>
      <c r="V916" s="2"/>
      <c r="W916" s="2"/>
      <c r="X916" s="2"/>
      <c r="Y916" s="145"/>
      <c r="Z916" s="71"/>
      <c r="AA916" s="232"/>
      <c r="AB916" s="72"/>
      <c r="AC916" s="145"/>
      <c r="AD916" s="71"/>
      <c r="AE916" s="36"/>
      <c r="AF916" s="201"/>
      <c r="AG916" s="55"/>
      <c r="AH916" s="141"/>
      <c r="AI916" s="268" t="s">
        <v>7356</v>
      </c>
      <c r="AJ916" s="53">
        <v>5</v>
      </c>
      <c r="AK916" s="181" t="s">
        <v>7357</v>
      </c>
      <c r="AL916" s="98">
        <f>ROUND(ROUND(P913*Y914,0)*$AD$587-AJ916,0)</f>
        <v>606</v>
      </c>
      <c r="AM916" s="66"/>
    </row>
    <row r="917" spans="1:39" ht="16.75" customHeight="1" x14ac:dyDescent="0.3">
      <c r="A917" s="11">
        <v>33</v>
      </c>
      <c r="B917" s="14" t="s">
        <v>3717</v>
      </c>
      <c r="C917" s="52" t="s">
        <v>14676</v>
      </c>
      <c r="D917" s="128"/>
      <c r="E917" s="129"/>
      <c r="F917" s="129"/>
      <c r="G917" s="129"/>
      <c r="H917" s="129"/>
      <c r="I917" s="129"/>
      <c r="J917" s="129"/>
      <c r="K917" s="130"/>
      <c r="L917" s="2"/>
      <c r="M917" s="2"/>
      <c r="N917" s="58"/>
      <c r="O917" s="81"/>
      <c r="P917" s="185"/>
      <c r="Q917" s="2"/>
      <c r="R917" s="2"/>
      <c r="S917" s="44"/>
      <c r="T917" s="45"/>
      <c r="U917" s="2"/>
      <c r="V917" s="2"/>
      <c r="W917" s="2"/>
      <c r="X917" s="2"/>
      <c r="Y917" s="145"/>
      <c r="Z917" s="71"/>
      <c r="AA917" s="232"/>
      <c r="AB917" s="72"/>
      <c r="AC917" s="145"/>
      <c r="AD917" s="71"/>
      <c r="AE917" s="291" t="s">
        <v>12369</v>
      </c>
      <c r="AF917" s="220" t="s">
        <v>7358</v>
      </c>
      <c r="AG917" s="55" t="s">
        <v>7390</v>
      </c>
      <c r="AH917" s="141">
        <v>0.7</v>
      </c>
      <c r="AI917" s="269"/>
      <c r="AJ917" s="136"/>
      <c r="AK917" s="75"/>
      <c r="AL917" s="98">
        <f>ROUND(ROUND(ROUND(P913*Y914,0)*$AD$587,0)*AH917-AJ916,0)</f>
        <v>423</v>
      </c>
      <c r="AM917" s="66"/>
    </row>
    <row r="918" spans="1:39" ht="16.75" customHeight="1" x14ac:dyDescent="0.3">
      <c r="A918" s="11">
        <v>33</v>
      </c>
      <c r="B918" s="14" t="s">
        <v>3718</v>
      </c>
      <c r="C918" s="52" t="s">
        <v>14675</v>
      </c>
      <c r="D918" s="128"/>
      <c r="E918" s="129"/>
      <c r="F918" s="129"/>
      <c r="G918" s="129"/>
      <c r="H918" s="129"/>
      <c r="I918" s="129"/>
      <c r="J918" s="129"/>
      <c r="K918" s="130"/>
      <c r="L918" s="2"/>
      <c r="M918" s="2"/>
      <c r="N918" s="58"/>
      <c r="O918" s="81"/>
      <c r="P918" s="185"/>
      <c r="Q918" s="2"/>
      <c r="R918" s="2"/>
      <c r="S918" s="44"/>
      <c r="T918" s="43"/>
      <c r="U918" s="8"/>
      <c r="V918" s="8"/>
      <c r="W918" s="8"/>
      <c r="X918" s="8"/>
      <c r="Y918" s="180"/>
      <c r="Z918" s="73"/>
      <c r="AA918" s="232"/>
      <c r="AB918" s="72"/>
      <c r="AC918" s="145"/>
      <c r="AD918" s="71"/>
      <c r="AE918" s="292"/>
      <c r="AF918" s="220" t="s">
        <v>7391</v>
      </c>
      <c r="AG918" s="55" t="s">
        <v>7390</v>
      </c>
      <c r="AH918" s="141">
        <v>0.5</v>
      </c>
      <c r="AI918" s="270"/>
      <c r="AJ918" s="144"/>
      <c r="AK918" s="150"/>
      <c r="AL918" s="98">
        <f>ROUND(ROUND(ROUND(P913*Y914,0)*$AD$587,0)*AH918-AJ916,0)</f>
        <v>301</v>
      </c>
      <c r="AM918" s="66"/>
    </row>
    <row r="919" spans="1:39" ht="16.75" customHeight="1" x14ac:dyDescent="0.3">
      <c r="A919" s="11">
        <v>33</v>
      </c>
      <c r="B919" s="14" t="s">
        <v>3719</v>
      </c>
      <c r="C919" s="52" t="s">
        <v>14674</v>
      </c>
      <c r="D919" s="45"/>
      <c r="E919" s="2"/>
      <c r="F919" s="2"/>
      <c r="G919" s="2"/>
      <c r="H919" s="2"/>
      <c r="I919" s="2"/>
      <c r="J919" s="2"/>
      <c r="K919" s="44"/>
      <c r="L919" s="2"/>
      <c r="M919" s="2"/>
      <c r="N919" s="58"/>
      <c r="O919" s="81"/>
      <c r="P919" s="185"/>
      <c r="Q919" s="2"/>
      <c r="R919" s="2"/>
      <c r="S919" s="44"/>
      <c r="T919" s="281" t="s">
        <v>13491</v>
      </c>
      <c r="U919" s="282"/>
      <c r="V919" s="282"/>
      <c r="W919" s="282"/>
      <c r="X919" s="2"/>
      <c r="Y919" s="145"/>
      <c r="Z919" s="71"/>
      <c r="AA919" s="232"/>
      <c r="AB919" s="72"/>
      <c r="AC919" s="145"/>
      <c r="AD919" s="71"/>
      <c r="AE919" s="36"/>
      <c r="AF919" s="194"/>
      <c r="AG919" s="7"/>
      <c r="AH919" s="7"/>
      <c r="AI919" s="36"/>
      <c r="AJ919" s="7"/>
      <c r="AK919" s="37"/>
      <c r="AL919" s="98">
        <f>ROUND(ROUND(P913*Y920,0)*$AD$587,0)</f>
        <v>624</v>
      </c>
      <c r="AM919" s="66"/>
    </row>
    <row r="920" spans="1:39" ht="16.75" customHeight="1" x14ac:dyDescent="0.3">
      <c r="A920" s="11">
        <v>33</v>
      </c>
      <c r="B920" s="14" t="s">
        <v>3720</v>
      </c>
      <c r="C920" s="52" t="s">
        <v>14673</v>
      </c>
      <c r="D920" s="45"/>
      <c r="E920" s="2"/>
      <c r="F920" s="2"/>
      <c r="G920" s="2"/>
      <c r="H920" s="2"/>
      <c r="I920" s="2"/>
      <c r="J920" s="2"/>
      <c r="K920" s="44"/>
      <c r="L920" s="2"/>
      <c r="M920" s="2"/>
      <c r="N920" s="58"/>
      <c r="O920" s="81"/>
      <c r="P920" s="185"/>
      <c r="Q920" s="2"/>
      <c r="R920" s="2"/>
      <c r="S920" s="44"/>
      <c r="T920" s="284" t="s">
        <v>7405</v>
      </c>
      <c r="U920" s="285"/>
      <c r="V920" s="285"/>
      <c r="W920" s="285"/>
      <c r="X920" s="136" t="s">
        <v>7404</v>
      </c>
      <c r="Y920" s="273">
        <v>0.95</v>
      </c>
      <c r="Z920" s="274"/>
      <c r="AA920" s="233"/>
      <c r="AB920" s="156"/>
      <c r="AC920" s="155"/>
      <c r="AD920" s="157"/>
      <c r="AE920" s="291" t="s">
        <v>12369</v>
      </c>
      <c r="AF920" s="220" t="s">
        <v>7358</v>
      </c>
      <c r="AG920" s="55" t="s">
        <v>7390</v>
      </c>
      <c r="AH920" s="141">
        <v>0.7</v>
      </c>
      <c r="AI920" s="141"/>
      <c r="AJ920" s="141"/>
      <c r="AK920" s="142"/>
      <c r="AL920" s="98">
        <f>ROUND(ROUND(ROUND(P913*Y920,0)*$AD$587,0)*AH920,0)</f>
        <v>437</v>
      </c>
      <c r="AM920" s="66"/>
    </row>
    <row r="921" spans="1:39" ht="16.75" customHeight="1" x14ac:dyDescent="0.3">
      <c r="A921" s="11">
        <v>33</v>
      </c>
      <c r="B921" s="14" t="s">
        <v>3721</v>
      </c>
      <c r="C921" s="52" t="s">
        <v>14672</v>
      </c>
      <c r="D921" s="128"/>
      <c r="E921" s="129"/>
      <c r="F921" s="129"/>
      <c r="G921" s="129"/>
      <c r="H921" s="129"/>
      <c r="I921" s="129"/>
      <c r="J921" s="129"/>
      <c r="K921" s="130"/>
      <c r="L921" s="2"/>
      <c r="M921" s="2"/>
      <c r="N921" s="58"/>
      <c r="O921" s="81"/>
      <c r="P921" s="185"/>
      <c r="Q921" s="2"/>
      <c r="R921" s="2"/>
      <c r="S921" s="44"/>
      <c r="T921" s="284"/>
      <c r="U921" s="285"/>
      <c r="V921" s="285"/>
      <c r="W921" s="285"/>
      <c r="X921" s="2"/>
      <c r="Y921" s="145"/>
      <c r="Z921" s="71"/>
      <c r="AA921" s="232"/>
      <c r="AB921" s="72"/>
      <c r="AC921" s="145"/>
      <c r="AD921" s="71"/>
      <c r="AE921" s="292"/>
      <c r="AF921" s="220" t="s">
        <v>7391</v>
      </c>
      <c r="AG921" s="55" t="s">
        <v>7390</v>
      </c>
      <c r="AH921" s="141">
        <v>0.5</v>
      </c>
      <c r="AI921" s="141"/>
      <c r="AJ921" s="141"/>
      <c r="AK921" s="142"/>
      <c r="AL921" s="98">
        <f>ROUND(ROUND(ROUND(P913*Y920,0)*$AD$587,0)*AH921,0)</f>
        <v>312</v>
      </c>
      <c r="AM921" s="66"/>
    </row>
    <row r="922" spans="1:39" ht="16.75" customHeight="1" x14ac:dyDescent="0.3">
      <c r="A922" s="11">
        <v>33</v>
      </c>
      <c r="B922" s="14" t="s">
        <v>3722</v>
      </c>
      <c r="C922" s="52" t="s">
        <v>14671</v>
      </c>
      <c r="D922" s="128"/>
      <c r="E922" s="129"/>
      <c r="F922" s="129"/>
      <c r="G922" s="129"/>
      <c r="H922" s="129"/>
      <c r="I922" s="129"/>
      <c r="J922" s="129"/>
      <c r="K922" s="130"/>
      <c r="L922" s="2"/>
      <c r="M922" s="2"/>
      <c r="N922" s="58"/>
      <c r="O922" s="81"/>
      <c r="P922" s="185"/>
      <c r="Q922" s="2"/>
      <c r="R922" s="2"/>
      <c r="S922" s="44"/>
      <c r="T922" s="45"/>
      <c r="U922" s="2"/>
      <c r="V922" s="2"/>
      <c r="W922" s="2"/>
      <c r="X922" s="2"/>
      <c r="Y922" s="145"/>
      <c r="Z922" s="71"/>
      <c r="AA922" s="232"/>
      <c r="AB922" s="72"/>
      <c r="AC922" s="145"/>
      <c r="AD922" s="71"/>
      <c r="AE922" s="36"/>
      <c r="AF922" s="201"/>
      <c r="AG922" s="55"/>
      <c r="AH922" s="141"/>
      <c r="AI922" s="268" t="s">
        <v>7356</v>
      </c>
      <c r="AJ922" s="53">
        <v>5</v>
      </c>
      <c r="AK922" s="181" t="s">
        <v>7357</v>
      </c>
      <c r="AL922" s="98">
        <f>ROUND(ROUND(P913*Y920,0)*$AD$587-AJ922,0)</f>
        <v>619</v>
      </c>
      <c r="AM922" s="66"/>
    </row>
    <row r="923" spans="1:39" ht="16.75" customHeight="1" x14ac:dyDescent="0.3">
      <c r="A923" s="11">
        <v>33</v>
      </c>
      <c r="B923" s="14" t="s">
        <v>3723</v>
      </c>
      <c r="C923" s="52" t="s">
        <v>14670</v>
      </c>
      <c r="D923" s="128"/>
      <c r="E923" s="129"/>
      <c r="F923" s="129"/>
      <c r="G923" s="129"/>
      <c r="H923" s="129"/>
      <c r="I923" s="129"/>
      <c r="J923" s="129"/>
      <c r="K923" s="130"/>
      <c r="L923" s="2"/>
      <c r="M923" s="2"/>
      <c r="N923" s="58"/>
      <c r="O923" s="81"/>
      <c r="P923" s="185"/>
      <c r="Q923" s="2"/>
      <c r="R923" s="2"/>
      <c r="S923" s="44"/>
      <c r="T923" s="45"/>
      <c r="U923" s="2"/>
      <c r="V923" s="2"/>
      <c r="W923" s="2"/>
      <c r="X923" s="2"/>
      <c r="Y923" s="145"/>
      <c r="Z923" s="71"/>
      <c r="AA923" s="232"/>
      <c r="AB923" s="72"/>
      <c r="AC923" s="145"/>
      <c r="AD923" s="71"/>
      <c r="AE923" s="291" t="s">
        <v>12369</v>
      </c>
      <c r="AF923" s="220" t="s">
        <v>7358</v>
      </c>
      <c r="AG923" s="55" t="s">
        <v>7390</v>
      </c>
      <c r="AH923" s="141">
        <v>0.7</v>
      </c>
      <c r="AI923" s="269"/>
      <c r="AJ923" s="136"/>
      <c r="AK923" s="75"/>
      <c r="AL923" s="98">
        <f>ROUND(ROUND(ROUND(P913*Y920,0)*$AD$587,0)*AH923-AJ922,0)</f>
        <v>432</v>
      </c>
      <c r="AM923" s="66"/>
    </row>
    <row r="924" spans="1:39" ht="16.75" customHeight="1" x14ac:dyDescent="0.3">
      <c r="A924" s="11">
        <v>33</v>
      </c>
      <c r="B924" s="14" t="s">
        <v>3724</v>
      </c>
      <c r="C924" s="52" t="s">
        <v>14669</v>
      </c>
      <c r="D924" s="128"/>
      <c r="E924" s="129"/>
      <c r="F924" s="129"/>
      <c r="G924" s="129"/>
      <c r="H924" s="129"/>
      <c r="I924" s="129"/>
      <c r="J924" s="129"/>
      <c r="K924" s="130"/>
      <c r="L924" s="2"/>
      <c r="M924" s="2"/>
      <c r="N924" s="58"/>
      <c r="O924" s="81"/>
      <c r="P924" s="185"/>
      <c r="Q924" s="2"/>
      <c r="R924" s="2"/>
      <c r="S924" s="44"/>
      <c r="T924" s="43"/>
      <c r="U924" s="8"/>
      <c r="V924" s="8"/>
      <c r="W924" s="8"/>
      <c r="X924" s="8"/>
      <c r="Y924" s="180"/>
      <c r="Z924" s="73"/>
      <c r="AA924" s="232"/>
      <c r="AB924" s="72"/>
      <c r="AC924" s="145"/>
      <c r="AD924" s="71"/>
      <c r="AE924" s="292"/>
      <c r="AF924" s="220" t="s">
        <v>7391</v>
      </c>
      <c r="AG924" s="55" t="s">
        <v>7390</v>
      </c>
      <c r="AH924" s="141">
        <v>0.5</v>
      </c>
      <c r="AI924" s="270"/>
      <c r="AJ924" s="144"/>
      <c r="AK924" s="150"/>
      <c r="AL924" s="98">
        <f>ROUND(ROUND(ROUND(P913*Y920,0)*$AD$587,0)*AH924-AJ922,0)</f>
        <v>307</v>
      </c>
      <c r="AM924" s="66"/>
    </row>
    <row r="925" spans="1:39" ht="16.75" customHeight="1" x14ac:dyDescent="0.3">
      <c r="A925" s="11">
        <v>33</v>
      </c>
      <c r="B925" s="14" t="s">
        <v>3725</v>
      </c>
      <c r="C925" s="52" t="s">
        <v>14668</v>
      </c>
      <c r="D925" s="45"/>
      <c r="E925" s="2"/>
      <c r="F925" s="2"/>
      <c r="G925" s="2"/>
      <c r="H925" s="2"/>
      <c r="I925" s="2"/>
      <c r="J925" s="2"/>
      <c r="K925" s="44"/>
      <c r="L925" s="2"/>
      <c r="M925" s="2"/>
      <c r="N925" s="58"/>
      <c r="O925" s="81"/>
      <c r="P925" s="167" t="s">
        <v>7425</v>
      </c>
      <c r="Q925" s="36"/>
      <c r="R925" s="36"/>
      <c r="S925" s="50"/>
      <c r="T925" s="2"/>
      <c r="U925" s="2"/>
      <c r="V925" s="2"/>
      <c r="W925" s="2"/>
      <c r="X925" s="36"/>
      <c r="Y925" s="217"/>
      <c r="Z925" s="50"/>
      <c r="AA925" s="12"/>
      <c r="AB925" s="45"/>
      <c r="AC925" s="2"/>
      <c r="AD925" s="44"/>
      <c r="AE925" s="36"/>
      <c r="AF925" s="53"/>
      <c r="AG925" s="36"/>
      <c r="AH925" s="36"/>
      <c r="AI925" s="36"/>
      <c r="AJ925" s="36"/>
      <c r="AK925" s="50"/>
      <c r="AL925" s="98">
        <f>ROUND(P931*$AD$587,0)</f>
        <v>576</v>
      </c>
      <c r="AM925" s="66"/>
    </row>
    <row r="926" spans="1:39" ht="16.75" customHeight="1" x14ac:dyDescent="0.3">
      <c r="A926" s="11">
        <v>33</v>
      </c>
      <c r="B926" s="14" t="s">
        <v>3726</v>
      </c>
      <c r="C926" s="52" t="s">
        <v>14667</v>
      </c>
      <c r="D926" s="45"/>
      <c r="E926" s="2"/>
      <c r="F926" s="2"/>
      <c r="G926" s="2"/>
      <c r="H926" s="2"/>
      <c r="I926" s="2"/>
      <c r="J926" s="2"/>
      <c r="K926" s="44"/>
      <c r="L926" s="2"/>
      <c r="M926" s="2"/>
      <c r="N926" s="58"/>
      <c r="O926" s="81"/>
      <c r="P926" s="185"/>
      <c r="Q926" s="2"/>
      <c r="R926" s="2"/>
      <c r="S926" s="44"/>
      <c r="T926" s="2"/>
      <c r="U926" s="2"/>
      <c r="V926" s="2"/>
      <c r="W926" s="2"/>
      <c r="X926" s="2"/>
      <c r="Y926" s="145"/>
      <c r="Z926" s="71"/>
      <c r="AA926" s="232"/>
      <c r="AB926" s="72"/>
      <c r="AC926" s="145"/>
      <c r="AD926" s="71"/>
      <c r="AE926" s="291" t="s">
        <v>12369</v>
      </c>
      <c r="AF926" s="220" t="s">
        <v>7358</v>
      </c>
      <c r="AG926" s="55" t="s">
        <v>7390</v>
      </c>
      <c r="AH926" s="141">
        <v>0.7</v>
      </c>
      <c r="AI926" s="141"/>
      <c r="AJ926" s="141"/>
      <c r="AK926" s="142"/>
      <c r="AL926" s="98">
        <f>ROUND(ROUND(P931*$AD$587,0)*AH926,0)</f>
        <v>403</v>
      </c>
      <c r="AM926" s="66"/>
    </row>
    <row r="927" spans="1:39" ht="16.75" customHeight="1" x14ac:dyDescent="0.3">
      <c r="A927" s="11">
        <v>33</v>
      </c>
      <c r="B927" s="14" t="s">
        <v>3727</v>
      </c>
      <c r="C927" s="52" t="s">
        <v>14666</v>
      </c>
      <c r="D927" s="128"/>
      <c r="E927" s="129"/>
      <c r="F927" s="129"/>
      <c r="G927" s="129"/>
      <c r="H927" s="129"/>
      <c r="I927" s="129"/>
      <c r="J927" s="129"/>
      <c r="K927" s="130"/>
      <c r="L927" s="2"/>
      <c r="M927" s="2"/>
      <c r="N927" s="58"/>
      <c r="O927" s="81"/>
      <c r="P927" s="185"/>
      <c r="Q927" s="2"/>
      <c r="R927" s="2"/>
      <c r="S927" s="44"/>
      <c r="T927" s="45"/>
      <c r="U927" s="2"/>
      <c r="V927" s="2"/>
      <c r="W927" s="2"/>
      <c r="X927" s="2"/>
      <c r="Y927" s="145"/>
      <c r="Z927" s="71"/>
      <c r="AA927" s="232"/>
      <c r="AB927" s="72"/>
      <c r="AC927" s="145"/>
      <c r="AD927" s="71"/>
      <c r="AE927" s="292"/>
      <c r="AF927" s="220" t="s">
        <v>7391</v>
      </c>
      <c r="AG927" s="55" t="s">
        <v>7390</v>
      </c>
      <c r="AH927" s="141">
        <v>0.5</v>
      </c>
      <c r="AI927" s="141"/>
      <c r="AJ927" s="141"/>
      <c r="AK927" s="142"/>
      <c r="AL927" s="98">
        <f>ROUND(ROUND(P931*$AD$587,0)*AH927,0)</f>
        <v>288</v>
      </c>
      <c r="AM927" s="66"/>
    </row>
    <row r="928" spans="1:39" ht="16.75" customHeight="1" x14ac:dyDescent="0.3">
      <c r="A928" s="11">
        <v>33</v>
      </c>
      <c r="B928" s="14" t="s">
        <v>3728</v>
      </c>
      <c r="C928" s="52" t="s">
        <v>14665</v>
      </c>
      <c r="D928" s="128"/>
      <c r="E928" s="129"/>
      <c r="F928" s="129"/>
      <c r="G928" s="129"/>
      <c r="H928" s="129"/>
      <c r="I928" s="129"/>
      <c r="J928" s="129"/>
      <c r="K928" s="130"/>
      <c r="L928" s="2"/>
      <c r="M928" s="2"/>
      <c r="N928" s="58"/>
      <c r="O928" s="81"/>
      <c r="P928" s="185"/>
      <c r="Q928" s="2"/>
      <c r="R928" s="2"/>
      <c r="S928" s="44"/>
      <c r="T928" s="45"/>
      <c r="U928" s="2"/>
      <c r="V928" s="2"/>
      <c r="W928" s="2"/>
      <c r="X928" s="2"/>
      <c r="Y928" s="145"/>
      <c r="Z928" s="71"/>
      <c r="AA928" s="232"/>
      <c r="AB928" s="72"/>
      <c r="AC928" s="145"/>
      <c r="AD928" s="71"/>
      <c r="AE928" s="36"/>
      <c r="AF928" s="201"/>
      <c r="AG928" s="55"/>
      <c r="AH928" s="141"/>
      <c r="AI928" s="268" t="s">
        <v>7356</v>
      </c>
      <c r="AJ928" s="53">
        <v>5</v>
      </c>
      <c r="AK928" s="181" t="s">
        <v>7357</v>
      </c>
      <c r="AL928" s="98">
        <f>ROUND(P931*$AD$587-AJ928,0)</f>
        <v>571</v>
      </c>
      <c r="AM928" s="66"/>
    </row>
    <row r="929" spans="1:39" ht="16.75" customHeight="1" x14ac:dyDescent="0.3">
      <c r="A929" s="11">
        <v>33</v>
      </c>
      <c r="B929" s="14" t="s">
        <v>3729</v>
      </c>
      <c r="C929" s="52" t="s">
        <v>14664</v>
      </c>
      <c r="D929" s="128"/>
      <c r="E929" s="129"/>
      <c r="F929" s="129"/>
      <c r="G929" s="129"/>
      <c r="H929" s="129"/>
      <c r="I929" s="129"/>
      <c r="J929" s="129"/>
      <c r="K929" s="130"/>
      <c r="L929" s="2"/>
      <c r="M929" s="2"/>
      <c r="N929" s="58"/>
      <c r="O929" s="81"/>
      <c r="P929" s="185"/>
      <c r="Q929" s="2"/>
      <c r="R929" s="2"/>
      <c r="S929" s="44"/>
      <c r="T929" s="45"/>
      <c r="U929" s="2"/>
      <c r="V929" s="2"/>
      <c r="W929" s="2"/>
      <c r="X929" s="2"/>
      <c r="Y929" s="145"/>
      <c r="Z929" s="71"/>
      <c r="AA929" s="232"/>
      <c r="AB929" s="72"/>
      <c r="AC929" s="145"/>
      <c r="AD929" s="71"/>
      <c r="AE929" s="291" t="s">
        <v>12369</v>
      </c>
      <c r="AF929" s="220" t="s">
        <v>7358</v>
      </c>
      <c r="AG929" s="55" t="s">
        <v>7390</v>
      </c>
      <c r="AH929" s="141">
        <v>0.7</v>
      </c>
      <c r="AI929" s="269"/>
      <c r="AJ929" s="136"/>
      <c r="AK929" s="75"/>
      <c r="AL929" s="98">
        <f>ROUND(ROUND(P931*$AD$587,0)*AH929-AJ928,0)</f>
        <v>398</v>
      </c>
      <c r="AM929" s="66"/>
    </row>
    <row r="930" spans="1:39" ht="16.75" customHeight="1" x14ac:dyDescent="0.3">
      <c r="A930" s="11">
        <v>33</v>
      </c>
      <c r="B930" s="14" t="s">
        <v>3730</v>
      </c>
      <c r="C930" s="52" t="s">
        <v>14663</v>
      </c>
      <c r="D930" s="128"/>
      <c r="E930" s="129"/>
      <c r="F930" s="129"/>
      <c r="G930" s="129"/>
      <c r="H930" s="129"/>
      <c r="I930" s="129"/>
      <c r="J930" s="129"/>
      <c r="K930" s="130"/>
      <c r="L930" s="2"/>
      <c r="M930" s="2"/>
      <c r="N930" s="58"/>
      <c r="O930" s="81"/>
      <c r="P930" s="185"/>
      <c r="Q930" s="2"/>
      <c r="R930" s="2"/>
      <c r="S930" s="44"/>
      <c r="T930" s="45"/>
      <c r="U930" s="2"/>
      <c r="V930" s="2"/>
      <c r="W930" s="2"/>
      <c r="X930" s="2"/>
      <c r="Y930" s="145"/>
      <c r="Z930" s="71"/>
      <c r="AA930" s="232"/>
      <c r="AB930" s="72"/>
      <c r="AC930" s="145"/>
      <c r="AD930" s="71"/>
      <c r="AE930" s="292"/>
      <c r="AF930" s="220" t="s">
        <v>7391</v>
      </c>
      <c r="AG930" s="55" t="s">
        <v>7390</v>
      </c>
      <c r="AH930" s="141">
        <v>0.5</v>
      </c>
      <c r="AI930" s="270"/>
      <c r="AJ930" s="144"/>
      <c r="AK930" s="150"/>
      <c r="AL930" s="98">
        <f>ROUND(ROUND(P931*$AD$587,0)*AH930-AJ928,0)</f>
        <v>283</v>
      </c>
      <c r="AM930" s="66"/>
    </row>
    <row r="931" spans="1:39" ht="16.75" customHeight="1" x14ac:dyDescent="0.3">
      <c r="A931" s="11">
        <v>33</v>
      </c>
      <c r="B931" s="14" t="s">
        <v>3731</v>
      </c>
      <c r="C931" s="52" t="s">
        <v>14662</v>
      </c>
      <c r="D931" s="45"/>
      <c r="E931" s="2"/>
      <c r="F931" s="2"/>
      <c r="G931" s="2"/>
      <c r="H931" s="2"/>
      <c r="I931" s="2"/>
      <c r="J931" s="2"/>
      <c r="K931" s="44"/>
      <c r="L931" s="2"/>
      <c r="M931" s="2"/>
      <c r="N931" s="58"/>
      <c r="O931" s="81"/>
      <c r="P931" s="271">
        <f>'21共同生活援助（日中支援型）'!P643</f>
        <v>823</v>
      </c>
      <c r="Q931" s="272"/>
      <c r="R931" s="2" t="s">
        <v>7388</v>
      </c>
      <c r="S931" s="44"/>
      <c r="T931" s="281" t="s">
        <v>7380</v>
      </c>
      <c r="U931" s="282"/>
      <c r="V931" s="282"/>
      <c r="W931" s="282"/>
      <c r="X931" s="36"/>
      <c r="Y931" s="217"/>
      <c r="Z931" s="74"/>
      <c r="AA931" s="232"/>
      <c r="AB931" s="72"/>
      <c r="AC931" s="145"/>
      <c r="AD931" s="71"/>
      <c r="AE931" s="36"/>
      <c r="AF931" s="194"/>
      <c r="AG931" s="7"/>
      <c r="AH931" s="7"/>
      <c r="AI931" s="36"/>
      <c r="AJ931" s="7"/>
      <c r="AK931" s="37"/>
      <c r="AL931" s="98">
        <f>ROUND(ROUND(P931*Y932,0)*$AD$587,0)</f>
        <v>536</v>
      </c>
      <c r="AM931" s="66"/>
    </row>
    <row r="932" spans="1:39" ht="16.75" customHeight="1" x14ac:dyDescent="0.3">
      <c r="A932" s="11">
        <v>33</v>
      </c>
      <c r="B932" s="14" t="s">
        <v>3732</v>
      </c>
      <c r="C932" s="52" t="s">
        <v>14661</v>
      </c>
      <c r="D932" s="45"/>
      <c r="E932" s="2"/>
      <c r="F932" s="2"/>
      <c r="G932" s="2"/>
      <c r="H932" s="2"/>
      <c r="I932" s="2"/>
      <c r="J932" s="2"/>
      <c r="K932" s="44"/>
      <c r="L932" s="2"/>
      <c r="M932" s="2"/>
      <c r="N932" s="58"/>
      <c r="O932" s="81"/>
      <c r="P932" s="72"/>
      <c r="Q932" s="145"/>
      <c r="R932" s="2"/>
      <c r="S932" s="44"/>
      <c r="T932" s="284"/>
      <c r="U932" s="285"/>
      <c r="V932" s="285"/>
      <c r="W932" s="285"/>
      <c r="X932" s="136" t="s">
        <v>7404</v>
      </c>
      <c r="Y932" s="273">
        <v>0.93</v>
      </c>
      <c r="Z932" s="274"/>
      <c r="AA932" s="233"/>
      <c r="AB932" s="156"/>
      <c r="AC932" s="155"/>
      <c r="AD932" s="157"/>
      <c r="AE932" s="291" t="s">
        <v>12369</v>
      </c>
      <c r="AF932" s="220" t="s">
        <v>7358</v>
      </c>
      <c r="AG932" s="55" t="s">
        <v>7390</v>
      </c>
      <c r="AH932" s="141">
        <v>0.7</v>
      </c>
      <c r="AI932" s="141"/>
      <c r="AJ932" s="141"/>
      <c r="AK932" s="142"/>
      <c r="AL932" s="98">
        <f>ROUND(ROUND(ROUND(P931*Y932,0)*$AD$587,0)*AH932,0)</f>
        <v>375</v>
      </c>
      <c r="AM932" s="66"/>
    </row>
    <row r="933" spans="1:39" ht="16.75" customHeight="1" x14ac:dyDescent="0.3">
      <c r="A933" s="11">
        <v>33</v>
      </c>
      <c r="B933" s="14" t="s">
        <v>3733</v>
      </c>
      <c r="C933" s="52" t="s">
        <v>14660</v>
      </c>
      <c r="D933" s="128"/>
      <c r="E933" s="129"/>
      <c r="F933" s="129"/>
      <c r="G933" s="129"/>
      <c r="H933" s="129"/>
      <c r="I933" s="129"/>
      <c r="J933" s="129"/>
      <c r="K933" s="130"/>
      <c r="L933" s="2"/>
      <c r="M933" s="2"/>
      <c r="N933" s="58"/>
      <c r="O933" s="81"/>
      <c r="P933" s="185"/>
      <c r="Q933" s="2"/>
      <c r="R933" s="2"/>
      <c r="S933" s="44"/>
      <c r="T933" s="284"/>
      <c r="U933" s="285"/>
      <c r="V933" s="285"/>
      <c r="W933" s="285"/>
      <c r="X933" s="2"/>
      <c r="Y933" s="145"/>
      <c r="Z933" s="71"/>
      <c r="AA933" s="232"/>
      <c r="AB933" s="72"/>
      <c r="AC933" s="145"/>
      <c r="AD933" s="71"/>
      <c r="AE933" s="292"/>
      <c r="AF933" s="220" t="s">
        <v>7391</v>
      </c>
      <c r="AG933" s="55" t="s">
        <v>7390</v>
      </c>
      <c r="AH933" s="141">
        <v>0.5</v>
      </c>
      <c r="AI933" s="141"/>
      <c r="AJ933" s="141"/>
      <c r="AK933" s="142"/>
      <c r="AL933" s="98">
        <f>ROUND(ROUND(ROUND(P931*Y932,0)*$AD$587,0)*AH933,0)</f>
        <v>268</v>
      </c>
      <c r="AM933" s="66"/>
    </row>
    <row r="934" spans="1:39" ht="16.75" customHeight="1" x14ac:dyDescent="0.3">
      <c r="A934" s="11">
        <v>33</v>
      </c>
      <c r="B934" s="14" t="s">
        <v>3734</v>
      </c>
      <c r="C934" s="52" t="s">
        <v>14659</v>
      </c>
      <c r="D934" s="128"/>
      <c r="E934" s="129"/>
      <c r="F934" s="129"/>
      <c r="G934" s="129"/>
      <c r="H934" s="129"/>
      <c r="I934" s="129"/>
      <c r="J934" s="129"/>
      <c r="K934" s="130"/>
      <c r="L934" s="2"/>
      <c r="M934" s="2"/>
      <c r="N934" s="58"/>
      <c r="O934" s="81"/>
      <c r="P934" s="185"/>
      <c r="Q934" s="2"/>
      <c r="R934" s="2"/>
      <c r="S934" s="44"/>
      <c r="T934" s="45"/>
      <c r="U934" s="2"/>
      <c r="V934" s="2"/>
      <c r="W934" s="2"/>
      <c r="X934" s="2"/>
      <c r="Y934" s="145"/>
      <c r="Z934" s="71"/>
      <c r="AA934" s="232"/>
      <c r="AB934" s="72"/>
      <c r="AC934" s="145"/>
      <c r="AD934" s="71"/>
      <c r="AE934" s="36"/>
      <c r="AF934" s="201"/>
      <c r="AG934" s="55"/>
      <c r="AH934" s="141"/>
      <c r="AI934" s="268" t="s">
        <v>7356</v>
      </c>
      <c r="AJ934" s="53">
        <v>5</v>
      </c>
      <c r="AK934" s="181" t="s">
        <v>7357</v>
      </c>
      <c r="AL934" s="98">
        <f>ROUND(ROUND(P931*Y932,0)*$AD$587-AJ934,0)</f>
        <v>531</v>
      </c>
      <c r="AM934" s="66"/>
    </row>
    <row r="935" spans="1:39" ht="16.75" customHeight="1" x14ac:dyDescent="0.3">
      <c r="A935" s="11">
        <v>33</v>
      </c>
      <c r="B935" s="14" t="s">
        <v>3735</v>
      </c>
      <c r="C935" s="52" t="s">
        <v>14658</v>
      </c>
      <c r="D935" s="128"/>
      <c r="E935" s="129"/>
      <c r="F935" s="129"/>
      <c r="G935" s="129"/>
      <c r="H935" s="129"/>
      <c r="I935" s="129"/>
      <c r="J935" s="129"/>
      <c r="K935" s="130"/>
      <c r="L935" s="2"/>
      <c r="M935" s="2"/>
      <c r="N935" s="58"/>
      <c r="O935" s="81"/>
      <c r="P935" s="185"/>
      <c r="Q935" s="2"/>
      <c r="R935" s="2"/>
      <c r="S935" s="44"/>
      <c r="T935" s="45"/>
      <c r="U935" s="2"/>
      <c r="V935" s="2"/>
      <c r="W935" s="2"/>
      <c r="X935" s="2"/>
      <c r="Y935" s="145"/>
      <c r="Z935" s="71"/>
      <c r="AA935" s="232"/>
      <c r="AB935" s="72"/>
      <c r="AC935" s="145"/>
      <c r="AD935" s="71"/>
      <c r="AE935" s="291" t="s">
        <v>12369</v>
      </c>
      <c r="AF935" s="220" t="s">
        <v>7358</v>
      </c>
      <c r="AG935" s="55" t="s">
        <v>7390</v>
      </c>
      <c r="AH935" s="141">
        <v>0.7</v>
      </c>
      <c r="AI935" s="269"/>
      <c r="AJ935" s="136"/>
      <c r="AK935" s="75"/>
      <c r="AL935" s="98">
        <f>ROUND(ROUND(ROUND(P931*Y932,0)*$AD$587,0)*AH935-AJ934,0)</f>
        <v>370</v>
      </c>
      <c r="AM935" s="66"/>
    </row>
    <row r="936" spans="1:39" ht="16.75" customHeight="1" x14ac:dyDescent="0.3">
      <c r="A936" s="11">
        <v>33</v>
      </c>
      <c r="B936" s="14" t="s">
        <v>3736</v>
      </c>
      <c r="C936" s="52" t="s">
        <v>14657</v>
      </c>
      <c r="D936" s="128"/>
      <c r="E936" s="129"/>
      <c r="F936" s="129"/>
      <c r="G936" s="129"/>
      <c r="H936" s="129"/>
      <c r="I936" s="129"/>
      <c r="J936" s="129"/>
      <c r="K936" s="130"/>
      <c r="L936" s="2"/>
      <c r="M936" s="2"/>
      <c r="N936" s="58"/>
      <c r="O936" s="81"/>
      <c r="P936" s="185"/>
      <c r="Q936" s="2"/>
      <c r="R936" s="2"/>
      <c r="S936" s="44"/>
      <c r="T936" s="43"/>
      <c r="U936" s="8"/>
      <c r="V936" s="8"/>
      <c r="W936" s="8"/>
      <c r="X936" s="8"/>
      <c r="Y936" s="180"/>
      <c r="Z936" s="73"/>
      <c r="AA936" s="232"/>
      <c r="AB936" s="72"/>
      <c r="AC936" s="145"/>
      <c r="AD936" s="71"/>
      <c r="AE936" s="292"/>
      <c r="AF936" s="220" t="s">
        <v>7391</v>
      </c>
      <c r="AG936" s="55" t="s">
        <v>7390</v>
      </c>
      <c r="AH936" s="141">
        <v>0.5</v>
      </c>
      <c r="AI936" s="270"/>
      <c r="AJ936" s="144"/>
      <c r="AK936" s="150"/>
      <c r="AL936" s="98">
        <f>ROUND(ROUND(ROUND(P931*Y932,0)*$AD$587,0)*AH936-AJ934,0)</f>
        <v>263</v>
      </c>
      <c r="AM936" s="66"/>
    </row>
    <row r="937" spans="1:39" ht="16.75" customHeight="1" x14ac:dyDescent="0.3">
      <c r="A937" s="11">
        <v>33</v>
      </c>
      <c r="B937" s="14" t="s">
        <v>3737</v>
      </c>
      <c r="C937" s="52" t="s">
        <v>14656</v>
      </c>
      <c r="D937" s="45"/>
      <c r="E937" s="2"/>
      <c r="F937" s="2"/>
      <c r="G937" s="2"/>
      <c r="H937" s="2"/>
      <c r="I937" s="2"/>
      <c r="J937" s="2"/>
      <c r="K937" s="44"/>
      <c r="L937" s="2"/>
      <c r="M937" s="2"/>
      <c r="N937" s="58"/>
      <c r="O937" s="81"/>
      <c r="P937" s="185"/>
      <c r="Q937" s="2"/>
      <c r="R937" s="2"/>
      <c r="S937" s="44"/>
      <c r="T937" s="281" t="s">
        <v>13491</v>
      </c>
      <c r="U937" s="282"/>
      <c r="V937" s="282"/>
      <c r="W937" s="282"/>
      <c r="X937" s="2"/>
      <c r="Y937" s="145"/>
      <c r="Z937" s="71"/>
      <c r="AA937" s="232"/>
      <c r="AB937" s="72"/>
      <c r="AC937" s="145"/>
      <c r="AD937" s="71"/>
      <c r="AE937" s="36"/>
      <c r="AF937" s="194"/>
      <c r="AG937" s="7"/>
      <c r="AH937" s="7"/>
      <c r="AI937" s="36"/>
      <c r="AJ937" s="7"/>
      <c r="AK937" s="37"/>
      <c r="AL937" s="98">
        <f>ROUND(ROUND(P931*Y938,0)*$AD$587,0)</f>
        <v>547</v>
      </c>
      <c r="AM937" s="66"/>
    </row>
    <row r="938" spans="1:39" ht="16.75" customHeight="1" x14ac:dyDescent="0.3">
      <c r="A938" s="11">
        <v>33</v>
      </c>
      <c r="B938" s="14" t="s">
        <v>3738</v>
      </c>
      <c r="C938" s="52" t="s">
        <v>14655</v>
      </c>
      <c r="D938" s="45"/>
      <c r="E938" s="2"/>
      <c r="F938" s="2"/>
      <c r="G938" s="2"/>
      <c r="H938" s="2"/>
      <c r="I938" s="2"/>
      <c r="J938" s="2"/>
      <c r="K938" s="44"/>
      <c r="L938" s="2"/>
      <c r="M938" s="2"/>
      <c r="N938" s="58"/>
      <c r="O938" s="81"/>
      <c r="P938" s="185"/>
      <c r="Q938" s="2"/>
      <c r="R938" s="2"/>
      <c r="S938" s="44"/>
      <c r="T938" s="284" t="s">
        <v>7405</v>
      </c>
      <c r="U938" s="285"/>
      <c r="V938" s="285"/>
      <c r="W938" s="285"/>
      <c r="X938" s="136" t="s">
        <v>7404</v>
      </c>
      <c r="Y938" s="273">
        <v>0.95</v>
      </c>
      <c r="Z938" s="274"/>
      <c r="AA938" s="233"/>
      <c r="AB938" s="156"/>
      <c r="AC938" s="155"/>
      <c r="AD938" s="157"/>
      <c r="AE938" s="291" t="s">
        <v>12369</v>
      </c>
      <c r="AF938" s="220" t="s">
        <v>7358</v>
      </c>
      <c r="AG938" s="55" t="s">
        <v>7390</v>
      </c>
      <c r="AH938" s="141">
        <v>0.7</v>
      </c>
      <c r="AI938" s="141"/>
      <c r="AJ938" s="141"/>
      <c r="AK938" s="142"/>
      <c r="AL938" s="98">
        <f>ROUND(ROUND(ROUND(P931*Y938,0)*$AD$587,0)*AH938,0)</f>
        <v>383</v>
      </c>
      <c r="AM938" s="66"/>
    </row>
    <row r="939" spans="1:39" ht="16.75" customHeight="1" x14ac:dyDescent="0.3">
      <c r="A939" s="11">
        <v>33</v>
      </c>
      <c r="B939" s="14" t="s">
        <v>3739</v>
      </c>
      <c r="C939" s="52" t="s">
        <v>14654</v>
      </c>
      <c r="D939" s="128"/>
      <c r="E939" s="129"/>
      <c r="F939" s="129"/>
      <c r="G939" s="129"/>
      <c r="H939" s="129"/>
      <c r="I939" s="129"/>
      <c r="J939" s="129"/>
      <c r="K939" s="130"/>
      <c r="L939" s="2"/>
      <c r="M939" s="2"/>
      <c r="N939" s="58"/>
      <c r="O939" s="81"/>
      <c r="P939" s="185"/>
      <c r="Q939" s="2"/>
      <c r="R939" s="2"/>
      <c r="S939" s="44"/>
      <c r="T939" s="284"/>
      <c r="U939" s="285"/>
      <c r="V939" s="285"/>
      <c r="W939" s="285"/>
      <c r="X939" s="2"/>
      <c r="Y939" s="145"/>
      <c r="Z939" s="71"/>
      <c r="AA939" s="232"/>
      <c r="AB939" s="72"/>
      <c r="AC939" s="145"/>
      <c r="AD939" s="71"/>
      <c r="AE939" s="292"/>
      <c r="AF939" s="220" t="s">
        <v>7391</v>
      </c>
      <c r="AG939" s="55" t="s">
        <v>7390</v>
      </c>
      <c r="AH939" s="141">
        <v>0.5</v>
      </c>
      <c r="AI939" s="141"/>
      <c r="AJ939" s="141"/>
      <c r="AK939" s="142"/>
      <c r="AL939" s="98">
        <f>ROUND(ROUND(ROUND(P931*Y938,0)*$AD$587,0)*AH939,0)</f>
        <v>274</v>
      </c>
      <c r="AM939" s="66"/>
    </row>
    <row r="940" spans="1:39" ht="16.75" customHeight="1" x14ac:dyDescent="0.3">
      <c r="A940" s="11">
        <v>33</v>
      </c>
      <c r="B940" s="14" t="s">
        <v>3740</v>
      </c>
      <c r="C940" s="52" t="s">
        <v>14653</v>
      </c>
      <c r="D940" s="128"/>
      <c r="E940" s="129"/>
      <c r="F940" s="129"/>
      <c r="G940" s="129"/>
      <c r="H940" s="129"/>
      <c r="I940" s="129"/>
      <c r="J940" s="129"/>
      <c r="K940" s="130"/>
      <c r="L940" s="2"/>
      <c r="M940" s="2"/>
      <c r="N940" s="58"/>
      <c r="O940" s="81"/>
      <c r="P940" s="185"/>
      <c r="Q940" s="2"/>
      <c r="R940" s="2"/>
      <c r="S940" s="44"/>
      <c r="T940" s="45"/>
      <c r="U940" s="2"/>
      <c r="V940" s="2"/>
      <c r="W940" s="2"/>
      <c r="X940" s="2"/>
      <c r="Y940" s="145"/>
      <c r="Z940" s="71"/>
      <c r="AA940" s="232"/>
      <c r="AB940" s="72"/>
      <c r="AC940" s="145"/>
      <c r="AD940" s="71"/>
      <c r="AE940" s="36"/>
      <c r="AF940" s="201"/>
      <c r="AG940" s="55"/>
      <c r="AH940" s="141"/>
      <c r="AI940" s="268" t="s">
        <v>7356</v>
      </c>
      <c r="AJ940" s="53">
        <v>5</v>
      </c>
      <c r="AK940" s="181" t="s">
        <v>7357</v>
      </c>
      <c r="AL940" s="98">
        <f>ROUND(ROUND(P931*Y938,0)*$AD$587-AJ940,0)</f>
        <v>542</v>
      </c>
      <c r="AM940" s="66"/>
    </row>
    <row r="941" spans="1:39" ht="16.75" customHeight="1" x14ac:dyDescent="0.3">
      <c r="A941" s="11">
        <v>33</v>
      </c>
      <c r="B941" s="14" t="s">
        <v>3741</v>
      </c>
      <c r="C941" s="52" t="s">
        <v>14652</v>
      </c>
      <c r="D941" s="128"/>
      <c r="E941" s="129"/>
      <c r="F941" s="129"/>
      <c r="G941" s="129"/>
      <c r="H941" s="129"/>
      <c r="I941" s="129"/>
      <c r="J941" s="129"/>
      <c r="K941" s="130"/>
      <c r="L941" s="2"/>
      <c r="M941" s="2"/>
      <c r="N941" s="58"/>
      <c r="O941" s="81"/>
      <c r="P941" s="185"/>
      <c r="Q941" s="2"/>
      <c r="R941" s="2"/>
      <c r="S941" s="44"/>
      <c r="T941" s="45"/>
      <c r="U941" s="2"/>
      <c r="V941" s="2"/>
      <c r="W941" s="2"/>
      <c r="X941" s="2"/>
      <c r="Y941" s="145"/>
      <c r="Z941" s="71"/>
      <c r="AA941" s="232"/>
      <c r="AB941" s="72"/>
      <c r="AC941" s="145"/>
      <c r="AD941" s="71"/>
      <c r="AE941" s="291" t="s">
        <v>12369</v>
      </c>
      <c r="AF941" s="220" t="s">
        <v>7358</v>
      </c>
      <c r="AG941" s="55" t="s">
        <v>7390</v>
      </c>
      <c r="AH941" s="141">
        <v>0.7</v>
      </c>
      <c r="AI941" s="269"/>
      <c r="AJ941" s="136"/>
      <c r="AK941" s="75"/>
      <c r="AL941" s="98">
        <f>ROUND(ROUND(ROUND(P931*Y938,0)*$AD$587,0)*AH941-AJ940,0)</f>
        <v>378</v>
      </c>
      <c r="AM941" s="66"/>
    </row>
    <row r="942" spans="1:39" ht="16.75" customHeight="1" x14ac:dyDescent="0.3">
      <c r="A942" s="11">
        <v>33</v>
      </c>
      <c r="B942" s="14" t="s">
        <v>3742</v>
      </c>
      <c r="C942" s="52" t="s">
        <v>14651</v>
      </c>
      <c r="D942" s="128"/>
      <c r="E942" s="129"/>
      <c r="F942" s="129"/>
      <c r="G942" s="129"/>
      <c r="H942" s="129"/>
      <c r="I942" s="129"/>
      <c r="J942" s="129"/>
      <c r="K942" s="130"/>
      <c r="L942" s="2"/>
      <c r="M942" s="2"/>
      <c r="N942" s="58"/>
      <c r="O942" s="81"/>
      <c r="P942" s="185"/>
      <c r="Q942" s="2"/>
      <c r="R942" s="2"/>
      <c r="S942" s="44"/>
      <c r="T942" s="43"/>
      <c r="U942" s="8"/>
      <c r="V942" s="8"/>
      <c r="W942" s="8"/>
      <c r="X942" s="8"/>
      <c r="Y942" s="180"/>
      <c r="Z942" s="73"/>
      <c r="AA942" s="232"/>
      <c r="AB942" s="72"/>
      <c r="AC942" s="145"/>
      <c r="AD942" s="71"/>
      <c r="AE942" s="292"/>
      <c r="AF942" s="220" t="s">
        <v>7391</v>
      </c>
      <c r="AG942" s="55" t="s">
        <v>7390</v>
      </c>
      <c r="AH942" s="141">
        <v>0.5</v>
      </c>
      <c r="AI942" s="270"/>
      <c r="AJ942" s="144"/>
      <c r="AK942" s="150"/>
      <c r="AL942" s="98">
        <f>ROUND(ROUND(ROUND(P931*Y938,0)*$AD$587,0)*AH942-AJ940,0)</f>
        <v>269</v>
      </c>
      <c r="AM942" s="66"/>
    </row>
    <row r="943" spans="1:39" ht="16.75" customHeight="1" x14ac:dyDescent="0.3">
      <c r="A943" s="11">
        <v>33</v>
      </c>
      <c r="B943" s="14" t="s">
        <v>3743</v>
      </c>
      <c r="C943" s="52" t="s">
        <v>14650</v>
      </c>
      <c r="D943" s="45"/>
      <c r="E943" s="2"/>
      <c r="F943" s="2"/>
      <c r="G943" s="2"/>
      <c r="H943" s="2"/>
      <c r="I943" s="2"/>
      <c r="J943" s="2"/>
      <c r="K943" s="44"/>
      <c r="L943" s="2"/>
      <c r="M943" s="2"/>
      <c r="N943" s="58"/>
      <c r="O943" s="81"/>
      <c r="P943" s="167" t="s">
        <v>7398</v>
      </c>
      <c r="Q943" s="36"/>
      <c r="R943" s="36"/>
      <c r="S943" s="50"/>
      <c r="T943" s="49"/>
      <c r="U943" s="36"/>
      <c r="V943" s="36"/>
      <c r="W943" s="36"/>
      <c r="X943" s="36"/>
      <c r="Y943" s="217"/>
      <c r="Z943" s="50"/>
      <c r="AA943" s="12"/>
      <c r="AB943" s="45"/>
      <c r="AC943" s="2"/>
      <c r="AD943" s="44"/>
      <c r="AE943" s="36"/>
      <c r="AF943" s="53"/>
      <c r="AG943" s="36"/>
      <c r="AH943" s="36"/>
      <c r="AI943" s="36"/>
      <c r="AJ943" s="36"/>
      <c r="AK943" s="50"/>
      <c r="AL943" s="98">
        <f>ROUND(P949*$AD$587,0)</f>
        <v>519</v>
      </c>
      <c r="AM943" s="16"/>
    </row>
    <row r="944" spans="1:39" ht="16.75" customHeight="1" x14ac:dyDescent="0.3">
      <c r="A944" s="11">
        <v>33</v>
      </c>
      <c r="B944" s="14" t="s">
        <v>3744</v>
      </c>
      <c r="C944" s="52" t="s">
        <v>14649</v>
      </c>
      <c r="D944" s="45"/>
      <c r="E944" s="2"/>
      <c r="F944" s="2"/>
      <c r="G944" s="2"/>
      <c r="H944" s="2"/>
      <c r="I944" s="2"/>
      <c r="J944" s="2"/>
      <c r="K944" s="44"/>
      <c r="L944" s="2"/>
      <c r="M944" s="2"/>
      <c r="N944" s="58"/>
      <c r="O944" s="81"/>
      <c r="P944" s="185"/>
      <c r="Q944" s="2"/>
      <c r="R944" s="2"/>
      <c r="S944" s="44"/>
      <c r="T944" s="45"/>
      <c r="U944" s="2"/>
      <c r="V944" s="2"/>
      <c r="W944" s="2"/>
      <c r="X944" s="2"/>
      <c r="Y944" s="145"/>
      <c r="Z944" s="71"/>
      <c r="AA944" s="232"/>
      <c r="AB944" s="72"/>
      <c r="AC944" s="145"/>
      <c r="AD944" s="71"/>
      <c r="AE944" s="291" t="s">
        <v>12369</v>
      </c>
      <c r="AF944" s="220" t="s">
        <v>7358</v>
      </c>
      <c r="AG944" s="55" t="s">
        <v>7390</v>
      </c>
      <c r="AH944" s="141">
        <v>0.7</v>
      </c>
      <c r="AI944" s="141"/>
      <c r="AJ944" s="141"/>
      <c r="AK944" s="142"/>
      <c r="AL944" s="98">
        <f>ROUND(ROUND(P949*$AD$587,0)*AH944,0)</f>
        <v>363</v>
      </c>
      <c r="AM944" s="16"/>
    </row>
    <row r="945" spans="1:39" ht="16.75" customHeight="1" x14ac:dyDescent="0.3">
      <c r="A945" s="11">
        <v>33</v>
      </c>
      <c r="B945" s="14" t="s">
        <v>3745</v>
      </c>
      <c r="C945" s="52" t="s">
        <v>14648</v>
      </c>
      <c r="D945" s="128"/>
      <c r="E945" s="129"/>
      <c r="F945" s="129"/>
      <c r="G945" s="129"/>
      <c r="H945" s="129"/>
      <c r="I945" s="129"/>
      <c r="J945" s="129"/>
      <c r="K945" s="130"/>
      <c r="L945" s="2"/>
      <c r="M945" s="2"/>
      <c r="N945" s="58"/>
      <c r="O945" s="81"/>
      <c r="P945" s="185"/>
      <c r="Q945" s="2"/>
      <c r="R945" s="2"/>
      <c r="S945" s="44"/>
      <c r="T945" s="45"/>
      <c r="U945" s="2"/>
      <c r="V945" s="2"/>
      <c r="W945" s="2"/>
      <c r="X945" s="2"/>
      <c r="Y945" s="145"/>
      <c r="Z945" s="71"/>
      <c r="AA945" s="232"/>
      <c r="AB945" s="72"/>
      <c r="AC945" s="145"/>
      <c r="AD945" s="71"/>
      <c r="AE945" s="292"/>
      <c r="AF945" s="220" t="s">
        <v>7391</v>
      </c>
      <c r="AG945" s="55" t="s">
        <v>7390</v>
      </c>
      <c r="AH945" s="141">
        <v>0.5</v>
      </c>
      <c r="AI945" s="141"/>
      <c r="AJ945" s="141"/>
      <c r="AK945" s="142"/>
      <c r="AL945" s="98">
        <f>ROUND(ROUND(P949*$AD$587,0)*AH945,0)</f>
        <v>260</v>
      </c>
      <c r="AM945" s="66"/>
    </row>
    <row r="946" spans="1:39" ht="16.75" customHeight="1" x14ac:dyDescent="0.3">
      <c r="A946" s="11">
        <v>33</v>
      </c>
      <c r="B946" s="14" t="s">
        <v>3746</v>
      </c>
      <c r="C946" s="52" t="s">
        <v>14647</v>
      </c>
      <c r="D946" s="128"/>
      <c r="E946" s="129"/>
      <c r="F946" s="129"/>
      <c r="G946" s="129"/>
      <c r="H946" s="129"/>
      <c r="I946" s="129"/>
      <c r="J946" s="129"/>
      <c r="K946" s="130"/>
      <c r="L946" s="2"/>
      <c r="M946" s="2"/>
      <c r="N946" s="58"/>
      <c r="O946" s="81"/>
      <c r="P946" s="185"/>
      <c r="Q946" s="2"/>
      <c r="R946" s="2"/>
      <c r="S946" s="44"/>
      <c r="T946" s="45"/>
      <c r="U946" s="2"/>
      <c r="V946" s="2"/>
      <c r="W946" s="2"/>
      <c r="X946" s="2"/>
      <c r="Y946" s="145"/>
      <c r="Z946" s="71"/>
      <c r="AA946" s="232"/>
      <c r="AB946" s="72"/>
      <c r="AC946" s="145"/>
      <c r="AD946" s="71"/>
      <c r="AE946" s="36"/>
      <c r="AF946" s="201"/>
      <c r="AG946" s="55"/>
      <c r="AH946" s="141"/>
      <c r="AI946" s="268" t="s">
        <v>7356</v>
      </c>
      <c r="AJ946" s="53">
        <v>5</v>
      </c>
      <c r="AK946" s="181" t="s">
        <v>7357</v>
      </c>
      <c r="AL946" s="98">
        <f>ROUND(P949*$AD$587-AJ946,0)</f>
        <v>514</v>
      </c>
      <c r="AM946" s="66"/>
    </row>
    <row r="947" spans="1:39" ht="16.75" customHeight="1" x14ac:dyDescent="0.3">
      <c r="A947" s="11">
        <v>33</v>
      </c>
      <c r="B947" s="14" t="s">
        <v>3747</v>
      </c>
      <c r="C947" s="52" t="s">
        <v>14646</v>
      </c>
      <c r="D947" s="128"/>
      <c r="E947" s="129"/>
      <c r="F947" s="129"/>
      <c r="G947" s="129"/>
      <c r="H947" s="129"/>
      <c r="I947" s="129"/>
      <c r="J947" s="129"/>
      <c r="K947" s="130"/>
      <c r="L947" s="2"/>
      <c r="M947" s="2"/>
      <c r="N947" s="58"/>
      <c r="O947" s="81"/>
      <c r="P947" s="185"/>
      <c r="Q947" s="2"/>
      <c r="R947" s="2"/>
      <c r="S947" s="44"/>
      <c r="T947" s="45"/>
      <c r="U947" s="2"/>
      <c r="V947" s="2"/>
      <c r="W947" s="2"/>
      <c r="X947" s="2"/>
      <c r="Y947" s="145"/>
      <c r="Z947" s="71"/>
      <c r="AA947" s="232"/>
      <c r="AB947" s="72"/>
      <c r="AC947" s="145"/>
      <c r="AD947" s="71"/>
      <c r="AE947" s="291" t="s">
        <v>12369</v>
      </c>
      <c r="AF947" s="220" t="s">
        <v>7358</v>
      </c>
      <c r="AG947" s="55" t="s">
        <v>7390</v>
      </c>
      <c r="AH947" s="141">
        <v>0.7</v>
      </c>
      <c r="AI947" s="269"/>
      <c r="AJ947" s="136"/>
      <c r="AK947" s="75"/>
      <c r="AL947" s="98">
        <f>ROUND(ROUND(P949*$AD$587,0)*AH947-AJ946,0)</f>
        <v>358</v>
      </c>
      <c r="AM947" s="66"/>
    </row>
    <row r="948" spans="1:39" ht="16.75" customHeight="1" x14ac:dyDescent="0.3">
      <c r="A948" s="11">
        <v>33</v>
      </c>
      <c r="B948" s="14" t="s">
        <v>3748</v>
      </c>
      <c r="C948" s="52" t="s">
        <v>14645</v>
      </c>
      <c r="D948" s="128"/>
      <c r="E948" s="129"/>
      <c r="F948" s="129"/>
      <c r="G948" s="129"/>
      <c r="H948" s="129"/>
      <c r="I948" s="129"/>
      <c r="J948" s="129"/>
      <c r="K948" s="130"/>
      <c r="L948" s="2"/>
      <c r="M948" s="2"/>
      <c r="N948" s="58"/>
      <c r="O948" s="81"/>
      <c r="P948" s="185"/>
      <c r="Q948" s="2"/>
      <c r="R948" s="2"/>
      <c r="S948" s="44"/>
      <c r="T948" s="45"/>
      <c r="U948" s="2"/>
      <c r="V948" s="2"/>
      <c r="W948" s="2"/>
      <c r="X948" s="2"/>
      <c r="Y948" s="145"/>
      <c r="Z948" s="71"/>
      <c r="AA948" s="232"/>
      <c r="AB948" s="72"/>
      <c r="AC948" s="145"/>
      <c r="AD948" s="71"/>
      <c r="AE948" s="292"/>
      <c r="AF948" s="220" t="s">
        <v>7391</v>
      </c>
      <c r="AG948" s="55" t="s">
        <v>7390</v>
      </c>
      <c r="AH948" s="141">
        <v>0.5</v>
      </c>
      <c r="AI948" s="270"/>
      <c r="AJ948" s="144"/>
      <c r="AK948" s="150"/>
      <c r="AL948" s="98">
        <f>ROUND(ROUND(P949*$AD$587,0)*AH948-AJ946,0)</f>
        <v>255</v>
      </c>
      <c r="AM948" s="66"/>
    </row>
    <row r="949" spans="1:39" ht="16.75" customHeight="1" x14ac:dyDescent="0.3">
      <c r="A949" s="11">
        <v>33</v>
      </c>
      <c r="B949" s="14" t="s">
        <v>3749</v>
      </c>
      <c r="C949" s="52" t="s">
        <v>14644</v>
      </c>
      <c r="D949" s="45"/>
      <c r="E949" s="2"/>
      <c r="F949" s="2"/>
      <c r="G949" s="2"/>
      <c r="H949" s="2"/>
      <c r="I949" s="2"/>
      <c r="J949" s="2"/>
      <c r="K949" s="44"/>
      <c r="L949" s="2"/>
      <c r="M949" s="2"/>
      <c r="N949" s="58"/>
      <c r="O949" s="81"/>
      <c r="P949" s="271">
        <f>'21共同生活援助（日中支援型）'!P661</f>
        <v>741</v>
      </c>
      <c r="Q949" s="272"/>
      <c r="R949" s="2" t="s">
        <v>7388</v>
      </c>
      <c r="S949" s="44"/>
      <c r="T949" s="281" t="s">
        <v>7380</v>
      </c>
      <c r="U949" s="282"/>
      <c r="V949" s="282"/>
      <c r="W949" s="282"/>
      <c r="X949" s="36"/>
      <c r="Y949" s="217"/>
      <c r="Z949" s="74"/>
      <c r="AA949" s="232"/>
      <c r="AB949" s="72"/>
      <c r="AC949" s="145"/>
      <c r="AD949" s="71"/>
      <c r="AE949" s="36"/>
      <c r="AF949" s="194"/>
      <c r="AG949" s="7"/>
      <c r="AH949" s="7"/>
      <c r="AI949" s="36"/>
      <c r="AJ949" s="7"/>
      <c r="AK949" s="37"/>
      <c r="AL949" s="98">
        <f>ROUND(ROUND(P949*Y950,0)*$AD$587,0)</f>
        <v>482</v>
      </c>
      <c r="AM949" s="66"/>
    </row>
    <row r="950" spans="1:39" ht="16.75" customHeight="1" x14ac:dyDescent="0.3">
      <c r="A950" s="11">
        <v>33</v>
      </c>
      <c r="B950" s="14" t="s">
        <v>3750</v>
      </c>
      <c r="C950" s="52" t="s">
        <v>14643</v>
      </c>
      <c r="D950" s="45"/>
      <c r="E950" s="2"/>
      <c r="F950" s="2"/>
      <c r="G950" s="2"/>
      <c r="H950" s="2"/>
      <c r="I950" s="2"/>
      <c r="J950" s="2"/>
      <c r="K950" s="44"/>
      <c r="L950" s="2"/>
      <c r="M950" s="2"/>
      <c r="N950" s="58"/>
      <c r="O950" s="81"/>
      <c r="P950" s="72"/>
      <c r="Q950" s="145"/>
      <c r="R950" s="2"/>
      <c r="S950" s="44"/>
      <c r="T950" s="284"/>
      <c r="U950" s="285"/>
      <c r="V950" s="285"/>
      <c r="W950" s="285"/>
      <c r="X950" s="136" t="s">
        <v>7404</v>
      </c>
      <c r="Y950" s="273">
        <v>0.93</v>
      </c>
      <c r="Z950" s="274"/>
      <c r="AA950" s="233"/>
      <c r="AB950" s="156"/>
      <c r="AC950" s="155"/>
      <c r="AD950" s="157"/>
      <c r="AE950" s="291" t="s">
        <v>12369</v>
      </c>
      <c r="AF950" s="220" t="s">
        <v>7358</v>
      </c>
      <c r="AG950" s="55" t="s">
        <v>7390</v>
      </c>
      <c r="AH950" s="141">
        <v>0.7</v>
      </c>
      <c r="AI950" s="141"/>
      <c r="AJ950" s="141"/>
      <c r="AK950" s="142"/>
      <c r="AL950" s="98">
        <f>ROUND(ROUND(ROUND(P949*Y950,0)*$AD$587,0)*AH950,0)</f>
        <v>337</v>
      </c>
      <c r="AM950" s="66"/>
    </row>
    <row r="951" spans="1:39" ht="16.75" customHeight="1" x14ac:dyDescent="0.3">
      <c r="A951" s="11">
        <v>33</v>
      </c>
      <c r="B951" s="14" t="s">
        <v>3751</v>
      </c>
      <c r="C951" s="52" t="s">
        <v>14642</v>
      </c>
      <c r="D951" s="128"/>
      <c r="E951" s="129"/>
      <c r="F951" s="129"/>
      <c r="G951" s="129"/>
      <c r="H951" s="129"/>
      <c r="I951" s="129"/>
      <c r="J951" s="129"/>
      <c r="K951" s="130"/>
      <c r="L951" s="2"/>
      <c r="M951" s="2"/>
      <c r="N951" s="58"/>
      <c r="O951" s="81"/>
      <c r="P951" s="185"/>
      <c r="Q951" s="2"/>
      <c r="R951" s="2"/>
      <c r="S951" s="44"/>
      <c r="T951" s="284"/>
      <c r="U951" s="285"/>
      <c r="V951" s="285"/>
      <c r="W951" s="285"/>
      <c r="X951" s="2"/>
      <c r="Y951" s="145"/>
      <c r="Z951" s="71"/>
      <c r="AA951" s="232"/>
      <c r="AB951" s="72"/>
      <c r="AC951" s="145"/>
      <c r="AD951" s="71"/>
      <c r="AE951" s="292"/>
      <c r="AF951" s="220" t="s">
        <v>7391</v>
      </c>
      <c r="AG951" s="55" t="s">
        <v>7390</v>
      </c>
      <c r="AH951" s="141">
        <v>0.5</v>
      </c>
      <c r="AI951" s="141"/>
      <c r="AJ951" s="141"/>
      <c r="AK951" s="142"/>
      <c r="AL951" s="98">
        <f>ROUND(ROUND(ROUND(P949*Y950,0)*$AD$587,0)*AH951,0)</f>
        <v>241</v>
      </c>
      <c r="AM951" s="66"/>
    </row>
    <row r="952" spans="1:39" ht="16.75" customHeight="1" x14ac:dyDescent="0.3">
      <c r="A952" s="11">
        <v>33</v>
      </c>
      <c r="B952" s="14" t="s">
        <v>3752</v>
      </c>
      <c r="C952" s="52" t="s">
        <v>14641</v>
      </c>
      <c r="D952" s="128"/>
      <c r="E952" s="129"/>
      <c r="F952" s="129"/>
      <c r="G952" s="129"/>
      <c r="H952" s="129"/>
      <c r="I952" s="129"/>
      <c r="J952" s="129"/>
      <c r="K952" s="130"/>
      <c r="L952" s="2"/>
      <c r="M952" s="2"/>
      <c r="N952" s="58"/>
      <c r="O952" s="81"/>
      <c r="P952" s="185"/>
      <c r="Q952" s="2"/>
      <c r="R952" s="2"/>
      <c r="S952" s="44"/>
      <c r="T952" s="45"/>
      <c r="U952" s="2"/>
      <c r="V952" s="2"/>
      <c r="W952" s="2"/>
      <c r="X952" s="2"/>
      <c r="Y952" s="145"/>
      <c r="Z952" s="71"/>
      <c r="AA952" s="232"/>
      <c r="AB952" s="72"/>
      <c r="AC952" s="145"/>
      <c r="AD952" s="71"/>
      <c r="AE952" s="36"/>
      <c r="AF952" s="201"/>
      <c r="AG952" s="55"/>
      <c r="AH952" s="141"/>
      <c r="AI952" s="268" t="s">
        <v>7356</v>
      </c>
      <c r="AJ952" s="53">
        <v>5</v>
      </c>
      <c r="AK952" s="181" t="s">
        <v>7357</v>
      </c>
      <c r="AL952" s="98">
        <f>ROUND(ROUND(P949*Y950,0)*$AD$587-AJ952,0)</f>
        <v>477</v>
      </c>
      <c r="AM952" s="66"/>
    </row>
    <row r="953" spans="1:39" ht="16.75" customHeight="1" x14ac:dyDescent="0.3">
      <c r="A953" s="11">
        <v>33</v>
      </c>
      <c r="B953" s="14" t="s">
        <v>3753</v>
      </c>
      <c r="C953" s="52" t="s">
        <v>14640</v>
      </c>
      <c r="D953" s="128"/>
      <c r="E953" s="129"/>
      <c r="F953" s="129"/>
      <c r="G953" s="129"/>
      <c r="H953" s="129"/>
      <c r="I953" s="129"/>
      <c r="J953" s="129"/>
      <c r="K953" s="130"/>
      <c r="L953" s="2"/>
      <c r="M953" s="2"/>
      <c r="N953" s="58"/>
      <c r="O953" s="81"/>
      <c r="P953" s="185"/>
      <c r="Q953" s="2"/>
      <c r="R953" s="2"/>
      <c r="S953" s="44"/>
      <c r="T953" s="45"/>
      <c r="U953" s="2"/>
      <c r="V953" s="2"/>
      <c r="W953" s="2"/>
      <c r="X953" s="2"/>
      <c r="Y953" s="145"/>
      <c r="Z953" s="71"/>
      <c r="AA953" s="232"/>
      <c r="AB953" s="72"/>
      <c r="AC953" s="145"/>
      <c r="AD953" s="71"/>
      <c r="AE953" s="291" t="s">
        <v>12369</v>
      </c>
      <c r="AF953" s="220" t="s">
        <v>7358</v>
      </c>
      <c r="AG953" s="55" t="s">
        <v>7390</v>
      </c>
      <c r="AH953" s="141">
        <v>0.7</v>
      </c>
      <c r="AI953" s="269"/>
      <c r="AJ953" s="136"/>
      <c r="AK953" s="75"/>
      <c r="AL953" s="98">
        <f>ROUND(ROUND(ROUND(P949*Y950,0)*$AD$587,0)*AH953-AJ952,0)</f>
        <v>332</v>
      </c>
      <c r="AM953" s="66"/>
    </row>
    <row r="954" spans="1:39" ht="16.75" customHeight="1" x14ac:dyDescent="0.3">
      <c r="A954" s="11">
        <v>33</v>
      </c>
      <c r="B954" s="14" t="s">
        <v>3754</v>
      </c>
      <c r="C954" s="52" t="s">
        <v>14639</v>
      </c>
      <c r="D954" s="128"/>
      <c r="E954" s="129"/>
      <c r="F954" s="129"/>
      <c r="G954" s="129"/>
      <c r="H954" s="129"/>
      <c r="I954" s="129"/>
      <c r="J954" s="129"/>
      <c r="K954" s="130"/>
      <c r="L954" s="2"/>
      <c r="M954" s="2"/>
      <c r="N954" s="58"/>
      <c r="O954" s="81"/>
      <c r="P954" s="185"/>
      <c r="Q954" s="2"/>
      <c r="R954" s="2"/>
      <c r="S954" s="44"/>
      <c r="T954" s="43"/>
      <c r="U954" s="8"/>
      <c r="V954" s="8"/>
      <c r="W954" s="8"/>
      <c r="X954" s="8"/>
      <c r="Y954" s="180"/>
      <c r="Z954" s="73"/>
      <c r="AA954" s="232"/>
      <c r="AB954" s="72"/>
      <c r="AC954" s="145"/>
      <c r="AD954" s="71"/>
      <c r="AE954" s="292"/>
      <c r="AF954" s="220" t="s">
        <v>7391</v>
      </c>
      <c r="AG954" s="55" t="s">
        <v>7390</v>
      </c>
      <c r="AH954" s="141">
        <v>0.5</v>
      </c>
      <c r="AI954" s="270"/>
      <c r="AJ954" s="144"/>
      <c r="AK954" s="150"/>
      <c r="AL954" s="98">
        <f>ROUND(ROUND(ROUND(P949*Y950,0)*$AD$587,0)*AH954-AJ952,0)</f>
        <v>236</v>
      </c>
      <c r="AM954" s="66"/>
    </row>
    <row r="955" spans="1:39" ht="16.75" customHeight="1" x14ac:dyDescent="0.3">
      <c r="A955" s="11">
        <v>33</v>
      </c>
      <c r="B955" s="14" t="s">
        <v>3755</v>
      </c>
      <c r="C955" s="52" t="s">
        <v>14638</v>
      </c>
      <c r="D955" s="45"/>
      <c r="E955" s="2"/>
      <c r="F955" s="2"/>
      <c r="G955" s="2"/>
      <c r="H955" s="2"/>
      <c r="I955" s="2"/>
      <c r="J955" s="2"/>
      <c r="K955" s="44"/>
      <c r="L955" s="2"/>
      <c r="M955" s="2"/>
      <c r="N955" s="58"/>
      <c r="O955" s="81"/>
      <c r="P955" s="185"/>
      <c r="Q955" s="2"/>
      <c r="R955" s="2"/>
      <c r="S955" s="44"/>
      <c r="T955" s="281" t="s">
        <v>13491</v>
      </c>
      <c r="U955" s="282"/>
      <c r="V955" s="282"/>
      <c r="W955" s="282"/>
      <c r="X955" s="2"/>
      <c r="Y955" s="145"/>
      <c r="Z955" s="71"/>
      <c r="AA955" s="232"/>
      <c r="AB955" s="72"/>
      <c r="AC955" s="145"/>
      <c r="AD955" s="71"/>
      <c r="AE955" s="36"/>
      <c r="AF955" s="194"/>
      <c r="AG955" s="7"/>
      <c r="AH955" s="7"/>
      <c r="AI955" s="36"/>
      <c r="AJ955" s="7"/>
      <c r="AK955" s="37"/>
      <c r="AL955" s="98">
        <f>ROUND(ROUND(P949*Y956,0)*$AD$587,0)</f>
        <v>493</v>
      </c>
      <c r="AM955" s="66"/>
    </row>
    <row r="956" spans="1:39" ht="16.75" customHeight="1" x14ac:dyDescent="0.3">
      <c r="A956" s="11">
        <v>33</v>
      </c>
      <c r="B956" s="14" t="s">
        <v>3756</v>
      </c>
      <c r="C956" s="52" t="s">
        <v>14637</v>
      </c>
      <c r="D956" s="45"/>
      <c r="E956" s="2"/>
      <c r="F956" s="2"/>
      <c r="G956" s="2"/>
      <c r="H956" s="2"/>
      <c r="I956" s="2"/>
      <c r="J956" s="2"/>
      <c r="K956" s="44"/>
      <c r="L956" s="2"/>
      <c r="M956" s="2"/>
      <c r="N956" s="58"/>
      <c r="O956" s="81"/>
      <c r="P956" s="185"/>
      <c r="Q956" s="2"/>
      <c r="R956" s="2"/>
      <c r="S956" s="44"/>
      <c r="T956" s="284" t="s">
        <v>7405</v>
      </c>
      <c r="U956" s="285"/>
      <c r="V956" s="285"/>
      <c r="W956" s="285"/>
      <c r="X956" s="136" t="s">
        <v>7404</v>
      </c>
      <c r="Y956" s="273">
        <v>0.95</v>
      </c>
      <c r="Z956" s="274"/>
      <c r="AA956" s="233"/>
      <c r="AB956" s="156"/>
      <c r="AC956" s="155"/>
      <c r="AD956" s="157"/>
      <c r="AE956" s="291" t="s">
        <v>12369</v>
      </c>
      <c r="AF956" s="220" t="s">
        <v>7358</v>
      </c>
      <c r="AG956" s="55" t="s">
        <v>7390</v>
      </c>
      <c r="AH956" s="141">
        <v>0.7</v>
      </c>
      <c r="AI956" s="141"/>
      <c r="AJ956" s="141"/>
      <c r="AK956" s="142"/>
      <c r="AL956" s="98">
        <f>ROUND(ROUND(ROUND(P949*Y956,0)*$AD$587,0)*AH956,0)</f>
        <v>345</v>
      </c>
      <c r="AM956" s="66"/>
    </row>
    <row r="957" spans="1:39" ht="16.75" customHeight="1" x14ac:dyDescent="0.3">
      <c r="A957" s="11">
        <v>33</v>
      </c>
      <c r="B957" s="14" t="s">
        <v>3757</v>
      </c>
      <c r="C957" s="52" t="s">
        <v>14636</v>
      </c>
      <c r="D957" s="128"/>
      <c r="E957" s="129"/>
      <c r="F957" s="129"/>
      <c r="G957" s="129"/>
      <c r="H957" s="129"/>
      <c r="I957" s="129"/>
      <c r="J957" s="129"/>
      <c r="K957" s="130"/>
      <c r="L957" s="2"/>
      <c r="M957" s="2"/>
      <c r="N957" s="58"/>
      <c r="O957" s="81"/>
      <c r="P957" s="185"/>
      <c r="Q957" s="2"/>
      <c r="R957" s="2"/>
      <c r="S957" s="44"/>
      <c r="T957" s="284"/>
      <c r="U957" s="285"/>
      <c r="V957" s="285"/>
      <c r="W957" s="285"/>
      <c r="X957" s="2"/>
      <c r="Y957" s="145"/>
      <c r="Z957" s="71"/>
      <c r="AA957" s="232"/>
      <c r="AB957" s="72"/>
      <c r="AC957" s="145"/>
      <c r="AD957" s="71"/>
      <c r="AE957" s="292"/>
      <c r="AF957" s="220" t="s">
        <v>7391</v>
      </c>
      <c r="AG957" s="55" t="s">
        <v>7390</v>
      </c>
      <c r="AH957" s="141">
        <v>0.5</v>
      </c>
      <c r="AI957" s="141"/>
      <c r="AJ957" s="141"/>
      <c r="AK957" s="142"/>
      <c r="AL957" s="98">
        <f>ROUND(ROUND(ROUND(P949*Y956,0)*$AD$587,0)*AH957,0)</f>
        <v>247</v>
      </c>
      <c r="AM957" s="66"/>
    </row>
    <row r="958" spans="1:39" ht="16.75" customHeight="1" x14ac:dyDescent="0.3">
      <c r="A958" s="11">
        <v>33</v>
      </c>
      <c r="B958" s="14" t="s">
        <v>3758</v>
      </c>
      <c r="C958" s="52" t="s">
        <v>14635</v>
      </c>
      <c r="D958" s="128"/>
      <c r="E958" s="129"/>
      <c r="F958" s="129"/>
      <c r="G958" s="129"/>
      <c r="H958" s="129"/>
      <c r="I958" s="129"/>
      <c r="J958" s="129"/>
      <c r="K958" s="130"/>
      <c r="L958" s="2"/>
      <c r="M958" s="2"/>
      <c r="N958" s="58"/>
      <c r="O958" s="81"/>
      <c r="P958" s="185"/>
      <c r="Q958" s="2"/>
      <c r="R958" s="2"/>
      <c r="S958" s="44"/>
      <c r="T958" s="45"/>
      <c r="U958" s="2"/>
      <c r="V958" s="2"/>
      <c r="W958" s="2"/>
      <c r="X958" s="2"/>
      <c r="Y958" s="145"/>
      <c r="Z958" s="71"/>
      <c r="AA958" s="232"/>
      <c r="AB958" s="72"/>
      <c r="AC958" s="145"/>
      <c r="AD958" s="71"/>
      <c r="AE958" s="36"/>
      <c r="AF958" s="201"/>
      <c r="AG958" s="55"/>
      <c r="AH958" s="141"/>
      <c r="AI958" s="268" t="s">
        <v>7356</v>
      </c>
      <c r="AJ958" s="53">
        <v>5</v>
      </c>
      <c r="AK958" s="181" t="s">
        <v>7357</v>
      </c>
      <c r="AL958" s="98">
        <f>ROUND(ROUND(P949*Y956,0)*$AD$587-AJ958,0)</f>
        <v>488</v>
      </c>
      <c r="AM958" s="66"/>
    </row>
    <row r="959" spans="1:39" ht="16.75" customHeight="1" x14ac:dyDescent="0.3">
      <c r="A959" s="11">
        <v>33</v>
      </c>
      <c r="B959" s="14" t="s">
        <v>3759</v>
      </c>
      <c r="C959" s="52" t="s">
        <v>14634</v>
      </c>
      <c r="D959" s="128"/>
      <c r="E959" s="129"/>
      <c r="F959" s="129"/>
      <c r="G959" s="129"/>
      <c r="H959" s="129"/>
      <c r="I959" s="129"/>
      <c r="J959" s="129"/>
      <c r="K959" s="130"/>
      <c r="L959" s="2"/>
      <c r="M959" s="2"/>
      <c r="N959" s="58"/>
      <c r="O959" s="81"/>
      <c r="P959" s="185"/>
      <c r="Q959" s="2"/>
      <c r="R959" s="2"/>
      <c r="S959" s="44"/>
      <c r="T959" s="45"/>
      <c r="U959" s="2"/>
      <c r="V959" s="2"/>
      <c r="W959" s="2"/>
      <c r="X959" s="2"/>
      <c r="Y959" s="145"/>
      <c r="Z959" s="71"/>
      <c r="AA959" s="232"/>
      <c r="AB959" s="72"/>
      <c r="AC959" s="145"/>
      <c r="AD959" s="71"/>
      <c r="AE959" s="291" t="s">
        <v>12369</v>
      </c>
      <c r="AF959" s="220" t="s">
        <v>7358</v>
      </c>
      <c r="AG959" s="55" t="s">
        <v>7390</v>
      </c>
      <c r="AH959" s="141">
        <v>0.7</v>
      </c>
      <c r="AI959" s="269"/>
      <c r="AJ959" s="136"/>
      <c r="AK959" s="75"/>
      <c r="AL959" s="98">
        <f>ROUND(ROUND(ROUND(P949*Y956,0)*$AD$587,0)*AH959-AJ958,0)</f>
        <v>340</v>
      </c>
      <c r="AM959" s="66"/>
    </row>
    <row r="960" spans="1:39" ht="16.75" customHeight="1" x14ac:dyDescent="0.3">
      <c r="A960" s="11">
        <v>33</v>
      </c>
      <c r="B960" s="14" t="s">
        <v>3760</v>
      </c>
      <c r="C960" s="52" t="s">
        <v>14633</v>
      </c>
      <c r="D960" s="128"/>
      <c r="E960" s="129"/>
      <c r="F960" s="129"/>
      <c r="G960" s="129"/>
      <c r="H960" s="129"/>
      <c r="I960" s="129"/>
      <c r="J960" s="129"/>
      <c r="K960" s="130"/>
      <c r="L960" s="2"/>
      <c r="M960" s="2"/>
      <c r="N960" s="58"/>
      <c r="O960" s="81"/>
      <c r="P960" s="185"/>
      <c r="Q960" s="2"/>
      <c r="R960" s="2"/>
      <c r="S960" s="44"/>
      <c r="T960" s="43"/>
      <c r="U960" s="8"/>
      <c r="V960" s="8"/>
      <c r="W960" s="8"/>
      <c r="X960" s="8"/>
      <c r="Y960" s="180"/>
      <c r="Z960" s="73"/>
      <c r="AA960" s="232"/>
      <c r="AB960" s="72"/>
      <c r="AC960" s="145"/>
      <c r="AD960" s="71"/>
      <c r="AE960" s="292"/>
      <c r="AF960" s="220" t="s">
        <v>7391</v>
      </c>
      <c r="AG960" s="55" t="s">
        <v>7390</v>
      </c>
      <c r="AH960" s="141">
        <v>0.5</v>
      </c>
      <c r="AI960" s="270"/>
      <c r="AJ960" s="144"/>
      <c r="AK960" s="150"/>
      <c r="AL960" s="98">
        <f>ROUND(ROUND(ROUND(P949*Y956,0)*$AD$587,0)*AH960-AJ958,0)</f>
        <v>242</v>
      </c>
      <c r="AM960" s="66"/>
    </row>
    <row r="961" spans="1:39" ht="16.75" customHeight="1" x14ac:dyDescent="0.3">
      <c r="A961" s="11">
        <v>33</v>
      </c>
      <c r="B961" s="14" t="s">
        <v>3761</v>
      </c>
      <c r="C961" s="52" t="s">
        <v>14632</v>
      </c>
      <c r="D961" s="45"/>
      <c r="E961" s="2"/>
      <c r="F961" s="2"/>
      <c r="G961" s="2"/>
      <c r="H961" s="2"/>
      <c r="I961" s="2"/>
      <c r="J961" s="2"/>
      <c r="K961" s="44"/>
      <c r="L961" s="2"/>
      <c r="M961" s="2"/>
      <c r="N961" s="58"/>
      <c r="O961" s="81"/>
      <c r="P961" s="167" t="s">
        <v>12784</v>
      </c>
      <c r="Q961" s="36"/>
      <c r="R961" s="36"/>
      <c r="S961" s="50"/>
      <c r="T961" s="36"/>
      <c r="U961" s="36"/>
      <c r="V961" s="36"/>
      <c r="W961" s="36"/>
      <c r="X961" s="36"/>
      <c r="Y961" s="217"/>
      <c r="Z961" s="50"/>
      <c r="AA961" s="12"/>
      <c r="AB961" s="45"/>
      <c r="AC961" s="2"/>
      <c r="AD961" s="44"/>
      <c r="AE961" s="36"/>
      <c r="AF961" s="53"/>
      <c r="AG961" s="36"/>
      <c r="AH961" s="36"/>
      <c r="AI961" s="36"/>
      <c r="AJ961" s="36"/>
      <c r="AK961" s="50"/>
      <c r="AL961" s="98">
        <f>ROUND(P967*$AD$587,0)</f>
        <v>458</v>
      </c>
      <c r="AM961" s="16"/>
    </row>
    <row r="962" spans="1:39" ht="16.75" customHeight="1" x14ac:dyDescent="0.3">
      <c r="A962" s="11">
        <v>33</v>
      </c>
      <c r="B962" s="14" t="s">
        <v>3762</v>
      </c>
      <c r="C962" s="52" t="s">
        <v>14631</v>
      </c>
      <c r="D962" s="45"/>
      <c r="E962" s="2"/>
      <c r="F962" s="2"/>
      <c r="G962" s="2"/>
      <c r="H962" s="2"/>
      <c r="I962" s="2"/>
      <c r="J962" s="2"/>
      <c r="K962" s="44"/>
      <c r="L962" s="2"/>
      <c r="M962" s="2"/>
      <c r="N962" s="58"/>
      <c r="O962" s="81"/>
      <c r="P962" s="185"/>
      <c r="Q962" s="2"/>
      <c r="R962" s="2"/>
      <c r="S962" s="44"/>
      <c r="T962" s="2"/>
      <c r="U962" s="2"/>
      <c r="V962" s="2"/>
      <c r="W962" s="2"/>
      <c r="X962" s="2"/>
      <c r="Y962" s="145"/>
      <c r="Z962" s="71"/>
      <c r="AA962" s="232"/>
      <c r="AB962" s="72"/>
      <c r="AC962" s="145"/>
      <c r="AD962" s="71"/>
      <c r="AE962" s="291" t="s">
        <v>12369</v>
      </c>
      <c r="AF962" s="220" t="s">
        <v>7358</v>
      </c>
      <c r="AG962" s="55" t="s">
        <v>7390</v>
      </c>
      <c r="AH962" s="141">
        <v>0.7</v>
      </c>
      <c r="AI962" s="141"/>
      <c r="AJ962" s="141"/>
      <c r="AK962" s="142"/>
      <c r="AL962" s="98">
        <f>ROUND(ROUND(P967*$AD$587,0)*AH962,0)</f>
        <v>321</v>
      </c>
      <c r="AM962" s="16"/>
    </row>
    <row r="963" spans="1:39" ht="16.75" customHeight="1" x14ac:dyDescent="0.3">
      <c r="A963" s="11">
        <v>33</v>
      </c>
      <c r="B963" s="14" t="s">
        <v>3763</v>
      </c>
      <c r="C963" s="52" t="s">
        <v>14630</v>
      </c>
      <c r="D963" s="128"/>
      <c r="E963" s="129"/>
      <c r="F963" s="129"/>
      <c r="G963" s="129"/>
      <c r="H963" s="129"/>
      <c r="I963" s="129"/>
      <c r="J963" s="129"/>
      <c r="K963" s="130"/>
      <c r="L963" s="2"/>
      <c r="M963" s="2"/>
      <c r="N963" s="58"/>
      <c r="O963" s="81"/>
      <c r="P963" s="185"/>
      <c r="Q963" s="2"/>
      <c r="R963" s="2"/>
      <c r="S963" s="44"/>
      <c r="T963" s="45"/>
      <c r="U963" s="2"/>
      <c r="V963" s="2"/>
      <c r="W963" s="2"/>
      <c r="X963" s="2"/>
      <c r="Y963" s="145"/>
      <c r="Z963" s="71"/>
      <c r="AA963" s="232"/>
      <c r="AB963" s="72"/>
      <c r="AC963" s="145"/>
      <c r="AD963" s="71"/>
      <c r="AE963" s="292"/>
      <c r="AF963" s="220" t="s">
        <v>7391</v>
      </c>
      <c r="AG963" s="55" t="s">
        <v>7390</v>
      </c>
      <c r="AH963" s="141">
        <v>0.5</v>
      </c>
      <c r="AI963" s="141"/>
      <c r="AJ963" s="141"/>
      <c r="AK963" s="142"/>
      <c r="AL963" s="98">
        <f>ROUND(ROUND(P967*$AD$587,0)*AH963,0)</f>
        <v>229</v>
      </c>
      <c r="AM963" s="66"/>
    </row>
    <row r="964" spans="1:39" ht="16.75" customHeight="1" x14ac:dyDescent="0.3">
      <c r="A964" s="11">
        <v>33</v>
      </c>
      <c r="B964" s="14" t="s">
        <v>3764</v>
      </c>
      <c r="C964" s="52" t="s">
        <v>14629</v>
      </c>
      <c r="D964" s="128"/>
      <c r="E964" s="129"/>
      <c r="F964" s="129"/>
      <c r="G964" s="129"/>
      <c r="H964" s="129"/>
      <c r="I964" s="129"/>
      <c r="J964" s="129"/>
      <c r="K964" s="130"/>
      <c r="L964" s="2"/>
      <c r="M964" s="2"/>
      <c r="N964" s="58"/>
      <c r="O964" s="81"/>
      <c r="P964" s="185"/>
      <c r="Q964" s="2"/>
      <c r="R964" s="2"/>
      <c r="S964" s="44"/>
      <c r="T964" s="45"/>
      <c r="U964" s="2"/>
      <c r="V964" s="2"/>
      <c r="W964" s="2"/>
      <c r="X964" s="2"/>
      <c r="Y964" s="145"/>
      <c r="Z964" s="71"/>
      <c r="AA964" s="232"/>
      <c r="AB964" s="72"/>
      <c r="AC964" s="145"/>
      <c r="AD964" s="71"/>
      <c r="AE964" s="36"/>
      <c r="AF964" s="201"/>
      <c r="AG964" s="55"/>
      <c r="AH964" s="141"/>
      <c r="AI964" s="268" t="s">
        <v>7356</v>
      </c>
      <c r="AJ964" s="53">
        <v>5</v>
      </c>
      <c r="AK964" s="181" t="s">
        <v>7357</v>
      </c>
      <c r="AL964" s="98">
        <f>ROUND(P967*$AD$587-AJ964,0)</f>
        <v>453</v>
      </c>
      <c r="AM964" s="66"/>
    </row>
    <row r="965" spans="1:39" ht="16.75" customHeight="1" x14ac:dyDescent="0.3">
      <c r="A965" s="11">
        <v>33</v>
      </c>
      <c r="B965" s="14" t="s">
        <v>3765</v>
      </c>
      <c r="C965" s="52" t="s">
        <v>14628</v>
      </c>
      <c r="D965" s="128"/>
      <c r="E965" s="129"/>
      <c r="F965" s="129"/>
      <c r="G965" s="129"/>
      <c r="H965" s="129"/>
      <c r="I965" s="129"/>
      <c r="J965" s="129"/>
      <c r="K965" s="130"/>
      <c r="L965" s="2"/>
      <c r="M965" s="2"/>
      <c r="N965" s="58"/>
      <c r="O965" s="81"/>
      <c r="P965" s="185"/>
      <c r="Q965" s="2"/>
      <c r="R965" s="2"/>
      <c r="S965" s="44"/>
      <c r="T965" s="45"/>
      <c r="U965" s="2"/>
      <c r="V965" s="2"/>
      <c r="W965" s="2"/>
      <c r="X965" s="2"/>
      <c r="Y965" s="145"/>
      <c r="Z965" s="71"/>
      <c r="AA965" s="232"/>
      <c r="AB965" s="72"/>
      <c r="AC965" s="145"/>
      <c r="AD965" s="71"/>
      <c r="AE965" s="291" t="s">
        <v>12369</v>
      </c>
      <c r="AF965" s="220" t="s">
        <v>7358</v>
      </c>
      <c r="AG965" s="55" t="s">
        <v>7390</v>
      </c>
      <c r="AH965" s="141">
        <v>0.7</v>
      </c>
      <c r="AI965" s="269"/>
      <c r="AJ965" s="136"/>
      <c r="AK965" s="75"/>
      <c r="AL965" s="98">
        <f>ROUND(ROUND(P967*$AD$587,0)*AH965-AJ964,0)</f>
        <v>316</v>
      </c>
      <c r="AM965" s="66"/>
    </row>
    <row r="966" spans="1:39" ht="16.75" customHeight="1" x14ac:dyDescent="0.3">
      <c r="A966" s="11">
        <v>33</v>
      </c>
      <c r="B966" s="14" t="s">
        <v>3766</v>
      </c>
      <c r="C966" s="52" t="s">
        <v>14627</v>
      </c>
      <c r="D966" s="128"/>
      <c r="E966" s="129"/>
      <c r="F966" s="129"/>
      <c r="G966" s="129"/>
      <c r="H966" s="129"/>
      <c r="I966" s="129"/>
      <c r="J966" s="129"/>
      <c r="K966" s="130"/>
      <c r="L966" s="2"/>
      <c r="M966" s="2"/>
      <c r="N966" s="58"/>
      <c r="O966" s="81"/>
      <c r="P966" s="185"/>
      <c r="Q966" s="2"/>
      <c r="R966" s="2"/>
      <c r="S966" s="44"/>
      <c r="T966" s="45"/>
      <c r="U966" s="2"/>
      <c r="V966" s="2"/>
      <c r="W966" s="2"/>
      <c r="X966" s="2"/>
      <c r="Y966" s="145"/>
      <c r="Z966" s="71"/>
      <c r="AA966" s="232"/>
      <c r="AB966" s="72"/>
      <c r="AC966" s="145"/>
      <c r="AD966" s="71"/>
      <c r="AE966" s="292"/>
      <c r="AF966" s="220" t="s">
        <v>7391</v>
      </c>
      <c r="AG966" s="55" t="s">
        <v>7390</v>
      </c>
      <c r="AH966" s="141">
        <v>0.5</v>
      </c>
      <c r="AI966" s="270"/>
      <c r="AJ966" s="144"/>
      <c r="AK966" s="150"/>
      <c r="AL966" s="98">
        <f>ROUND(ROUND(P967*$AD$587,0)*AH966-AJ964,0)</f>
        <v>224</v>
      </c>
      <c r="AM966" s="66"/>
    </row>
    <row r="967" spans="1:39" ht="16.75" customHeight="1" x14ac:dyDescent="0.3">
      <c r="A967" s="11">
        <v>33</v>
      </c>
      <c r="B967" s="14" t="s">
        <v>3767</v>
      </c>
      <c r="C967" s="52" t="s">
        <v>14626</v>
      </c>
      <c r="D967" s="45"/>
      <c r="E967" s="2"/>
      <c r="F967" s="2"/>
      <c r="G967" s="2"/>
      <c r="H967" s="2"/>
      <c r="I967" s="2"/>
      <c r="J967" s="2"/>
      <c r="K967" s="44"/>
      <c r="L967" s="2"/>
      <c r="M967" s="2"/>
      <c r="N967" s="58"/>
      <c r="O967" s="81"/>
      <c r="P967" s="271">
        <f>'21共同生活援助（日中支援型）'!P679</f>
        <v>654</v>
      </c>
      <c r="Q967" s="272"/>
      <c r="R967" s="2" t="s">
        <v>7388</v>
      </c>
      <c r="S967" s="44"/>
      <c r="T967" s="281" t="s">
        <v>7380</v>
      </c>
      <c r="U967" s="282"/>
      <c r="V967" s="282"/>
      <c r="W967" s="282"/>
      <c r="X967" s="36"/>
      <c r="Y967" s="217"/>
      <c r="Z967" s="74"/>
      <c r="AA967" s="232"/>
      <c r="AB967" s="72"/>
      <c r="AC967" s="145"/>
      <c r="AD967" s="71"/>
      <c r="AE967" s="36"/>
      <c r="AF967" s="194"/>
      <c r="AG967" s="7"/>
      <c r="AH967" s="7"/>
      <c r="AI967" s="36"/>
      <c r="AJ967" s="7"/>
      <c r="AK967" s="37"/>
      <c r="AL967" s="98">
        <f>ROUND(ROUND(P967*Y968,0)*$AD$587,0)</f>
        <v>426</v>
      </c>
      <c r="AM967" s="66"/>
    </row>
    <row r="968" spans="1:39" ht="16.75" customHeight="1" x14ac:dyDescent="0.3">
      <c r="A968" s="11">
        <v>33</v>
      </c>
      <c r="B968" s="14" t="s">
        <v>3768</v>
      </c>
      <c r="C968" s="52" t="s">
        <v>14625</v>
      </c>
      <c r="D968" s="45"/>
      <c r="E968" s="2"/>
      <c r="F968" s="2"/>
      <c r="G968" s="2"/>
      <c r="H968" s="2"/>
      <c r="I968" s="2"/>
      <c r="J968" s="2"/>
      <c r="K968" s="44"/>
      <c r="L968" s="2"/>
      <c r="M968" s="2"/>
      <c r="N968" s="58"/>
      <c r="O968" s="81"/>
      <c r="P968" s="72"/>
      <c r="Q968" s="145"/>
      <c r="R968" s="2"/>
      <c r="S968" s="44"/>
      <c r="T968" s="284"/>
      <c r="U968" s="285"/>
      <c r="V968" s="285"/>
      <c r="W968" s="285"/>
      <c r="X968" s="136" t="s">
        <v>7404</v>
      </c>
      <c r="Y968" s="273">
        <v>0.93</v>
      </c>
      <c r="Z968" s="274"/>
      <c r="AA968" s="233"/>
      <c r="AB968" s="156"/>
      <c r="AC968" s="155"/>
      <c r="AD968" s="157"/>
      <c r="AE968" s="291" t="s">
        <v>12369</v>
      </c>
      <c r="AF968" s="220" t="s">
        <v>7358</v>
      </c>
      <c r="AG968" s="55" t="s">
        <v>7390</v>
      </c>
      <c r="AH968" s="141">
        <v>0.7</v>
      </c>
      <c r="AI968" s="141"/>
      <c r="AJ968" s="141"/>
      <c r="AK968" s="142"/>
      <c r="AL968" s="98">
        <f>ROUND(ROUND(ROUND(P967*Y968,0)*$AD$587,0)*AH968,0)</f>
        <v>298</v>
      </c>
      <c r="AM968" s="66"/>
    </row>
    <row r="969" spans="1:39" ht="16.75" customHeight="1" x14ac:dyDescent="0.3">
      <c r="A969" s="11">
        <v>33</v>
      </c>
      <c r="B969" s="14" t="s">
        <v>3769</v>
      </c>
      <c r="C969" s="52" t="s">
        <v>14624</v>
      </c>
      <c r="D969" s="128"/>
      <c r="E969" s="129"/>
      <c r="F969" s="129"/>
      <c r="G969" s="129"/>
      <c r="H969" s="129"/>
      <c r="I969" s="129"/>
      <c r="J969" s="129"/>
      <c r="K969" s="130"/>
      <c r="L969" s="2"/>
      <c r="M969" s="2"/>
      <c r="N969" s="58"/>
      <c r="O969" s="81"/>
      <c r="P969" s="185"/>
      <c r="Q969" s="2"/>
      <c r="R969" s="2"/>
      <c r="S969" s="44"/>
      <c r="T969" s="284"/>
      <c r="U969" s="285"/>
      <c r="V969" s="285"/>
      <c r="W969" s="285"/>
      <c r="X969" s="2"/>
      <c r="Y969" s="145"/>
      <c r="Z969" s="71"/>
      <c r="AA969" s="232"/>
      <c r="AB969" s="72"/>
      <c r="AC969" s="145"/>
      <c r="AD969" s="71"/>
      <c r="AE969" s="292"/>
      <c r="AF969" s="220" t="s">
        <v>7391</v>
      </c>
      <c r="AG969" s="55" t="s">
        <v>7390</v>
      </c>
      <c r="AH969" s="141">
        <v>0.5</v>
      </c>
      <c r="AI969" s="141"/>
      <c r="AJ969" s="141"/>
      <c r="AK969" s="142"/>
      <c r="AL969" s="98">
        <f>ROUND(ROUND(ROUND(P967*Y968,0)*$AD$587,0)*AH969,0)</f>
        <v>213</v>
      </c>
      <c r="AM969" s="66"/>
    </row>
    <row r="970" spans="1:39" ht="16.75" customHeight="1" x14ac:dyDescent="0.3">
      <c r="A970" s="11">
        <v>33</v>
      </c>
      <c r="B970" s="14" t="s">
        <v>3770</v>
      </c>
      <c r="C970" s="52" t="s">
        <v>14623</v>
      </c>
      <c r="D970" s="128"/>
      <c r="E970" s="129"/>
      <c r="F970" s="129"/>
      <c r="G970" s="129"/>
      <c r="H970" s="129"/>
      <c r="I970" s="129"/>
      <c r="J970" s="129"/>
      <c r="K970" s="130"/>
      <c r="L970" s="2"/>
      <c r="M970" s="2"/>
      <c r="N970" s="58"/>
      <c r="O970" s="81"/>
      <c r="P970" s="185"/>
      <c r="Q970" s="2"/>
      <c r="R970" s="2"/>
      <c r="S970" s="44"/>
      <c r="T970" s="45"/>
      <c r="U970" s="2"/>
      <c r="V970" s="2"/>
      <c r="W970" s="2"/>
      <c r="X970" s="2"/>
      <c r="Y970" s="145"/>
      <c r="Z970" s="71"/>
      <c r="AA970" s="232"/>
      <c r="AB970" s="72"/>
      <c r="AC970" s="145"/>
      <c r="AD970" s="71"/>
      <c r="AE970" s="36"/>
      <c r="AF970" s="201"/>
      <c r="AG970" s="55"/>
      <c r="AH970" s="141"/>
      <c r="AI970" s="268" t="s">
        <v>7356</v>
      </c>
      <c r="AJ970" s="53">
        <v>5</v>
      </c>
      <c r="AK970" s="181" t="s">
        <v>7357</v>
      </c>
      <c r="AL970" s="98">
        <f>ROUND(ROUND(P967*Y968,0)*$AD$587-AJ970,0)</f>
        <v>421</v>
      </c>
      <c r="AM970" s="66"/>
    </row>
    <row r="971" spans="1:39" ht="16.75" customHeight="1" x14ac:dyDescent="0.3">
      <c r="A971" s="11">
        <v>33</v>
      </c>
      <c r="B971" s="14" t="s">
        <v>3771</v>
      </c>
      <c r="C971" s="52" t="s">
        <v>14622</v>
      </c>
      <c r="D971" s="128"/>
      <c r="E971" s="129"/>
      <c r="F971" s="129"/>
      <c r="G971" s="129"/>
      <c r="H971" s="129"/>
      <c r="I971" s="129"/>
      <c r="J971" s="129"/>
      <c r="K971" s="130"/>
      <c r="L971" s="2"/>
      <c r="M971" s="2"/>
      <c r="N971" s="58"/>
      <c r="O971" s="81"/>
      <c r="P971" s="185"/>
      <c r="Q971" s="2"/>
      <c r="R971" s="2"/>
      <c r="S971" s="44"/>
      <c r="T971" s="45"/>
      <c r="U971" s="2"/>
      <c r="V971" s="2"/>
      <c r="W971" s="2"/>
      <c r="X971" s="2"/>
      <c r="Y971" s="145"/>
      <c r="Z971" s="71"/>
      <c r="AA971" s="232"/>
      <c r="AB971" s="72"/>
      <c r="AC971" s="145"/>
      <c r="AD971" s="71"/>
      <c r="AE971" s="291" t="s">
        <v>12369</v>
      </c>
      <c r="AF971" s="220" t="s">
        <v>7358</v>
      </c>
      <c r="AG971" s="55" t="s">
        <v>7390</v>
      </c>
      <c r="AH971" s="141">
        <v>0.7</v>
      </c>
      <c r="AI971" s="269"/>
      <c r="AJ971" s="136"/>
      <c r="AK971" s="75"/>
      <c r="AL971" s="98">
        <f>ROUND(ROUND(ROUND(P967*Y968,0)*$AD$587,0)*AH971-AJ970,0)</f>
        <v>293</v>
      </c>
      <c r="AM971" s="66"/>
    </row>
    <row r="972" spans="1:39" ht="16.75" customHeight="1" x14ac:dyDescent="0.3">
      <c r="A972" s="11">
        <v>33</v>
      </c>
      <c r="B972" s="14" t="s">
        <v>3772</v>
      </c>
      <c r="C972" s="52" t="s">
        <v>14621</v>
      </c>
      <c r="D972" s="128"/>
      <c r="E972" s="129"/>
      <c r="F972" s="129"/>
      <c r="G972" s="129"/>
      <c r="H972" s="129"/>
      <c r="I972" s="129"/>
      <c r="J972" s="129"/>
      <c r="K972" s="130"/>
      <c r="L972" s="2"/>
      <c r="M972" s="2"/>
      <c r="N972" s="58"/>
      <c r="O972" s="81"/>
      <c r="P972" s="185"/>
      <c r="Q972" s="2"/>
      <c r="R972" s="2"/>
      <c r="S972" s="44"/>
      <c r="T972" s="43"/>
      <c r="U972" s="8"/>
      <c r="V972" s="8"/>
      <c r="W972" s="8"/>
      <c r="X972" s="8"/>
      <c r="Y972" s="180"/>
      <c r="Z972" s="73"/>
      <c r="AA972" s="232"/>
      <c r="AB972" s="72"/>
      <c r="AC972" s="145"/>
      <c r="AD972" s="71"/>
      <c r="AE972" s="292"/>
      <c r="AF972" s="220" t="s">
        <v>7391</v>
      </c>
      <c r="AG972" s="55" t="s">
        <v>7390</v>
      </c>
      <c r="AH972" s="141">
        <v>0.5</v>
      </c>
      <c r="AI972" s="270"/>
      <c r="AJ972" s="144"/>
      <c r="AK972" s="150"/>
      <c r="AL972" s="98">
        <f>ROUND(ROUND(ROUND(P967*Y968,0)*$AD$587,0)*AH972-AJ970,0)</f>
        <v>208</v>
      </c>
      <c r="AM972" s="66"/>
    </row>
    <row r="973" spans="1:39" ht="16.75" customHeight="1" x14ac:dyDescent="0.3">
      <c r="A973" s="11">
        <v>33</v>
      </c>
      <c r="B973" s="14" t="s">
        <v>3773</v>
      </c>
      <c r="C973" s="52" t="s">
        <v>14620</v>
      </c>
      <c r="D973" s="45"/>
      <c r="E973" s="2"/>
      <c r="F973" s="2"/>
      <c r="G973" s="2"/>
      <c r="H973" s="2"/>
      <c r="I973" s="2"/>
      <c r="J973" s="2"/>
      <c r="K973" s="44"/>
      <c r="L973" s="2"/>
      <c r="M973" s="2"/>
      <c r="N973" s="58"/>
      <c r="O973" s="81"/>
      <c r="P973" s="185"/>
      <c r="Q973" s="2"/>
      <c r="R973" s="2"/>
      <c r="S973" s="44"/>
      <c r="T973" s="281" t="s">
        <v>13491</v>
      </c>
      <c r="U973" s="282"/>
      <c r="V973" s="282"/>
      <c r="W973" s="282"/>
      <c r="X973" s="2"/>
      <c r="Y973" s="145"/>
      <c r="Z973" s="71"/>
      <c r="AA973" s="232"/>
      <c r="AB973" s="72"/>
      <c r="AC973" s="145"/>
      <c r="AD973" s="71"/>
      <c r="AE973" s="36"/>
      <c r="AF973" s="194"/>
      <c r="AG973" s="7"/>
      <c r="AH973" s="7"/>
      <c r="AI973" s="36"/>
      <c r="AJ973" s="7"/>
      <c r="AK973" s="37"/>
      <c r="AL973" s="98">
        <f>ROUND(ROUND(P967*Y974,0)*$AD$587,0)</f>
        <v>435</v>
      </c>
      <c r="AM973" s="66"/>
    </row>
    <row r="974" spans="1:39" ht="16.75" customHeight="1" x14ac:dyDescent="0.3">
      <c r="A974" s="11">
        <v>33</v>
      </c>
      <c r="B974" s="14" t="s">
        <v>3774</v>
      </c>
      <c r="C974" s="52" t="s">
        <v>14619</v>
      </c>
      <c r="D974" s="45"/>
      <c r="E974" s="2"/>
      <c r="F974" s="2"/>
      <c r="G974" s="2"/>
      <c r="H974" s="2"/>
      <c r="I974" s="2"/>
      <c r="J974" s="2"/>
      <c r="K974" s="44"/>
      <c r="L974" s="2"/>
      <c r="M974" s="2"/>
      <c r="N974" s="58"/>
      <c r="O974" s="81"/>
      <c r="P974" s="185"/>
      <c r="Q974" s="2"/>
      <c r="R974" s="2"/>
      <c r="S974" s="44"/>
      <c r="T974" s="284" t="s">
        <v>7405</v>
      </c>
      <c r="U974" s="285"/>
      <c r="V974" s="285"/>
      <c r="W974" s="285"/>
      <c r="X974" s="136" t="s">
        <v>7404</v>
      </c>
      <c r="Y974" s="273">
        <v>0.95</v>
      </c>
      <c r="Z974" s="274"/>
      <c r="AA974" s="233"/>
      <c r="AB974" s="156"/>
      <c r="AC974" s="155"/>
      <c r="AD974" s="157"/>
      <c r="AE974" s="291" t="s">
        <v>12369</v>
      </c>
      <c r="AF974" s="220" t="s">
        <v>7358</v>
      </c>
      <c r="AG974" s="55" t="s">
        <v>7390</v>
      </c>
      <c r="AH974" s="141">
        <v>0.7</v>
      </c>
      <c r="AI974" s="141"/>
      <c r="AJ974" s="141"/>
      <c r="AK974" s="142"/>
      <c r="AL974" s="98">
        <f>ROUND(ROUND(ROUND(P967*Y974,0)*$AD$587,0)*AH974,0)</f>
        <v>305</v>
      </c>
      <c r="AM974" s="66"/>
    </row>
    <row r="975" spans="1:39" ht="16.75" customHeight="1" x14ac:dyDescent="0.3">
      <c r="A975" s="11">
        <v>33</v>
      </c>
      <c r="B975" s="14" t="s">
        <v>3775</v>
      </c>
      <c r="C975" s="52" t="s">
        <v>14618</v>
      </c>
      <c r="D975" s="128"/>
      <c r="E975" s="129"/>
      <c r="F975" s="129"/>
      <c r="G975" s="129"/>
      <c r="H975" s="129"/>
      <c r="I975" s="129"/>
      <c r="J975" s="129"/>
      <c r="K975" s="130"/>
      <c r="L975" s="2"/>
      <c r="M975" s="2"/>
      <c r="N975" s="58"/>
      <c r="O975" s="81"/>
      <c r="P975" s="185"/>
      <c r="Q975" s="2"/>
      <c r="R975" s="2"/>
      <c r="S975" s="44"/>
      <c r="T975" s="284"/>
      <c r="U975" s="285"/>
      <c r="V975" s="285"/>
      <c r="W975" s="285"/>
      <c r="X975" s="2"/>
      <c r="Y975" s="145"/>
      <c r="Z975" s="71"/>
      <c r="AA975" s="232"/>
      <c r="AB975" s="72"/>
      <c r="AC975" s="145"/>
      <c r="AD975" s="71"/>
      <c r="AE975" s="292"/>
      <c r="AF975" s="220" t="s">
        <v>7391</v>
      </c>
      <c r="AG975" s="55" t="s">
        <v>7390</v>
      </c>
      <c r="AH975" s="141">
        <v>0.5</v>
      </c>
      <c r="AI975" s="141"/>
      <c r="AJ975" s="141"/>
      <c r="AK975" s="142"/>
      <c r="AL975" s="98">
        <f>ROUND(ROUND(ROUND(P967*Y974,0)*$AD$587,0)*AH975,0)</f>
        <v>218</v>
      </c>
      <c r="AM975" s="66"/>
    </row>
    <row r="976" spans="1:39" ht="16.75" customHeight="1" x14ac:dyDescent="0.3">
      <c r="A976" s="11">
        <v>33</v>
      </c>
      <c r="B976" s="14" t="s">
        <v>3776</v>
      </c>
      <c r="C976" s="52" t="s">
        <v>14617</v>
      </c>
      <c r="D976" s="128"/>
      <c r="E976" s="129"/>
      <c r="F976" s="129"/>
      <c r="G976" s="129"/>
      <c r="H976" s="129"/>
      <c r="I976" s="129"/>
      <c r="J976" s="129"/>
      <c r="K976" s="130"/>
      <c r="L976" s="2"/>
      <c r="M976" s="2"/>
      <c r="N976" s="58"/>
      <c r="O976" s="81"/>
      <c r="P976" s="185"/>
      <c r="Q976" s="2"/>
      <c r="R976" s="2"/>
      <c r="S976" s="44"/>
      <c r="T976" s="45"/>
      <c r="U976" s="2"/>
      <c r="V976" s="2"/>
      <c r="W976" s="2"/>
      <c r="X976" s="2"/>
      <c r="Y976" s="145"/>
      <c r="Z976" s="71"/>
      <c r="AA976" s="232"/>
      <c r="AB976" s="72"/>
      <c r="AC976" s="145"/>
      <c r="AD976" s="71"/>
      <c r="AE976" s="36"/>
      <c r="AF976" s="201"/>
      <c r="AG976" s="55"/>
      <c r="AH976" s="141"/>
      <c r="AI976" s="268" t="s">
        <v>7356</v>
      </c>
      <c r="AJ976" s="53">
        <v>5</v>
      </c>
      <c r="AK976" s="181" t="s">
        <v>7357</v>
      </c>
      <c r="AL976" s="98">
        <f>ROUND(ROUND(P967*Y974,0)*$AD$587-AJ976,0)</f>
        <v>430</v>
      </c>
      <c r="AM976" s="66"/>
    </row>
    <row r="977" spans="1:39" ht="16.75" customHeight="1" x14ac:dyDescent="0.3">
      <c r="A977" s="11">
        <v>33</v>
      </c>
      <c r="B977" s="14" t="s">
        <v>3777</v>
      </c>
      <c r="C977" s="52" t="s">
        <v>14616</v>
      </c>
      <c r="D977" s="128"/>
      <c r="E977" s="129"/>
      <c r="F977" s="129"/>
      <c r="G977" s="129"/>
      <c r="H977" s="129"/>
      <c r="I977" s="129"/>
      <c r="J977" s="129"/>
      <c r="K977" s="130"/>
      <c r="L977" s="2"/>
      <c r="M977" s="2"/>
      <c r="N977" s="58"/>
      <c r="O977" s="81"/>
      <c r="P977" s="185"/>
      <c r="Q977" s="2"/>
      <c r="R977" s="2"/>
      <c r="S977" s="44"/>
      <c r="T977" s="45"/>
      <c r="U977" s="2"/>
      <c r="V977" s="2"/>
      <c r="W977" s="2"/>
      <c r="X977" s="2"/>
      <c r="Y977" s="145"/>
      <c r="Z977" s="71"/>
      <c r="AA977" s="232"/>
      <c r="AB977" s="72"/>
      <c r="AC977" s="145"/>
      <c r="AD977" s="71"/>
      <c r="AE977" s="291" t="s">
        <v>12369</v>
      </c>
      <c r="AF977" s="220" t="s">
        <v>7358</v>
      </c>
      <c r="AG977" s="55" t="s">
        <v>7390</v>
      </c>
      <c r="AH977" s="141">
        <v>0.7</v>
      </c>
      <c r="AI977" s="269"/>
      <c r="AJ977" s="136"/>
      <c r="AK977" s="75"/>
      <c r="AL977" s="98">
        <f>ROUND(ROUND(ROUND(P967*Y974,0)*$AD$587,0)*AH977-AJ976,0)</f>
        <v>300</v>
      </c>
      <c r="AM977" s="66"/>
    </row>
    <row r="978" spans="1:39" ht="16.75" customHeight="1" x14ac:dyDescent="0.3">
      <c r="A978" s="11">
        <v>33</v>
      </c>
      <c r="B978" s="14" t="s">
        <v>3778</v>
      </c>
      <c r="C978" s="52" t="s">
        <v>14615</v>
      </c>
      <c r="D978" s="128"/>
      <c r="E978" s="129"/>
      <c r="F978" s="129"/>
      <c r="G978" s="129"/>
      <c r="H978" s="129"/>
      <c r="I978" s="129"/>
      <c r="J978" s="129"/>
      <c r="K978" s="130"/>
      <c r="L978" s="2"/>
      <c r="M978" s="2"/>
      <c r="N978" s="58"/>
      <c r="O978" s="81"/>
      <c r="P978" s="241"/>
      <c r="Q978" s="8"/>
      <c r="R978" s="8"/>
      <c r="S978" s="24"/>
      <c r="T978" s="43"/>
      <c r="U978" s="8"/>
      <c r="V978" s="8"/>
      <c r="W978" s="8"/>
      <c r="X978" s="8"/>
      <c r="Y978" s="180"/>
      <c r="Z978" s="73"/>
      <c r="AA978" s="232"/>
      <c r="AB978" s="72"/>
      <c r="AC978" s="145"/>
      <c r="AD978" s="71"/>
      <c r="AE978" s="292"/>
      <c r="AF978" s="220" t="s">
        <v>7391</v>
      </c>
      <c r="AG978" s="55" t="s">
        <v>7390</v>
      </c>
      <c r="AH978" s="141">
        <v>0.5</v>
      </c>
      <c r="AI978" s="270"/>
      <c r="AJ978" s="144"/>
      <c r="AK978" s="150"/>
      <c r="AL978" s="98">
        <f>ROUND(ROUND(ROUND(P967*Y974,0)*$AD$587,0)*AH978-AJ976,0)</f>
        <v>213</v>
      </c>
      <c r="AM978" s="66"/>
    </row>
    <row r="979" spans="1:39" ht="16.75" customHeight="1" x14ac:dyDescent="0.3">
      <c r="A979" s="11">
        <v>33</v>
      </c>
      <c r="B979" s="14" t="s">
        <v>3779</v>
      </c>
      <c r="C979" s="52" t="s">
        <v>14614</v>
      </c>
      <c r="D979" s="45"/>
      <c r="E979" s="2"/>
      <c r="F979" s="2"/>
      <c r="G979" s="2"/>
      <c r="H979" s="2"/>
      <c r="I979" s="2"/>
      <c r="J979" s="2"/>
      <c r="K979" s="44"/>
      <c r="L979" s="2"/>
      <c r="M979" s="2"/>
      <c r="N979" s="58"/>
      <c r="O979" s="81"/>
      <c r="P979" s="167" t="s">
        <v>12764</v>
      </c>
      <c r="Q979" s="36"/>
      <c r="R979" s="36"/>
      <c r="S979" s="50"/>
      <c r="T979" s="2"/>
      <c r="U979" s="2"/>
      <c r="V979" s="2"/>
      <c r="W979" s="2"/>
      <c r="X979" s="36"/>
      <c r="Y979" s="217"/>
      <c r="Z979" s="50"/>
      <c r="AA979" s="12"/>
      <c r="AB979" s="45"/>
      <c r="AC979" s="2"/>
      <c r="AD979" s="44"/>
      <c r="AE979" s="36"/>
      <c r="AF979" s="53"/>
      <c r="AG979" s="36"/>
      <c r="AH979" s="36"/>
      <c r="AI979" s="36"/>
      <c r="AJ979" s="36"/>
      <c r="AK979" s="50"/>
      <c r="AL979" s="98">
        <f>ROUND(P985*$AD$587,0)</f>
        <v>342</v>
      </c>
      <c r="AM979" s="16"/>
    </row>
    <row r="980" spans="1:39" ht="16.75" customHeight="1" x14ac:dyDescent="0.3">
      <c r="A980" s="11">
        <v>33</v>
      </c>
      <c r="B980" s="14" t="s">
        <v>3780</v>
      </c>
      <c r="C980" s="52" t="s">
        <v>14613</v>
      </c>
      <c r="D980" s="45"/>
      <c r="E980" s="2"/>
      <c r="F980" s="2"/>
      <c r="G980" s="2"/>
      <c r="H980" s="2"/>
      <c r="I980" s="2"/>
      <c r="J980" s="2"/>
      <c r="K980" s="44"/>
      <c r="L980" s="2"/>
      <c r="M980" s="2"/>
      <c r="N980" s="58"/>
      <c r="O980" s="81"/>
      <c r="P980" s="185"/>
      <c r="Q980" s="2"/>
      <c r="R980" s="2"/>
      <c r="S980" s="44"/>
      <c r="T980" s="2"/>
      <c r="U980" s="2"/>
      <c r="V980" s="2"/>
      <c r="W980" s="2"/>
      <c r="X980" s="2"/>
      <c r="Y980" s="145"/>
      <c r="Z980" s="71"/>
      <c r="AA980" s="232"/>
      <c r="AB980" s="72"/>
      <c r="AC980" s="145"/>
      <c r="AD980" s="71"/>
      <c r="AE980" s="291" t="s">
        <v>12369</v>
      </c>
      <c r="AF980" s="220" t="s">
        <v>7358</v>
      </c>
      <c r="AG980" s="55" t="s">
        <v>7390</v>
      </c>
      <c r="AH980" s="141">
        <v>0.7</v>
      </c>
      <c r="AI980" s="141"/>
      <c r="AJ980" s="141"/>
      <c r="AK980" s="142"/>
      <c r="AL980" s="98">
        <f>ROUND(ROUND(P985*$AD$587,0)*AH980,0)</f>
        <v>239</v>
      </c>
      <c r="AM980" s="16"/>
    </row>
    <row r="981" spans="1:39" ht="16.75" customHeight="1" x14ac:dyDescent="0.3">
      <c r="A981" s="11">
        <v>33</v>
      </c>
      <c r="B981" s="14" t="s">
        <v>3781</v>
      </c>
      <c r="C981" s="52" t="s">
        <v>14612</v>
      </c>
      <c r="D981" s="128"/>
      <c r="E981" s="129"/>
      <c r="F981" s="129"/>
      <c r="G981" s="129"/>
      <c r="H981" s="129"/>
      <c r="I981" s="129"/>
      <c r="J981" s="129"/>
      <c r="K981" s="130"/>
      <c r="L981" s="2"/>
      <c r="M981" s="2"/>
      <c r="N981" s="58"/>
      <c r="O981" s="81"/>
      <c r="P981" s="185"/>
      <c r="Q981" s="2"/>
      <c r="R981" s="2"/>
      <c r="S981" s="44"/>
      <c r="T981" s="45"/>
      <c r="U981" s="2"/>
      <c r="V981" s="2"/>
      <c r="W981" s="2"/>
      <c r="X981" s="2"/>
      <c r="Y981" s="145"/>
      <c r="Z981" s="71"/>
      <c r="AA981" s="232"/>
      <c r="AB981" s="72"/>
      <c r="AC981" s="145"/>
      <c r="AD981" s="71"/>
      <c r="AE981" s="292"/>
      <c r="AF981" s="220" t="s">
        <v>7391</v>
      </c>
      <c r="AG981" s="55" t="s">
        <v>7390</v>
      </c>
      <c r="AH981" s="141">
        <v>0.5</v>
      </c>
      <c r="AI981" s="141"/>
      <c r="AJ981" s="141"/>
      <c r="AK981" s="142"/>
      <c r="AL981" s="98">
        <f>ROUND(ROUND(P985*$AD$587,0)*AH981,0)</f>
        <v>171</v>
      </c>
      <c r="AM981" s="66"/>
    </row>
    <row r="982" spans="1:39" ht="16.75" customHeight="1" x14ac:dyDescent="0.3">
      <c r="A982" s="11">
        <v>33</v>
      </c>
      <c r="B982" s="14" t="s">
        <v>3782</v>
      </c>
      <c r="C982" s="52" t="s">
        <v>14611</v>
      </c>
      <c r="D982" s="128"/>
      <c r="E982" s="129"/>
      <c r="F982" s="129"/>
      <c r="G982" s="129"/>
      <c r="H982" s="129"/>
      <c r="I982" s="129"/>
      <c r="J982" s="129"/>
      <c r="K982" s="130"/>
      <c r="L982" s="2"/>
      <c r="M982" s="2"/>
      <c r="N982" s="58"/>
      <c r="O982" s="81"/>
      <c r="P982" s="185"/>
      <c r="Q982" s="2"/>
      <c r="R982" s="2"/>
      <c r="S982" s="44"/>
      <c r="T982" s="45"/>
      <c r="U982" s="2"/>
      <c r="V982" s="2"/>
      <c r="W982" s="2"/>
      <c r="X982" s="2"/>
      <c r="Y982" s="145"/>
      <c r="Z982" s="71"/>
      <c r="AA982" s="232"/>
      <c r="AB982" s="72"/>
      <c r="AC982" s="145"/>
      <c r="AD982" s="71"/>
      <c r="AE982" s="36"/>
      <c r="AF982" s="201"/>
      <c r="AG982" s="55"/>
      <c r="AH982" s="141"/>
      <c r="AI982" s="268" t="s">
        <v>7356</v>
      </c>
      <c r="AJ982" s="53">
        <v>5</v>
      </c>
      <c r="AK982" s="181" t="s">
        <v>7357</v>
      </c>
      <c r="AL982" s="98">
        <f>ROUND(P985*$AD$587-AJ982,0)</f>
        <v>337</v>
      </c>
      <c r="AM982" s="66"/>
    </row>
    <row r="983" spans="1:39" ht="16.75" customHeight="1" x14ac:dyDescent="0.3">
      <c r="A983" s="11">
        <v>33</v>
      </c>
      <c r="B983" s="14" t="s">
        <v>3783</v>
      </c>
      <c r="C983" s="52" t="s">
        <v>14610</v>
      </c>
      <c r="D983" s="128"/>
      <c r="E983" s="129"/>
      <c r="F983" s="129"/>
      <c r="G983" s="129"/>
      <c r="H983" s="129"/>
      <c r="I983" s="129"/>
      <c r="J983" s="129"/>
      <c r="K983" s="130"/>
      <c r="L983" s="2"/>
      <c r="M983" s="2"/>
      <c r="N983" s="58"/>
      <c r="O983" s="81"/>
      <c r="P983" s="185"/>
      <c r="Q983" s="2"/>
      <c r="R983" s="2"/>
      <c r="S983" s="44"/>
      <c r="T983" s="45"/>
      <c r="U983" s="2"/>
      <c r="V983" s="2"/>
      <c r="W983" s="2"/>
      <c r="X983" s="2"/>
      <c r="Y983" s="145"/>
      <c r="Z983" s="71"/>
      <c r="AA983" s="232"/>
      <c r="AB983" s="72"/>
      <c r="AC983" s="145"/>
      <c r="AD983" s="71"/>
      <c r="AE983" s="291" t="s">
        <v>12369</v>
      </c>
      <c r="AF983" s="220" t="s">
        <v>7358</v>
      </c>
      <c r="AG983" s="55" t="s">
        <v>7390</v>
      </c>
      <c r="AH983" s="141">
        <v>0.7</v>
      </c>
      <c r="AI983" s="269"/>
      <c r="AJ983" s="136"/>
      <c r="AK983" s="75"/>
      <c r="AL983" s="98">
        <f>ROUND(ROUND(P985*$AD$587,0)*AH983-AJ982,0)</f>
        <v>234</v>
      </c>
      <c r="AM983" s="66"/>
    </row>
    <row r="984" spans="1:39" ht="16.75" customHeight="1" x14ac:dyDescent="0.3">
      <c r="A984" s="11">
        <v>33</v>
      </c>
      <c r="B984" s="14" t="s">
        <v>3784</v>
      </c>
      <c r="C984" s="52" t="s">
        <v>14609</v>
      </c>
      <c r="D984" s="128"/>
      <c r="E984" s="129"/>
      <c r="F984" s="129"/>
      <c r="G984" s="129"/>
      <c r="H984" s="129"/>
      <c r="I984" s="129"/>
      <c r="J984" s="129"/>
      <c r="K984" s="130"/>
      <c r="L984" s="2"/>
      <c r="M984" s="2"/>
      <c r="N984" s="58"/>
      <c r="O984" s="81"/>
      <c r="P984" s="185"/>
      <c r="Q984" s="2"/>
      <c r="R984" s="2"/>
      <c r="S984" s="44"/>
      <c r="T984" s="45"/>
      <c r="U984" s="2"/>
      <c r="V984" s="2"/>
      <c r="W984" s="2"/>
      <c r="X984" s="2"/>
      <c r="Y984" s="145"/>
      <c r="Z984" s="71"/>
      <c r="AA984" s="232"/>
      <c r="AB984" s="72"/>
      <c r="AC984" s="145"/>
      <c r="AD984" s="71"/>
      <c r="AE984" s="292"/>
      <c r="AF984" s="220" t="s">
        <v>7391</v>
      </c>
      <c r="AG984" s="55" t="s">
        <v>7390</v>
      </c>
      <c r="AH984" s="141">
        <v>0.5</v>
      </c>
      <c r="AI984" s="270"/>
      <c r="AJ984" s="144"/>
      <c r="AK984" s="150"/>
      <c r="AL984" s="98">
        <f>ROUND(ROUND(P985*$AD$587,0)*AH984-AJ982,0)</f>
        <v>166</v>
      </c>
      <c r="AM984" s="66"/>
    </row>
    <row r="985" spans="1:39" ht="16.75" customHeight="1" x14ac:dyDescent="0.3">
      <c r="A985" s="11">
        <v>33</v>
      </c>
      <c r="B985" s="14" t="s">
        <v>3785</v>
      </c>
      <c r="C985" s="52" t="s">
        <v>14608</v>
      </c>
      <c r="D985" s="45"/>
      <c r="E985" s="2"/>
      <c r="F985" s="2"/>
      <c r="G985" s="2"/>
      <c r="H985" s="2"/>
      <c r="I985" s="2"/>
      <c r="J985" s="2"/>
      <c r="K985" s="44"/>
      <c r="L985" s="2"/>
      <c r="M985" s="2"/>
      <c r="N985" s="58"/>
      <c r="O985" s="81"/>
      <c r="P985" s="271">
        <f>'21共同生活援助（日中支援型）'!P697</f>
        <v>489</v>
      </c>
      <c r="Q985" s="272"/>
      <c r="R985" s="2" t="s">
        <v>7388</v>
      </c>
      <c r="S985" s="44"/>
      <c r="T985" s="281" t="s">
        <v>7380</v>
      </c>
      <c r="U985" s="282"/>
      <c r="V985" s="282"/>
      <c r="W985" s="282"/>
      <c r="X985" s="36"/>
      <c r="Y985" s="217"/>
      <c r="Z985" s="74"/>
      <c r="AA985" s="232"/>
      <c r="AB985" s="72"/>
      <c r="AC985" s="145"/>
      <c r="AD985" s="71"/>
      <c r="AE985" s="36"/>
      <c r="AF985" s="194"/>
      <c r="AG985" s="7"/>
      <c r="AH985" s="7"/>
      <c r="AI985" s="36"/>
      <c r="AJ985" s="7"/>
      <c r="AK985" s="37"/>
      <c r="AL985" s="98">
        <f>ROUND(ROUND(P985*Y986,0)*$AD$587,0)</f>
        <v>319</v>
      </c>
      <c r="AM985" s="66"/>
    </row>
    <row r="986" spans="1:39" ht="16.75" customHeight="1" x14ac:dyDescent="0.3">
      <c r="A986" s="11">
        <v>33</v>
      </c>
      <c r="B986" s="14" t="s">
        <v>3786</v>
      </c>
      <c r="C986" s="52" t="s">
        <v>14607</v>
      </c>
      <c r="D986" s="45"/>
      <c r="E986" s="2"/>
      <c r="F986" s="2"/>
      <c r="G986" s="2"/>
      <c r="H986" s="2"/>
      <c r="I986" s="2"/>
      <c r="J986" s="2"/>
      <c r="K986" s="44"/>
      <c r="L986" s="2"/>
      <c r="M986" s="2"/>
      <c r="N986" s="58"/>
      <c r="O986" s="81"/>
      <c r="P986" s="72"/>
      <c r="Q986" s="145"/>
      <c r="R986" s="2"/>
      <c r="S986" s="44"/>
      <c r="T986" s="284"/>
      <c r="U986" s="285"/>
      <c r="V986" s="285"/>
      <c r="W986" s="285"/>
      <c r="X986" s="136" t="s">
        <v>7404</v>
      </c>
      <c r="Y986" s="273">
        <v>0.93</v>
      </c>
      <c r="Z986" s="274"/>
      <c r="AA986" s="233"/>
      <c r="AB986" s="156"/>
      <c r="AC986" s="155"/>
      <c r="AD986" s="157"/>
      <c r="AE986" s="291" t="s">
        <v>12369</v>
      </c>
      <c r="AF986" s="220" t="s">
        <v>7358</v>
      </c>
      <c r="AG986" s="55" t="s">
        <v>7390</v>
      </c>
      <c r="AH986" s="141">
        <v>0.7</v>
      </c>
      <c r="AI986" s="141"/>
      <c r="AJ986" s="141"/>
      <c r="AK986" s="142"/>
      <c r="AL986" s="98">
        <f>ROUND(ROUND(ROUND(P985*Y986,0)*$AD$587,0)*AH986,0)</f>
        <v>223</v>
      </c>
      <c r="AM986" s="66"/>
    </row>
    <row r="987" spans="1:39" ht="16.75" customHeight="1" x14ac:dyDescent="0.3">
      <c r="A987" s="11">
        <v>33</v>
      </c>
      <c r="B987" s="14" t="s">
        <v>3787</v>
      </c>
      <c r="C987" s="52" t="s">
        <v>14606</v>
      </c>
      <c r="D987" s="128"/>
      <c r="E987" s="129"/>
      <c r="F987" s="129"/>
      <c r="G987" s="129"/>
      <c r="H987" s="129"/>
      <c r="I987" s="129"/>
      <c r="J987" s="129"/>
      <c r="K987" s="130"/>
      <c r="L987" s="2"/>
      <c r="M987" s="2"/>
      <c r="N987" s="58"/>
      <c r="O987" s="81"/>
      <c r="P987" s="185"/>
      <c r="Q987" s="2"/>
      <c r="R987" s="2"/>
      <c r="S987" s="44"/>
      <c r="T987" s="284"/>
      <c r="U987" s="285"/>
      <c r="V987" s="285"/>
      <c r="W987" s="285"/>
      <c r="X987" s="2"/>
      <c r="Y987" s="145"/>
      <c r="Z987" s="71"/>
      <c r="AA987" s="232"/>
      <c r="AB987" s="72"/>
      <c r="AC987" s="145"/>
      <c r="AD987" s="71"/>
      <c r="AE987" s="292"/>
      <c r="AF987" s="220" t="s">
        <v>7391</v>
      </c>
      <c r="AG987" s="55" t="s">
        <v>7390</v>
      </c>
      <c r="AH987" s="141">
        <v>0.5</v>
      </c>
      <c r="AI987" s="141"/>
      <c r="AJ987" s="141"/>
      <c r="AK987" s="142"/>
      <c r="AL987" s="98">
        <f>ROUND(ROUND(ROUND(P985*Y986,0)*$AD$587,0)*AH987,0)</f>
        <v>160</v>
      </c>
      <c r="AM987" s="66"/>
    </row>
    <row r="988" spans="1:39" ht="16.75" customHeight="1" x14ac:dyDescent="0.3">
      <c r="A988" s="11">
        <v>33</v>
      </c>
      <c r="B988" s="14" t="s">
        <v>3788</v>
      </c>
      <c r="C988" s="52" t="s">
        <v>14605</v>
      </c>
      <c r="D988" s="128"/>
      <c r="E988" s="129"/>
      <c r="F988" s="129"/>
      <c r="G988" s="129"/>
      <c r="H988" s="129"/>
      <c r="I988" s="129"/>
      <c r="J988" s="129"/>
      <c r="K988" s="130"/>
      <c r="L988" s="2"/>
      <c r="M988" s="2"/>
      <c r="N988" s="58"/>
      <c r="O988" s="81"/>
      <c r="P988" s="185"/>
      <c r="Q988" s="2"/>
      <c r="R988" s="2"/>
      <c r="S988" s="44"/>
      <c r="T988" s="45"/>
      <c r="U988" s="2"/>
      <c r="V988" s="2"/>
      <c r="W988" s="2"/>
      <c r="X988" s="2"/>
      <c r="Y988" s="145"/>
      <c r="Z988" s="71"/>
      <c r="AA988" s="232"/>
      <c r="AB988" s="72"/>
      <c r="AC988" s="145"/>
      <c r="AD988" s="71"/>
      <c r="AE988" s="36"/>
      <c r="AF988" s="201"/>
      <c r="AG988" s="55"/>
      <c r="AH988" s="141"/>
      <c r="AI988" s="268" t="s">
        <v>7356</v>
      </c>
      <c r="AJ988" s="53">
        <v>5</v>
      </c>
      <c r="AK988" s="181" t="s">
        <v>7357</v>
      </c>
      <c r="AL988" s="98">
        <f>ROUND(ROUND(P985*Y986,0)*$AD$587-AJ988,0)</f>
        <v>314</v>
      </c>
      <c r="AM988" s="66"/>
    </row>
    <row r="989" spans="1:39" ht="16.75" customHeight="1" x14ac:dyDescent="0.3">
      <c r="A989" s="11">
        <v>33</v>
      </c>
      <c r="B989" s="14" t="s">
        <v>3789</v>
      </c>
      <c r="C989" s="52" t="s">
        <v>14604</v>
      </c>
      <c r="D989" s="128"/>
      <c r="E989" s="129"/>
      <c r="F989" s="129"/>
      <c r="G989" s="129"/>
      <c r="H989" s="129"/>
      <c r="I989" s="129"/>
      <c r="J989" s="129"/>
      <c r="K989" s="130"/>
      <c r="L989" s="2"/>
      <c r="M989" s="2"/>
      <c r="N989" s="58"/>
      <c r="O989" s="81"/>
      <c r="P989" s="185"/>
      <c r="Q989" s="2"/>
      <c r="R989" s="2"/>
      <c r="S989" s="44"/>
      <c r="T989" s="45"/>
      <c r="U989" s="2"/>
      <c r="V989" s="2"/>
      <c r="W989" s="2"/>
      <c r="X989" s="2"/>
      <c r="Y989" s="145"/>
      <c r="Z989" s="71"/>
      <c r="AA989" s="232"/>
      <c r="AB989" s="72"/>
      <c r="AC989" s="145"/>
      <c r="AD989" s="71"/>
      <c r="AE989" s="291" t="s">
        <v>12369</v>
      </c>
      <c r="AF989" s="220" t="s">
        <v>7358</v>
      </c>
      <c r="AG989" s="55" t="s">
        <v>7390</v>
      </c>
      <c r="AH989" s="141">
        <v>0.7</v>
      </c>
      <c r="AI989" s="269"/>
      <c r="AJ989" s="136"/>
      <c r="AK989" s="75"/>
      <c r="AL989" s="98">
        <f>ROUND(ROUND(ROUND(P985*Y986,0)*$AD$587,0)*AH989-AJ988,0)</f>
        <v>218</v>
      </c>
      <c r="AM989" s="66"/>
    </row>
    <row r="990" spans="1:39" ht="16.75" customHeight="1" x14ac:dyDescent="0.3">
      <c r="A990" s="11">
        <v>33</v>
      </c>
      <c r="B990" s="14" t="s">
        <v>3790</v>
      </c>
      <c r="C990" s="52" t="s">
        <v>14603</v>
      </c>
      <c r="D990" s="128"/>
      <c r="E990" s="129"/>
      <c r="F990" s="129"/>
      <c r="G990" s="129"/>
      <c r="H990" s="129"/>
      <c r="I990" s="129"/>
      <c r="J990" s="129"/>
      <c r="K990" s="130"/>
      <c r="L990" s="2"/>
      <c r="M990" s="2"/>
      <c r="N990" s="58"/>
      <c r="O990" s="81"/>
      <c r="P990" s="185"/>
      <c r="Q990" s="2"/>
      <c r="R990" s="2"/>
      <c r="S990" s="44"/>
      <c r="T990" s="43"/>
      <c r="U990" s="8"/>
      <c r="V990" s="8"/>
      <c r="W990" s="8"/>
      <c r="X990" s="8"/>
      <c r="Y990" s="180"/>
      <c r="Z990" s="73"/>
      <c r="AA990" s="232"/>
      <c r="AB990" s="72"/>
      <c r="AC990" s="145"/>
      <c r="AD990" s="71"/>
      <c r="AE990" s="292"/>
      <c r="AF990" s="220" t="s">
        <v>7391</v>
      </c>
      <c r="AG990" s="55" t="s">
        <v>7390</v>
      </c>
      <c r="AH990" s="141">
        <v>0.5</v>
      </c>
      <c r="AI990" s="270"/>
      <c r="AJ990" s="144"/>
      <c r="AK990" s="150"/>
      <c r="AL990" s="98">
        <f>ROUND(ROUND(ROUND(P985*Y986,0)*$AD$587,0)*AH990-AJ988,0)</f>
        <v>155</v>
      </c>
      <c r="AM990" s="66"/>
    </row>
    <row r="991" spans="1:39" ht="16.75" customHeight="1" x14ac:dyDescent="0.3">
      <c r="A991" s="11">
        <v>33</v>
      </c>
      <c r="B991" s="14" t="s">
        <v>3791</v>
      </c>
      <c r="C991" s="52" t="s">
        <v>14602</v>
      </c>
      <c r="D991" s="45"/>
      <c r="E991" s="2"/>
      <c r="F991" s="2"/>
      <c r="G991" s="2"/>
      <c r="H991" s="2"/>
      <c r="I991" s="2"/>
      <c r="J991" s="2"/>
      <c r="K991" s="44"/>
      <c r="L991" s="2"/>
      <c r="M991" s="2"/>
      <c r="N991" s="58"/>
      <c r="O991" s="81"/>
      <c r="P991" s="185"/>
      <c r="Q991" s="2"/>
      <c r="R991" s="2"/>
      <c r="S991" s="44"/>
      <c r="T991" s="281" t="s">
        <v>13491</v>
      </c>
      <c r="U991" s="282"/>
      <c r="V991" s="282"/>
      <c r="W991" s="282"/>
      <c r="X991" s="2"/>
      <c r="Y991" s="145"/>
      <c r="Z991" s="71"/>
      <c r="AA991" s="232"/>
      <c r="AB991" s="72"/>
      <c r="AC991" s="145"/>
      <c r="AD991" s="71"/>
      <c r="AE991" s="36"/>
      <c r="AF991" s="194"/>
      <c r="AG991" s="7"/>
      <c r="AH991" s="7"/>
      <c r="AI991" s="36"/>
      <c r="AJ991" s="7"/>
      <c r="AK991" s="37"/>
      <c r="AL991" s="98">
        <f>ROUND(ROUND(P985*Y992,0)*$AD$587,0)</f>
        <v>326</v>
      </c>
      <c r="AM991" s="66"/>
    </row>
    <row r="992" spans="1:39" ht="16.75" customHeight="1" x14ac:dyDescent="0.3">
      <c r="A992" s="11">
        <v>33</v>
      </c>
      <c r="B992" s="14" t="s">
        <v>3792</v>
      </c>
      <c r="C992" s="52" t="s">
        <v>14601</v>
      </c>
      <c r="D992" s="45"/>
      <c r="E992" s="2"/>
      <c r="F992" s="2"/>
      <c r="G992" s="2"/>
      <c r="H992" s="2"/>
      <c r="I992" s="2"/>
      <c r="J992" s="2"/>
      <c r="K992" s="44"/>
      <c r="L992" s="2"/>
      <c r="M992" s="2"/>
      <c r="N992" s="58"/>
      <c r="O992" s="81"/>
      <c r="P992" s="185"/>
      <c r="Q992" s="2"/>
      <c r="R992" s="2"/>
      <c r="S992" s="44"/>
      <c r="T992" s="284" t="s">
        <v>7405</v>
      </c>
      <c r="U992" s="285"/>
      <c r="V992" s="285"/>
      <c r="W992" s="285"/>
      <c r="X992" s="136" t="s">
        <v>7404</v>
      </c>
      <c r="Y992" s="273">
        <v>0.95</v>
      </c>
      <c r="Z992" s="274"/>
      <c r="AA992" s="233"/>
      <c r="AB992" s="156"/>
      <c r="AC992" s="155"/>
      <c r="AD992" s="157"/>
      <c r="AE992" s="291" t="s">
        <v>12369</v>
      </c>
      <c r="AF992" s="220" t="s">
        <v>7358</v>
      </c>
      <c r="AG992" s="55" t="s">
        <v>7390</v>
      </c>
      <c r="AH992" s="141">
        <v>0.7</v>
      </c>
      <c r="AI992" s="141"/>
      <c r="AJ992" s="141"/>
      <c r="AK992" s="142"/>
      <c r="AL992" s="98">
        <f>ROUND(ROUND(ROUND(P985*Y992,0)*$AD$587,0)*AH992,0)</f>
        <v>228</v>
      </c>
      <c r="AM992" s="66"/>
    </row>
    <row r="993" spans="1:39" ht="16.75" customHeight="1" x14ac:dyDescent="0.3">
      <c r="A993" s="11">
        <v>33</v>
      </c>
      <c r="B993" s="14" t="s">
        <v>3793</v>
      </c>
      <c r="C993" s="52" t="s">
        <v>14600</v>
      </c>
      <c r="D993" s="128"/>
      <c r="E993" s="129"/>
      <c r="F993" s="129"/>
      <c r="G993" s="129"/>
      <c r="H993" s="129"/>
      <c r="I993" s="129"/>
      <c r="J993" s="129"/>
      <c r="K993" s="130"/>
      <c r="L993" s="2"/>
      <c r="M993" s="2"/>
      <c r="N993" s="58"/>
      <c r="O993" s="81"/>
      <c r="P993" s="185"/>
      <c r="Q993" s="2"/>
      <c r="R993" s="2"/>
      <c r="S993" s="44"/>
      <c r="T993" s="284"/>
      <c r="U993" s="285"/>
      <c r="V993" s="285"/>
      <c r="W993" s="285"/>
      <c r="X993" s="2"/>
      <c r="Y993" s="145"/>
      <c r="Z993" s="71"/>
      <c r="AA993" s="232"/>
      <c r="AB993" s="72"/>
      <c r="AC993" s="145"/>
      <c r="AD993" s="71"/>
      <c r="AE993" s="292"/>
      <c r="AF993" s="220" t="s">
        <v>7391</v>
      </c>
      <c r="AG993" s="55" t="s">
        <v>7390</v>
      </c>
      <c r="AH993" s="141">
        <v>0.5</v>
      </c>
      <c r="AI993" s="141"/>
      <c r="AJ993" s="141"/>
      <c r="AK993" s="142"/>
      <c r="AL993" s="98">
        <f>ROUND(ROUND(ROUND(P985*Y992,0)*$AD$587,0)*AH993,0)</f>
        <v>163</v>
      </c>
      <c r="AM993" s="66"/>
    </row>
    <row r="994" spans="1:39" ht="16.75" customHeight="1" x14ac:dyDescent="0.3">
      <c r="A994" s="11">
        <v>33</v>
      </c>
      <c r="B994" s="14" t="s">
        <v>3794</v>
      </c>
      <c r="C994" s="52" t="s">
        <v>14599</v>
      </c>
      <c r="D994" s="128"/>
      <c r="E994" s="129"/>
      <c r="F994" s="129"/>
      <c r="G994" s="129"/>
      <c r="H994" s="129"/>
      <c r="I994" s="129"/>
      <c r="J994" s="129"/>
      <c r="K994" s="130"/>
      <c r="L994" s="2"/>
      <c r="M994" s="2"/>
      <c r="N994" s="58"/>
      <c r="O994" s="81"/>
      <c r="P994" s="185"/>
      <c r="Q994" s="2"/>
      <c r="R994" s="2"/>
      <c r="S994" s="44"/>
      <c r="T994" s="45"/>
      <c r="U994" s="2"/>
      <c r="V994" s="2"/>
      <c r="W994" s="2"/>
      <c r="X994" s="2"/>
      <c r="Y994" s="145"/>
      <c r="Z994" s="71"/>
      <c r="AA994" s="232"/>
      <c r="AB994" s="72"/>
      <c r="AC994" s="145"/>
      <c r="AD994" s="71"/>
      <c r="AE994" s="36"/>
      <c r="AF994" s="201"/>
      <c r="AG994" s="55"/>
      <c r="AH994" s="141"/>
      <c r="AI994" s="268" t="s">
        <v>7356</v>
      </c>
      <c r="AJ994" s="53">
        <v>5</v>
      </c>
      <c r="AK994" s="181" t="s">
        <v>7357</v>
      </c>
      <c r="AL994" s="98">
        <f>ROUND(ROUND(P985*Y992,0)*$AD$587-AJ994,0)</f>
        <v>321</v>
      </c>
      <c r="AM994" s="66"/>
    </row>
    <row r="995" spans="1:39" ht="16.75" customHeight="1" x14ac:dyDescent="0.3">
      <c r="A995" s="11">
        <v>33</v>
      </c>
      <c r="B995" s="14" t="s">
        <v>3795</v>
      </c>
      <c r="C995" s="52" t="s">
        <v>14598</v>
      </c>
      <c r="D995" s="128"/>
      <c r="E995" s="129"/>
      <c r="F995" s="129"/>
      <c r="G995" s="129"/>
      <c r="H995" s="129"/>
      <c r="I995" s="129"/>
      <c r="J995" s="129"/>
      <c r="K995" s="130"/>
      <c r="L995" s="2"/>
      <c r="M995" s="2"/>
      <c r="N995" s="58"/>
      <c r="O995" s="81"/>
      <c r="P995" s="185"/>
      <c r="Q995" s="2"/>
      <c r="R995" s="2"/>
      <c r="S995" s="44"/>
      <c r="T995" s="45"/>
      <c r="U995" s="2"/>
      <c r="V995" s="2"/>
      <c r="W995" s="2"/>
      <c r="X995" s="2"/>
      <c r="Y995" s="145"/>
      <c r="Z995" s="71"/>
      <c r="AA995" s="232"/>
      <c r="AB995" s="72"/>
      <c r="AC995" s="145"/>
      <c r="AD995" s="71"/>
      <c r="AE995" s="291" t="s">
        <v>12369</v>
      </c>
      <c r="AF995" s="220" t="s">
        <v>7358</v>
      </c>
      <c r="AG995" s="55" t="s">
        <v>7390</v>
      </c>
      <c r="AH995" s="141">
        <v>0.7</v>
      </c>
      <c r="AI995" s="269"/>
      <c r="AJ995" s="136"/>
      <c r="AK995" s="75"/>
      <c r="AL995" s="98">
        <f>ROUND(ROUND(ROUND(P985*Y992,0)*$AD$587,0)*AH995-AJ994,0)</f>
        <v>223</v>
      </c>
      <c r="AM995" s="66"/>
    </row>
    <row r="996" spans="1:39" ht="16.75" customHeight="1" x14ac:dyDescent="0.3">
      <c r="A996" s="11">
        <v>33</v>
      </c>
      <c r="B996" s="14" t="s">
        <v>3796</v>
      </c>
      <c r="C996" s="52" t="s">
        <v>14597</v>
      </c>
      <c r="D996" s="128"/>
      <c r="E996" s="129"/>
      <c r="F996" s="129"/>
      <c r="G996" s="129"/>
      <c r="H996" s="129"/>
      <c r="I996" s="129"/>
      <c r="J996" s="129"/>
      <c r="K996" s="130"/>
      <c r="L996" s="2"/>
      <c r="M996" s="2"/>
      <c r="N996" s="58"/>
      <c r="O996" s="81"/>
      <c r="P996" s="185"/>
      <c r="Q996" s="2"/>
      <c r="R996" s="2"/>
      <c r="S996" s="44"/>
      <c r="T996" s="43"/>
      <c r="U996" s="8"/>
      <c r="V996" s="8"/>
      <c r="W996" s="8"/>
      <c r="X996" s="8"/>
      <c r="Y996" s="180"/>
      <c r="Z996" s="73"/>
      <c r="AA996" s="232"/>
      <c r="AB996" s="72"/>
      <c r="AC996" s="145"/>
      <c r="AD996" s="71"/>
      <c r="AE996" s="292"/>
      <c r="AF996" s="220" t="s">
        <v>7391</v>
      </c>
      <c r="AG996" s="55" t="s">
        <v>7390</v>
      </c>
      <c r="AH996" s="141">
        <v>0.5</v>
      </c>
      <c r="AI996" s="270"/>
      <c r="AJ996" s="144"/>
      <c r="AK996" s="150"/>
      <c r="AL996" s="98">
        <f>ROUND(ROUND(ROUND(P985*Y992,0)*$AD$587,0)*AH996-AJ994,0)</f>
        <v>158</v>
      </c>
      <c r="AM996" s="66"/>
    </row>
    <row r="997" spans="1:39" ht="16.75" customHeight="1" x14ac:dyDescent="0.3">
      <c r="A997" s="11">
        <v>33</v>
      </c>
      <c r="B997" s="14" t="s">
        <v>3797</v>
      </c>
      <c r="C997" s="52" t="s">
        <v>14596</v>
      </c>
      <c r="D997" s="45"/>
      <c r="E997" s="2"/>
      <c r="F997" s="2"/>
      <c r="G997" s="2"/>
      <c r="H997" s="2"/>
      <c r="I997" s="2"/>
      <c r="J997" s="2"/>
      <c r="K997" s="44"/>
      <c r="L997" s="2"/>
      <c r="M997" s="2"/>
      <c r="N997" s="58"/>
      <c r="O997" s="81"/>
      <c r="P997" s="297" t="s">
        <v>12744</v>
      </c>
      <c r="Q997" s="298"/>
      <c r="R997" s="298"/>
      <c r="S997" s="299"/>
      <c r="T997" s="49"/>
      <c r="U997" s="36"/>
      <c r="V997" s="36"/>
      <c r="W997" s="36"/>
      <c r="X997" s="36"/>
      <c r="Y997" s="217"/>
      <c r="Z997" s="50"/>
      <c r="AA997" s="12"/>
      <c r="AB997" s="45"/>
      <c r="AC997" s="2"/>
      <c r="AD997" s="44"/>
      <c r="AE997" s="36"/>
      <c r="AF997" s="53"/>
      <c r="AG997" s="36"/>
      <c r="AH997" s="36"/>
      <c r="AI997" s="36"/>
      <c r="AJ997" s="36"/>
      <c r="AK997" s="50"/>
      <c r="AL997" s="98">
        <f>ROUND(P1003*$AD$587,0)</f>
        <v>300</v>
      </c>
      <c r="AM997" s="16"/>
    </row>
    <row r="998" spans="1:39" ht="16.75" customHeight="1" x14ac:dyDescent="0.3">
      <c r="A998" s="11">
        <v>33</v>
      </c>
      <c r="B998" s="14" t="s">
        <v>3798</v>
      </c>
      <c r="C998" s="52" t="s">
        <v>14595</v>
      </c>
      <c r="D998" s="45"/>
      <c r="E998" s="2"/>
      <c r="F998" s="2"/>
      <c r="G998" s="2"/>
      <c r="H998" s="2"/>
      <c r="I998" s="2"/>
      <c r="J998" s="2"/>
      <c r="K998" s="44"/>
      <c r="L998" s="2"/>
      <c r="M998" s="2"/>
      <c r="N998" s="58"/>
      <c r="O998" s="81"/>
      <c r="P998" s="300"/>
      <c r="Q998" s="301"/>
      <c r="R998" s="301"/>
      <c r="S998" s="302"/>
      <c r="T998" s="45"/>
      <c r="U998" s="2"/>
      <c r="V998" s="2"/>
      <c r="W998" s="2"/>
      <c r="X998" s="2"/>
      <c r="Y998" s="145"/>
      <c r="Z998" s="71"/>
      <c r="AA998" s="232"/>
      <c r="AB998" s="72"/>
      <c r="AC998" s="145"/>
      <c r="AD998" s="71"/>
      <c r="AE998" s="291" t="s">
        <v>12369</v>
      </c>
      <c r="AF998" s="220" t="s">
        <v>7358</v>
      </c>
      <c r="AG998" s="55" t="s">
        <v>7390</v>
      </c>
      <c r="AH998" s="141">
        <v>0.7</v>
      </c>
      <c r="AI998" s="141"/>
      <c r="AJ998" s="141"/>
      <c r="AK998" s="142"/>
      <c r="AL998" s="98">
        <f>ROUND(ROUND(P1003*$AD$587,0)*AH998,0)</f>
        <v>210</v>
      </c>
      <c r="AM998" s="16"/>
    </row>
    <row r="999" spans="1:39" ht="16.75" customHeight="1" x14ac:dyDescent="0.3">
      <c r="A999" s="11">
        <v>33</v>
      </c>
      <c r="B999" s="14" t="s">
        <v>3799</v>
      </c>
      <c r="C999" s="52" t="s">
        <v>14594</v>
      </c>
      <c r="D999" s="128"/>
      <c r="E999" s="129"/>
      <c r="F999" s="129"/>
      <c r="G999" s="129"/>
      <c r="H999" s="129"/>
      <c r="I999" s="129"/>
      <c r="J999" s="129"/>
      <c r="K999" s="130"/>
      <c r="L999" s="2"/>
      <c r="M999" s="2"/>
      <c r="N999" s="58"/>
      <c r="O999" s="81"/>
      <c r="P999" s="185"/>
      <c r="Q999" s="2"/>
      <c r="R999" s="2"/>
      <c r="S999" s="44"/>
      <c r="T999" s="45"/>
      <c r="U999" s="2"/>
      <c r="V999" s="2"/>
      <c r="W999" s="2"/>
      <c r="X999" s="2"/>
      <c r="Y999" s="145"/>
      <c r="Z999" s="71"/>
      <c r="AA999" s="232"/>
      <c r="AB999" s="72"/>
      <c r="AC999" s="145"/>
      <c r="AD999" s="71"/>
      <c r="AE999" s="292"/>
      <c r="AF999" s="220" t="s">
        <v>7391</v>
      </c>
      <c r="AG999" s="55" t="s">
        <v>7390</v>
      </c>
      <c r="AH999" s="141">
        <v>0.5</v>
      </c>
      <c r="AI999" s="141"/>
      <c r="AJ999" s="141"/>
      <c r="AK999" s="142"/>
      <c r="AL999" s="6">
        <f>ROUND(ROUND(P1003*$AD$587,0)*AH999,0)</f>
        <v>150</v>
      </c>
      <c r="AM999" s="66"/>
    </row>
    <row r="1000" spans="1:39" ht="16.75" customHeight="1" x14ac:dyDescent="0.3">
      <c r="A1000" s="11">
        <v>33</v>
      </c>
      <c r="B1000" s="14" t="s">
        <v>3800</v>
      </c>
      <c r="C1000" s="52" t="s">
        <v>14593</v>
      </c>
      <c r="D1000" s="128"/>
      <c r="E1000" s="129"/>
      <c r="F1000" s="129"/>
      <c r="G1000" s="129"/>
      <c r="H1000" s="129"/>
      <c r="I1000" s="129"/>
      <c r="J1000" s="129"/>
      <c r="K1000" s="130"/>
      <c r="L1000" s="2"/>
      <c r="M1000" s="2"/>
      <c r="N1000" s="58"/>
      <c r="O1000" s="81"/>
      <c r="P1000" s="185"/>
      <c r="Q1000" s="2"/>
      <c r="R1000" s="2"/>
      <c r="S1000" s="44"/>
      <c r="T1000" s="45"/>
      <c r="U1000" s="2"/>
      <c r="V1000" s="2"/>
      <c r="W1000" s="2"/>
      <c r="X1000" s="2"/>
      <c r="Y1000" s="145"/>
      <c r="Z1000" s="71"/>
      <c r="AA1000" s="232"/>
      <c r="AB1000" s="72"/>
      <c r="AC1000" s="145"/>
      <c r="AD1000" s="71"/>
      <c r="AE1000" s="36"/>
      <c r="AF1000" s="201"/>
      <c r="AG1000" s="55"/>
      <c r="AH1000" s="141"/>
      <c r="AI1000" s="268" t="s">
        <v>7356</v>
      </c>
      <c r="AJ1000" s="53">
        <v>5</v>
      </c>
      <c r="AK1000" s="181" t="s">
        <v>7357</v>
      </c>
      <c r="AL1000" s="98">
        <f>ROUND(P1003*$AD$587-AJ1000,0)</f>
        <v>295</v>
      </c>
      <c r="AM1000" s="66"/>
    </row>
    <row r="1001" spans="1:39" ht="16.75" customHeight="1" x14ac:dyDescent="0.3">
      <c r="A1001" s="11">
        <v>33</v>
      </c>
      <c r="B1001" s="14" t="s">
        <v>3801</v>
      </c>
      <c r="C1001" s="52" t="s">
        <v>14592</v>
      </c>
      <c r="D1001" s="128"/>
      <c r="E1001" s="129"/>
      <c r="F1001" s="129"/>
      <c r="G1001" s="129"/>
      <c r="H1001" s="129"/>
      <c r="I1001" s="129"/>
      <c r="J1001" s="129"/>
      <c r="K1001" s="130"/>
      <c r="L1001" s="2"/>
      <c r="M1001" s="2"/>
      <c r="N1001" s="58"/>
      <c r="O1001" s="81"/>
      <c r="P1001" s="185"/>
      <c r="Q1001" s="2"/>
      <c r="R1001" s="2"/>
      <c r="S1001" s="44"/>
      <c r="T1001" s="45"/>
      <c r="U1001" s="2"/>
      <c r="V1001" s="2"/>
      <c r="W1001" s="2"/>
      <c r="X1001" s="2"/>
      <c r="Y1001" s="145"/>
      <c r="Z1001" s="71"/>
      <c r="AA1001" s="232"/>
      <c r="AB1001" s="72"/>
      <c r="AC1001" s="145"/>
      <c r="AD1001" s="71"/>
      <c r="AE1001" s="291" t="s">
        <v>12369</v>
      </c>
      <c r="AF1001" s="220" t="s">
        <v>7358</v>
      </c>
      <c r="AG1001" s="55" t="s">
        <v>7390</v>
      </c>
      <c r="AH1001" s="141">
        <v>0.7</v>
      </c>
      <c r="AI1001" s="269"/>
      <c r="AJ1001" s="136"/>
      <c r="AK1001" s="75"/>
      <c r="AL1001" s="98">
        <f>ROUND(ROUND(P1003*$AD$587,0)*AH1001-AJ1000,0)</f>
        <v>205</v>
      </c>
      <c r="AM1001" s="66"/>
    </row>
    <row r="1002" spans="1:39" ht="16.75" customHeight="1" x14ac:dyDescent="0.3">
      <c r="A1002" s="11">
        <v>33</v>
      </c>
      <c r="B1002" s="14" t="s">
        <v>3802</v>
      </c>
      <c r="C1002" s="52" t="s">
        <v>14591</v>
      </c>
      <c r="D1002" s="128"/>
      <c r="E1002" s="129"/>
      <c r="F1002" s="129"/>
      <c r="G1002" s="129"/>
      <c r="H1002" s="129"/>
      <c r="I1002" s="129"/>
      <c r="J1002" s="129"/>
      <c r="K1002" s="130"/>
      <c r="L1002" s="2"/>
      <c r="M1002" s="2"/>
      <c r="N1002" s="58"/>
      <c r="O1002" s="81"/>
      <c r="P1002" s="185"/>
      <c r="Q1002" s="2"/>
      <c r="R1002" s="2"/>
      <c r="S1002" s="44"/>
      <c r="T1002" s="45"/>
      <c r="U1002" s="2"/>
      <c r="V1002" s="2"/>
      <c r="W1002" s="2"/>
      <c r="X1002" s="2"/>
      <c r="Y1002" s="145"/>
      <c r="Z1002" s="71"/>
      <c r="AA1002" s="232"/>
      <c r="AB1002" s="72"/>
      <c r="AC1002" s="145"/>
      <c r="AD1002" s="71"/>
      <c r="AE1002" s="292"/>
      <c r="AF1002" s="220" t="s">
        <v>7391</v>
      </c>
      <c r="AG1002" s="55" t="s">
        <v>7390</v>
      </c>
      <c r="AH1002" s="141">
        <v>0.5</v>
      </c>
      <c r="AI1002" s="270"/>
      <c r="AJ1002" s="144"/>
      <c r="AK1002" s="150"/>
      <c r="AL1002" s="6">
        <f>ROUND(ROUND(P1003*$AD$587,0)*AH1002-AJ1000,0)</f>
        <v>145</v>
      </c>
      <c r="AM1002" s="66"/>
    </row>
    <row r="1003" spans="1:39" ht="16.75" customHeight="1" x14ac:dyDescent="0.3">
      <c r="A1003" s="11">
        <v>33</v>
      </c>
      <c r="B1003" s="14" t="s">
        <v>3803</v>
      </c>
      <c r="C1003" s="52" t="s">
        <v>14590</v>
      </c>
      <c r="D1003" s="45"/>
      <c r="E1003" s="2"/>
      <c r="F1003" s="2"/>
      <c r="G1003" s="2"/>
      <c r="H1003" s="2"/>
      <c r="I1003" s="2"/>
      <c r="J1003" s="2"/>
      <c r="K1003" s="44"/>
      <c r="L1003" s="2"/>
      <c r="M1003" s="2"/>
      <c r="N1003" s="58"/>
      <c r="O1003" s="81"/>
      <c r="P1003" s="271">
        <f>'21共同生活援助（日中支援型）'!P715</f>
        <v>429</v>
      </c>
      <c r="Q1003" s="272"/>
      <c r="R1003" s="2" t="s">
        <v>7388</v>
      </c>
      <c r="S1003" s="44"/>
      <c r="T1003" s="281" t="s">
        <v>7380</v>
      </c>
      <c r="U1003" s="282"/>
      <c r="V1003" s="282"/>
      <c r="W1003" s="282"/>
      <c r="X1003" s="36"/>
      <c r="Y1003" s="217"/>
      <c r="Z1003" s="74"/>
      <c r="AA1003" s="232"/>
      <c r="AB1003" s="72"/>
      <c r="AC1003" s="145"/>
      <c r="AD1003" s="71"/>
      <c r="AE1003" s="36"/>
      <c r="AF1003" s="194"/>
      <c r="AG1003" s="7"/>
      <c r="AH1003" s="7"/>
      <c r="AI1003" s="36"/>
      <c r="AJ1003" s="7"/>
      <c r="AK1003" s="37"/>
      <c r="AL1003" s="98">
        <f>ROUND(ROUND(P1003*Y1004,0)*$AD$587,0)</f>
        <v>279</v>
      </c>
      <c r="AM1003" s="66"/>
    </row>
    <row r="1004" spans="1:39" ht="16.75" customHeight="1" x14ac:dyDescent="0.3">
      <c r="A1004" s="11">
        <v>33</v>
      </c>
      <c r="B1004" s="14" t="s">
        <v>3804</v>
      </c>
      <c r="C1004" s="52" t="s">
        <v>14589</v>
      </c>
      <c r="D1004" s="45"/>
      <c r="E1004" s="2"/>
      <c r="F1004" s="2"/>
      <c r="G1004" s="2"/>
      <c r="H1004" s="2"/>
      <c r="I1004" s="2"/>
      <c r="J1004" s="2"/>
      <c r="K1004" s="44"/>
      <c r="L1004" s="2"/>
      <c r="M1004" s="2"/>
      <c r="N1004" s="58"/>
      <c r="O1004" s="81"/>
      <c r="P1004" s="72"/>
      <c r="Q1004" s="145"/>
      <c r="R1004" s="2"/>
      <c r="S1004" s="44"/>
      <c r="T1004" s="284"/>
      <c r="U1004" s="285"/>
      <c r="V1004" s="285"/>
      <c r="W1004" s="285"/>
      <c r="X1004" s="136" t="s">
        <v>7404</v>
      </c>
      <c r="Y1004" s="273">
        <v>0.93</v>
      </c>
      <c r="Z1004" s="274"/>
      <c r="AA1004" s="233"/>
      <c r="AB1004" s="156"/>
      <c r="AC1004" s="155"/>
      <c r="AD1004" s="157"/>
      <c r="AE1004" s="291" t="s">
        <v>12369</v>
      </c>
      <c r="AF1004" s="220" t="s">
        <v>7358</v>
      </c>
      <c r="AG1004" s="55" t="s">
        <v>7390</v>
      </c>
      <c r="AH1004" s="141">
        <v>0.7</v>
      </c>
      <c r="AI1004" s="141"/>
      <c r="AJ1004" s="141"/>
      <c r="AK1004" s="142"/>
      <c r="AL1004" s="6">
        <f>ROUND(ROUND(ROUND(P1003*Y1004,0)*$AD$587,0)*AH1004,0)</f>
        <v>195</v>
      </c>
      <c r="AM1004" s="66"/>
    </row>
    <row r="1005" spans="1:39" ht="16.75" customHeight="1" x14ac:dyDescent="0.3">
      <c r="A1005" s="11">
        <v>33</v>
      </c>
      <c r="B1005" s="14" t="s">
        <v>3805</v>
      </c>
      <c r="C1005" s="52" t="s">
        <v>14588</v>
      </c>
      <c r="D1005" s="128"/>
      <c r="E1005" s="129"/>
      <c r="F1005" s="129"/>
      <c r="G1005" s="129"/>
      <c r="H1005" s="129"/>
      <c r="I1005" s="129"/>
      <c r="J1005" s="129"/>
      <c r="K1005" s="130"/>
      <c r="L1005" s="2"/>
      <c r="M1005" s="2"/>
      <c r="N1005" s="58"/>
      <c r="O1005" s="81"/>
      <c r="P1005" s="185"/>
      <c r="Q1005" s="2"/>
      <c r="R1005" s="2"/>
      <c r="S1005" s="44"/>
      <c r="T1005" s="284"/>
      <c r="U1005" s="285"/>
      <c r="V1005" s="285"/>
      <c r="W1005" s="285"/>
      <c r="X1005" s="2"/>
      <c r="Y1005" s="145"/>
      <c r="Z1005" s="71"/>
      <c r="AA1005" s="232"/>
      <c r="AB1005" s="72"/>
      <c r="AC1005" s="145"/>
      <c r="AD1005" s="71"/>
      <c r="AE1005" s="292"/>
      <c r="AF1005" s="220" t="s">
        <v>7391</v>
      </c>
      <c r="AG1005" s="55" t="s">
        <v>7390</v>
      </c>
      <c r="AH1005" s="141">
        <v>0.5</v>
      </c>
      <c r="AI1005" s="141"/>
      <c r="AJ1005" s="141"/>
      <c r="AK1005" s="142"/>
      <c r="AL1005" s="98">
        <f>ROUND(ROUND(ROUND(P1003*Y1004,0)*$AD$587,0)*AH1005,0)</f>
        <v>140</v>
      </c>
      <c r="AM1005" s="66"/>
    </row>
    <row r="1006" spans="1:39" ht="16.75" customHeight="1" x14ac:dyDescent="0.3">
      <c r="A1006" s="11">
        <v>33</v>
      </c>
      <c r="B1006" s="14" t="s">
        <v>3806</v>
      </c>
      <c r="C1006" s="52" t="s">
        <v>14587</v>
      </c>
      <c r="D1006" s="128"/>
      <c r="E1006" s="129"/>
      <c r="F1006" s="129"/>
      <c r="G1006" s="129"/>
      <c r="H1006" s="129"/>
      <c r="I1006" s="129"/>
      <c r="J1006" s="129"/>
      <c r="K1006" s="130"/>
      <c r="L1006" s="2"/>
      <c r="M1006" s="2"/>
      <c r="N1006" s="58"/>
      <c r="O1006" s="81"/>
      <c r="P1006" s="185"/>
      <c r="Q1006" s="2"/>
      <c r="R1006" s="2"/>
      <c r="S1006" s="44"/>
      <c r="T1006" s="45"/>
      <c r="U1006" s="2"/>
      <c r="V1006" s="2"/>
      <c r="W1006" s="2"/>
      <c r="X1006" s="2"/>
      <c r="Y1006" s="145"/>
      <c r="Z1006" s="71"/>
      <c r="AA1006" s="232"/>
      <c r="AB1006" s="72"/>
      <c r="AC1006" s="145"/>
      <c r="AD1006" s="71"/>
      <c r="AE1006" s="36"/>
      <c r="AF1006" s="201"/>
      <c r="AG1006" s="55"/>
      <c r="AH1006" s="141"/>
      <c r="AI1006" s="268" t="s">
        <v>7356</v>
      </c>
      <c r="AJ1006" s="53">
        <v>5</v>
      </c>
      <c r="AK1006" s="181" t="s">
        <v>7357</v>
      </c>
      <c r="AL1006" s="98">
        <f>ROUND(ROUND(P1003*Y1004,0)*$AD$587-AJ1006,0)</f>
        <v>274</v>
      </c>
      <c r="AM1006" s="66"/>
    </row>
    <row r="1007" spans="1:39" ht="16.75" customHeight="1" x14ac:dyDescent="0.3">
      <c r="A1007" s="11">
        <v>33</v>
      </c>
      <c r="B1007" s="14" t="s">
        <v>3807</v>
      </c>
      <c r="C1007" s="52" t="s">
        <v>14586</v>
      </c>
      <c r="D1007" s="128"/>
      <c r="E1007" s="129"/>
      <c r="F1007" s="129"/>
      <c r="G1007" s="129"/>
      <c r="H1007" s="129"/>
      <c r="I1007" s="129"/>
      <c r="J1007" s="129"/>
      <c r="K1007" s="130"/>
      <c r="L1007" s="2"/>
      <c r="M1007" s="2"/>
      <c r="N1007" s="58"/>
      <c r="O1007" s="81"/>
      <c r="P1007" s="185"/>
      <c r="Q1007" s="2"/>
      <c r="R1007" s="2"/>
      <c r="S1007" s="44"/>
      <c r="T1007" s="45"/>
      <c r="U1007" s="2"/>
      <c r="V1007" s="2"/>
      <c r="W1007" s="2"/>
      <c r="X1007" s="2"/>
      <c r="Y1007" s="145"/>
      <c r="Z1007" s="71"/>
      <c r="AA1007" s="232"/>
      <c r="AB1007" s="72"/>
      <c r="AC1007" s="145"/>
      <c r="AD1007" s="71"/>
      <c r="AE1007" s="291" t="s">
        <v>12369</v>
      </c>
      <c r="AF1007" s="220" t="s">
        <v>7358</v>
      </c>
      <c r="AG1007" s="55" t="s">
        <v>7390</v>
      </c>
      <c r="AH1007" s="141">
        <v>0.7</v>
      </c>
      <c r="AI1007" s="269"/>
      <c r="AJ1007" s="136"/>
      <c r="AK1007" s="75"/>
      <c r="AL1007" s="6">
        <f>ROUND(ROUND(ROUND(P1003*Y1004,0)*$AD$587,0)*AH1007-AJ1006,0)</f>
        <v>190</v>
      </c>
      <c r="AM1007" s="66"/>
    </row>
    <row r="1008" spans="1:39" ht="16.75" customHeight="1" x14ac:dyDescent="0.3">
      <c r="A1008" s="11">
        <v>33</v>
      </c>
      <c r="B1008" s="14" t="s">
        <v>3808</v>
      </c>
      <c r="C1008" s="52" t="s">
        <v>14585</v>
      </c>
      <c r="D1008" s="128"/>
      <c r="E1008" s="129"/>
      <c r="F1008" s="129"/>
      <c r="G1008" s="129"/>
      <c r="H1008" s="129"/>
      <c r="I1008" s="129"/>
      <c r="J1008" s="129"/>
      <c r="K1008" s="130"/>
      <c r="L1008" s="2"/>
      <c r="M1008" s="2"/>
      <c r="N1008" s="58"/>
      <c r="O1008" s="81"/>
      <c r="P1008" s="185"/>
      <c r="Q1008" s="2"/>
      <c r="R1008" s="2"/>
      <c r="S1008" s="44"/>
      <c r="T1008" s="43"/>
      <c r="U1008" s="8"/>
      <c r="V1008" s="8"/>
      <c r="W1008" s="8"/>
      <c r="X1008" s="8"/>
      <c r="Y1008" s="180"/>
      <c r="Z1008" s="73"/>
      <c r="AA1008" s="232"/>
      <c r="AB1008" s="72"/>
      <c r="AC1008" s="145"/>
      <c r="AD1008" s="71"/>
      <c r="AE1008" s="292"/>
      <c r="AF1008" s="220" t="s">
        <v>7391</v>
      </c>
      <c r="AG1008" s="55" t="s">
        <v>7390</v>
      </c>
      <c r="AH1008" s="141">
        <v>0.5</v>
      </c>
      <c r="AI1008" s="270"/>
      <c r="AJ1008" s="144"/>
      <c r="AK1008" s="150"/>
      <c r="AL1008" s="98">
        <f>ROUND(ROUND(ROUND(P1003*Y1004,0)*$AD$587,0)*AH1008-AJ1006,0)</f>
        <v>135</v>
      </c>
      <c r="AM1008" s="66"/>
    </row>
    <row r="1009" spans="1:39" ht="16.75" customHeight="1" x14ac:dyDescent="0.3">
      <c r="A1009" s="11">
        <v>33</v>
      </c>
      <c r="B1009" s="14" t="s">
        <v>3809</v>
      </c>
      <c r="C1009" s="52" t="s">
        <v>14584</v>
      </c>
      <c r="D1009" s="45"/>
      <c r="E1009" s="2"/>
      <c r="F1009" s="2"/>
      <c r="G1009" s="2"/>
      <c r="H1009" s="2"/>
      <c r="I1009" s="2"/>
      <c r="J1009" s="2"/>
      <c r="K1009" s="44"/>
      <c r="L1009" s="2"/>
      <c r="M1009" s="2"/>
      <c r="N1009" s="58"/>
      <c r="O1009" s="81"/>
      <c r="P1009" s="185"/>
      <c r="Q1009" s="2"/>
      <c r="R1009" s="2"/>
      <c r="S1009" s="44"/>
      <c r="T1009" s="281" t="s">
        <v>13491</v>
      </c>
      <c r="U1009" s="282"/>
      <c r="V1009" s="282"/>
      <c r="W1009" s="282"/>
      <c r="X1009" s="2"/>
      <c r="Y1009" s="145"/>
      <c r="Z1009" s="71"/>
      <c r="AA1009" s="232"/>
      <c r="AB1009" s="72"/>
      <c r="AC1009" s="145"/>
      <c r="AD1009" s="71"/>
      <c r="AE1009" s="36"/>
      <c r="AF1009" s="194"/>
      <c r="AG1009" s="7"/>
      <c r="AH1009" s="7"/>
      <c r="AI1009" s="36"/>
      <c r="AJ1009" s="7"/>
      <c r="AK1009" s="37"/>
      <c r="AL1009" s="98">
        <f>ROUND(ROUND(P1003*Y1010,0)*$AD$587,0)</f>
        <v>286</v>
      </c>
      <c r="AM1009" s="66"/>
    </row>
    <row r="1010" spans="1:39" ht="16.75" customHeight="1" x14ac:dyDescent="0.3">
      <c r="A1010" s="11">
        <v>33</v>
      </c>
      <c r="B1010" s="14" t="s">
        <v>3810</v>
      </c>
      <c r="C1010" s="52" t="s">
        <v>14583</v>
      </c>
      <c r="D1010" s="45"/>
      <c r="E1010" s="2"/>
      <c r="F1010" s="2"/>
      <c r="G1010" s="2"/>
      <c r="H1010" s="2"/>
      <c r="I1010" s="2"/>
      <c r="J1010" s="2"/>
      <c r="K1010" s="44"/>
      <c r="L1010" s="2"/>
      <c r="M1010" s="2"/>
      <c r="N1010" s="58"/>
      <c r="O1010" s="81"/>
      <c r="P1010" s="185"/>
      <c r="Q1010" s="2"/>
      <c r="R1010" s="2"/>
      <c r="S1010" s="44"/>
      <c r="T1010" s="284" t="s">
        <v>7405</v>
      </c>
      <c r="U1010" s="285"/>
      <c r="V1010" s="285"/>
      <c r="W1010" s="285"/>
      <c r="X1010" s="136" t="s">
        <v>7404</v>
      </c>
      <c r="Y1010" s="273">
        <v>0.95</v>
      </c>
      <c r="Z1010" s="274"/>
      <c r="AA1010" s="233"/>
      <c r="AB1010" s="156"/>
      <c r="AC1010" s="155"/>
      <c r="AD1010" s="157"/>
      <c r="AE1010" s="291" t="s">
        <v>12369</v>
      </c>
      <c r="AF1010" s="220" t="s">
        <v>7358</v>
      </c>
      <c r="AG1010" s="55" t="s">
        <v>7390</v>
      </c>
      <c r="AH1010" s="141">
        <v>0.7</v>
      </c>
      <c r="AI1010" s="141"/>
      <c r="AJ1010" s="141"/>
      <c r="AK1010" s="142"/>
      <c r="AL1010" s="98">
        <f>ROUND(ROUND(ROUND(P1003*Y1010,0)*$AD$587,0)*AH1010,0)</f>
        <v>200</v>
      </c>
      <c r="AM1010" s="66"/>
    </row>
    <row r="1011" spans="1:39" ht="16.75" customHeight="1" x14ac:dyDescent="0.3">
      <c r="A1011" s="11">
        <v>33</v>
      </c>
      <c r="B1011" s="14" t="s">
        <v>3811</v>
      </c>
      <c r="C1011" s="52" t="s">
        <v>14582</v>
      </c>
      <c r="D1011" s="128"/>
      <c r="E1011" s="129"/>
      <c r="F1011" s="129"/>
      <c r="G1011" s="129"/>
      <c r="H1011" s="129"/>
      <c r="I1011" s="129"/>
      <c r="J1011" s="129"/>
      <c r="K1011" s="130"/>
      <c r="L1011" s="2"/>
      <c r="M1011" s="2"/>
      <c r="N1011" s="58"/>
      <c r="O1011" s="81"/>
      <c r="P1011" s="185"/>
      <c r="Q1011" s="2"/>
      <c r="R1011" s="2"/>
      <c r="S1011" s="44"/>
      <c r="T1011" s="284"/>
      <c r="U1011" s="285"/>
      <c r="V1011" s="285"/>
      <c r="W1011" s="285"/>
      <c r="X1011" s="2"/>
      <c r="Y1011" s="145"/>
      <c r="Z1011" s="71"/>
      <c r="AA1011" s="232"/>
      <c r="AB1011" s="72"/>
      <c r="AC1011" s="145"/>
      <c r="AD1011" s="71"/>
      <c r="AE1011" s="292"/>
      <c r="AF1011" s="220" t="s">
        <v>7391</v>
      </c>
      <c r="AG1011" s="55" t="s">
        <v>7390</v>
      </c>
      <c r="AH1011" s="141">
        <v>0.5</v>
      </c>
      <c r="AI1011" s="141"/>
      <c r="AJ1011" s="141"/>
      <c r="AK1011" s="142"/>
      <c r="AL1011" s="98">
        <f>ROUND(ROUND(ROUND(P1003*Y1010,0)*$AD$587,0)*AH1011,0)</f>
        <v>143</v>
      </c>
      <c r="AM1011" s="66"/>
    </row>
    <row r="1012" spans="1:39" ht="16.75" customHeight="1" x14ac:dyDescent="0.3">
      <c r="A1012" s="11">
        <v>33</v>
      </c>
      <c r="B1012" s="14" t="s">
        <v>3812</v>
      </c>
      <c r="C1012" s="52" t="s">
        <v>14581</v>
      </c>
      <c r="D1012" s="128"/>
      <c r="E1012" s="129"/>
      <c r="F1012" s="129"/>
      <c r="G1012" s="129"/>
      <c r="H1012" s="129"/>
      <c r="I1012" s="129"/>
      <c r="J1012" s="129"/>
      <c r="K1012" s="130"/>
      <c r="L1012" s="2"/>
      <c r="M1012" s="2"/>
      <c r="N1012" s="58"/>
      <c r="O1012" s="81"/>
      <c r="P1012" s="185"/>
      <c r="Q1012" s="2"/>
      <c r="R1012" s="2"/>
      <c r="S1012" s="44"/>
      <c r="T1012" s="45"/>
      <c r="U1012" s="2"/>
      <c r="V1012" s="2"/>
      <c r="W1012" s="2"/>
      <c r="X1012" s="2"/>
      <c r="Y1012" s="145"/>
      <c r="Z1012" s="71"/>
      <c r="AA1012" s="232"/>
      <c r="AB1012" s="72"/>
      <c r="AC1012" s="145"/>
      <c r="AD1012" s="71"/>
      <c r="AE1012" s="36"/>
      <c r="AF1012" s="201"/>
      <c r="AG1012" s="55"/>
      <c r="AH1012" s="141"/>
      <c r="AI1012" s="268" t="s">
        <v>7356</v>
      </c>
      <c r="AJ1012" s="53">
        <v>5</v>
      </c>
      <c r="AK1012" s="181" t="s">
        <v>7357</v>
      </c>
      <c r="AL1012" s="98">
        <f>ROUND(ROUND(P1003*Y1010,0)*$AD$587-AJ1012,0)</f>
        <v>281</v>
      </c>
      <c r="AM1012" s="66"/>
    </row>
    <row r="1013" spans="1:39" ht="16.75" customHeight="1" x14ac:dyDescent="0.3">
      <c r="A1013" s="11">
        <v>33</v>
      </c>
      <c r="B1013" s="14" t="s">
        <v>3813</v>
      </c>
      <c r="C1013" s="52" t="s">
        <v>14580</v>
      </c>
      <c r="D1013" s="128"/>
      <c r="E1013" s="129"/>
      <c r="F1013" s="129"/>
      <c r="G1013" s="129"/>
      <c r="H1013" s="129"/>
      <c r="I1013" s="129"/>
      <c r="J1013" s="129"/>
      <c r="K1013" s="130"/>
      <c r="L1013" s="2"/>
      <c r="M1013" s="2"/>
      <c r="N1013" s="58"/>
      <c r="O1013" s="81"/>
      <c r="P1013" s="185"/>
      <c r="Q1013" s="2"/>
      <c r="R1013" s="2"/>
      <c r="S1013" s="44"/>
      <c r="T1013" s="45"/>
      <c r="U1013" s="2"/>
      <c r="V1013" s="2"/>
      <c r="W1013" s="2"/>
      <c r="X1013" s="2"/>
      <c r="Y1013" s="145"/>
      <c r="Z1013" s="71"/>
      <c r="AA1013" s="232"/>
      <c r="AB1013" s="72"/>
      <c r="AC1013" s="145"/>
      <c r="AD1013" s="71"/>
      <c r="AE1013" s="291" t="s">
        <v>12369</v>
      </c>
      <c r="AF1013" s="220" t="s">
        <v>7358</v>
      </c>
      <c r="AG1013" s="55" t="s">
        <v>7390</v>
      </c>
      <c r="AH1013" s="141">
        <v>0.7</v>
      </c>
      <c r="AI1013" s="269"/>
      <c r="AJ1013" s="136"/>
      <c r="AK1013" s="75"/>
      <c r="AL1013" s="98">
        <f>ROUND(ROUND(ROUND(P1003*Y1010,0)*$AD$587,0)*AH1013-AJ1012,0)</f>
        <v>195</v>
      </c>
      <c r="AM1013" s="66"/>
    </row>
    <row r="1014" spans="1:39" ht="16.75" customHeight="1" x14ac:dyDescent="0.3">
      <c r="A1014" s="11">
        <v>33</v>
      </c>
      <c r="B1014" s="14" t="s">
        <v>3814</v>
      </c>
      <c r="C1014" s="52" t="s">
        <v>14579</v>
      </c>
      <c r="D1014" s="137"/>
      <c r="E1014" s="138"/>
      <c r="F1014" s="138"/>
      <c r="G1014" s="138"/>
      <c r="H1014" s="138"/>
      <c r="I1014" s="138"/>
      <c r="J1014" s="138"/>
      <c r="K1014" s="139"/>
      <c r="L1014" s="8"/>
      <c r="M1014" s="8"/>
      <c r="N1014" s="13"/>
      <c r="O1014" s="165"/>
      <c r="P1014" s="164"/>
      <c r="Q1014" s="8"/>
      <c r="R1014" s="8"/>
      <c r="S1014" s="24"/>
      <c r="T1014" s="43"/>
      <c r="U1014" s="8"/>
      <c r="V1014" s="8"/>
      <c r="W1014" s="8"/>
      <c r="X1014" s="8"/>
      <c r="Y1014" s="180"/>
      <c r="Z1014" s="73"/>
      <c r="AA1014" s="232"/>
      <c r="AB1014" s="216"/>
      <c r="AC1014" s="180"/>
      <c r="AD1014" s="73"/>
      <c r="AE1014" s="292"/>
      <c r="AF1014" s="220" t="s">
        <v>7391</v>
      </c>
      <c r="AG1014" s="55" t="s">
        <v>7390</v>
      </c>
      <c r="AH1014" s="141">
        <v>0.5</v>
      </c>
      <c r="AI1014" s="270"/>
      <c r="AJ1014" s="144"/>
      <c r="AK1014" s="150"/>
      <c r="AL1014" s="98">
        <f>ROUND(ROUND(ROUND(P1003*Y1010,0)*$AD$587,0)*AH1014-AJ1012,0)</f>
        <v>138</v>
      </c>
      <c r="AM1014" s="65"/>
    </row>
    <row r="1015" spans="1:39" ht="16.75" customHeight="1" x14ac:dyDescent="0.3">
      <c r="A1015" s="11">
        <v>33</v>
      </c>
      <c r="B1015" s="14" t="s">
        <v>3815</v>
      </c>
      <c r="C1015" s="52" t="s">
        <v>14578</v>
      </c>
      <c r="D1015" s="281" t="s">
        <v>13183</v>
      </c>
      <c r="E1015" s="282"/>
      <c r="F1015" s="282"/>
      <c r="G1015" s="282"/>
      <c r="H1015" s="282"/>
      <c r="I1015" s="282"/>
      <c r="J1015" s="282"/>
      <c r="K1015" s="283"/>
      <c r="L1015" s="281" t="s">
        <v>12543</v>
      </c>
      <c r="M1015" s="282"/>
      <c r="N1015" s="282"/>
      <c r="O1015" s="283"/>
      <c r="P1015" s="167" t="s">
        <v>7461</v>
      </c>
      <c r="Q1015" s="36"/>
      <c r="R1015" s="36"/>
      <c r="S1015" s="50"/>
      <c r="T1015" s="36"/>
      <c r="U1015" s="36"/>
      <c r="V1015" s="36"/>
      <c r="W1015" s="36"/>
      <c r="X1015" s="36"/>
      <c r="Y1015" s="217"/>
      <c r="Z1015" s="50"/>
      <c r="AA1015" s="12"/>
      <c r="AB1015" s="259" t="s">
        <v>7391</v>
      </c>
      <c r="AC1015" s="36"/>
      <c r="AD1015" s="50"/>
      <c r="AE1015" s="36"/>
      <c r="AF1015" s="53"/>
      <c r="AG1015" s="36"/>
      <c r="AH1015" s="36"/>
      <c r="AI1015" s="36"/>
      <c r="AJ1015" s="36"/>
      <c r="AK1015" s="50"/>
      <c r="AL1015" s="98">
        <f>ROUND(P1021*$AD$1019,0)</f>
        <v>455</v>
      </c>
      <c r="AM1015" s="22" t="s">
        <v>7631</v>
      </c>
    </row>
    <row r="1016" spans="1:39" ht="16.75" customHeight="1" x14ac:dyDescent="0.3">
      <c r="A1016" s="11">
        <v>33</v>
      </c>
      <c r="B1016" s="14" t="s">
        <v>3816</v>
      </c>
      <c r="C1016" s="52" t="s">
        <v>14577</v>
      </c>
      <c r="D1016" s="284"/>
      <c r="E1016" s="285"/>
      <c r="F1016" s="285"/>
      <c r="G1016" s="285"/>
      <c r="H1016" s="285"/>
      <c r="I1016" s="285"/>
      <c r="J1016" s="285"/>
      <c r="K1016" s="286"/>
      <c r="L1016" s="284"/>
      <c r="M1016" s="285"/>
      <c r="N1016" s="285"/>
      <c r="O1016" s="286"/>
      <c r="P1016" s="185"/>
      <c r="Q1016" s="2"/>
      <c r="R1016" s="2"/>
      <c r="S1016" s="44"/>
      <c r="T1016" s="2"/>
      <c r="U1016" s="2"/>
      <c r="V1016" s="2"/>
      <c r="W1016" s="2"/>
      <c r="X1016" s="2"/>
      <c r="Y1016" s="145"/>
      <c r="Z1016" s="71"/>
      <c r="AA1016" s="232"/>
      <c r="AB1016" s="287"/>
      <c r="AC1016" s="145"/>
      <c r="AD1016" s="71"/>
      <c r="AE1016" s="291" t="s">
        <v>12369</v>
      </c>
      <c r="AF1016" s="220" t="s">
        <v>7358</v>
      </c>
      <c r="AG1016" s="55" t="s">
        <v>7390</v>
      </c>
      <c r="AH1016" s="141">
        <v>0.7</v>
      </c>
      <c r="AI1016" s="141"/>
      <c r="AJ1016" s="141"/>
      <c r="AK1016" s="142"/>
      <c r="AL1016" s="98">
        <f>ROUND(ROUND(P1021*$AD$1019,0)*AH1016,0)</f>
        <v>319</v>
      </c>
      <c r="AM1016" s="66"/>
    </row>
    <row r="1017" spans="1:39" ht="16.75" customHeight="1" x14ac:dyDescent="0.3">
      <c r="A1017" s="11">
        <v>33</v>
      </c>
      <c r="B1017" s="14" t="s">
        <v>3817</v>
      </c>
      <c r="C1017" s="52" t="s">
        <v>14576</v>
      </c>
      <c r="D1017" s="128"/>
      <c r="E1017" s="129"/>
      <c r="F1017" s="129"/>
      <c r="G1017" s="129"/>
      <c r="H1017" s="129"/>
      <c r="I1017" s="129"/>
      <c r="J1017" s="129"/>
      <c r="K1017" s="130"/>
      <c r="L1017" s="284"/>
      <c r="M1017" s="285"/>
      <c r="N1017" s="285"/>
      <c r="O1017" s="286"/>
      <c r="P1017" s="185"/>
      <c r="Q1017" s="2"/>
      <c r="R1017" s="2"/>
      <c r="S1017" s="44"/>
      <c r="T1017" s="45"/>
      <c r="U1017" s="2"/>
      <c r="V1017" s="2"/>
      <c r="W1017" s="2"/>
      <c r="X1017" s="2"/>
      <c r="Y1017" s="145"/>
      <c r="Z1017" s="71"/>
      <c r="AA1017" s="232"/>
      <c r="AB1017" s="287"/>
      <c r="AC1017" s="145"/>
      <c r="AD1017" s="71"/>
      <c r="AE1017" s="292"/>
      <c r="AF1017" s="220" t="s">
        <v>7391</v>
      </c>
      <c r="AG1017" s="55" t="s">
        <v>7390</v>
      </c>
      <c r="AH1017" s="141">
        <v>0.5</v>
      </c>
      <c r="AI1017" s="141"/>
      <c r="AJ1017" s="141"/>
      <c r="AK1017" s="142"/>
      <c r="AL1017" s="98">
        <f>ROUND(ROUND(P1021*$AD$1019,0)*AH1017,0)</f>
        <v>228</v>
      </c>
      <c r="AM1017" s="66"/>
    </row>
    <row r="1018" spans="1:39" ht="16.75" customHeight="1" x14ac:dyDescent="0.3">
      <c r="A1018" s="11">
        <v>33</v>
      </c>
      <c r="B1018" s="14" t="s">
        <v>3818</v>
      </c>
      <c r="C1018" s="52" t="s">
        <v>14575</v>
      </c>
      <c r="D1018" s="128"/>
      <c r="E1018" s="129"/>
      <c r="F1018" s="129"/>
      <c r="G1018" s="129"/>
      <c r="H1018" s="129"/>
      <c r="I1018" s="129"/>
      <c r="J1018" s="129"/>
      <c r="K1018" s="130"/>
      <c r="L1018" s="129"/>
      <c r="M1018" s="199"/>
      <c r="N1018" s="199"/>
      <c r="O1018" s="197"/>
      <c r="P1018" s="185"/>
      <c r="Q1018" s="2"/>
      <c r="R1018" s="2"/>
      <c r="S1018" s="44"/>
      <c r="T1018" s="45"/>
      <c r="U1018" s="2"/>
      <c r="V1018" s="2"/>
      <c r="W1018" s="2"/>
      <c r="X1018" s="2"/>
      <c r="Y1018" s="145"/>
      <c r="Z1018" s="71"/>
      <c r="AA1018" s="232"/>
      <c r="AB1018" s="72"/>
      <c r="AC1018" s="145"/>
      <c r="AD1018" s="71"/>
      <c r="AE1018" s="36"/>
      <c r="AF1018" s="201"/>
      <c r="AG1018" s="55"/>
      <c r="AH1018" s="141"/>
      <c r="AI1018" s="268" t="s">
        <v>7356</v>
      </c>
      <c r="AJ1018" s="53">
        <v>5</v>
      </c>
      <c r="AK1018" s="181" t="s">
        <v>7357</v>
      </c>
      <c r="AL1018" s="98">
        <f>ROUND(P1021*$AD$1019-AJ1018,0)</f>
        <v>450</v>
      </c>
      <c r="AM1018" s="66"/>
    </row>
    <row r="1019" spans="1:39" ht="16.75" customHeight="1" x14ac:dyDescent="0.3">
      <c r="A1019" s="11">
        <v>33</v>
      </c>
      <c r="B1019" s="14" t="s">
        <v>3819</v>
      </c>
      <c r="C1019" s="52" t="s">
        <v>14574</v>
      </c>
      <c r="D1019" s="128"/>
      <c r="E1019" s="129"/>
      <c r="F1019" s="129"/>
      <c r="G1019" s="129"/>
      <c r="H1019" s="129"/>
      <c r="I1019" s="129"/>
      <c r="J1019" s="129"/>
      <c r="K1019" s="130"/>
      <c r="L1019" s="129"/>
      <c r="M1019" s="199"/>
      <c r="N1019" s="199"/>
      <c r="O1019" s="197"/>
      <c r="P1019" s="185"/>
      <c r="Q1019" s="2"/>
      <c r="R1019" s="2"/>
      <c r="S1019" s="44"/>
      <c r="T1019" s="45"/>
      <c r="U1019" s="2"/>
      <c r="V1019" s="2"/>
      <c r="W1019" s="2"/>
      <c r="X1019" s="2"/>
      <c r="Y1019" s="145"/>
      <c r="Z1019" s="71"/>
      <c r="AA1019" s="232"/>
      <c r="AB1019" s="72"/>
      <c r="AC1019" s="145" t="s">
        <v>1</v>
      </c>
      <c r="AD1019" s="157">
        <v>0.5</v>
      </c>
      <c r="AE1019" s="291" t="s">
        <v>12369</v>
      </c>
      <c r="AF1019" s="220" t="s">
        <v>7358</v>
      </c>
      <c r="AG1019" s="55" t="s">
        <v>7390</v>
      </c>
      <c r="AH1019" s="141">
        <v>0.7</v>
      </c>
      <c r="AI1019" s="269"/>
      <c r="AJ1019" s="136"/>
      <c r="AK1019" s="75"/>
      <c r="AL1019" s="98">
        <f>ROUND(ROUND(P1021*$AD$1019,0)*AH1019-AJ1018,0)</f>
        <v>314</v>
      </c>
      <c r="AM1019" s="66"/>
    </row>
    <row r="1020" spans="1:39" ht="16.75" customHeight="1" x14ac:dyDescent="0.3">
      <c r="A1020" s="11">
        <v>33</v>
      </c>
      <c r="B1020" s="14" t="s">
        <v>3820</v>
      </c>
      <c r="C1020" s="52" t="s">
        <v>14573</v>
      </c>
      <c r="D1020" s="128"/>
      <c r="E1020" s="129"/>
      <c r="F1020" s="129"/>
      <c r="G1020" s="129"/>
      <c r="H1020" s="129"/>
      <c r="I1020" s="129"/>
      <c r="J1020" s="129"/>
      <c r="K1020" s="130"/>
      <c r="L1020" s="129"/>
      <c r="M1020" s="199"/>
      <c r="N1020" s="199"/>
      <c r="O1020" s="197"/>
      <c r="P1020" s="185"/>
      <c r="Q1020" s="2"/>
      <c r="R1020" s="2"/>
      <c r="S1020" s="44"/>
      <c r="T1020" s="45"/>
      <c r="U1020" s="2"/>
      <c r="V1020" s="2"/>
      <c r="W1020" s="2"/>
      <c r="X1020" s="2"/>
      <c r="Y1020" s="145"/>
      <c r="Z1020" s="71"/>
      <c r="AA1020" s="232"/>
      <c r="AB1020" s="72"/>
      <c r="AC1020" s="145"/>
      <c r="AD1020" s="71"/>
      <c r="AE1020" s="292"/>
      <c r="AF1020" s="220" t="s">
        <v>7391</v>
      </c>
      <c r="AG1020" s="55" t="s">
        <v>7390</v>
      </c>
      <c r="AH1020" s="141">
        <v>0.5</v>
      </c>
      <c r="AI1020" s="270"/>
      <c r="AJ1020" s="144"/>
      <c r="AK1020" s="150"/>
      <c r="AL1020" s="98">
        <f>ROUND(ROUND(P1021*$AD$1019,0)*AH1020-AJ1018,0)</f>
        <v>223</v>
      </c>
      <c r="AM1020" s="66"/>
    </row>
    <row r="1021" spans="1:39" ht="16.75" customHeight="1" x14ac:dyDescent="0.3">
      <c r="A1021" s="11">
        <v>33</v>
      </c>
      <c r="B1021" s="14" t="s">
        <v>3821</v>
      </c>
      <c r="C1021" s="52" t="s">
        <v>14572</v>
      </c>
      <c r="D1021" s="128"/>
      <c r="E1021" s="129"/>
      <c r="F1021" s="129"/>
      <c r="G1021" s="129"/>
      <c r="H1021" s="129"/>
      <c r="I1021" s="129"/>
      <c r="J1021" s="129"/>
      <c r="K1021" s="130"/>
      <c r="L1021" s="199"/>
      <c r="M1021" s="199"/>
      <c r="N1021" s="199"/>
      <c r="O1021" s="197"/>
      <c r="P1021" s="271">
        <f>'21共同生活援助（日中支援型）'!P301</f>
        <v>909</v>
      </c>
      <c r="Q1021" s="272"/>
      <c r="R1021" s="2" t="s">
        <v>7388</v>
      </c>
      <c r="S1021" s="44"/>
      <c r="T1021" s="281" t="s">
        <v>7380</v>
      </c>
      <c r="U1021" s="282"/>
      <c r="V1021" s="282"/>
      <c r="W1021" s="282"/>
      <c r="X1021" s="36"/>
      <c r="Y1021" s="217"/>
      <c r="Z1021" s="74"/>
      <c r="AA1021" s="232"/>
      <c r="AB1021" s="72"/>
      <c r="AC1021" s="145"/>
      <c r="AD1021" s="71"/>
      <c r="AE1021" s="36"/>
      <c r="AF1021" s="135"/>
      <c r="AG1021" s="7"/>
      <c r="AH1021" s="7"/>
      <c r="AI1021" s="36"/>
      <c r="AJ1021" s="7"/>
      <c r="AK1021" s="37"/>
      <c r="AL1021" s="98">
        <f>ROUND(ROUND(P1021*Y1022,0)*$AD$1019,0)</f>
        <v>423</v>
      </c>
      <c r="AM1021" s="66"/>
    </row>
    <row r="1022" spans="1:39" ht="16.75" customHeight="1" x14ac:dyDescent="0.3">
      <c r="A1022" s="11">
        <v>33</v>
      </c>
      <c r="B1022" s="14" t="s">
        <v>3822</v>
      </c>
      <c r="C1022" s="52" t="s">
        <v>14571</v>
      </c>
      <c r="D1022" s="128"/>
      <c r="E1022" s="129"/>
      <c r="F1022" s="129"/>
      <c r="G1022" s="129"/>
      <c r="H1022" s="129"/>
      <c r="I1022" s="129"/>
      <c r="J1022" s="129"/>
      <c r="K1022" s="130"/>
      <c r="L1022" s="2"/>
      <c r="M1022" s="2"/>
      <c r="N1022" s="58"/>
      <c r="O1022" s="81"/>
      <c r="P1022" s="72"/>
      <c r="Q1022" s="145"/>
      <c r="R1022" s="2"/>
      <c r="S1022" s="44"/>
      <c r="T1022" s="284"/>
      <c r="U1022" s="285"/>
      <c r="V1022" s="285"/>
      <c r="W1022" s="285"/>
      <c r="X1022" s="136" t="s">
        <v>7404</v>
      </c>
      <c r="Y1022" s="273">
        <v>0.93</v>
      </c>
      <c r="Z1022" s="274"/>
      <c r="AA1022" s="233"/>
      <c r="AB1022" s="156"/>
      <c r="AC1022" s="145"/>
      <c r="AD1022" s="71"/>
      <c r="AE1022" s="291" t="s">
        <v>12369</v>
      </c>
      <c r="AF1022" s="220" t="s">
        <v>7358</v>
      </c>
      <c r="AG1022" s="55" t="s">
        <v>7390</v>
      </c>
      <c r="AH1022" s="141">
        <v>0.7</v>
      </c>
      <c r="AI1022" s="141"/>
      <c r="AJ1022" s="141"/>
      <c r="AK1022" s="142"/>
      <c r="AL1022" s="98">
        <f>ROUND(ROUND(ROUND(P1021*Y1022,0)*$AD$1019,0)*AH1022,0)</f>
        <v>296</v>
      </c>
      <c r="AM1022" s="66"/>
    </row>
    <row r="1023" spans="1:39" ht="16.75" customHeight="1" x14ac:dyDescent="0.3">
      <c r="A1023" s="11">
        <v>33</v>
      </c>
      <c r="B1023" s="14" t="s">
        <v>3823</v>
      </c>
      <c r="C1023" s="52" t="s">
        <v>14570</v>
      </c>
      <c r="D1023" s="128"/>
      <c r="E1023" s="129"/>
      <c r="F1023" s="129"/>
      <c r="G1023" s="129"/>
      <c r="H1023" s="129"/>
      <c r="I1023" s="129"/>
      <c r="J1023" s="129"/>
      <c r="K1023" s="130"/>
      <c r="L1023" s="2"/>
      <c r="M1023" s="2"/>
      <c r="N1023" s="58"/>
      <c r="O1023" s="81"/>
      <c r="P1023" s="185"/>
      <c r="Q1023" s="2"/>
      <c r="R1023" s="2"/>
      <c r="S1023" s="44"/>
      <c r="T1023" s="284"/>
      <c r="U1023" s="285"/>
      <c r="V1023" s="285"/>
      <c r="W1023" s="285"/>
      <c r="X1023" s="2"/>
      <c r="Y1023" s="145"/>
      <c r="Z1023" s="71"/>
      <c r="AA1023" s="232"/>
      <c r="AB1023" s="72"/>
      <c r="AC1023" s="145"/>
      <c r="AD1023" s="71"/>
      <c r="AE1023" s="292"/>
      <c r="AF1023" s="220" t="s">
        <v>7391</v>
      </c>
      <c r="AG1023" s="55" t="s">
        <v>7390</v>
      </c>
      <c r="AH1023" s="141">
        <v>0.5</v>
      </c>
      <c r="AI1023" s="141"/>
      <c r="AJ1023" s="141"/>
      <c r="AK1023" s="142"/>
      <c r="AL1023" s="98">
        <f>ROUND(ROUND(ROUND(P1021*Y1022,0)*$AD$1019,0)*AH1023,0)</f>
        <v>212</v>
      </c>
      <c r="AM1023" s="66"/>
    </row>
    <row r="1024" spans="1:39" ht="16.75" customHeight="1" x14ac:dyDescent="0.3">
      <c r="A1024" s="11">
        <v>33</v>
      </c>
      <c r="B1024" s="14" t="s">
        <v>3824</v>
      </c>
      <c r="C1024" s="52" t="s">
        <v>14569</v>
      </c>
      <c r="D1024" s="128"/>
      <c r="E1024" s="129"/>
      <c r="F1024" s="129"/>
      <c r="G1024" s="129"/>
      <c r="H1024" s="129"/>
      <c r="I1024" s="129"/>
      <c r="J1024" s="129"/>
      <c r="K1024" s="130"/>
      <c r="L1024" s="2"/>
      <c r="M1024" s="2"/>
      <c r="N1024" s="58"/>
      <c r="O1024" s="81"/>
      <c r="P1024" s="185"/>
      <c r="Q1024" s="2"/>
      <c r="R1024" s="2"/>
      <c r="S1024" s="44"/>
      <c r="T1024" s="45"/>
      <c r="U1024" s="2"/>
      <c r="V1024" s="2"/>
      <c r="W1024" s="2"/>
      <c r="X1024" s="2"/>
      <c r="Y1024" s="145"/>
      <c r="Z1024" s="71"/>
      <c r="AA1024" s="232"/>
      <c r="AB1024" s="72"/>
      <c r="AC1024" s="145"/>
      <c r="AD1024" s="71"/>
      <c r="AE1024" s="36"/>
      <c r="AF1024" s="201"/>
      <c r="AG1024" s="55"/>
      <c r="AH1024" s="141"/>
      <c r="AI1024" s="268" t="s">
        <v>7356</v>
      </c>
      <c r="AJ1024" s="53">
        <v>5</v>
      </c>
      <c r="AK1024" s="181" t="s">
        <v>7357</v>
      </c>
      <c r="AL1024" s="98">
        <f>ROUND(ROUND(P1021*Y1022,0)*$AD$1019-AJ1024,0)</f>
        <v>418</v>
      </c>
      <c r="AM1024" s="66"/>
    </row>
    <row r="1025" spans="1:39" ht="16.75" customHeight="1" x14ac:dyDescent="0.3">
      <c r="A1025" s="11">
        <v>33</v>
      </c>
      <c r="B1025" s="14" t="s">
        <v>3825</v>
      </c>
      <c r="C1025" s="52" t="s">
        <v>14568</v>
      </c>
      <c r="D1025" s="128"/>
      <c r="E1025" s="129"/>
      <c r="F1025" s="129"/>
      <c r="G1025" s="129"/>
      <c r="H1025" s="129"/>
      <c r="I1025" s="129"/>
      <c r="J1025" s="129"/>
      <c r="K1025" s="130"/>
      <c r="L1025" s="2"/>
      <c r="M1025" s="2"/>
      <c r="N1025" s="58"/>
      <c r="O1025" s="81"/>
      <c r="P1025" s="185"/>
      <c r="Q1025" s="2"/>
      <c r="R1025" s="2"/>
      <c r="S1025" s="44"/>
      <c r="T1025" s="45"/>
      <c r="U1025" s="2"/>
      <c r="V1025" s="2"/>
      <c r="W1025" s="2"/>
      <c r="X1025" s="2"/>
      <c r="Y1025" s="145"/>
      <c r="Z1025" s="71"/>
      <c r="AA1025" s="232"/>
      <c r="AB1025" s="72"/>
      <c r="AC1025" s="145"/>
      <c r="AD1025" s="71"/>
      <c r="AE1025" s="291" t="s">
        <v>12369</v>
      </c>
      <c r="AF1025" s="220" t="s">
        <v>7358</v>
      </c>
      <c r="AG1025" s="55" t="s">
        <v>7390</v>
      </c>
      <c r="AH1025" s="141">
        <v>0.7</v>
      </c>
      <c r="AI1025" s="269"/>
      <c r="AJ1025" s="136"/>
      <c r="AK1025" s="75"/>
      <c r="AL1025" s="98">
        <f>ROUND(ROUND(ROUND(P1021*Y1022,0)*$AD$1019,0)*AH1025-AJ1024,0)</f>
        <v>291</v>
      </c>
      <c r="AM1025" s="66"/>
    </row>
    <row r="1026" spans="1:39" ht="16.75" customHeight="1" x14ac:dyDescent="0.3">
      <c r="A1026" s="11">
        <v>33</v>
      </c>
      <c r="B1026" s="14" t="s">
        <v>3826</v>
      </c>
      <c r="C1026" s="52" t="s">
        <v>14567</v>
      </c>
      <c r="D1026" s="128"/>
      <c r="E1026" s="129"/>
      <c r="F1026" s="129"/>
      <c r="G1026" s="129"/>
      <c r="H1026" s="129"/>
      <c r="I1026" s="129"/>
      <c r="J1026" s="129"/>
      <c r="K1026" s="130"/>
      <c r="L1026" s="2"/>
      <c r="M1026" s="2"/>
      <c r="N1026" s="58"/>
      <c r="O1026" s="81"/>
      <c r="P1026" s="185"/>
      <c r="Q1026" s="2"/>
      <c r="R1026" s="2"/>
      <c r="S1026" s="44"/>
      <c r="T1026" s="43"/>
      <c r="U1026" s="8"/>
      <c r="V1026" s="8"/>
      <c r="W1026" s="8"/>
      <c r="X1026" s="8"/>
      <c r="Y1026" s="180"/>
      <c r="Z1026" s="73"/>
      <c r="AA1026" s="232"/>
      <c r="AB1026" s="72"/>
      <c r="AC1026" s="145"/>
      <c r="AD1026" s="71"/>
      <c r="AE1026" s="292"/>
      <c r="AF1026" s="220" t="s">
        <v>7391</v>
      </c>
      <c r="AG1026" s="55" t="s">
        <v>7390</v>
      </c>
      <c r="AH1026" s="141">
        <v>0.5</v>
      </c>
      <c r="AI1026" s="270"/>
      <c r="AJ1026" s="144"/>
      <c r="AK1026" s="150"/>
      <c r="AL1026" s="98">
        <f>ROUND(ROUND(ROUND(P1021*Y1022,0)*$AD$1019,0)*AH1026-AJ1024,0)</f>
        <v>207</v>
      </c>
      <c r="AM1026" s="66"/>
    </row>
    <row r="1027" spans="1:39" ht="16.75" customHeight="1" x14ac:dyDescent="0.3">
      <c r="A1027" s="11">
        <v>33</v>
      </c>
      <c r="B1027" s="14" t="s">
        <v>3827</v>
      </c>
      <c r="C1027" s="52" t="s">
        <v>14566</v>
      </c>
      <c r="D1027" s="45"/>
      <c r="E1027" s="2"/>
      <c r="F1027" s="2"/>
      <c r="G1027" s="2"/>
      <c r="H1027" s="2"/>
      <c r="I1027" s="2"/>
      <c r="J1027" s="2"/>
      <c r="K1027" s="44"/>
      <c r="L1027" s="2"/>
      <c r="M1027" s="2"/>
      <c r="N1027" s="58"/>
      <c r="O1027" s="81"/>
      <c r="P1027" s="185"/>
      <c r="Q1027" s="2"/>
      <c r="R1027" s="2"/>
      <c r="S1027" s="44"/>
      <c r="T1027" s="281" t="s">
        <v>13491</v>
      </c>
      <c r="U1027" s="282"/>
      <c r="V1027" s="282"/>
      <c r="W1027" s="282"/>
      <c r="X1027" s="2"/>
      <c r="Y1027" s="145"/>
      <c r="Z1027" s="71"/>
      <c r="AA1027" s="232"/>
      <c r="AB1027" s="72"/>
      <c r="AC1027" s="145"/>
      <c r="AD1027" s="71"/>
      <c r="AE1027" s="36"/>
      <c r="AF1027" s="194"/>
      <c r="AG1027" s="7"/>
      <c r="AH1027" s="7"/>
      <c r="AI1027" s="36"/>
      <c r="AJ1027" s="7"/>
      <c r="AK1027" s="37"/>
      <c r="AL1027" s="98">
        <f>ROUND(ROUND(P1021*Y1028,0)*$AD$1019,0)</f>
        <v>432</v>
      </c>
      <c r="AM1027" s="66"/>
    </row>
    <row r="1028" spans="1:39" ht="16.75" customHeight="1" x14ac:dyDescent="0.3">
      <c r="A1028" s="11">
        <v>33</v>
      </c>
      <c r="B1028" s="14" t="s">
        <v>3828</v>
      </c>
      <c r="C1028" s="52" t="s">
        <v>14565</v>
      </c>
      <c r="D1028" s="45"/>
      <c r="E1028" s="2"/>
      <c r="F1028" s="2"/>
      <c r="G1028" s="2"/>
      <c r="H1028" s="2"/>
      <c r="I1028" s="2"/>
      <c r="J1028" s="2"/>
      <c r="K1028" s="44"/>
      <c r="L1028" s="2"/>
      <c r="M1028" s="2"/>
      <c r="N1028" s="58"/>
      <c r="O1028" s="81"/>
      <c r="P1028" s="185"/>
      <c r="Q1028" s="2"/>
      <c r="R1028" s="2"/>
      <c r="S1028" s="44"/>
      <c r="T1028" s="284" t="s">
        <v>7405</v>
      </c>
      <c r="U1028" s="285"/>
      <c r="V1028" s="285"/>
      <c r="W1028" s="285"/>
      <c r="X1028" s="136" t="s">
        <v>7404</v>
      </c>
      <c r="Y1028" s="273">
        <v>0.95</v>
      </c>
      <c r="Z1028" s="274"/>
      <c r="AA1028" s="233"/>
      <c r="AB1028" s="156"/>
      <c r="AC1028" s="155"/>
      <c r="AD1028" s="157"/>
      <c r="AE1028" s="291" t="s">
        <v>12369</v>
      </c>
      <c r="AF1028" s="220" t="s">
        <v>7358</v>
      </c>
      <c r="AG1028" s="55" t="s">
        <v>7390</v>
      </c>
      <c r="AH1028" s="141">
        <v>0.7</v>
      </c>
      <c r="AI1028" s="141"/>
      <c r="AJ1028" s="141"/>
      <c r="AK1028" s="142"/>
      <c r="AL1028" s="98">
        <f>ROUND(ROUND(ROUND(P1021*Y1028,0)*$AD$1019,0)*AH1028,0)</f>
        <v>302</v>
      </c>
      <c r="AM1028" s="66"/>
    </row>
    <row r="1029" spans="1:39" ht="16.75" customHeight="1" x14ac:dyDescent="0.3">
      <c r="A1029" s="11">
        <v>33</v>
      </c>
      <c r="B1029" s="14" t="s">
        <v>3829</v>
      </c>
      <c r="C1029" s="52" t="s">
        <v>14564</v>
      </c>
      <c r="D1029" s="128"/>
      <c r="E1029" s="129"/>
      <c r="F1029" s="129"/>
      <c r="G1029" s="129"/>
      <c r="H1029" s="129"/>
      <c r="I1029" s="129"/>
      <c r="J1029" s="129"/>
      <c r="K1029" s="130"/>
      <c r="L1029" s="2"/>
      <c r="M1029" s="2"/>
      <c r="N1029" s="58"/>
      <c r="O1029" s="81"/>
      <c r="P1029" s="185"/>
      <c r="Q1029" s="2"/>
      <c r="R1029" s="2"/>
      <c r="S1029" s="44"/>
      <c r="T1029" s="284"/>
      <c r="U1029" s="285"/>
      <c r="V1029" s="285"/>
      <c r="W1029" s="285"/>
      <c r="X1029" s="2"/>
      <c r="Y1029" s="145"/>
      <c r="Z1029" s="71"/>
      <c r="AA1029" s="232"/>
      <c r="AB1029" s="72"/>
      <c r="AC1029" s="145"/>
      <c r="AD1029" s="71"/>
      <c r="AE1029" s="292"/>
      <c r="AF1029" s="220" t="s">
        <v>7391</v>
      </c>
      <c r="AG1029" s="55" t="s">
        <v>7390</v>
      </c>
      <c r="AH1029" s="141">
        <v>0.5</v>
      </c>
      <c r="AI1029" s="141"/>
      <c r="AJ1029" s="141"/>
      <c r="AK1029" s="142"/>
      <c r="AL1029" s="98">
        <f>ROUND(ROUND(ROUND(P1021*Y1028,0)*$AD$1019,0)*AH1029,0)</f>
        <v>216</v>
      </c>
      <c r="AM1029" s="66"/>
    </row>
    <row r="1030" spans="1:39" ht="16.75" customHeight="1" x14ac:dyDescent="0.3">
      <c r="A1030" s="11">
        <v>33</v>
      </c>
      <c r="B1030" s="14" t="s">
        <v>3830</v>
      </c>
      <c r="C1030" s="52" t="s">
        <v>14563</v>
      </c>
      <c r="D1030" s="128"/>
      <c r="E1030" s="129"/>
      <c r="F1030" s="129"/>
      <c r="G1030" s="129"/>
      <c r="H1030" s="129"/>
      <c r="I1030" s="129"/>
      <c r="J1030" s="129"/>
      <c r="K1030" s="130"/>
      <c r="L1030" s="2"/>
      <c r="M1030" s="2"/>
      <c r="N1030" s="58"/>
      <c r="O1030" s="81"/>
      <c r="P1030" s="185"/>
      <c r="Q1030" s="2"/>
      <c r="R1030" s="2"/>
      <c r="S1030" s="44"/>
      <c r="T1030" s="45"/>
      <c r="U1030" s="2"/>
      <c r="V1030" s="2"/>
      <c r="W1030" s="2"/>
      <c r="X1030" s="2"/>
      <c r="Y1030" s="145"/>
      <c r="Z1030" s="71"/>
      <c r="AA1030" s="232"/>
      <c r="AB1030" s="72"/>
      <c r="AC1030" s="145"/>
      <c r="AD1030" s="71"/>
      <c r="AE1030" s="36"/>
      <c r="AF1030" s="201"/>
      <c r="AG1030" s="55"/>
      <c r="AH1030" s="141"/>
      <c r="AI1030" s="268" t="s">
        <v>7356</v>
      </c>
      <c r="AJ1030" s="53">
        <v>5</v>
      </c>
      <c r="AK1030" s="181" t="s">
        <v>7357</v>
      </c>
      <c r="AL1030" s="98">
        <f>ROUND(ROUND(P1021*Y1028,0)*$AD$1019-AJ1030,0)</f>
        <v>427</v>
      </c>
      <c r="AM1030" s="66"/>
    </row>
    <row r="1031" spans="1:39" ht="16.75" customHeight="1" x14ac:dyDescent="0.3">
      <c r="A1031" s="11">
        <v>33</v>
      </c>
      <c r="B1031" s="14" t="s">
        <v>3831</v>
      </c>
      <c r="C1031" s="52" t="s">
        <v>14562</v>
      </c>
      <c r="D1031" s="128"/>
      <c r="E1031" s="129"/>
      <c r="F1031" s="129"/>
      <c r="G1031" s="129"/>
      <c r="H1031" s="129"/>
      <c r="I1031" s="129"/>
      <c r="J1031" s="129"/>
      <c r="K1031" s="130"/>
      <c r="L1031" s="2"/>
      <c r="M1031" s="2"/>
      <c r="N1031" s="58"/>
      <c r="O1031" s="81"/>
      <c r="P1031" s="185"/>
      <c r="Q1031" s="2"/>
      <c r="R1031" s="2"/>
      <c r="S1031" s="44"/>
      <c r="T1031" s="45"/>
      <c r="U1031" s="2"/>
      <c r="V1031" s="2"/>
      <c r="W1031" s="2"/>
      <c r="X1031" s="2"/>
      <c r="Y1031" s="145"/>
      <c r="Z1031" s="71"/>
      <c r="AA1031" s="232"/>
      <c r="AB1031" s="72"/>
      <c r="AC1031" s="145"/>
      <c r="AD1031" s="71"/>
      <c r="AE1031" s="291" t="s">
        <v>12369</v>
      </c>
      <c r="AF1031" s="220" t="s">
        <v>7358</v>
      </c>
      <c r="AG1031" s="55" t="s">
        <v>7390</v>
      </c>
      <c r="AH1031" s="141">
        <v>0.7</v>
      </c>
      <c r="AI1031" s="269"/>
      <c r="AJ1031" s="136"/>
      <c r="AK1031" s="75"/>
      <c r="AL1031" s="98">
        <f>ROUND(ROUND(ROUND(P1021*Y1028,0)*$AD$1019,0)*AH1031-AJ1030,0)</f>
        <v>297</v>
      </c>
      <c r="AM1031" s="66"/>
    </row>
    <row r="1032" spans="1:39" ht="16.75" customHeight="1" x14ac:dyDescent="0.3">
      <c r="A1032" s="11">
        <v>33</v>
      </c>
      <c r="B1032" s="14" t="s">
        <v>3832</v>
      </c>
      <c r="C1032" s="52" t="s">
        <v>14561</v>
      </c>
      <c r="D1032" s="128"/>
      <c r="E1032" s="129"/>
      <c r="F1032" s="129"/>
      <c r="G1032" s="129"/>
      <c r="H1032" s="129"/>
      <c r="I1032" s="129"/>
      <c r="J1032" s="129"/>
      <c r="K1032" s="130"/>
      <c r="L1032" s="2"/>
      <c r="M1032" s="2"/>
      <c r="N1032" s="58"/>
      <c r="O1032" s="81"/>
      <c r="P1032" s="185"/>
      <c r="Q1032" s="2"/>
      <c r="R1032" s="2"/>
      <c r="S1032" s="44"/>
      <c r="T1032" s="43"/>
      <c r="U1032" s="8"/>
      <c r="V1032" s="8"/>
      <c r="W1032" s="8"/>
      <c r="X1032" s="8"/>
      <c r="Y1032" s="180"/>
      <c r="Z1032" s="73"/>
      <c r="AA1032" s="232"/>
      <c r="AB1032" s="72"/>
      <c r="AC1032" s="145"/>
      <c r="AD1032" s="71"/>
      <c r="AE1032" s="292"/>
      <c r="AF1032" s="220" t="s">
        <v>7391</v>
      </c>
      <c r="AG1032" s="55" t="s">
        <v>7390</v>
      </c>
      <c r="AH1032" s="141">
        <v>0.5</v>
      </c>
      <c r="AI1032" s="270"/>
      <c r="AJ1032" s="144"/>
      <c r="AK1032" s="150"/>
      <c r="AL1032" s="98">
        <f>ROUND(ROUND(ROUND(P1021*Y1028,0)*$AD$1019,0)*AH1032-AJ1030,0)</f>
        <v>211</v>
      </c>
      <c r="AM1032" s="66"/>
    </row>
    <row r="1033" spans="1:39" ht="16.75" customHeight="1" x14ac:dyDescent="0.3">
      <c r="A1033" s="11">
        <v>33</v>
      </c>
      <c r="B1033" s="14" t="s">
        <v>3833</v>
      </c>
      <c r="C1033" s="52" t="s">
        <v>14560</v>
      </c>
      <c r="D1033" s="45"/>
      <c r="E1033" s="2"/>
      <c r="F1033" s="2"/>
      <c r="G1033" s="2"/>
      <c r="H1033" s="2"/>
      <c r="I1033" s="2"/>
      <c r="J1033" s="2"/>
      <c r="K1033" s="44"/>
      <c r="L1033" s="2"/>
      <c r="M1033" s="2"/>
      <c r="N1033" s="58"/>
      <c r="O1033" s="81"/>
      <c r="P1033" s="167" t="s">
        <v>7425</v>
      </c>
      <c r="Q1033" s="36"/>
      <c r="R1033" s="36"/>
      <c r="S1033" s="50"/>
      <c r="T1033" s="2"/>
      <c r="U1033" s="2"/>
      <c r="V1033" s="2"/>
      <c r="W1033" s="2"/>
      <c r="X1033" s="36"/>
      <c r="Y1033" s="217"/>
      <c r="Z1033" s="50"/>
      <c r="AA1033" s="12"/>
      <c r="AB1033" s="45"/>
      <c r="AC1033" s="2"/>
      <c r="AD1033" s="44"/>
      <c r="AE1033" s="36"/>
      <c r="AF1033" s="53"/>
      <c r="AG1033" s="36"/>
      <c r="AH1033" s="36"/>
      <c r="AI1033" s="36"/>
      <c r="AJ1033" s="36"/>
      <c r="AK1033" s="50"/>
      <c r="AL1033" s="98">
        <f>ROUND(P1039*$AD$1019,0)</f>
        <v>396</v>
      </c>
      <c r="AM1033" s="66"/>
    </row>
    <row r="1034" spans="1:39" ht="16.75" customHeight="1" x14ac:dyDescent="0.3">
      <c r="A1034" s="11">
        <v>33</v>
      </c>
      <c r="B1034" s="14" t="s">
        <v>3834</v>
      </c>
      <c r="C1034" s="52" t="s">
        <v>14559</v>
      </c>
      <c r="D1034" s="45"/>
      <c r="E1034" s="2"/>
      <c r="F1034" s="2"/>
      <c r="G1034" s="2"/>
      <c r="H1034" s="2"/>
      <c r="I1034" s="2"/>
      <c r="J1034" s="2"/>
      <c r="K1034" s="44"/>
      <c r="L1034" s="2"/>
      <c r="M1034" s="2"/>
      <c r="N1034" s="58"/>
      <c r="O1034" s="81"/>
      <c r="P1034" s="185"/>
      <c r="Q1034" s="2"/>
      <c r="R1034" s="2"/>
      <c r="S1034" s="44"/>
      <c r="T1034" s="2"/>
      <c r="U1034" s="2"/>
      <c r="V1034" s="2"/>
      <c r="W1034" s="2"/>
      <c r="X1034" s="2"/>
      <c r="Y1034" s="145"/>
      <c r="Z1034" s="71"/>
      <c r="AA1034" s="232"/>
      <c r="AB1034" s="72"/>
      <c r="AC1034" s="145"/>
      <c r="AD1034" s="71"/>
      <c r="AE1034" s="291" t="s">
        <v>12369</v>
      </c>
      <c r="AF1034" s="220" t="s">
        <v>7358</v>
      </c>
      <c r="AG1034" s="55" t="s">
        <v>7390</v>
      </c>
      <c r="AH1034" s="141">
        <v>0.7</v>
      </c>
      <c r="AI1034" s="141"/>
      <c r="AJ1034" s="141"/>
      <c r="AK1034" s="142"/>
      <c r="AL1034" s="98">
        <f>ROUND(ROUND(P1039*$AD$1019,0)*AH1034,0)</f>
        <v>277</v>
      </c>
      <c r="AM1034" s="66"/>
    </row>
    <row r="1035" spans="1:39" ht="16.75" customHeight="1" x14ac:dyDescent="0.3">
      <c r="A1035" s="11">
        <v>33</v>
      </c>
      <c r="B1035" s="14" t="s">
        <v>3835</v>
      </c>
      <c r="C1035" s="52" t="s">
        <v>14558</v>
      </c>
      <c r="D1035" s="128"/>
      <c r="E1035" s="129"/>
      <c r="F1035" s="129"/>
      <c r="G1035" s="129"/>
      <c r="H1035" s="129"/>
      <c r="I1035" s="129"/>
      <c r="J1035" s="129"/>
      <c r="K1035" s="130"/>
      <c r="L1035" s="2"/>
      <c r="M1035" s="2"/>
      <c r="N1035" s="58"/>
      <c r="O1035" s="81"/>
      <c r="P1035" s="185"/>
      <c r="Q1035" s="2"/>
      <c r="R1035" s="2"/>
      <c r="S1035" s="44"/>
      <c r="T1035" s="45"/>
      <c r="U1035" s="2"/>
      <c r="V1035" s="2"/>
      <c r="W1035" s="2"/>
      <c r="X1035" s="2"/>
      <c r="Y1035" s="145"/>
      <c r="Z1035" s="71"/>
      <c r="AA1035" s="232"/>
      <c r="AB1035" s="72"/>
      <c r="AC1035" s="145"/>
      <c r="AD1035" s="71"/>
      <c r="AE1035" s="292"/>
      <c r="AF1035" s="220" t="s">
        <v>7391</v>
      </c>
      <c r="AG1035" s="55" t="s">
        <v>7390</v>
      </c>
      <c r="AH1035" s="141">
        <v>0.5</v>
      </c>
      <c r="AI1035" s="141"/>
      <c r="AJ1035" s="141"/>
      <c r="AK1035" s="142"/>
      <c r="AL1035" s="98">
        <f>ROUND(ROUND(P1039*$AD$1019,0)*AH1035,0)</f>
        <v>198</v>
      </c>
      <c r="AM1035" s="66"/>
    </row>
    <row r="1036" spans="1:39" ht="16.75" customHeight="1" x14ac:dyDescent="0.3">
      <c r="A1036" s="11">
        <v>33</v>
      </c>
      <c r="B1036" s="14" t="s">
        <v>3836</v>
      </c>
      <c r="C1036" s="52" t="s">
        <v>14557</v>
      </c>
      <c r="D1036" s="128"/>
      <c r="E1036" s="129"/>
      <c r="F1036" s="129"/>
      <c r="G1036" s="129"/>
      <c r="H1036" s="129"/>
      <c r="I1036" s="129"/>
      <c r="J1036" s="129"/>
      <c r="K1036" s="130"/>
      <c r="L1036" s="2"/>
      <c r="M1036" s="2"/>
      <c r="N1036" s="58"/>
      <c r="O1036" s="81"/>
      <c r="P1036" s="185"/>
      <c r="Q1036" s="2"/>
      <c r="R1036" s="2"/>
      <c r="S1036" s="44"/>
      <c r="T1036" s="45"/>
      <c r="U1036" s="2"/>
      <c r="V1036" s="2"/>
      <c r="W1036" s="2"/>
      <c r="X1036" s="2"/>
      <c r="Y1036" s="145"/>
      <c r="Z1036" s="71"/>
      <c r="AA1036" s="232"/>
      <c r="AB1036" s="72"/>
      <c r="AC1036" s="145"/>
      <c r="AD1036" s="71"/>
      <c r="AE1036" s="36"/>
      <c r="AF1036" s="201"/>
      <c r="AG1036" s="55"/>
      <c r="AH1036" s="141"/>
      <c r="AI1036" s="268" t="s">
        <v>7356</v>
      </c>
      <c r="AJ1036" s="53">
        <v>5</v>
      </c>
      <c r="AK1036" s="181" t="s">
        <v>7357</v>
      </c>
      <c r="AL1036" s="98">
        <f>ROUND(P1039*$AD$1019-AJ1036,0)</f>
        <v>391</v>
      </c>
      <c r="AM1036" s="66"/>
    </row>
    <row r="1037" spans="1:39" ht="16.75" customHeight="1" x14ac:dyDescent="0.3">
      <c r="A1037" s="11">
        <v>33</v>
      </c>
      <c r="B1037" s="14" t="s">
        <v>3837</v>
      </c>
      <c r="C1037" s="52" t="s">
        <v>14556</v>
      </c>
      <c r="D1037" s="128"/>
      <c r="E1037" s="129"/>
      <c r="F1037" s="129"/>
      <c r="G1037" s="129"/>
      <c r="H1037" s="129"/>
      <c r="I1037" s="129"/>
      <c r="J1037" s="129"/>
      <c r="K1037" s="130"/>
      <c r="L1037" s="2"/>
      <c r="M1037" s="2"/>
      <c r="N1037" s="58"/>
      <c r="O1037" s="81"/>
      <c r="P1037" s="185"/>
      <c r="Q1037" s="2"/>
      <c r="R1037" s="2"/>
      <c r="S1037" s="44"/>
      <c r="T1037" s="45"/>
      <c r="U1037" s="2"/>
      <c r="V1037" s="2"/>
      <c r="W1037" s="2"/>
      <c r="X1037" s="2"/>
      <c r="Y1037" s="145"/>
      <c r="Z1037" s="71"/>
      <c r="AA1037" s="232"/>
      <c r="AB1037" s="72"/>
      <c r="AC1037" s="145"/>
      <c r="AD1037" s="71"/>
      <c r="AE1037" s="291" t="s">
        <v>12369</v>
      </c>
      <c r="AF1037" s="220" t="s">
        <v>7358</v>
      </c>
      <c r="AG1037" s="55" t="s">
        <v>7390</v>
      </c>
      <c r="AH1037" s="141">
        <v>0.7</v>
      </c>
      <c r="AI1037" s="269"/>
      <c r="AJ1037" s="136"/>
      <c r="AK1037" s="75"/>
      <c r="AL1037" s="98">
        <f>ROUND(ROUND(P1039*$AD$1019,0)*AH1037-AJ1036,0)</f>
        <v>272</v>
      </c>
      <c r="AM1037" s="66"/>
    </row>
    <row r="1038" spans="1:39" ht="16.75" customHeight="1" x14ac:dyDescent="0.3">
      <c r="A1038" s="11">
        <v>33</v>
      </c>
      <c r="B1038" s="14" t="s">
        <v>3838</v>
      </c>
      <c r="C1038" s="52" t="s">
        <v>14555</v>
      </c>
      <c r="D1038" s="128"/>
      <c r="E1038" s="129"/>
      <c r="F1038" s="129"/>
      <c r="G1038" s="129"/>
      <c r="H1038" s="129"/>
      <c r="I1038" s="129"/>
      <c r="J1038" s="129"/>
      <c r="K1038" s="130"/>
      <c r="L1038" s="2"/>
      <c r="M1038" s="2"/>
      <c r="N1038" s="58"/>
      <c r="O1038" s="81"/>
      <c r="P1038" s="185"/>
      <c r="Q1038" s="2"/>
      <c r="R1038" s="2"/>
      <c r="S1038" s="44"/>
      <c r="T1038" s="45"/>
      <c r="U1038" s="2"/>
      <c r="V1038" s="2"/>
      <c r="W1038" s="2"/>
      <c r="X1038" s="2"/>
      <c r="Y1038" s="145"/>
      <c r="Z1038" s="71"/>
      <c r="AA1038" s="232"/>
      <c r="AB1038" s="72"/>
      <c r="AC1038" s="145"/>
      <c r="AD1038" s="71"/>
      <c r="AE1038" s="292"/>
      <c r="AF1038" s="220" t="s">
        <v>7391</v>
      </c>
      <c r="AG1038" s="55" t="s">
        <v>7390</v>
      </c>
      <c r="AH1038" s="141">
        <v>0.5</v>
      </c>
      <c r="AI1038" s="270"/>
      <c r="AJ1038" s="144"/>
      <c r="AK1038" s="150"/>
      <c r="AL1038" s="98">
        <f>ROUND(ROUND(P1039*$AD$1019,0)*AH1038-AJ1036,0)</f>
        <v>193</v>
      </c>
      <c r="AM1038" s="66"/>
    </row>
    <row r="1039" spans="1:39" ht="16.75" customHeight="1" x14ac:dyDescent="0.3">
      <c r="A1039" s="11">
        <v>33</v>
      </c>
      <c r="B1039" s="14" t="s">
        <v>3839</v>
      </c>
      <c r="C1039" s="52" t="s">
        <v>14554</v>
      </c>
      <c r="D1039" s="45"/>
      <c r="E1039" s="2"/>
      <c r="F1039" s="2"/>
      <c r="G1039" s="2"/>
      <c r="H1039" s="2"/>
      <c r="I1039" s="2"/>
      <c r="J1039" s="2"/>
      <c r="K1039" s="44"/>
      <c r="L1039" s="2"/>
      <c r="M1039" s="2"/>
      <c r="N1039" s="58"/>
      <c r="O1039" s="81"/>
      <c r="P1039" s="271">
        <f>'21共同生活援助（日中支援型）'!P319</f>
        <v>792</v>
      </c>
      <c r="Q1039" s="272"/>
      <c r="R1039" s="2" t="s">
        <v>7388</v>
      </c>
      <c r="S1039" s="44"/>
      <c r="T1039" s="281" t="s">
        <v>7380</v>
      </c>
      <c r="U1039" s="282"/>
      <c r="V1039" s="282"/>
      <c r="W1039" s="282"/>
      <c r="X1039" s="36"/>
      <c r="Y1039" s="217"/>
      <c r="Z1039" s="74"/>
      <c r="AA1039" s="232"/>
      <c r="AB1039" s="72"/>
      <c r="AC1039" s="145"/>
      <c r="AD1039" s="71"/>
      <c r="AE1039" s="36"/>
      <c r="AF1039" s="194"/>
      <c r="AG1039" s="7"/>
      <c r="AH1039" s="7"/>
      <c r="AI1039" s="36"/>
      <c r="AJ1039" s="7"/>
      <c r="AK1039" s="37"/>
      <c r="AL1039" s="98">
        <f>ROUND(ROUND(P1039*Y1040,0)*$AD$1019,0)</f>
        <v>369</v>
      </c>
      <c r="AM1039" s="66"/>
    </row>
    <row r="1040" spans="1:39" ht="16.75" customHeight="1" x14ac:dyDescent="0.3">
      <c r="A1040" s="11">
        <v>33</v>
      </c>
      <c r="B1040" s="14" t="s">
        <v>3840</v>
      </c>
      <c r="C1040" s="52" t="s">
        <v>14553</v>
      </c>
      <c r="D1040" s="45"/>
      <c r="E1040" s="2"/>
      <c r="F1040" s="2"/>
      <c r="G1040" s="2"/>
      <c r="H1040" s="2"/>
      <c r="I1040" s="2"/>
      <c r="J1040" s="2"/>
      <c r="K1040" s="44"/>
      <c r="L1040" s="2"/>
      <c r="M1040" s="2"/>
      <c r="N1040" s="58"/>
      <c r="O1040" s="81"/>
      <c r="P1040" s="72"/>
      <c r="Q1040" s="145"/>
      <c r="R1040" s="2"/>
      <c r="S1040" s="44"/>
      <c r="T1040" s="284"/>
      <c r="U1040" s="285"/>
      <c r="V1040" s="285"/>
      <c r="W1040" s="285"/>
      <c r="X1040" s="136" t="s">
        <v>7404</v>
      </c>
      <c r="Y1040" s="273">
        <v>0.93</v>
      </c>
      <c r="Z1040" s="274"/>
      <c r="AA1040" s="233"/>
      <c r="AB1040" s="156"/>
      <c r="AC1040" s="155"/>
      <c r="AD1040" s="157"/>
      <c r="AE1040" s="291" t="s">
        <v>12369</v>
      </c>
      <c r="AF1040" s="220" t="s">
        <v>7358</v>
      </c>
      <c r="AG1040" s="55" t="s">
        <v>7390</v>
      </c>
      <c r="AH1040" s="141">
        <v>0.7</v>
      </c>
      <c r="AI1040" s="141"/>
      <c r="AJ1040" s="141"/>
      <c r="AK1040" s="142"/>
      <c r="AL1040" s="98">
        <f>ROUND(ROUND(ROUND(P1039*Y1040,0)*$AD$1019,0)*AH1040,0)</f>
        <v>258</v>
      </c>
      <c r="AM1040" s="66"/>
    </row>
    <row r="1041" spans="1:39" ht="16.75" customHeight="1" x14ac:dyDescent="0.3">
      <c r="A1041" s="11">
        <v>33</v>
      </c>
      <c r="B1041" s="14" t="s">
        <v>3841</v>
      </c>
      <c r="C1041" s="52" t="s">
        <v>14552</v>
      </c>
      <c r="D1041" s="128"/>
      <c r="E1041" s="129"/>
      <c r="F1041" s="129"/>
      <c r="G1041" s="129"/>
      <c r="H1041" s="129"/>
      <c r="I1041" s="129"/>
      <c r="J1041" s="129"/>
      <c r="K1041" s="130"/>
      <c r="L1041" s="2"/>
      <c r="M1041" s="2"/>
      <c r="N1041" s="58"/>
      <c r="O1041" s="81"/>
      <c r="P1041" s="185"/>
      <c r="Q1041" s="2"/>
      <c r="R1041" s="2"/>
      <c r="S1041" s="44"/>
      <c r="T1041" s="284"/>
      <c r="U1041" s="285"/>
      <c r="V1041" s="285"/>
      <c r="W1041" s="285"/>
      <c r="X1041" s="2"/>
      <c r="Y1041" s="145"/>
      <c r="Z1041" s="71"/>
      <c r="AA1041" s="232"/>
      <c r="AB1041" s="72"/>
      <c r="AC1041" s="145"/>
      <c r="AD1041" s="71"/>
      <c r="AE1041" s="292"/>
      <c r="AF1041" s="220" t="s">
        <v>7391</v>
      </c>
      <c r="AG1041" s="55" t="s">
        <v>7390</v>
      </c>
      <c r="AH1041" s="141">
        <v>0.5</v>
      </c>
      <c r="AI1041" s="141"/>
      <c r="AJ1041" s="141"/>
      <c r="AK1041" s="142"/>
      <c r="AL1041" s="98">
        <f>ROUND(ROUND(ROUND(P1039*Y1040,0)*$AD$1019,0)*AH1041,0)</f>
        <v>185</v>
      </c>
      <c r="AM1041" s="66"/>
    </row>
    <row r="1042" spans="1:39" ht="16.75" customHeight="1" x14ac:dyDescent="0.3">
      <c r="A1042" s="11">
        <v>33</v>
      </c>
      <c r="B1042" s="14" t="s">
        <v>3842</v>
      </c>
      <c r="C1042" s="52" t="s">
        <v>14551</v>
      </c>
      <c r="D1042" s="128"/>
      <c r="E1042" s="129"/>
      <c r="F1042" s="129"/>
      <c r="G1042" s="129"/>
      <c r="H1042" s="129"/>
      <c r="I1042" s="129"/>
      <c r="J1042" s="129"/>
      <c r="K1042" s="130"/>
      <c r="L1042" s="2"/>
      <c r="M1042" s="2"/>
      <c r="N1042" s="58"/>
      <c r="O1042" s="81"/>
      <c r="P1042" s="185"/>
      <c r="Q1042" s="2"/>
      <c r="R1042" s="2"/>
      <c r="S1042" s="44"/>
      <c r="T1042" s="45"/>
      <c r="U1042" s="2"/>
      <c r="V1042" s="2"/>
      <c r="W1042" s="2"/>
      <c r="X1042" s="2"/>
      <c r="Y1042" s="145"/>
      <c r="Z1042" s="71"/>
      <c r="AA1042" s="232"/>
      <c r="AB1042" s="72"/>
      <c r="AC1042" s="145"/>
      <c r="AD1042" s="71"/>
      <c r="AE1042" s="36"/>
      <c r="AF1042" s="201"/>
      <c r="AG1042" s="55"/>
      <c r="AH1042" s="141"/>
      <c r="AI1042" s="268" t="s">
        <v>7356</v>
      </c>
      <c r="AJ1042" s="53">
        <v>5</v>
      </c>
      <c r="AK1042" s="181" t="s">
        <v>7357</v>
      </c>
      <c r="AL1042" s="98">
        <f>ROUND(ROUND(P1039*Y1040,0)*$AD$1019-AJ1042,0)</f>
        <v>364</v>
      </c>
      <c r="AM1042" s="66"/>
    </row>
    <row r="1043" spans="1:39" ht="16.75" customHeight="1" x14ac:dyDescent="0.3">
      <c r="A1043" s="11">
        <v>33</v>
      </c>
      <c r="B1043" s="14" t="s">
        <v>3843</v>
      </c>
      <c r="C1043" s="52" t="s">
        <v>14550</v>
      </c>
      <c r="D1043" s="128"/>
      <c r="E1043" s="129"/>
      <c r="F1043" s="129"/>
      <c r="G1043" s="129"/>
      <c r="H1043" s="129"/>
      <c r="I1043" s="129"/>
      <c r="J1043" s="129"/>
      <c r="K1043" s="130"/>
      <c r="L1043" s="2"/>
      <c r="M1043" s="2"/>
      <c r="N1043" s="58"/>
      <c r="O1043" s="81"/>
      <c r="P1043" s="185"/>
      <c r="Q1043" s="2"/>
      <c r="R1043" s="2"/>
      <c r="S1043" s="44"/>
      <c r="T1043" s="45"/>
      <c r="U1043" s="2"/>
      <c r="V1043" s="2"/>
      <c r="W1043" s="2"/>
      <c r="X1043" s="2"/>
      <c r="Y1043" s="145"/>
      <c r="Z1043" s="71"/>
      <c r="AA1043" s="232"/>
      <c r="AB1043" s="72"/>
      <c r="AC1043" s="145"/>
      <c r="AD1043" s="71"/>
      <c r="AE1043" s="291" t="s">
        <v>12369</v>
      </c>
      <c r="AF1043" s="220" t="s">
        <v>7358</v>
      </c>
      <c r="AG1043" s="55" t="s">
        <v>7390</v>
      </c>
      <c r="AH1043" s="141">
        <v>0.7</v>
      </c>
      <c r="AI1043" s="269"/>
      <c r="AJ1043" s="136"/>
      <c r="AK1043" s="75"/>
      <c r="AL1043" s="98">
        <f>ROUND(ROUND(ROUND(P1039*Y1040,0)*$AD$1019,0)*AH1043-AJ1042,0)</f>
        <v>253</v>
      </c>
      <c r="AM1043" s="66"/>
    </row>
    <row r="1044" spans="1:39" ht="16.75" customHeight="1" x14ac:dyDescent="0.3">
      <c r="A1044" s="11">
        <v>33</v>
      </c>
      <c r="B1044" s="14" t="s">
        <v>3844</v>
      </c>
      <c r="C1044" s="52" t="s">
        <v>14549</v>
      </c>
      <c r="D1044" s="128"/>
      <c r="E1044" s="129"/>
      <c r="F1044" s="129"/>
      <c r="G1044" s="129"/>
      <c r="H1044" s="129"/>
      <c r="I1044" s="129"/>
      <c r="J1044" s="129"/>
      <c r="K1044" s="130"/>
      <c r="L1044" s="2"/>
      <c r="M1044" s="2"/>
      <c r="N1044" s="58"/>
      <c r="O1044" s="81"/>
      <c r="P1044" s="185"/>
      <c r="Q1044" s="2"/>
      <c r="R1044" s="2"/>
      <c r="S1044" s="44"/>
      <c r="T1044" s="43"/>
      <c r="U1044" s="8"/>
      <c r="V1044" s="8"/>
      <c r="W1044" s="8"/>
      <c r="X1044" s="8"/>
      <c r="Y1044" s="180"/>
      <c r="Z1044" s="73"/>
      <c r="AA1044" s="232"/>
      <c r="AB1044" s="72"/>
      <c r="AC1044" s="145"/>
      <c r="AD1044" s="71"/>
      <c r="AE1044" s="292"/>
      <c r="AF1044" s="220" t="s">
        <v>7391</v>
      </c>
      <c r="AG1044" s="55" t="s">
        <v>7390</v>
      </c>
      <c r="AH1044" s="141">
        <v>0.5</v>
      </c>
      <c r="AI1044" s="270"/>
      <c r="AJ1044" s="144"/>
      <c r="AK1044" s="150"/>
      <c r="AL1044" s="98">
        <f>ROUND(ROUND(ROUND(P1039*Y1040,0)*$AD$1019,0)*AH1044-AJ1042,0)</f>
        <v>180</v>
      </c>
      <c r="AM1044" s="66"/>
    </row>
    <row r="1045" spans="1:39" ht="16.75" customHeight="1" x14ac:dyDescent="0.3">
      <c r="A1045" s="11">
        <v>33</v>
      </c>
      <c r="B1045" s="14" t="s">
        <v>3845</v>
      </c>
      <c r="C1045" s="52" t="s">
        <v>14548</v>
      </c>
      <c r="D1045" s="45"/>
      <c r="E1045" s="2"/>
      <c r="F1045" s="2"/>
      <c r="G1045" s="2"/>
      <c r="H1045" s="2"/>
      <c r="I1045" s="2"/>
      <c r="J1045" s="2"/>
      <c r="K1045" s="44"/>
      <c r="L1045" s="2"/>
      <c r="M1045" s="2"/>
      <c r="N1045" s="58"/>
      <c r="O1045" s="81"/>
      <c r="P1045" s="185"/>
      <c r="Q1045" s="2"/>
      <c r="R1045" s="2"/>
      <c r="S1045" s="44"/>
      <c r="T1045" s="281" t="s">
        <v>13491</v>
      </c>
      <c r="U1045" s="282"/>
      <c r="V1045" s="282"/>
      <c r="W1045" s="282"/>
      <c r="X1045" s="2"/>
      <c r="Y1045" s="145"/>
      <c r="Z1045" s="71"/>
      <c r="AA1045" s="232"/>
      <c r="AB1045" s="72"/>
      <c r="AC1045" s="145"/>
      <c r="AD1045" s="71"/>
      <c r="AE1045" s="36"/>
      <c r="AF1045" s="194"/>
      <c r="AG1045" s="7"/>
      <c r="AH1045" s="7"/>
      <c r="AI1045" s="36"/>
      <c r="AJ1045" s="7"/>
      <c r="AK1045" s="37"/>
      <c r="AL1045" s="98">
        <f>ROUND(ROUND(P1039*Y1046,0)*$AD$1019,0)</f>
        <v>376</v>
      </c>
      <c r="AM1045" s="66"/>
    </row>
    <row r="1046" spans="1:39" ht="16.75" customHeight="1" x14ac:dyDescent="0.3">
      <c r="A1046" s="11">
        <v>33</v>
      </c>
      <c r="B1046" s="14" t="s">
        <v>3846</v>
      </c>
      <c r="C1046" s="52" t="s">
        <v>14547</v>
      </c>
      <c r="D1046" s="45"/>
      <c r="E1046" s="2"/>
      <c r="F1046" s="2"/>
      <c r="G1046" s="2"/>
      <c r="H1046" s="2"/>
      <c r="I1046" s="2"/>
      <c r="J1046" s="2"/>
      <c r="K1046" s="44"/>
      <c r="L1046" s="2"/>
      <c r="M1046" s="2"/>
      <c r="N1046" s="58"/>
      <c r="O1046" s="81"/>
      <c r="P1046" s="185"/>
      <c r="Q1046" s="2"/>
      <c r="R1046" s="2"/>
      <c r="S1046" s="44"/>
      <c r="T1046" s="284" t="s">
        <v>7405</v>
      </c>
      <c r="U1046" s="285"/>
      <c r="V1046" s="285"/>
      <c r="W1046" s="285"/>
      <c r="X1046" s="136" t="s">
        <v>7404</v>
      </c>
      <c r="Y1046" s="273">
        <v>0.95</v>
      </c>
      <c r="Z1046" s="274"/>
      <c r="AA1046" s="233"/>
      <c r="AB1046" s="156"/>
      <c r="AC1046" s="155"/>
      <c r="AD1046" s="157"/>
      <c r="AE1046" s="291" t="s">
        <v>12369</v>
      </c>
      <c r="AF1046" s="220" t="s">
        <v>7358</v>
      </c>
      <c r="AG1046" s="55" t="s">
        <v>7390</v>
      </c>
      <c r="AH1046" s="141">
        <v>0.7</v>
      </c>
      <c r="AI1046" s="141"/>
      <c r="AJ1046" s="141"/>
      <c r="AK1046" s="142"/>
      <c r="AL1046" s="6">
        <f>ROUND(ROUND(ROUND(P1039*Y1046,0)*$AD$1019,0)*AH1046,0)</f>
        <v>263</v>
      </c>
      <c r="AM1046" s="66"/>
    </row>
    <row r="1047" spans="1:39" ht="16.75" customHeight="1" x14ac:dyDescent="0.3">
      <c r="A1047" s="11">
        <v>33</v>
      </c>
      <c r="B1047" s="14" t="s">
        <v>3847</v>
      </c>
      <c r="C1047" s="52" t="s">
        <v>14546</v>
      </c>
      <c r="D1047" s="128"/>
      <c r="E1047" s="129"/>
      <c r="F1047" s="129"/>
      <c r="G1047" s="129"/>
      <c r="H1047" s="129"/>
      <c r="I1047" s="129"/>
      <c r="J1047" s="129"/>
      <c r="K1047" s="130"/>
      <c r="L1047" s="2"/>
      <c r="M1047" s="2"/>
      <c r="N1047" s="58"/>
      <c r="O1047" s="81"/>
      <c r="P1047" s="185"/>
      <c r="Q1047" s="2"/>
      <c r="R1047" s="2"/>
      <c r="S1047" s="44"/>
      <c r="T1047" s="284"/>
      <c r="U1047" s="285"/>
      <c r="V1047" s="285"/>
      <c r="W1047" s="285"/>
      <c r="X1047" s="2"/>
      <c r="Y1047" s="145"/>
      <c r="Z1047" s="71"/>
      <c r="AA1047" s="232"/>
      <c r="AB1047" s="72"/>
      <c r="AC1047" s="145"/>
      <c r="AD1047" s="71"/>
      <c r="AE1047" s="292"/>
      <c r="AF1047" s="220" t="s">
        <v>7391</v>
      </c>
      <c r="AG1047" s="55" t="s">
        <v>7390</v>
      </c>
      <c r="AH1047" s="141">
        <v>0.5</v>
      </c>
      <c r="AI1047" s="141"/>
      <c r="AJ1047" s="141"/>
      <c r="AK1047" s="142"/>
      <c r="AL1047" s="6">
        <f>ROUND(ROUND(ROUND(P1039*Y1046,0)*$AD$1019,0)*AH1047,0)</f>
        <v>188</v>
      </c>
      <c r="AM1047" s="66"/>
    </row>
    <row r="1048" spans="1:39" ht="16.75" customHeight="1" x14ac:dyDescent="0.3">
      <c r="A1048" s="11">
        <v>33</v>
      </c>
      <c r="B1048" s="14" t="s">
        <v>3848</v>
      </c>
      <c r="C1048" s="52" t="s">
        <v>14545</v>
      </c>
      <c r="D1048" s="128"/>
      <c r="E1048" s="129"/>
      <c r="F1048" s="129"/>
      <c r="G1048" s="129"/>
      <c r="H1048" s="129"/>
      <c r="I1048" s="129"/>
      <c r="J1048" s="129"/>
      <c r="K1048" s="130"/>
      <c r="L1048" s="2"/>
      <c r="M1048" s="2"/>
      <c r="N1048" s="58"/>
      <c r="O1048" s="81"/>
      <c r="P1048" s="185"/>
      <c r="Q1048" s="2"/>
      <c r="R1048" s="2"/>
      <c r="S1048" s="44"/>
      <c r="T1048" s="45"/>
      <c r="U1048" s="2"/>
      <c r="V1048" s="2"/>
      <c r="W1048" s="2"/>
      <c r="X1048" s="2"/>
      <c r="Y1048" s="145"/>
      <c r="Z1048" s="71"/>
      <c r="AA1048" s="232"/>
      <c r="AB1048" s="72"/>
      <c r="AC1048" s="145"/>
      <c r="AD1048" s="71"/>
      <c r="AE1048" s="36"/>
      <c r="AF1048" s="201"/>
      <c r="AG1048" s="55"/>
      <c r="AH1048" s="141"/>
      <c r="AI1048" s="268" t="s">
        <v>7356</v>
      </c>
      <c r="AJ1048" s="53">
        <v>5</v>
      </c>
      <c r="AK1048" s="181" t="s">
        <v>7357</v>
      </c>
      <c r="AL1048" s="98">
        <f>ROUND(ROUND(P1039*Y1046,0)*$AD$1019-AJ1048,0)</f>
        <v>371</v>
      </c>
      <c r="AM1048" s="66"/>
    </row>
    <row r="1049" spans="1:39" ht="16.75" customHeight="1" x14ac:dyDescent="0.3">
      <c r="A1049" s="11">
        <v>33</v>
      </c>
      <c r="B1049" s="14" t="s">
        <v>3849</v>
      </c>
      <c r="C1049" s="52" t="s">
        <v>14544</v>
      </c>
      <c r="D1049" s="128"/>
      <c r="E1049" s="129"/>
      <c r="F1049" s="129"/>
      <c r="G1049" s="129"/>
      <c r="H1049" s="129"/>
      <c r="I1049" s="129"/>
      <c r="J1049" s="129"/>
      <c r="K1049" s="130"/>
      <c r="L1049" s="2"/>
      <c r="M1049" s="2"/>
      <c r="N1049" s="58"/>
      <c r="O1049" s="81"/>
      <c r="P1049" s="185"/>
      <c r="Q1049" s="2"/>
      <c r="R1049" s="2"/>
      <c r="S1049" s="44"/>
      <c r="T1049" s="45"/>
      <c r="U1049" s="2"/>
      <c r="V1049" s="2"/>
      <c r="W1049" s="2"/>
      <c r="X1049" s="2"/>
      <c r="Y1049" s="145"/>
      <c r="Z1049" s="71"/>
      <c r="AA1049" s="232"/>
      <c r="AB1049" s="72"/>
      <c r="AC1049" s="145"/>
      <c r="AD1049" s="71"/>
      <c r="AE1049" s="291" t="s">
        <v>12369</v>
      </c>
      <c r="AF1049" s="220" t="s">
        <v>7358</v>
      </c>
      <c r="AG1049" s="55" t="s">
        <v>7390</v>
      </c>
      <c r="AH1049" s="141">
        <v>0.7</v>
      </c>
      <c r="AI1049" s="269"/>
      <c r="AJ1049" s="136"/>
      <c r="AK1049" s="75"/>
      <c r="AL1049" s="6">
        <f>ROUND(ROUND(ROUND(P1039*Y1046,0)*$AD$1019,0)*AH1049-AJ1048,0)</f>
        <v>258</v>
      </c>
      <c r="AM1049" s="66"/>
    </row>
    <row r="1050" spans="1:39" ht="16.75" customHeight="1" x14ac:dyDescent="0.3">
      <c r="A1050" s="11">
        <v>33</v>
      </c>
      <c r="B1050" s="14" t="s">
        <v>3850</v>
      </c>
      <c r="C1050" s="52" t="s">
        <v>14543</v>
      </c>
      <c r="D1050" s="128"/>
      <c r="E1050" s="129"/>
      <c r="F1050" s="129"/>
      <c r="G1050" s="129"/>
      <c r="H1050" s="129"/>
      <c r="I1050" s="129"/>
      <c r="J1050" s="129"/>
      <c r="K1050" s="130"/>
      <c r="L1050" s="2"/>
      <c r="M1050" s="2"/>
      <c r="N1050" s="58"/>
      <c r="O1050" s="81"/>
      <c r="P1050" s="185"/>
      <c r="Q1050" s="2"/>
      <c r="R1050" s="2"/>
      <c r="S1050" s="44"/>
      <c r="T1050" s="43"/>
      <c r="U1050" s="8"/>
      <c r="V1050" s="8"/>
      <c r="W1050" s="8"/>
      <c r="X1050" s="8"/>
      <c r="Y1050" s="180"/>
      <c r="Z1050" s="73"/>
      <c r="AA1050" s="232"/>
      <c r="AB1050" s="72"/>
      <c r="AC1050" s="145"/>
      <c r="AD1050" s="71"/>
      <c r="AE1050" s="292"/>
      <c r="AF1050" s="220" t="s">
        <v>7391</v>
      </c>
      <c r="AG1050" s="55" t="s">
        <v>7390</v>
      </c>
      <c r="AH1050" s="141">
        <v>0.5</v>
      </c>
      <c r="AI1050" s="270"/>
      <c r="AJ1050" s="144"/>
      <c r="AK1050" s="150"/>
      <c r="AL1050" s="6">
        <f>ROUND(ROUND(ROUND(P1039*Y1046,0)*$AD$1019,0)*AH1050-AJ1048,0)</f>
        <v>183</v>
      </c>
      <c r="AM1050" s="66"/>
    </row>
    <row r="1051" spans="1:39" ht="16.75" customHeight="1" x14ac:dyDescent="0.3">
      <c r="A1051" s="11">
        <v>33</v>
      </c>
      <c r="B1051" s="14" t="s">
        <v>3851</v>
      </c>
      <c r="C1051" s="52" t="s">
        <v>14542</v>
      </c>
      <c r="D1051" s="45"/>
      <c r="E1051" s="2"/>
      <c r="F1051" s="2"/>
      <c r="G1051" s="2"/>
      <c r="H1051" s="2"/>
      <c r="I1051" s="2"/>
      <c r="J1051" s="2"/>
      <c r="K1051" s="44"/>
      <c r="L1051" s="2"/>
      <c r="M1051" s="2"/>
      <c r="N1051" s="58"/>
      <c r="O1051" s="81"/>
      <c r="P1051" s="167" t="s">
        <v>7398</v>
      </c>
      <c r="Q1051" s="36"/>
      <c r="R1051" s="36"/>
      <c r="S1051" s="50"/>
      <c r="T1051" s="49"/>
      <c r="U1051" s="36"/>
      <c r="V1051" s="36"/>
      <c r="W1051" s="36"/>
      <c r="X1051" s="36"/>
      <c r="Y1051" s="217"/>
      <c r="Z1051" s="50"/>
      <c r="AA1051" s="12"/>
      <c r="AB1051" s="45"/>
      <c r="AC1051" s="2"/>
      <c r="AD1051" s="44"/>
      <c r="AE1051" s="36"/>
      <c r="AF1051" s="53"/>
      <c r="AG1051" s="36"/>
      <c r="AH1051" s="36"/>
      <c r="AI1051" s="36"/>
      <c r="AJ1051" s="36"/>
      <c r="AK1051" s="50"/>
      <c r="AL1051" s="98">
        <f>ROUND(P1057*$AD$1019,0)</f>
        <v>356</v>
      </c>
      <c r="AM1051" s="16"/>
    </row>
    <row r="1052" spans="1:39" ht="16.75" customHeight="1" x14ac:dyDescent="0.3">
      <c r="A1052" s="11">
        <v>33</v>
      </c>
      <c r="B1052" s="14" t="s">
        <v>3852</v>
      </c>
      <c r="C1052" s="52" t="s">
        <v>14541</v>
      </c>
      <c r="D1052" s="45"/>
      <c r="E1052" s="2"/>
      <c r="F1052" s="2"/>
      <c r="G1052" s="2"/>
      <c r="H1052" s="2"/>
      <c r="I1052" s="2"/>
      <c r="J1052" s="2"/>
      <c r="K1052" s="44"/>
      <c r="L1052" s="2"/>
      <c r="M1052" s="2"/>
      <c r="N1052" s="58"/>
      <c r="O1052" s="81"/>
      <c r="P1052" s="185"/>
      <c r="Q1052" s="2"/>
      <c r="R1052" s="2"/>
      <c r="S1052" s="44"/>
      <c r="T1052" s="45"/>
      <c r="U1052" s="2"/>
      <c r="V1052" s="2"/>
      <c r="W1052" s="2"/>
      <c r="X1052" s="2"/>
      <c r="Y1052" s="145"/>
      <c r="Z1052" s="71"/>
      <c r="AA1052" s="232"/>
      <c r="AB1052" s="72"/>
      <c r="AC1052" s="145"/>
      <c r="AD1052" s="71"/>
      <c r="AE1052" s="291" t="s">
        <v>12369</v>
      </c>
      <c r="AF1052" s="220" t="s">
        <v>7358</v>
      </c>
      <c r="AG1052" s="55" t="s">
        <v>7390</v>
      </c>
      <c r="AH1052" s="141">
        <v>0.7</v>
      </c>
      <c r="AI1052" s="141"/>
      <c r="AJ1052" s="141"/>
      <c r="AK1052" s="142"/>
      <c r="AL1052" s="98">
        <f>ROUND(ROUND(P1057*$AD$1019,0)*AH1052,0)</f>
        <v>249</v>
      </c>
      <c r="AM1052" s="16"/>
    </row>
    <row r="1053" spans="1:39" ht="16.75" customHeight="1" x14ac:dyDescent="0.3">
      <c r="A1053" s="11">
        <v>33</v>
      </c>
      <c r="B1053" s="14" t="s">
        <v>3853</v>
      </c>
      <c r="C1053" s="52" t="s">
        <v>14540</v>
      </c>
      <c r="D1053" s="128"/>
      <c r="E1053" s="129"/>
      <c r="F1053" s="129"/>
      <c r="G1053" s="129"/>
      <c r="H1053" s="129"/>
      <c r="I1053" s="129"/>
      <c r="J1053" s="129"/>
      <c r="K1053" s="130"/>
      <c r="L1053" s="2"/>
      <c r="M1053" s="2"/>
      <c r="N1053" s="58"/>
      <c r="O1053" s="81"/>
      <c r="P1053" s="185"/>
      <c r="Q1053" s="2"/>
      <c r="R1053" s="2"/>
      <c r="S1053" s="44"/>
      <c r="T1053" s="45"/>
      <c r="U1053" s="2"/>
      <c r="V1053" s="2"/>
      <c r="W1053" s="2"/>
      <c r="X1053" s="2"/>
      <c r="Y1053" s="145"/>
      <c r="Z1053" s="71"/>
      <c r="AA1053" s="232"/>
      <c r="AB1053" s="72"/>
      <c r="AC1053" s="145"/>
      <c r="AD1053" s="71"/>
      <c r="AE1053" s="292"/>
      <c r="AF1053" s="220" t="s">
        <v>7391</v>
      </c>
      <c r="AG1053" s="55" t="s">
        <v>7390</v>
      </c>
      <c r="AH1053" s="141">
        <v>0.5</v>
      </c>
      <c r="AI1053" s="141"/>
      <c r="AJ1053" s="141"/>
      <c r="AK1053" s="142"/>
      <c r="AL1053" s="98">
        <f>ROUND(ROUND(P1057*$AD$1019,0)*AH1053,0)</f>
        <v>178</v>
      </c>
      <c r="AM1053" s="66"/>
    </row>
    <row r="1054" spans="1:39" ht="16.75" customHeight="1" x14ac:dyDescent="0.3">
      <c r="A1054" s="11">
        <v>33</v>
      </c>
      <c r="B1054" s="14" t="s">
        <v>3854</v>
      </c>
      <c r="C1054" s="52" t="s">
        <v>14539</v>
      </c>
      <c r="D1054" s="128"/>
      <c r="E1054" s="129"/>
      <c r="F1054" s="129"/>
      <c r="G1054" s="129"/>
      <c r="H1054" s="129"/>
      <c r="I1054" s="129"/>
      <c r="J1054" s="129"/>
      <c r="K1054" s="130"/>
      <c r="L1054" s="2"/>
      <c r="M1054" s="2"/>
      <c r="N1054" s="58"/>
      <c r="O1054" s="81"/>
      <c r="P1054" s="185"/>
      <c r="Q1054" s="2"/>
      <c r="R1054" s="2"/>
      <c r="S1054" s="44"/>
      <c r="T1054" s="45"/>
      <c r="U1054" s="2"/>
      <c r="V1054" s="2"/>
      <c r="W1054" s="2"/>
      <c r="X1054" s="2"/>
      <c r="Y1054" s="145"/>
      <c r="Z1054" s="71"/>
      <c r="AA1054" s="232"/>
      <c r="AB1054" s="72"/>
      <c r="AC1054" s="145"/>
      <c r="AD1054" s="71"/>
      <c r="AE1054" s="36"/>
      <c r="AF1054" s="201"/>
      <c r="AG1054" s="55"/>
      <c r="AH1054" s="141"/>
      <c r="AI1054" s="268" t="s">
        <v>7356</v>
      </c>
      <c r="AJ1054" s="53">
        <v>5</v>
      </c>
      <c r="AK1054" s="181" t="s">
        <v>7357</v>
      </c>
      <c r="AL1054" s="98">
        <f>ROUND(P1057*$AD$1019-AJ1054,0)</f>
        <v>351</v>
      </c>
      <c r="AM1054" s="66"/>
    </row>
    <row r="1055" spans="1:39" ht="16.75" customHeight="1" x14ac:dyDescent="0.3">
      <c r="A1055" s="11">
        <v>33</v>
      </c>
      <c r="B1055" s="14" t="s">
        <v>3855</v>
      </c>
      <c r="C1055" s="52" t="s">
        <v>14538</v>
      </c>
      <c r="D1055" s="128"/>
      <c r="E1055" s="129"/>
      <c r="F1055" s="129"/>
      <c r="G1055" s="129"/>
      <c r="H1055" s="129"/>
      <c r="I1055" s="129"/>
      <c r="J1055" s="129"/>
      <c r="K1055" s="130"/>
      <c r="L1055" s="2"/>
      <c r="M1055" s="2"/>
      <c r="N1055" s="58"/>
      <c r="O1055" s="81"/>
      <c r="P1055" s="185"/>
      <c r="Q1055" s="2"/>
      <c r="R1055" s="2"/>
      <c r="S1055" s="44"/>
      <c r="T1055" s="45"/>
      <c r="U1055" s="2"/>
      <c r="V1055" s="2"/>
      <c r="W1055" s="2"/>
      <c r="X1055" s="2"/>
      <c r="Y1055" s="145"/>
      <c r="Z1055" s="71"/>
      <c r="AA1055" s="232"/>
      <c r="AB1055" s="72"/>
      <c r="AC1055" s="145"/>
      <c r="AD1055" s="71"/>
      <c r="AE1055" s="291" t="s">
        <v>12369</v>
      </c>
      <c r="AF1055" s="220" t="s">
        <v>7358</v>
      </c>
      <c r="AG1055" s="55" t="s">
        <v>7390</v>
      </c>
      <c r="AH1055" s="141">
        <v>0.7</v>
      </c>
      <c r="AI1055" s="269"/>
      <c r="AJ1055" s="136"/>
      <c r="AK1055" s="75"/>
      <c r="AL1055" s="98">
        <f>ROUND(ROUND(P1057*$AD$1019,0)*AH1055-AJ1054,0)</f>
        <v>244</v>
      </c>
      <c r="AM1055" s="66"/>
    </row>
    <row r="1056" spans="1:39" ht="16.75" customHeight="1" x14ac:dyDescent="0.3">
      <c r="A1056" s="11">
        <v>33</v>
      </c>
      <c r="B1056" s="14" t="s">
        <v>3856</v>
      </c>
      <c r="C1056" s="52" t="s">
        <v>14537</v>
      </c>
      <c r="D1056" s="128"/>
      <c r="E1056" s="129"/>
      <c r="F1056" s="129"/>
      <c r="G1056" s="129"/>
      <c r="H1056" s="129"/>
      <c r="I1056" s="129"/>
      <c r="J1056" s="129"/>
      <c r="K1056" s="130"/>
      <c r="L1056" s="2"/>
      <c r="M1056" s="2"/>
      <c r="N1056" s="58"/>
      <c r="O1056" s="81"/>
      <c r="P1056" s="185"/>
      <c r="Q1056" s="2"/>
      <c r="R1056" s="2"/>
      <c r="S1056" s="44"/>
      <c r="T1056" s="45"/>
      <c r="U1056" s="2"/>
      <c r="V1056" s="2"/>
      <c r="W1056" s="2"/>
      <c r="X1056" s="2"/>
      <c r="Y1056" s="145"/>
      <c r="Z1056" s="71"/>
      <c r="AA1056" s="232"/>
      <c r="AB1056" s="72"/>
      <c r="AC1056" s="145"/>
      <c r="AD1056" s="71"/>
      <c r="AE1056" s="292"/>
      <c r="AF1056" s="220" t="s">
        <v>7391</v>
      </c>
      <c r="AG1056" s="55" t="s">
        <v>7390</v>
      </c>
      <c r="AH1056" s="141">
        <v>0.5</v>
      </c>
      <c r="AI1056" s="270"/>
      <c r="AJ1056" s="144"/>
      <c r="AK1056" s="150"/>
      <c r="AL1056" s="98">
        <f>ROUND(ROUND(P1057*$AD$1019,0)*AH1056-AJ1054,0)</f>
        <v>173</v>
      </c>
      <c r="AM1056" s="66"/>
    </row>
    <row r="1057" spans="1:39" ht="16.75" customHeight="1" x14ac:dyDescent="0.3">
      <c r="A1057" s="11">
        <v>33</v>
      </c>
      <c r="B1057" s="14" t="s">
        <v>3857</v>
      </c>
      <c r="C1057" s="52" t="s">
        <v>14536</v>
      </c>
      <c r="D1057" s="45"/>
      <c r="E1057" s="2"/>
      <c r="F1057" s="2"/>
      <c r="G1057" s="2"/>
      <c r="H1057" s="2"/>
      <c r="I1057" s="2"/>
      <c r="J1057" s="2"/>
      <c r="K1057" s="44"/>
      <c r="L1057" s="2"/>
      <c r="M1057" s="2"/>
      <c r="N1057" s="58"/>
      <c r="O1057" s="81"/>
      <c r="P1057" s="271">
        <f>'21共同生活援助（日中支援型）'!P337</f>
        <v>711</v>
      </c>
      <c r="Q1057" s="272"/>
      <c r="R1057" s="2" t="s">
        <v>7388</v>
      </c>
      <c r="S1057" s="44"/>
      <c r="T1057" s="281" t="s">
        <v>7380</v>
      </c>
      <c r="U1057" s="282"/>
      <c r="V1057" s="282"/>
      <c r="W1057" s="282"/>
      <c r="X1057" s="36"/>
      <c r="Y1057" s="217"/>
      <c r="Z1057" s="74"/>
      <c r="AA1057" s="232"/>
      <c r="AB1057" s="72"/>
      <c r="AC1057" s="145"/>
      <c r="AD1057" s="71"/>
      <c r="AE1057" s="36"/>
      <c r="AF1057" s="194"/>
      <c r="AG1057" s="7"/>
      <c r="AH1057" s="7"/>
      <c r="AI1057" s="36"/>
      <c r="AJ1057" s="7"/>
      <c r="AK1057" s="37"/>
      <c r="AL1057" s="98">
        <f>ROUND(ROUND(P1057*Y1058,0)*$AD$1019,0)</f>
        <v>331</v>
      </c>
      <c r="AM1057" s="66"/>
    </row>
    <row r="1058" spans="1:39" ht="16.75" customHeight="1" x14ac:dyDescent="0.3">
      <c r="A1058" s="11">
        <v>33</v>
      </c>
      <c r="B1058" s="14" t="s">
        <v>3858</v>
      </c>
      <c r="C1058" s="52" t="s">
        <v>14535</v>
      </c>
      <c r="D1058" s="45"/>
      <c r="E1058" s="2"/>
      <c r="F1058" s="2"/>
      <c r="G1058" s="2"/>
      <c r="H1058" s="2"/>
      <c r="I1058" s="2"/>
      <c r="J1058" s="2"/>
      <c r="K1058" s="44"/>
      <c r="L1058" s="2"/>
      <c r="M1058" s="2"/>
      <c r="N1058" s="58"/>
      <c r="O1058" s="81"/>
      <c r="P1058" s="72"/>
      <c r="Q1058" s="145"/>
      <c r="R1058" s="2"/>
      <c r="S1058" s="44"/>
      <c r="T1058" s="284"/>
      <c r="U1058" s="285"/>
      <c r="V1058" s="285"/>
      <c r="W1058" s="285"/>
      <c r="X1058" s="136" t="s">
        <v>7404</v>
      </c>
      <c r="Y1058" s="273">
        <v>0.93</v>
      </c>
      <c r="Z1058" s="274"/>
      <c r="AA1058" s="233"/>
      <c r="AB1058" s="156"/>
      <c r="AC1058" s="155"/>
      <c r="AD1058" s="157"/>
      <c r="AE1058" s="291" t="s">
        <v>12369</v>
      </c>
      <c r="AF1058" s="220" t="s">
        <v>7358</v>
      </c>
      <c r="AG1058" s="55" t="s">
        <v>7390</v>
      </c>
      <c r="AH1058" s="141">
        <v>0.7</v>
      </c>
      <c r="AI1058" s="141"/>
      <c r="AJ1058" s="141"/>
      <c r="AK1058" s="142"/>
      <c r="AL1058" s="98">
        <f>ROUND(ROUND(ROUND(P1057*Y1058,0)*$AD$1019,0)*AH1058,0)</f>
        <v>232</v>
      </c>
      <c r="AM1058" s="66"/>
    </row>
    <row r="1059" spans="1:39" ht="16.75" customHeight="1" x14ac:dyDescent="0.3">
      <c r="A1059" s="11">
        <v>33</v>
      </c>
      <c r="B1059" s="14" t="s">
        <v>3859</v>
      </c>
      <c r="C1059" s="52" t="s">
        <v>14534</v>
      </c>
      <c r="D1059" s="128"/>
      <c r="E1059" s="129"/>
      <c r="F1059" s="129"/>
      <c r="G1059" s="129"/>
      <c r="H1059" s="129"/>
      <c r="I1059" s="129"/>
      <c r="J1059" s="129"/>
      <c r="K1059" s="130"/>
      <c r="L1059" s="2"/>
      <c r="M1059" s="2"/>
      <c r="N1059" s="58"/>
      <c r="O1059" s="81"/>
      <c r="P1059" s="185"/>
      <c r="Q1059" s="2"/>
      <c r="R1059" s="2"/>
      <c r="S1059" s="44"/>
      <c r="T1059" s="284"/>
      <c r="U1059" s="285"/>
      <c r="V1059" s="285"/>
      <c r="W1059" s="285"/>
      <c r="X1059" s="2"/>
      <c r="Y1059" s="145"/>
      <c r="Z1059" s="71"/>
      <c r="AA1059" s="232"/>
      <c r="AB1059" s="72"/>
      <c r="AC1059" s="145"/>
      <c r="AD1059" s="71"/>
      <c r="AE1059" s="292"/>
      <c r="AF1059" s="220" t="s">
        <v>7391</v>
      </c>
      <c r="AG1059" s="55" t="s">
        <v>7390</v>
      </c>
      <c r="AH1059" s="141">
        <v>0.5</v>
      </c>
      <c r="AI1059" s="141"/>
      <c r="AJ1059" s="141"/>
      <c r="AK1059" s="142"/>
      <c r="AL1059" s="98">
        <f>ROUND(ROUND(ROUND(P1057*Y1058,0)*$AD$1019,0)*AH1059,0)</f>
        <v>166</v>
      </c>
      <c r="AM1059" s="66"/>
    </row>
    <row r="1060" spans="1:39" ht="16.75" customHeight="1" x14ac:dyDescent="0.3">
      <c r="A1060" s="11">
        <v>33</v>
      </c>
      <c r="B1060" s="14" t="s">
        <v>3860</v>
      </c>
      <c r="C1060" s="52" t="s">
        <v>14533</v>
      </c>
      <c r="D1060" s="128"/>
      <c r="E1060" s="129"/>
      <c r="F1060" s="129"/>
      <c r="G1060" s="129"/>
      <c r="H1060" s="129"/>
      <c r="I1060" s="129"/>
      <c r="J1060" s="129"/>
      <c r="K1060" s="130"/>
      <c r="L1060" s="2"/>
      <c r="M1060" s="2"/>
      <c r="N1060" s="58"/>
      <c r="O1060" s="81"/>
      <c r="P1060" s="185"/>
      <c r="Q1060" s="2"/>
      <c r="R1060" s="2"/>
      <c r="S1060" s="44"/>
      <c r="T1060" s="45"/>
      <c r="U1060" s="2"/>
      <c r="V1060" s="2"/>
      <c r="W1060" s="2"/>
      <c r="X1060" s="2"/>
      <c r="Y1060" s="145"/>
      <c r="Z1060" s="71"/>
      <c r="AA1060" s="232"/>
      <c r="AB1060" s="72"/>
      <c r="AC1060" s="145"/>
      <c r="AD1060" s="71"/>
      <c r="AE1060" s="36"/>
      <c r="AF1060" s="201"/>
      <c r="AG1060" s="55"/>
      <c r="AH1060" s="141"/>
      <c r="AI1060" s="268" t="s">
        <v>7356</v>
      </c>
      <c r="AJ1060" s="53">
        <v>5</v>
      </c>
      <c r="AK1060" s="181" t="s">
        <v>7357</v>
      </c>
      <c r="AL1060" s="98">
        <f>ROUND(ROUND(P1057*Y1058,0)*$AD$1019-AJ1060,0)</f>
        <v>326</v>
      </c>
      <c r="AM1060" s="66"/>
    </row>
    <row r="1061" spans="1:39" ht="16.75" customHeight="1" x14ac:dyDescent="0.3">
      <c r="A1061" s="11">
        <v>33</v>
      </c>
      <c r="B1061" s="14" t="s">
        <v>3861</v>
      </c>
      <c r="C1061" s="52" t="s">
        <v>14532</v>
      </c>
      <c r="D1061" s="128"/>
      <c r="E1061" s="129"/>
      <c r="F1061" s="129"/>
      <c r="G1061" s="129"/>
      <c r="H1061" s="129"/>
      <c r="I1061" s="129"/>
      <c r="J1061" s="129"/>
      <c r="K1061" s="130"/>
      <c r="L1061" s="2"/>
      <c r="M1061" s="2"/>
      <c r="N1061" s="58"/>
      <c r="O1061" s="81"/>
      <c r="P1061" s="185"/>
      <c r="Q1061" s="2"/>
      <c r="R1061" s="2"/>
      <c r="S1061" s="44"/>
      <c r="T1061" s="45"/>
      <c r="U1061" s="2"/>
      <c r="V1061" s="2"/>
      <c r="W1061" s="2"/>
      <c r="X1061" s="2"/>
      <c r="Y1061" s="145"/>
      <c r="Z1061" s="71"/>
      <c r="AA1061" s="232"/>
      <c r="AB1061" s="72"/>
      <c r="AC1061" s="145"/>
      <c r="AD1061" s="71"/>
      <c r="AE1061" s="291" t="s">
        <v>12369</v>
      </c>
      <c r="AF1061" s="220" t="s">
        <v>7358</v>
      </c>
      <c r="AG1061" s="55" t="s">
        <v>7390</v>
      </c>
      <c r="AH1061" s="141">
        <v>0.7</v>
      </c>
      <c r="AI1061" s="269"/>
      <c r="AJ1061" s="136"/>
      <c r="AK1061" s="75"/>
      <c r="AL1061" s="98">
        <f>ROUND(ROUND(ROUND(P1057*Y1058,0)*$AD$1019,0)*AH1061-AJ1060,0)</f>
        <v>227</v>
      </c>
      <c r="AM1061" s="66"/>
    </row>
    <row r="1062" spans="1:39" ht="16.75" customHeight="1" x14ac:dyDescent="0.3">
      <c r="A1062" s="11">
        <v>33</v>
      </c>
      <c r="B1062" s="14" t="s">
        <v>3862</v>
      </c>
      <c r="C1062" s="52" t="s">
        <v>14531</v>
      </c>
      <c r="D1062" s="128"/>
      <c r="E1062" s="129"/>
      <c r="F1062" s="129"/>
      <c r="G1062" s="129"/>
      <c r="H1062" s="129"/>
      <c r="I1062" s="129"/>
      <c r="J1062" s="129"/>
      <c r="K1062" s="130"/>
      <c r="L1062" s="2"/>
      <c r="M1062" s="2"/>
      <c r="N1062" s="58"/>
      <c r="O1062" s="81"/>
      <c r="P1062" s="185"/>
      <c r="Q1062" s="2"/>
      <c r="R1062" s="2"/>
      <c r="S1062" s="44"/>
      <c r="T1062" s="43"/>
      <c r="U1062" s="8"/>
      <c r="V1062" s="8"/>
      <c r="W1062" s="8"/>
      <c r="X1062" s="8"/>
      <c r="Y1062" s="180"/>
      <c r="Z1062" s="73"/>
      <c r="AA1062" s="232"/>
      <c r="AB1062" s="72"/>
      <c r="AC1062" s="145"/>
      <c r="AD1062" s="71"/>
      <c r="AE1062" s="292"/>
      <c r="AF1062" s="220" t="s">
        <v>7391</v>
      </c>
      <c r="AG1062" s="55" t="s">
        <v>7390</v>
      </c>
      <c r="AH1062" s="141">
        <v>0.5</v>
      </c>
      <c r="AI1062" s="270"/>
      <c r="AJ1062" s="144"/>
      <c r="AK1062" s="150"/>
      <c r="AL1062" s="98">
        <f>ROUND(ROUND(ROUND(P1057*Y1058,0)*$AD$1019,0)*AH1062-AJ1060,0)</f>
        <v>161</v>
      </c>
      <c r="AM1062" s="66"/>
    </row>
    <row r="1063" spans="1:39" ht="16.75" customHeight="1" x14ac:dyDescent="0.3">
      <c r="A1063" s="11">
        <v>33</v>
      </c>
      <c r="B1063" s="14" t="s">
        <v>3863</v>
      </c>
      <c r="C1063" s="52" t="s">
        <v>14530</v>
      </c>
      <c r="D1063" s="45"/>
      <c r="E1063" s="2"/>
      <c r="F1063" s="2"/>
      <c r="G1063" s="2"/>
      <c r="H1063" s="2"/>
      <c r="I1063" s="2"/>
      <c r="J1063" s="2"/>
      <c r="K1063" s="44"/>
      <c r="L1063" s="2"/>
      <c r="M1063" s="2"/>
      <c r="N1063" s="58"/>
      <c r="O1063" s="81"/>
      <c r="P1063" s="185"/>
      <c r="Q1063" s="2"/>
      <c r="R1063" s="2"/>
      <c r="S1063" s="44"/>
      <c r="T1063" s="281" t="s">
        <v>13491</v>
      </c>
      <c r="U1063" s="282"/>
      <c r="V1063" s="282"/>
      <c r="W1063" s="282"/>
      <c r="X1063" s="2"/>
      <c r="Y1063" s="145"/>
      <c r="Z1063" s="71"/>
      <c r="AA1063" s="232"/>
      <c r="AB1063" s="72"/>
      <c r="AC1063" s="145"/>
      <c r="AD1063" s="71"/>
      <c r="AE1063" s="36"/>
      <c r="AF1063" s="194"/>
      <c r="AG1063" s="7"/>
      <c r="AH1063" s="7"/>
      <c r="AI1063" s="36"/>
      <c r="AJ1063" s="7"/>
      <c r="AK1063" s="37"/>
      <c r="AL1063" s="98">
        <f>ROUND(ROUND(P1057*Y1064,0)*$AD$1019,0)</f>
        <v>338</v>
      </c>
      <c r="AM1063" s="66"/>
    </row>
    <row r="1064" spans="1:39" ht="16.75" customHeight="1" x14ac:dyDescent="0.3">
      <c r="A1064" s="11">
        <v>33</v>
      </c>
      <c r="B1064" s="14" t="s">
        <v>3864</v>
      </c>
      <c r="C1064" s="52" t="s">
        <v>14529</v>
      </c>
      <c r="D1064" s="45"/>
      <c r="E1064" s="2"/>
      <c r="F1064" s="2"/>
      <c r="G1064" s="2"/>
      <c r="H1064" s="2"/>
      <c r="I1064" s="2"/>
      <c r="J1064" s="2"/>
      <c r="K1064" s="44"/>
      <c r="L1064" s="2"/>
      <c r="M1064" s="2"/>
      <c r="N1064" s="58"/>
      <c r="O1064" s="81"/>
      <c r="P1064" s="185"/>
      <c r="Q1064" s="2"/>
      <c r="R1064" s="2"/>
      <c r="S1064" s="44"/>
      <c r="T1064" s="284" t="s">
        <v>7405</v>
      </c>
      <c r="U1064" s="285"/>
      <c r="V1064" s="285"/>
      <c r="W1064" s="285"/>
      <c r="X1064" s="136" t="s">
        <v>7404</v>
      </c>
      <c r="Y1064" s="273">
        <v>0.95</v>
      </c>
      <c r="Z1064" s="274"/>
      <c r="AA1064" s="233"/>
      <c r="AB1064" s="156"/>
      <c r="AC1064" s="155"/>
      <c r="AD1064" s="157"/>
      <c r="AE1064" s="291" t="s">
        <v>12369</v>
      </c>
      <c r="AF1064" s="220" t="s">
        <v>7358</v>
      </c>
      <c r="AG1064" s="55" t="s">
        <v>7390</v>
      </c>
      <c r="AH1064" s="141">
        <v>0.7</v>
      </c>
      <c r="AI1064" s="141"/>
      <c r="AJ1064" s="141"/>
      <c r="AK1064" s="142"/>
      <c r="AL1064" s="98">
        <f>ROUND(ROUND(ROUND(P1057*Y1064,0)*$AD$1019,0)*AH1064,0)</f>
        <v>237</v>
      </c>
      <c r="AM1064" s="66"/>
    </row>
    <row r="1065" spans="1:39" ht="16.75" customHeight="1" x14ac:dyDescent="0.3">
      <c r="A1065" s="11">
        <v>33</v>
      </c>
      <c r="B1065" s="14" t="s">
        <v>3865</v>
      </c>
      <c r="C1065" s="52" t="s">
        <v>14528</v>
      </c>
      <c r="D1065" s="128"/>
      <c r="E1065" s="129"/>
      <c r="F1065" s="129"/>
      <c r="G1065" s="129"/>
      <c r="H1065" s="129"/>
      <c r="I1065" s="129"/>
      <c r="J1065" s="129"/>
      <c r="K1065" s="130"/>
      <c r="L1065" s="2"/>
      <c r="M1065" s="2"/>
      <c r="N1065" s="58"/>
      <c r="O1065" s="81"/>
      <c r="P1065" s="185"/>
      <c r="Q1065" s="2"/>
      <c r="R1065" s="2"/>
      <c r="S1065" s="44"/>
      <c r="T1065" s="284"/>
      <c r="U1065" s="285"/>
      <c r="V1065" s="285"/>
      <c r="W1065" s="285"/>
      <c r="X1065" s="2"/>
      <c r="Y1065" s="145"/>
      <c r="Z1065" s="71"/>
      <c r="AA1065" s="232"/>
      <c r="AB1065" s="72"/>
      <c r="AC1065" s="145"/>
      <c r="AD1065" s="71"/>
      <c r="AE1065" s="292"/>
      <c r="AF1065" s="220" t="s">
        <v>7391</v>
      </c>
      <c r="AG1065" s="55" t="s">
        <v>7390</v>
      </c>
      <c r="AH1065" s="141">
        <v>0.5</v>
      </c>
      <c r="AI1065" s="141"/>
      <c r="AJ1065" s="141"/>
      <c r="AK1065" s="142"/>
      <c r="AL1065" s="98">
        <f>ROUND(ROUND(ROUND(P1057*Y1064,0)*$AD$1019,0)*AH1065,0)</f>
        <v>169</v>
      </c>
      <c r="AM1065" s="66"/>
    </row>
    <row r="1066" spans="1:39" ht="16.75" customHeight="1" x14ac:dyDescent="0.3">
      <c r="A1066" s="11">
        <v>33</v>
      </c>
      <c r="B1066" s="14" t="s">
        <v>3866</v>
      </c>
      <c r="C1066" s="52" t="s">
        <v>14527</v>
      </c>
      <c r="D1066" s="128"/>
      <c r="E1066" s="129"/>
      <c r="F1066" s="129"/>
      <c r="G1066" s="129"/>
      <c r="H1066" s="129"/>
      <c r="I1066" s="129"/>
      <c r="J1066" s="129"/>
      <c r="K1066" s="130"/>
      <c r="L1066" s="2"/>
      <c r="M1066" s="2"/>
      <c r="N1066" s="58"/>
      <c r="O1066" s="81"/>
      <c r="P1066" s="185"/>
      <c r="Q1066" s="2"/>
      <c r="R1066" s="2"/>
      <c r="S1066" s="44"/>
      <c r="T1066" s="45"/>
      <c r="U1066" s="2"/>
      <c r="V1066" s="2"/>
      <c r="W1066" s="2"/>
      <c r="X1066" s="2"/>
      <c r="Y1066" s="145"/>
      <c r="Z1066" s="71"/>
      <c r="AA1066" s="232"/>
      <c r="AB1066" s="72"/>
      <c r="AC1066" s="145"/>
      <c r="AD1066" s="71"/>
      <c r="AE1066" s="36"/>
      <c r="AF1066" s="201"/>
      <c r="AG1066" s="55"/>
      <c r="AH1066" s="141"/>
      <c r="AI1066" s="268" t="s">
        <v>7356</v>
      </c>
      <c r="AJ1066" s="53">
        <v>5</v>
      </c>
      <c r="AK1066" s="181" t="s">
        <v>7357</v>
      </c>
      <c r="AL1066" s="98">
        <f>ROUND(ROUND(P1057*Y1064,0)*$AD$1019-AJ1066,0)</f>
        <v>333</v>
      </c>
      <c r="AM1066" s="66"/>
    </row>
    <row r="1067" spans="1:39" ht="16.75" customHeight="1" x14ac:dyDescent="0.3">
      <c r="A1067" s="11">
        <v>33</v>
      </c>
      <c r="B1067" s="14" t="s">
        <v>3867</v>
      </c>
      <c r="C1067" s="52" t="s">
        <v>14526</v>
      </c>
      <c r="D1067" s="128"/>
      <c r="E1067" s="129"/>
      <c r="F1067" s="129"/>
      <c r="G1067" s="129"/>
      <c r="H1067" s="129"/>
      <c r="I1067" s="129"/>
      <c r="J1067" s="129"/>
      <c r="K1067" s="130"/>
      <c r="L1067" s="2"/>
      <c r="M1067" s="2"/>
      <c r="N1067" s="58"/>
      <c r="O1067" s="81"/>
      <c r="P1067" s="185"/>
      <c r="Q1067" s="2"/>
      <c r="R1067" s="2"/>
      <c r="S1067" s="44"/>
      <c r="T1067" s="45"/>
      <c r="U1067" s="2"/>
      <c r="V1067" s="2"/>
      <c r="W1067" s="2"/>
      <c r="X1067" s="2"/>
      <c r="Y1067" s="145"/>
      <c r="Z1067" s="71"/>
      <c r="AA1067" s="232"/>
      <c r="AB1067" s="72"/>
      <c r="AC1067" s="145"/>
      <c r="AD1067" s="71"/>
      <c r="AE1067" s="291" t="s">
        <v>12369</v>
      </c>
      <c r="AF1067" s="220" t="s">
        <v>7358</v>
      </c>
      <c r="AG1067" s="55" t="s">
        <v>7390</v>
      </c>
      <c r="AH1067" s="141">
        <v>0.7</v>
      </c>
      <c r="AI1067" s="269"/>
      <c r="AJ1067" s="136"/>
      <c r="AK1067" s="75"/>
      <c r="AL1067" s="98">
        <f>ROUND(ROUND(ROUND(P1057*Y1064,0)*$AD$1019,0)*AH1067-AJ1066,0)</f>
        <v>232</v>
      </c>
      <c r="AM1067" s="66"/>
    </row>
    <row r="1068" spans="1:39" ht="16.75" customHeight="1" x14ac:dyDescent="0.3">
      <c r="A1068" s="11">
        <v>33</v>
      </c>
      <c r="B1068" s="14" t="s">
        <v>3868</v>
      </c>
      <c r="C1068" s="52" t="s">
        <v>14525</v>
      </c>
      <c r="D1068" s="128"/>
      <c r="E1068" s="129"/>
      <c r="F1068" s="129"/>
      <c r="G1068" s="129"/>
      <c r="H1068" s="129"/>
      <c r="I1068" s="129"/>
      <c r="J1068" s="129"/>
      <c r="K1068" s="130"/>
      <c r="L1068" s="2"/>
      <c r="M1068" s="2"/>
      <c r="N1068" s="58"/>
      <c r="O1068" s="81"/>
      <c r="P1068" s="185"/>
      <c r="Q1068" s="2"/>
      <c r="R1068" s="2"/>
      <c r="S1068" s="44"/>
      <c r="T1068" s="43"/>
      <c r="U1068" s="8"/>
      <c r="V1068" s="8"/>
      <c r="W1068" s="8"/>
      <c r="X1068" s="8"/>
      <c r="Y1068" s="180"/>
      <c r="Z1068" s="73"/>
      <c r="AA1068" s="232"/>
      <c r="AB1068" s="72"/>
      <c r="AC1068" s="145"/>
      <c r="AD1068" s="71"/>
      <c r="AE1068" s="292"/>
      <c r="AF1068" s="220" t="s">
        <v>7391</v>
      </c>
      <c r="AG1068" s="55" t="s">
        <v>7390</v>
      </c>
      <c r="AH1068" s="141">
        <v>0.5</v>
      </c>
      <c r="AI1068" s="270"/>
      <c r="AJ1068" s="144"/>
      <c r="AK1068" s="150"/>
      <c r="AL1068" s="98">
        <f>ROUND(ROUND(ROUND(P1057*Y1064,0)*$AD$1019,0)*AH1068-AJ1066,0)</f>
        <v>164</v>
      </c>
      <c r="AM1068" s="66"/>
    </row>
    <row r="1069" spans="1:39" ht="16.75" customHeight="1" x14ac:dyDescent="0.3">
      <c r="A1069" s="11">
        <v>33</v>
      </c>
      <c r="B1069" s="14" t="s">
        <v>3869</v>
      </c>
      <c r="C1069" s="52" t="s">
        <v>14524</v>
      </c>
      <c r="D1069" s="45"/>
      <c r="E1069" s="2"/>
      <c r="F1069" s="2"/>
      <c r="G1069" s="2"/>
      <c r="H1069" s="2"/>
      <c r="I1069" s="2"/>
      <c r="J1069" s="2"/>
      <c r="K1069" s="44"/>
      <c r="L1069" s="2"/>
      <c r="M1069" s="2"/>
      <c r="N1069" s="58"/>
      <c r="O1069" s="81"/>
      <c r="P1069" s="167" t="s">
        <v>12784</v>
      </c>
      <c r="Q1069" s="36"/>
      <c r="R1069" s="36"/>
      <c r="S1069" s="50"/>
      <c r="T1069" s="36"/>
      <c r="U1069" s="36"/>
      <c r="V1069" s="36"/>
      <c r="W1069" s="36"/>
      <c r="X1069" s="36"/>
      <c r="Y1069" s="217"/>
      <c r="Z1069" s="50"/>
      <c r="AA1069" s="12"/>
      <c r="AB1069" s="45"/>
      <c r="AC1069" s="2"/>
      <c r="AD1069" s="44"/>
      <c r="AE1069" s="36"/>
      <c r="AF1069" s="53"/>
      <c r="AG1069" s="36"/>
      <c r="AH1069" s="36"/>
      <c r="AI1069" s="36"/>
      <c r="AJ1069" s="36"/>
      <c r="AK1069" s="50"/>
      <c r="AL1069" s="98">
        <f>ROUND(P1075*$AD$1019,0)</f>
        <v>312</v>
      </c>
      <c r="AM1069" s="16"/>
    </row>
    <row r="1070" spans="1:39" ht="16.75" customHeight="1" x14ac:dyDescent="0.3">
      <c r="A1070" s="11">
        <v>33</v>
      </c>
      <c r="B1070" s="14" t="s">
        <v>3870</v>
      </c>
      <c r="C1070" s="52" t="s">
        <v>14523</v>
      </c>
      <c r="D1070" s="45"/>
      <c r="E1070" s="2"/>
      <c r="F1070" s="2"/>
      <c r="G1070" s="2"/>
      <c r="H1070" s="2"/>
      <c r="I1070" s="2"/>
      <c r="J1070" s="2"/>
      <c r="K1070" s="44"/>
      <c r="L1070" s="2"/>
      <c r="M1070" s="2"/>
      <c r="N1070" s="58"/>
      <c r="O1070" s="81"/>
      <c r="P1070" s="185"/>
      <c r="Q1070" s="2"/>
      <c r="R1070" s="2"/>
      <c r="S1070" s="44"/>
      <c r="T1070" s="2"/>
      <c r="U1070" s="2"/>
      <c r="V1070" s="2"/>
      <c r="W1070" s="2"/>
      <c r="X1070" s="2"/>
      <c r="Y1070" s="145"/>
      <c r="Z1070" s="71"/>
      <c r="AA1070" s="232"/>
      <c r="AB1070" s="72"/>
      <c r="AC1070" s="145"/>
      <c r="AD1070" s="71"/>
      <c r="AE1070" s="291" t="s">
        <v>12369</v>
      </c>
      <c r="AF1070" s="220" t="s">
        <v>7358</v>
      </c>
      <c r="AG1070" s="55" t="s">
        <v>7390</v>
      </c>
      <c r="AH1070" s="141">
        <v>0.7</v>
      </c>
      <c r="AI1070" s="141"/>
      <c r="AJ1070" s="141"/>
      <c r="AK1070" s="142"/>
      <c r="AL1070" s="98">
        <f>ROUND(ROUND(P1075*$AD$1019,0)*AH1070,0)</f>
        <v>218</v>
      </c>
      <c r="AM1070" s="16"/>
    </row>
    <row r="1071" spans="1:39" ht="16.75" customHeight="1" x14ac:dyDescent="0.3">
      <c r="A1071" s="11">
        <v>33</v>
      </c>
      <c r="B1071" s="14" t="s">
        <v>3871</v>
      </c>
      <c r="C1071" s="52" t="s">
        <v>14522</v>
      </c>
      <c r="D1071" s="128"/>
      <c r="E1071" s="129"/>
      <c r="F1071" s="129"/>
      <c r="G1071" s="129"/>
      <c r="H1071" s="129"/>
      <c r="I1071" s="129"/>
      <c r="J1071" s="129"/>
      <c r="K1071" s="130"/>
      <c r="L1071" s="2"/>
      <c r="M1071" s="2"/>
      <c r="N1071" s="58"/>
      <c r="O1071" s="81"/>
      <c r="P1071" s="185"/>
      <c r="Q1071" s="2"/>
      <c r="R1071" s="2"/>
      <c r="S1071" s="44"/>
      <c r="T1071" s="45"/>
      <c r="U1071" s="2"/>
      <c r="V1071" s="2"/>
      <c r="W1071" s="2"/>
      <c r="X1071" s="2"/>
      <c r="Y1071" s="145"/>
      <c r="Z1071" s="71"/>
      <c r="AA1071" s="232"/>
      <c r="AB1071" s="72"/>
      <c r="AC1071" s="145"/>
      <c r="AD1071" s="71"/>
      <c r="AE1071" s="292"/>
      <c r="AF1071" s="220" t="s">
        <v>7391</v>
      </c>
      <c r="AG1071" s="55" t="s">
        <v>7390</v>
      </c>
      <c r="AH1071" s="141">
        <v>0.5</v>
      </c>
      <c r="AI1071" s="141"/>
      <c r="AJ1071" s="141"/>
      <c r="AK1071" s="142"/>
      <c r="AL1071" s="98">
        <f>ROUND(ROUND(P1075*$AD$1019,0)*AH1071,0)</f>
        <v>156</v>
      </c>
      <c r="AM1071" s="66"/>
    </row>
    <row r="1072" spans="1:39" ht="16.75" customHeight="1" x14ac:dyDescent="0.3">
      <c r="A1072" s="11">
        <v>33</v>
      </c>
      <c r="B1072" s="14" t="s">
        <v>3872</v>
      </c>
      <c r="C1072" s="52" t="s">
        <v>14521</v>
      </c>
      <c r="D1072" s="128"/>
      <c r="E1072" s="129"/>
      <c r="F1072" s="129"/>
      <c r="G1072" s="129"/>
      <c r="H1072" s="129"/>
      <c r="I1072" s="129"/>
      <c r="J1072" s="129"/>
      <c r="K1072" s="130"/>
      <c r="L1072" s="2"/>
      <c r="M1072" s="2"/>
      <c r="N1072" s="58"/>
      <c r="O1072" s="81"/>
      <c r="P1072" s="185"/>
      <c r="Q1072" s="2"/>
      <c r="R1072" s="2"/>
      <c r="S1072" s="44"/>
      <c r="T1072" s="45"/>
      <c r="U1072" s="2"/>
      <c r="V1072" s="2"/>
      <c r="W1072" s="2"/>
      <c r="X1072" s="2"/>
      <c r="Y1072" s="145"/>
      <c r="Z1072" s="71"/>
      <c r="AA1072" s="232"/>
      <c r="AB1072" s="72"/>
      <c r="AC1072" s="145"/>
      <c r="AD1072" s="71"/>
      <c r="AE1072" s="36"/>
      <c r="AF1072" s="201"/>
      <c r="AG1072" s="55"/>
      <c r="AH1072" s="141"/>
      <c r="AI1072" s="268" t="s">
        <v>7356</v>
      </c>
      <c r="AJ1072" s="53">
        <v>5</v>
      </c>
      <c r="AK1072" s="181" t="s">
        <v>7357</v>
      </c>
      <c r="AL1072" s="98">
        <f>ROUND(P1075*$AD$1019-AJ1072,0)</f>
        <v>307</v>
      </c>
      <c r="AM1072" s="66"/>
    </row>
    <row r="1073" spans="1:39" ht="16.75" customHeight="1" x14ac:dyDescent="0.3">
      <c r="A1073" s="11">
        <v>33</v>
      </c>
      <c r="B1073" s="14" t="s">
        <v>3873</v>
      </c>
      <c r="C1073" s="52" t="s">
        <v>14520</v>
      </c>
      <c r="D1073" s="128"/>
      <c r="E1073" s="129"/>
      <c r="F1073" s="129"/>
      <c r="G1073" s="129"/>
      <c r="H1073" s="129"/>
      <c r="I1073" s="129"/>
      <c r="J1073" s="129"/>
      <c r="K1073" s="130"/>
      <c r="L1073" s="2"/>
      <c r="M1073" s="2"/>
      <c r="N1073" s="58"/>
      <c r="O1073" s="81"/>
      <c r="P1073" s="185"/>
      <c r="Q1073" s="2"/>
      <c r="R1073" s="2"/>
      <c r="S1073" s="44"/>
      <c r="T1073" s="45"/>
      <c r="U1073" s="2"/>
      <c r="V1073" s="2"/>
      <c r="W1073" s="2"/>
      <c r="X1073" s="2"/>
      <c r="Y1073" s="145"/>
      <c r="Z1073" s="71"/>
      <c r="AA1073" s="232"/>
      <c r="AB1073" s="72"/>
      <c r="AC1073" s="145"/>
      <c r="AD1073" s="71"/>
      <c r="AE1073" s="291" t="s">
        <v>12369</v>
      </c>
      <c r="AF1073" s="220" t="s">
        <v>7358</v>
      </c>
      <c r="AG1073" s="55" t="s">
        <v>7390</v>
      </c>
      <c r="AH1073" s="141">
        <v>0.7</v>
      </c>
      <c r="AI1073" s="269"/>
      <c r="AJ1073" s="136"/>
      <c r="AK1073" s="75"/>
      <c r="AL1073" s="98">
        <f>ROUND(ROUND(P1075*$AD$1019,0)*AH1073-AJ1072,0)</f>
        <v>213</v>
      </c>
      <c r="AM1073" s="66"/>
    </row>
    <row r="1074" spans="1:39" ht="16.75" customHeight="1" x14ac:dyDescent="0.3">
      <c r="A1074" s="11">
        <v>33</v>
      </c>
      <c r="B1074" s="14" t="s">
        <v>3874</v>
      </c>
      <c r="C1074" s="52" t="s">
        <v>14519</v>
      </c>
      <c r="D1074" s="128"/>
      <c r="E1074" s="129"/>
      <c r="F1074" s="129"/>
      <c r="G1074" s="129"/>
      <c r="H1074" s="129"/>
      <c r="I1074" s="129"/>
      <c r="J1074" s="129"/>
      <c r="K1074" s="130"/>
      <c r="L1074" s="2"/>
      <c r="M1074" s="2"/>
      <c r="N1074" s="58"/>
      <c r="O1074" s="81"/>
      <c r="P1074" s="185"/>
      <c r="Q1074" s="2"/>
      <c r="R1074" s="2"/>
      <c r="S1074" s="44"/>
      <c r="T1074" s="45"/>
      <c r="U1074" s="2"/>
      <c r="V1074" s="2"/>
      <c r="W1074" s="2"/>
      <c r="X1074" s="2"/>
      <c r="Y1074" s="145"/>
      <c r="Z1074" s="71"/>
      <c r="AA1074" s="232"/>
      <c r="AB1074" s="72"/>
      <c r="AC1074" s="145"/>
      <c r="AD1074" s="71"/>
      <c r="AE1074" s="292"/>
      <c r="AF1074" s="220" t="s">
        <v>7391</v>
      </c>
      <c r="AG1074" s="55" t="s">
        <v>7390</v>
      </c>
      <c r="AH1074" s="141">
        <v>0.5</v>
      </c>
      <c r="AI1074" s="270"/>
      <c r="AJ1074" s="144"/>
      <c r="AK1074" s="150"/>
      <c r="AL1074" s="98">
        <f>ROUND(ROUND(P1075*$AD$1019,0)*AH1074-AJ1072,0)</f>
        <v>151</v>
      </c>
      <c r="AM1074" s="66"/>
    </row>
    <row r="1075" spans="1:39" ht="16.75" customHeight="1" x14ac:dyDescent="0.3">
      <c r="A1075" s="11">
        <v>33</v>
      </c>
      <c r="B1075" s="14" t="s">
        <v>3875</v>
      </c>
      <c r="C1075" s="52" t="s">
        <v>14518</v>
      </c>
      <c r="D1075" s="45"/>
      <c r="E1075" s="2"/>
      <c r="F1075" s="2"/>
      <c r="G1075" s="2"/>
      <c r="H1075" s="2"/>
      <c r="I1075" s="2"/>
      <c r="J1075" s="2"/>
      <c r="K1075" s="44"/>
      <c r="L1075" s="2"/>
      <c r="M1075" s="2"/>
      <c r="N1075" s="58"/>
      <c r="O1075" s="81"/>
      <c r="P1075" s="271">
        <f>'21共同生活援助（日中支援型）'!P355</f>
        <v>624</v>
      </c>
      <c r="Q1075" s="272"/>
      <c r="R1075" s="2" t="s">
        <v>7388</v>
      </c>
      <c r="S1075" s="44"/>
      <c r="T1075" s="281" t="s">
        <v>7380</v>
      </c>
      <c r="U1075" s="282"/>
      <c r="V1075" s="282"/>
      <c r="W1075" s="282"/>
      <c r="X1075" s="36"/>
      <c r="Y1075" s="217"/>
      <c r="Z1075" s="74"/>
      <c r="AA1075" s="232"/>
      <c r="AB1075" s="72"/>
      <c r="AC1075" s="145"/>
      <c r="AD1075" s="71"/>
      <c r="AE1075" s="36"/>
      <c r="AF1075" s="194"/>
      <c r="AG1075" s="7"/>
      <c r="AH1075" s="7"/>
      <c r="AI1075" s="36"/>
      <c r="AJ1075" s="7"/>
      <c r="AK1075" s="37"/>
      <c r="AL1075" s="98">
        <f>ROUND(ROUND(P1075*Y1076,0)*$AD$1019,0)</f>
        <v>290</v>
      </c>
      <c r="AM1075" s="66"/>
    </row>
    <row r="1076" spans="1:39" ht="16.75" customHeight="1" x14ac:dyDescent="0.3">
      <c r="A1076" s="11">
        <v>33</v>
      </c>
      <c r="B1076" s="14" t="s">
        <v>3876</v>
      </c>
      <c r="C1076" s="52" t="s">
        <v>14517</v>
      </c>
      <c r="D1076" s="45"/>
      <c r="E1076" s="2"/>
      <c r="F1076" s="2"/>
      <c r="G1076" s="2"/>
      <c r="H1076" s="2"/>
      <c r="I1076" s="2"/>
      <c r="J1076" s="2"/>
      <c r="K1076" s="44"/>
      <c r="L1076" s="2"/>
      <c r="M1076" s="2"/>
      <c r="N1076" s="58"/>
      <c r="O1076" s="81"/>
      <c r="P1076" s="72"/>
      <c r="Q1076" s="145"/>
      <c r="R1076" s="2"/>
      <c r="S1076" s="44"/>
      <c r="T1076" s="284"/>
      <c r="U1076" s="285"/>
      <c r="V1076" s="285"/>
      <c r="W1076" s="285"/>
      <c r="X1076" s="136" t="s">
        <v>7404</v>
      </c>
      <c r="Y1076" s="273">
        <v>0.93</v>
      </c>
      <c r="Z1076" s="274"/>
      <c r="AA1076" s="233"/>
      <c r="AB1076" s="156"/>
      <c r="AC1076" s="155"/>
      <c r="AD1076" s="157"/>
      <c r="AE1076" s="291" t="s">
        <v>12369</v>
      </c>
      <c r="AF1076" s="220" t="s">
        <v>7358</v>
      </c>
      <c r="AG1076" s="55" t="s">
        <v>7390</v>
      </c>
      <c r="AH1076" s="141">
        <v>0.7</v>
      </c>
      <c r="AI1076" s="141"/>
      <c r="AJ1076" s="141"/>
      <c r="AK1076" s="142"/>
      <c r="AL1076" s="98">
        <f>ROUND(ROUND(ROUND(P1075*Y1076,0)*$AD$1019,0)*AH1076,0)</f>
        <v>203</v>
      </c>
      <c r="AM1076" s="66"/>
    </row>
    <row r="1077" spans="1:39" ht="16.75" customHeight="1" x14ac:dyDescent="0.3">
      <c r="A1077" s="11">
        <v>33</v>
      </c>
      <c r="B1077" s="14" t="s">
        <v>3877</v>
      </c>
      <c r="C1077" s="52" t="s">
        <v>14516</v>
      </c>
      <c r="D1077" s="128"/>
      <c r="E1077" s="129"/>
      <c r="F1077" s="129"/>
      <c r="G1077" s="129"/>
      <c r="H1077" s="129"/>
      <c r="I1077" s="129"/>
      <c r="J1077" s="129"/>
      <c r="K1077" s="130"/>
      <c r="L1077" s="2"/>
      <c r="M1077" s="2"/>
      <c r="N1077" s="58"/>
      <c r="O1077" s="81"/>
      <c r="P1077" s="185"/>
      <c r="Q1077" s="2"/>
      <c r="R1077" s="2"/>
      <c r="S1077" s="44"/>
      <c r="T1077" s="284"/>
      <c r="U1077" s="285"/>
      <c r="V1077" s="285"/>
      <c r="W1077" s="285"/>
      <c r="X1077" s="2"/>
      <c r="Y1077" s="145"/>
      <c r="Z1077" s="71"/>
      <c r="AA1077" s="232"/>
      <c r="AB1077" s="72"/>
      <c r="AC1077" s="145"/>
      <c r="AD1077" s="71"/>
      <c r="AE1077" s="292"/>
      <c r="AF1077" s="220" t="s">
        <v>7391</v>
      </c>
      <c r="AG1077" s="55" t="s">
        <v>7390</v>
      </c>
      <c r="AH1077" s="141">
        <v>0.5</v>
      </c>
      <c r="AI1077" s="141"/>
      <c r="AJ1077" s="141"/>
      <c r="AK1077" s="142"/>
      <c r="AL1077" s="6">
        <f>ROUND(ROUND(ROUND(P1075*Y1076,0)*$AD$1019,0)*AH1077,0)</f>
        <v>145</v>
      </c>
      <c r="AM1077" s="66"/>
    </row>
    <row r="1078" spans="1:39" ht="16.75" customHeight="1" x14ac:dyDescent="0.3">
      <c r="A1078" s="11">
        <v>33</v>
      </c>
      <c r="B1078" s="14" t="s">
        <v>3878</v>
      </c>
      <c r="C1078" s="52" t="s">
        <v>14515</v>
      </c>
      <c r="D1078" s="128"/>
      <c r="E1078" s="129"/>
      <c r="F1078" s="129"/>
      <c r="G1078" s="129"/>
      <c r="H1078" s="129"/>
      <c r="I1078" s="129"/>
      <c r="J1078" s="129"/>
      <c r="K1078" s="130"/>
      <c r="L1078" s="2"/>
      <c r="M1078" s="2"/>
      <c r="N1078" s="58"/>
      <c r="O1078" s="81"/>
      <c r="P1078" s="185"/>
      <c r="Q1078" s="2"/>
      <c r="R1078" s="2"/>
      <c r="S1078" s="44"/>
      <c r="T1078" s="45"/>
      <c r="U1078" s="2"/>
      <c r="V1078" s="2"/>
      <c r="W1078" s="2"/>
      <c r="X1078" s="2"/>
      <c r="Y1078" s="145"/>
      <c r="Z1078" s="71"/>
      <c r="AA1078" s="232"/>
      <c r="AB1078" s="72"/>
      <c r="AC1078" s="145"/>
      <c r="AD1078" s="71"/>
      <c r="AE1078" s="36"/>
      <c r="AF1078" s="201"/>
      <c r="AG1078" s="55"/>
      <c r="AH1078" s="141"/>
      <c r="AI1078" s="268" t="s">
        <v>7356</v>
      </c>
      <c r="AJ1078" s="53">
        <v>5</v>
      </c>
      <c r="AK1078" s="181" t="s">
        <v>7357</v>
      </c>
      <c r="AL1078" s="98">
        <f>ROUND(ROUND(P1075*Y1076,0)*$AD$1019-AJ1078,0)</f>
        <v>285</v>
      </c>
      <c r="AM1078" s="66"/>
    </row>
    <row r="1079" spans="1:39" ht="16.75" customHeight="1" x14ac:dyDescent="0.3">
      <c r="A1079" s="11">
        <v>33</v>
      </c>
      <c r="B1079" s="14" t="s">
        <v>3879</v>
      </c>
      <c r="C1079" s="52" t="s">
        <v>14514</v>
      </c>
      <c r="D1079" s="128"/>
      <c r="E1079" s="129"/>
      <c r="F1079" s="129"/>
      <c r="G1079" s="129"/>
      <c r="H1079" s="129"/>
      <c r="I1079" s="129"/>
      <c r="J1079" s="129"/>
      <c r="K1079" s="130"/>
      <c r="L1079" s="2"/>
      <c r="M1079" s="2"/>
      <c r="N1079" s="58"/>
      <c r="O1079" s="81"/>
      <c r="P1079" s="185"/>
      <c r="Q1079" s="2"/>
      <c r="R1079" s="2"/>
      <c r="S1079" s="44"/>
      <c r="T1079" s="45"/>
      <c r="U1079" s="2"/>
      <c r="V1079" s="2"/>
      <c r="W1079" s="2"/>
      <c r="X1079" s="2"/>
      <c r="Y1079" s="145"/>
      <c r="Z1079" s="71"/>
      <c r="AA1079" s="232"/>
      <c r="AB1079" s="72"/>
      <c r="AC1079" s="145"/>
      <c r="AD1079" s="71"/>
      <c r="AE1079" s="291" t="s">
        <v>12369</v>
      </c>
      <c r="AF1079" s="220" t="s">
        <v>7358</v>
      </c>
      <c r="AG1079" s="55" t="s">
        <v>7390</v>
      </c>
      <c r="AH1079" s="141">
        <v>0.7</v>
      </c>
      <c r="AI1079" s="269"/>
      <c r="AJ1079" s="136"/>
      <c r="AK1079" s="75"/>
      <c r="AL1079" s="98">
        <f>ROUND(ROUND(ROUND(P1075*Y1076,0)*$AD$1019,0)*AH1079-AJ1078,0)</f>
        <v>198</v>
      </c>
      <c r="AM1079" s="66"/>
    </row>
    <row r="1080" spans="1:39" ht="16.75" customHeight="1" x14ac:dyDescent="0.3">
      <c r="A1080" s="11">
        <v>33</v>
      </c>
      <c r="B1080" s="14" t="s">
        <v>3880</v>
      </c>
      <c r="C1080" s="52" t="s">
        <v>14513</v>
      </c>
      <c r="D1080" s="128"/>
      <c r="E1080" s="129"/>
      <c r="F1080" s="129"/>
      <c r="G1080" s="129"/>
      <c r="H1080" s="129"/>
      <c r="I1080" s="129"/>
      <c r="J1080" s="129"/>
      <c r="K1080" s="130"/>
      <c r="L1080" s="2"/>
      <c r="M1080" s="2"/>
      <c r="N1080" s="58"/>
      <c r="O1080" s="81"/>
      <c r="P1080" s="185"/>
      <c r="Q1080" s="2"/>
      <c r="R1080" s="2"/>
      <c r="S1080" s="44"/>
      <c r="T1080" s="43"/>
      <c r="U1080" s="8"/>
      <c r="V1080" s="8"/>
      <c r="W1080" s="8"/>
      <c r="X1080" s="8"/>
      <c r="Y1080" s="180"/>
      <c r="Z1080" s="73"/>
      <c r="AA1080" s="232"/>
      <c r="AB1080" s="72"/>
      <c r="AC1080" s="145"/>
      <c r="AD1080" s="71"/>
      <c r="AE1080" s="292"/>
      <c r="AF1080" s="220" t="s">
        <v>7391</v>
      </c>
      <c r="AG1080" s="55" t="s">
        <v>7390</v>
      </c>
      <c r="AH1080" s="141">
        <v>0.5</v>
      </c>
      <c r="AI1080" s="270"/>
      <c r="AJ1080" s="144"/>
      <c r="AK1080" s="150"/>
      <c r="AL1080" s="6">
        <f>ROUND(ROUND(ROUND(P1075*Y1076,0)*$AD$1019,0)*AH1080-AJ1078,0)</f>
        <v>140</v>
      </c>
      <c r="AM1080" s="66"/>
    </row>
    <row r="1081" spans="1:39" ht="16.75" customHeight="1" x14ac:dyDescent="0.3">
      <c r="A1081" s="11">
        <v>33</v>
      </c>
      <c r="B1081" s="14" t="s">
        <v>3881</v>
      </c>
      <c r="C1081" s="52" t="s">
        <v>14512</v>
      </c>
      <c r="D1081" s="45"/>
      <c r="E1081" s="2"/>
      <c r="F1081" s="2"/>
      <c r="G1081" s="2"/>
      <c r="H1081" s="2"/>
      <c r="I1081" s="2"/>
      <c r="J1081" s="2"/>
      <c r="K1081" s="44"/>
      <c r="L1081" s="2"/>
      <c r="M1081" s="2"/>
      <c r="N1081" s="58"/>
      <c r="O1081" s="81"/>
      <c r="P1081" s="185"/>
      <c r="Q1081" s="2"/>
      <c r="R1081" s="2"/>
      <c r="S1081" s="44"/>
      <c r="T1081" s="281" t="s">
        <v>13491</v>
      </c>
      <c r="U1081" s="282"/>
      <c r="V1081" s="282"/>
      <c r="W1081" s="282"/>
      <c r="X1081" s="2"/>
      <c r="Y1081" s="145"/>
      <c r="Z1081" s="71"/>
      <c r="AA1081" s="232"/>
      <c r="AB1081" s="72"/>
      <c r="AC1081" s="145"/>
      <c r="AD1081" s="71"/>
      <c r="AE1081" s="36"/>
      <c r="AF1081" s="194"/>
      <c r="AG1081" s="7"/>
      <c r="AH1081" s="7"/>
      <c r="AI1081" s="36"/>
      <c r="AJ1081" s="7"/>
      <c r="AK1081" s="37"/>
      <c r="AL1081" s="98">
        <f>ROUND(ROUND(P1075*Y1082,0)*$AD$1019,0)</f>
        <v>297</v>
      </c>
      <c r="AM1081" s="66"/>
    </row>
    <row r="1082" spans="1:39" ht="16.75" customHeight="1" x14ac:dyDescent="0.3">
      <c r="A1082" s="11">
        <v>33</v>
      </c>
      <c r="B1082" s="14" t="s">
        <v>3882</v>
      </c>
      <c r="C1082" s="52" t="s">
        <v>14511</v>
      </c>
      <c r="D1082" s="45"/>
      <c r="E1082" s="2"/>
      <c r="F1082" s="2"/>
      <c r="G1082" s="2"/>
      <c r="H1082" s="2"/>
      <c r="I1082" s="2"/>
      <c r="J1082" s="2"/>
      <c r="K1082" s="44"/>
      <c r="L1082" s="2"/>
      <c r="M1082" s="2"/>
      <c r="N1082" s="58"/>
      <c r="O1082" s="81"/>
      <c r="P1082" s="185"/>
      <c r="Q1082" s="2"/>
      <c r="R1082" s="2"/>
      <c r="S1082" s="44"/>
      <c r="T1082" s="284" t="s">
        <v>7405</v>
      </c>
      <c r="U1082" s="285"/>
      <c r="V1082" s="285"/>
      <c r="W1082" s="285"/>
      <c r="X1082" s="136" t="s">
        <v>7404</v>
      </c>
      <c r="Y1082" s="273">
        <v>0.95</v>
      </c>
      <c r="Z1082" s="274"/>
      <c r="AA1082" s="233"/>
      <c r="AB1082" s="156"/>
      <c r="AC1082" s="155"/>
      <c r="AD1082" s="157"/>
      <c r="AE1082" s="291" t="s">
        <v>12369</v>
      </c>
      <c r="AF1082" s="220" t="s">
        <v>7358</v>
      </c>
      <c r="AG1082" s="55" t="s">
        <v>7390</v>
      </c>
      <c r="AH1082" s="141">
        <v>0.7</v>
      </c>
      <c r="AI1082" s="141"/>
      <c r="AJ1082" s="141"/>
      <c r="AK1082" s="142"/>
      <c r="AL1082" s="98">
        <f>ROUND(ROUND(ROUND(P1075*Y1082,0)*$AD$1019,0)*AH1082,0)</f>
        <v>208</v>
      </c>
      <c r="AM1082" s="66"/>
    </row>
    <row r="1083" spans="1:39" ht="16.75" customHeight="1" x14ac:dyDescent="0.3">
      <c r="A1083" s="11">
        <v>33</v>
      </c>
      <c r="B1083" s="14" t="s">
        <v>3883</v>
      </c>
      <c r="C1083" s="52" t="s">
        <v>14510</v>
      </c>
      <c r="D1083" s="128"/>
      <c r="E1083" s="129"/>
      <c r="F1083" s="129"/>
      <c r="G1083" s="129"/>
      <c r="H1083" s="129"/>
      <c r="I1083" s="129"/>
      <c r="J1083" s="129"/>
      <c r="K1083" s="130"/>
      <c r="L1083" s="2"/>
      <c r="M1083" s="2"/>
      <c r="N1083" s="58"/>
      <c r="O1083" s="81"/>
      <c r="P1083" s="185"/>
      <c r="Q1083" s="2"/>
      <c r="R1083" s="2"/>
      <c r="S1083" s="44"/>
      <c r="T1083" s="284"/>
      <c r="U1083" s="285"/>
      <c r="V1083" s="285"/>
      <c r="W1083" s="285"/>
      <c r="X1083" s="2"/>
      <c r="Y1083" s="145"/>
      <c r="Z1083" s="71"/>
      <c r="AA1083" s="232"/>
      <c r="AB1083" s="72"/>
      <c r="AC1083" s="145"/>
      <c r="AD1083" s="71"/>
      <c r="AE1083" s="292"/>
      <c r="AF1083" s="220" t="s">
        <v>7391</v>
      </c>
      <c r="AG1083" s="55" t="s">
        <v>7390</v>
      </c>
      <c r="AH1083" s="141">
        <v>0.5</v>
      </c>
      <c r="AI1083" s="141"/>
      <c r="AJ1083" s="141"/>
      <c r="AK1083" s="142"/>
      <c r="AL1083" s="98">
        <f>ROUND(ROUND(ROUND(P1075*Y1082,0)*$AD$1019,0)*AH1083,0)</f>
        <v>149</v>
      </c>
      <c r="AM1083" s="66"/>
    </row>
    <row r="1084" spans="1:39" ht="16.75" customHeight="1" x14ac:dyDescent="0.3">
      <c r="A1084" s="11">
        <v>33</v>
      </c>
      <c r="B1084" s="14" t="s">
        <v>3884</v>
      </c>
      <c r="C1084" s="52" t="s">
        <v>14509</v>
      </c>
      <c r="D1084" s="128"/>
      <c r="E1084" s="129"/>
      <c r="F1084" s="129"/>
      <c r="G1084" s="129"/>
      <c r="H1084" s="129"/>
      <c r="I1084" s="129"/>
      <c r="J1084" s="129"/>
      <c r="K1084" s="130"/>
      <c r="L1084" s="2"/>
      <c r="M1084" s="2"/>
      <c r="N1084" s="58"/>
      <c r="O1084" s="81"/>
      <c r="P1084" s="185"/>
      <c r="Q1084" s="2"/>
      <c r="R1084" s="2"/>
      <c r="S1084" s="44"/>
      <c r="T1084" s="45"/>
      <c r="U1084" s="2"/>
      <c r="V1084" s="2"/>
      <c r="W1084" s="2"/>
      <c r="X1084" s="2"/>
      <c r="Y1084" s="145"/>
      <c r="Z1084" s="71"/>
      <c r="AA1084" s="232"/>
      <c r="AB1084" s="72"/>
      <c r="AC1084" s="145"/>
      <c r="AD1084" s="71"/>
      <c r="AE1084" s="36"/>
      <c r="AF1084" s="201"/>
      <c r="AG1084" s="55"/>
      <c r="AH1084" s="141"/>
      <c r="AI1084" s="268" t="s">
        <v>7356</v>
      </c>
      <c r="AJ1084" s="53">
        <v>5</v>
      </c>
      <c r="AK1084" s="181" t="s">
        <v>7357</v>
      </c>
      <c r="AL1084" s="98">
        <f>ROUND(ROUND(P1075*Y1082,0)*$AD$1019-AJ1084,0)</f>
        <v>292</v>
      </c>
      <c r="AM1084" s="66"/>
    </row>
    <row r="1085" spans="1:39" ht="16.75" customHeight="1" x14ac:dyDescent="0.3">
      <c r="A1085" s="11">
        <v>33</v>
      </c>
      <c r="B1085" s="14" t="s">
        <v>3885</v>
      </c>
      <c r="C1085" s="52" t="s">
        <v>14508</v>
      </c>
      <c r="D1085" s="128"/>
      <c r="E1085" s="129"/>
      <c r="F1085" s="129"/>
      <c r="G1085" s="129"/>
      <c r="H1085" s="129"/>
      <c r="I1085" s="129"/>
      <c r="J1085" s="129"/>
      <c r="K1085" s="130"/>
      <c r="L1085" s="2"/>
      <c r="M1085" s="2"/>
      <c r="N1085" s="58"/>
      <c r="O1085" s="81"/>
      <c r="P1085" s="185"/>
      <c r="Q1085" s="2"/>
      <c r="R1085" s="2"/>
      <c r="S1085" s="44"/>
      <c r="T1085" s="45"/>
      <c r="U1085" s="2"/>
      <c r="V1085" s="2"/>
      <c r="W1085" s="2"/>
      <c r="X1085" s="2"/>
      <c r="Y1085" s="145"/>
      <c r="Z1085" s="71"/>
      <c r="AA1085" s="232"/>
      <c r="AB1085" s="72"/>
      <c r="AC1085" s="145"/>
      <c r="AD1085" s="71"/>
      <c r="AE1085" s="291" t="s">
        <v>12369</v>
      </c>
      <c r="AF1085" s="220" t="s">
        <v>7358</v>
      </c>
      <c r="AG1085" s="55" t="s">
        <v>7390</v>
      </c>
      <c r="AH1085" s="141">
        <v>0.7</v>
      </c>
      <c r="AI1085" s="269"/>
      <c r="AJ1085" s="136"/>
      <c r="AK1085" s="75"/>
      <c r="AL1085" s="98">
        <f>ROUND(ROUND(ROUND(P1075*Y1082,0)*$AD$1019,0)*AH1085-AJ1084,0)</f>
        <v>203</v>
      </c>
      <c r="AM1085" s="66"/>
    </row>
    <row r="1086" spans="1:39" ht="16.75" customHeight="1" x14ac:dyDescent="0.3">
      <c r="A1086" s="11">
        <v>33</v>
      </c>
      <c r="B1086" s="14" t="s">
        <v>3886</v>
      </c>
      <c r="C1086" s="52" t="s">
        <v>14507</v>
      </c>
      <c r="D1086" s="128"/>
      <c r="E1086" s="129"/>
      <c r="F1086" s="129"/>
      <c r="G1086" s="129"/>
      <c r="H1086" s="129"/>
      <c r="I1086" s="129"/>
      <c r="J1086" s="129"/>
      <c r="K1086" s="130"/>
      <c r="L1086" s="2"/>
      <c r="M1086" s="2"/>
      <c r="N1086" s="58"/>
      <c r="O1086" s="81"/>
      <c r="P1086" s="241"/>
      <c r="Q1086" s="8"/>
      <c r="R1086" s="8"/>
      <c r="S1086" s="24"/>
      <c r="T1086" s="43"/>
      <c r="U1086" s="8"/>
      <c r="V1086" s="8"/>
      <c r="W1086" s="8"/>
      <c r="X1086" s="8"/>
      <c r="Y1086" s="180"/>
      <c r="Z1086" s="73"/>
      <c r="AA1086" s="232"/>
      <c r="AB1086" s="72"/>
      <c r="AC1086" s="145"/>
      <c r="AD1086" s="71"/>
      <c r="AE1086" s="292"/>
      <c r="AF1086" s="220" t="s">
        <v>7391</v>
      </c>
      <c r="AG1086" s="55" t="s">
        <v>7390</v>
      </c>
      <c r="AH1086" s="141">
        <v>0.5</v>
      </c>
      <c r="AI1086" s="270"/>
      <c r="AJ1086" s="144"/>
      <c r="AK1086" s="150"/>
      <c r="AL1086" s="98">
        <f>ROUND(ROUND(ROUND(P1075*Y1082,0)*$AD$1019,0)*AH1086-AJ1084,0)</f>
        <v>144</v>
      </c>
      <c r="AM1086" s="66"/>
    </row>
    <row r="1087" spans="1:39" ht="16.75" customHeight="1" x14ac:dyDescent="0.3">
      <c r="A1087" s="11">
        <v>33</v>
      </c>
      <c r="B1087" s="14" t="s">
        <v>3887</v>
      </c>
      <c r="C1087" s="52" t="s">
        <v>14506</v>
      </c>
      <c r="D1087" s="45"/>
      <c r="E1087" s="2"/>
      <c r="F1087" s="2"/>
      <c r="G1087" s="2"/>
      <c r="H1087" s="2"/>
      <c r="I1087" s="2"/>
      <c r="J1087" s="2"/>
      <c r="K1087" s="44"/>
      <c r="L1087" s="2"/>
      <c r="M1087" s="2"/>
      <c r="N1087" s="58"/>
      <c r="O1087" s="81"/>
      <c r="P1087" s="167" t="s">
        <v>12764</v>
      </c>
      <c r="Q1087" s="36"/>
      <c r="R1087" s="36"/>
      <c r="S1087" s="50"/>
      <c r="T1087" s="2"/>
      <c r="U1087" s="2"/>
      <c r="V1087" s="2"/>
      <c r="W1087" s="2"/>
      <c r="X1087" s="36"/>
      <c r="Y1087" s="217"/>
      <c r="Z1087" s="50"/>
      <c r="AA1087" s="12"/>
      <c r="AB1087" s="45"/>
      <c r="AC1087" s="2"/>
      <c r="AD1087" s="44"/>
      <c r="AE1087" s="36"/>
      <c r="AF1087" s="53"/>
      <c r="AG1087" s="36"/>
      <c r="AH1087" s="36"/>
      <c r="AI1087" s="36"/>
      <c r="AJ1087" s="36"/>
      <c r="AK1087" s="50"/>
      <c r="AL1087" s="98">
        <f>ROUND(P1093*$AD$1019,0)</f>
        <v>230</v>
      </c>
      <c r="AM1087" s="16"/>
    </row>
    <row r="1088" spans="1:39" ht="16.75" customHeight="1" x14ac:dyDescent="0.3">
      <c r="A1088" s="11">
        <v>33</v>
      </c>
      <c r="B1088" s="14" t="s">
        <v>3888</v>
      </c>
      <c r="C1088" s="52" t="s">
        <v>14505</v>
      </c>
      <c r="D1088" s="45"/>
      <c r="E1088" s="2"/>
      <c r="F1088" s="2"/>
      <c r="G1088" s="2"/>
      <c r="H1088" s="2"/>
      <c r="I1088" s="2"/>
      <c r="J1088" s="2"/>
      <c r="K1088" s="44"/>
      <c r="L1088" s="2"/>
      <c r="M1088" s="2"/>
      <c r="N1088" s="58"/>
      <c r="O1088" s="81"/>
      <c r="P1088" s="185"/>
      <c r="Q1088" s="2"/>
      <c r="R1088" s="2"/>
      <c r="S1088" s="44"/>
      <c r="T1088" s="2"/>
      <c r="U1088" s="2"/>
      <c r="V1088" s="2"/>
      <c r="W1088" s="2"/>
      <c r="X1088" s="2"/>
      <c r="Y1088" s="145"/>
      <c r="Z1088" s="71"/>
      <c r="AA1088" s="232"/>
      <c r="AB1088" s="72"/>
      <c r="AC1088" s="145"/>
      <c r="AD1088" s="71"/>
      <c r="AE1088" s="291" t="s">
        <v>12369</v>
      </c>
      <c r="AF1088" s="220" t="s">
        <v>7358</v>
      </c>
      <c r="AG1088" s="55" t="s">
        <v>7390</v>
      </c>
      <c r="AH1088" s="141">
        <v>0.7</v>
      </c>
      <c r="AI1088" s="141"/>
      <c r="AJ1088" s="141"/>
      <c r="AK1088" s="142"/>
      <c r="AL1088" s="98">
        <f>ROUND(ROUND(P1093*$AD$1019,0)*AH1088,0)</f>
        <v>161</v>
      </c>
      <c r="AM1088" s="16"/>
    </row>
    <row r="1089" spans="1:39" ht="16.75" customHeight="1" x14ac:dyDescent="0.3">
      <c r="A1089" s="11">
        <v>33</v>
      </c>
      <c r="B1089" s="14" t="s">
        <v>3889</v>
      </c>
      <c r="C1089" s="52" t="s">
        <v>14504</v>
      </c>
      <c r="D1089" s="128"/>
      <c r="E1089" s="129"/>
      <c r="F1089" s="129"/>
      <c r="G1089" s="129"/>
      <c r="H1089" s="129"/>
      <c r="I1089" s="129"/>
      <c r="J1089" s="129"/>
      <c r="K1089" s="130"/>
      <c r="L1089" s="2"/>
      <c r="M1089" s="2"/>
      <c r="N1089" s="58"/>
      <c r="O1089" s="81"/>
      <c r="P1089" s="185"/>
      <c r="Q1089" s="2"/>
      <c r="R1089" s="2"/>
      <c r="S1089" s="44"/>
      <c r="T1089" s="45"/>
      <c r="U1089" s="2"/>
      <c r="V1089" s="2"/>
      <c r="W1089" s="2"/>
      <c r="X1089" s="2"/>
      <c r="Y1089" s="145"/>
      <c r="Z1089" s="71"/>
      <c r="AA1089" s="232"/>
      <c r="AB1089" s="72"/>
      <c r="AC1089" s="145"/>
      <c r="AD1089" s="71"/>
      <c r="AE1089" s="292"/>
      <c r="AF1089" s="220" t="s">
        <v>7391</v>
      </c>
      <c r="AG1089" s="55" t="s">
        <v>7390</v>
      </c>
      <c r="AH1089" s="141">
        <v>0.5</v>
      </c>
      <c r="AI1089" s="141"/>
      <c r="AJ1089" s="141"/>
      <c r="AK1089" s="142"/>
      <c r="AL1089" s="98">
        <f>ROUND(ROUND(P1093*$AD$1019,0)*AH1089,0)</f>
        <v>115</v>
      </c>
      <c r="AM1089" s="66"/>
    </row>
    <row r="1090" spans="1:39" ht="16.75" customHeight="1" x14ac:dyDescent="0.3">
      <c r="A1090" s="11">
        <v>33</v>
      </c>
      <c r="B1090" s="14" t="s">
        <v>3890</v>
      </c>
      <c r="C1090" s="52" t="s">
        <v>14503</v>
      </c>
      <c r="D1090" s="128"/>
      <c r="E1090" s="129"/>
      <c r="F1090" s="129"/>
      <c r="G1090" s="129"/>
      <c r="H1090" s="129"/>
      <c r="I1090" s="129"/>
      <c r="J1090" s="129"/>
      <c r="K1090" s="130"/>
      <c r="L1090" s="2"/>
      <c r="M1090" s="2"/>
      <c r="N1090" s="58"/>
      <c r="O1090" s="81"/>
      <c r="P1090" s="185"/>
      <c r="Q1090" s="2"/>
      <c r="R1090" s="2"/>
      <c r="S1090" s="44"/>
      <c r="T1090" s="45"/>
      <c r="U1090" s="2"/>
      <c r="V1090" s="2"/>
      <c r="W1090" s="2"/>
      <c r="X1090" s="2"/>
      <c r="Y1090" s="145"/>
      <c r="Z1090" s="71"/>
      <c r="AA1090" s="232"/>
      <c r="AB1090" s="72"/>
      <c r="AC1090" s="145"/>
      <c r="AD1090" s="71"/>
      <c r="AE1090" s="36"/>
      <c r="AF1090" s="201"/>
      <c r="AG1090" s="55"/>
      <c r="AH1090" s="141"/>
      <c r="AI1090" s="268" t="s">
        <v>7356</v>
      </c>
      <c r="AJ1090" s="53">
        <v>5</v>
      </c>
      <c r="AK1090" s="181" t="s">
        <v>7357</v>
      </c>
      <c r="AL1090" s="98">
        <f>ROUND(P1093*$AD$1019-AJ1090,0)</f>
        <v>225</v>
      </c>
      <c r="AM1090" s="66"/>
    </row>
    <row r="1091" spans="1:39" ht="16.75" customHeight="1" x14ac:dyDescent="0.3">
      <c r="A1091" s="11">
        <v>33</v>
      </c>
      <c r="B1091" s="14" t="s">
        <v>3891</v>
      </c>
      <c r="C1091" s="52" t="s">
        <v>14502</v>
      </c>
      <c r="D1091" s="128"/>
      <c r="E1091" s="129"/>
      <c r="F1091" s="129"/>
      <c r="G1091" s="129"/>
      <c r="H1091" s="129"/>
      <c r="I1091" s="129"/>
      <c r="J1091" s="129"/>
      <c r="K1091" s="130"/>
      <c r="L1091" s="2"/>
      <c r="M1091" s="2"/>
      <c r="N1091" s="58"/>
      <c r="O1091" s="81"/>
      <c r="P1091" s="185"/>
      <c r="Q1091" s="2"/>
      <c r="R1091" s="2"/>
      <c r="S1091" s="44"/>
      <c r="T1091" s="45"/>
      <c r="U1091" s="2"/>
      <c r="V1091" s="2"/>
      <c r="W1091" s="2"/>
      <c r="X1091" s="2"/>
      <c r="Y1091" s="145"/>
      <c r="Z1091" s="71"/>
      <c r="AA1091" s="232"/>
      <c r="AB1091" s="72"/>
      <c r="AC1091" s="145"/>
      <c r="AD1091" s="71"/>
      <c r="AE1091" s="291" t="s">
        <v>12369</v>
      </c>
      <c r="AF1091" s="220" t="s">
        <v>7358</v>
      </c>
      <c r="AG1091" s="55" t="s">
        <v>7390</v>
      </c>
      <c r="AH1091" s="141">
        <v>0.7</v>
      </c>
      <c r="AI1091" s="269"/>
      <c r="AJ1091" s="136"/>
      <c r="AK1091" s="75"/>
      <c r="AL1091" s="98">
        <f>ROUND(ROUND(P1093*$AD$1019,0)*AH1091-AJ1090,0)</f>
        <v>156</v>
      </c>
      <c r="AM1091" s="66"/>
    </row>
    <row r="1092" spans="1:39" ht="16.75" customHeight="1" x14ac:dyDescent="0.3">
      <c r="A1092" s="11">
        <v>33</v>
      </c>
      <c r="B1092" s="14" t="s">
        <v>3892</v>
      </c>
      <c r="C1092" s="52" t="s">
        <v>14501</v>
      </c>
      <c r="D1092" s="128"/>
      <c r="E1092" s="129"/>
      <c r="F1092" s="129"/>
      <c r="G1092" s="129"/>
      <c r="H1092" s="129"/>
      <c r="I1092" s="129"/>
      <c r="J1092" s="129"/>
      <c r="K1092" s="130"/>
      <c r="L1092" s="2"/>
      <c r="M1092" s="2"/>
      <c r="N1092" s="58"/>
      <c r="O1092" s="81"/>
      <c r="P1092" s="185"/>
      <c r="Q1092" s="2"/>
      <c r="R1092" s="2"/>
      <c r="S1092" s="44"/>
      <c r="T1092" s="45"/>
      <c r="U1092" s="2"/>
      <c r="V1092" s="2"/>
      <c r="W1092" s="2"/>
      <c r="X1092" s="2"/>
      <c r="Y1092" s="145"/>
      <c r="Z1092" s="71"/>
      <c r="AA1092" s="232"/>
      <c r="AB1092" s="72"/>
      <c r="AC1092" s="145"/>
      <c r="AD1092" s="71"/>
      <c r="AE1092" s="292"/>
      <c r="AF1092" s="220" t="s">
        <v>7391</v>
      </c>
      <c r="AG1092" s="55" t="s">
        <v>7390</v>
      </c>
      <c r="AH1092" s="141">
        <v>0.5</v>
      </c>
      <c r="AI1092" s="270"/>
      <c r="AJ1092" s="144"/>
      <c r="AK1092" s="150"/>
      <c r="AL1092" s="98">
        <f>ROUND(ROUND(P1093*$AD$1019,0)*AH1092-AJ1090,0)</f>
        <v>110</v>
      </c>
      <c r="AM1092" s="66"/>
    </row>
    <row r="1093" spans="1:39" ht="16.75" customHeight="1" x14ac:dyDescent="0.3">
      <c r="A1093" s="11">
        <v>33</v>
      </c>
      <c r="B1093" s="14" t="s">
        <v>3893</v>
      </c>
      <c r="C1093" s="52" t="s">
        <v>14500</v>
      </c>
      <c r="D1093" s="45"/>
      <c r="E1093" s="2"/>
      <c r="F1093" s="2"/>
      <c r="G1093" s="2"/>
      <c r="H1093" s="2"/>
      <c r="I1093" s="2"/>
      <c r="J1093" s="2"/>
      <c r="K1093" s="44"/>
      <c r="L1093" s="2"/>
      <c r="M1093" s="2"/>
      <c r="N1093" s="58"/>
      <c r="O1093" s="81"/>
      <c r="P1093" s="271">
        <f>'21共同生活援助（日中支援型）'!P373</f>
        <v>459</v>
      </c>
      <c r="Q1093" s="272"/>
      <c r="R1093" s="2" t="s">
        <v>7388</v>
      </c>
      <c r="S1093" s="44"/>
      <c r="T1093" s="281" t="s">
        <v>7380</v>
      </c>
      <c r="U1093" s="282"/>
      <c r="V1093" s="282"/>
      <c r="W1093" s="282"/>
      <c r="X1093" s="36"/>
      <c r="Y1093" s="217"/>
      <c r="Z1093" s="74"/>
      <c r="AA1093" s="232"/>
      <c r="AB1093" s="72"/>
      <c r="AC1093" s="145"/>
      <c r="AD1093" s="71"/>
      <c r="AE1093" s="36"/>
      <c r="AF1093" s="194"/>
      <c r="AG1093" s="7"/>
      <c r="AH1093" s="7"/>
      <c r="AI1093" s="36"/>
      <c r="AJ1093" s="7"/>
      <c r="AK1093" s="37"/>
      <c r="AL1093" s="98">
        <f>ROUND(ROUND(P1093*Y1094,0)*$AD$1019,0)</f>
        <v>214</v>
      </c>
      <c r="AM1093" s="66"/>
    </row>
    <row r="1094" spans="1:39" ht="16.75" customHeight="1" x14ac:dyDescent="0.3">
      <c r="A1094" s="11">
        <v>33</v>
      </c>
      <c r="B1094" s="14" t="s">
        <v>3894</v>
      </c>
      <c r="C1094" s="52" t="s">
        <v>14499</v>
      </c>
      <c r="D1094" s="45"/>
      <c r="E1094" s="2"/>
      <c r="F1094" s="2"/>
      <c r="G1094" s="2"/>
      <c r="H1094" s="2"/>
      <c r="I1094" s="2"/>
      <c r="J1094" s="2"/>
      <c r="K1094" s="44"/>
      <c r="L1094" s="2"/>
      <c r="M1094" s="2"/>
      <c r="N1094" s="58"/>
      <c r="O1094" s="81"/>
      <c r="P1094" s="72"/>
      <c r="Q1094" s="145"/>
      <c r="R1094" s="2"/>
      <c r="S1094" s="44"/>
      <c r="T1094" s="284"/>
      <c r="U1094" s="285"/>
      <c r="V1094" s="285"/>
      <c r="W1094" s="285"/>
      <c r="X1094" s="136" t="s">
        <v>7404</v>
      </c>
      <c r="Y1094" s="273">
        <v>0.93</v>
      </c>
      <c r="Z1094" s="274"/>
      <c r="AA1094" s="233"/>
      <c r="AB1094" s="156"/>
      <c r="AC1094" s="155"/>
      <c r="AD1094" s="157"/>
      <c r="AE1094" s="291" t="s">
        <v>12369</v>
      </c>
      <c r="AF1094" s="220" t="s">
        <v>7358</v>
      </c>
      <c r="AG1094" s="55" t="s">
        <v>7390</v>
      </c>
      <c r="AH1094" s="141">
        <v>0.7</v>
      </c>
      <c r="AI1094" s="141"/>
      <c r="AJ1094" s="141"/>
      <c r="AK1094" s="142"/>
      <c r="AL1094" s="98">
        <f>ROUND(ROUND(ROUND(P1093*Y1094,0)*$AD$1019,0)*AH1094,0)</f>
        <v>150</v>
      </c>
      <c r="AM1094" s="66"/>
    </row>
    <row r="1095" spans="1:39" ht="16.75" customHeight="1" x14ac:dyDescent="0.3">
      <c r="A1095" s="11">
        <v>33</v>
      </c>
      <c r="B1095" s="14" t="s">
        <v>3895</v>
      </c>
      <c r="C1095" s="52" t="s">
        <v>14498</v>
      </c>
      <c r="D1095" s="128"/>
      <c r="E1095" s="129"/>
      <c r="F1095" s="129"/>
      <c r="G1095" s="129"/>
      <c r="H1095" s="129"/>
      <c r="I1095" s="129"/>
      <c r="J1095" s="129"/>
      <c r="K1095" s="130"/>
      <c r="L1095" s="2"/>
      <c r="M1095" s="2"/>
      <c r="N1095" s="58"/>
      <c r="O1095" s="81"/>
      <c r="P1095" s="185"/>
      <c r="Q1095" s="2"/>
      <c r="R1095" s="2"/>
      <c r="S1095" s="44"/>
      <c r="T1095" s="284"/>
      <c r="U1095" s="285"/>
      <c r="V1095" s="285"/>
      <c r="W1095" s="285"/>
      <c r="X1095" s="2"/>
      <c r="Y1095" s="145"/>
      <c r="Z1095" s="71"/>
      <c r="AA1095" s="232"/>
      <c r="AB1095" s="72"/>
      <c r="AC1095" s="145"/>
      <c r="AD1095" s="71"/>
      <c r="AE1095" s="292"/>
      <c r="AF1095" s="220" t="s">
        <v>7391</v>
      </c>
      <c r="AG1095" s="55" t="s">
        <v>7390</v>
      </c>
      <c r="AH1095" s="141">
        <v>0.5</v>
      </c>
      <c r="AI1095" s="141"/>
      <c r="AJ1095" s="141"/>
      <c r="AK1095" s="142"/>
      <c r="AL1095" s="98">
        <f>ROUND(ROUND(ROUND(P1093*Y1094,0)*$AD$1019,0)*AH1095,0)</f>
        <v>107</v>
      </c>
      <c r="AM1095" s="66"/>
    </row>
    <row r="1096" spans="1:39" ht="16.75" customHeight="1" x14ac:dyDescent="0.3">
      <c r="A1096" s="11">
        <v>33</v>
      </c>
      <c r="B1096" s="14" t="s">
        <v>3896</v>
      </c>
      <c r="C1096" s="52" t="s">
        <v>14497</v>
      </c>
      <c r="D1096" s="128"/>
      <c r="E1096" s="129"/>
      <c r="F1096" s="129"/>
      <c r="G1096" s="129"/>
      <c r="H1096" s="129"/>
      <c r="I1096" s="129"/>
      <c r="J1096" s="129"/>
      <c r="K1096" s="130"/>
      <c r="L1096" s="2"/>
      <c r="M1096" s="2"/>
      <c r="N1096" s="58"/>
      <c r="O1096" s="81"/>
      <c r="P1096" s="185"/>
      <c r="Q1096" s="2"/>
      <c r="R1096" s="2"/>
      <c r="S1096" s="44"/>
      <c r="T1096" s="45"/>
      <c r="U1096" s="2"/>
      <c r="V1096" s="2"/>
      <c r="W1096" s="2"/>
      <c r="X1096" s="2"/>
      <c r="Y1096" s="145"/>
      <c r="Z1096" s="71"/>
      <c r="AA1096" s="232"/>
      <c r="AB1096" s="72"/>
      <c r="AC1096" s="145"/>
      <c r="AD1096" s="71"/>
      <c r="AE1096" s="36"/>
      <c r="AF1096" s="201"/>
      <c r="AG1096" s="55"/>
      <c r="AH1096" s="141"/>
      <c r="AI1096" s="268" t="s">
        <v>7356</v>
      </c>
      <c r="AJ1096" s="53">
        <v>5</v>
      </c>
      <c r="AK1096" s="181" t="s">
        <v>7357</v>
      </c>
      <c r="AL1096" s="98">
        <f>ROUND(ROUND(P1093*Y1094,0)*$AD$1019-AJ1096,0)</f>
        <v>209</v>
      </c>
      <c r="AM1096" s="66"/>
    </row>
    <row r="1097" spans="1:39" ht="16.75" customHeight="1" x14ac:dyDescent="0.3">
      <c r="A1097" s="11">
        <v>33</v>
      </c>
      <c r="B1097" s="14" t="s">
        <v>3897</v>
      </c>
      <c r="C1097" s="52" t="s">
        <v>14496</v>
      </c>
      <c r="D1097" s="128"/>
      <c r="E1097" s="129"/>
      <c r="F1097" s="129"/>
      <c r="G1097" s="129"/>
      <c r="H1097" s="129"/>
      <c r="I1097" s="129"/>
      <c r="J1097" s="129"/>
      <c r="K1097" s="130"/>
      <c r="L1097" s="2"/>
      <c r="M1097" s="2"/>
      <c r="N1097" s="58"/>
      <c r="O1097" s="81"/>
      <c r="P1097" s="185"/>
      <c r="Q1097" s="2"/>
      <c r="R1097" s="2"/>
      <c r="S1097" s="44"/>
      <c r="T1097" s="45"/>
      <c r="U1097" s="2"/>
      <c r="V1097" s="2"/>
      <c r="W1097" s="2"/>
      <c r="X1097" s="2"/>
      <c r="Y1097" s="145"/>
      <c r="Z1097" s="71"/>
      <c r="AA1097" s="232"/>
      <c r="AB1097" s="72"/>
      <c r="AC1097" s="145"/>
      <c r="AD1097" s="71"/>
      <c r="AE1097" s="291" t="s">
        <v>12369</v>
      </c>
      <c r="AF1097" s="220" t="s">
        <v>7358</v>
      </c>
      <c r="AG1097" s="55" t="s">
        <v>7390</v>
      </c>
      <c r="AH1097" s="141">
        <v>0.7</v>
      </c>
      <c r="AI1097" s="269"/>
      <c r="AJ1097" s="136"/>
      <c r="AK1097" s="75"/>
      <c r="AL1097" s="98">
        <f>ROUND(ROUND(ROUND(P1093*Y1094,0)*$AD$1019,0)*AH1097-AJ1096,0)</f>
        <v>145</v>
      </c>
      <c r="AM1097" s="66"/>
    </row>
    <row r="1098" spans="1:39" ht="16.75" customHeight="1" x14ac:dyDescent="0.3">
      <c r="A1098" s="11">
        <v>33</v>
      </c>
      <c r="B1098" s="14" t="s">
        <v>3898</v>
      </c>
      <c r="C1098" s="52" t="s">
        <v>14495</v>
      </c>
      <c r="D1098" s="128"/>
      <c r="E1098" s="129"/>
      <c r="F1098" s="129"/>
      <c r="G1098" s="129"/>
      <c r="H1098" s="129"/>
      <c r="I1098" s="129"/>
      <c r="J1098" s="129"/>
      <c r="K1098" s="130"/>
      <c r="L1098" s="2"/>
      <c r="M1098" s="2"/>
      <c r="N1098" s="58"/>
      <c r="O1098" s="81"/>
      <c r="P1098" s="185"/>
      <c r="Q1098" s="2"/>
      <c r="R1098" s="2"/>
      <c r="S1098" s="44"/>
      <c r="T1098" s="43"/>
      <c r="U1098" s="8"/>
      <c r="V1098" s="8"/>
      <c r="W1098" s="8"/>
      <c r="X1098" s="8"/>
      <c r="Y1098" s="180"/>
      <c r="Z1098" s="73"/>
      <c r="AA1098" s="232"/>
      <c r="AB1098" s="72"/>
      <c r="AC1098" s="145"/>
      <c r="AD1098" s="71"/>
      <c r="AE1098" s="292"/>
      <c r="AF1098" s="220" t="s">
        <v>7391</v>
      </c>
      <c r="AG1098" s="55" t="s">
        <v>7390</v>
      </c>
      <c r="AH1098" s="141">
        <v>0.5</v>
      </c>
      <c r="AI1098" s="270"/>
      <c r="AJ1098" s="144"/>
      <c r="AK1098" s="150"/>
      <c r="AL1098" s="98">
        <f>ROUND(ROUND(ROUND(P1093*Y1094,0)*$AD$1019,0)*AH1098-AJ1096,0)</f>
        <v>102</v>
      </c>
      <c r="AM1098" s="66"/>
    </row>
    <row r="1099" spans="1:39" ht="16.75" customHeight="1" x14ac:dyDescent="0.3">
      <c r="A1099" s="11">
        <v>33</v>
      </c>
      <c r="B1099" s="14" t="s">
        <v>3899</v>
      </c>
      <c r="C1099" s="52" t="s">
        <v>14494</v>
      </c>
      <c r="D1099" s="45"/>
      <c r="E1099" s="2"/>
      <c r="F1099" s="2"/>
      <c r="G1099" s="2"/>
      <c r="H1099" s="2"/>
      <c r="I1099" s="2"/>
      <c r="J1099" s="2"/>
      <c r="K1099" s="44"/>
      <c r="L1099" s="2"/>
      <c r="M1099" s="2"/>
      <c r="N1099" s="58"/>
      <c r="O1099" s="81"/>
      <c r="P1099" s="185"/>
      <c r="Q1099" s="2"/>
      <c r="R1099" s="2"/>
      <c r="S1099" s="44"/>
      <c r="T1099" s="281" t="s">
        <v>13491</v>
      </c>
      <c r="U1099" s="282"/>
      <c r="V1099" s="282"/>
      <c r="W1099" s="282"/>
      <c r="X1099" s="2"/>
      <c r="Y1099" s="145"/>
      <c r="Z1099" s="71"/>
      <c r="AA1099" s="232"/>
      <c r="AB1099" s="72"/>
      <c r="AC1099" s="145"/>
      <c r="AD1099" s="71"/>
      <c r="AE1099" s="36"/>
      <c r="AF1099" s="194"/>
      <c r="AG1099" s="7"/>
      <c r="AH1099" s="7"/>
      <c r="AI1099" s="36"/>
      <c r="AJ1099" s="7"/>
      <c r="AK1099" s="37"/>
      <c r="AL1099" s="98">
        <f>ROUND(ROUND(P1093*Y1100,0)*$AD$1019,0)</f>
        <v>218</v>
      </c>
      <c r="AM1099" s="66"/>
    </row>
    <row r="1100" spans="1:39" ht="16.75" customHeight="1" x14ac:dyDescent="0.3">
      <c r="A1100" s="11">
        <v>33</v>
      </c>
      <c r="B1100" s="14" t="s">
        <v>3900</v>
      </c>
      <c r="C1100" s="52" t="s">
        <v>14493</v>
      </c>
      <c r="D1100" s="45"/>
      <c r="E1100" s="2"/>
      <c r="F1100" s="2"/>
      <c r="G1100" s="2"/>
      <c r="H1100" s="2"/>
      <c r="I1100" s="2"/>
      <c r="J1100" s="2"/>
      <c r="K1100" s="44"/>
      <c r="L1100" s="2"/>
      <c r="M1100" s="2"/>
      <c r="N1100" s="58"/>
      <c r="O1100" s="81"/>
      <c r="P1100" s="185"/>
      <c r="Q1100" s="2"/>
      <c r="R1100" s="2"/>
      <c r="S1100" s="44"/>
      <c r="T1100" s="284" t="s">
        <v>7405</v>
      </c>
      <c r="U1100" s="285"/>
      <c r="V1100" s="285"/>
      <c r="W1100" s="285"/>
      <c r="X1100" s="136" t="s">
        <v>7404</v>
      </c>
      <c r="Y1100" s="273">
        <v>0.95</v>
      </c>
      <c r="Z1100" s="274"/>
      <c r="AA1100" s="233"/>
      <c r="AB1100" s="156"/>
      <c r="AC1100" s="155"/>
      <c r="AD1100" s="157"/>
      <c r="AE1100" s="291" t="s">
        <v>12369</v>
      </c>
      <c r="AF1100" s="220" t="s">
        <v>7358</v>
      </c>
      <c r="AG1100" s="55" t="s">
        <v>7390</v>
      </c>
      <c r="AH1100" s="141">
        <v>0.7</v>
      </c>
      <c r="AI1100" s="141"/>
      <c r="AJ1100" s="141"/>
      <c r="AK1100" s="142"/>
      <c r="AL1100" s="98">
        <f>ROUND(ROUND(ROUND(P1093*Y1100,0)*$AD$1019,0)*AH1100,0)</f>
        <v>153</v>
      </c>
      <c r="AM1100" s="66"/>
    </row>
    <row r="1101" spans="1:39" ht="16.75" customHeight="1" x14ac:dyDescent="0.3">
      <c r="A1101" s="11">
        <v>33</v>
      </c>
      <c r="B1101" s="14" t="s">
        <v>3901</v>
      </c>
      <c r="C1101" s="52" t="s">
        <v>14492</v>
      </c>
      <c r="D1101" s="128"/>
      <c r="E1101" s="129"/>
      <c r="F1101" s="129"/>
      <c r="G1101" s="129"/>
      <c r="H1101" s="129"/>
      <c r="I1101" s="129"/>
      <c r="J1101" s="129"/>
      <c r="K1101" s="130"/>
      <c r="L1101" s="2"/>
      <c r="M1101" s="2"/>
      <c r="N1101" s="58"/>
      <c r="O1101" s="81"/>
      <c r="P1101" s="185"/>
      <c r="Q1101" s="2"/>
      <c r="R1101" s="2"/>
      <c r="S1101" s="44"/>
      <c r="T1101" s="284"/>
      <c r="U1101" s="285"/>
      <c r="V1101" s="285"/>
      <c r="W1101" s="285"/>
      <c r="X1101" s="2"/>
      <c r="Y1101" s="145"/>
      <c r="Z1101" s="71"/>
      <c r="AA1101" s="232"/>
      <c r="AB1101" s="72"/>
      <c r="AC1101" s="145"/>
      <c r="AD1101" s="71"/>
      <c r="AE1101" s="292"/>
      <c r="AF1101" s="220" t="s">
        <v>7391</v>
      </c>
      <c r="AG1101" s="55" t="s">
        <v>7390</v>
      </c>
      <c r="AH1101" s="141">
        <v>0.5</v>
      </c>
      <c r="AI1101" s="141"/>
      <c r="AJ1101" s="141"/>
      <c r="AK1101" s="142"/>
      <c r="AL1101" s="6">
        <f>ROUND(ROUND(ROUND(P1093*Y1100,0)*$AD$1019,0)*AH1101,0)</f>
        <v>109</v>
      </c>
      <c r="AM1101" s="66"/>
    </row>
    <row r="1102" spans="1:39" ht="16.75" customHeight="1" x14ac:dyDescent="0.3">
      <c r="A1102" s="11">
        <v>33</v>
      </c>
      <c r="B1102" s="14" t="s">
        <v>3902</v>
      </c>
      <c r="C1102" s="52" t="s">
        <v>14491</v>
      </c>
      <c r="D1102" s="128"/>
      <c r="E1102" s="129"/>
      <c r="F1102" s="129"/>
      <c r="G1102" s="129"/>
      <c r="H1102" s="129"/>
      <c r="I1102" s="129"/>
      <c r="J1102" s="129"/>
      <c r="K1102" s="130"/>
      <c r="L1102" s="2"/>
      <c r="M1102" s="2"/>
      <c r="N1102" s="58"/>
      <c r="O1102" s="81"/>
      <c r="P1102" s="185"/>
      <c r="Q1102" s="2"/>
      <c r="R1102" s="2"/>
      <c r="S1102" s="44"/>
      <c r="T1102" s="45"/>
      <c r="U1102" s="2"/>
      <c r="V1102" s="2"/>
      <c r="W1102" s="2"/>
      <c r="X1102" s="2"/>
      <c r="Y1102" s="145"/>
      <c r="Z1102" s="71"/>
      <c r="AA1102" s="232"/>
      <c r="AB1102" s="72"/>
      <c r="AC1102" s="145"/>
      <c r="AD1102" s="71"/>
      <c r="AE1102" s="36"/>
      <c r="AF1102" s="201"/>
      <c r="AG1102" s="55"/>
      <c r="AH1102" s="141"/>
      <c r="AI1102" s="268" t="s">
        <v>7356</v>
      </c>
      <c r="AJ1102" s="53">
        <v>5</v>
      </c>
      <c r="AK1102" s="181" t="s">
        <v>7357</v>
      </c>
      <c r="AL1102" s="98">
        <f>ROUND(ROUND(P1093*Y1100,0)*$AD$1019-AJ1102,0)</f>
        <v>213</v>
      </c>
      <c r="AM1102" s="66"/>
    </row>
    <row r="1103" spans="1:39" ht="16.75" customHeight="1" x14ac:dyDescent="0.3">
      <c r="A1103" s="11">
        <v>33</v>
      </c>
      <c r="B1103" s="14" t="s">
        <v>3903</v>
      </c>
      <c r="C1103" s="52" t="s">
        <v>14490</v>
      </c>
      <c r="D1103" s="128"/>
      <c r="E1103" s="129"/>
      <c r="F1103" s="129"/>
      <c r="G1103" s="129"/>
      <c r="H1103" s="129"/>
      <c r="I1103" s="129"/>
      <c r="J1103" s="129"/>
      <c r="K1103" s="130"/>
      <c r="L1103" s="2"/>
      <c r="M1103" s="2"/>
      <c r="N1103" s="58"/>
      <c r="O1103" s="81"/>
      <c r="P1103" s="185"/>
      <c r="Q1103" s="2"/>
      <c r="R1103" s="2"/>
      <c r="S1103" s="44"/>
      <c r="T1103" s="45"/>
      <c r="U1103" s="2"/>
      <c r="V1103" s="2"/>
      <c r="W1103" s="2"/>
      <c r="X1103" s="2"/>
      <c r="Y1103" s="145"/>
      <c r="Z1103" s="71"/>
      <c r="AA1103" s="232"/>
      <c r="AB1103" s="72"/>
      <c r="AC1103" s="145"/>
      <c r="AD1103" s="71"/>
      <c r="AE1103" s="291" t="s">
        <v>12369</v>
      </c>
      <c r="AF1103" s="220" t="s">
        <v>7358</v>
      </c>
      <c r="AG1103" s="55" t="s">
        <v>7390</v>
      </c>
      <c r="AH1103" s="141">
        <v>0.7</v>
      </c>
      <c r="AI1103" s="269"/>
      <c r="AJ1103" s="136"/>
      <c r="AK1103" s="75"/>
      <c r="AL1103" s="98">
        <f>ROUND(ROUND(ROUND(P1093*Y1100,0)*$AD$1019,0)*AH1103-AJ1102,0)</f>
        <v>148</v>
      </c>
      <c r="AM1103" s="66"/>
    </row>
    <row r="1104" spans="1:39" ht="16.75" customHeight="1" x14ac:dyDescent="0.3">
      <c r="A1104" s="11">
        <v>33</v>
      </c>
      <c r="B1104" s="14" t="s">
        <v>3904</v>
      </c>
      <c r="C1104" s="52" t="s">
        <v>14489</v>
      </c>
      <c r="D1104" s="128"/>
      <c r="E1104" s="129"/>
      <c r="F1104" s="129"/>
      <c r="G1104" s="129"/>
      <c r="H1104" s="129"/>
      <c r="I1104" s="129"/>
      <c r="J1104" s="129"/>
      <c r="K1104" s="130"/>
      <c r="L1104" s="2"/>
      <c r="M1104" s="2"/>
      <c r="N1104" s="58"/>
      <c r="O1104" s="81"/>
      <c r="P1104" s="185"/>
      <c r="Q1104" s="2"/>
      <c r="R1104" s="2"/>
      <c r="S1104" s="44"/>
      <c r="T1104" s="43"/>
      <c r="U1104" s="8"/>
      <c r="V1104" s="8"/>
      <c r="W1104" s="8"/>
      <c r="X1104" s="8"/>
      <c r="Y1104" s="180"/>
      <c r="Z1104" s="73"/>
      <c r="AA1104" s="232"/>
      <c r="AB1104" s="72"/>
      <c r="AC1104" s="145"/>
      <c r="AD1104" s="71"/>
      <c r="AE1104" s="292"/>
      <c r="AF1104" s="220" t="s">
        <v>7391</v>
      </c>
      <c r="AG1104" s="55" t="s">
        <v>7390</v>
      </c>
      <c r="AH1104" s="141">
        <v>0.5</v>
      </c>
      <c r="AI1104" s="270"/>
      <c r="AJ1104" s="144"/>
      <c r="AK1104" s="150"/>
      <c r="AL1104" s="6">
        <f>ROUND(ROUND(ROUND(P1093*Y1100,0)*$AD$1019,0)*AH1104-AJ1102,0)</f>
        <v>104</v>
      </c>
      <c r="AM1104" s="66"/>
    </row>
    <row r="1105" spans="1:39" ht="16.75" customHeight="1" x14ac:dyDescent="0.3">
      <c r="A1105" s="11">
        <v>33</v>
      </c>
      <c r="B1105" s="14" t="s">
        <v>3905</v>
      </c>
      <c r="C1105" s="52" t="s">
        <v>14488</v>
      </c>
      <c r="D1105" s="45"/>
      <c r="E1105" s="2"/>
      <c r="F1105" s="2"/>
      <c r="G1105" s="2"/>
      <c r="H1105" s="2"/>
      <c r="I1105" s="2"/>
      <c r="J1105" s="2"/>
      <c r="K1105" s="44"/>
      <c r="L1105" s="2"/>
      <c r="M1105" s="2"/>
      <c r="N1105" s="58"/>
      <c r="O1105" s="81"/>
      <c r="P1105" s="297" t="s">
        <v>12744</v>
      </c>
      <c r="Q1105" s="298"/>
      <c r="R1105" s="298"/>
      <c r="S1105" s="299"/>
      <c r="T1105" s="36"/>
      <c r="U1105" s="36"/>
      <c r="V1105" s="36"/>
      <c r="W1105" s="36"/>
      <c r="X1105" s="36"/>
      <c r="Y1105" s="217"/>
      <c r="Z1105" s="50"/>
      <c r="AA1105" s="12"/>
      <c r="AB1105" s="45"/>
      <c r="AC1105" s="2"/>
      <c r="AD1105" s="44"/>
      <c r="AE1105" s="36"/>
      <c r="AF1105" s="53"/>
      <c r="AG1105" s="36"/>
      <c r="AH1105" s="36"/>
      <c r="AI1105" s="36"/>
      <c r="AJ1105" s="36"/>
      <c r="AK1105" s="50"/>
      <c r="AL1105" s="98">
        <f>ROUND(P1111*$AD$1019,0)</f>
        <v>200</v>
      </c>
      <c r="AM1105" s="16"/>
    </row>
    <row r="1106" spans="1:39" ht="16.75" customHeight="1" x14ac:dyDescent="0.3">
      <c r="A1106" s="11">
        <v>33</v>
      </c>
      <c r="B1106" s="14" t="s">
        <v>3906</v>
      </c>
      <c r="C1106" s="52" t="s">
        <v>14487</v>
      </c>
      <c r="D1106" s="45"/>
      <c r="E1106" s="2"/>
      <c r="F1106" s="2"/>
      <c r="G1106" s="2"/>
      <c r="H1106" s="2"/>
      <c r="I1106" s="2"/>
      <c r="J1106" s="2"/>
      <c r="K1106" s="44"/>
      <c r="L1106" s="2"/>
      <c r="M1106" s="2"/>
      <c r="N1106" s="58"/>
      <c r="O1106" s="81"/>
      <c r="P1106" s="300"/>
      <c r="Q1106" s="301"/>
      <c r="R1106" s="301"/>
      <c r="S1106" s="302"/>
      <c r="T1106" s="2"/>
      <c r="U1106" s="2"/>
      <c r="V1106" s="2"/>
      <c r="W1106" s="2"/>
      <c r="X1106" s="2"/>
      <c r="Y1106" s="145"/>
      <c r="Z1106" s="71"/>
      <c r="AA1106" s="232"/>
      <c r="AB1106" s="72"/>
      <c r="AC1106" s="145"/>
      <c r="AD1106" s="71"/>
      <c r="AE1106" s="291" t="s">
        <v>12369</v>
      </c>
      <c r="AF1106" s="220" t="s">
        <v>7358</v>
      </c>
      <c r="AG1106" s="55" t="s">
        <v>7390</v>
      </c>
      <c r="AH1106" s="141">
        <v>0.7</v>
      </c>
      <c r="AI1106" s="141"/>
      <c r="AJ1106" s="141"/>
      <c r="AK1106" s="142"/>
      <c r="AL1106" s="98">
        <f>ROUND(ROUND(P1111*$AD$1019,0)*AH1106,0)</f>
        <v>140</v>
      </c>
      <c r="AM1106" s="16"/>
    </row>
    <row r="1107" spans="1:39" ht="16.75" customHeight="1" x14ac:dyDescent="0.3">
      <c r="A1107" s="11">
        <v>33</v>
      </c>
      <c r="B1107" s="14" t="s">
        <v>3907</v>
      </c>
      <c r="C1107" s="52" t="s">
        <v>14486</v>
      </c>
      <c r="D1107" s="128"/>
      <c r="E1107" s="129"/>
      <c r="F1107" s="129"/>
      <c r="G1107" s="129"/>
      <c r="H1107" s="129"/>
      <c r="I1107" s="129"/>
      <c r="J1107" s="129"/>
      <c r="K1107" s="130"/>
      <c r="L1107" s="2"/>
      <c r="M1107" s="2"/>
      <c r="N1107" s="58"/>
      <c r="O1107" s="81"/>
      <c r="P1107" s="185"/>
      <c r="Q1107" s="2"/>
      <c r="R1107" s="2"/>
      <c r="S1107" s="44"/>
      <c r="T1107" s="45"/>
      <c r="U1107" s="2"/>
      <c r="V1107" s="2"/>
      <c r="W1107" s="2"/>
      <c r="X1107" s="2"/>
      <c r="Y1107" s="145"/>
      <c r="Z1107" s="71"/>
      <c r="AA1107" s="232"/>
      <c r="AB1107" s="72"/>
      <c r="AC1107" s="145"/>
      <c r="AD1107" s="71"/>
      <c r="AE1107" s="292"/>
      <c r="AF1107" s="220" t="s">
        <v>7391</v>
      </c>
      <c r="AG1107" s="55" t="s">
        <v>7390</v>
      </c>
      <c r="AH1107" s="141">
        <v>0.5</v>
      </c>
      <c r="AI1107" s="141"/>
      <c r="AJ1107" s="141"/>
      <c r="AK1107" s="142"/>
      <c r="AL1107" s="6">
        <f>ROUND(ROUND(P1111*$AD$1019,0)*AH1107,0)</f>
        <v>100</v>
      </c>
      <c r="AM1107" s="66"/>
    </row>
    <row r="1108" spans="1:39" ht="16.75" customHeight="1" x14ac:dyDescent="0.3">
      <c r="A1108" s="11">
        <v>33</v>
      </c>
      <c r="B1108" s="14" t="s">
        <v>3908</v>
      </c>
      <c r="C1108" s="52" t="s">
        <v>14485</v>
      </c>
      <c r="D1108" s="128"/>
      <c r="E1108" s="129"/>
      <c r="F1108" s="129"/>
      <c r="G1108" s="129"/>
      <c r="H1108" s="129"/>
      <c r="I1108" s="129"/>
      <c r="J1108" s="129"/>
      <c r="K1108" s="130"/>
      <c r="L1108" s="2"/>
      <c r="M1108" s="2"/>
      <c r="N1108" s="58"/>
      <c r="O1108" s="81"/>
      <c r="P1108" s="185"/>
      <c r="Q1108" s="2"/>
      <c r="R1108" s="2"/>
      <c r="S1108" s="44"/>
      <c r="T1108" s="2"/>
      <c r="U1108" s="2"/>
      <c r="V1108" s="2"/>
      <c r="W1108" s="2"/>
      <c r="X1108" s="2"/>
      <c r="Y1108" s="145"/>
      <c r="Z1108" s="71"/>
      <c r="AA1108" s="232"/>
      <c r="AB1108" s="72"/>
      <c r="AC1108" s="145"/>
      <c r="AD1108" s="71"/>
      <c r="AE1108" s="36"/>
      <c r="AF1108" s="201"/>
      <c r="AG1108" s="55"/>
      <c r="AH1108" s="141"/>
      <c r="AI1108" s="268" t="s">
        <v>7356</v>
      </c>
      <c r="AJ1108" s="53">
        <v>5</v>
      </c>
      <c r="AK1108" s="181" t="s">
        <v>7357</v>
      </c>
      <c r="AL1108" s="98">
        <f>ROUND(P1111*$AD$1019-AJ1108,0)</f>
        <v>195</v>
      </c>
      <c r="AM1108" s="66"/>
    </row>
    <row r="1109" spans="1:39" ht="16.75" customHeight="1" x14ac:dyDescent="0.3">
      <c r="A1109" s="11">
        <v>33</v>
      </c>
      <c r="B1109" s="14" t="s">
        <v>3909</v>
      </c>
      <c r="C1109" s="52" t="s">
        <v>14484</v>
      </c>
      <c r="D1109" s="128"/>
      <c r="E1109" s="129"/>
      <c r="F1109" s="129"/>
      <c r="G1109" s="129"/>
      <c r="H1109" s="129"/>
      <c r="I1109" s="129"/>
      <c r="J1109" s="129"/>
      <c r="K1109" s="130"/>
      <c r="L1109" s="2"/>
      <c r="M1109" s="2"/>
      <c r="N1109" s="58"/>
      <c r="O1109" s="81"/>
      <c r="P1109" s="185"/>
      <c r="Q1109" s="2"/>
      <c r="R1109" s="2"/>
      <c r="S1109" s="44"/>
      <c r="T1109" s="2"/>
      <c r="U1109" s="2"/>
      <c r="V1109" s="2"/>
      <c r="W1109" s="2"/>
      <c r="X1109" s="2"/>
      <c r="Y1109" s="145"/>
      <c r="Z1109" s="71"/>
      <c r="AA1109" s="232"/>
      <c r="AB1109" s="72"/>
      <c r="AC1109" s="145"/>
      <c r="AD1109" s="71"/>
      <c r="AE1109" s="291" t="s">
        <v>12369</v>
      </c>
      <c r="AF1109" s="220" t="s">
        <v>7358</v>
      </c>
      <c r="AG1109" s="55" t="s">
        <v>7390</v>
      </c>
      <c r="AH1109" s="141">
        <v>0.7</v>
      </c>
      <c r="AI1109" s="269"/>
      <c r="AJ1109" s="136"/>
      <c r="AK1109" s="75"/>
      <c r="AL1109" s="98">
        <f>ROUND(ROUND(P1111*$AD$1019,0)*AH1109-AJ1108,0)</f>
        <v>135</v>
      </c>
      <c r="AM1109" s="66"/>
    </row>
    <row r="1110" spans="1:39" ht="16.75" customHeight="1" x14ac:dyDescent="0.3">
      <c r="A1110" s="11">
        <v>33</v>
      </c>
      <c r="B1110" s="14" t="s">
        <v>3910</v>
      </c>
      <c r="C1110" s="52" t="s">
        <v>14483</v>
      </c>
      <c r="D1110" s="128"/>
      <c r="E1110" s="129"/>
      <c r="F1110" s="129"/>
      <c r="G1110" s="129"/>
      <c r="H1110" s="129"/>
      <c r="I1110" s="129"/>
      <c r="J1110" s="129"/>
      <c r="K1110" s="130"/>
      <c r="L1110" s="2"/>
      <c r="M1110" s="2"/>
      <c r="N1110" s="58"/>
      <c r="O1110" s="81"/>
      <c r="P1110" s="185"/>
      <c r="Q1110" s="2"/>
      <c r="R1110" s="2"/>
      <c r="S1110" s="44"/>
      <c r="T1110" s="2"/>
      <c r="U1110" s="2"/>
      <c r="V1110" s="2"/>
      <c r="W1110" s="2"/>
      <c r="X1110" s="2"/>
      <c r="Y1110" s="145"/>
      <c r="Z1110" s="71"/>
      <c r="AA1110" s="232"/>
      <c r="AB1110" s="72"/>
      <c r="AC1110" s="145"/>
      <c r="AD1110" s="71"/>
      <c r="AE1110" s="292"/>
      <c r="AF1110" s="220" t="s">
        <v>7391</v>
      </c>
      <c r="AG1110" s="55" t="s">
        <v>7390</v>
      </c>
      <c r="AH1110" s="141">
        <v>0.5</v>
      </c>
      <c r="AI1110" s="270"/>
      <c r="AJ1110" s="144"/>
      <c r="AK1110" s="150"/>
      <c r="AL1110" s="6">
        <f>ROUND(ROUND(P1111*$AD$1019,0)*AH1110-AJ1108,0)</f>
        <v>95</v>
      </c>
      <c r="AM1110" s="66"/>
    </row>
    <row r="1111" spans="1:39" ht="16.75" customHeight="1" x14ac:dyDescent="0.3">
      <c r="A1111" s="11">
        <v>33</v>
      </c>
      <c r="B1111" s="14" t="s">
        <v>3911</v>
      </c>
      <c r="C1111" s="52" t="s">
        <v>14482</v>
      </c>
      <c r="D1111" s="45"/>
      <c r="E1111" s="2"/>
      <c r="F1111" s="2"/>
      <c r="G1111" s="2"/>
      <c r="H1111" s="2"/>
      <c r="I1111" s="2"/>
      <c r="J1111" s="2"/>
      <c r="K1111" s="44"/>
      <c r="L1111" s="2"/>
      <c r="M1111" s="2"/>
      <c r="N1111" s="58"/>
      <c r="O1111" s="81"/>
      <c r="P1111" s="271">
        <f>'21共同生活援助（日中支援型）'!P391</f>
        <v>399</v>
      </c>
      <c r="Q1111" s="272"/>
      <c r="R1111" s="2" t="s">
        <v>7388</v>
      </c>
      <c r="S1111" s="44"/>
      <c r="T1111" s="281" t="s">
        <v>7380</v>
      </c>
      <c r="U1111" s="282"/>
      <c r="V1111" s="282"/>
      <c r="W1111" s="282"/>
      <c r="X1111" s="36"/>
      <c r="Y1111" s="217"/>
      <c r="Z1111" s="74"/>
      <c r="AA1111" s="232"/>
      <c r="AB1111" s="72"/>
      <c r="AC1111" s="145"/>
      <c r="AD1111" s="71"/>
      <c r="AE1111" s="36"/>
      <c r="AF1111" s="194"/>
      <c r="AG1111" s="7"/>
      <c r="AH1111" s="7"/>
      <c r="AI1111" s="36"/>
      <c r="AJ1111" s="7"/>
      <c r="AK1111" s="37"/>
      <c r="AL1111" s="98">
        <f>ROUND(ROUND(P1111*Y1112,0)*$AD$1019,0)</f>
        <v>186</v>
      </c>
      <c r="AM1111" s="66"/>
    </row>
    <row r="1112" spans="1:39" ht="16.75" customHeight="1" x14ac:dyDescent="0.3">
      <c r="A1112" s="11">
        <v>33</v>
      </c>
      <c r="B1112" s="14" t="s">
        <v>3912</v>
      </c>
      <c r="C1112" s="52" t="s">
        <v>14481</v>
      </c>
      <c r="D1112" s="45"/>
      <c r="E1112" s="2"/>
      <c r="F1112" s="2"/>
      <c r="G1112" s="2"/>
      <c r="H1112" s="2"/>
      <c r="I1112" s="2"/>
      <c r="J1112" s="2"/>
      <c r="K1112" s="44"/>
      <c r="L1112" s="2"/>
      <c r="M1112" s="2"/>
      <c r="N1112" s="58"/>
      <c r="O1112" s="81"/>
      <c r="P1112" s="72"/>
      <c r="Q1112" s="145"/>
      <c r="R1112" s="2"/>
      <c r="S1112" s="44"/>
      <c r="T1112" s="284"/>
      <c r="U1112" s="285"/>
      <c r="V1112" s="285"/>
      <c r="W1112" s="285"/>
      <c r="X1112" s="136" t="s">
        <v>7404</v>
      </c>
      <c r="Y1112" s="273">
        <v>0.93</v>
      </c>
      <c r="Z1112" s="274"/>
      <c r="AA1112" s="233"/>
      <c r="AB1112" s="156"/>
      <c r="AC1112" s="155"/>
      <c r="AD1112" s="157"/>
      <c r="AE1112" s="291" t="s">
        <v>12369</v>
      </c>
      <c r="AF1112" s="220" t="s">
        <v>7358</v>
      </c>
      <c r="AG1112" s="55" t="s">
        <v>7390</v>
      </c>
      <c r="AH1112" s="141">
        <v>0.7</v>
      </c>
      <c r="AI1112" s="141"/>
      <c r="AJ1112" s="141"/>
      <c r="AK1112" s="142"/>
      <c r="AL1112" s="6">
        <f>ROUND(ROUND(ROUND(P1111*Y1112,0)*$AD$1019,0)*AH1112,0)</f>
        <v>130</v>
      </c>
      <c r="AM1112" s="66"/>
    </row>
    <row r="1113" spans="1:39" ht="16.75" customHeight="1" x14ac:dyDescent="0.3">
      <c r="A1113" s="11">
        <v>33</v>
      </c>
      <c r="B1113" s="14" t="s">
        <v>3913</v>
      </c>
      <c r="C1113" s="52" t="s">
        <v>14480</v>
      </c>
      <c r="D1113" s="128"/>
      <c r="E1113" s="129"/>
      <c r="F1113" s="129"/>
      <c r="G1113" s="129"/>
      <c r="H1113" s="129"/>
      <c r="I1113" s="129"/>
      <c r="J1113" s="129"/>
      <c r="K1113" s="130"/>
      <c r="L1113" s="2"/>
      <c r="M1113" s="2"/>
      <c r="N1113" s="58"/>
      <c r="O1113" s="81"/>
      <c r="P1113" s="185"/>
      <c r="Q1113" s="2"/>
      <c r="R1113" s="2"/>
      <c r="S1113" s="44"/>
      <c r="T1113" s="284"/>
      <c r="U1113" s="285"/>
      <c r="V1113" s="285"/>
      <c r="W1113" s="285"/>
      <c r="X1113" s="2"/>
      <c r="Y1113" s="145"/>
      <c r="Z1113" s="71"/>
      <c r="AA1113" s="232"/>
      <c r="AB1113" s="72"/>
      <c r="AC1113" s="145"/>
      <c r="AD1113" s="71"/>
      <c r="AE1113" s="292"/>
      <c r="AF1113" s="220" t="s">
        <v>7391</v>
      </c>
      <c r="AG1113" s="55" t="s">
        <v>7390</v>
      </c>
      <c r="AH1113" s="141">
        <v>0.5</v>
      </c>
      <c r="AI1113" s="141"/>
      <c r="AJ1113" s="141"/>
      <c r="AK1113" s="142"/>
      <c r="AL1113" s="6">
        <f>ROUND(ROUND(ROUND(P1111*Y1112,0)*$AD$1019,0)*AH1113,0)</f>
        <v>93</v>
      </c>
      <c r="AM1113" s="66"/>
    </row>
    <row r="1114" spans="1:39" ht="16.75" customHeight="1" x14ac:dyDescent="0.3">
      <c r="A1114" s="11">
        <v>33</v>
      </c>
      <c r="B1114" s="14" t="s">
        <v>3914</v>
      </c>
      <c r="C1114" s="52" t="s">
        <v>14479</v>
      </c>
      <c r="D1114" s="128"/>
      <c r="E1114" s="129"/>
      <c r="F1114" s="129"/>
      <c r="G1114" s="129"/>
      <c r="H1114" s="129"/>
      <c r="I1114" s="129"/>
      <c r="J1114" s="129"/>
      <c r="K1114" s="130"/>
      <c r="L1114" s="2"/>
      <c r="M1114" s="2"/>
      <c r="N1114" s="58"/>
      <c r="O1114" s="81"/>
      <c r="P1114" s="185"/>
      <c r="Q1114" s="2"/>
      <c r="R1114" s="2"/>
      <c r="S1114" s="44"/>
      <c r="T1114" s="45"/>
      <c r="U1114" s="2"/>
      <c r="V1114" s="2"/>
      <c r="W1114" s="2"/>
      <c r="X1114" s="2"/>
      <c r="Y1114" s="145"/>
      <c r="Z1114" s="71"/>
      <c r="AA1114" s="232"/>
      <c r="AB1114" s="72"/>
      <c r="AC1114" s="145"/>
      <c r="AD1114" s="71"/>
      <c r="AE1114" s="36"/>
      <c r="AF1114" s="201"/>
      <c r="AG1114" s="55"/>
      <c r="AH1114" s="141"/>
      <c r="AI1114" s="268" t="s">
        <v>7356</v>
      </c>
      <c r="AJ1114" s="53">
        <v>5</v>
      </c>
      <c r="AK1114" s="181" t="s">
        <v>7357</v>
      </c>
      <c r="AL1114" s="98">
        <f>ROUND(ROUND(P1111*Y1112,0)*$AD$1019-AJ1114,0)</f>
        <v>181</v>
      </c>
      <c r="AM1114" s="66"/>
    </row>
    <row r="1115" spans="1:39" ht="16.75" customHeight="1" x14ac:dyDescent="0.3">
      <c r="A1115" s="11">
        <v>33</v>
      </c>
      <c r="B1115" s="14" t="s">
        <v>3915</v>
      </c>
      <c r="C1115" s="52" t="s">
        <v>14478</v>
      </c>
      <c r="D1115" s="128"/>
      <c r="E1115" s="129"/>
      <c r="F1115" s="129"/>
      <c r="G1115" s="129"/>
      <c r="H1115" s="129"/>
      <c r="I1115" s="129"/>
      <c r="J1115" s="129"/>
      <c r="K1115" s="130"/>
      <c r="L1115" s="2"/>
      <c r="M1115" s="2"/>
      <c r="N1115" s="58"/>
      <c r="O1115" s="81"/>
      <c r="P1115" s="185"/>
      <c r="Q1115" s="2"/>
      <c r="R1115" s="2"/>
      <c r="S1115" s="44"/>
      <c r="T1115" s="45"/>
      <c r="U1115" s="2"/>
      <c r="V1115" s="2"/>
      <c r="W1115" s="2"/>
      <c r="X1115" s="2"/>
      <c r="Y1115" s="145"/>
      <c r="Z1115" s="71"/>
      <c r="AA1115" s="232"/>
      <c r="AB1115" s="72"/>
      <c r="AC1115" s="145"/>
      <c r="AD1115" s="71"/>
      <c r="AE1115" s="291" t="s">
        <v>12369</v>
      </c>
      <c r="AF1115" s="220" t="s">
        <v>7358</v>
      </c>
      <c r="AG1115" s="55" t="s">
        <v>7390</v>
      </c>
      <c r="AH1115" s="141">
        <v>0.7</v>
      </c>
      <c r="AI1115" s="269"/>
      <c r="AJ1115" s="136"/>
      <c r="AK1115" s="75"/>
      <c r="AL1115" s="6">
        <f>ROUND(ROUND(ROUND(P1111*Y1112,0)*$AD$1019,0)*AH1115-AJ1114,0)</f>
        <v>125</v>
      </c>
      <c r="AM1115" s="66"/>
    </row>
    <row r="1116" spans="1:39" ht="16.75" customHeight="1" x14ac:dyDescent="0.3">
      <c r="A1116" s="11">
        <v>33</v>
      </c>
      <c r="B1116" s="14" t="s">
        <v>3916</v>
      </c>
      <c r="C1116" s="52" t="s">
        <v>14477</v>
      </c>
      <c r="D1116" s="128"/>
      <c r="E1116" s="129"/>
      <c r="F1116" s="129"/>
      <c r="G1116" s="129"/>
      <c r="H1116" s="129"/>
      <c r="I1116" s="129"/>
      <c r="J1116" s="129"/>
      <c r="K1116" s="130"/>
      <c r="L1116" s="2"/>
      <c r="M1116" s="2"/>
      <c r="N1116" s="58"/>
      <c r="O1116" s="81"/>
      <c r="P1116" s="185"/>
      <c r="Q1116" s="2"/>
      <c r="R1116" s="2"/>
      <c r="S1116" s="44"/>
      <c r="T1116" s="43"/>
      <c r="U1116" s="8"/>
      <c r="V1116" s="8"/>
      <c r="W1116" s="8"/>
      <c r="X1116" s="8"/>
      <c r="Y1116" s="180"/>
      <c r="Z1116" s="73"/>
      <c r="AA1116" s="232"/>
      <c r="AB1116" s="72"/>
      <c r="AC1116" s="145"/>
      <c r="AD1116" s="71"/>
      <c r="AE1116" s="292"/>
      <c r="AF1116" s="220" t="s">
        <v>7391</v>
      </c>
      <c r="AG1116" s="55" t="s">
        <v>7390</v>
      </c>
      <c r="AH1116" s="141">
        <v>0.5</v>
      </c>
      <c r="AI1116" s="270"/>
      <c r="AJ1116" s="144"/>
      <c r="AK1116" s="150"/>
      <c r="AL1116" s="6">
        <f>ROUND(ROUND(ROUND(P1111*Y1112,0)*$AD$1019,0)*AH1116-AJ1114,0)</f>
        <v>88</v>
      </c>
      <c r="AM1116" s="66"/>
    </row>
    <row r="1117" spans="1:39" ht="16.75" customHeight="1" x14ac:dyDescent="0.3">
      <c r="A1117" s="11">
        <v>33</v>
      </c>
      <c r="B1117" s="14" t="s">
        <v>3917</v>
      </c>
      <c r="C1117" s="52" t="s">
        <v>14476</v>
      </c>
      <c r="D1117" s="45"/>
      <c r="E1117" s="2"/>
      <c r="F1117" s="2"/>
      <c r="G1117" s="2"/>
      <c r="H1117" s="2"/>
      <c r="I1117" s="2"/>
      <c r="J1117" s="2"/>
      <c r="K1117" s="44"/>
      <c r="L1117" s="2"/>
      <c r="M1117" s="2"/>
      <c r="N1117" s="58"/>
      <c r="O1117" s="81"/>
      <c r="P1117" s="185"/>
      <c r="Q1117" s="2"/>
      <c r="R1117" s="2"/>
      <c r="S1117" s="44"/>
      <c r="T1117" s="281" t="s">
        <v>13491</v>
      </c>
      <c r="U1117" s="282"/>
      <c r="V1117" s="282"/>
      <c r="W1117" s="282"/>
      <c r="X1117" s="2"/>
      <c r="Y1117" s="145"/>
      <c r="Z1117" s="71"/>
      <c r="AA1117" s="232"/>
      <c r="AB1117" s="72"/>
      <c r="AC1117" s="145"/>
      <c r="AD1117" s="71"/>
      <c r="AE1117" s="36"/>
      <c r="AF1117" s="194"/>
      <c r="AG1117" s="7"/>
      <c r="AH1117" s="7"/>
      <c r="AI1117" s="36"/>
      <c r="AJ1117" s="7"/>
      <c r="AK1117" s="37"/>
      <c r="AL1117" s="98">
        <f>ROUND(ROUND(P1111*Y1118,0)*$AD$1019,0)</f>
        <v>190</v>
      </c>
      <c r="AM1117" s="66"/>
    </row>
    <row r="1118" spans="1:39" ht="16.75" customHeight="1" x14ac:dyDescent="0.3">
      <c r="A1118" s="11">
        <v>33</v>
      </c>
      <c r="B1118" s="14" t="s">
        <v>3918</v>
      </c>
      <c r="C1118" s="52" t="s">
        <v>14475</v>
      </c>
      <c r="D1118" s="45"/>
      <c r="E1118" s="2"/>
      <c r="F1118" s="2"/>
      <c r="G1118" s="2"/>
      <c r="H1118" s="2"/>
      <c r="I1118" s="2"/>
      <c r="J1118" s="2"/>
      <c r="K1118" s="44"/>
      <c r="L1118" s="2"/>
      <c r="M1118" s="2"/>
      <c r="N1118" s="58"/>
      <c r="O1118" s="81"/>
      <c r="P1118" s="185"/>
      <c r="Q1118" s="2"/>
      <c r="R1118" s="2"/>
      <c r="S1118" s="44"/>
      <c r="T1118" s="284" t="s">
        <v>7405</v>
      </c>
      <c r="U1118" s="285"/>
      <c r="V1118" s="285"/>
      <c r="W1118" s="285"/>
      <c r="X1118" s="136" t="s">
        <v>7404</v>
      </c>
      <c r="Y1118" s="273">
        <v>0.95</v>
      </c>
      <c r="Z1118" s="274"/>
      <c r="AA1118" s="233"/>
      <c r="AB1118" s="156"/>
      <c r="AC1118" s="155"/>
      <c r="AD1118" s="157"/>
      <c r="AE1118" s="291" t="s">
        <v>12369</v>
      </c>
      <c r="AF1118" s="220" t="s">
        <v>7358</v>
      </c>
      <c r="AG1118" s="55" t="s">
        <v>7390</v>
      </c>
      <c r="AH1118" s="141">
        <v>0.7</v>
      </c>
      <c r="AI1118" s="141"/>
      <c r="AJ1118" s="141"/>
      <c r="AK1118" s="142"/>
      <c r="AL1118" s="98">
        <f>ROUND(ROUND(ROUND(P1111*Y1118,0)*$AD$1019,0)*AH1118,0)</f>
        <v>133</v>
      </c>
      <c r="AM1118" s="66"/>
    </row>
    <row r="1119" spans="1:39" ht="16.75" customHeight="1" x14ac:dyDescent="0.3">
      <c r="A1119" s="11">
        <v>33</v>
      </c>
      <c r="B1119" s="14" t="s">
        <v>3919</v>
      </c>
      <c r="C1119" s="52" t="s">
        <v>14474</v>
      </c>
      <c r="D1119" s="128"/>
      <c r="E1119" s="129"/>
      <c r="F1119" s="129"/>
      <c r="G1119" s="129"/>
      <c r="H1119" s="129"/>
      <c r="I1119" s="129"/>
      <c r="J1119" s="129"/>
      <c r="K1119" s="130"/>
      <c r="L1119" s="2"/>
      <c r="M1119" s="2"/>
      <c r="N1119" s="58"/>
      <c r="O1119" s="81"/>
      <c r="P1119" s="185"/>
      <c r="Q1119" s="2"/>
      <c r="R1119" s="2"/>
      <c r="S1119" s="44"/>
      <c r="T1119" s="284"/>
      <c r="U1119" s="285"/>
      <c r="V1119" s="285"/>
      <c r="W1119" s="285"/>
      <c r="X1119" s="2"/>
      <c r="Y1119" s="145"/>
      <c r="Z1119" s="71"/>
      <c r="AA1119" s="232"/>
      <c r="AB1119" s="72"/>
      <c r="AC1119" s="145"/>
      <c r="AD1119" s="71"/>
      <c r="AE1119" s="292"/>
      <c r="AF1119" s="220" t="s">
        <v>7391</v>
      </c>
      <c r="AG1119" s="55" t="s">
        <v>7390</v>
      </c>
      <c r="AH1119" s="141">
        <v>0.5</v>
      </c>
      <c r="AI1119" s="141"/>
      <c r="AJ1119" s="141"/>
      <c r="AK1119" s="142"/>
      <c r="AL1119" s="6">
        <f>ROUND(ROUND(ROUND(P1111*Y1118,0)*$AD$1019,0)*AH1119,0)</f>
        <v>95</v>
      </c>
      <c r="AM1119" s="66"/>
    </row>
    <row r="1120" spans="1:39" ht="16.75" customHeight="1" x14ac:dyDescent="0.3">
      <c r="A1120" s="11">
        <v>33</v>
      </c>
      <c r="B1120" s="14" t="s">
        <v>3920</v>
      </c>
      <c r="C1120" s="52" t="s">
        <v>14473</v>
      </c>
      <c r="D1120" s="128"/>
      <c r="E1120" s="129"/>
      <c r="F1120" s="129"/>
      <c r="G1120" s="129"/>
      <c r="H1120" s="129"/>
      <c r="I1120" s="129"/>
      <c r="J1120" s="129"/>
      <c r="K1120" s="130"/>
      <c r="L1120" s="2"/>
      <c r="M1120" s="2"/>
      <c r="N1120" s="58"/>
      <c r="O1120" s="81"/>
      <c r="P1120" s="185"/>
      <c r="Q1120" s="2"/>
      <c r="R1120" s="2"/>
      <c r="S1120" s="44"/>
      <c r="T1120" s="45"/>
      <c r="U1120" s="2"/>
      <c r="V1120" s="2"/>
      <c r="W1120" s="2"/>
      <c r="X1120" s="2"/>
      <c r="Y1120" s="145"/>
      <c r="Z1120" s="71"/>
      <c r="AA1120" s="232"/>
      <c r="AB1120" s="72"/>
      <c r="AC1120" s="145"/>
      <c r="AD1120" s="71"/>
      <c r="AE1120" s="36"/>
      <c r="AF1120" s="201"/>
      <c r="AG1120" s="55"/>
      <c r="AH1120" s="141"/>
      <c r="AI1120" s="268" t="s">
        <v>7356</v>
      </c>
      <c r="AJ1120" s="53">
        <v>5</v>
      </c>
      <c r="AK1120" s="181" t="s">
        <v>7357</v>
      </c>
      <c r="AL1120" s="98">
        <f>ROUND(ROUND(P1111*Y1118,0)*$AD$1019-AJ1120,0)</f>
        <v>185</v>
      </c>
      <c r="AM1120" s="66"/>
    </row>
    <row r="1121" spans="1:39" ht="16.75" customHeight="1" x14ac:dyDescent="0.3">
      <c r="A1121" s="11">
        <v>33</v>
      </c>
      <c r="B1121" s="14" t="s">
        <v>3921</v>
      </c>
      <c r="C1121" s="52" t="s">
        <v>14472</v>
      </c>
      <c r="D1121" s="128"/>
      <c r="E1121" s="129"/>
      <c r="F1121" s="129"/>
      <c r="G1121" s="129"/>
      <c r="H1121" s="129"/>
      <c r="I1121" s="129"/>
      <c r="J1121" s="129"/>
      <c r="K1121" s="130"/>
      <c r="L1121" s="2"/>
      <c r="M1121" s="2"/>
      <c r="N1121" s="58"/>
      <c r="O1121" s="81"/>
      <c r="P1121" s="185"/>
      <c r="Q1121" s="2"/>
      <c r="R1121" s="2"/>
      <c r="S1121" s="44"/>
      <c r="T1121" s="45"/>
      <c r="U1121" s="2"/>
      <c r="V1121" s="2"/>
      <c r="W1121" s="2"/>
      <c r="X1121" s="2"/>
      <c r="Y1121" s="145"/>
      <c r="Z1121" s="71"/>
      <c r="AA1121" s="232"/>
      <c r="AB1121" s="72"/>
      <c r="AC1121" s="145"/>
      <c r="AD1121" s="71"/>
      <c r="AE1121" s="291" t="s">
        <v>12369</v>
      </c>
      <c r="AF1121" s="220" t="s">
        <v>7358</v>
      </c>
      <c r="AG1121" s="55" t="s">
        <v>7390</v>
      </c>
      <c r="AH1121" s="141">
        <v>0.7</v>
      </c>
      <c r="AI1121" s="269"/>
      <c r="AJ1121" s="136"/>
      <c r="AK1121" s="75"/>
      <c r="AL1121" s="98">
        <f>ROUND(ROUND(ROUND(P1111*Y1118,0)*$AD$1019,0)*AH1121-AJ1120,0)</f>
        <v>128</v>
      </c>
      <c r="AM1121" s="66"/>
    </row>
    <row r="1122" spans="1:39" ht="16.75" customHeight="1" x14ac:dyDescent="0.3">
      <c r="A1122" s="11">
        <v>33</v>
      </c>
      <c r="B1122" s="14" t="s">
        <v>3922</v>
      </c>
      <c r="C1122" s="52" t="s">
        <v>14471</v>
      </c>
      <c r="D1122" s="128"/>
      <c r="E1122" s="129"/>
      <c r="F1122" s="129"/>
      <c r="G1122" s="129"/>
      <c r="H1122" s="129"/>
      <c r="I1122" s="129"/>
      <c r="J1122" s="129"/>
      <c r="K1122" s="130"/>
      <c r="L1122" s="2"/>
      <c r="M1122" s="2"/>
      <c r="N1122" s="58"/>
      <c r="O1122" s="81"/>
      <c r="P1122" s="185"/>
      <c r="Q1122" s="2"/>
      <c r="R1122" s="2"/>
      <c r="S1122" s="44"/>
      <c r="T1122" s="43"/>
      <c r="U1122" s="8"/>
      <c r="V1122" s="8"/>
      <c r="W1122" s="8"/>
      <c r="X1122" s="8"/>
      <c r="Y1122" s="180"/>
      <c r="Z1122" s="73"/>
      <c r="AA1122" s="232"/>
      <c r="AB1122" s="72"/>
      <c r="AC1122" s="145"/>
      <c r="AD1122" s="71"/>
      <c r="AE1122" s="292"/>
      <c r="AF1122" s="220" t="s">
        <v>7391</v>
      </c>
      <c r="AG1122" s="55" t="s">
        <v>7390</v>
      </c>
      <c r="AH1122" s="141">
        <v>0.5</v>
      </c>
      <c r="AI1122" s="270"/>
      <c r="AJ1122" s="144"/>
      <c r="AK1122" s="150"/>
      <c r="AL1122" s="6">
        <f>ROUND(ROUND(ROUND(P1111*Y1118,0)*$AD$1019,0)*AH1122-AJ1120,0)</f>
        <v>90</v>
      </c>
      <c r="AM1122" s="66"/>
    </row>
    <row r="1123" spans="1:39" ht="16.75" customHeight="1" x14ac:dyDescent="0.3">
      <c r="A1123" s="11">
        <v>33</v>
      </c>
      <c r="B1123" s="14" t="s">
        <v>3923</v>
      </c>
      <c r="C1123" s="52" t="s">
        <v>14470</v>
      </c>
      <c r="D1123" s="45"/>
      <c r="E1123" s="2"/>
      <c r="F1123" s="2"/>
      <c r="G1123" s="2"/>
      <c r="H1123" s="2"/>
      <c r="I1123" s="2"/>
      <c r="J1123" s="2"/>
      <c r="K1123" s="44"/>
      <c r="L1123" s="36"/>
      <c r="M1123" s="36"/>
      <c r="N1123" s="62"/>
      <c r="O1123" s="168"/>
      <c r="P1123" s="167" t="s">
        <v>7461</v>
      </c>
      <c r="Q1123" s="36"/>
      <c r="R1123" s="36"/>
      <c r="S1123" s="50"/>
      <c r="T1123" s="36"/>
      <c r="U1123" s="36"/>
      <c r="V1123" s="36"/>
      <c r="W1123" s="36"/>
      <c r="X1123" s="36"/>
      <c r="Y1123" s="217"/>
      <c r="Z1123" s="50"/>
      <c r="AA1123" s="12"/>
      <c r="AB1123" s="45"/>
      <c r="AC1123" s="2"/>
      <c r="AD1123" s="44"/>
      <c r="AE1123" s="36"/>
      <c r="AF1123" s="53"/>
      <c r="AG1123" s="36"/>
      <c r="AH1123" s="36"/>
      <c r="AI1123" s="36"/>
      <c r="AJ1123" s="36"/>
      <c r="AK1123" s="50"/>
      <c r="AL1123" s="98">
        <f>ROUND(P1129*$AD$1019,0)</f>
        <v>413</v>
      </c>
      <c r="AM1123" s="22" t="s">
        <v>7631</v>
      </c>
    </row>
    <row r="1124" spans="1:39" ht="16.75" customHeight="1" x14ac:dyDescent="0.3">
      <c r="A1124" s="11">
        <v>33</v>
      </c>
      <c r="B1124" s="14" t="s">
        <v>3924</v>
      </c>
      <c r="C1124" s="52" t="s">
        <v>14469</v>
      </c>
      <c r="D1124" s="284"/>
      <c r="E1124" s="285"/>
      <c r="F1124" s="285"/>
      <c r="G1124" s="285"/>
      <c r="H1124" s="129"/>
      <c r="I1124" s="129"/>
      <c r="J1124" s="129"/>
      <c r="K1124" s="130"/>
      <c r="L1124" s="285" t="s">
        <v>13070</v>
      </c>
      <c r="M1124" s="288"/>
      <c r="N1124" s="288"/>
      <c r="O1124" s="289"/>
      <c r="P1124" s="185"/>
      <c r="Q1124" s="2"/>
      <c r="R1124" s="2"/>
      <c r="S1124" s="44"/>
      <c r="T1124" s="2"/>
      <c r="U1124" s="2"/>
      <c r="V1124" s="2"/>
      <c r="W1124" s="2"/>
      <c r="X1124" s="2"/>
      <c r="Y1124" s="145"/>
      <c r="Z1124" s="71"/>
      <c r="AA1124" s="232"/>
      <c r="AB1124" s="72"/>
      <c r="AC1124" s="145"/>
      <c r="AD1124" s="71"/>
      <c r="AE1124" s="291" t="s">
        <v>12369</v>
      </c>
      <c r="AF1124" s="220" t="s">
        <v>7358</v>
      </c>
      <c r="AG1124" s="55" t="s">
        <v>7390</v>
      </c>
      <c r="AH1124" s="141">
        <v>0.7</v>
      </c>
      <c r="AI1124" s="141"/>
      <c r="AJ1124" s="141"/>
      <c r="AK1124" s="142"/>
      <c r="AL1124" s="98">
        <f>ROUND(ROUND(P1129*$AD$1019,0)*AH1124,0)</f>
        <v>289</v>
      </c>
      <c r="AM1124" s="66"/>
    </row>
    <row r="1125" spans="1:39" ht="16.75" customHeight="1" x14ac:dyDescent="0.3">
      <c r="A1125" s="11">
        <v>33</v>
      </c>
      <c r="B1125" s="14" t="s">
        <v>3925</v>
      </c>
      <c r="C1125" s="52" t="s">
        <v>14468</v>
      </c>
      <c r="D1125" s="284"/>
      <c r="E1125" s="285"/>
      <c r="F1125" s="285"/>
      <c r="G1125" s="285"/>
      <c r="H1125" s="129"/>
      <c r="I1125" s="129"/>
      <c r="J1125" s="129"/>
      <c r="K1125" s="130"/>
      <c r="L1125" s="285"/>
      <c r="M1125" s="288"/>
      <c r="N1125" s="288"/>
      <c r="O1125" s="289"/>
      <c r="P1125" s="185"/>
      <c r="Q1125" s="2"/>
      <c r="R1125" s="2"/>
      <c r="S1125" s="44"/>
      <c r="T1125" s="45"/>
      <c r="U1125" s="2"/>
      <c r="V1125" s="2"/>
      <c r="W1125" s="2"/>
      <c r="X1125" s="2"/>
      <c r="Y1125" s="145"/>
      <c r="Z1125" s="71"/>
      <c r="AA1125" s="232"/>
      <c r="AB1125" s="72"/>
      <c r="AC1125" s="145"/>
      <c r="AD1125" s="71"/>
      <c r="AE1125" s="292"/>
      <c r="AF1125" s="220" t="s">
        <v>7391</v>
      </c>
      <c r="AG1125" s="55" t="s">
        <v>7390</v>
      </c>
      <c r="AH1125" s="141">
        <v>0.5</v>
      </c>
      <c r="AI1125" s="141"/>
      <c r="AJ1125" s="141"/>
      <c r="AK1125" s="142"/>
      <c r="AL1125" s="98">
        <f>ROUND(ROUND(P1129*$AD$1019,0)*AH1125,0)</f>
        <v>207</v>
      </c>
      <c r="AM1125" s="66"/>
    </row>
    <row r="1126" spans="1:39" ht="16.75" customHeight="1" x14ac:dyDescent="0.3">
      <c r="A1126" s="11">
        <v>33</v>
      </c>
      <c r="B1126" s="14" t="s">
        <v>3926</v>
      </c>
      <c r="C1126" s="52" t="s">
        <v>14467</v>
      </c>
      <c r="D1126" s="284"/>
      <c r="E1126" s="285"/>
      <c r="F1126" s="285"/>
      <c r="G1126" s="285"/>
      <c r="H1126" s="129"/>
      <c r="I1126" s="129"/>
      <c r="J1126" s="129"/>
      <c r="K1126" s="130"/>
      <c r="L1126" s="285"/>
      <c r="M1126" s="288"/>
      <c r="N1126" s="288"/>
      <c r="O1126" s="289"/>
      <c r="P1126" s="185"/>
      <c r="Q1126" s="2"/>
      <c r="R1126" s="2"/>
      <c r="S1126" s="44"/>
      <c r="T1126" s="45"/>
      <c r="U1126" s="2"/>
      <c r="V1126" s="2"/>
      <c r="W1126" s="2"/>
      <c r="X1126" s="2"/>
      <c r="Y1126" s="145"/>
      <c r="Z1126" s="71"/>
      <c r="AA1126" s="232"/>
      <c r="AB1126" s="72"/>
      <c r="AC1126" s="145"/>
      <c r="AD1126" s="71"/>
      <c r="AE1126" s="36"/>
      <c r="AF1126" s="201"/>
      <c r="AG1126" s="55"/>
      <c r="AH1126" s="141"/>
      <c r="AI1126" s="268" t="s">
        <v>7356</v>
      </c>
      <c r="AJ1126" s="53">
        <v>5</v>
      </c>
      <c r="AK1126" s="181" t="s">
        <v>7357</v>
      </c>
      <c r="AL1126" s="98">
        <f>ROUND(P1129*$AD$1019-AJ1126,0)</f>
        <v>408</v>
      </c>
      <c r="AM1126" s="66"/>
    </row>
    <row r="1127" spans="1:39" ht="16.75" customHeight="1" x14ac:dyDescent="0.3">
      <c r="A1127" s="11">
        <v>33</v>
      </c>
      <c r="B1127" s="14" t="s">
        <v>3927</v>
      </c>
      <c r="C1127" s="52" t="s">
        <v>14466</v>
      </c>
      <c r="D1127" s="284"/>
      <c r="E1127" s="285"/>
      <c r="F1127" s="285"/>
      <c r="G1127" s="285"/>
      <c r="H1127" s="129"/>
      <c r="I1127" s="129"/>
      <c r="J1127" s="129"/>
      <c r="K1127" s="130"/>
      <c r="L1127" s="285"/>
      <c r="M1127" s="288"/>
      <c r="N1127" s="288"/>
      <c r="O1127" s="289"/>
      <c r="P1127" s="185"/>
      <c r="Q1127" s="2"/>
      <c r="R1127" s="2"/>
      <c r="S1127" s="44"/>
      <c r="T1127" s="45"/>
      <c r="U1127" s="2"/>
      <c r="V1127" s="2"/>
      <c r="W1127" s="2"/>
      <c r="X1127" s="2"/>
      <c r="Y1127" s="145"/>
      <c r="Z1127" s="71"/>
      <c r="AA1127" s="232"/>
      <c r="AB1127" s="72"/>
      <c r="AC1127" s="145"/>
      <c r="AD1127" s="71"/>
      <c r="AE1127" s="291" t="s">
        <v>12369</v>
      </c>
      <c r="AF1127" s="220" t="s">
        <v>7358</v>
      </c>
      <c r="AG1127" s="55" t="s">
        <v>7390</v>
      </c>
      <c r="AH1127" s="141">
        <v>0.7</v>
      </c>
      <c r="AI1127" s="269"/>
      <c r="AJ1127" s="136"/>
      <c r="AK1127" s="75"/>
      <c r="AL1127" s="98">
        <f>ROUND(ROUND(P1129*$AD$1019,0)*AH1127-AJ1126,0)</f>
        <v>284</v>
      </c>
      <c r="AM1127" s="66"/>
    </row>
    <row r="1128" spans="1:39" ht="16.75" customHeight="1" x14ac:dyDescent="0.3">
      <c r="A1128" s="11">
        <v>33</v>
      </c>
      <c r="B1128" s="14" t="s">
        <v>3928</v>
      </c>
      <c r="C1128" s="52" t="s">
        <v>14465</v>
      </c>
      <c r="D1128" s="284"/>
      <c r="E1128" s="285"/>
      <c r="F1128" s="285"/>
      <c r="G1128" s="285"/>
      <c r="H1128" s="129"/>
      <c r="I1128" s="129"/>
      <c r="J1128" s="129"/>
      <c r="K1128" s="130"/>
      <c r="L1128" s="285"/>
      <c r="M1128" s="288"/>
      <c r="N1128" s="288"/>
      <c r="O1128" s="289"/>
      <c r="P1128" s="185"/>
      <c r="Q1128" s="2"/>
      <c r="R1128" s="2"/>
      <c r="S1128" s="44"/>
      <c r="T1128" s="45"/>
      <c r="U1128" s="2"/>
      <c r="V1128" s="2"/>
      <c r="W1128" s="2"/>
      <c r="X1128" s="2"/>
      <c r="Y1128" s="145"/>
      <c r="Z1128" s="71"/>
      <c r="AA1128" s="232"/>
      <c r="AB1128" s="72"/>
      <c r="AC1128" s="145"/>
      <c r="AD1128" s="71"/>
      <c r="AE1128" s="292"/>
      <c r="AF1128" s="220" t="s">
        <v>7391</v>
      </c>
      <c r="AG1128" s="55" t="s">
        <v>7390</v>
      </c>
      <c r="AH1128" s="141">
        <v>0.5</v>
      </c>
      <c r="AI1128" s="270"/>
      <c r="AJ1128" s="144"/>
      <c r="AK1128" s="150"/>
      <c r="AL1128" s="98">
        <f>ROUND(ROUND(P1129*$AD$1019,0)*AH1128-AJ1126,0)</f>
        <v>202</v>
      </c>
      <c r="AM1128" s="66"/>
    </row>
    <row r="1129" spans="1:39" ht="16.75" customHeight="1" x14ac:dyDescent="0.3">
      <c r="A1129" s="11">
        <v>33</v>
      </c>
      <c r="B1129" s="14" t="s">
        <v>3929</v>
      </c>
      <c r="C1129" s="52" t="s">
        <v>14464</v>
      </c>
      <c r="D1129" s="284"/>
      <c r="E1129" s="285"/>
      <c r="F1129" s="285"/>
      <c r="G1129" s="285"/>
      <c r="H1129" s="129"/>
      <c r="I1129" s="129"/>
      <c r="J1129" s="129"/>
      <c r="K1129" s="130"/>
      <c r="L1129" s="288"/>
      <c r="M1129" s="288"/>
      <c r="N1129" s="288"/>
      <c r="O1129" s="289"/>
      <c r="P1129" s="271">
        <f>'21共同生活援助（日中支援型）'!P409</f>
        <v>825</v>
      </c>
      <c r="Q1129" s="272"/>
      <c r="R1129" s="2" t="s">
        <v>7388</v>
      </c>
      <c r="S1129" s="44"/>
      <c r="T1129" s="281" t="s">
        <v>7380</v>
      </c>
      <c r="U1129" s="282"/>
      <c r="V1129" s="282"/>
      <c r="W1129" s="282"/>
      <c r="X1129" s="36"/>
      <c r="Y1129" s="217"/>
      <c r="Z1129" s="74"/>
      <c r="AA1129" s="232"/>
      <c r="AB1129" s="72"/>
      <c r="AC1129" s="145"/>
      <c r="AD1129" s="71"/>
      <c r="AE1129" s="36"/>
      <c r="AF1129" s="135"/>
      <c r="AG1129" s="7"/>
      <c r="AH1129" s="7"/>
      <c r="AI1129" s="36"/>
      <c r="AJ1129" s="7"/>
      <c r="AK1129" s="37"/>
      <c r="AL1129" s="98">
        <f>ROUND(ROUND(P1129*Y1130,0)*$AD$1019,0)</f>
        <v>384</v>
      </c>
      <c r="AM1129" s="66"/>
    </row>
    <row r="1130" spans="1:39" ht="16.75" customHeight="1" x14ac:dyDescent="0.3">
      <c r="A1130" s="11">
        <v>33</v>
      </c>
      <c r="B1130" s="14" t="s">
        <v>3930</v>
      </c>
      <c r="C1130" s="52" t="s">
        <v>14463</v>
      </c>
      <c r="D1130" s="284"/>
      <c r="E1130" s="285"/>
      <c r="F1130" s="285"/>
      <c r="G1130" s="285"/>
      <c r="H1130" s="129"/>
      <c r="I1130" s="129"/>
      <c r="J1130" s="129"/>
      <c r="K1130" s="130"/>
      <c r="L1130" s="2"/>
      <c r="M1130" s="2"/>
      <c r="N1130" s="58"/>
      <c r="O1130" s="81"/>
      <c r="P1130" s="72"/>
      <c r="Q1130" s="145"/>
      <c r="R1130" s="2"/>
      <c r="S1130" s="44"/>
      <c r="T1130" s="284"/>
      <c r="U1130" s="285"/>
      <c r="V1130" s="285"/>
      <c r="W1130" s="285"/>
      <c r="X1130" s="136" t="s">
        <v>7404</v>
      </c>
      <c r="Y1130" s="273">
        <v>0.93</v>
      </c>
      <c r="Z1130" s="274"/>
      <c r="AA1130" s="233"/>
      <c r="AB1130" s="156"/>
      <c r="AC1130" s="155"/>
      <c r="AD1130" s="157"/>
      <c r="AE1130" s="291" t="s">
        <v>12369</v>
      </c>
      <c r="AF1130" s="220" t="s">
        <v>7358</v>
      </c>
      <c r="AG1130" s="55" t="s">
        <v>7390</v>
      </c>
      <c r="AH1130" s="141">
        <v>0.7</v>
      </c>
      <c r="AI1130" s="141"/>
      <c r="AJ1130" s="141"/>
      <c r="AK1130" s="142"/>
      <c r="AL1130" s="98">
        <f>ROUND(ROUND(ROUND(P1129*Y1130,0)*$AD$1019,0)*AH1130,0)</f>
        <v>269</v>
      </c>
      <c r="AM1130" s="66"/>
    </row>
    <row r="1131" spans="1:39" ht="16.75" customHeight="1" x14ac:dyDescent="0.3">
      <c r="A1131" s="11">
        <v>33</v>
      </c>
      <c r="B1131" s="14" t="s">
        <v>3931</v>
      </c>
      <c r="C1131" s="52" t="s">
        <v>14462</v>
      </c>
      <c r="D1131" s="128"/>
      <c r="E1131" s="129"/>
      <c r="F1131" s="129"/>
      <c r="G1131" s="129"/>
      <c r="H1131" s="129"/>
      <c r="I1131" s="129"/>
      <c r="J1131" s="129"/>
      <c r="K1131" s="130"/>
      <c r="L1131" s="2"/>
      <c r="M1131" s="2"/>
      <c r="N1131" s="58"/>
      <c r="O1131" s="81"/>
      <c r="P1131" s="185"/>
      <c r="Q1131" s="2"/>
      <c r="R1131" s="2"/>
      <c r="S1131" s="44"/>
      <c r="T1131" s="284"/>
      <c r="U1131" s="285"/>
      <c r="V1131" s="285"/>
      <c r="W1131" s="285"/>
      <c r="X1131" s="2"/>
      <c r="Y1131" s="145"/>
      <c r="Z1131" s="71"/>
      <c r="AA1131" s="232"/>
      <c r="AB1131" s="72"/>
      <c r="AC1131" s="145"/>
      <c r="AD1131" s="71"/>
      <c r="AE1131" s="292"/>
      <c r="AF1131" s="220" t="s">
        <v>7391</v>
      </c>
      <c r="AG1131" s="55" t="s">
        <v>7390</v>
      </c>
      <c r="AH1131" s="141">
        <v>0.5</v>
      </c>
      <c r="AI1131" s="141"/>
      <c r="AJ1131" s="141"/>
      <c r="AK1131" s="142"/>
      <c r="AL1131" s="98">
        <f>ROUND(ROUND(ROUND(P1129*Y1130,0)*$AD$1019,0)*AH1131,0)</f>
        <v>192</v>
      </c>
      <c r="AM1131" s="66"/>
    </row>
    <row r="1132" spans="1:39" ht="16.75" customHeight="1" x14ac:dyDescent="0.3">
      <c r="A1132" s="11">
        <v>33</v>
      </c>
      <c r="B1132" s="14" t="s">
        <v>3932</v>
      </c>
      <c r="C1132" s="52" t="s">
        <v>14461</v>
      </c>
      <c r="D1132" s="128"/>
      <c r="E1132" s="129"/>
      <c r="F1132" s="129"/>
      <c r="G1132" s="129"/>
      <c r="H1132" s="129"/>
      <c r="I1132" s="129"/>
      <c r="J1132" s="129"/>
      <c r="K1132" s="130"/>
      <c r="L1132" s="2"/>
      <c r="M1132" s="2"/>
      <c r="N1132" s="58"/>
      <c r="O1132" s="81"/>
      <c r="P1132" s="185"/>
      <c r="Q1132" s="2"/>
      <c r="R1132" s="2"/>
      <c r="S1132" s="44"/>
      <c r="T1132" s="45"/>
      <c r="U1132" s="2"/>
      <c r="V1132" s="2"/>
      <c r="W1132" s="2"/>
      <c r="X1132" s="2"/>
      <c r="Y1132" s="145"/>
      <c r="Z1132" s="71"/>
      <c r="AA1132" s="232"/>
      <c r="AB1132" s="72"/>
      <c r="AC1132" s="145"/>
      <c r="AD1132" s="71"/>
      <c r="AE1132" s="36"/>
      <c r="AF1132" s="201"/>
      <c r="AG1132" s="55"/>
      <c r="AH1132" s="141"/>
      <c r="AI1132" s="268" t="s">
        <v>7356</v>
      </c>
      <c r="AJ1132" s="53">
        <v>5</v>
      </c>
      <c r="AK1132" s="181" t="s">
        <v>7357</v>
      </c>
      <c r="AL1132" s="98">
        <f>ROUND(ROUND(P1129*Y1130,0)*$AD$1019-AJ1132,0)</f>
        <v>379</v>
      </c>
      <c r="AM1132" s="66"/>
    </row>
    <row r="1133" spans="1:39" ht="16.75" customHeight="1" x14ac:dyDescent="0.3">
      <c r="A1133" s="11">
        <v>33</v>
      </c>
      <c r="B1133" s="14" t="s">
        <v>3933</v>
      </c>
      <c r="C1133" s="52" t="s">
        <v>14460</v>
      </c>
      <c r="D1133" s="128"/>
      <c r="E1133" s="129"/>
      <c r="F1133" s="129"/>
      <c r="G1133" s="129"/>
      <c r="H1133" s="129"/>
      <c r="I1133" s="129"/>
      <c r="J1133" s="129"/>
      <c r="K1133" s="130"/>
      <c r="L1133" s="2"/>
      <c r="M1133" s="2"/>
      <c r="N1133" s="58"/>
      <c r="O1133" s="81"/>
      <c r="P1133" s="185"/>
      <c r="Q1133" s="2"/>
      <c r="R1133" s="2"/>
      <c r="S1133" s="44"/>
      <c r="T1133" s="45"/>
      <c r="U1133" s="2"/>
      <c r="V1133" s="2"/>
      <c r="W1133" s="2"/>
      <c r="X1133" s="2"/>
      <c r="Y1133" s="145"/>
      <c r="Z1133" s="71"/>
      <c r="AA1133" s="232"/>
      <c r="AB1133" s="72"/>
      <c r="AC1133" s="145"/>
      <c r="AD1133" s="71"/>
      <c r="AE1133" s="291" t="s">
        <v>12369</v>
      </c>
      <c r="AF1133" s="220" t="s">
        <v>7358</v>
      </c>
      <c r="AG1133" s="55" t="s">
        <v>7390</v>
      </c>
      <c r="AH1133" s="141">
        <v>0.7</v>
      </c>
      <c r="AI1133" s="269"/>
      <c r="AJ1133" s="136"/>
      <c r="AK1133" s="75"/>
      <c r="AL1133" s="98">
        <f>ROUND(ROUND(ROUND(P1129*Y1130,0)*$AD$1019,0)*AH1133-AJ1132,0)</f>
        <v>264</v>
      </c>
      <c r="AM1133" s="66"/>
    </row>
    <row r="1134" spans="1:39" ht="16.75" customHeight="1" x14ac:dyDescent="0.3">
      <c r="A1134" s="11">
        <v>33</v>
      </c>
      <c r="B1134" s="14" t="s">
        <v>3934</v>
      </c>
      <c r="C1134" s="52" t="s">
        <v>14459</v>
      </c>
      <c r="D1134" s="128"/>
      <c r="E1134" s="129"/>
      <c r="F1134" s="129"/>
      <c r="G1134" s="129"/>
      <c r="H1134" s="129"/>
      <c r="I1134" s="129"/>
      <c r="J1134" s="129"/>
      <c r="K1134" s="130"/>
      <c r="L1134" s="2"/>
      <c r="M1134" s="2"/>
      <c r="N1134" s="58"/>
      <c r="O1134" s="81"/>
      <c r="P1134" s="185"/>
      <c r="Q1134" s="2"/>
      <c r="R1134" s="2"/>
      <c r="S1134" s="44"/>
      <c r="T1134" s="43"/>
      <c r="U1134" s="8"/>
      <c r="V1134" s="8"/>
      <c r="W1134" s="8"/>
      <c r="X1134" s="8"/>
      <c r="Y1134" s="180"/>
      <c r="Z1134" s="73"/>
      <c r="AA1134" s="232"/>
      <c r="AB1134" s="72"/>
      <c r="AC1134" s="145"/>
      <c r="AD1134" s="71"/>
      <c r="AE1134" s="292"/>
      <c r="AF1134" s="220" t="s">
        <v>7391</v>
      </c>
      <c r="AG1134" s="55" t="s">
        <v>7390</v>
      </c>
      <c r="AH1134" s="141">
        <v>0.5</v>
      </c>
      <c r="AI1134" s="270"/>
      <c r="AJ1134" s="144"/>
      <c r="AK1134" s="150"/>
      <c r="AL1134" s="98">
        <f>ROUND(ROUND(ROUND(P1129*Y1130,0)*$AD$1019,0)*AH1134-AJ1132,0)</f>
        <v>187</v>
      </c>
      <c r="AM1134" s="66"/>
    </row>
    <row r="1135" spans="1:39" ht="16.75" customHeight="1" x14ac:dyDescent="0.3">
      <c r="A1135" s="11">
        <v>33</v>
      </c>
      <c r="B1135" s="14" t="s">
        <v>3935</v>
      </c>
      <c r="C1135" s="52" t="s">
        <v>14458</v>
      </c>
      <c r="D1135" s="45"/>
      <c r="E1135" s="2"/>
      <c r="F1135" s="2"/>
      <c r="G1135" s="2"/>
      <c r="H1135" s="2"/>
      <c r="I1135" s="2"/>
      <c r="J1135" s="2"/>
      <c r="K1135" s="44"/>
      <c r="L1135" s="2"/>
      <c r="M1135" s="2"/>
      <c r="N1135" s="58"/>
      <c r="O1135" s="81"/>
      <c r="P1135" s="185"/>
      <c r="Q1135" s="2"/>
      <c r="R1135" s="2"/>
      <c r="S1135" s="44"/>
      <c r="T1135" s="281" t="s">
        <v>13491</v>
      </c>
      <c r="U1135" s="282"/>
      <c r="V1135" s="282"/>
      <c r="W1135" s="282"/>
      <c r="X1135" s="2"/>
      <c r="Y1135" s="145"/>
      <c r="Z1135" s="71"/>
      <c r="AA1135" s="232"/>
      <c r="AB1135" s="72"/>
      <c r="AC1135" s="145"/>
      <c r="AD1135" s="71"/>
      <c r="AE1135" s="36"/>
      <c r="AF1135" s="194"/>
      <c r="AG1135" s="7"/>
      <c r="AH1135" s="7"/>
      <c r="AI1135" s="36"/>
      <c r="AJ1135" s="7"/>
      <c r="AK1135" s="37"/>
      <c r="AL1135" s="98">
        <f>ROUND(ROUND(P1129*Y1136,0)*$AD$1019,0)</f>
        <v>392</v>
      </c>
      <c r="AM1135" s="66"/>
    </row>
    <row r="1136" spans="1:39" ht="16.75" customHeight="1" x14ac:dyDescent="0.3">
      <c r="A1136" s="11">
        <v>33</v>
      </c>
      <c r="B1136" s="14" t="s">
        <v>3936</v>
      </c>
      <c r="C1136" s="52" t="s">
        <v>14457</v>
      </c>
      <c r="D1136" s="45"/>
      <c r="E1136" s="2"/>
      <c r="F1136" s="2"/>
      <c r="G1136" s="2"/>
      <c r="H1136" s="2"/>
      <c r="I1136" s="2"/>
      <c r="J1136" s="2"/>
      <c r="K1136" s="44"/>
      <c r="L1136" s="2"/>
      <c r="M1136" s="2"/>
      <c r="N1136" s="58"/>
      <c r="O1136" s="81"/>
      <c r="P1136" s="185"/>
      <c r="Q1136" s="2"/>
      <c r="R1136" s="2"/>
      <c r="S1136" s="44"/>
      <c r="T1136" s="284" t="s">
        <v>7405</v>
      </c>
      <c r="U1136" s="285"/>
      <c r="V1136" s="285"/>
      <c r="W1136" s="285"/>
      <c r="X1136" s="136" t="s">
        <v>7404</v>
      </c>
      <c r="Y1136" s="273">
        <v>0.95</v>
      </c>
      <c r="Z1136" s="274"/>
      <c r="AA1136" s="233"/>
      <c r="AB1136" s="156"/>
      <c r="AC1136" s="155"/>
      <c r="AD1136" s="157"/>
      <c r="AE1136" s="291" t="s">
        <v>12369</v>
      </c>
      <c r="AF1136" s="220" t="s">
        <v>7358</v>
      </c>
      <c r="AG1136" s="55" t="s">
        <v>7390</v>
      </c>
      <c r="AH1136" s="141">
        <v>0.7</v>
      </c>
      <c r="AI1136" s="141"/>
      <c r="AJ1136" s="141"/>
      <c r="AK1136" s="142"/>
      <c r="AL1136" s="98">
        <f>ROUND(ROUND(ROUND(P1129*Y1136,0)*$AD$1019,0)*AH1136,0)</f>
        <v>274</v>
      </c>
      <c r="AM1136" s="66"/>
    </row>
    <row r="1137" spans="1:39" ht="16.75" customHeight="1" x14ac:dyDescent="0.3">
      <c r="A1137" s="11">
        <v>33</v>
      </c>
      <c r="B1137" s="14" t="s">
        <v>3937</v>
      </c>
      <c r="C1137" s="52" t="s">
        <v>14456</v>
      </c>
      <c r="D1137" s="128"/>
      <c r="E1137" s="129"/>
      <c r="F1137" s="129"/>
      <c r="G1137" s="129"/>
      <c r="H1137" s="129"/>
      <c r="I1137" s="129"/>
      <c r="J1137" s="129"/>
      <c r="K1137" s="130"/>
      <c r="L1137" s="2"/>
      <c r="M1137" s="2"/>
      <c r="N1137" s="58"/>
      <c r="O1137" s="81"/>
      <c r="P1137" s="185"/>
      <c r="Q1137" s="2"/>
      <c r="R1137" s="2"/>
      <c r="S1137" s="44"/>
      <c r="T1137" s="284"/>
      <c r="U1137" s="285"/>
      <c r="V1137" s="285"/>
      <c r="W1137" s="285"/>
      <c r="X1137" s="2"/>
      <c r="Y1137" s="145"/>
      <c r="Z1137" s="71"/>
      <c r="AA1137" s="232"/>
      <c r="AB1137" s="72"/>
      <c r="AC1137" s="145"/>
      <c r="AD1137" s="71"/>
      <c r="AE1137" s="292"/>
      <c r="AF1137" s="220" t="s">
        <v>7391</v>
      </c>
      <c r="AG1137" s="55" t="s">
        <v>7390</v>
      </c>
      <c r="AH1137" s="141">
        <v>0.5</v>
      </c>
      <c r="AI1137" s="141"/>
      <c r="AJ1137" s="141"/>
      <c r="AK1137" s="142"/>
      <c r="AL1137" s="98">
        <f>ROUND(ROUND(ROUND(P1129*Y1136,0)*$AD$1019,0)*AH1137,0)</f>
        <v>196</v>
      </c>
      <c r="AM1137" s="66"/>
    </row>
    <row r="1138" spans="1:39" ht="16.75" customHeight="1" x14ac:dyDescent="0.3">
      <c r="A1138" s="11">
        <v>33</v>
      </c>
      <c r="B1138" s="14" t="s">
        <v>3938</v>
      </c>
      <c r="C1138" s="52" t="s">
        <v>14455</v>
      </c>
      <c r="D1138" s="128"/>
      <c r="E1138" s="129"/>
      <c r="F1138" s="129"/>
      <c r="G1138" s="129"/>
      <c r="H1138" s="129"/>
      <c r="I1138" s="129"/>
      <c r="J1138" s="129"/>
      <c r="K1138" s="130"/>
      <c r="L1138" s="2"/>
      <c r="M1138" s="2"/>
      <c r="N1138" s="58"/>
      <c r="O1138" s="81"/>
      <c r="P1138" s="185"/>
      <c r="Q1138" s="2"/>
      <c r="R1138" s="2"/>
      <c r="S1138" s="44"/>
      <c r="T1138" s="45"/>
      <c r="U1138" s="2"/>
      <c r="V1138" s="2"/>
      <c r="W1138" s="2"/>
      <c r="X1138" s="2"/>
      <c r="Y1138" s="145"/>
      <c r="Z1138" s="71"/>
      <c r="AA1138" s="232"/>
      <c r="AB1138" s="72"/>
      <c r="AC1138" s="145"/>
      <c r="AD1138" s="71"/>
      <c r="AE1138" s="36"/>
      <c r="AF1138" s="201"/>
      <c r="AG1138" s="55"/>
      <c r="AH1138" s="141"/>
      <c r="AI1138" s="268" t="s">
        <v>7356</v>
      </c>
      <c r="AJ1138" s="53">
        <v>5</v>
      </c>
      <c r="AK1138" s="181" t="s">
        <v>7357</v>
      </c>
      <c r="AL1138" s="98">
        <f>ROUND(ROUND(P1129*Y1136,0)*$AD$1019-AJ1138,0)</f>
        <v>387</v>
      </c>
      <c r="AM1138" s="66"/>
    </row>
    <row r="1139" spans="1:39" ht="16.75" customHeight="1" x14ac:dyDescent="0.3">
      <c r="A1139" s="11">
        <v>33</v>
      </c>
      <c r="B1139" s="14" t="s">
        <v>3939</v>
      </c>
      <c r="C1139" s="52" t="s">
        <v>14454</v>
      </c>
      <c r="D1139" s="128"/>
      <c r="E1139" s="129"/>
      <c r="F1139" s="129"/>
      <c r="G1139" s="129"/>
      <c r="H1139" s="129"/>
      <c r="I1139" s="129"/>
      <c r="J1139" s="129"/>
      <c r="K1139" s="130"/>
      <c r="L1139" s="2"/>
      <c r="M1139" s="2"/>
      <c r="N1139" s="58"/>
      <c r="O1139" s="81"/>
      <c r="P1139" s="185"/>
      <c r="Q1139" s="2"/>
      <c r="R1139" s="2"/>
      <c r="S1139" s="44"/>
      <c r="T1139" s="45"/>
      <c r="U1139" s="2"/>
      <c r="V1139" s="2"/>
      <c r="W1139" s="2"/>
      <c r="X1139" s="2"/>
      <c r="Y1139" s="145"/>
      <c r="Z1139" s="71"/>
      <c r="AA1139" s="232"/>
      <c r="AB1139" s="72"/>
      <c r="AC1139" s="145"/>
      <c r="AD1139" s="71"/>
      <c r="AE1139" s="291" t="s">
        <v>12369</v>
      </c>
      <c r="AF1139" s="220" t="s">
        <v>7358</v>
      </c>
      <c r="AG1139" s="55" t="s">
        <v>7390</v>
      </c>
      <c r="AH1139" s="141">
        <v>0.7</v>
      </c>
      <c r="AI1139" s="269"/>
      <c r="AJ1139" s="136"/>
      <c r="AK1139" s="75"/>
      <c r="AL1139" s="98">
        <f>ROUND(ROUND(ROUND(P1129*Y1136,0)*$AD$1019,0)*AH1139-AJ1138,0)</f>
        <v>269</v>
      </c>
      <c r="AM1139" s="66"/>
    </row>
    <row r="1140" spans="1:39" ht="16.75" customHeight="1" x14ac:dyDescent="0.3">
      <c r="A1140" s="11">
        <v>33</v>
      </c>
      <c r="B1140" s="14" t="s">
        <v>3940</v>
      </c>
      <c r="C1140" s="52" t="s">
        <v>14453</v>
      </c>
      <c r="D1140" s="128"/>
      <c r="E1140" s="129"/>
      <c r="F1140" s="129"/>
      <c r="G1140" s="129"/>
      <c r="H1140" s="129"/>
      <c r="I1140" s="129"/>
      <c r="J1140" s="129"/>
      <c r="K1140" s="130"/>
      <c r="L1140" s="2"/>
      <c r="M1140" s="2"/>
      <c r="N1140" s="58"/>
      <c r="O1140" s="81"/>
      <c r="P1140" s="185"/>
      <c r="Q1140" s="2"/>
      <c r="R1140" s="2"/>
      <c r="S1140" s="44"/>
      <c r="T1140" s="43"/>
      <c r="U1140" s="8"/>
      <c r="V1140" s="8"/>
      <c r="W1140" s="8"/>
      <c r="X1140" s="8"/>
      <c r="Y1140" s="180"/>
      <c r="Z1140" s="73"/>
      <c r="AA1140" s="232"/>
      <c r="AB1140" s="72"/>
      <c r="AC1140" s="145"/>
      <c r="AD1140" s="71"/>
      <c r="AE1140" s="292"/>
      <c r="AF1140" s="220" t="s">
        <v>7391</v>
      </c>
      <c r="AG1140" s="55" t="s">
        <v>7390</v>
      </c>
      <c r="AH1140" s="141">
        <v>0.5</v>
      </c>
      <c r="AI1140" s="270"/>
      <c r="AJ1140" s="144"/>
      <c r="AK1140" s="150"/>
      <c r="AL1140" s="98">
        <f>ROUND(ROUND(ROUND(P1129*Y1136,0)*$AD$1019,0)*AH1140-AJ1138,0)</f>
        <v>191</v>
      </c>
      <c r="AM1140" s="66"/>
    </row>
    <row r="1141" spans="1:39" ht="16.75" customHeight="1" x14ac:dyDescent="0.3">
      <c r="A1141" s="11">
        <v>33</v>
      </c>
      <c r="B1141" s="14" t="s">
        <v>3941</v>
      </c>
      <c r="C1141" s="52" t="s">
        <v>14452</v>
      </c>
      <c r="D1141" s="45"/>
      <c r="E1141" s="2"/>
      <c r="F1141" s="2"/>
      <c r="G1141" s="2"/>
      <c r="H1141" s="2"/>
      <c r="I1141" s="2"/>
      <c r="J1141" s="2"/>
      <c r="K1141" s="44"/>
      <c r="L1141" s="2"/>
      <c r="M1141" s="2"/>
      <c r="N1141" s="58"/>
      <c r="O1141" s="81"/>
      <c r="P1141" s="167" t="s">
        <v>7425</v>
      </c>
      <c r="Q1141" s="36"/>
      <c r="R1141" s="36"/>
      <c r="S1141" s="50"/>
      <c r="T1141" s="2"/>
      <c r="U1141" s="2"/>
      <c r="V1141" s="2"/>
      <c r="W1141" s="2"/>
      <c r="X1141" s="36"/>
      <c r="Y1141" s="217"/>
      <c r="Z1141" s="50"/>
      <c r="AA1141" s="12"/>
      <c r="AB1141" s="45"/>
      <c r="AC1141" s="2"/>
      <c r="AD1141" s="44"/>
      <c r="AE1141" s="36"/>
      <c r="AF1141" s="53"/>
      <c r="AG1141" s="36"/>
      <c r="AH1141" s="36"/>
      <c r="AI1141" s="36"/>
      <c r="AJ1141" s="36"/>
      <c r="AK1141" s="50"/>
      <c r="AL1141" s="98">
        <f>ROUND(P1147*$AD$1019,0)</f>
        <v>354</v>
      </c>
      <c r="AM1141" s="66"/>
    </row>
    <row r="1142" spans="1:39" ht="16.75" customHeight="1" x14ac:dyDescent="0.3">
      <c r="A1142" s="11">
        <v>33</v>
      </c>
      <c r="B1142" s="14" t="s">
        <v>3942</v>
      </c>
      <c r="C1142" s="52" t="s">
        <v>14451</v>
      </c>
      <c r="D1142" s="45"/>
      <c r="E1142" s="2"/>
      <c r="F1142" s="2"/>
      <c r="G1142" s="2"/>
      <c r="H1142" s="2"/>
      <c r="I1142" s="2"/>
      <c r="J1142" s="2"/>
      <c r="K1142" s="44"/>
      <c r="L1142" s="2"/>
      <c r="M1142" s="2"/>
      <c r="N1142" s="58"/>
      <c r="O1142" s="81"/>
      <c r="P1142" s="185"/>
      <c r="Q1142" s="2"/>
      <c r="R1142" s="2"/>
      <c r="S1142" s="44"/>
      <c r="T1142" s="2"/>
      <c r="U1142" s="2"/>
      <c r="V1142" s="2"/>
      <c r="W1142" s="2"/>
      <c r="X1142" s="2"/>
      <c r="Y1142" s="145"/>
      <c r="Z1142" s="71"/>
      <c r="AA1142" s="232"/>
      <c r="AB1142" s="72"/>
      <c r="AC1142" s="145"/>
      <c r="AD1142" s="71"/>
      <c r="AE1142" s="291" t="s">
        <v>12369</v>
      </c>
      <c r="AF1142" s="220" t="s">
        <v>7358</v>
      </c>
      <c r="AG1142" s="55" t="s">
        <v>7390</v>
      </c>
      <c r="AH1142" s="141">
        <v>0.7</v>
      </c>
      <c r="AI1142" s="141"/>
      <c r="AJ1142" s="141"/>
      <c r="AK1142" s="142"/>
      <c r="AL1142" s="98">
        <f>ROUND(ROUND(P1147*$AD$1019,0)*AH1142,0)</f>
        <v>248</v>
      </c>
      <c r="AM1142" s="66"/>
    </row>
    <row r="1143" spans="1:39" ht="16.75" customHeight="1" x14ac:dyDescent="0.3">
      <c r="A1143" s="11">
        <v>33</v>
      </c>
      <c r="B1143" s="14" t="s">
        <v>3943</v>
      </c>
      <c r="C1143" s="52" t="s">
        <v>14450</v>
      </c>
      <c r="D1143" s="128"/>
      <c r="E1143" s="129"/>
      <c r="F1143" s="129"/>
      <c r="G1143" s="129"/>
      <c r="H1143" s="129"/>
      <c r="I1143" s="129"/>
      <c r="J1143" s="129"/>
      <c r="K1143" s="130"/>
      <c r="L1143" s="2"/>
      <c r="M1143" s="2"/>
      <c r="N1143" s="58"/>
      <c r="O1143" s="81"/>
      <c r="P1143" s="185"/>
      <c r="Q1143" s="2"/>
      <c r="R1143" s="2"/>
      <c r="S1143" s="44"/>
      <c r="T1143" s="45"/>
      <c r="U1143" s="2"/>
      <c r="V1143" s="2"/>
      <c r="W1143" s="2"/>
      <c r="X1143" s="2"/>
      <c r="Y1143" s="145"/>
      <c r="Z1143" s="71"/>
      <c r="AA1143" s="232"/>
      <c r="AB1143" s="72"/>
      <c r="AC1143" s="145"/>
      <c r="AD1143" s="71"/>
      <c r="AE1143" s="292"/>
      <c r="AF1143" s="220" t="s">
        <v>7391</v>
      </c>
      <c r="AG1143" s="55" t="s">
        <v>7390</v>
      </c>
      <c r="AH1143" s="141">
        <v>0.5</v>
      </c>
      <c r="AI1143" s="141"/>
      <c r="AJ1143" s="141"/>
      <c r="AK1143" s="142"/>
      <c r="AL1143" s="98">
        <f>ROUND(ROUND(P1147*$AD$1019,0)*AH1143,0)</f>
        <v>177</v>
      </c>
      <c r="AM1143" s="66"/>
    </row>
    <row r="1144" spans="1:39" ht="16.75" customHeight="1" x14ac:dyDescent="0.3">
      <c r="A1144" s="11">
        <v>33</v>
      </c>
      <c r="B1144" s="14" t="s">
        <v>3944</v>
      </c>
      <c r="C1144" s="52" t="s">
        <v>14449</v>
      </c>
      <c r="D1144" s="128"/>
      <c r="E1144" s="129"/>
      <c r="F1144" s="129"/>
      <c r="G1144" s="129"/>
      <c r="H1144" s="129"/>
      <c r="I1144" s="129"/>
      <c r="J1144" s="129"/>
      <c r="K1144" s="130"/>
      <c r="L1144" s="2"/>
      <c r="M1144" s="2"/>
      <c r="N1144" s="58"/>
      <c r="O1144" s="81"/>
      <c r="P1144" s="185"/>
      <c r="Q1144" s="2"/>
      <c r="R1144" s="2"/>
      <c r="S1144" s="44"/>
      <c r="T1144" s="45"/>
      <c r="U1144" s="2"/>
      <c r="V1144" s="2"/>
      <c r="W1144" s="2"/>
      <c r="X1144" s="2"/>
      <c r="Y1144" s="145"/>
      <c r="Z1144" s="71"/>
      <c r="AA1144" s="232"/>
      <c r="AB1144" s="72"/>
      <c r="AC1144" s="145"/>
      <c r="AD1144" s="71"/>
      <c r="AE1144" s="36"/>
      <c r="AF1144" s="201"/>
      <c r="AG1144" s="55"/>
      <c r="AH1144" s="141"/>
      <c r="AI1144" s="268" t="s">
        <v>7356</v>
      </c>
      <c r="AJ1144" s="53">
        <v>5</v>
      </c>
      <c r="AK1144" s="181" t="s">
        <v>7357</v>
      </c>
      <c r="AL1144" s="98">
        <f>ROUND(P1147*$AD$1019-AJ1144,0)</f>
        <v>349</v>
      </c>
      <c r="AM1144" s="66"/>
    </row>
    <row r="1145" spans="1:39" ht="16.75" customHeight="1" x14ac:dyDescent="0.3">
      <c r="A1145" s="11">
        <v>33</v>
      </c>
      <c r="B1145" s="14" t="s">
        <v>3945</v>
      </c>
      <c r="C1145" s="52" t="s">
        <v>14448</v>
      </c>
      <c r="D1145" s="128"/>
      <c r="E1145" s="129"/>
      <c r="F1145" s="129"/>
      <c r="G1145" s="129"/>
      <c r="H1145" s="129"/>
      <c r="I1145" s="129"/>
      <c r="J1145" s="129"/>
      <c r="K1145" s="130"/>
      <c r="L1145" s="2"/>
      <c r="M1145" s="2"/>
      <c r="N1145" s="58"/>
      <c r="O1145" s="81"/>
      <c r="P1145" s="185"/>
      <c r="Q1145" s="2"/>
      <c r="R1145" s="2"/>
      <c r="S1145" s="44"/>
      <c r="T1145" s="45"/>
      <c r="U1145" s="2"/>
      <c r="V1145" s="2"/>
      <c r="W1145" s="2"/>
      <c r="X1145" s="2"/>
      <c r="Y1145" s="145"/>
      <c r="Z1145" s="71"/>
      <c r="AA1145" s="232"/>
      <c r="AB1145" s="72"/>
      <c r="AC1145" s="145"/>
      <c r="AD1145" s="71"/>
      <c r="AE1145" s="291" t="s">
        <v>12369</v>
      </c>
      <c r="AF1145" s="220" t="s">
        <v>7358</v>
      </c>
      <c r="AG1145" s="55" t="s">
        <v>7390</v>
      </c>
      <c r="AH1145" s="141">
        <v>0.7</v>
      </c>
      <c r="AI1145" s="269"/>
      <c r="AJ1145" s="136"/>
      <c r="AK1145" s="75"/>
      <c r="AL1145" s="98">
        <f>ROUND(ROUND(P1147*$AD$1019,0)*AH1145-AJ1144,0)</f>
        <v>243</v>
      </c>
      <c r="AM1145" s="66"/>
    </row>
    <row r="1146" spans="1:39" ht="16.75" customHeight="1" x14ac:dyDescent="0.3">
      <c r="A1146" s="11">
        <v>33</v>
      </c>
      <c r="B1146" s="14" t="s">
        <v>3946</v>
      </c>
      <c r="C1146" s="52" t="s">
        <v>14447</v>
      </c>
      <c r="D1146" s="128"/>
      <c r="E1146" s="129"/>
      <c r="F1146" s="129"/>
      <c r="G1146" s="129"/>
      <c r="H1146" s="129"/>
      <c r="I1146" s="129"/>
      <c r="J1146" s="129"/>
      <c r="K1146" s="130"/>
      <c r="L1146" s="2"/>
      <c r="M1146" s="2"/>
      <c r="N1146" s="58"/>
      <c r="O1146" s="81"/>
      <c r="P1146" s="185"/>
      <c r="Q1146" s="2"/>
      <c r="R1146" s="2"/>
      <c r="S1146" s="44"/>
      <c r="T1146" s="45"/>
      <c r="U1146" s="2"/>
      <c r="V1146" s="2"/>
      <c r="W1146" s="2"/>
      <c r="X1146" s="2"/>
      <c r="Y1146" s="145"/>
      <c r="Z1146" s="71"/>
      <c r="AA1146" s="232"/>
      <c r="AB1146" s="72"/>
      <c r="AC1146" s="145"/>
      <c r="AD1146" s="71"/>
      <c r="AE1146" s="292"/>
      <c r="AF1146" s="220" t="s">
        <v>7391</v>
      </c>
      <c r="AG1146" s="55" t="s">
        <v>7390</v>
      </c>
      <c r="AH1146" s="141">
        <v>0.5</v>
      </c>
      <c r="AI1146" s="270"/>
      <c r="AJ1146" s="144"/>
      <c r="AK1146" s="150"/>
      <c r="AL1146" s="98">
        <f>ROUND(ROUND(P1147*$AD$1019,0)*AH1146-AJ1144,0)</f>
        <v>172</v>
      </c>
      <c r="AM1146" s="66"/>
    </row>
    <row r="1147" spans="1:39" ht="16.75" customHeight="1" x14ac:dyDescent="0.3">
      <c r="A1147" s="11">
        <v>33</v>
      </c>
      <c r="B1147" s="14" t="s">
        <v>3947</v>
      </c>
      <c r="C1147" s="52" t="s">
        <v>14446</v>
      </c>
      <c r="D1147" s="45"/>
      <c r="E1147" s="2"/>
      <c r="F1147" s="2"/>
      <c r="G1147" s="2"/>
      <c r="H1147" s="2"/>
      <c r="I1147" s="2"/>
      <c r="J1147" s="2"/>
      <c r="K1147" s="44"/>
      <c r="L1147" s="2"/>
      <c r="M1147" s="2"/>
      <c r="N1147" s="58"/>
      <c r="O1147" s="81"/>
      <c r="P1147" s="271">
        <f>'21共同生活援助（日中支援型）'!P427</f>
        <v>708</v>
      </c>
      <c r="Q1147" s="272"/>
      <c r="R1147" s="2" t="s">
        <v>7388</v>
      </c>
      <c r="S1147" s="44"/>
      <c r="T1147" s="281" t="s">
        <v>7380</v>
      </c>
      <c r="U1147" s="282"/>
      <c r="V1147" s="282"/>
      <c r="W1147" s="282"/>
      <c r="X1147" s="36"/>
      <c r="Y1147" s="217"/>
      <c r="Z1147" s="74"/>
      <c r="AA1147" s="232"/>
      <c r="AB1147" s="72"/>
      <c r="AC1147" s="145"/>
      <c r="AD1147" s="71"/>
      <c r="AE1147" s="36"/>
      <c r="AF1147" s="194"/>
      <c r="AG1147" s="7"/>
      <c r="AH1147" s="7"/>
      <c r="AI1147" s="36"/>
      <c r="AJ1147" s="7"/>
      <c r="AK1147" s="37"/>
      <c r="AL1147" s="98">
        <f>ROUND(ROUND(P1147*Y1148,0)*$AD$1019,0)</f>
        <v>329</v>
      </c>
      <c r="AM1147" s="66"/>
    </row>
    <row r="1148" spans="1:39" ht="16.75" customHeight="1" x14ac:dyDescent="0.3">
      <c r="A1148" s="11">
        <v>33</v>
      </c>
      <c r="B1148" s="14" t="s">
        <v>3948</v>
      </c>
      <c r="C1148" s="52" t="s">
        <v>14445</v>
      </c>
      <c r="D1148" s="45"/>
      <c r="E1148" s="2"/>
      <c r="F1148" s="2"/>
      <c r="G1148" s="2"/>
      <c r="H1148" s="2"/>
      <c r="I1148" s="2"/>
      <c r="J1148" s="2"/>
      <c r="K1148" s="44"/>
      <c r="L1148" s="2"/>
      <c r="M1148" s="2"/>
      <c r="N1148" s="58"/>
      <c r="O1148" s="81"/>
      <c r="P1148" s="72"/>
      <c r="Q1148" s="145"/>
      <c r="R1148" s="2"/>
      <c r="S1148" s="44"/>
      <c r="T1148" s="284"/>
      <c r="U1148" s="285"/>
      <c r="V1148" s="285"/>
      <c r="W1148" s="285"/>
      <c r="X1148" s="136" t="s">
        <v>7404</v>
      </c>
      <c r="Y1148" s="273">
        <v>0.93</v>
      </c>
      <c r="Z1148" s="274"/>
      <c r="AA1148" s="233"/>
      <c r="AB1148" s="156"/>
      <c r="AC1148" s="155"/>
      <c r="AD1148" s="157"/>
      <c r="AE1148" s="291" t="s">
        <v>12369</v>
      </c>
      <c r="AF1148" s="220" t="s">
        <v>7358</v>
      </c>
      <c r="AG1148" s="55" t="s">
        <v>7390</v>
      </c>
      <c r="AH1148" s="141">
        <v>0.7</v>
      </c>
      <c r="AI1148" s="141"/>
      <c r="AJ1148" s="141"/>
      <c r="AK1148" s="142"/>
      <c r="AL1148" s="6">
        <f>ROUND(ROUND(ROUND(P1147*Y1148,0)*$AD$1019,0)*AH1148,0)</f>
        <v>230</v>
      </c>
      <c r="AM1148" s="66"/>
    </row>
    <row r="1149" spans="1:39" ht="16.75" customHeight="1" x14ac:dyDescent="0.3">
      <c r="A1149" s="11">
        <v>33</v>
      </c>
      <c r="B1149" s="14" t="s">
        <v>3949</v>
      </c>
      <c r="C1149" s="52" t="s">
        <v>14444</v>
      </c>
      <c r="D1149" s="128"/>
      <c r="E1149" s="129"/>
      <c r="F1149" s="129"/>
      <c r="G1149" s="129"/>
      <c r="H1149" s="129"/>
      <c r="I1149" s="129"/>
      <c r="J1149" s="129"/>
      <c r="K1149" s="130"/>
      <c r="L1149" s="2"/>
      <c r="M1149" s="2"/>
      <c r="N1149" s="58"/>
      <c r="O1149" s="81"/>
      <c r="P1149" s="185"/>
      <c r="Q1149" s="2"/>
      <c r="R1149" s="2"/>
      <c r="S1149" s="44"/>
      <c r="T1149" s="284"/>
      <c r="U1149" s="285"/>
      <c r="V1149" s="285"/>
      <c r="W1149" s="285"/>
      <c r="X1149" s="2"/>
      <c r="Y1149" s="145"/>
      <c r="Z1149" s="71"/>
      <c r="AA1149" s="232"/>
      <c r="AB1149" s="72"/>
      <c r="AC1149" s="145"/>
      <c r="AD1149" s="71"/>
      <c r="AE1149" s="292"/>
      <c r="AF1149" s="220" t="s">
        <v>7391</v>
      </c>
      <c r="AG1149" s="55" t="s">
        <v>7390</v>
      </c>
      <c r="AH1149" s="141">
        <v>0.5</v>
      </c>
      <c r="AI1149" s="141"/>
      <c r="AJ1149" s="141"/>
      <c r="AK1149" s="142"/>
      <c r="AL1149" s="98">
        <f>ROUND(ROUND(ROUND(P1147*Y1148,0)*$AD$1019,0)*AH1149,0)</f>
        <v>165</v>
      </c>
      <c r="AM1149" s="66"/>
    </row>
    <row r="1150" spans="1:39" ht="16.75" customHeight="1" x14ac:dyDescent="0.3">
      <c r="A1150" s="11">
        <v>33</v>
      </c>
      <c r="B1150" s="14" t="s">
        <v>3950</v>
      </c>
      <c r="C1150" s="52" t="s">
        <v>14443</v>
      </c>
      <c r="D1150" s="128"/>
      <c r="E1150" s="129"/>
      <c r="F1150" s="129"/>
      <c r="G1150" s="129"/>
      <c r="H1150" s="129"/>
      <c r="I1150" s="129"/>
      <c r="J1150" s="129"/>
      <c r="K1150" s="130"/>
      <c r="L1150" s="2"/>
      <c r="M1150" s="2"/>
      <c r="N1150" s="58"/>
      <c r="O1150" s="81"/>
      <c r="P1150" s="185"/>
      <c r="Q1150" s="2"/>
      <c r="R1150" s="2"/>
      <c r="S1150" s="44"/>
      <c r="T1150" s="45"/>
      <c r="U1150" s="2"/>
      <c r="V1150" s="2"/>
      <c r="W1150" s="2"/>
      <c r="X1150" s="2"/>
      <c r="Y1150" s="145"/>
      <c r="Z1150" s="71"/>
      <c r="AA1150" s="232"/>
      <c r="AB1150" s="72"/>
      <c r="AC1150" s="145"/>
      <c r="AD1150" s="71"/>
      <c r="AE1150" s="36"/>
      <c r="AF1150" s="201"/>
      <c r="AG1150" s="55"/>
      <c r="AH1150" s="141"/>
      <c r="AI1150" s="268" t="s">
        <v>7356</v>
      </c>
      <c r="AJ1150" s="53">
        <v>5</v>
      </c>
      <c r="AK1150" s="181" t="s">
        <v>7357</v>
      </c>
      <c r="AL1150" s="98">
        <f>ROUND(ROUND(P1147*Y1148,0)*$AD$1019-AJ1150,0)</f>
        <v>324</v>
      </c>
      <c r="AM1150" s="66"/>
    </row>
    <row r="1151" spans="1:39" ht="16.75" customHeight="1" x14ac:dyDescent="0.3">
      <c r="A1151" s="11">
        <v>33</v>
      </c>
      <c r="B1151" s="14" t="s">
        <v>3951</v>
      </c>
      <c r="C1151" s="52" t="s">
        <v>14442</v>
      </c>
      <c r="D1151" s="128"/>
      <c r="E1151" s="129"/>
      <c r="F1151" s="129"/>
      <c r="G1151" s="129"/>
      <c r="H1151" s="129"/>
      <c r="I1151" s="129"/>
      <c r="J1151" s="129"/>
      <c r="K1151" s="130"/>
      <c r="L1151" s="2"/>
      <c r="M1151" s="2"/>
      <c r="N1151" s="58"/>
      <c r="O1151" s="81"/>
      <c r="P1151" s="185"/>
      <c r="Q1151" s="2"/>
      <c r="R1151" s="2"/>
      <c r="S1151" s="44"/>
      <c r="T1151" s="45"/>
      <c r="U1151" s="2"/>
      <c r="V1151" s="2"/>
      <c r="W1151" s="2"/>
      <c r="X1151" s="2"/>
      <c r="Y1151" s="145"/>
      <c r="Z1151" s="71"/>
      <c r="AA1151" s="232"/>
      <c r="AB1151" s="72"/>
      <c r="AC1151" s="145"/>
      <c r="AD1151" s="71"/>
      <c r="AE1151" s="291" t="s">
        <v>12369</v>
      </c>
      <c r="AF1151" s="220" t="s">
        <v>7358</v>
      </c>
      <c r="AG1151" s="55" t="s">
        <v>7390</v>
      </c>
      <c r="AH1151" s="141">
        <v>0.7</v>
      </c>
      <c r="AI1151" s="269"/>
      <c r="AJ1151" s="136"/>
      <c r="AK1151" s="75"/>
      <c r="AL1151" s="6">
        <f>ROUND(ROUND(ROUND(P1147*Y1148,0)*$AD$1019,0)*AH1151-AJ1150,0)</f>
        <v>225</v>
      </c>
      <c r="AM1151" s="66"/>
    </row>
    <row r="1152" spans="1:39" ht="16.75" customHeight="1" x14ac:dyDescent="0.3">
      <c r="A1152" s="11">
        <v>33</v>
      </c>
      <c r="B1152" s="14" t="s">
        <v>3952</v>
      </c>
      <c r="C1152" s="52" t="s">
        <v>14441</v>
      </c>
      <c r="D1152" s="128"/>
      <c r="E1152" s="129"/>
      <c r="F1152" s="129"/>
      <c r="G1152" s="129"/>
      <c r="H1152" s="129"/>
      <c r="I1152" s="129"/>
      <c r="J1152" s="129"/>
      <c r="K1152" s="130"/>
      <c r="L1152" s="2"/>
      <c r="M1152" s="2"/>
      <c r="N1152" s="58"/>
      <c r="O1152" s="81"/>
      <c r="P1152" s="185"/>
      <c r="Q1152" s="2"/>
      <c r="R1152" s="2"/>
      <c r="S1152" s="44"/>
      <c r="T1152" s="43"/>
      <c r="U1152" s="8"/>
      <c r="V1152" s="8"/>
      <c r="W1152" s="8"/>
      <c r="X1152" s="8"/>
      <c r="Y1152" s="180"/>
      <c r="Z1152" s="73"/>
      <c r="AA1152" s="232"/>
      <c r="AB1152" s="72"/>
      <c r="AC1152" s="145"/>
      <c r="AD1152" s="71"/>
      <c r="AE1152" s="292"/>
      <c r="AF1152" s="220" t="s">
        <v>7391</v>
      </c>
      <c r="AG1152" s="55" t="s">
        <v>7390</v>
      </c>
      <c r="AH1152" s="141">
        <v>0.5</v>
      </c>
      <c r="AI1152" s="270"/>
      <c r="AJ1152" s="144"/>
      <c r="AK1152" s="150"/>
      <c r="AL1152" s="98">
        <f>ROUND(ROUND(ROUND(P1147*Y1148,0)*$AD$1019,0)*AH1152-AJ1150,0)</f>
        <v>160</v>
      </c>
      <c r="AM1152" s="66"/>
    </row>
    <row r="1153" spans="1:39" ht="16.75" customHeight="1" x14ac:dyDescent="0.3">
      <c r="A1153" s="11">
        <v>33</v>
      </c>
      <c r="B1153" s="14" t="s">
        <v>3953</v>
      </c>
      <c r="C1153" s="52" t="s">
        <v>14440</v>
      </c>
      <c r="D1153" s="45"/>
      <c r="E1153" s="2"/>
      <c r="F1153" s="2"/>
      <c r="G1153" s="2"/>
      <c r="H1153" s="2"/>
      <c r="I1153" s="2"/>
      <c r="J1153" s="2"/>
      <c r="K1153" s="44"/>
      <c r="L1153" s="2"/>
      <c r="M1153" s="2"/>
      <c r="N1153" s="58"/>
      <c r="O1153" s="81"/>
      <c r="P1153" s="185"/>
      <c r="Q1153" s="2"/>
      <c r="R1153" s="2"/>
      <c r="S1153" s="44"/>
      <c r="T1153" s="281" t="s">
        <v>13491</v>
      </c>
      <c r="U1153" s="282"/>
      <c r="V1153" s="282"/>
      <c r="W1153" s="282"/>
      <c r="X1153" s="2"/>
      <c r="Y1153" s="145"/>
      <c r="Z1153" s="71"/>
      <c r="AA1153" s="232"/>
      <c r="AB1153" s="72"/>
      <c r="AC1153" s="145"/>
      <c r="AD1153" s="71"/>
      <c r="AE1153" s="36"/>
      <c r="AF1153" s="194"/>
      <c r="AG1153" s="7"/>
      <c r="AH1153" s="7"/>
      <c r="AI1153" s="36"/>
      <c r="AJ1153" s="7"/>
      <c r="AK1153" s="37"/>
      <c r="AL1153" s="98">
        <f>ROUND(ROUND(P1147*Y1154,0)*$AD$1019,0)</f>
        <v>337</v>
      </c>
      <c r="AM1153" s="66"/>
    </row>
    <row r="1154" spans="1:39" ht="16.75" customHeight="1" x14ac:dyDescent="0.3">
      <c r="A1154" s="11">
        <v>33</v>
      </c>
      <c r="B1154" s="14" t="s">
        <v>3954</v>
      </c>
      <c r="C1154" s="52" t="s">
        <v>14439</v>
      </c>
      <c r="D1154" s="45"/>
      <c r="E1154" s="2"/>
      <c r="F1154" s="2"/>
      <c r="G1154" s="2"/>
      <c r="H1154" s="2"/>
      <c r="I1154" s="2"/>
      <c r="J1154" s="2"/>
      <c r="K1154" s="44"/>
      <c r="L1154" s="2"/>
      <c r="M1154" s="2"/>
      <c r="N1154" s="58"/>
      <c r="O1154" s="81"/>
      <c r="P1154" s="185"/>
      <c r="Q1154" s="2"/>
      <c r="R1154" s="2"/>
      <c r="S1154" s="44"/>
      <c r="T1154" s="284" t="s">
        <v>7405</v>
      </c>
      <c r="U1154" s="285"/>
      <c r="V1154" s="285"/>
      <c r="W1154" s="285"/>
      <c r="X1154" s="136" t="s">
        <v>7404</v>
      </c>
      <c r="Y1154" s="273">
        <v>0.95</v>
      </c>
      <c r="Z1154" s="274"/>
      <c r="AA1154" s="233"/>
      <c r="AB1154" s="156"/>
      <c r="AC1154" s="155"/>
      <c r="AD1154" s="157"/>
      <c r="AE1154" s="291" t="s">
        <v>12369</v>
      </c>
      <c r="AF1154" s="220" t="s">
        <v>7358</v>
      </c>
      <c r="AG1154" s="55" t="s">
        <v>7390</v>
      </c>
      <c r="AH1154" s="141">
        <v>0.7</v>
      </c>
      <c r="AI1154" s="141"/>
      <c r="AJ1154" s="141"/>
      <c r="AK1154" s="142"/>
      <c r="AL1154" s="98">
        <f>ROUND(ROUND(ROUND(P1147*Y1154,0)*$AD$1019,0)*AH1154,0)</f>
        <v>236</v>
      </c>
      <c r="AM1154" s="66"/>
    </row>
    <row r="1155" spans="1:39" ht="16.75" customHeight="1" x14ac:dyDescent="0.3">
      <c r="A1155" s="11">
        <v>33</v>
      </c>
      <c r="B1155" s="14" t="s">
        <v>3955</v>
      </c>
      <c r="C1155" s="52" t="s">
        <v>14438</v>
      </c>
      <c r="D1155" s="128"/>
      <c r="E1155" s="129"/>
      <c r="F1155" s="129"/>
      <c r="G1155" s="129"/>
      <c r="H1155" s="129"/>
      <c r="I1155" s="129"/>
      <c r="J1155" s="129"/>
      <c r="K1155" s="130"/>
      <c r="L1155" s="2"/>
      <c r="M1155" s="2"/>
      <c r="N1155" s="58"/>
      <c r="O1155" s="81"/>
      <c r="P1155" s="185"/>
      <c r="Q1155" s="2"/>
      <c r="R1155" s="2"/>
      <c r="S1155" s="44"/>
      <c r="T1155" s="284"/>
      <c r="U1155" s="285"/>
      <c r="V1155" s="285"/>
      <c r="W1155" s="285"/>
      <c r="X1155" s="2"/>
      <c r="Y1155" s="145"/>
      <c r="Z1155" s="71"/>
      <c r="AA1155" s="232"/>
      <c r="AB1155" s="72"/>
      <c r="AC1155" s="145"/>
      <c r="AD1155" s="71"/>
      <c r="AE1155" s="292"/>
      <c r="AF1155" s="220" t="s">
        <v>7391</v>
      </c>
      <c r="AG1155" s="55" t="s">
        <v>7390</v>
      </c>
      <c r="AH1155" s="141">
        <v>0.5</v>
      </c>
      <c r="AI1155" s="141"/>
      <c r="AJ1155" s="141"/>
      <c r="AK1155" s="142"/>
      <c r="AL1155" s="98">
        <f>ROUND(ROUND(ROUND(P1147*Y1154,0)*$AD$1019,0)*AH1155,0)</f>
        <v>169</v>
      </c>
      <c r="AM1155" s="66"/>
    </row>
    <row r="1156" spans="1:39" ht="16.75" customHeight="1" x14ac:dyDescent="0.3">
      <c r="A1156" s="11">
        <v>33</v>
      </c>
      <c r="B1156" s="14" t="s">
        <v>3956</v>
      </c>
      <c r="C1156" s="52" t="s">
        <v>14437</v>
      </c>
      <c r="D1156" s="128"/>
      <c r="E1156" s="129"/>
      <c r="F1156" s="129"/>
      <c r="G1156" s="129"/>
      <c r="H1156" s="129"/>
      <c r="I1156" s="129"/>
      <c r="J1156" s="129"/>
      <c r="K1156" s="130"/>
      <c r="L1156" s="2"/>
      <c r="M1156" s="2"/>
      <c r="N1156" s="58"/>
      <c r="O1156" s="81"/>
      <c r="P1156" s="185"/>
      <c r="Q1156" s="2"/>
      <c r="R1156" s="2"/>
      <c r="S1156" s="44"/>
      <c r="T1156" s="45"/>
      <c r="U1156" s="2"/>
      <c r="V1156" s="2"/>
      <c r="W1156" s="2"/>
      <c r="X1156" s="2"/>
      <c r="Y1156" s="145"/>
      <c r="Z1156" s="71"/>
      <c r="AA1156" s="232"/>
      <c r="AB1156" s="72"/>
      <c r="AC1156" s="145"/>
      <c r="AD1156" s="71"/>
      <c r="AE1156" s="36"/>
      <c r="AF1156" s="201"/>
      <c r="AG1156" s="55"/>
      <c r="AH1156" s="141"/>
      <c r="AI1156" s="268" t="s">
        <v>7356</v>
      </c>
      <c r="AJ1156" s="53">
        <v>5</v>
      </c>
      <c r="AK1156" s="181" t="s">
        <v>7357</v>
      </c>
      <c r="AL1156" s="98">
        <f>ROUND(ROUND(P1147*Y1154,0)*$AD$1019-AJ1156,0)</f>
        <v>332</v>
      </c>
      <c r="AM1156" s="66"/>
    </row>
    <row r="1157" spans="1:39" ht="16.75" customHeight="1" x14ac:dyDescent="0.3">
      <c r="A1157" s="11">
        <v>33</v>
      </c>
      <c r="B1157" s="14" t="s">
        <v>3957</v>
      </c>
      <c r="C1157" s="52" t="s">
        <v>14436</v>
      </c>
      <c r="D1157" s="128"/>
      <c r="E1157" s="129"/>
      <c r="F1157" s="129"/>
      <c r="G1157" s="129"/>
      <c r="H1157" s="129"/>
      <c r="I1157" s="129"/>
      <c r="J1157" s="129"/>
      <c r="K1157" s="130"/>
      <c r="L1157" s="2"/>
      <c r="M1157" s="2"/>
      <c r="N1157" s="58"/>
      <c r="O1157" s="81"/>
      <c r="P1157" s="185"/>
      <c r="Q1157" s="2"/>
      <c r="R1157" s="2"/>
      <c r="S1157" s="44"/>
      <c r="T1157" s="45"/>
      <c r="U1157" s="2"/>
      <c r="V1157" s="2"/>
      <c r="W1157" s="2"/>
      <c r="X1157" s="2"/>
      <c r="Y1157" s="145"/>
      <c r="Z1157" s="71"/>
      <c r="AA1157" s="232"/>
      <c r="AB1157" s="72"/>
      <c r="AC1157" s="145"/>
      <c r="AD1157" s="71"/>
      <c r="AE1157" s="291" t="s">
        <v>12369</v>
      </c>
      <c r="AF1157" s="220" t="s">
        <v>7358</v>
      </c>
      <c r="AG1157" s="55" t="s">
        <v>7390</v>
      </c>
      <c r="AH1157" s="141">
        <v>0.7</v>
      </c>
      <c r="AI1157" s="269"/>
      <c r="AJ1157" s="136"/>
      <c r="AK1157" s="75"/>
      <c r="AL1157" s="98">
        <f>ROUND(ROUND(ROUND(P1147*Y1154,0)*$AD$1019,0)*AH1157-AJ1156,0)</f>
        <v>231</v>
      </c>
      <c r="AM1157" s="66"/>
    </row>
    <row r="1158" spans="1:39" ht="16.75" customHeight="1" x14ac:dyDescent="0.3">
      <c r="A1158" s="11">
        <v>33</v>
      </c>
      <c r="B1158" s="14" t="s">
        <v>3958</v>
      </c>
      <c r="C1158" s="52" t="s">
        <v>14435</v>
      </c>
      <c r="D1158" s="128"/>
      <c r="E1158" s="129"/>
      <c r="F1158" s="129"/>
      <c r="G1158" s="129"/>
      <c r="H1158" s="129"/>
      <c r="I1158" s="129"/>
      <c r="J1158" s="129"/>
      <c r="K1158" s="130"/>
      <c r="L1158" s="2"/>
      <c r="M1158" s="2"/>
      <c r="N1158" s="58"/>
      <c r="O1158" s="81"/>
      <c r="P1158" s="185"/>
      <c r="Q1158" s="2"/>
      <c r="R1158" s="2"/>
      <c r="S1158" s="44"/>
      <c r="T1158" s="43"/>
      <c r="U1158" s="8"/>
      <c r="V1158" s="8"/>
      <c r="W1158" s="8"/>
      <c r="X1158" s="8"/>
      <c r="Y1158" s="180"/>
      <c r="Z1158" s="73"/>
      <c r="AA1158" s="232"/>
      <c r="AB1158" s="72"/>
      <c r="AC1158" s="145"/>
      <c r="AD1158" s="71"/>
      <c r="AE1158" s="292"/>
      <c r="AF1158" s="220" t="s">
        <v>7391</v>
      </c>
      <c r="AG1158" s="55" t="s">
        <v>7390</v>
      </c>
      <c r="AH1158" s="141">
        <v>0.5</v>
      </c>
      <c r="AI1158" s="270"/>
      <c r="AJ1158" s="144"/>
      <c r="AK1158" s="150"/>
      <c r="AL1158" s="98">
        <f>ROUND(ROUND(ROUND(P1147*Y1154,0)*$AD$1019,0)*AH1158-AJ1156,0)</f>
        <v>164</v>
      </c>
      <c r="AM1158" s="66"/>
    </row>
    <row r="1159" spans="1:39" ht="16.75" customHeight="1" x14ac:dyDescent="0.3">
      <c r="A1159" s="11">
        <v>33</v>
      </c>
      <c r="B1159" s="14" t="s">
        <v>3959</v>
      </c>
      <c r="C1159" s="52" t="s">
        <v>14434</v>
      </c>
      <c r="D1159" s="45"/>
      <c r="E1159" s="2"/>
      <c r="F1159" s="2"/>
      <c r="G1159" s="2"/>
      <c r="H1159" s="2"/>
      <c r="I1159" s="2"/>
      <c r="J1159" s="2"/>
      <c r="K1159" s="44"/>
      <c r="L1159" s="2"/>
      <c r="M1159" s="2"/>
      <c r="N1159" s="58"/>
      <c r="O1159" s="81"/>
      <c r="P1159" s="167" t="s">
        <v>7398</v>
      </c>
      <c r="Q1159" s="36"/>
      <c r="R1159" s="36"/>
      <c r="S1159" s="50"/>
      <c r="T1159" s="36"/>
      <c r="U1159" s="36"/>
      <c r="V1159" s="36"/>
      <c r="W1159" s="36"/>
      <c r="X1159" s="36"/>
      <c r="Y1159" s="217"/>
      <c r="Z1159" s="50"/>
      <c r="AA1159" s="12"/>
      <c r="AB1159" s="45"/>
      <c r="AC1159" s="2"/>
      <c r="AD1159" s="44"/>
      <c r="AE1159" s="36"/>
      <c r="AF1159" s="53"/>
      <c r="AG1159" s="36"/>
      <c r="AH1159" s="36"/>
      <c r="AI1159" s="36"/>
      <c r="AJ1159" s="36"/>
      <c r="AK1159" s="50"/>
      <c r="AL1159" s="98">
        <f>ROUND(P1165*$AD$1019,0)</f>
        <v>313</v>
      </c>
      <c r="AM1159" s="16"/>
    </row>
    <row r="1160" spans="1:39" ht="16.75" customHeight="1" x14ac:dyDescent="0.3">
      <c r="A1160" s="11">
        <v>33</v>
      </c>
      <c r="B1160" s="14" t="s">
        <v>3960</v>
      </c>
      <c r="C1160" s="52" t="s">
        <v>14433</v>
      </c>
      <c r="D1160" s="45"/>
      <c r="E1160" s="2"/>
      <c r="F1160" s="2"/>
      <c r="G1160" s="2"/>
      <c r="H1160" s="2"/>
      <c r="I1160" s="2"/>
      <c r="J1160" s="2"/>
      <c r="K1160" s="44"/>
      <c r="L1160" s="2"/>
      <c r="M1160" s="2"/>
      <c r="N1160" s="58"/>
      <c r="O1160" s="81"/>
      <c r="P1160" s="185"/>
      <c r="Q1160" s="2"/>
      <c r="R1160" s="2"/>
      <c r="S1160" s="44"/>
      <c r="T1160" s="2"/>
      <c r="U1160" s="2"/>
      <c r="V1160" s="2"/>
      <c r="W1160" s="2"/>
      <c r="X1160" s="2"/>
      <c r="Y1160" s="145"/>
      <c r="Z1160" s="71"/>
      <c r="AA1160" s="232"/>
      <c r="AB1160" s="72"/>
      <c r="AC1160" s="145"/>
      <c r="AD1160" s="71"/>
      <c r="AE1160" s="291" t="s">
        <v>12369</v>
      </c>
      <c r="AF1160" s="220" t="s">
        <v>7358</v>
      </c>
      <c r="AG1160" s="55" t="s">
        <v>7390</v>
      </c>
      <c r="AH1160" s="141">
        <v>0.7</v>
      </c>
      <c r="AI1160" s="141"/>
      <c r="AJ1160" s="141"/>
      <c r="AK1160" s="142"/>
      <c r="AL1160" s="98">
        <f>ROUND(ROUND(P1165*$AD$1019,0)*AH1160,0)</f>
        <v>219</v>
      </c>
      <c r="AM1160" s="16"/>
    </row>
    <row r="1161" spans="1:39" ht="16.75" customHeight="1" x14ac:dyDescent="0.3">
      <c r="A1161" s="11">
        <v>33</v>
      </c>
      <c r="B1161" s="14" t="s">
        <v>3961</v>
      </c>
      <c r="C1161" s="52" t="s">
        <v>14432</v>
      </c>
      <c r="D1161" s="128"/>
      <c r="E1161" s="129"/>
      <c r="F1161" s="129"/>
      <c r="G1161" s="129"/>
      <c r="H1161" s="129"/>
      <c r="I1161" s="129"/>
      <c r="J1161" s="129"/>
      <c r="K1161" s="130"/>
      <c r="L1161" s="2"/>
      <c r="M1161" s="2"/>
      <c r="N1161" s="58"/>
      <c r="O1161" s="81"/>
      <c r="P1161" s="185"/>
      <c r="Q1161" s="2"/>
      <c r="R1161" s="2"/>
      <c r="S1161" s="44"/>
      <c r="T1161" s="45"/>
      <c r="U1161" s="2"/>
      <c r="V1161" s="2"/>
      <c r="W1161" s="2"/>
      <c r="X1161" s="2"/>
      <c r="Y1161" s="145"/>
      <c r="Z1161" s="71"/>
      <c r="AA1161" s="232"/>
      <c r="AB1161" s="72"/>
      <c r="AC1161" s="145"/>
      <c r="AD1161" s="71"/>
      <c r="AE1161" s="292"/>
      <c r="AF1161" s="220" t="s">
        <v>7391</v>
      </c>
      <c r="AG1161" s="55" t="s">
        <v>7390</v>
      </c>
      <c r="AH1161" s="141">
        <v>0.5</v>
      </c>
      <c r="AI1161" s="141"/>
      <c r="AJ1161" s="141"/>
      <c r="AK1161" s="142"/>
      <c r="AL1161" s="98">
        <f>ROUND(ROUND(P1165*$AD$1019,0)*AH1161,0)</f>
        <v>157</v>
      </c>
      <c r="AM1161" s="66"/>
    </row>
    <row r="1162" spans="1:39" ht="16.75" customHeight="1" x14ac:dyDescent="0.3">
      <c r="A1162" s="11">
        <v>33</v>
      </c>
      <c r="B1162" s="14" t="s">
        <v>3962</v>
      </c>
      <c r="C1162" s="52" t="s">
        <v>14431</v>
      </c>
      <c r="D1162" s="128"/>
      <c r="E1162" s="129"/>
      <c r="F1162" s="129"/>
      <c r="G1162" s="129"/>
      <c r="H1162" s="129"/>
      <c r="I1162" s="129"/>
      <c r="J1162" s="129"/>
      <c r="K1162" s="130"/>
      <c r="L1162" s="2"/>
      <c r="M1162" s="2"/>
      <c r="N1162" s="58"/>
      <c r="O1162" s="81"/>
      <c r="P1162" s="185"/>
      <c r="Q1162" s="2"/>
      <c r="R1162" s="2"/>
      <c r="S1162" s="44"/>
      <c r="T1162" s="2"/>
      <c r="U1162" s="2"/>
      <c r="V1162" s="2"/>
      <c r="W1162" s="2"/>
      <c r="X1162" s="2"/>
      <c r="Y1162" s="145"/>
      <c r="Z1162" s="71"/>
      <c r="AA1162" s="232"/>
      <c r="AB1162" s="72"/>
      <c r="AC1162" s="145"/>
      <c r="AD1162" s="71"/>
      <c r="AE1162" s="36"/>
      <c r="AF1162" s="201"/>
      <c r="AG1162" s="55"/>
      <c r="AH1162" s="141"/>
      <c r="AI1162" s="268" t="s">
        <v>7356</v>
      </c>
      <c r="AJ1162" s="53">
        <v>5</v>
      </c>
      <c r="AK1162" s="181" t="s">
        <v>7357</v>
      </c>
      <c r="AL1162" s="98">
        <f>ROUND(P1165*$AD$1019-AJ1162,0)</f>
        <v>308</v>
      </c>
      <c r="AM1162" s="66"/>
    </row>
    <row r="1163" spans="1:39" ht="16.75" customHeight="1" x14ac:dyDescent="0.3">
      <c r="A1163" s="11">
        <v>33</v>
      </c>
      <c r="B1163" s="14" t="s">
        <v>3963</v>
      </c>
      <c r="C1163" s="52" t="s">
        <v>14430</v>
      </c>
      <c r="D1163" s="128"/>
      <c r="E1163" s="129"/>
      <c r="F1163" s="129"/>
      <c r="G1163" s="129"/>
      <c r="H1163" s="129"/>
      <c r="I1163" s="129"/>
      <c r="J1163" s="129"/>
      <c r="K1163" s="130"/>
      <c r="L1163" s="2"/>
      <c r="M1163" s="2"/>
      <c r="N1163" s="58"/>
      <c r="O1163" s="81"/>
      <c r="P1163" s="185"/>
      <c r="Q1163" s="2"/>
      <c r="R1163" s="2"/>
      <c r="S1163" s="44"/>
      <c r="T1163" s="2"/>
      <c r="U1163" s="2"/>
      <c r="V1163" s="2"/>
      <c r="W1163" s="2"/>
      <c r="X1163" s="2"/>
      <c r="Y1163" s="145"/>
      <c r="Z1163" s="71"/>
      <c r="AA1163" s="232"/>
      <c r="AB1163" s="72"/>
      <c r="AC1163" s="145"/>
      <c r="AD1163" s="71"/>
      <c r="AE1163" s="291" t="s">
        <v>12369</v>
      </c>
      <c r="AF1163" s="220" t="s">
        <v>7358</v>
      </c>
      <c r="AG1163" s="55" t="s">
        <v>7390</v>
      </c>
      <c r="AH1163" s="141">
        <v>0.7</v>
      </c>
      <c r="AI1163" s="269"/>
      <c r="AJ1163" s="136"/>
      <c r="AK1163" s="75"/>
      <c r="AL1163" s="98">
        <f>ROUND(ROUND(P1165*$AD$1019,0)*AH1163-AJ1162,0)</f>
        <v>214</v>
      </c>
      <c r="AM1163" s="66"/>
    </row>
    <row r="1164" spans="1:39" ht="16.75" customHeight="1" x14ac:dyDescent="0.3">
      <c r="A1164" s="11">
        <v>33</v>
      </c>
      <c r="B1164" s="14" t="s">
        <v>3964</v>
      </c>
      <c r="C1164" s="52" t="s">
        <v>14429</v>
      </c>
      <c r="D1164" s="128"/>
      <c r="E1164" s="129"/>
      <c r="F1164" s="129"/>
      <c r="G1164" s="129"/>
      <c r="H1164" s="129"/>
      <c r="I1164" s="129"/>
      <c r="J1164" s="129"/>
      <c r="K1164" s="130"/>
      <c r="L1164" s="2"/>
      <c r="M1164" s="2"/>
      <c r="N1164" s="58"/>
      <c r="O1164" s="81"/>
      <c r="P1164" s="185"/>
      <c r="Q1164" s="2"/>
      <c r="R1164" s="2"/>
      <c r="S1164" s="44"/>
      <c r="T1164" s="2"/>
      <c r="U1164" s="2"/>
      <c r="V1164" s="2"/>
      <c r="W1164" s="2"/>
      <c r="X1164" s="2"/>
      <c r="Y1164" s="145"/>
      <c r="Z1164" s="71"/>
      <c r="AA1164" s="232"/>
      <c r="AB1164" s="72"/>
      <c r="AC1164" s="145"/>
      <c r="AD1164" s="71"/>
      <c r="AE1164" s="292"/>
      <c r="AF1164" s="220" t="s">
        <v>7391</v>
      </c>
      <c r="AG1164" s="55" t="s">
        <v>7390</v>
      </c>
      <c r="AH1164" s="141">
        <v>0.5</v>
      </c>
      <c r="AI1164" s="270"/>
      <c r="AJ1164" s="144"/>
      <c r="AK1164" s="150"/>
      <c r="AL1164" s="98">
        <f>ROUND(ROUND(P1165*$AD$1019,0)*AH1164-AJ1162,0)</f>
        <v>152</v>
      </c>
      <c r="AM1164" s="66"/>
    </row>
    <row r="1165" spans="1:39" ht="16.75" customHeight="1" x14ac:dyDescent="0.3">
      <c r="A1165" s="11">
        <v>33</v>
      </c>
      <c r="B1165" s="14" t="s">
        <v>3965</v>
      </c>
      <c r="C1165" s="52" t="s">
        <v>14428</v>
      </c>
      <c r="D1165" s="45"/>
      <c r="E1165" s="2"/>
      <c r="F1165" s="2"/>
      <c r="G1165" s="2"/>
      <c r="H1165" s="2"/>
      <c r="I1165" s="2"/>
      <c r="J1165" s="2"/>
      <c r="K1165" s="44"/>
      <c r="L1165" s="2"/>
      <c r="M1165" s="2"/>
      <c r="N1165" s="58"/>
      <c r="O1165" s="81"/>
      <c r="P1165" s="271">
        <f>'21共同生活援助（日中支援型）'!P445</f>
        <v>626</v>
      </c>
      <c r="Q1165" s="272"/>
      <c r="R1165" s="2" t="s">
        <v>7388</v>
      </c>
      <c r="S1165" s="44"/>
      <c r="T1165" s="281" t="s">
        <v>7380</v>
      </c>
      <c r="U1165" s="282"/>
      <c r="V1165" s="282"/>
      <c r="W1165" s="282"/>
      <c r="X1165" s="36"/>
      <c r="Y1165" s="217"/>
      <c r="Z1165" s="74"/>
      <c r="AA1165" s="232"/>
      <c r="AB1165" s="72"/>
      <c r="AC1165" s="145"/>
      <c r="AD1165" s="71"/>
      <c r="AE1165" s="36"/>
      <c r="AF1165" s="194"/>
      <c r="AG1165" s="7"/>
      <c r="AH1165" s="7"/>
      <c r="AI1165" s="36"/>
      <c r="AJ1165" s="7"/>
      <c r="AK1165" s="37"/>
      <c r="AL1165" s="98">
        <f>ROUND(ROUND(P1165*Y1166,0)*$AD$1019,0)</f>
        <v>291</v>
      </c>
      <c r="AM1165" s="66"/>
    </row>
    <row r="1166" spans="1:39" ht="16.75" customHeight="1" x14ac:dyDescent="0.3">
      <c r="A1166" s="11">
        <v>33</v>
      </c>
      <c r="B1166" s="14" t="s">
        <v>3966</v>
      </c>
      <c r="C1166" s="52" t="s">
        <v>14427</v>
      </c>
      <c r="D1166" s="45"/>
      <c r="E1166" s="2"/>
      <c r="F1166" s="2"/>
      <c r="G1166" s="2"/>
      <c r="H1166" s="2"/>
      <c r="I1166" s="2"/>
      <c r="J1166" s="2"/>
      <c r="K1166" s="44"/>
      <c r="L1166" s="2"/>
      <c r="M1166" s="2"/>
      <c r="N1166" s="58"/>
      <c r="O1166" s="81"/>
      <c r="P1166" s="72"/>
      <c r="Q1166" s="145"/>
      <c r="R1166" s="2"/>
      <c r="S1166" s="44"/>
      <c r="T1166" s="284"/>
      <c r="U1166" s="285"/>
      <c r="V1166" s="285"/>
      <c r="W1166" s="285"/>
      <c r="X1166" s="136" t="s">
        <v>7404</v>
      </c>
      <c r="Y1166" s="273">
        <v>0.93</v>
      </c>
      <c r="Z1166" s="274"/>
      <c r="AA1166" s="233"/>
      <c r="AB1166" s="156"/>
      <c r="AC1166" s="155"/>
      <c r="AD1166" s="157"/>
      <c r="AE1166" s="291" t="s">
        <v>12369</v>
      </c>
      <c r="AF1166" s="220" t="s">
        <v>7358</v>
      </c>
      <c r="AG1166" s="55" t="s">
        <v>7390</v>
      </c>
      <c r="AH1166" s="141">
        <v>0.7</v>
      </c>
      <c r="AI1166" s="141"/>
      <c r="AJ1166" s="141"/>
      <c r="AK1166" s="142"/>
      <c r="AL1166" s="98">
        <f>ROUND(ROUND(ROUND(P1165*Y1166,0)*$AD$1019,0)*AH1166,0)</f>
        <v>204</v>
      </c>
      <c r="AM1166" s="66"/>
    </row>
    <row r="1167" spans="1:39" ht="16.75" customHeight="1" x14ac:dyDescent="0.3">
      <c r="A1167" s="11">
        <v>33</v>
      </c>
      <c r="B1167" s="14" t="s">
        <v>3967</v>
      </c>
      <c r="C1167" s="52" t="s">
        <v>14426</v>
      </c>
      <c r="D1167" s="128"/>
      <c r="E1167" s="129"/>
      <c r="F1167" s="129"/>
      <c r="G1167" s="129"/>
      <c r="H1167" s="129"/>
      <c r="I1167" s="129"/>
      <c r="J1167" s="129"/>
      <c r="K1167" s="130"/>
      <c r="L1167" s="2"/>
      <c r="M1167" s="2"/>
      <c r="N1167" s="58"/>
      <c r="O1167" s="81"/>
      <c r="P1167" s="185"/>
      <c r="Q1167" s="2"/>
      <c r="R1167" s="2"/>
      <c r="S1167" s="44"/>
      <c r="T1167" s="284"/>
      <c r="U1167" s="285"/>
      <c r="V1167" s="285"/>
      <c r="W1167" s="285"/>
      <c r="X1167" s="2"/>
      <c r="Y1167" s="145"/>
      <c r="Z1167" s="71"/>
      <c r="AA1167" s="232"/>
      <c r="AB1167" s="72"/>
      <c r="AC1167" s="145"/>
      <c r="AD1167" s="71"/>
      <c r="AE1167" s="292"/>
      <c r="AF1167" s="220" t="s">
        <v>7391</v>
      </c>
      <c r="AG1167" s="55" t="s">
        <v>7390</v>
      </c>
      <c r="AH1167" s="141">
        <v>0.5</v>
      </c>
      <c r="AI1167" s="141"/>
      <c r="AJ1167" s="141"/>
      <c r="AK1167" s="142"/>
      <c r="AL1167" s="98">
        <f>ROUND(ROUND(ROUND(P1165*Y1166,0)*$AD$1019,0)*AH1167,0)</f>
        <v>146</v>
      </c>
      <c r="AM1167" s="66"/>
    </row>
    <row r="1168" spans="1:39" ht="16.75" customHeight="1" x14ac:dyDescent="0.3">
      <c r="A1168" s="11">
        <v>33</v>
      </c>
      <c r="B1168" s="14" t="s">
        <v>3968</v>
      </c>
      <c r="C1168" s="52" t="s">
        <v>14425</v>
      </c>
      <c r="D1168" s="128"/>
      <c r="E1168" s="129"/>
      <c r="F1168" s="129"/>
      <c r="G1168" s="129"/>
      <c r="H1168" s="129"/>
      <c r="I1168" s="129"/>
      <c r="J1168" s="129"/>
      <c r="K1168" s="130"/>
      <c r="L1168" s="2"/>
      <c r="M1168" s="2"/>
      <c r="N1168" s="58"/>
      <c r="O1168" s="81"/>
      <c r="P1168" s="185"/>
      <c r="Q1168" s="2"/>
      <c r="R1168" s="2"/>
      <c r="S1168" s="44"/>
      <c r="T1168" s="45"/>
      <c r="U1168" s="2"/>
      <c r="V1168" s="2"/>
      <c r="W1168" s="2"/>
      <c r="X1168" s="2"/>
      <c r="Y1168" s="145"/>
      <c r="Z1168" s="71"/>
      <c r="AA1168" s="232"/>
      <c r="AB1168" s="72"/>
      <c r="AC1168" s="145"/>
      <c r="AD1168" s="71"/>
      <c r="AE1168" s="36"/>
      <c r="AF1168" s="201"/>
      <c r="AG1168" s="55"/>
      <c r="AH1168" s="141"/>
      <c r="AI1168" s="268" t="s">
        <v>7356</v>
      </c>
      <c r="AJ1168" s="53">
        <v>5</v>
      </c>
      <c r="AK1168" s="181" t="s">
        <v>7357</v>
      </c>
      <c r="AL1168" s="98">
        <f>ROUND(ROUND(P1165*Y1166,0)*$AD$1019-AJ1168,0)</f>
        <v>286</v>
      </c>
      <c r="AM1168" s="66"/>
    </row>
    <row r="1169" spans="1:39" ht="16.75" customHeight="1" x14ac:dyDescent="0.3">
      <c r="A1169" s="11">
        <v>33</v>
      </c>
      <c r="B1169" s="14" t="s">
        <v>3969</v>
      </c>
      <c r="C1169" s="52" t="s">
        <v>14424</v>
      </c>
      <c r="D1169" s="128"/>
      <c r="E1169" s="129"/>
      <c r="F1169" s="129"/>
      <c r="G1169" s="129"/>
      <c r="H1169" s="129"/>
      <c r="I1169" s="129"/>
      <c r="J1169" s="129"/>
      <c r="K1169" s="130"/>
      <c r="L1169" s="2"/>
      <c r="M1169" s="2"/>
      <c r="N1169" s="58"/>
      <c r="O1169" s="81"/>
      <c r="P1169" s="185"/>
      <c r="Q1169" s="2"/>
      <c r="R1169" s="2"/>
      <c r="S1169" s="44"/>
      <c r="T1169" s="45"/>
      <c r="U1169" s="2"/>
      <c r="V1169" s="2"/>
      <c r="W1169" s="2"/>
      <c r="X1169" s="2"/>
      <c r="Y1169" s="145"/>
      <c r="Z1169" s="71"/>
      <c r="AA1169" s="232"/>
      <c r="AB1169" s="72"/>
      <c r="AC1169" s="145"/>
      <c r="AD1169" s="71"/>
      <c r="AE1169" s="291" t="s">
        <v>12369</v>
      </c>
      <c r="AF1169" s="220" t="s">
        <v>7358</v>
      </c>
      <c r="AG1169" s="55" t="s">
        <v>7390</v>
      </c>
      <c r="AH1169" s="141">
        <v>0.7</v>
      </c>
      <c r="AI1169" s="269"/>
      <c r="AJ1169" s="136"/>
      <c r="AK1169" s="75"/>
      <c r="AL1169" s="98">
        <f>ROUND(ROUND(ROUND(P1165*Y1166,0)*$AD$1019,0)*AH1169-AJ1168,0)</f>
        <v>199</v>
      </c>
      <c r="AM1169" s="66"/>
    </row>
    <row r="1170" spans="1:39" ht="16.75" customHeight="1" x14ac:dyDescent="0.3">
      <c r="A1170" s="11">
        <v>33</v>
      </c>
      <c r="B1170" s="14" t="s">
        <v>3970</v>
      </c>
      <c r="C1170" s="52" t="s">
        <v>14423</v>
      </c>
      <c r="D1170" s="128"/>
      <c r="E1170" s="129"/>
      <c r="F1170" s="129"/>
      <c r="G1170" s="129"/>
      <c r="H1170" s="129"/>
      <c r="I1170" s="129"/>
      <c r="J1170" s="129"/>
      <c r="K1170" s="130"/>
      <c r="L1170" s="2"/>
      <c r="M1170" s="2"/>
      <c r="N1170" s="58"/>
      <c r="O1170" s="81"/>
      <c r="P1170" s="185"/>
      <c r="Q1170" s="2"/>
      <c r="R1170" s="2"/>
      <c r="S1170" s="44"/>
      <c r="T1170" s="43"/>
      <c r="U1170" s="8"/>
      <c r="V1170" s="8"/>
      <c r="W1170" s="8"/>
      <c r="X1170" s="8"/>
      <c r="Y1170" s="180"/>
      <c r="Z1170" s="73"/>
      <c r="AA1170" s="232"/>
      <c r="AB1170" s="72"/>
      <c r="AC1170" s="145"/>
      <c r="AD1170" s="71"/>
      <c r="AE1170" s="292"/>
      <c r="AF1170" s="220" t="s">
        <v>7391</v>
      </c>
      <c r="AG1170" s="55" t="s">
        <v>7390</v>
      </c>
      <c r="AH1170" s="141">
        <v>0.5</v>
      </c>
      <c r="AI1170" s="270"/>
      <c r="AJ1170" s="144"/>
      <c r="AK1170" s="150"/>
      <c r="AL1170" s="98">
        <f>ROUND(ROUND(ROUND(P1165*Y1166,0)*$AD$1019,0)*AH1170-AJ1168,0)</f>
        <v>141</v>
      </c>
      <c r="AM1170" s="66"/>
    </row>
    <row r="1171" spans="1:39" ht="16.75" customHeight="1" x14ac:dyDescent="0.3">
      <c r="A1171" s="11">
        <v>33</v>
      </c>
      <c r="B1171" s="14" t="s">
        <v>3971</v>
      </c>
      <c r="C1171" s="52" t="s">
        <v>14422</v>
      </c>
      <c r="D1171" s="45"/>
      <c r="E1171" s="2"/>
      <c r="F1171" s="2"/>
      <c r="G1171" s="2"/>
      <c r="H1171" s="2"/>
      <c r="I1171" s="2"/>
      <c r="J1171" s="2"/>
      <c r="K1171" s="44"/>
      <c r="L1171" s="2"/>
      <c r="M1171" s="2"/>
      <c r="N1171" s="58"/>
      <c r="O1171" s="81"/>
      <c r="P1171" s="185"/>
      <c r="Q1171" s="2"/>
      <c r="R1171" s="2"/>
      <c r="S1171" s="44"/>
      <c r="T1171" s="281" t="s">
        <v>13491</v>
      </c>
      <c r="U1171" s="282"/>
      <c r="V1171" s="282"/>
      <c r="W1171" s="282"/>
      <c r="X1171" s="2"/>
      <c r="Y1171" s="145"/>
      <c r="Z1171" s="71"/>
      <c r="AA1171" s="232"/>
      <c r="AB1171" s="72"/>
      <c r="AC1171" s="145"/>
      <c r="AD1171" s="71"/>
      <c r="AE1171" s="36"/>
      <c r="AF1171" s="194"/>
      <c r="AG1171" s="7"/>
      <c r="AH1171" s="7"/>
      <c r="AI1171" s="36"/>
      <c r="AJ1171" s="7"/>
      <c r="AK1171" s="37"/>
      <c r="AL1171" s="98">
        <f>ROUND(ROUND(P1165*Y1172,0)*$AD$1019,0)</f>
        <v>298</v>
      </c>
      <c r="AM1171" s="66"/>
    </row>
    <row r="1172" spans="1:39" ht="16.75" customHeight="1" x14ac:dyDescent="0.3">
      <c r="A1172" s="11">
        <v>33</v>
      </c>
      <c r="B1172" s="14" t="s">
        <v>3972</v>
      </c>
      <c r="C1172" s="52" t="s">
        <v>14421</v>
      </c>
      <c r="D1172" s="45"/>
      <c r="E1172" s="2"/>
      <c r="F1172" s="2"/>
      <c r="G1172" s="2"/>
      <c r="H1172" s="2"/>
      <c r="I1172" s="2"/>
      <c r="J1172" s="2"/>
      <c r="K1172" s="44"/>
      <c r="L1172" s="2"/>
      <c r="M1172" s="2"/>
      <c r="N1172" s="58"/>
      <c r="O1172" s="81"/>
      <c r="P1172" s="185"/>
      <c r="Q1172" s="2"/>
      <c r="R1172" s="2"/>
      <c r="S1172" s="44"/>
      <c r="T1172" s="284" t="s">
        <v>7405</v>
      </c>
      <c r="U1172" s="285"/>
      <c r="V1172" s="285"/>
      <c r="W1172" s="285"/>
      <c r="X1172" s="136" t="s">
        <v>7404</v>
      </c>
      <c r="Y1172" s="273">
        <v>0.95</v>
      </c>
      <c r="Z1172" s="274"/>
      <c r="AA1172" s="233"/>
      <c r="AB1172" s="156"/>
      <c r="AC1172" s="155"/>
      <c r="AD1172" s="157"/>
      <c r="AE1172" s="291" t="s">
        <v>12369</v>
      </c>
      <c r="AF1172" s="220" t="s">
        <v>7358</v>
      </c>
      <c r="AG1172" s="55" t="s">
        <v>7390</v>
      </c>
      <c r="AH1172" s="141">
        <v>0.7</v>
      </c>
      <c r="AI1172" s="141"/>
      <c r="AJ1172" s="141"/>
      <c r="AK1172" s="142"/>
      <c r="AL1172" s="98">
        <f>ROUND(ROUND(ROUND(P1165*Y1172,0)*$AD$1019,0)*AH1172,0)</f>
        <v>209</v>
      </c>
      <c r="AM1172" s="66"/>
    </row>
    <row r="1173" spans="1:39" ht="16.75" customHeight="1" x14ac:dyDescent="0.3">
      <c r="A1173" s="11">
        <v>33</v>
      </c>
      <c r="B1173" s="14" t="s">
        <v>3973</v>
      </c>
      <c r="C1173" s="52" t="s">
        <v>14420</v>
      </c>
      <c r="D1173" s="128"/>
      <c r="E1173" s="129"/>
      <c r="F1173" s="129"/>
      <c r="G1173" s="129"/>
      <c r="H1173" s="129"/>
      <c r="I1173" s="129"/>
      <c r="J1173" s="129"/>
      <c r="K1173" s="130"/>
      <c r="L1173" s="2"/>
      <c r="M1173" s="2"/>
      <c r="N1173" s="58"/>
      <c r="O1173" s="81"/>
      <c r="P1173" s="185"/>
      <c r="Q1173" s="2"/>
      <c r="R1173" s="2"/>
      <c r="S1173" s="44"/>
      <c r="T1173" s="284"/>
      <c r="U1173" s="285"/>
      <c r="V1173" s="285"/>
      <c r="W1173" s="285"/>
      <c r="X1173" s="2"/>
      <c r="Y1173" s="145"/>
      <c r="Z1173" s="71"/>
      <c r="AA1173" s="232"/>
      <c r="AB1173" s="72"/>
      <c r="AC1173" s="145"/>
      <c r="AD1173" s="71"/>
      <c r="AE1173" s="292"/>
      <c r="AF1173" s="220" t="s">
        <v>7391</v>
      </c>
      <c r="AG1173" s="55" t="s">
        <v>7390</v>
      </c>
      <c r="AH1173" s="141">
        <v>0.5</v>
      </c>
      <c r="AI1173" s="141"/>
      <c r="AJ1173" s="141"/>
      <c r="AK1173" s="142"/>
      <c r="AL1173" s="98">
        <f>ROUND(ROUND(ROUND(P1165*Y1172,0)*$AD$1019,0)*AH1173,0)</f>
        <v>149</v>
      </c>
      <c r="AM1173" s="66"/>
    </row>
    <row r="1174" spans="1:39" ht="16.75" customHeight="1" x14ac:dyDescent="0.3">
      <c r="A1174" s="11">
        <v>33</v>
      </c>
      <c r="B1174" s="14" t="s">
        <v>3974</v>
      </c>
      <c r="C1174" s="52" t="s">
        <v>14419</v>
      </c>
      <c r="D1174" s="128"/>
      <c r="E1174" s="129"/>
      <c r="F1174" s="129"/>
      <c r="G1174" s="129"/>
      <c r="H1174" s="129"/>
      <c r="I1174" s="129"/>
      <c r="J1174" s="129"/>
      <c r="K1174" s="130"/>
      <c r="L1174" s="2"/>
      <c r="M1174" s="2"/>
      <c r="N1174" s="58"/>
      <c r="O1174" s="81"/>
      <c r="P1174" s="185"/>
      <c r="Q1174" s="2"/>
      <c r="R1174" s="2"/>
      <c r="S1174" s="44"/>
      <c r="T1174" s="45"/>
      <c r="U1174" s="2"/>
      <c r="V1174" s="2"/>
      <c r="W1174" s="2"/>
      <c r="X1174" s="2"/>
      <c r="Y1174" s="145"/>
      <c r="Z1174" s="71"/>
      <c r="AA1174" s="232"/>
      <c r="AB1174" s="72"/>
      <c r="AC1174" s="145"/>
      <c r="AD1174" s="71"/>
      <c r="AE1174" s="36"/>
      <c r="AF1174" s="201"/>
      <c r="AG1174" s="55"/>
      <c r="AH1174" s="141"/>
      <c r="AI1174" s="268" t="s">
        <v>7356</v>
      </c>
      <c r="AJ1174" s="53">
        <v>5</v>
      </c>
      <c r="AK1174" s="181" t="s">
        <v>7357</v>
      </c>
      <c r="AL1174" s="98">
        <f>ROUND(ROUND(P1165*Y1172,0)*$AD$1019-AJ1174,0)</f>
        <v>293</v>
      </c>
      <c r="AM1174" s="66"/>
    </row>
    <row r="1175" spans="1:39" ht="16.75" customHeight="1" x14ac:dyDescent="0.3">
      <c r="A1175" s="11">
        <v>33</v>
      </c>
      <c r="B1175" s="14" t="s">
        <v>3975</v>
      </c>
      <c r="C1175" s="52" t="s">
        <v>14418</v>
      </c>
      <c r="D1175" s="128"/>
      <c r="E1175" s="129"/>
      <c r="F1175" s="129"/>
      <c r="G1175" s="129"/>
      <c r="H1175" s="129"/>
      <c r="I1175" s="129"/>
      <c r="J1175" s="129"/>
      <c r="K1175" s="130"/>
      <c r="L1175" s="2"/>
      <c r="M1175" s="2"/>
      <c r="N1175" s="58"/>
      <c r="O1175" s="81"/>
      <c r="P1175" s="185"/>
      <c r="Q1175" s="2"/>
      <c r="R1175" s="2"/>
      <c r="S1175" s="44"/>
      <c r="T1175" s="45"/>
      <c r="U1175" s="2"/>
      <c r="V1175" s="2"/>
      <c r="W1175" s="2"/>
      <c r="X1175" s="2"/>
      <c r="Y1175" s="145"/>
      <c r="Z1175" s="71"/>
      <c r="AA1175" s="232"/>
      <c r="AB1175" s="72"/>
      <c r="AC1175" s="145"/>
      <c r="AD1175" s="71"/>
      <c r="AE1175" s="291" t="s">
        <v>12369</v>
      </c>
      <c r="AF1175" s="220" t="s">
        <v>7358</v>
      </c>
      <c r="AG1175" s="55" t="s">
        <v>7390</v>
      </c>
      <c r="AH1175" s="141">
        <v>0.7</v>
      </c>
      <c r="AI1175" s="269"/>
      <c r="AJ1175" s="136"/>
      <c r="AK1175" s="75"/>
      <c r="AL1175" s="98">
        <f>ROUND(ROUND(ROUND(P1165*Y1172,0)*$AD$1019,0)*AH1175-AJ1174,0)</f>
        <v>204</v>
      </c>
      <c r="AM1175" s="66"/>
    </row>
    <row r="1176" spans="1:39" ht="16.75" customHeight="1" x14ac:dyDescent="0.3">
      <c r="A1176" s="11">
        <v>33</v>
      </c>
      <c r="B1176" s="14" t="s">
        <v>3976</v>
      </c>
      <c r="C1176" s="52" t="s">
        <v>14417</v>
      </c>
      <c r="D1176" s="128"/>
      <c r="E1176" s="129"/>
      <c r="F1176" s="129"/>
      <c r="G1176" s="129"/>
      <c r="H1176" s="129"/>
      <c r="I1176" s="129"/>
      <c r="J1176" s="129"/>
      <c r="K1176" s="130"/>
      <c r="L1176" s="2"/>
      <c r="M1176" s="2"/>
      <c r="N1176" s="58"/>
      <c r="O1176" s="81"/>
      <c r="P1176" s="185"/>
      <c r="Q1176" s="2"/>
      <c r="R1176" s="2"/>
      <c r="S1176" s="44"/>
      <c r="T1176" s="43"/>
      <c r="U1176" s="8"/>
      <c r="V1176" s="8"/>
      <c r="W1176" s="8"/>
      <c r="X1176" s="8"/>
      <c r="Y1176" s="180"/>
      <c r="Z1176" s="73"/>
      <c r="AA1176" s="232"/>
      <c r="AB1176" s="72"/>
      <c r="AC1176" s="145"/>
      <c r="AD1176" s="71"/>
      <c r="AE1176" s="292"/>
      <c r="AF1176" s="220" t="s">
        <v>7391</v>
      </c>
      <c r="AG1176" s="55" t="s">
        <v>7390</v>
      </c>
      <c r="AH1176" s="141">
        <v>0.5</v>
      </c>
      <c r="AI1176" s="270"/>
      <c r="AJ1176" s="144"/>
      <c r="AK1176" s="150"/>
      <c r="AL1176" s="98">
        <f>ROUND(ROUND(ROUND(P1165*Y1172,0)*$AD$1019,0)*AH1176-AJ1174,0)</f>
        <v>144</v>
      </c>
      <c r="AM1176" s="66"/>
    </row>
    <row r="1177" spans="1:39" ht="16.75" customHeight="1" x14ac:dyDescent="0.3">
      <c r="A1177" s="11">
        <v>33</v>
      </c>
      <c r="B1177" s="14" t="s">
        <v>3977</v>
      </c>
      <c r="C1177" s="52" t="s">
        <v>14416</v>
      </c>
      <c r="D1177" s="45"/>
      <c r="E1177" s="2"/>
      <c r="F1177" s="2"/>
      <c r="G1177" s="2"/>
      <c r="H1177" s="2"/>
      <c r="I1177" s="2"/>
      <c r="J1177" s="2"/>
      <c r="K1177" s="44"/>
      <c r="L1177" s="2"/>
      <c r="M1177" s="2"/>
      <c r="N1177" s="58"/>
      <c r="O1177" s="81"/>
      <c r="P1177" s="167" t="s">
        <v>12784</v>
      </c>
      <c r="Q1177" s="36"/>
      <c r="R1177" s="36"/>
      <c r="S1177" s="50"/>
      <c r="T1177" s="36"/>
      <c r="U1177" s="36"/>
      <c r="V1177" s="36"/>
      <c r="W1177" s="36"/>
      <c r="X1177" s="36"/>
      <c r="Y1177" s="217"/>
      <c r="Z1177" s="50"/>
      <c r="AA1177" s="12"/>
      <c r="AB1177" s="45"/>
      <c r="AC1177" s="2"/>
      <c r="AD1177" s="44"/>
      <c r="AE1177" s="36"/>
      <c r="AF1177" s="53"/>
      <c r="AG1177" s="36"/>
      <c r="AH1177" s="36"/>
      <c r="AI1177" s="36"/>
      <c r="AJ1177" s="36"/>
      <c r="AK1177" s="50"/>
      <c r="AL1177" s="98">
        <f>ROUND(P1183*$AD$1019,0)</f>
        <v>270</v>
      </c>
      <c r="AM1177" s="16"/>
    </row>
    <row r="1178" spans="1:39" ht="16.75" customHeight="1" x14ac:dyDescent="0.3">
      <c r="A1178" s="11">
        <v>33</v>
      </c>
      <c r="B1178" s="14" t="s">
        <v>3978</v>
      </c>
      <c r="C1178" s="52" t="s">
        <v>14415</v>
      </c>
      <c r="D1178" s="45"/>
      <c r="E1178" s="2"/>
      <c r="F1178" s="2"/>
      <c r="G1178" s="2"/>
      <c r="H1178" s="2"/>
      <c r="I1178" s="2"/>
      <c r="J1178" s="2"/>
      <c r="K1178" s="44"/>
      <c r="L1178" s="2"/>
      <c r="M1178" s="2"/>
      <c r="N1178" s="58"/>
      <c r="O1178" s="81"/>
      <c r="P1178" s="185"/>
      <c r="Q1178" s="2"/>
      <c r="R1178" s="2"/>
      <c r="S1178" s="44"/>
      <c r="T1178" s="2"/>
      <c r="U1178" s="2"/>
      <c r="V1178" s="2"/>
      <c r="W1178" s="2"/>
      <c r="X1178" s="2"/>
      <c r="Y1178" s="145"/>
      <c r="Z1178" s="71"/>
      <c r="AA1178" s="232"/>
      <c r="AB1178" s="72"/>
      <c r="AC1178" s="145"/>
      <c r="AD1178" s="71"/>
      <c r="AE1178" s="291" t="s">
        <v>12369</v>
      </c>
      <c r="AF1178" s="220" t="s">
        <v>7358</v>
      </c>
      <c r="AG1178" s="55" t="s">
        <v>7390</v>
      </c>
      <c r="AH1178" s="141">
        <v>0.7</v>
      </c>
      <c r="AI1178" s="141"/>
      <c r="AJ1178" s="141"/>
      <c r="AK1178" s="142"/>
      <c r="AL1178" s="98">
        <f>ROUND(ROUND(P1183*$AD$1019,0)*AH1178,0)</f>
        <v>189</v>
      </c>
      <c r="AM1178" s="16"/>
    </row>
    <row r="1179" spans="1:39" ht="16.75" customHeight="1" x14ac:dyDescent="0.3">
      <c r="A1179" s="11">
        <v>33</v>
      </c>
      <c r="B1179" s="14" t="s">
        <v>3979</v>
      </c>
      <c r="C1179" s="52" t="s">
        <v>14414</v>
      </c>
      <c r="D1179" s="128"/>
      <c r="E1179" s="129"/>
      <c r="F1179" s="129"/>
      <c r="G1179" s="129"/>
      <c r="H1179" s="129"/>
      <c r="I1179" s="129"/>
      <c r="J1179" s="129"/>
      <c r="K1179" s="130"/>
      <c r="L1179" s="2"/>
      <c r="M1179" s="2"/>
      <c r="N1179" s="58"/>
      <c r="O1179" s="81"/>
      <c r="P1179" s="185"/>
      <c r="Q1179" s="2"/>
      <c r="R1179" s="2"/>
      <c r="S1179" s="44"/>
      <c r="T1179" s="45"/>
      <c r="U1179" s="2"/>
      <c r="V1179" s="2"/>
      <c r="W1179" s="2"/>
      <c r="X1179" s="2"/>
      <c r="Y1179" s="145"/>
      <c r="Z1179" s="71"/>
      <c r="AA1179" s="232"/>
      <c r="AB1179" s="72"/>
      <c r="AC1179" s="145"/>
      <c r="AD1179" s="71"/>
      <c r="AE1179" s="292"/>
      <c r="AF1179" s="220" t="s">
        <v>7391</v>
      </c>
      <c r="AG1179" s="55" t="s">
        <v>7390</v>
      </c>
      <c r="AH1179" s="141">
        <v>0.5</v>
      </c>
      <c r="AI1179" s="141"/>
      <c r="AJ1179" s="141"/>
      <c r="AK1179" s="142"/>
      <c r="AL1179" s="98">
        <f>ROUND(ROUND(P1183*$AD$1019,0)*AH1179,0)</f>
        <v>135</v>
      </c>
      <c r="AM1179" s="66"/>
    </row>
    <row r="1180" spans="1:39" ht="16.75" customHeight="1" x14ac:dyDescent="0.3">
      <c r="A1180" s="11">
        <v>33</v>
      </c>
      <c r="B1180" s="14" t="s">
        <v>3980</v>
      </c>
      <c r="C1180" s="52" t="s">
        <v>14413</v>
      </c>
      <c r="D1180" s="128"/>
      <c r="E1180" s="129"/>
      <c r="F1180" s="129"/>
      <c r="G1180" s="129"/>
      <c r="H1180" s="129"/>
      <c r="I1180" s="129"/>
      <c r="J1180" s="129"/>
      <c r="K1180" s="130"/>
      <c r="L1180" s="2"/>
      <c r="M1180" s="2"/>
      <c r="N1180" s="58"/>
      <c r="O1180" s="81"/>
      <c r="P1180" s="185"/>
      <c r="Q1180" s="2"/>
      <c r="R1180" s="2"/>
      <c r="S1180" s="44"/>
      <c r="T1180" s="2"/>
      <c r="U1180" s="2"/>
      <c r="V1180" s="2"/>
      <c r="W1180" s="2"/>
      <c r="X1180" s="2"/>
      <c r="Y1180" s="145"/>
      <c r="Z1180" s="71"/>
      <c r="AA1180" s="232"/>
      <c r="AB1180" s="72"/>
      <c r="AC1180" s="145"/>
      <c r="AD1180" s="71"/>
      <c r="AE1180" s="36"/>
      <c r="AF1180" s="201"/>
      <c r="AG1180" s="55"/>
      <c r="AH1180" s="141"/>
      <c r="AI1180" s="268" t="s">
        <v>7356</v>
      </c>
      <c r="AJ1180" s="53">
        <v>5</v>
      </c>
      <c r="AK1180" s="181" t="s">
        <v>7357</v>
      </c>
      <c r="AL1180" s="98">
        <f>ROUND(P1183*$AD$1019-AJ1180,0)</f>
        <v>265</v>
      </c>
      <c r="AM1180" s="66"/>
    </row>
    <row r="1181" spans="1:39" ht="16.75" customHeight="1" x14ac:dyDescent="0.3">
      <c r="A1181" s="11">
        <v>33</v>
      </c>
      <c r="B1181" s="14" t="s">
        <v>3981</v>
      </c>
      <c r="C1181" s="52" t="s">
        <v>14412</v>
      </c>
      <c r="D1181" s="128"/>
      <c r="E1181" s="129"/>
      <c r="F1181" s="129"/>
      <c r="G1181" s="129"/>
      <c r="H1181" s="129"/>
      <c r="I1181" s="129"/>
      <c r="J1181" s="129"/>
      <c r="K1181" s="130"/>
      <c r="L1181" s="2"/>
      <c r="M1181" s="2"/>
      <c r="N1181" s="58"/>
      <c r="O1181" s="81"/>
      <c r="P1181" s="185"/>
      <c r="Q1181" s="2"/>
      <c r="R1181" s="2"/>
      <c r="S1181" s="44"/>
      <c r="T1181" s="2"/>
      <c r="U1181" s="2"/>
      <c r="V1181" s="2"/>
      <c r="W1181" s="2"/>
      <c r="X1181" s="2"/>
      <c r="Y1181" s="145"/>
      <c r="Z1181" s="71"/>
      <c r="AA1181" s="232"/>
      <c r="AB1181" s="72"/>
      <c r="AC1181" s="145"/>
      <c r="AD1181" s="71"/>
      <c r="AE1181" s="291" t="s">
        <v>12369</v>
      </c>
      <c r="AF1181" s="220" t="s">
        <v>7358</v>
      </c>
      <c r="AG1181" s="55" t="s">
        <v>7390</v>
      </c>
      <c r="AH1181" s="141">
        <v>0.7</v>
      </c>
      <c r="AI1181" s="269"/>
      <c r="AJ1181" s="136"/>
      <c r="AK1181" s="75"/>
      <c r="AL1181" s="98">
        <f>ROUND(ROUND(P1183*$AD$1019,0)*AH1181-AJ1180,0)</f>
        <v>184</v>
      </c>
      <c r="AM1181" s="66"/>
    </row>
    <row r="1182" spans="1:39" ht="16.75" customHeight="1" x14ac:dyDescent="0.3">
      <c r="A1182" s="11">
        <v>33</v>
      </c>
      <c r="B1182" s="14" t="s">
        <v>3982</v>
      </c>
      <c r="C1182" s="52" t="s">
        <v>14411</v>
      </c>
      <c r="D1182" s="128"/>
      <c r="E1182" s="129"/>
      <c r="F1182" s="129"/>
      <c r="G1182" s="129"/>
      <c r="H1182" s="129"/>
      <c r="I1182" s="129"/>
      <c r="J1182" s="129"/>
      <c r="K1182" s="130"/>
      <c r="L1182" s="2"/>
      <c r="M1182" s="2"/>
      <c r="N1182" s="58"/>
      <c r="O1182" s="81"/>
      <c r="P1182" s="185"/>
      <c r="Q1182" s="2"/>
      <c r="R1182" s="2"/>
      <c r="S1182" s="44"/>
      <c r="T1182" s="2"/>
      <c r="U1182" s="2"/>
      <c r="V1182" s="2"/>
      <c r="W1182" s="2"/>
      <c r="X1182" s="2"/>
      <c r="Y1182" s="145"/>
      <c r="Z1182" s="71"/>
      <c r="AA1182" s="232"/>
      <c r="AB1182" s="72"/>
      <c r="AC1182" s="145"/>
      <c r="AD1182" s="71"/>
      <c r="AE1182" s="292"/>
      <c r="AF1182" s="220" t="s">
        <v>7391</v>
      </c>
      <c r="AG1182" s="55" t="s">
        <v>7390</v>
      </c>
      <c r="AH1182" s="141">
        <v>0.5</v>
      </c>
      <c r="AI1182" s="270"/>
      <c r="AJ1182" s="144"/>
      <c r="AK1182" s="150"/>
      <c r="AL1182" s="98">
        <f>ROUND(ROUND(P1183*$AD$1019,0)*AH1182-AJ1180,0)</f>
        <v>130</v>
      </c>
      <c r="AM1182" s="66"/>
    </row>
    <row r="1183" spans="1:39" ht="16.75" customHeight="1" x14ac:dyDescent="0.3">
      <c r="A1183" s="11">
        <v>33</v>
      </c>
      <c r="B1183" s="14" t="s">
        <v>3983</v>
      </c>
      <c r="C1183" s="52" t="s">
        <v>14410</v>
      </c>
      <c r="D1183" s="45"/>
      <c r="E1183" s="2"/>
      <c r="F1183" s="2"/>
      <c r="G1183" s="2"/>
      <c r="H1183" s="2"/>
      <c r="I1183" s="2"/>
      <c r="J1183" s="2"/>
      <c r="K1183" s="44"/>
      <c r="L1183" s="2"/>
      <c r="M1183" s="2"/>
      <c r="N1183" s="58"/>
      <c r="O1183" s="81"/>
      <c r="P1183" s="271">
        <f>'21共同生活援助（日中支援型）'!P463</f>
        <v>539</v>
      </c>
      <c r="Q1183" s="272"/>
      <c r="R1183" s="2" t="s">
        <v>7388</v>
      </c>
      <c r="S1183" s="44"/>
      <c r="T1183" s="281" t="s">
        <v>7380</v>
      </c>
      <c r="U1183" s="282"/>
      <c r="V1183" s="282"/>
      <c r="W1183" s="282"/>
      <c r="X1183" s="36"/>
      <c r="Y1183" s="217"/>
      <c r="Z1183" s="74"/>
      <c r="AA1183" s="232"/>
      <c r="AB1183" s="72"/>
      <c r="AC1183" s="145"/>
      <c r="AD1183" s="71"/>
      <c r="AE1183" s="36"/>
      <c r="AF1183" s="194"/>
      <c r="AG1183" s="7"/>
      <c r="AH1183" s="7"/>
      <c r="AI1183" s="36"/>
      <c r="AJ1183" s="7"/>
      <c r="AK1183" s="37"/>
      <c r="AL1183" s="98">
        <f>ROUND(ROUND(P1183*Y1184,0)*$AD$1019,0)</f>
        <v>251</v>
      </c>
      <c r="AM1183" s="66"/>
    </row>
    <row r="1184" spans="1:39" ht="16.75" customHeight="1" x14ac:dyDescent="0.3">
      <c r="A1184" s="11">
        <v>33</v>
      </c>
      <c r="B1184" s="14" t="s">
        <v>3984</v>
      </c>
      <c r="C1184" s="52" t="s">
        <v>14409</v>
      </c>
      <c r="D1184" s="45"/>
      <c r="E1184" s="2"/>
      <c r="F1184" s="2"/>
      <c r="G1184" s="2"/>
      <c r="H1184" s="2"/>
      <c r="I1184" s="2"/>
      <c r="J1184" s="2"/>
      <c r="K1184" s="44"/>
      <c r="L1184" s="2"/>
      <c r="M1184" s="2"/>
      <c r="N1184" s="58"/>
      <c r="O1184" s="81"/>
      <c r="P1184" s="72"/>
      <c r="Q1184" s="145"/>
      <c r="R1184" s="2"/>
      <c r="S1184" s="44"/>
      <c r="T1184" s="284"/>
      <c r="U1184" s="285"/>
      <c r="V1184" s="285"/>
      <c r="W1184" s="285"/>
      <c r="X1184" s="136" t="s">
        <v>7404</v>
      </c>
      <c r="Y1184" s="273">
        <v>0.93</v>
      </c>
      <c r="Z1184" s="274"/>
      <c r="AA1184" s="233"/>
      <c r="AB1184" s="156"/>
      <c r="AC1184" s="155"/>
      <c r="AD1184" s="157"/>
      <c r="AE1184" s="291" t="s">
        <v>12369</v>
      </c>
      <c r="AF1184" s="220" t="s">
        <v>7358</v>
      </c>
      <c r="AG1184" s="55" t="s">
        <v>7390</v>
      </c>
      <c r="AH1184" s="141">
        <v>0.7</v>
      </c>
      <c r="AI1184" s="141"/>
      <c r="AJ1184" s="141"/>
      <c r="AK1184" s="142"/>
      <c r="AL1184" s="98">
        <f>ROUND(ROUND(ROUND(P1183*Y1184,0)*$AD$1019,0)*AH1184,0)</f>
        <v>176</v>
      </c>
      <c r="AM1184" s="66"/>
    </row>
    <row r="1185" spans="1:39" ht="16.75" customHeight="1" x14ac:dyDescent="0.3">
      <c r="A1185" s="11">
        <v>33</v>
      </c>
      <c r="B1185" s="14" t="s">
        <v>3985</v>
      </c>
      <c r="C1185" s="52" t="s">
        <v>14408</v>
      </c>
      <c r="D1185" s="128"/>
      <c r="E1185" s="129"/>
      <c r="F1185" s="129"/>
      <c r="G1185" s="129"/>
      <c r="H1185" s="129"/>
      <c r="I1185" s="129"/>
      <c r="J1185" s="129"/>
      <c r="K1185" s="130"/>
      <c r="L1185" s="2"/>
      <c r="M1185" s="2"/>
      <c r="N1185" s="58"/>
      <c r="O1185" s="81"/>
      <c r="P1185" s="185"/>
      <c r="Q1185" s="2"/>
      <c r="R1185" s="2"/>
      <c r="S1185" s="44"/>
      <c r="T1185" s="284"/>
      <c r="U1185" s="285"/>
      <c r="V1185" s="285"/>
      <c r="W1185" s="285"/>
      <c r="X1185" s="2"/>
      <c r="Y1185" s="145"/>
      <c r="Z1185" s="71"/>
      <c r="AA1185" s="232"/>
      <c r="AB1185" s="72"/>
      <c r="AC1185" s="145"/>
      <c r="AD1185" s="71"/>
      <c r="AE1185" s="292"/>
      <c r="AF1185" s="220" t="s">
        <v>7391</v>
      </c>
      <c r="AG1185" s="55" t="s">
        <v>7390</v>
      </c>
      <c r="AH1185" s="141">
        <v>0.5</v>
      </c>
      <c r="AI1185" s="141"/>
      <c r="AJ1185" s="141"/>
      <c r="AK1185" s="142"/>
      <c r="AL1185" s="98">
        <f>ROUND(ROUND(ROUND(P1183*Y1184,0)*$AD$1019,0)*AH1185,0)</f>
        <v>126</v>
      </c>
      <c r="AM1185" s="66"/>
    </row>
    <row r="1186" spans="1:39" ht="16.75" customHeight="1" x14ac:dyDescent="0.3">
      <c r="A1186" s="11">
        <v>33</v>
      </c>
      <c r="B1186" s="14" t="s">
        <v>3986</v>
      </c>
      <c r="C1186" s="52" t="s">
        <v>14407</v>
      </c>
      <c r="D1186" s="128"/>
      <c r="E1186" s="129"/>
      <c r="F1186" s="129"/>
      <c r="G1186" s="129"/>
      <c r="H1186" s="129"/>
      <c r="I1186" s="129"/>
      <c r="J1186" s="129"/>
      <c r="K1186" s="130"/>
      <c r="L1186" s="2"/>
      <c r="M1186" s="2"/>
      <c r="N1186" s="58"/>
      <c r="O1186" s="81"/>
      <c r="P1186" s="185"/>
      <c r="Q1186" s="2"/>
      <c r="R1186" s="2"/>
      <c r="S1186" s="44"/>
      <c r="T1186" s="45"/>
      <c r="U1186" s="2"/>
      <c r="V1186" s="2"/>
      <c r="W1186" s="2"/>
      <c r="X1186" s="2"/>
      <c r="Y1186" s="145"/>
      <c r="Z1186" s="71"/>
      <c r="AA1186" s="232"/>
      <c r="AB1186" s="72"/>
      <c r="AC1186" s="145"/>
      <c r="AD1186" s="71"/>
      <c r="AE1186" s="36"/>
      <c r="AF1186" s="201"/>
      <c r="AG1186" s="55"/>
      <c r="AH1186" s="141"/>
      <c r="AI1186" s="268" t="s">
        <v>7356</v>
      </c>
      <c r="AJ1186" s="53">
        <v>5</v>
      </c>
      <c r="AK1186" s="181" t="s">
        <v>7357</v>
      </c>
      <c r="AL1186" s="98">
        <f>ROUND(ROUND(P1183*Y1184,0)*$AD$1019-AJ1186,0)</f>
        <v>246</v>
      </c>
      <c r="AM1186" s="66"/>
    </row>
    <row r="1187" spans="1:39" ht="16.75" customHeight="1" x14ac:dyDescent="0.3">
      <c r="A1187" s="11">
        <v>33</v>
      </c>
      <c r="B1187" s="14" t="s">
        <v>3987</v>
      </c>
      <c r="C1187" s="52" t="s">
        <v>14406</v>
      </c>
      <c r="D1187" s="128"/>
      <c r="E1187" s="129"/>
      <c r="F1187" s="129"/>
      <c r="G1187" s="129"/>
      <c r="H1187" s="129"/>
      <c r="I1187" s="129"/>
      <c r="J1187" s="129"/>
      <c r="K1187" s="130"/>
      <c r="L1187" s="2"/>
      <c r="M1187" s="2"/>
      <c r="N1187" s="58"/>
      <c r="O1187" s="81"/>
      <c r="P1187" s="185"/>
      <c r="Q1187" s="2"/>
      <c r="R1187" s="2"/>
      <c r="S1187" s="44"/>
      <c r="T1187" s="45"/>
      <c r="U1187" s="2"/>
      <c r="V1187" s="2"/>
      <c r="W1187" s="2"/>
      <c r="X1187" s="2"/>
      <c r="Y1187" s="145"/>
      <c r="Z1187" s="71"/>
      <c r="AA1187" s="232"/>
      <c r="AB1187" s="72"/>
      <c r="AC1187" s="145"/>
      <c r="AD1187" s="71"/>
      <c r="AE1187" s="291" t="s">
        <v>12369</v>
      </c>
      <c r="AF1187" s="220" t="s">
        <v>7358</v>
      </c>
      <c r="AG1187" s="55" t="s">
        <v>7390</v>
      </c>
      <c r="AH1187" s="141">
        <v>0.7</v>
      </c>
      <c r="AI1187" s="269"/>
      <c r="AJ1187" s="136"/>
      <c r="AK1187" s="75"/>
      <c r="AL1187" s="98">
        <f>ROUND(ROUND(ROUND(P1183*Y1184,0)*$AD$1019,0)*AH1187-AJ1186,0)</f>
        <v>171</v>
      </c>
      <c r="AM1187" s="66"/>
    </row>
    <row r="1188" spans="1:39" ht="16.75" customHeight="1" x14ac:dyDescent="0.3">
      <c r="A1188" s="11">
        <v>33</v>
      </c>
      <c r="B1188" s="14" t="s">
        <v>3988</v>
      </c>
      <c r="C1188" s="52" t="s">
        <v>14405</v>
      </c>
      <c r="D1188" s="128"/>
      <c r="E1188" s="129"/>
      <c r="F1188" s="129"/>
      <c r="G1188" s="129"/>
      <c r="H1188" s="129"/>
      <c r="I1188" s="129"/>
      <c r="J1188" s="129"/>
      <c r="K1188" s="130"/>
      <c r="L1188" s="2"/>
      <c r="M1188" s="2"/>
      <c r="N1188" s="58"/>
      <c r="O1188" s="81"/>
      <c r="P1188" s="185"/>
      <c r="Q1188" s="2"/>
      <c r="R1188" s="2"/>
      <c r="S1188" s="44"/>
      <c r="T1188" s="43"/>
      <c r="U1188" s="8"/>
      <c r="V1188" s="8"/>
      <c r="W1188" s="8"/>
      <c r="X1188" s="8"/>
      <c r="Y1188" s="180"/>
      <c r="Z1188" s="73"/>
      <c r="AA1188" s="232"/>
      <c r="AB1188" s="72"/>
      <c r="AC1188" s="145"/>
      <c r="AD1188" s="71"/>
      <c r="AE1188" s="292"/>
      <c r="AF1188" s="220" t="s">
        <v>7391</v>
      </c>
      <c r="AG1188" s="55" t="s">
        <v>7390</v>
      </c>
      <c r="AH1188" s="141">
        <v>0.5</v>
      </c>
      <c r="AI1188" s="270"/>
      <c r="AJ1188" s="144"/>
      <c r="AK1188" s="150"/>
      <c r="AL1188" s="98">
        <f>ROUND(ROUND(ROUND(P1183*Y1184,0)*$AD$1019,0)*AH1188-AJ1186,0)</f>
        <v>121</v>
      </c>
      <c r="AM1188" s="66"/>
    </row>
    <row r="1189" spans="1:39" ht="16.75" customHeight="1" x14ac:dyDescent="0.3">
      <c r="A1189" s="11">
        <v>33</v>
      </c>
      <c r="B1189" s="14" t="s">
        <v>3989</v>
      </c>
      <c r="C1189" s="52" t="s">
        <v>14404</v>
      </c>
      <c r="D1189" s="45"/>
      <c r="E1189" s="2"/>
      <c r="F1189" s="2"/>
      <c r="G1189" s="2"/>
      <c r="H1189" s="2"/>
      <c r="I1189" s="2"/>
      <c r="J1189" s="2"/>
      <c r="K1189" s="44"/>
      <c r="L1189" s="2"/>
      <c r="M1189" s="2"/>
      <c r="N1189" s="58"/>
      <c r="O1189" s="81"/>
      <c r="P1189" s="185"/>
      <c r="Q1189" s="2"/>
      <c r="R1189" s="2"/>
      <c r="S1189" s="44"/>
      <c r="T1189" s="281" t="s">
        <v>13491</v>
      </c>
      <c r="U1189" s="282"/>
      <c r="V1189" s="282"/>
      <c r="W1189" s="282"/>
      <c r="X1189" s="2"/>
      <c r="Y1189" s="145"/>
      <c r="Z1189" s="71"/>
      <c r="AA1189" s="232"/>
      <c r="AB1189" s="72"/>
      <c r="AC1189" s="145"/>
      <c r="AD1189" s="71"/>
      <c r="AE1189" s="36"/>
      <c r="AF1189" s="194"/>
      <c r="AG1189" s="7"/>
      <c r="AH1189" s="7"/>
      <c r="AI1189" s="36"/>
      <c r="AJ1189" s="7"/>
      <c r="AK1189" s="37"/>
      <c r="AL1189" s="98">
        <f>ROUND(ROUND(P1183*Y1190,0)*$AD$1019,0)</f>
        <v>256</v>
      </c>
      <c r="AM1189" s="66"/>
    </row>
    <row r="1190" spans="1:39" ht="16.75" customHeight="1" x14ac:dyDescent="0.3">
      <c r="A1190" s="11">
        <v>33</v>
      </c>
      <c r="B1190" s="14" t="s">
        <v>3990</v>
      </c>
      <c r="C1190" s="52" t="s">
        <v>14403</v>
      </c>
      <c r="D1190" s="45"/>
      <c r="E1190" s="2"/>
      <c r="F1190" s="2"/>
      <c r="G1190" s="2"/>
      <c r="H1190" s="2"/>
      <c r="I1190" s="2"/>
      <c r="J1190" s="2"/>
      <c r="K1190" s="44"/>
      <c r="L1190" s="2"/>
      <c r="M1190" s="2"/>
      <c r="N1190" s="58"/>
      <c r="O1190" s="81"/>
      <c r="P1190" s="185"/>
      <c r="Q1190" s="2"/>
      <c r="R1190" s="2"/>
      <c r="S1190" s="44"/>
      <c r="T1190" s="284" t="s">
        <v>7405</v>
      </c>
      <c r="U1190" s="285"/>
      <c r="V1190" s="285"/>
      <c r="W1190" s="285"/>
      <c r="X1190" s="136" t="s">
        <v>7404</v>
      </c>
      <c r="Y1190" s="273">
        <v>0.95</v>
      </c>
      <c r="Z1190" s="274"/>
      <c r="AA1190" s="233"/>
      <c r="AB1190" s="156"/>
      <c r="AC1190" s="155"/>
      <c r="AD1190" s="157"/>
      <c r="AE1190" s="291" t="s">
        <v>12369</v>
      </c>
      <c r="AF1190" s="220" t="s">
        <v>7358</v>
      </c>
      <c r="AG1190" s="55" t="s">
        <v>7390</v>
      </c>
      <c r="AH1190" s="141">
        <v>0.7</v>
      </c>
      <c r="AI1190" s="141"/>
      <c r="AJ1190" s="141"/>
      <c r="AK1190" s="142"/>
      <c r="AL1190" s="6">
        <f>ROUND(ROUND(ROUND(P1183*Y1190,0)*$AD$1019,0)*AH1190,0)</f>
        <v>179</v>
      </c>
      <c r="AM1190" s="66"/>
    </row>
    <row r="1191" spans="1:39" ht="16.75" customHeight="1" x14ac:dyDescent="0.3">
      <c r="A1191" s="11">
        <v>33</v>
      </c>
      <c r="B1191" s="14" t="s">
        <v>3991</v>
      </c>
      <c r="C1191" s="52" t="s">
        <v>14402</v>
      </c>
      <c r="D1191" s="128"/>
      <c r="E1191" s="129"/>
      <c r="F1191" s="129"/>
      <c r="G1191" s="129"/>
      <c r="H1191" s="129"/>
      <c r="I1191" s="129"/>
      <c r="J1191" s="129"/>
      <c r="K1191" s="130"/>
      <c r="L1191" s="2"/>
      <c r="M1191" s="2"/>
      <c r="N1191" s="58"/>
      <c r="O1191" s="81"/>
      <c r="P1191" s="185"/>
      <c r="Q1191" s="2"/>
      <c r="R1191" s="2"/>
      <c r="S1191" s="44"/>
      <c r="T1191" s="284"/>
      <c r="U1191" s="285"/>
      <c r="V1191" s="285"/>
      <c r="W1191" s="285"/>
      <c r="X1191" s="2"/>
      <c r="Y1191" s="145"/>
      <c r="Z1191" s="71"/>
      <c r="AA1191" s="232"/>
      <c r="AB1191" s="72"/>
      <c r="AC1191" s="145"/>
      <c r="AD1191" s="71"/>
      <c r="AE1191" s="292"/>
      <c r="AF1191" s="220" t="s">
        <v>7391</v>
      </c>
      <c r="AG1191" s="55" t="s">
        <v>7390</v>
      </c>
      <c r="AH1191" s="141">
        <v>0.5</v>
      </c>
      <c r="AI1191" s="141"/>
      <c r="AJ1191" s="141"/>
      <c r="AK1191" s="142"/>
      <c r="AL1191" s="6">
        <f>ROUND(ROUND(ROUND(P1183*Y1190,0)*$AD$1019,0)*AH1191,0)</f>
        <v>128</v>
      </c>
      <c r="AM1191" s="66"/>
    </row>
    <row r="1192" spans="1:39" ht="16.75" customHeight="1" x14ac:dyDescent="0.3">
      <c r="A1192" s="11">
        <v>33</v>
      </c>
      <c r="B1192" s="14" t="s">
        <v>3992</v>
      </c>
      <c r="C1192" s="52" t="s">
        <v>14401</v>
      </c>
      <c r="D1192" s="128"/>
      <c r="E1192" s="129"/>
      <c r="F1192" s="129"/>
      <c r="G1192" s="129"/>
      <c r="H1192" s="129"/>
      <c r="I1192" s="129"/>
      <c r="J1192" s="129"/>
      <c r="K1192" s="130"/>
      <c r="L1192" s="2"/>
      <c r="M1192" s="2"/>
      <c r="N1192" s="58"/>
      <c r="O1192" s="81"/>
      <c r="P1192" s="185"/>
      <c r="Q1192" s="2"/>
      <c r="R1192" s="2"/>
      <c r="S1192" s="44"/>
      <c r="T1192" s="45"/>
      <c r="U1192" s="2"/>
      <c r="V1192" s="2"/>
      <c r="W1192" s="2"/>
      <c r="X1192" s="2"/>
      <c r="Y1192" s="145"/>
      <c r="Z1192" s="71"/>
      <c r="AA1192" s="232"/>
      <c r="AB1192" s="72"/>
      <c r="AC1192" s="145"/>
      <c r="AD1192" s="71"/>
      <c r="AE1192" s="36"/>
      <c r="AF1192" s="201"/>
      <c r="AG1192" s="55"/>
      <c r="AH1192" s="141"/>
      <c r="AI1192" s="268" t="s">
        <v>7356</v>
      </c>
      <c r="AJ1192" s="53">
        <v>5</v>
      </c>
      <c r="AK1192" s="181" t="s">
        <v>7357</v>
      </c>
      <c r="AL1192" s="98">
        <f>ROUND(ROUND(P1183*Y1190,0)*$AD$1019-AJ1192,0)</f>
        <v>251</v>
      </c>
      <c r="AM1192" s="66"/>
    </row>
    <row r="1193" spans="1:39" ht="16.75" customHeight="1" x14ac:dyDescent="0.3">
      <c r="A1193" s="11">
        <v>33</v>
      </c>
      <c r="B1193" s="14" t="s">
        <v>3993</v>
      </c>
      <c r="C1193" s="52" t="s">
        <v>14400</v>
      </c>
      <c r="D1193" s="128"/>
      <c r="E1193" s="129"/>
      <c r="F1193" s="129"/>
      <c r="G1193" s="129"/>
      <c r="H1193" s="129"/>
      <c r="I1193" s="129"/>
      <c r="J1193" s="129"/>
      <c r="K1193" s="130"/>
      <c r="L1193" s="2"/>
      <c r="M1193" s="2"/>
      <c r="N1193" s="58"/>
      <c r="O1193" s="81"/>
      <c r="P1193" s="185"/>
      <c r="Q1193" s="2"/>
      <c r="R1193" s="2"/>
      <c r="S1193" s="44"/>
      <c r="T1193" s="45"/>
      <c r="U1193" s="2"/>
      <c r="V1193" s="2"/>
      <c r="W1193" s="2"/>
      <c r="X1193" s="2"/>
      <c r="Y1193" s="145"/>
      <c r="Z1193" s="71"/>
      <c r="AA1193" s="232"/>
      <c r="AB1193" s="72"/>
      <c r="AC1193" s="145"/>
      <c r="AD1193" s="71"/>
      <c r="AE1193" s="291" t="s">
        <v>12369</v>
      </c>
      <c r="AF1193" s="220" t="s">
        <v>7358</v>
      </c>
      <c r="AG1193" s="55" t="s">
        <v>7390</v>
      </c>
      <c r="AH1193" s="141">
        <v>0.7</v>
      </c>
      <c r="AI1193" s="269"/>
      <c r="AJ1193" s="136"/>
      <c r="AK1193" s="75"/>
      <c r="AL1193" s="6">
        <f>ROUND(ROUND(ROUND(P1183*Y1190,0)*$AD$1019,0)*AH1193-AJ1192,0)</f>
        <v>174</v>
      </c>
      <c r="AM1193" s="66"/>
    </row>
    <row r="1194" spans="1:39" ht="16.75" customHeight="1" x14ac:dyDescent="0.3">
      <c r="A1194" s="11">
        <v>33</v>
      </c>
      <c r="B1194" s="14" t="s">
        <v>3994</v>
      </c>
      <c r="C1194" s="52" t="s">
        <v>14399</v>
      </c>
      <c r="D1194" s="128"/>
      <c r="E1194" s="129"/>
      <c r="F1194" s="129"/>
      <c r="G1194" s="129"/>
      <c r="H1194" s="129"/>
      <c r="I1194" s="129"/>
      <c r="J1194" s="129"/>
      <c r="K1194" s="130"/>
      <c r="L1194" s="2"/>
      <c r="M1194" s="2"/>
      <c r="N1194" s="58"/>
      <c r="O1194" s="81"/>
      <c r="P1194" s="241"/>
      <c r="Q1194" s="8"/>
      <c r="R1194" s="8"/>
      <c r="S1194" s="24"/>
      <c r="T1194" s="43"/>
      <c r="U1194" s="8"/>
      <c r="V1194" s="8"/>
      <c r="W1194" s="8"/>
      <c r="X1194" s="8"/>
      <c r="Y1194" s="180"/>
      <c r="Z1194" s="73"/>
      <c r="AA1194" s="232"/>
      <c r="AB1194" s="72"/>
      <c r="AC1194" s="145"/>
      <c r="AD1194" s="71"/>
      <c r="AE1194" s="292"/>
      <c r="AF1194" s="220" t="s">
        <v>7391</v>
      </c>
      <c r="AG1194" s="55" t="s">
        <v>7390</v>
      </c>
      <c r="AH1194" s="141">
        <v>0.5</v>
      </c>
      <c r="AI1194" s="270"/>
      <c r="AJ1194" s="144"/>
      <c r="AK1194" s="150"/>
      <c r="AL1194" s="6">
        <f>ROUND(ROUND(ROUND(P1183*Y1190,0)*$AD$1019,0)*AH1194-AJ1192,0)</f>
        <v>123</v>
      </c>
      <c r="AM1194" s="66"/>
    </row>
    <row r="1195" spans="1:39" ht="16.75" customHeight="1" x14ac:dyDescent="0.3">
      <c r="A1195" s="11">
        <v>33</v>
      </c>
      <c r="B1195" s="14" t="s">
        <v>3995</v>
      </c>
      <c r="C1195" s="52" t="s">
        <v>14398</v>
      </c>
      <c r="D1195" s="45"/>
      <c r="E1195" s="2"/>
      <c r="F1195" s="2"/>
      <c r="G1195" s="2"/>
      <c r="H1195" s="2"/>
      <c r="I1195" s="2"/>
      <c r="J1195" s="2"/>
      <c r="K1195" s="44"/>
      <c r="L1195" s="2"/>
      <c r="M1195" s="2"/>
      <c r="N1195" s="58"/>
      <c r="O1195" s="81"/>
      <c r="P1195" s="167" t="s">
        <v>12764</v>
      </c>
      <c r="Q1195" s="36"/>
      <c r="R1195" s="36"/>
      <c r="S1195" s="50"/>
      <c r="T1195" s="36"/>
      <c r="U1195" s="36"/>
      <c r="V1195" s="36"/>
      <c r="W1195" s="36"/>
      <c r="X1195" s="36"/>
      <c r="Y1195" s="217"/>
      <c r="Z1195" s="50"/>
      <c r="AA1195" s="12"/>
      <c r="AB1195" s="45"/>
      <c r="AC1195" s="2"/>
      <c r="AD1195" s="44"/>
      <c r="AE1195" s="36"/>
      <c r="AF1195" s="53"/>
      <c r="AG1195" s="36"/>
      <c r="AH1195" s="36"/>
      <c r="AI1195" s="36"/>
      <c r="AJ1195" s="36"/>
      <c r="AK1195" s="50"/>
      <c r="AL1195" s="98">
        <f>ROUND(P1201*$AD$1019,0)</f>
        <v>187</v>
      </c>
      <c r="AM1195" s="16"/>
    </row>
    <row r="1196" spans="1:39" ht="16.75" customHeight="1" x14ac:dyDescent="0.3">
      <c r="A1196" s="11">
        <v>33</v>
      </c>
      <c r="B1196" s="14" t="s">
        <v>3996</v>
      </c>
      <c r="C1196" s="52" t="s">
        <v>14397</v>
      </c>
      <c r="D1196" s="45"/>
      <c r="E1196" s="2"/>
      <c r="F1196" s="2"/>
      <c r="G1196" s="2"/>
      <c r="H1196" s="2"/>
      <c r="I1196" s="2"/>
      <c r="J1196" s="2"/>
      <c r="K1196" s="44"/>
      <c r="L1196" s="2"/>
      <c r="M1196" s="2"/>
      <c r="N1196" s="58"/>
      <c r="O1196" s="81"/>
      <c r="P1196" s="185"/>
      <c r="Q1196" s="2"/>
      <c r="R1196" s="2"/>
      <c r="S1196" s="44"/>
      <c r="T1196" s="2"/>
      <c r="U1196" s="2"/>
      <c r="V1196" s="2"/>
      <c r="W1196" s="2"/>
      <c r="X1196" s="2"/>
      <c r="Y1196" s="145"/>
      <c r="Z1196" s="71"/>
      <c r="AA1196" s="232"/>
      <c r="AB1196" s="72"/>
      <c r="AC1196" s="145"/>
      <c r="AD1196" s="71"/>
      <c r="AE1196" s="291" t="s">
        <v>12369</v>
      </c>
      <c r="AF1196" s="220" t="s">
        <v>7358</v>
      </c>
      <c r="AG1196" s="55" t="s">
        <v>7390</v>
      </c>
      <c r="AH1196" s="141">
        <v>0.7</v>
      </c>
      <c r="AI1196" s="141"/>
      <c r="AJ1196" s="141"/>
      <c r="AK1196" s="142"/>
      <c r="AL1196" s="98">
        <f>ROUND(ROUND(P1201*$AD$1019,0)*AH1196,0)</f>
        <v>131</v>
      </c>
      <c r="AM1196" s="16"/>
    </row>
    <row r="1197" spans="1:39" ht="16.75" customHeight="1" x14ac:dyDescent="0.3">
      <c r="A1197" s="11">
        <v>33</v>
      </c>
      <c r="B1197" s="14" t="s">
        <v>3997</v>
      </c>
      <c r="C1197" s="52" t="s">
        <v>14396</v>
      </c>
      <c r="D1197" s="128"/>
      <c r="E1197" s="129"/>
      <c r="F1197" s="129"/>
      <c r="G1197" s="129"/>
      <c r="H1197" s="129"/>
      <c r="I1197" s="129"/>
      <c r="J1197" s="129"/>
      <c r="K1197" s="130"/>
      <c r="L1197" s="2"/>
      <c r="M1197" s="2"/>
      <c r="N1197" s="58"/>
      <c r="O1197" s="81"/>
      <c r="P1197" s="185"/>
      <c r="Q1197" s="2"/>
      <c r="R1197" s="2"/>
      <c r="S1197" s="44"/>
      <c r="T1197" s="45"/>
      <c r="U1197" s="2"/>
      <c r="V1197" s="2"/>
      <c r="W1197" s="2"/>
      <c r="X1197" s="2"/>
      <c r="Y1197" s="145"/>
      <c r="Z1197" s="71"/>
      <c r="AA1197" s="232"/>
      <c r="AB1197" s="72"/>
      <c r="AC1197" s="145"/>
      <c r="AD1197" s="71"/>
      <c r="AE1197" s="292"/>
      <c r="AF1197" s="220" t="s">
        <v>7391</v>
      </c>
      <c r="AG1197" s="55" t="s">
        <v>7390</v>
      </c>
      <c r="AH1197" s="141">
        <v>0.5</v>
      </c>
      <c r="AI1197" s="141"/>
      <c r="AJ1197" s="141"/>
      <c r="AK1197" s="142"/>
      <c r="AL1197" s="98">
        <f>ROUND(ROUND(P1201*$AD$1019,0)*AH1197,0)</f>
        <v>94</v>
      </c>
      <c r="AM1197" s="66"/>
    </row>
    <row r="1198" spans="1:39" ht="16.75" customHeight="1" x14ac:dyDescent="0.3">
      <c r="A1198" s="11">
        <v>33</v>
      </c>
      <c r="B1198" s="14" t="s">
        <v>3998</v>
      </c>
      <c r="C1198" s="52" t="s">
        <v>14395</v>
      </c>
      <c r="D1198" s="128"/>
      <c r="E1198" s="129"/>
      <c r="F1198" s="129"/>
      <c r="G1198" s="129"/>
      <c r="H1198" s="129"/>
      <c r="I1198" s="129"/>
      <c r="J1198" s="129"/>
      <c r="K1198" s="130"/>
      <c r="L1198" s="2"/>
      <c r="M1198" s="2"/>
      <c r="N1198" s="58"/>
      <c r="O1198" s="81"/>
      <c r="P1198" s="185"/>
      <c r="Q1198" s="2"/>
      <c r="R1198" s="2"/>
      <c r="S1198" s="44"/>
      <c r="T1198" s="2"/>
      <c r="U1198" s="2"/>
      <c r="V1198" s="2"/>
      <c r="W1198" s="2"/>
      <c r="X1198" s="2"/>
      <c r="Y1198" s="145"/>
      <c r="Z1198" s="71"/>
      <c r="AA1198" s="232"/>
      <c r="AB1198" s="72"/>
      <c r="AC1198" s="145"/>
      <c r="AD1198" s="71"/>
      <c r="AE1198" s="36"/>
      <c r="AF1198" s="201"/>
      <c r="AG1198" s="55"/>
      <c r="AH1198" s="141"/>
      <c r="AI1198" s="268" t="s">
        <v>7356</v>
      </c>
      <c r="AJ1198" s="53">
        <v>5</v>
      </c>
      <c r="AK1198" s="181" t="s">
        <v>7357</v>
      </c>
      <c r="AL1198" s="98">
        <f>ROUND(P1201*$AD$1019-AJ1198,0)</f>
        <v>182</v>
      </c>
      <c r="AM1198" s="66"/>
    </row>
    <row r="1199" spans="1:39" ht="16.75" customHeight="1" x14ac:dyDescent="0.3">
      <c r="A1199" s="11">
        <v>33</v>
      </c>
      <c r="B1199" s="14" t="s">
        <v>3999</v>
      </c>
      <c r="C1199" s="52" t="s">
        <v>14394</v>
      </c>
      <c r="D1199" s="128"/>
      <c r="E1199" s="129"/>
      <c r="F1199" s="129"/>
      <c r="G1199" s="129"/>
      <c r="H1199" s="129"/>
      <c r="I1199" s="129"/>
      <c r="J1199" s="129"/>
      <c r="K1199" s="130"/>
      <c r="L1199" s="2"/>
      <c r="M1199" s="2"/>
      <c r="N1199" s="58"/>
      <c r="O1199" s="81"/>
      <c r="P1199" s="185"/>
      <c r="Q1199" s="2"/>
      <c r="R1199" s="2"/>
      <c r="S1199" s="44"/>
      <c r="T1199" s="2"/>
      <c r="U1199" s="2"/>
      <c r="V1199" s="2"/>
      <c r="W1199" s="2"/>
      <c r="X1199" s="2"/>
      <c r="Y1199" s="145"/>
      <c r="Z1199" s="71"/>
      <c r="AA1199" s="232"/>
      <c r="AB1199" s="72"/>
      <c r="AC1199" s="145"/>
      <c r="AD1199" s="71"/>
      <c r="AE1199" s="291" t="s">
        <v>12369</v>
      </c>
      <c r="AF1199" s="220" t="s">
        <v>7358</v>
      </c>
      <c r="AG1199" s="55" t="s">
        <v>7390</v>
      </c>
      <c r="AH1199" s="141">
        <v>0.7</v>
      </c>
      <c r="AI1199" s="269"/>
      <c r="AJ1199" s="136"/>
      <c r="AK1199" s="75"/>
      <c r="AL1199" s="98">
        <f>ROUND(ROUND(P1201*$AD$1019,0)*AH1199-AJ1198,0)</f>
        <v>126</v>
      </c>
      <c r="AM1199" s="66"/>
    </row>
    <row r="1200" spans="1:39" ht="16.75" customHeight="1" x14ac:dyDescent="0.3">
      <c r="A1200" s="11">
        <v>33</v>
      </c>
      <c r="B1200" s="14" t="s">
        <v>4000</v>
      </c>
      <c r="C1200" s="52" t="s">
        <v>14393</v>
      </c>
      <c r="D1200" s="128"/>
      <c r="E1200" s="129"/>
      <c r="F1200" s="129"/>
      <c r="G1200" s="129"/>
      <c r="H1200" s="129"/>
      <c r="I1200" s="129"/>
      <c r="J1200" s="129"/>
      <c r="K1200" s="130"/>
      <c r="L1200" s="2"/>
      <c r="M1200" s="2"/>
      <c r="N1200" s="58"/>
      <c r="O1200" s="81"/>
      <c r="P1200" s="185"/>
      <c r="Q1200" s="2"/>
      <c r="R1200" s="2"/>
      <c r="S1200" s="44"/>
      <c r="T1200" s="2"/>
      <c r="U1200" s="2"/>
      <c r="V1200" s="2"/>
      <c r="W1200" s="2"/>
      <c r="X1200" s="2"/>
      <c r="Y1200" s="145"/>
      <c r="Z1200" s="71"/>
      <c r="AA1200" s="232"/>
      <c r="AB1200" s="72"/>
      <c r="AC1200" s="145"/>
      <c r="AD1200" s="71"/>
      <c r="AE1200" s="292"/>
      <c r="AF1200" s="220" t="s">
        <v>7391</v>
      </c>
      <c r="AG1200" s="55" t="s">
        <v>7390</v>
      </c>
      <c r="AH1200" s="141">
        <v>0.5</v>
      </c>
      <c r="AI1200" s="270"/>
      <c r="AJ1200" s="144"/>
      <c r="AK1200" s="150"/>
      <c r="AL1200" s="98">
        <f>ROUND(ROUND(P1201*$AD$1019,0)*AH1200-AJ1198,0)</f>
        <v>89</v>
      </c>
      <c r="AM1200" s="66"/>
    </row>
    <row r="1201" spans="1:39" ht="16.75" customHeight="1" x14ac:dyDescent="0.3">
      <c r="A1201" s="11">
        <v>33</v>
      </c>
      <c r="B1201" s="14" t="s">
        <v>4001</v>
      </c>
      <c r="C1201" s="52" t="s">
        <v>14392</v>
      </c>
      <c r="D1201" s="45"/>
      <c r="E1201" s="2"/>
      <c r="F1201" s="2"/>
      <c r="G1201" s="2"/>
      <c r="H1201" s="2"/>
      <c r="I1201" s="2"/>
      <c r="J1201" s="2"/>
      <c r="K1201" s="44"/>
      <c r="L1201" s="2"/>
      <c r="M1201" s="2"/>
      <c r="N1201" s="58"/>
      <c r="O1201" s="81"/>
      <c r="P1201" s="271">
        <f>'21共同生活援助（日中支援型）'!P481</f>
        <v>373</v>
      </c>
      <c r="Q1201" s="272"/>
      <c r="R1201" s="2" t="s">
        <v>7388</v>
      </c>
      <c r="S1201" s="44"/>
      <c r="T1201" s="281" t="s">
        <v>7380</v>
      </c>
      <c r="U1201" s="282"/>
      <c r="V1201" s="282"/>
      <c r="W1201" s="282"/>
      <c r="X1201" s="36"/>
      <c r="Y1201" s="217"/>
      <c r="Z1201" s="74"/>
      <c r="AA1201" s="232"/>
      <c r="AB1201" s="72"/>
      <c r="AC1201" s="145"/>
      <c r="AD1201" s="71"/>
      <c r="AE1201" s="36"/>
      <c r="AF1201" s="194"/>
      <c r="AG1201" s="7"/>
      <c r="AH1201" s="7"/>
      <c r="AI1201" s="36"/>
      <c r="AJ1201" s="7"/>
      <c r="AK1201" s="37"/>
      <c r="AL1201" s="98">
        <f>ROUND(ROUND(P1201*Y1202,0)*$AD$1019,0)</f>
        <v>174</v>
      </c>
      <c r="AM1201" s="66"/>
    </row>
    <row r="1202" spans="1:39" ht="16.75" customHeight="1" x14ac:dyDescent="0.3">
      <c r="A1202" s="11">
        <v>33</v>
      </c>
      <c r="B1202" s="14" t="s">
        <v>4002</v>
      </c>
      <c r="C1202" s="52" t="s">
        <v>14391</v>
      </c>
      <c r="D1202" s="45"/>
      <c r="E1202" s="2"/>
      <c r="F1202" s="2"/>
      <c r="G1202" s="2"/>
      <c r="H1202" s="2"/>
      <c r="I1202" s="2"/>
      <c r="J1202" s="2"/>
      <c r="K1202" s="44"/>
      <c r="L1202" s="2"/>
      <c r="M1202" s="2"/>
      <c r="N1202" s="58"/>
      <c r="O1202" s="81"/>
      <c r="P1202" s="72"/>
      <c r="Q1202" s="145"/>
      <c r="R1202" s="2"/>
      <c r="S1202" s="44"/>
      <c r="T1202" s="284"/>
      <c r="U1202" s="285"/>
      <c r="V1202" s="285"/>
      <c r="W1202" s="285"/>
      <c r="X1202" s="136" t="s">
        <v>7404</v>
      </c>
      <c r="Y1202" s="273">
        <v>0.93</v>
      </c>
      <c r="Z1202" s="274"/>
      <c r="AA1202" s="233"/>
      <c r="AB1202" s="156"/>
      <c r="AC1202" s="155"/>
      <c r="AD1202" s="157"/>
      <c r="AE1202" s="291" t="s">
        <v>12369</v>
      </c>
      <c r="AF1202" s="220" t="s">
        <v>7358</v>
      </c>
      <c r="AG1202" s="55" t="s">
        <v>7390</v>
      </c>
      <c r="AH1202" s="141">
        <v>0.7</v>
      </c>
      <c r="AI1202" s="141"/>
      <c r="AJ1202" s="141"/>
      <c r="AK1202" s="142"/>
      <c r="AL1202" s="98">
        <f>ROUND(ROUND(ROUND(P1201*Y1202,0)*$AD$1019,0)*AH1202,0)</f>
        <v>122</v>
      </c>
      <c r="AM1202" s="66"/>
    </row>
    <row r="1203" spans="1:39" ht="16.75" customHeight="1" x14ac:dyDescent="0.3">
      <c r="A1203" s="11">
        <v>33</v>
      </c>
      <c r="B1203" s="14" t="s">
        <v>4003</v>
      </c>
      <c r="C1203" s="52" t="s">
        <v>14390</v>
      </c>
      <c r="D1203" s="128"/>
      <c r="E1203" s="129"/>
      <c r="F1203" s="129"/>
      <c r="G1203" s="129"/>
      <c r="H1203" s="129"/>
      <c r="I1203" s="129"/>
      <c r="J1203" s="129"/>
      <c r="K1203" s="130"/>
      <c r="L1203" s="2"/>
      <c r="M1203" s="2"/>
      <c r="N1203" s="58"/>
      <c r="O1203" s="81"/>
      <c r="P1203" s="185"/>
      <c r="Q1203" s="2"/>
      <c r="R1203" s="2"/>
      <c r="S1203" s="44"/>
      <c r="T1203" s="284"/>
      <c r="U1203" s="285"/>
      <c r="V1203" s="285"/>
      <c r="W1203" s="285"/>
      <c r="X1203" s="2"/>
      <c r="Y1203" s="145"/>
      <c r="Z1203" s="71"/>
      <c r="AA1203" s="232"/>
      <c r="AB1203" s="72"/>
      <c r="AC1203" s="145"/>
      <c r="AD1203" s="71"/>
      <c r="AE1203" s="292"/>
      <c r="AF1203" s="220" t="s">
        <v>7391</v>
      </c>
      <c r="AG1203" s="55" t="s">
        <v>7390</v>
      </c>
      <c r="AH1203" s="141">
        <v>0.5</v>
      </c>
      <c r="AI1203" s="141"/>
      <c r="AJ1203" s="141"/>
      <c r="AK1203" s="142"/>
      <c r="AL1203" s="6">
        <f>ROUND(ROUND(ROUND(P1201*Y1202,0)*$AD$1019,0)*AH1203,0)</f>
        <v>87</v>
      </c>
      <c r="AM1203" s="66"/>
    </row>
    <row r="1204" spans="1:39" ht="16.75" customHeight="1" x14ac:dyDescent="0.3">
      <c r="A1204" s="11">
        <v>33</v>
      </c>
      <c r="B1204" s="14" t="s">
        <v>4004</v>
      </c>
      <c r="C1204" s="52" t="s">
        <v>14389</v>
      </c>
      <c r="D1204" s="128"/>
      <c r="E1204" s="129"/>
      <c r="F1204" s="129"/>
      <c r="G1204" s="129"/>
      <c r="H1204" s="129"/>
      <c r="I1204" s="129"/>
      <c r="J1204" s="129"/>
      <c r="K1204" s="130"/>
      <c r="L1204" s="2"/>
      <c r="M1204" s="2"/>
      <c r="N1204" s="58"/>
      <c r="O1204" s="81"/>
      <c r="P1204" s="185"/>
      <c r="Q1204" s="2"/>
      <c r="R1204" s="2"/>
      <c r="S1204" s="44"/>
      <c r="T1204" s="45"/>
      <c r="U1204" s="2"/>
      <c r="V1204" s="2"/>
      <c r="W1204" s="2"/>
      <c r="X1204" s="2"/>
      <c r="Y1204" s="145"/>
      <c r="Z1204" s="71"/>
      <c r="AA1204" s="232"/>
      <c r="AB1204" s="72"/>
      <c r="AC1204" s="145"/>
      <c r="AD1204" s="71"/>
      <c r="AE1204" s="36"/>
      <c r="AF1204" s="201"/>
      <c r="AG1204" s="55"/>
      <c r="AH1204" s="141"/>
      <c r="AI1204" s="268" t="s">
        <v>7356</v>
      </c>
      <c r="AJ1204" s="53">
        <v>5</v>
      </c>
      <c r="AK1204" s="181" t="s">
        <v>7357</v>
      </c>
      <c r="AL1204" s="98">
        <f>ROUND(ROUND(P1201*Y1202,0)*$AD$1019-AJ1204,0)</f>
        <v>169</v>
      </c>
      <c r="AM1204" s="66"/>
    </row>
    <row r="1205" spans="1:39" ht="16.75" customHeight="1" x14ac:dyDescent="0.3">
      <c r="A1205" s="11">
        <v>33</v>
      </c>
      <c r="B1205" s="14" t="s">
        <v>4005</v>
      </c>
      <c r="C1205" s="52" t="s">
        <v>14388</v>
      </c>
      <c r="D1205" s="128"/>
      <c r="E1205" s="129"/>
      <c r="F1205" s="129"/>
      <c r="G1205" s="129"/>
      <c r="H1205" s="129"/>
      <c r="I1205" s="129"/>
      <c r="J1205" s="129"/>
      <c r="K1205" s="130"/>
      <c r="L1205" s="2"/>
      <c r="M1205" s="2"/>
      <c r="N1205" s="58"/>
      <c r="O1205" s="81"/>
      <c r="P1205" s="185"/>
      <c r="Q1205" s="2"/>
      <c r="R1205" s="2"/>
      <c r="S1205" s="44"/>
      <c r="T1205" s="45"/>
      <c r="U1205" s="2"/>
      <c r="V1205" s="2"/>
      <c r="W1205" s="2"/>
      <c r="X1205" s="2"/>
      <c r="Y1205" s="145"/>
      <c r="Z1205" s="71"/>
      <c r="AA1205" s="232"/>
      <c r="AB1205" s="72"/>
      <c r="AC1205" s="145"/>
      <c r="AD1205" s="71"/>
      <c r="AE1205" s="291" t="s">
        <v>12369</v>
      </c>
      <c r="AF1205" s="220" t="s">
        <v>7358</v>
      </c>
      <c r="AG1205" s="55" t="s">
        <v>7390</v>
      </c>
      <c r="AH1205" s="141">
        <v>0.7</v>
      </c>
      <c r="AI1205" s="269"/>
      <c r="AJ1205" s="136"/>
      <c r="AK1205" s="75"/>
      <c r="AL1205" s="98">
        <f>ROUND(ROUND(ROUND(P1201*Y1202,0)*$AD$1019,0)*AH1205-AJ1204,0)</f>
        <v>117</v>
      </c>
      <c r="AM1205" s="66"/>
    </row>
    <row r="1206" spans="1:39" ht="16.75" customHeight="1" x14ac:dyDescent="0.3">
      <c r="A1206" s="11">
        <v>33</v>
      </c>
      <c r="B1206" s="14" t="s">
        <v>4006</v>
      </c>
      <c r="C1206" s="52" t="s">
        <v>14387</v>
      </c>
      <c r="D1206" s="128"/>
      <c r="E1206" s="129"/>
      <c r="F1206" s="129"/>
      <c r="G1206" s="129"/>
      <c r="H1206" s="129"/>
      <c r="I1206" s="129"/>
      <c r="J1206" s="129"/>
      <c r="K1206" s="130"/>
      <c r="L1206" s="2"/>
      <c r="M1206" s="2"/>
      <c r="N1206" s="58"/>
      <c r="O1206" s="81"/>
      <c r="P1206" s="185"/>
      <c r="Q1206" s="2"/>
      <c r="R1206" s="2"/>
      <c r="S1206" s="44"/>
      <c r="T1206" s="43"/>
      <c r="U1206" s="8"/>
      <c r="V1206" s="8"/>
      <c r="W1206" s="8"/>
      <c r="X1206" s="8"/>
      <c r="Y1206" s="180"/>
      <c r="Z1206" s="73"/>
      <c r="AA1206" s="232"/>
      <c r="AB1206" s="72"/>
      <c r="AC1206" s="145"/>
      <c r="AD1206" s="71"/>
      <c r="AE1206" s="292"/>
      <c r="AF1206" s="220" t="s">
        <v>7391</v>
      </c>
      <c r="AG1206" s="55" t="s">
        <v>7390</v>
      </c>
      <c r="AH1206" s="141">
        <v>0.5</v>
      </c>
      <c r="AI1206" s="270"/>
      <c r="AJ1206" s="144"/>
      <c r="AK1206" s="150"/>
      <c r="AL1206" s="6">
        <f>ROUND(ROUND(ROUND(P1201*Y1202,0)*$AD$1019,0)*AH1206-AJ1204,0)</f>
        <v>82</v>
      </c>
      <c r="AM1206" s="66"/>
    </row>
    <row r="1207" spans="1:39" ht="16.75" customHeight="1" x14ac:dyDescent="0.3">
      <c r="A1207" s="11">
        <v>33</v>
      </c>
      <c r="B1207" s="14" t="s">
        <v>4007</v>
      </c>
      <c r="C1207" s="52" t="s">
        <v>14386</v>
      </c>
      <c r="D1207" s="45"/>
      <c r="E1207" s="2"/>
      <c r="F1207" s="2"/>
      <c r="G1207" s="2"/>
      <c r="H1207" s="2"/>
      <c r="I1207" s="2"/>
      <c r="J1207" s="2"/>
      <c r="K1207" s="44"/>
      <c r="L1207" s="2"/>
      <c r="M1207" s="2"/>
      <c r="N1207" s="58"/>
      <c r="O1207" s="81"/>
      <c r="P1207" s="185"/>
      <c r="Q1207" s="2"/>
      <c r="R1207" s="2"/>
      <c r="S1207" s="44"/>
      <c r="T1207" s="281" t="s">
        <v>13491</v>
      </c>
      <c r="U1207" s="282"/>
      <c r="V1207" s="282"/>
      <c r="W1207" s="282"/>
      <c r="X1207" s="2"/>
      <c r="Y1207" s="145"/>
      <c r="Z1207" s="71"/>
      <c r="AA1207" s="232"/>
      <c r="AB1207" s="72"/>
      <c r="AC1207" s="145"/>
      <c r="AD1207" s="71"/>
      <c r="AE1207" s="36"/>
      <c r="AF1207" s="194"/>
      <c r="AG1207" s="7"/>
      <c r="AH1207" s="7"/>
      <c r="AI1207" s="36"/>
      <c r="AJ1207" s="7"/>
      <c r="AK1207" s="37"/>
      <c r="AL1207" s="98">
        <f>ROUND(ROUND(P1201*Y1208,0)*$AD$1019,0)</f>
        <v>177</v>
      </c>
      <c r="AM1207" s="66"/>
    </row>
    <row r="1208" spans="1:39" ht="16.75" customHeight="1" x14ac:dyDescent="0.3">
      <c r="A1208" s="11">
        <v>33</v>
      </c>
      <c r="B1208" s="14" t="s">
        <v>4008</v>
      </c>
      <c r="C1208" s="52" t="s">
        <v>14385</v>
      </c>
      <c r="D1208" s="45"/>
      <c r="E1208" s="2"/>
      <c r="F1208" s="2"/>
      <c r="G1208" s="2"/>
      <c r="H1208" s="2"/>
      <c r="I1208" s="2"/>
      <c r="J1208" s="2"/>
      <c r="K1208" s="44"/>
      <c r="L1208" s="2"/>
      <c r="M1208" s="2"/>
      <c r="N1208" s="58"/>
      <c r="O1208" s="81"/>
      <c r="P1208" s="185"/>
      <c r="Q1208" s="2"/>
      <c r="R1208" s="2"/>
      <c r="S1208" s="44"/>
      <c r="T1208" s="284" t="s">
        <v>7405</v>
      </c>
      <c r="U1208" s="285"/>
      <c r="V1208" s="285"/>
      <c r="W1208" s="285"/>
      <c r="X1208" s="136" t="s">
        <v>7404</v>
      </c>
      <c r="Y1208" s="273">
        <v>0.95</v>
      </c>
      <c r="Z1208" s="274"/>
      <c r="AA1208" s="233"/>
      <c r="AB1208" s="156"/>
      <c r="AC1208" s="155"/>
      <c r="AD1208" s="157"/>
      <c r="AE1208" s="291" t="s">
        <v>12369</v>
      </c>
      <c r="AF1208" s="220" t="s">
        <v>7358</v>
      </c>
      <c r="AG1208" s="55" t="s">
        <v>7390</v>
      </c>
      <c r="AH1208" s="141">
        <v>0.7</v>
      </c>
      <c r="AI1208" s="141"/>
      <c r="AJ1208" s="141"/>
      <c r="AK1208" s="142"/>
      <c r="AL1208" s="98">
        <f>ROUND(ROUND(ROUND(P1201*Y1208,0)*$AD$1019,0)*AH1208,0)</f>
        <v>124</v>
      </c>
      <c r="AM1208" s="66"/>
    </row>
    <row r="1209" spans="1:39" ht="16.75" customHeight="1" x14ac:dyDescent="0.3">
      <c r="A1209" s="11">
        <v>33</v>
      </c>
      <c r="B1209" s="14" t="s">
        <v>4009</v>
      </c>
      <c r="C1209" s="52" t="s">
        <v>14384</v>
      </c>
      <c r="D1209" s="128"/>
      <c r="E1209" s="129"/>
      <c r="F1209" s="129"/>
      <c r="G1209" s="129"/>
      <c r="H1209" s="129"/>
      <c r="I1209" s="129"/>
      <c r="J1209" s="129"/>
      <c r="K1209" s="130"/>
      <c r="L1209" s="2"/>
      <c r="M1209" s="2"/>
      <c r="N1209" s="58"/>
      <c r="O1209" s="81"/>
      <c r="P1209" s="185"/>
      <c r="Q1209" s="2"/>
      <c r="R1209" s="2"/>
      <c r="S1209" s="44"/>
      <c r="T1209" s="284"/>
      <c r="U1209" s="285"/>
      <c r="V1209" s="285"/>
      <c r="W1209" s="285"/>
      <c r="X1209" s="2"/>
      <c r="Y1209" s="145"/>
      <c r="Z1209" s="71"/>
      <c r="AA1209" s="232"/>
      <c r="AB1209" s="72"/>
      <c r="AC1209" s="145"/>
      <c r="AD1209" s="71"/>
      <c r="AE1209" s="292"/>
      <c r="AF1209" s="220" t="s">
        <v>7391</v>
      </c>
      <c r="AG1209" s="55" t="s">
        <v>7390</v>
      </c>
      <c r="AH1209" s="141">
        <v>0.5</v>
      </c>
      <c r="AI1209" s="141"/>
      <c r="AJ1209" s="141"/>
      <c r="AK1209" s="142"/>
      <c r="AL1209" s="98">
        <f>ROUND(ROUND(ROUND(P1201*Y1208,0)*$AD$1019,0)*AH1209,0)</f>
        <v>89</v>
      </c>
      <c r="AM1209" s="66"/>
    </row>
    <row r="1210" spans="1:39" ht="16.75" customHeight="1" x14ac:dyDescent="0.3">
      <c r="A1210" s="11">
        <v>33</v>
      </c>
      <c r="B1210" s="14" t="s">
        <v>4010</v>
      </c>
      <c r="C1210" s="52" t="s">
        <v>14383</v>
      </c>
      <c r="D1210" s="128"/>
      <c r="E1210" s="129"/>
      <c r="F1210" s="129"/>
      <c r="G1210" s="129"/>
      <c r="H1210" s="129"/>
      <c r="I1210" s="129"/>
      <c r="J1210" s="129"/>
      <c r="K1210" s="130"/>
      <c r="L1210" s="2"/>
      <c r="M1210" s="2"/>
      <c r="N1210" s="58"/>
      <c r="O1210" s="81"/>
      <c r="P1210" s="185"/>
      <c r="Q1210" s="2"/>
      <c r="R1210" s="2"/>
      <c r="S1210" s="44"/>
      <c r="T1210" s="45"/>
      <c r="U1210" s="2"/>
      <c r="V1210" s="2"/>
      <c r="W1210" s="2"/>
      <c r="X1210" s="2"/>
      <c r="Y1210" s="145"/>
      <c r="Z1210" s="71"/>
      <c r="AA1210" s="232"/>
      <c r="AB1210" s="72"/>
      <c r="AC1210" s="145"/>
      <c r="AD1210" s="71"/>
      <c r="AE1210" s="36"/>
      <c r="AF1210" s="201"/>
      <c r="AG1210" s="55"/>
      <c r="AH1210" s="141"/>
      <c r="AI1210" s="268" t="s">
        <v>7356</v>
      </c>
      <c r="AJ1210" s="53">
        <v>5</v>
      </c>
      <c r="AK1210" s="181" t="s">
        <v>7357</v>
      </c>
      <c r="AL1210" s="98">
        <f>ROUND(ROUND(P1201*Y1208,0)*$AD$1019-AJ1210,0)</f>
        <v>172</v>
      </c>
      <c r="AM1210" s="66"/>
    </row>
    <row r="1211" spans="1:39" ht="16.75" customHeight="1" x14ac:dyDescent="0.3">
      <c r="A1211" s="11">
        <v>33</v>
      </c>
      <c r="B1211" s="14" t="s">
        <v>4011</v>
      </c>
      <c r="C1211" s="52" t="s">
        <v>14382</v>
      </c>
      <c r="D1211" s="128"/>
      <c r="E1211" s="129"/>
      <c r="F1211" s="129"/>
      <c r="G1211" s="129"/>
      <c r="H1211" s="129"/>
      <c r="I1211" s="129"/>
      <c r="J1211" s="129"/>
      <c r="K1211" s="130"/>
      <c r="L1211" s="2"/>
      <c r="M1211" s="2"/>
      <c r="N1211" s="58"/>
      <c r="O1211" s="81"/>
      <c r="P1211" s="185"/>
      <c r="Q1211" s="2"/>
      <c r="R1211" s="2"/>
      <c r="S1211" s="44"/>
      <c r="T1211" s="45"/>
      <c r="U1211" s="2"/>
      <c r="V1211" s="2"/>
      <c r="W1211" s="2"/>
      <c r="X1211" s="2"/>
      <c r="Y1211" s="145"/>
      <c r="Z1211" s="71"/>
      <c r="AA1211" s="232"/>
      <c r="AB1211" s="72"/>
      <c r="AC1211" s="145"/>
      <c r="AD1211" s="71"/>
      <c r="AE1211" s="291" t="s">
        <v>12369</v>
      </c>
      <c r="AF1211" s="220" t="s">
        <v>7358</v>
      </c>
      <c r="AG1211" s="55" t="s">
        <v>7390</v>
      </c>
      <c r="AH1211" s="141">
        <v>0.7</v>
      </c>
      <c r="AI1211" s="269"/>
      <c r="AJ1211" s="136"/>
      <c r="AK1211" s="75"/>
      <c r="AL1211" s="98">
        <f>ROUND(ROUND(ROUND(P1201*Y1208,0)*$AD$1019,0)*AH1211-AJ1210,0)</f>
        <v>119</v>
      </c>
      <c r="AM1211" s="66"/>
    </row>
    <row r="1212" spans="1:39" ht="16.75" customHeight="1" x14ac:dyDescent="0.3">
      <c r="A1212" s="11">
        <v>33</v>
      </c>
      <c r="B1212" s="14" t="s">
        <v>4012</v>
      </c>
      <c r="C1212" s="52" t="s">
        <v>14381</v>
      </c>
      <c r="D1212" s="128"/>
      <c r="E1212" s="129"/>
      <c r="F1212" s="129"/>
      <c r="G1212" s="129"/>
      <c r="H1212" s="129"/>
      <c r="I1212" s="129"/>
      <c r="J1212" s="129"/>
      <c r="K1212" s="130"/>
      <c r="L1212" s="2"/>
      <c r="M1212" s="2"/>
      <c r="N1212" s="58"/>
      <c r="O1212" s="81"/>
      <c r="P1212" s="185"/>
      <c r="Q1212" s="2"/>
      <c r="R1212" s="2"/>
      <c r="S1212" s="44"/>
      <c r="T1212" s="43"/>
      <c r="U1212" s="8"/>
      <c r="V1212" s="8"/>
      <c r="W1212" s="8"/>
      <c r="X1212" s="8"/>
      <c r="Y1212" s="180"/>
      <c r="Z1212" s="73"/>
      <c r="AA1212" s="232"/>
      <c r="AB1212" s="72"/>
      <c r="AC1212" s="145"/>
      <c r="AD1212" s="71"/>
      <c r="AE1212" s="292"/>
      <c r="AF1212" s="220" t="s">
        <v>7391</v>
      </c>
      <c r="AG1212" s="55" t="s">
        <v>7390</v>
      </c>
      <c r="AH1212" s="141">
        <v>0.5</v>
      </c>
      <c r="AI1212" s="270"/>
      <c r="AJ1212" s="144"/>
      <c r="AK1212" s="150"/>
      <c r="AL1212" s="98">
        <f>ROUND(ROUND(ROUND(P1201*Y1208,0)*$AD$1019,0)*AH1212-AJ1210,0)</f>
        <v>84</v>
      </c>
      <c r="AM1212" s="66"/>
    </row>
    <row r="1213" spans="1:39" ht="16.75" customHeight="1" x14ac:dyDescent="0.3">
      <c r="A1213" s="11">
        <v>33</v>
      </c>
      <c r="B1213" s="14" t="s">
        <v>4013</v>
      </c>
      <c r="C1213" s="52" t="s">
        <v>14380</v>
      </c>
      <c r="D1213" s="45"/>
      <c r="E1213" s="2"/>
      <c r="F1213" s="2"/>
      <c r="G1213" s="2"/>
      <c r="H1213" s="2"/>
      <c r="I1213" s="2"/>
      <c r="J1213" s="2"/>
      <c r="K1213" s="44"/>
      <c r="L1213" s="2"/>
      <c r="M1213" s="2"/>
      <c r="N1213" s="58"/>
      <c r="O1213" s="81"/>
      <c r="P1213" s="297" t="s">
        <v>12744</v>
      </c>
      <c r="Q1213" s="298"/>
      <c r="R1213" s="298"/>
      <c r="S1213" s="299"/>
      <c r="T1213" s="36"/>
      <c r="U1213" s="36"/>
      <c r="V1213" s="36"/>
      <c r="W1213" s="36"/>
      <c r="X1213" s="36"/>
      <c r="Y1213" s="217"/>
      <c r="Z1213" s="50"/>
      <c r="AA1213" s="12"/>
      <c r="AB1213" s="45"/>
      <c r="AC1213" s="2"/>
      <c r="AD1213" s="44"/>
      <c r="AE1213" s="36"/>
      <c r="AF1213" s="53"/>
      <c r="AG1213" s="36"/>
      <c r="AH1213" s="36"/>
      <c r="AI1213" s="36"/>
      <c r="AJ1213" s="36"/>
      <c r="AK1213" s="50"/>
      <c r="AL1213" s="98">
        <f>ROUND(P1219*$AD$1019,0)</f>
        <v>162</v>
      </c>
      <c r="AM1213" s="16"/>
    </row>
    <row r="1214" spans="1:39" ht="16.75" customHeight="1" x14ac:dyDescent="0.3">
      <c r="A1214" s="11">
        <v>33</v>
      </c>
      <c r="B1214" s="14" t="s">
        <v>4014</v>
      </c>
      <c r="C1214" s="52" t="s">
        <v>14379</v>
      </c>
      <c r="D1214" s="45"/>
      <c r="E1214" s="2"/>
      <c r="F1214" s="2"/>
      <c r="G1214" s="2"/>
      <c r="H1214" s="2"/>
      <c r="I1214" s="2"/>
      <c r="J1214" s="2"/>
      <c r="K1214" s="44"/>
      <c r="L1214" s="2"/>
      <c r="M1214" s="2"/>
      <c r="N1214" s="58"/>
      <c r="O1214" s="81"/>
      <c r="P1214" s="300"/>
      <c r="Q1214" s="301"/>
      <c r="R1214" s="301"/>
      <c r="S1214" s="302"/>
      <c r="T1214" s="2"/>
      <c r="U1214" s="2"/>
      <c r="V1214" s="2"/>
      <c r="W1214" s="2"/>
      <c r="X1214" s="2"/>
      <c r="Y1214" s="145"/>
      <c r="Z1214" s="71"/>
      <c r="AA1214" s="232"/>
      <c r="AB1214" s="72"/>
      <c r="AC1214" s="145"/>
      <c r="AD1214" s="71"/>
      <c r="AE1214" s="291" t="s">
        <v>12369</v>
      </c>
      <c r="AF1214" s="220" t="s">
        <v>7358</v>
      </c>
      <c r="AG1214" s="55" t="s">
        <v>7390</v>
      </c>
      <c r="AH1214" s="141">
        <v>0.7</v>
      </c>
      <c r="AI1214" s="141"/>
      <c r="AJ1214" s="141"/>
      <c r="AK1214" s="142"/>
      <c r="AL1214" s="6">
        <f>ROUND(ROUND(P1219*$AD$1019,0)*AH1214,0)</f>
        <v>113</v>
      </c>
      <c r="AM1214" s="16"/>
    </row>
    <row r="1215" spans="1:39" ht="16.75" customHeight="1" x14ac:dyDescent="0.3">
      <c r="A1215" s="11">
        <v>33</v>
      </c>
      <c r="B1215" s="14" t="s">
        <v>4015</v>
      </c>
      <c r="C1215" s="52" t="s">
        <v>14378</v>
      </c>
      <c r="D1215" s="128"/>
      <c r="E1215" s="129"/>
      <c r="F1215" s="129"/>
      <c r="G1215" s="129"/>
      <c r="H1215" s="129"/>
      <c r="I1215" s="129"/>
      <c r="J1215" s="129"/>
      <c r="K1215" s="130"/>
      <c r="L1215" s="2"/>
      <c r="M1215" s="2"/>
      <c r="N1215" s="58"/>
      <c r="O1215" s="81"/>
      <c r="P1215" s="185"/>
      <c r="Q1215" s="2"/>
      <c r="R1215" s="2"/>
      <c r="S1215" s="44"/>
      <c r="T1215" s="45"/>
      <c r="U1215" s="2"/>
      <c r="V1215" s="2"/>
      <c r="W1215" s="2"/>
      <c r="X1215" s="2"/>
      <c r="Y1215" s="145"/>
      <c r="Z1215" s="71"/>
      <c r="AA1215" s="232"/>
      <c r="AB1215" s="72"/>
      <c r="AC1215" s="145"/>
      <c r="AD1215" s="71"/>
      <c r="AE1215" s="292"/>
      <c r="AF1215" s="220" t="s">
        <v>7391</v>
      </c>
      <c r="AG1215" s="55" t="s">
        <v>7390</v>
      </c>
      <c r="AH1215" s="141">
        <v>0.5</v>
      </c>
      <c r="AI1215" s="141"/>
      <c r="AJ1215" s="141"/>
      <c r="AK1215" s="142"/>
      <c r="AL1215" s="6">
        <f>ROUND(ROUND(P1219*$AD$1019,0)*AH1215,0)</f>
        <v>81</v>
      </c>
      <c r="AM1215" s="66"/>
    </row>
    <row r="1216" spans="1:39" ht="16.75" customHeight="1" x14ac:dyDescent="0.3">
      <c r="A1216" s="11">
        <v>33</v>
      </c>
      <c r="B1216" s="14" t="s">
        <v>4016</v>
      </c>
      <c r="C1216" s="52" t="s">
        <v>14377</v>
      </c>
      <c r="D1216" s="128"/>
      <c r="E1216" s="129"/>
      <c r="F1216" s="129"/>
      <c r="G1216" s="129"/>
      <c r="H1216" s="129"/>
      <c r="I1216" s="129"/>
      <c r="J1216" s="129"/>
      <c r="K1216" s="130"/>
      <c r="L1216" s="2"/>
      <c r="M1216" s="2"/>
      <c r="N1216" s="58"/>
      <c r="O1216" s="81"/>
      <c r="P1216" s="185"/>
      <c r="Q1216" s="2"/>
      <c r="R1216" s="2"/>
      <c r="S1216" s="44"/>
      <c r="T1216" s="2"/>
      <c r="U1216" s="2"/>
      <c r="V1216" s="2"/>
      <c r="W1216" s="2"/>
      <c r="X1216" s="2"/>
      <c r="Y1216" s="145"/>
      <c r="Z1216" s="71"/>
      <c r="AA1216" s="232"/>
      <c r="AB1216" s="72"/>
      <c r="AC1216" s="145"/>
      <c r="AD1216" s="71"/>
      <c r="AE1216" s="36"/>
      <c r="AF1216" s="201"/>
      <c r="AG1216" s="55"/>
      <c r="AH1216" s="141"/>
      <c r="AI1216" s="268" t="s">
        <v>7356</v>
      </c>
      <c r="AJ1216" s="53">
        <v>5</v>
      </c>
      <c r="AK1216" s="181" t="s">
        <v>7357</v>
      </c>
      <c r="AL1216" s="98">
        <f>ROUND(P1219*$AD$1019-AJ1216,0)</f>
        <v>157</v>
      </c>
      <c r="AM1216" s="66"/>
    </row>
    <row r="1217" spans="1:39" ht="16.75" customHeight="1" x14ac:dyDescent="0.3">
      <c r="A1217" s="11">
        <v>33</v>
      </c>
      <c r="B1217" s="14" t="s">
        <v>4017</v>
      </c>
      <c r="C1217" s="52" t="s">
        <v>14376</v>
      </c>
      <c r="D1217" s="128"/>
      <c r="E1217" s="129"/>
      <c r="F1217" s="129"/>
      <c r="G1217" s="129"/>
      <c r="H1217" s="129"/>
      <c r="I1217" s="129"/>
      <c r="J1217" s="129"/>
      <c r="K1217" s="130"/>
      <c r="L1217" s="2"/>
      <c r="M1217" s="2"/>
      <c r="N1217" s="58"/>
      <c r="O1217" s="81"/>
      <c r="P1217" s="185"/>
      <c r="Q1217" s="2"/>
      <c r="R1217" s="2"/>
      <c r="S1217" s="44"/>
      <c r="T1217" s="2"/>
      <c r="U1217" s="2"/>
      <c r="V1217" s="2"/>
      <c r="W1217" s="2"/>
      <c r="X1217" s="2"/>
      <c r="Y1217" s="145"/>
      <c r="Z1217" s="71"/>
      <c r="AA1217" s="232"/>
      <c r="AB1217" s="72"/>
      <c r="AC1217" s="145"/>
      <c r="AD1217" s="71"/>
      <c r="AE1217" s="291" t="s">
        <v>12369</v>
      </c>
      <c r="AF1217" s="220" t="s">
        <v>7358</v>
      </c>
      <c r="AG1217" s="55" t="s">
        <v>7390</v>
      </c>
      <c r="AH1217" s="141">
        <v>0.7</v>
      </c>
      <c r="AI1217" s="269"/>
      <c r="AJ1217" s="136"/>
      <c r="AK1217" s="75"/>
      <c r="AL1217" s="6">
        <f>ROUND(ROUND(P1219*$AD$1019,0)*AH1217-AJ1216,0)</f>
        <v>108</v>
      </c>
      <c r="AM1217" s="66"/>
    </row>
    <row r="1218" spans="1:39" ht="16.75" customHeight="1" x14ac:dyDescent="0.3">
      <c r="A1218" s="11">
        <v>33</v>
      </c>
      <c r="B1218" s="14" t="s">
        <v>4018</v>
      </c>
      <c r="C1218" s="52" t="s">
        <v>14375</v>
      </c>
      <c r="D1218" s="128"/>
      <c r="E1218" s="129"/>
      <c r="F1218" s="129"/>
      <c r="G1218" s="129"/>
      <c r="H1218" s="129"/>
      <c r="I1218" s="129"/>
      <c r="J1218" s="129"/>
      <c r="K1218" s="130"/>
      <c r="L1218" s="2"/>
      <c r="M1218" s="2"/>
      <c r="N1218" s="58"/>
      <c r="O1218" s="81"/>
      <c r="P1218" s="185"/>
      <c r="Q1218" s="2"/>
      <c r="R1218" s="2"/>
      <c r="S1218" s="44"/>
      <c r="T1218" s="2"/>
      <c r="U1218" s="2"/>
      <c r="V1218" s="2"/>
      <c r="W1218" s="2"/>
      <c r="X1218" s="2"/>
      <c r="Y1218" s="145"/>
      <c r="Z1218" s="71"/>
      <c r="AA1218" s="232"/>
      <c r="AB1218" s="72"/>
      <c r="AC1218" s="145"/>
      <c r="AD1218" s="71"/>
      <c r="AE1218" s="292"/>
      <c r="AF1218" s="220" t="s">
        <v>7391</v>
      </c>
      <c r="AG1218" s="55" t="s">
        <v>7390</v>
      </c>
      <c r="AH1218" s="141">
        <v>0.5</v>
      </c>
      <c r="AI1218" s="270"/>
      <c r="AJ1218" s="144"/>
      <c r="AK1218" s="150"/>
      <c r="AL1218" s="6">
        <f>ROUND(ROUND(P1219*$AD$1019,0)*AH1218-AJ1216,0)</f>
        <v>76</v>
      </c>
      <c r="AM1218" s="66"/>
    </row>
    <row r="1219" spans="1:39" ht="16.75" customHeight="1" x14ac:dyDescent="0.3">
      <c r="A1219" s="11">
        <v>33</v>
      </c>
      <c r="B1219" s="14" t="s">
        <v>4019</v>
      </c>
      <c r="C1219" s="52" t="s">
        <v>14374</v>
      </c>
      <c r="D1219" s="45"/>
      <c r="E1219" s="2"/>
      <c r="F1219" s="2"/>
      <c r="G1219" s="2"/>
      <c r="H1219" s="2"/>
      <c r="I1219" s="2"/>
      <c r="J1219" s="2"/>
      <c r="K1219" s="44"/>
      <c r="L1219" s="2"/>
      <c r="M1219" s="2"/>
      <c r="N1219" s="58"/>
      <c r="O1219" s="81"/>
      <c r="P1219" s="271">
        <f>'21共同生活援助（日中支援型）'!P499</f>
        <v>323</v>
      </c>
      <c r="Q1219" s="272"/>
      <c r="R1219" s="2" t="s">
        <v>7388</v>
      </c>
      <c r="S1219" s="44"/>
      <c r="T1219" s="281" t="s">
        <v>7380</v>
      </c>
      <c r="U1219" s="282"/>
      <c r="V1219" s="282"/>
      <c r="W1219" s="282"/>
      <c r="X1219" s="36"/>
      <c r="Y1219" s="217"/>
      <c r="Z1219" s="74"/>
      <c r="AA1219" s="232"/>
      <c r="AB1219" s="72"/>
      <c r="AC1219" s="145"/>
      <c r="AD1219" s="71"/>
      <c r="AE1219" s="36"/>
      <c r="AF1219" s="194"/>
      <c r="AG1219" s="7"/>
      <c r="AH1219" s="7"/>
      <c r="AI1219" s="36"/>
      <c r="AJ1219" s="7"/>
      <c r="AK1219" s="37"/>
      <c r="AL1219" s="6">
        <f>ROUND(ROUND(P1219*Y1220,0)*$AD$1019,0)</f>
        <v>150</v>
      </c>
      <c r="AM1219" s="66"/>
    </row>
    <row r="1220" spans="1:39" ht="16.75" customHeight="1" x14ac:dyDescent="0.3">
      <c r="A1220" s="11">
        <v>33</v>
      </c>
      <c r="B1220" s="14" t="s">
        <v>4020</v>
      </c>
      <c r="C1220" s="52" t="s">
        <v>14373</v>
      </c>
      <c r="D1220" s="45"/>
      <c r="E1220" s="2"/>
      <c r="F1220" s="2"/>
      <c r="G1220" s="2"/>
      <c r="H1220" s="2"/>
      <c r="I1220" s="2"/>
      <c r="J1220" s="2"/>
      <c r="K1220" s="44"/>
      <c r="L1220" s="2"/>
      <c r="M1220" s="2"/>
      <c r="N1220" s="58"/>
      <c r="O1220" s="81"/>
      <c r="P1220" s="72"/>
      <c r="Q1220" s="145"/>
      <c r="R1220" s="2"/>
      <c r="S1220" s="44"/>
      <c r="T1220" s="284"/>
      <c r="U1220" s="285"/>
      <c r="V1220" s="285"/>
      <c r="W1220" s="285"/>
      <c r="X1220" s="136" t="s">
        <v>7404</v>
      </c>
      <c r="Y1220" s="273">
        <v>0.93</v>
      </c>
      <c r="Z1220" s="274"/>
      <c r="AA1220" s="233"/>
      <c r="AB1220" s="156"/>
      <c r="AC1220" s="155"/>
      <c r="AD1220" s="157"/>
      <c r="AE1220" s="291" t="s">
        <v>12369</v>
      </c>
      <c r="AF1220" s="220" t="s">
        <v>7358</v>
      </c>
      <c r="AG1220" s="55" t="s">
        <v>7390</v>
      </c>
      <c r="AH1220" s="141">
        <v>0.7</v>
      </c>
      <c r="AI1220" s="141"/>
      <c r="AJ1220" s="141"/>
      <c r="AK1220" s="142"/>
      <c r="AL1220" s="6">
        <f>ROUND(ROUND(ROUND(P1219*Y1220,0)*$AD$1019,0)*AH1220,0)</f>
        <v>105</v>
      </c>
      <c r="AM1220" s="66"/>
    </row>
    <row r="1221" spans="1:39" ht="16.75" customHeight="1" x14ac:dyDescent="0.3">
      <c r="A1221" s="11">
        <v>33</v>
      </c>
      <c r="B1221" s="14" t="s">
        <v>4021</v>
      </c>
      <c r="C1221" s="52" t="s">
        <v>14372</v>
      </c>
      <c r="D1221" s="128"/>
      <c r="E1221" s="129"/>
      <c r="F1221" s="129"/>
      <c r="G1221" s="129"/>
      <c r="H1221" s="129"/>
      <c r="I1221" s="129"/>
      <c r="J1221" s="129"/>
      <c r="K1221" s="130"/>
      <c r="L1221" s="2"/>
      <c r="M1221" s="2"/>
      <c r="N1221" s="58"/>
      <c r="O1221" s="81"/>
      <c r="P1221" s="185"/>
      <c r="Q1221" s="2"/>
      <c r="R1221" s="2"/>
      <c r="S1221" s="44"/>
      <c r="T1221" s="284"/>
      <c r="U1221" s="285"/>
      <c r="V1221" s="285"/>
      <c r="W1221" s="285"/>
      <c r="X1221" s="2"/>
      <c r="Y1221" s="145"/>
      <c r="Z1221" s="71"/>
      <c r="AA1221" s="232"/>
      <c r="AB1221" s="72"/>
      <c r="AC1221" s="145"/>
      <c r="AD1221" s="71"/>
      <c r="AE1221" s="292"/>
      <c r="AF1221" s="220" t="s">
        <v>7391</v>
      </c>
      <c r="AG1221" s="55" t="s">
        <v>7390</v>
      </c>
      <c r="AH1221" s="141">
        <v>0.5</v>
      </c>
      <c r="AI1221" s="141"/>
      <c r="AJ1221" s="141"/>
      <c r="AK1221" s="142"/>
      <c r="AL1221" s="6">
        <f>ROUND(ROUND(ROUND(P1219*Y1220,0)*$AD$1019,0)*AH1221,0)</f>
        <v>75</v>
      </c>
      <c r="AM1221" s="66"/>
    </row>
    <row r="1222" spans="1:39" ht="16.75" customHeight="1" x14ac:dyDescent="0.3">
      <c r="A1222" s="11">
        <v>33</v>
      </c>
      <c r="B1222" s="14" t="s">
        <v>4022</v>
      </c>
      <c r="C1222" s="52" t="s">
        <v>14371</v>
      </c>
      <c r="D1222" s="128"/>
      <c r="E1222" s="129"/>
      <c r="F1222" s="129"/>
      <c r="G1222" s="129"/>
      <c r="H1222" s="129"/>
      <c r="I1222" s="129"/>
      <c r="J1222" s="129"/>
      <c r="K1222" s="130"/>
      <c r="L1222" s="2"/>
      <c r="M1222" s="2"/>
      <c r="N1222" s="58"/>
      <c r="O1222" s="81"/>
      <c r="P1222" s="185"/>
      <c r="Q1222" s="2"/>
      <c r="R1222" s="2"/>
      <c r="S1222" s="44"/>
      <c r="T1222" s="45"/>
      <c r="U1222" s="2"/>
      <c r="V1222" s="2"/>
      <c r="W1222" s="2"/>
      <c r="X1222" s="2"/>
      <c r="Y1222" s="145"/>
      <c r="Z1222" s="71"/>
      <c r="AA1222" s="232"/>
      <c r="AB1222" s="72"/>
      <c r="AC1222" s="145"/>
      <c r="AD1222" s="71"/>
      <c r="AE1222" s="36"/>
      <c r="AF1222" s="201"/>
      <c r="AG1222" s="55"/>
      <c r="AH1222" s="141"/>
      <c r="AI1222" s="268" t="s">
        <v>7356</v>
      </c>
      <c r="AJ1222" s="53">
        <v>5</v>
      </c>
      <c r="AK1222" s="181" t="s">
        <v>7357</v>
      </c>
      <c r="AL1222" s="6">
        <f>ROUND(ROUND(P1219*Y1220,0)*$AD$1019-AJ1222,0)</f>
        <v>145</v>
      </c>
      <c r="AM1222" s="66"/>
    </row>
    <row r="1223" spans="1:39" ht="16.75" customHeight="1" x14ac:dyDescent="0.3">
      <c r="A1223" s="11">
        <v>33</v>
      </c>
      <c r="B1223" s="14" t="s">
        <v>4023</v>
      </c>
      <c r="C1223" s="52" t="s">
        <v>14370</v>
      </c>
      <c r="D1223" s="128"/>
      <c r="E1223" s="129"/>
      <c r="F1223" s="129"/>
      <c r="G1223" s="129"/>
      <c r="H1223" s="129"/>
      <c r="I1223" s="129"/>
      <c r="J1223" s="129"/>
      <c r="K1223" s="130"/>
      <c r="L1223" s="2"/>
      <c r="M1223" s="2"/>
      <c r="N1223" s="58"/>
      <c r="O1223" s="81"/>
      <c r="P1223" s="185"/>
      <c r="Q1223" s="2"/>
      <c r="R1223" s="2"/>
      <c r="S1223" s="44"/>
      <c r="T1223" s="45"/>
      <c r="U1223" s="2"/>
      <c r="V1223" s="2"/>
      <c r="W1223" s="2"/>
      <c r="X1223" s="2"/>
      <c r="Y1223" s="145"/>
      <c r="Z1223" s="71"/>
      <c r="AA1223" s="232"/>
      <c r="AB1223" s="72"/>
      <c r="AC1223" s="145"/>
      <c r="AD1223" s="71"/>
      <c r="AE1223" s="291" t="s">
        <v>12369</v>
      </c>
      <c r="AF1223" s="220" t="s">
        <v>7358</v>
      </c>
      <c r="AG1223" s="55" t="s">
        <v>7390</v>
      </c>
      <c r="AH1223" s="141">
        <v>0.7</v>
      </c>
      <c r="AI1223" s="269"/>
      <c r="AJ1223" s="136"/>
      <c r="AK1223" s="75"/>
      <c r="AL1223" s="6">
        <f>ROUND(ROUND(ROUND(P1219*Y1220,0)*$AD$1019,0)*AH1223-AJ1222,0)</f>
        <v>100</v>
      </c>
      <c r="AM1223" s="66"/>
    </row>
    <row r="1224" spans="1:39" ht="16.75" customHeight="1" x14ac:dyDescent="0.3">
      <c r="A1224" s="11">
        <v>33</v>
      </c>
      <c r="B1224" s="14" t="s">
        <v>4024</v>
      </c>
      <c r="C1224" s="52" t="s">
        <v>14369</v>
      </c>
      <c r="D1224" s="128"/>
      <c r="E1224" s="129"/>
      <c r="F1224" s="129"/>
      <c r="G1224" s="129"/>
      <c r="H1224" s="129"/>
      <c r="I1224" s="129"/>
      <c r="J1224" s="129"/>
      <c r="K1224" s="130"/>
      <c r="L1224" s="2"/>
      <c r="M1224" s="2"/>
      <c r="N1224" s="58"/>
      <c r="O1224" s="81"/>
      <c r="P1224" s="185"/>
      <c r="Q1224" s="2"/>
      <c r="R1224" s="2"/>
      <c r="S1224" s="44"/>
      <c r="T1224" s="43"/>
      <c r="U1224" s="8"/>
      <c r="V1224" s="8"/>
      <c r="W1224" s="8"/>
      <c r="X1224" s="8"/>
      <c r="Y1224" s="180"/>
      <c r="Z1224" s="73"/>
      <c r="AA1224" s="232"/>
      <c r="AB1224" s="72"/>
      <c r="AC1224" s="145"/>
      <c r="AD1224" s="71"/>
      <c r="AE1224" s="292"/>
      <c r="AF1224" s="220" t="s">
        <v>7391</v>
      </c>
      <c r="AG1224" s="55" t="s">
        <v>7390</v>
      </c>
      <c r="AH1224" s="141">
        <v>0.5</v>
      </c>
      <c r="AI1224" s="270"/>
      <c r="AJ1224" s="144"/>
      <c r="AK1224" s="150"/>
      <c r="AL1224" s="6">
        <f>ROUND(ROUND(ROUND(P1219*Y1220,0)*$AD$1019,0)*AH1224-AJ1222,0)</f>
        <v>70</v>
      </c>
      <c r="AM1224" s="66"/>
    </row>
    <row r="1225" spans="1:39" ht="16.75" customHeight="1" x14ac:dyDescent="0.3">
      <c r="A1225" s="11">
        <v>33</v>
      </c>
      <c r="B1225" s="14" t="s">
        <v>4025</v>
      </c>
      <c r="C1225" s="52" t="s">
        <v>14368</v>
      </c>
      <c r="D1225" s="45"/>
      <c r="E1225" s="2"/>
      <c r="F1225" s="2"/>
      <c r="G1225" s="2"/>
      <c r="H1225" s="2"/>
      <c r="I1225" s="2"/>
      <c r="J1225" s="2"/>
      <c r="K1225" s="44"/>
      <c r="L1225" s="2"/>
      <c r="M1225" s="2"/>
      <c r="N1225" s="58"/>
      <c r="O1225" s="81"/>
      <c r="P1225" s="185"/>
      <c r="Q1225" s="2"/>
      <c r="R1225" s="2"/>
      <c r="S1225" s="44"/>
      <c r="T1225" s="281" t="s">
        <v>13491</v>
      </c>
      <c r="U1225" s="282"/>
      <c r="V1225" s="282"/>
      <c r="W1225" s="282"/>
      <c r="X1225" s="2"/>
      <c r="Y1225" s="145"/>
      <c r="Z1225" s="71"/>
      <c r="AA1225" s="232"/>
      <c r="AB1225" s="72"/>
      <c r="AC1225" s="145"/>
      <c r="AD1225" s="71"/>
      <c r="AE1225" s="36"/>
      <c r="AF1225" s="194"/>
      <c r="AG1225" s="7"/>
      <c r="AH1225" s="7"/>
      <c r="AI1225" s="36"/>
      <c r="AJ1225" s="7"/>
      <c r="AK1225" s="37"/>
      <c r="AL1225" s="98">
        <f>ROUND(ROUND(P1219*Y1226,0)*$AD$1019,0)</f>
        <v>154</v>
      </c>
      <c r="AM1225" s="66"/>
    </row>
    <row r="1226" spans="1:39" ht="16.75" customHeight="1" x14ac:dyDescent="0.3">
      <c r="A1226" s="11">
        <v>33</v>
      </c>
      <c r="B1226" s="14" t="s">
        <v>4026</v>
      </c>
      <c r="C1226" s="52" t="s">
        <v>14367</v>
      </c>
      <c r="D1226" s="45"/>
      <c r="E1226" s="2"/>
      <c r="F1226" s="2"/>
      <c r="G1226" s="2"/>
      <c r="H1226" s="2"/>
      <c r="I1226" s="2"/>
      <c r="J1226" s="2"/>
      <c r="K1226" s="44"/>
      <c r="L1226" s="2"/>
      <c r="M1226" s="2"/>
      <c r="N1226" s="58"/>
      <c r="O1226" s="81"/>
      <c r="P1226" s="185"/>
      <c r="Q1226" s="2"/>
      <c r="R1226" s="2"/>
      <c r="S1226" s="44"/>
      <c r="T1226" s="284" t="s">
        <v>7405</v>
      </c>
      <c r="U1226" s="285"/>
      <c r="V1226" s="285"/>
      <c r="W1226" s="285"/>
      <c r="X1226" s="136" t="s">
        <v>7404</v>
      </c>
      <c r="Y1226" s="273">
        <v>0.95</v>
      </c>
      <c r="Z1226" s="274"/>
      <c r="AA1226" s="233"/>
      <c r="AB1226" s="156"/>
      <c r="AC1226" s="155"/>
      <c r="AD1226" s="157"/>
      <c r="AE1226" s="291" t="s">
        <v>12369</v>
      </c>
      <c r="AF1226" s="220" t="s">
        <v>7358</v>
      </c>
      <c r="AG1226" s="55" t="s">
        <v>7390</v>
      </c>
      <c r="AH1226" s="141">
        <v>0.7</v>
      </c>
      <c r="AI1226" s="141"/>
      <c r="AJ1226" s="141"/>
      <c r="AK1226" s="142"/>
      <c r="AL1226" s="98">
        <f>ROUND(ROUND(ROUND(P1219*Y1226,0)*$AD$1019,0)*AH1226,0)</f>
        <v>108</v>
      </c>
      <c r="AM1226" s="66"/>
    </row>
    <row r="1227" spans="1:39" ht="16.75" customHeight="1" x14ac:dyDescent="0.3">
      <c r="A1227" s="11">
        <v>33</v>
      </c>
      <c r="B1227" s="14" t="s">
        <v>4027</v>
      </c>
      <c r="C1227" s="52" t="s">
        <v>14366</v>
      </c>
      <c r="D1227" s="128"/>
      <c r="E1227" s="129"/>
      <c r="F1227" s="129"/>
      <c r="G1227" s="129"/>
      <c r="H1227" s="129"/>
      <c r="I1227" s="129"/>
      <c r="J1227" s="129"/>
      <c r="K1227" s="130"/>
      <c r="L1227" s="2"/>
      <c r="M1227" s="2"/>
      <c r="N1227" s="58"/>
      <c r="O1227" s="81"/>
      <c r="P1227" s="185"/>
      <c r="Q1227" s="2"/>
      <c r="R1227" s="2"/>
      <c r="S1227" s="44"/>
      <c r="T1227" s="284"/>
      <c r="U1227" s="285"/>
      <c r="V1227" s="285"/>
      <c r="W1227" s="285"/>
      <c r="X1227" s="2"/>
      <c r="Y1227" s="145"/>
      <c r="Z1227" s="71"/>
      <c r="AA1227" s="232"/>
      <c r="AB1227" s="72"/>
      <c r="AC1227" s="145"/>
      <c r="AD1227" s="71"/>
      <c r="AE1227" s="292"/>
      <c r="AF1227" s="220" t="s">
        <v>7391</v>
      </c>
      <c r="AG1227" s="55" t="s">
        <v>7390</v>
      </c>
      <c r="AH1227" s="141">
        <v>0.5</v>
      </c>
      <c r="AI1227" s="141"/>
      <c r="AJ1227" s="141"/>
      <c r="AK1227" s="142"/>
      <c r="AL1227" s="6">
        <f>ROUND(ROUND(ROUND(P1219*Y1226,0)*$AD$1019,0)*AH1227,0)</f>
        <v>77</v>
      </c>
      <c r="AM1227" s="66"/>
    </row>
    <row r="1228" spans="1:39" ht="16.75" customHeight="1" x14ac:dyDescent="0.3">
      <c r="A1228" s="11">
        <v>33</v>
      </c>
      <c r="B1228" s="14" t="s">
        <v>4028</v>
      </c>
      <c r="C1228" s="52" t="s">
        <v>14365</v>
      </c>
      <c r="D1228" s="128"/>
      <c r="E1228" s="129"/>
      <c r="F1228" s="129"/>
      <c r="G1228" s="129"/>
      <c r="H1228" s="129"/>
      <c r="I1228" s="129"/>
      <c r="J1228" s="129"/>
      <c r="K1228" s="130"/>
      <c r="L1228" s="2"/>
      <c r="M1228" s="2"/>
      <c r="N1228" s="58"/>
      <c r="O1228" s="81"/>
      <c r="P1228" s="185"/>
      <c r="Q1228" s="2"/>
      <c r="R1228" s="2"/>
      <c r="S1228" s="44"/>
      <c r="T1228" s="45"/>
      <c r="U1228" s="2"/>
      <c r="V1228" s="2"/>
      <c r="W1228" s="2"/>
      <c r="X1228" s="2"/>
      <c r="Y1228" s="145"/>
      <c r="Z1228" s="71"/>
      <c r="AA1228" s="232"/>
      <c r="AB1228" s="72"/>
      <c r="AC1228" s="145"/>
      <c r="AD1228" s="71"/>
      <c r="AE1228" s="36"/>
      <c r="AF1228" s="201"/>
      <c r="AG1228" s="55"/>
      <c r="AH1228" s="141"/>
      <c r="AI1228" s="268" t="s">
        <v>7356</v>
      </c>
      <c r="AJ1228" s="53">
        <v>5</v>
      </c>
      <c r="AK1228" s="181" t="s">
        <v>7357</v>
      </c>
      <c r="AL1228" s="98">
        <f>ROUND(ROUND(P1219*Y1226,0)*$AD$1019-AJ1228,0)</f>
        <v>149</v>
      </c>
      <c r="AM1228" s="66"/>
    </row>
    <row r="1229" spans="1:39" ht="16.75" customHeight="1" x14ac:dyDescent="0.3">
      <c r="A1229" s="11">
        <v>33</v>
      </c>
      <c r="B1229" s="14" t="s">
        <v>4029</v>
      </c>
      <c r="C1229" s="52" t="s">
        <v>14364</v>
      </c>
      <c r="D1229" s="128"/>
      <c r="E1229" s="129"/>
      <c r="F1229" s="129"/>
      <c r="G1229" s="129"/>
      <c r="H1229" s="129"/>
      <c r="I1229" s="129"/>
      <c r="J1229" s="129"/>
      <c r="K1229" s="130"/>
      <c r="L1229" s="2"/>
      <c r="M1229" s="2"/>
      <c r="N1229" s="58"/>
      <c r="O1229" s="81"/>
      <c r="P1229" s="185"/>
      <c r="Q1229" s="2"/>
      <c r="R1229" s="2"/>
      <c r="S1229" s="44"/>
      <c r="T1229" s="45"/>
      <c r="U1229" s="2"/>
      <c r="V1229" s="2"/>
      <c r="W1229" s="2"/>
      <c r="X1229" s="2"/>
      <c r="Y1229" s="145"/>
      <c r="Z1229" s="71"/>
      <c r="AA1229" s="232"/>
      <c r="AB1229" s="72"/>
      <c r="AC1229" s="145"/>
      <c r="AD1229" s="71"/>
      <c r="AE1229" s="291" t="s">
        <v>12369</v>
      </c>
      <c r="AF1229" s="220" t="s">
        <v>7358</v>
      </c>
      <c r="AG1229" s="55" t="s">
        <v>7390</v>
      </c>
      <c r="AH1229" s="141">
        <v>0.7</v>
      </c>
      <c r="AI1229" s="269"/>
      <c r="AJ1229" s="136"/>
      <c r="AK1229" s="75"/>
      <c r="AL1229" s="98">
        <f>ROUND(ROUND(ROUND(P1219*Y1226,0)*$AD$1019,0)*AH1229-AJ1228,0)</f>
        <v>103</v>
      </c>
      <c r="AM1229" s="66"/>
    </row>
    <row r="1230" spans="1:39" ht="16.75" customHeight="1" x14ac:dyDescent="0.3">
      <c r="A1230" s="11">
        <v>33</v>
      </c>
      <c r="B1230" s="14" t="s">
        <v>4030</v>
      </c>
      <c r="C1230" s="52" t="s">
        <v>14363</v>
      </c>
      <c r="D1230" s="128"/>
      <c r="E1230" s="129"/>
      <c r="F1230" s="129"/>
      <c r="G1230" s="129"/>
      <c r="H1230" s="129"/>
      <c r="I1230" s="129"/>
      <c r="J1230" s="129"/>
      <c r="K1230" s="130"/>
      <c r="L1230" s="2"/>
      <c r="M1230" s="2"/>
      <c r="N1230" s="58"/>
      <c r="O1230" s="81"/>
      <c r="P1230" s="185"/>
      <c r="Q1230" s="2"/>
      <c r="R1230" s="2"/>
      <c r="S1230" s="44"/>
      <c r="T1230" s="43"/>
      <c r="U1230" s="8"/>
      <c r="V1230" s="8"/>
      <c r="W1230" s="8"/>
      <c r="X1230" s="8"/>
      <c r="Y1230" s="180"/>
      <c r="Z1230" s="73"/>
      <c r="AA1230" s="232"/>
      <c r="AB1230" s="72"/>
      <c r="AC1230" s="145"/>
      <c r="AD1230" s="71"/>
      <c r="AE1230" s="292"/>
      <c r="AF1230" s="220" t="s">
        <v>7391</v>
      </c>
      <c r="AG1230" s="55" t="s">
        <v>7390</v>
      </c>
      <c r="AH1230" s="141">
        <v>0.5</v>
      </c>
      <c r="AI1230" s="270"/>
      <c r="AJ1230" s="144"/>
      <c r="AK1230" s="150"/>
      <c r="AL1230" s="6">
        <f>ROUND(ROUND(ROUND(P1219*Y1226,0)*$AD$1019,0)*AH1230-AJ1228,0)</f>
        <v>72</v>
      </c>
      <c r="AM1230" s="66"/>
    </row>
    <row r="1231" spans="1:39" ht="16.75" customHeight="1" x14ac:dyDescent="0.3">
      <c r="A1231" s="11">
        <v>33</v>
      </c>
      <c r="B1231" s="14" t="s">
        <v>4031</v>
      </c>
      <c r="C1231" s="52" t="s">
        <v>14362</v>
      </c>
      <c r="D1231" s="45"/>
      <c r="E1231" s="2"/>
      <c r="F1231" s="2"/>
      <c r="G1231" s="2"/>
      <c r="H1231" s="2"/>
      <c r="I1231" s="2"/>
      <c r="J1231" s="2"/>
      <c r="K1231" s="44"/>
      <c r="L1231" s="36"/>
      <c r="M1231" s="36"/>
      <c r="N1231" s="62"/>
      <c r="O1231" s="168"/>
      <c r="P1231" s="167" t="s">
        <v>7461</v>
      </c>
      <c r="Q1231" s="36"/>
      <c r="R1231" s="36"/>
      <c r="S1231" s="50"/>
      <c r="T1231" s="36"/>
      <c r="U1231" s="36"/>
      <c r="V1231" s="36"/>
      <c r="W1231" s="36"/>
      <c r="X1231" s="36"/>
      <c r="Y1231" s="217"/>
      <c r="Z1231" s="50"/>
      <c r="AA1231" s="12"/>
      <c r="AB1231" s="45"/>
      <c r="AC1231" s="2"/>
      <c r="AD1231" s="44"/>
      <c r="AE1231" s="36"/>
      <c r="AF1231" s="53"/>
      <c r="AG1231" s="36"/>
      <c r="AH1231" s="36"/>
      <c r="AI1231" s="36"/>
      <c r="AJ1231" s="36"/>
      <c r="AK1231" s="50"/>
      <c r="AL1231" s="98">
        <f>ROUND(P1237*$AD$1019,0)</f>
        <v>387</v>
      </c>
      <c r="AM1231" s="22" t="s">
        <v>7631</v>
      </c>
    </row>
    <row r="1232" spans="1:39" ht="16.75" customHeight="1" x14ac:dyDescent="0.3">
      <c r="A1232" s="11">
        <v>33</v>
      </c>
      <c r="B1232" s="14" t="s">
        <v>4032</v>
      </c>
      <c r="C1232" s="52" t="s">
        <v>14361</v>
      </c>
      <c r="D1232" s="284"/>
      <c r="E1232" s="285"/>
      <c r="F1232" s="285"/>
      <c r="G1232" s="285"/>
      <c r="H1232" s="129"/>
      <c r="I1232" s="129"/>
      <c r="J1232" s="129"/>
      <c r="K1232" s="130"/>
      <c r="L1232" s="285" t="s">
        <v>12424</v>
      </c>
      <c r="M1232" s="288"/>
      <c r="N1232" s="288"/>
      <c r="O1232" s="289"/>
      <c r="P1232" s="185"/>
      <c r="Q1232" s="2"/>
      <c r="R1232" s="2"/>
      <c r="S1232" s="44"/>
      <c r="T1232" s="2"/>
      <c r="U1232" s="2"/>
      <c r="V1232" s="2"/>
      <c r="W1232" s="2"/>
      <c r="X1232" s="2"/>
      <c r="Y1232" s="145"/>
      <c r="Z1232" s="71"/>
      <c r="AA1232" s="232"/>
      <c r="AB1232" s="72"/>
      <c r="AC1232" s="145"/>
      <c r="AD1232" s="71"/>
      <c r="AE1232" s="291" t="s">
        <v>12369</v>
      </c>
      <c r="AF1232" s="220" t="s">
        <v>7358</v>
      </c>
      <c r="AG1232" s="55" t="s">
        <v>7390</v>
      </c>
      <c r="AH1232" s="141">
        <v>0.7</v>
      </c>
      <c r="AI1232" s="141"/>
      <c r="AJ1232" s="141"/>
      <c r="AK1232" s="142"/>
      <c r="AL1232" s="98">
        <f>ROUND(ROUND(P1237*$AD$1019,0)*AH1232,0)</f>
        <v>271</v>
      </c>
      <c r="AM1232" s="66"/>
    </row>
    <row r="1233" spans="1:39" ht="16.75" customHeight="1" x14ac:dyDescent="0.3">
      <c r="A1233" s="11">
        <v>33</v>
      </c>
      <c r="B1233" s="14" t="s">
        <v>4033</v>
      </c>
      <c r="C1233" s="52" t="s">
        <v>14360</v>
      </c>
      <c r="D1233" s="284"/>
      <c r="E1233" s="285"/>
      <c r="F1233" s="285"/>
      <c r="G1233" s="285"/>
      <c r="H1233" s="129"/>
      <c r="I1233" s="129"/>
      <c r="J1233" s="129"/>
      <c r="K1233" s="130"/>
      <c r="L1233" s="285"/>
      <c r="M1233" s="288"/>
      <c r="N1233" s="288"/>
      <c r="O1233" s="289"/>
      <c r="P1233" s="185"/>
      <c r="Q1233" s="2"/>
      <c r="R1233" s="2"/>
      <c r="S1233" s="44"/>
      <c r="T1233" s="45"/>
      <c r="U1233" s="2"/>
      <c r="V1233" s="2"/>
      <c r="W1233" s="2"/>
      <c r="X1233" s="2"/>
      <c r="Y1233" s="145"/>
      <c r="Z1233" s="71"/>
      <c r="AA1233" s="232"/>
      <c r="AB1233" s="72"/>
      <c r="AC1233" s="145"/>
      <c r="AD1233" s="71"/>
      <c r="AE1233" s="292"/>
      <c r="AF1233" s="220" t="s">
        <v>7391</v>
      </c>
      <c r="AG1233" s="55" t="s">
        <v>7390</v>
      </c>
      <c r="AH1233" s="141">
        <v>0.5</v>
      </c>
      <c r="AI1233" s="141"/>
      <c r="AJ1233" s="141"/>
      <c r="AK1233" s="142"/>
      <c r="AL1233" s="98">
        <f>ROUND(ROUND(P1237*$AD$1019,0)*AH1233,0)</f>
        <v>194</v>
      </c>
      <c r="AM1233" s="66"/>
    </row>
    <row r="1234" spans="1:39" ht="16.75" customHeight="1" x14ac:dyDescent="0.3">
      <c r="A1234" s="11">
        <v>33</v>
      </c>
      <c r="B1234" s="14" t="s">
        <v>4034</v>
      </c>
      <c r="C1234" s="52" t="s">
        <v>14359</v>
      </c>
      <c r="D1234" s="284"/>
      <c r="E1234" s="285"/>
      <c r="F1234" s="285"/>
      <c r="G1234" s="285"/>
      <c r="H1234" s="129"/>
      <c r="I1234" s="129"/>
      <c r="J1234" s="129"/>
      <c r="K1234" s="130"/>
      <c r="L1234" s="285"/>
      <c r="M1234" s="288"/>
      <c r="N1234" s="288"/>
      <c r="O1234" s="289"/>
      <c r="P1234" s="185"/>
      <c r="Q1234" s="2"/>
      <c r="R1234" s="2"/>
      <c r="S1234" s="44"/>
      <c r="T1234" s="2"/>
      <c r="U1234" s="2"/>
      <c r="V1234" s="2"/>
      <c r="W1234" s="2"/>
      <c r="X1234" s="2"/>
      <c r="Y1234" s="145"/>
      <c r="Z1234" s="71"/>
      <c r="AA1234" s="232"/>
      <c r="AB1234" s="72"/>
      <c r="AC1234" s="145"/>
      <c r="AD1234" s="71"/>
      <c r="AE1234" s="36"/>
      <c r="AF1234" s="201"/>
      <c r="AG1234" s="55"/>
      <c r="AH1234" s="141"/>
      <c r="AI1234" s="268" t="s">
        <v>7356</v>
      </c>
      <c r="AJ1234" s="53">
        <v>5</v>
      </c>
      <c r="AK1234" s="181" t="s">
        <v>7357</v>
      </c>
      <c r="AL1234" s="98">
        <f>ROUND(P1237*$AD$1019-AJ1234,0)</f>
        <v>382</v>
      </c>
      <c r="AM1234" s="66"/>
    </row>
    <row r="1235" spans="1:39" ht="16.75" customHeight="1" x14ac:dyDescent="0.3">
      <c r="A1235" s="11">
        <v>33</v>
      </c>
      <c r="B1235" s="14" t="s">
        <v>4035</v>
      </c>
      <c r="C1235" s="52" t="s">
        <v>14358</v>
      </c>
      <c r="D1235" s="284"/>
      <c r="E1235" s="285"/>
      <c r="F1235" s="285"/>
      <c r="G1235" s="285"/>
      <c r="H1235" s="129"/>
      <c r="I1235" s="129"/>
      <c r="J1235" s="129"/>
      <c r="K1235" s="130"/>
      <c r="L1235" s="285"/>
      <c r="M1235" s="288"/>
      <c r="N1235" s="288"/>
      <c r="O1235" s="289"/>
      <c r="P1235" s="185"/>
      <c r="Q1235" s="2"/>
      <c r="R1235" s="2"/>
      <c r="S1235" s="44"/>
      <c r="T1235" s="2"/>
      <c r="U1235" s="2"/>
      <c r="V1235" s="2"/>
      <c r="W1235" s="2"/>
      <c r="X1235" s="2"/>
      <c r="Y1235" s="145"/>
      <c r="Z1235" s="71"/>
      <c r="AA1235" s="232"/>
      <c r="AB1235" s="72"/>
      <c r="AC1235" s="145"/>
      <c r="AD1235" s="71"/>
      <c r="AE1235" s="291" t="s">
        <v>12369</v>
      </c>
      <c r="AF1235" s="220" t="s">
        <v>7358</v>
      </c>
      <c r="AG1235" s="55" t="s">
        <v>7390</v>
      </c>
      <c r="AH1235" s="141">
        <v>0.7</v>
      </c>
      <c r="AI1235" s="269"/>
      <c r="AJ1235" s="136"/>
      <c r="AK1235" s="75"/>
      <c r="AL1235" s="98">
        <f>ROUND(ROUND(P1237*$AD$1019,0)*AH1235-AJ1234,0)</f>
        <v>266</v>
      </c>
      <c r="AM1235" s="66"/>
    </row>
    <row r="1236" spans="1:39" ht="16.75" customHeight="1" x14ac:dyDescent="0.3">
      <c r="A1236" s="11">
        <v>33</v>
      </c>
      <c r="B1236" s="14" t="s">
        <v>4036</v>
      </c>
      <c r="C1236" s="52" t="s">
        <v>14357</v>
      </c>
      <c r="D1236" s="284"/>
      <c r="E1236" s="285"/>
      <c r="F1236" s="285"/>
      <c r="G1236" s="285"/>
      <c r="H1236" s="129"/>
      <c r="I1236" s="129"/>
      <c r="J1236" s="129"/>
      <c r="K1236" s="130"/>
      <c r="L1236" s="285"/>
      <c r="M1236" s="288"/>
      <c r="N1236" s="288"/>
      <c r="O1236" s="289"/>
      <c r="P1236" s="185"/>
      <c r="Q1236" s="2"/>
      <c r="R1236" s="2"/>
      <c r="S1236" s="44"/>
      <c r="T1236" s="2"/>
      <c r="U1236" s="2"/>
      <c r="V1236" s="2"/>
      <c r="W1236" s="2"/>
      <c r="X1236" s="2"/>
      <c r="Y1236" s="145"/>
      <c r="Z1236" s="71"/>
      <c r="AA1236" s="232"/>
      <c r="AB1236" s="72"/>
      <c r="AC1236" s="145"/>
      <c r="AD1236" s="71"/>
      <c r="AE1236" s="292"/>
      <c r="AF1236" s="220" t="s">
        <v>7391</v>
      </c>
      <c r="AG1236" s="55" t="s">
        <v>7390</v>
      </c>
      <c r="AH1236" s="141">
        <v>0.5</v>
      </c>
      <c r="AI1236" s="270"/>
      <c r="AJ1236" s="144"/>
      <c r="AK1236" s="150"/>
      <c r="AL1236" s="98">
        <f>ROUND(ROUND(P1237*$AD$1019,0)*AH1236-AJ1234,0)</f>
        <v>189</v>
      </c>
      <c r="AM1236" s="66"/>
    </row>
    <row r="1237" spans="1:39" ht="16.75" customHeight="1" x14ac:dyDescent="0.3">
      <c r="A1237" s="11">
        <v>33</v>
      </c>
      <c r="B1237" s="14" t="s">
        <v>4037</v>
      </c>
      <c r="C1237" s="52" t="s">
        <v>14356</v>
      </c>
      <c r="D1237" s="284"/>
      <c r="E1237" s="285"/>
      <c r="F1237" s="285"/>
      <c r="G1237" s="285"/>
      <c r="H1237" s="129"/>
      <c r="I1237" s="129"/>
      <c r="J1237" s="129"/>
      <c r="K1237" s="130"/>
      <c r="L1237" s="288"/>
      <c r="M1237" s="288"/>
      <c r="N1237" s="288"/>
      <c r="O1237" s="289"/>
      <c r="P1237" s="271">
        <f>'21共同生活援助（日中支援型）'!P517</f>
        <v>773</v>
      </c>
      <c r="Q1237" s="272"/>
      <c r="R1237" s="2" t="s">
        <v>7388</v>
      </c>
      <c r="S1237" s="44"/>
      <c r="T1237" s="281" t="s">
        <v>7380</v>
      </c>
      <c r="U1237" s="282"/>
      <c r="V1237" s="282"/>
      <c r="W1237" s="282"/>
      <c r="X1237" s="36"/>
      <c r="Y1237" s="217"/>
      <c r="Z1237" s="74"/>
      <c r="AA1237" s="232"/>
      <c r="AB1237" s="72"/>
      <c r="AC1237" s="145"/>
      <c r="AD1237" s="71"/>
      <c r="AE1237" s="36"/>
      <c r="AF1237" s="135"/>
      <c r="AG1237" s="7"/>
      <c r="AH1237" s="7"/>
      <c r="AI1237" s="36"/>
      <c r="AJ1237" s="7"/>
      <c r="AK1237" s="37"/>
      <c r="AL1237" s="98">
        <f>ROUND(ROUND(P1237*Y1238,0)*$AD$1019,0)</f>
        <v>360</v>
      </c>
      <c r="AM1237" s="66"/>
    </row>
    <row r="1238" spans="1:39" ht="16.75" customHeight="1" x14ac:dyDescent="0.3">
      <c r="A1238" s="11">
        <v>33</v>
      </c>
      <c r="B1238" s="14" t="s">
        <v>4038</v>
      </c>
      <c r="C1238" s="52" t="s">
        <v>14355</v>
      </c>
      <c r="D1238" s="284"/>
      <c r="E1238" s="285"/>
      <c r="F1238" s="285"/>
      <c r="G1238" s="285"/>
      <c r="H1238" s="129"/>
      <c r="I1238" s="129"/>
      <c r="J1238" s="129"/>
      <c r="K1238" s="130"/>
      <c r="L1238" s="2"/>
      <c r="M1238" s="2"/>
      <c r="N1238" s="58"/>
      <c r="O1238" s="81"/>
      <c r="P1238" s="72"/>
      <c r="Q1238" s="145"/>
      <c r="R1238" s="2"/>
      <c r="S1238" s="44"/>
      <c r="T1238" s="284"/>
      <c r="U1238" s="285"/>
      <c r="V1238" s="285"/>
      <c r="W1238" s="285"/>
      <c r="X1238" s="136" t="s">
        <v>7404</v>
      </c>
      <c r="Y1238" s="273">
        <v>0.93</v>
      </c>
      <c r="Z1238" s="274"/>
      <c r="AA1238" s="233"/>
      <c r="AB1238" s="156"/>
      <c r="AC1238" s="155"/>
      <c r="AD1238" s="157"/>
      <c r="AE1238" s="291" t="s">
        <v>12369</v>
      </c>
      <c r="AF1238" s="220" t="s">
        <v>7358</v>
      </c>
      <c r="AG1238" s="55" t="s">
        <v>7390</v>
      </c>
      <c r="AH1238" s="141">
        <v>0.7</v>
      </c>
      <c r="AI1238" s="141"/>
      <c r="AJ1238" s="141"/>
      <c r="AK1238" s="142"/>
      <c r="AL1238" s="98">
        <f>ROUND(ROUND(ROUND(P1237*Y1238,0)*$AD$1019,0)*AH1238,0)</f>
        <v>252</v>
      </c>
      <c r="AM1238" s="66"/>
    </row>
    <row r="1239" spans="1:39" ht="16.75" customHeight="1" x14ac:dyDescent="0.3">
      <c r="A1239" s="11">
        <v>33</v>
      </c>
      <c r="B1239" s="14" t="s">
        <v>4039</v>
      </c>
      <c r="C1239" s="52" t="s">
        <v>14354</v>
      </c>
      <c r="D1239" s="128"/>
      <c r="E1239" s="129"/>
      <c r="F1239" s="129"/>
      <c r="G1239" s="129"/>
      <c r="H1239" s="129"/>
      <c r="I1239" s="129"/>
      <c r="J1239" s="129"/>
      <c r="K1239" s="130"/>
      <c r="L1239" s="2"/>
      <c r="M1239" s="2"/>
      <c r="N1239" s="58"/>
      <c r="O1239" s="81"/>
      <c r="P1239" s="185"/>
      <c r="Q1239" s="2"/>
      <c r="R1239" s="2"/>
      <c r="S1239" s="44"/>
      <c r="T1239" s="284"/>
      <c r="U1239" s="285"/>
      <c r="V1239" s="285"/>
      <c r="W1239" s="285"/>
      <c r="X1239" s="2"/>
      <c r="Y1239" s="145"/>
      <c r="Z1239" s="71"/>
      <c r="AA1239" s="232"/>
      <c r="AB1239" s="72"/>
      <c r="AC1239" s="145"/>
      <c r="AD1239" s="71"/>
      <c r="AE1239" s="292"/>
      <c r="AF1239" s="220" t="s">
        <v>7391</v>
      </c>
      <c r="AG1239" s="55" t="s">
        <v>7390</v>
      </c>
      <c r="AH1239" s="141">
        <v>0.5</v>
      </c>
      <c r="AI1239" s="141"/>
      <c r="AJ1239" s="141"/>
      <c r="AK1239" s="142"/>
      <c r="AL1239" s="98">
        <f>ROUND(ROUND(ROUND(P1237*Y1238,0)*$AD$1019,0)*AH1239,0)</f>
        <v>180</v>
      </c>
      <c r="AM1239" s="66"/>
    </row>
    <row r="1240" spans="1:39" ht="16.75" customHeight="1" x14ac:dyDescent="0.3">
      <c r="A1240" s="11">
        <v>33</v>
      </c>
      <c r="B1240" s="14" t="s">
        <v>4040</v>
      </c>
      <c r="C1240" s="52" t="s">
        <v>14353</v>
      </c>
      <c r="D1240" s="128"/>
      <c r="E1240" s="129"/>
      <c r="F1240" s="129"/>
      <c r="G1240" s="129"/>
      <c r="H1240" s="129"/>
      <c r="I1240" s="129"/>
      <c r="J1240" s="129"/>
      <c r="K1240" s="130"/>
      <c r="L1240" s="2"/>
      <c r="M1240" s="2"/>
      <c r="N1240" s="58"/>
      <c r="O1240" s="81"/>
      <c r="P1240" s="185"/>
      <c r="Q1240" s="2"/>
      <c r="R1240" s="2"/>
      <c r="S1240" s="44"/>
      <c r="T1240" s="45"/>
      <c r="U1240" s="2"/>
      <c r="V1240" s="2"/>
      <c r="W1240" s="2"/>
      <c r="X1240" s="2"/>
      <c r="Y1240" s="145"/>
      <c r="Z1240" s="71"/>
      <c r="AA1240" s="232"/>
      <c r="AB1240" s="72"/>
      <c r="AC1240" s="145"/>
      <c r="AD1240" s="71"/>
      <c r="AE1240" s="36"/>
      <c r="AF1240" s="201"/>
      <c r="AG1240" s="55"/>
      <c r="AH1240" s="141"/>
      <c r="AI1240" s="268" t="s">
        <v>7356</v>
      </c>
      <c r="AJ1240" s="53">
        <v>5</v>
      </c>
      <c r="AK1240" s="181" t="s">
        <v>7357</v>
      </c>
      <c r="AL1240" s="98">
        <f>ROUND(ROUND(P1237*Y1238,0)*$AD$1019-AJ1240,0)</f>
        <v>355</v>
      </c>
      <c r="AM1240" s="66"/>
    </row>
    <row r="1241" spans="1:39" ht="16.75" customHeight="1" x14ac:dyDescent="0.3">
      <c r="A1241" s="11">
        <v>33</v>
      </c>
      <c r="B1241" s="14" t="s">
        <v>4041</v>
      </c>
      <c r="C1241" s="52" t="s">
        <v>14352</v>
      </c>
      <c r="D1241" s="128"/>
      <c r="E1241" s="129"/>
      <c r="F1241" s="129"/>
      <c r="G1241" s="129"/>
      <c r="H1241" s="129"/>
      <c r="I1241" s="129"/>
      <c r="J1241" s="129"/>
      <c r="K1241" s="130"/>
      <c r="L1241" s="2"/>
      <c r="M1241" s="2"/>
      <c r="N1241" s="58"/>
      <c r="O1241" s="81"/>
      <c r="P1241" s="185"/>
      <c r="Q1241" s="2"/>
      <c r="R1241" s="2"/>
      <c r="S1241" s="44"/>
      <c r="T1241" s="45"/>
      <c r="U1241" s="2"/>
      <c r="V1241" s="2"/>
      <c r="W1241" s="2"/>
      <c r="X1241" s="2"/>
      <c r="Y1241" s="145"/>
      <c r="Z1241" s="71"/>
      <c r="AA1241" s="232"/>
      <c r="AB1241" s="72"/>
      <c r="AC1241" s="145"/>
      <c r="AD1241" s="71"/>
      <c r="AE1241" s="291" t="s">
        <v>12369</v>
      </c>
      <c r="AF1241" s="220" t="s">
        <v>7358</v>
      </c>
      <c r="AG1241" s="55" t="s">
        <v>7390</v>
      </c>
      <c r="AH1241" s="141">
        <v>0.7</v>
      </c>
      <c r="AI1241" s="269"/>
      <c r="AJ1241" s="136"/>
      <c r="AK1241" s="75"/>
      <c r="AL1241" s="98">
        <f>ROUND(ROUND(ROUND(P1237*Y1238,0)*$AD$1019,0)*AH1241-AJ1240,0)</f>
        <v>247</v>
      </c>
      <c r="AM1241" s="66"/>
    </row>
    <row r="1242" spans="1:39" ht="16.75" customHeight="1" x14ac:dyDescent="0.3">
      <c r="A1242" s="11">
        <v>33</v>
      </c>
      <c r="B1242" s="14" t="s">
        <v>4042</v>
      </c>
      <c r="C1242" s="52" t="s">
        <v>14351</v>
      </c>
      <c r="D1242" s="128"/>
      <c r="E1242" s="129"/>
      <c r="F1242" s="129"/>
      <c r="G1242" s="129"/>
      <c r="H1242" s="129"/>
      <c r="I1242" s="129"/>
      <c r="J1242" s="129"/>
      <c r="K1242" s="130"/>
      <c r="L1242" s="2"/>
      <c r="M1242" s="2"/>
      <c r="N1242" s="58"/>
      <c r="O1242" s="81"/>
      <c r="P1242" s="185"/>
      <c r="Q1242" s="2"/>
      <c r="R1242" s="2"/>
      <c r="S1242" s="44"/>
      <c r="T1242" s="43"/>
      <c r="U1242" s="8"/>
      <c r="V1242" s="8"/>
      <c r="W1242" s="8"/>
      <c r="X1242" s="8"/>
      <c r="Y1242" s="180"/>
      <c r="Z1242" s="73"/>
      <c r="AA1242" s="232"/>
      <c r="AB1242" s="72"/>
      <c r="AC1242" s="145"/>
      <c r="AD1242" s="71"/>
      <c r="AE1242" s="292"/>
      <c r="AF1242" s="220" t="s">
        <v>7391</v>
      </c>
      <c r="AG1242" s="55" t="s">
        <v>7390</v>
      </c>
      <c r="AH1242" s="141">
        <v>0.5</v>
      </c>
      <c r="AI1242" s="270"/>
      <c r="AJ1242" s="144"/>
      <c r="AK1242" s="150"/>
      <c r="AL1242" s="98">
        <f>ROUND(ROUND(ROUND(P1237*Y1238,0)*$AD$1019,0)*AH1242-AJ1240,0)</f>
        <v>175</v>
      </c>
      <c r="AM1242" s="66"/>
    </row>
    <row r="1243" spans="1:39" ht="16.75" customHeight="1" x14ac:dyDescent="0.3">
      <c r="A1243" s="11">
        <v>33</v>
      </c>
      <c r="B1243" s="14" t="s">
        <v>4043</v>
      </c>
      <c r="C1243" s="52" t="s">
        <v>14350</v>
      </c>
      <c r="D1243" s="45"/>
      <c r="E1243" s="2"/>
      <c r="F1243" s="2"/>
      <c r="G1243" s="2"/>
      <c r="H1243" s="2"/>
      <c r="I1243" s="2"/>
      <c r="J1243" s="2"/>
      <c r="K1243" s="44"/>
      <c r="L1243" s="2"/>
      <c r="M1243" s="2"/>
      <c r="N1243" s="58"/>
      <c r="O1243" s="81"/>
      <c r="P1243" s="185"/>
      <c r="Q1243" s="2"/>
      <c r="R1243" s="2"/>
      <c r="S1243" s="44"/>
      <c r="T1243" s="281" t="s">
        <v>13491</v>
      </c>
      <c r="U1243" s="282"/>
      <c r="V1243" s="282"/>
      <c r="W1243" s="282"/>
      <c r="X1243" s="2"/>
      <c r="Y1243" s="145"/>
      <c r="Z1243" s="71"/>
      <c r="AA1243" s="232"/>
      <c r="AB1243" s="72"/>
      <c r="AC1243" s="145"/>
      <c r="AD1243" s="71"/>
      <c r="AE1243" s="36"/>
      <c r="AF1243" s="194"/>
      <c r="AG1243" s="7"/>
      <c r="AH1243" s="7"/>
      <c r="AI1243" s="36"/>
      <c r="AJ1243" s="7"/>
      <c r="AK1243" s="37"/>
      <c r="AL1243" s="98">
        <f>ROUND(ROUND(P1237*Y1244,0)*$AD$1019,0)</f>
        <v>367</v>
      </c>
      <c r="AM1243" s="66"/>
    </row>
    <row r="1244" spans="1:39" ht="16.75" customHeight="1" x14ac:dyDescent="0.3">
      <c r="A1244" s="11">
        <v>33</v>
      </c>
      <c r="B1244" s="14" t="s">
        <v>4044</v>
      </c>
      <c r="C1244" s="52" t="s">
        <v>14349</v>
      </c>
      <c r="D1244" s="45"/>
      <c r="E1244" s="2"/>
      <c r="F1244" s="2"/>
      <c r="G1244" s="2"/>
      <c r="H1244" s="2"/>
      <c r="I1244" s="2"/>
      <c r="J1244" s="2"/>
      <c r="K1244" s="44"/>
      <c r="L1244" s="2"/>
      <c r="M1244" s="2"/>
      <c r="N1244" s="58"/>
      <c r="O1244" s="81"/>
      <c r="P1244" s="185"/>
      <c r="Q1244" s="2"/>
      <c r="R1244" s="2"/>
      <c r="S1244" s="44"/>
      <c r="T1244" s="284" t="s">
        <v>7405</v>
      </c>
      <c r="U1244" s="285"/>
      <c r="V1244" s="285"/>
      <c r="W1244" s="285"/>
      <c r="X1244" s="136" t="s">
        <v>7404</v>
      </c>
      <c r="Y1244" s="273">
        <v>0.95</v>
      </c>
      <c r="Z1244" s="274"/>
      <c r="AA1244" s="233"/>
      <c r="AB1244" s="156"/>
      <c r="AC1244" s="155"/>
      <c r="AD1244" s="157"/>
      <c r="AE1244" s="291" t="s">
        <v>12369</v>
      </c>
      <c r="AF1244" s="220" t="s">
        <v>7358</v>
      </c>
      <c r="AG1244" s="55" t="s">
        <v>7390</v>
      </c>
      <c r="AH1244" s="141">
        <v>0.7</v>
      </c>
      <c r="AI1244" s="141"/>
      <c r="AJ1244" s="141"/>
      <c r="AK1244" s="142"/>
      <c r="AL1244" s="98">
        <f>ROUND(ROUND(ROUND(P1237*Y1244,0)*$AD$1019,0)*AH1244,0)</f>
        <v>257</v>
      </c>
      <c r="AM1244" s="66"/>
    </row>
    <row r="1245" spans="1:39" ht="16.75" customHeight="1" x14ac:dyDescent="0.3">
      <c r="A1245" s="11">
        <v>33</v>
      </c>
      <c r="B1245" s="14" t="s">
        <v>4045</v>
      </c>
      <c r="C1245" s="52" t="s">
        <v>14348</v>
      </c>
      <c r="D1245" s="128"/>
      <c r="E1245" s="129"/>
      <c r="F1245" s="129"/>
      <c r="G1245" s="129"/>
      <c r="H1245" s="129"/>
      <c r="I1245" s="129"/>
      <c r="J1245" s="129"/>
      <c r="K1245" s="130"/>
      <c r="L1245" s="2"/>
      <c r="M1245" s="2"/>
      <c r="N1245" s="58"/>
      <c r="O1245" s="81"/>
      <c r="P1245" s="185"/>
      <c r="Q1245" s="2"/>
      <c r="R1245" s="2"/>
      <c r="S1245" s="44"/>
      <c r="T1245" s="284"/>
      <c r="U1245" s="285"/>
      <c r="V1245" s="285"/>
      <c r="W1245" s="285"/>
      <c r="X1245" s="2"/>
      <c r="Y1245" s="145"/>
      <c r="Z1245" s="71"/>
      <c r="AA1245" s="232"/>
      <c r="AB1245" s="72"/>
      <c r="AC1245" s="145"/>
      <c r="AD1245" s="71"/>
      <c r="AE1245" s="292"/>
      <c r="AF1245" s="220" t="s">
        <v>7391</v>
      </c>
      <c r="AG1245" s="55" t="s">
        <v>7390</v>
      </c>
      <c r="AH1245" s="141">
        <v>0.5</v>
      </c>
      <c r="AI1245" s="141"/>
      <c r="AJ1245" s="141"/>
      <c r="AK1245" s="142"/>
      <c r="AL1245" s="98">
        <f>ROUND(ROUND(ROUND(P1237*Y1244,0)*$AD$1019,0)*AH1245,0)</f>
        <v>184</v>
      </c>
      <c r="AM1245" s="66"/>
    </row>
    <row r="1246" spans="1:39" ht="16.75" customHeight="1" x14ac:dyDescent="0.3">
      <c r="A1246" s="11">
        <v>33</v>
      </c>
      <c r="B1246" s="14" t="s">
        <v>4046</v>
      </c>
      <c r="C1246" s="52" t="s">
        <v>14347</v>
      </c>
      <c r="D1246" s="128"/>
      <c r="E1246" s="129"/>
      <c r="F1246" s="129"/>
      <c r="G1246" s="129"/>
      <c r="H1246" s="129"/>
      <c r="I1246" s="129"/>
      <c r="J1246" s="129"/>
      <c r="K1246" s="130"/>
      <c r="L1246" s="2"/>
      <c r="M1246" s="2"/>
      <c r="N1246" s="58"/>
      <c r="O1246" s="81"/>
      <c r="P1246" s="185"/>
      <c r="Q1246" s="2"/>
      <c r="R1246" s="2"/>
      <c r="S1246" s="44"/>
      <c r="T1246" s="45"/>
      <c r="U1246" s="2"/>
      <c r="V1246" s="2"/>
      <c r="W1246" s="2"/>
      <c r="X1246" s="2"/>
      <c r="Y1246" s="145"/>
      <c r="Z1246" s="71"/>
      <c r="AA1246" s="232"/>
      <c r="AB1246" s="72"/>
      <c r="AC1246" s="145"/>
      <c r="AD1246" s="71"/>
      <c r="AE1246" s="36"/>
      <c r="AF1246" s="201"/>
      <c r="AG1246" s="55"/>
      <c r="AH1246" s="141"/>
      <c r="AI1246" s="268" t="s">
        <v>7356</v>
      </c>
      <c r="AJ1246" s="53">
        <v>5</v>
      </c>
      <c r="AK1246" s="181" t="s">
        <v>7357</v>
      </c>
      <c r="AL1246" s="98">
        <f>ROUND(ROUND(P1237*Y1244,0)*$AD$1019-AJ1246,0)</f>
        <v>362</v>
      </c>
      <c r="AM1246" s="66"/>
    </row>
    <row r="1247" spans="1:39" ht="16.75" customHeight="1" x14ac:dyDescent="0.3">
      <c r="A1247" s="11">
        <v>33</v>
      </c>
      <c r="B1247" s="14" t="s">
        <v>4047</v>
      </c>
      <c r="C1247" s="52" t="s">
        <v>14346</v>
      </c>
      <c r="D1247" s="128"/>
      <c r="E1247" s="129"/>
      <c r="F1247" s="129"/>
      <c r="G1247" s="129"/>
      <c r="H1247" s="129"/>
      <c r="I1247" s="129"/>
      <c r="J1247" s="129"/>
      <c r="K1247" s="130"/>
      <c r="L1247" s="2"/>
      <c r="M1247" s="2"/>
      <c r="N1247" s="58"/>
      <c r="O1247" s="81"/>
      <c r="P1247" s="185"/>
      <c r="Q1247" s="2"/>
      <c r="R1247" s="2"/>
      <c r="S1247" s="44"/>
      <c r="T1247" s="45"/>
      <c r="U1247" s="2"/>
      <c r="V1247" s="2"/>
      <c r="W1247" s="2"/>
      <c r="X1247" s="2"/>
      <c r="Y1247" s="145"/>
      <c r="Z1247" s="71"/>
      <c r="AA1247" s="232"/>
      <c r="AB1247" s="72"/>
      <c r="AC1247" s="145"/>
      <c r="AD1247" s="71"/>
      <c r="AE1247" s="291" t="s">
        <v>12369</v>
      </c>
      <c r="AF1247" s="220" t="s">
        <v>7358</v>
      </c>
      <c r="AG1247" s="55" t="s">
        <v>7390</v>
      </c>
      <c r="AH1247" s="141">
        <v>0.7</v>
      </c>
      <c r="AI1247" s="269"/>
      <c r="AJ1247" s="136"/>
      <c r="AK1247" s="75"/>
      <c r="AL1247" s="98">
        <f>ROUND(ROUND(ROUND(P1237*Y1244,0)*$AD$1019,0)*AH1247-AJ1246,0)</f>
        <v>252</v>
      </c>
      <c r="AM1247" s="66"/>
    </row>
    <row r="1248" spans="1:39" ht="16.75" customHeight="1" x14ac:dyDescent="0.3">
      <c r="A1248" s="11">
        <v>33</v>
      </c>
      <c r="B1248" s="14" t="s">
        <v>4048</v>
      </c>
      <c r="C1248" s="52" t="s">
        <v>14345</v>
      </c>
      <c r="D1248" s="128"/>
      <c r="E1248" s="129"/>
      <c r="F1248" s="129"/>
      <c r="G1248" s="129"/>
      <c r="H1248" s="129"/>
      <c r="I1248" s="129"/>
      <c r="J1248" s="129"/>
      <c r="K1248" s="130"/>
      <c r="L1248" s="2"/>
      <c r="M1248" s="2"/>
      <c r="N1248" s="58"/>
      <c r="O1248" s="81"/>
      <c r="P1248" s="185"/>
      <c r="Q1248" s="2"/>
      <c r="R1248" s="2"/>
      <c r="S1248" s="44"/>
      <c r="T1248" s="43"/>
      <c r="U1248" s="8"/>
      <c r="V1248" s="8"/>
      <c r="W1248" s="8"/>
      <c r="X1248" s="8"/>
      <c r="Y1248" s="180"/>
      <c r="Z1248" s="73"/>
      <c r="AA1248" s="232"/>
      <c r="AB1248" s="72"/>
      <c r="AC1248" s="145"/>
      <c r="AD1248" s="71"/>
      <c r="AE1248" s="292"/>
      <c r="AF1248" s="220" t="s">
        <v>7391</v>
      </c>
      <c r="AG1248" s="55" t="s">
        <v>7390</v>
      </c>
      <c r="AH1248" s="141">
        <v>0.5</v>
      </c>
      <c r="AI1248" s="270"/>
      <c r="AJ1248" s="144"/>
      <c r="AK1248" s="150"/>
      <c r="AL1248" s="98">
        <f>ROUND(ROUND(ROUND(P1237*Y1244,0)*$AD$1019,0)*AH1248-AJ1246,0)</f>
        <v>179</v>
      </c>
      <c r="AM1248" s="66"/>
    </row>
    <row r="1249" spans="1:39" ht="16.75" customHeight="1" x14ac:dyDescent="0.3">
      <c r="A1249" s="11">
        <v>33</v>
      </c>
      <c r="B1249" s="14" t="s">
        <v>4049</v>
      </c>
      <c r="C1249" s="52" t="s">
        <v>14344</v>
      </c>
      <c r="D1249" s="45"/>
      <c r="E1249" s="2"/>
      <c r="F1249" s="2"/>
      <c r="G1249" s="2"/>
      <c r="H1249" s="2"/>
      <c r="I1249" s="2"/>
      <c r="J1249" s="2"/>
      <c r="K1249" s="44"/>
      <c r="L1249" s="2"/>
      <c r="M1249" s="2"/>
      <c r="N1249" s="58"/>
      <c r="O1249" s="81"/>
      <c r="P1249" s="167" t="s">
        <v>7425</v>
      </c>
      <c r="Q1249" s="36"/>
      <c r="R1249" s="36"/>
      <c r="S1249" s="50"/>
      <c r="T1249" s="36"/>
      <c r="U1249" s="36"/>
      <c r="V1249" s="36"/>
      <c r="W1249" s="36"/>
      <c r="X1249" s="36"/>
      <c r="Y1249" s="217"/>
      <c r="Z1249" s="50"/>
      <c r="AA1249" s="12"/>
      <c r="AB1249" s="45"/>
      <c r="AC1249" s="2"/>
      <c r="AD1249" s="44"/>
      <c r="AE1249" s="36"/>
      <c r="AF1249" s="53"/>
      <c r="AG1249" s="36"/>
      <c r="AH1249" s="36"/>
      <c r="AI1249" s="36"/>
      <c r="AJ1249" s="36"/>
      <c r="AK1249" s="50"/>
      <c r="AL1249" s="98">
        <f>ROUND(P1255*$AD$1019,0)</f>
        <v>328</v>
      </c>
      <c r="AM1249" s="66"/>
    </row>
    <row r="1250" spans="1:39" ht="16.75" customHeight="1" x14ac:dyDescent="0.3">
      <c r="A1250" s="11">
        <v>33</v>
      </c>
      <c r="B1250" s="14" t="s">
        <v>4050</v>
      </c>
      <c r="C1250" s="52" t="s">
        <v>14343</v>
      </c>
      <c r="D1250" s="45"/>
      <c r="E1250" s="2"/>
      <c r="F1250" s="2"/>
      <c r="G1250" s="2"/>
      <c r="H1250" s="2"/>
      <c r="I1250" s="2"/>
      <c r="J1250" s="2"/>
      <c r="K1250" s="44"/>
      <c r="L1250" s="2"/>
      <c r="M1250" s="2"/>
      <c r="N1250" s="58"/>
      <c r="O1250" s="81"/>
      <c r="P1250" s="185"/>
      <c r="Q1250" s="2"/>
      <c r="R1250" s="2"/>
      <c r="S1250" s="44"/>
      <c r="T1250" s="2"/>
      <c r="U1250" s="2"/>
      <c r="V1250" s="2"/>
      <c r="W1250" s="2"/>
      <c r="X1250" s="2"/>
      <c r="Y1250" s="145"/>
      <c r="Z1250" s="71"/>
      <c r="AA1250" s="232"/>
      <c r="AB1250" s="72"/>
      <c r="AC1250" s="145"/>
      <c r="AD1250" s="71"/>
      <c r="AE1250" s="291" t="s">
        <v>12369</v>
      </c>
      <c r="AF1250" s="220" t="s">
        <v>7358</v>
      </c>
      <c r="AG1250" s="55" t="s">
        <v>7390</v>
      </c>
      <c r="AH1250" s="141">
        <v>0.7</v>
      </c>
      <c r="AI1250" s="141"/>
      <c r="AJ1250" s="141"/>
      <c r="AK1250" s="142"/>
      <c r="AL1250" s="98">
        <f>ROUND(ROUND(P1255*$AD$1019,0)*AH1250,0)</f>
        <v>230</v>
      </c>
      <c r="AM1250" s="66"/>
    </row>
    <row r="1251" spans="1:39" ht="16.75" customHeight="1" x14ac:dyDescent="0.3">
      <c r="A1251" s="11">
        <v>33</v>
      </c>
      <c r="B1251" s="14" t="s">
        <v>4051</v>
      </c>
      <c r="C1251" s="52" t="s">
        <v>14342</v>
      </c>
      <c r="D1251" s="128"/>
      <c r="E1251" s="129"/>
      <c r="F1251" s="129"/>
      <c r="G1251" s="129"/>
      <c r="H1251" s="129"/>
      <c r="I1251" s="129"/>
      <c r="J1251" s="129"/>
      <c r="K1251" s="130"/>
      <c r="L1251" s="2"/>
      <c r="M1251" s="2"/>
      <c r="N1251" s="58"/>
      <c r="O1251" s="81"/>
      <c r="P1251" s="185"/>
      <c r="Q1251" s="2"/>
      <c r="R1251" s="2"/>
      <c r="S1251" s="44"/>
      <c r="T1251" s="45"/>
      <c r="U1251" s="2"/>
      <c r="V1251" s="2"/>
      <c r="W1251" s="2"/>
      <c r="X1251" s="2"/>
      <c r="Y1251" s="145"/>
      <c r="Z1251" s="71"/>
      <c r="AA1251" s="232"/>
      <c r="AB1251" s="72"/>
      <c r="AC1251" s="145"/>
      <c r="AD1251" s="71"/>
      <c r="AE1251" s="292"/>
      <c r="AF1251" s="220" t="s">
        <v>7391</v>
      </c>
      <c r="AG1251" s="55" t="s">
        <v>7390</v>
      </c>
      <c r="AH1251" s="141">
        <v>0.5</v>
      </c>
      <c r="AI1251" s="141"/>
      <c r="AJ1251" s="141"/>
      <c r="AK1251" s="142"/>
      <c r="AL1251" s="98">
        <f>ROUND(ROUND(P1255*$AD$1019,0)*AH1251,0)</f>
        <v>164</v>
      </c>
      <c r="AM1251" s="66"/>
    </row>
    <row r="1252" spans="1:39" ht="16.75" customHeight="1" x14ac:dyDescent="0.3">
      <c r="A1252" s="11">
        <v>33</v>
      </c>
      <c r="B1252" s="14" t="s">
        <v>4052</v>
      </c>
      <c r="C1252" s="52" t="s">
        <v>14341</v>
      </c>
      <c r="D1252" s="128"/>
      <c r="E1252" s="129"/>
      <c r="F1252" s="129"/>
      <c r="G1252" s="129"/>
      <c r="H1252" s="129"/>
      <c r="I1252" s="129"/>
      <c r="J1252" s="129"/>
      <c r="K1252" s="130"/>
      <c r="L1252" s="2"/>
      <c r="M1252" s="2"/>
      <c r="N1252" s="58"/>
      <c r="O1252" s="81"/>
      <c r="P1252" s="185"/>
      <c r="Q1252" s="2"/>
      <c r="R1252" s="2"/>
      <c r="S1252" s="44"/>
      <c r="T1252" s="2"/>
      <c r="U1252" s="2"/>
      <c r="V1252" s="2"/>
      <c r="W1252" s="2"/>
      <c r="X1252" s="2"/>
      <c r="Y1252" s="145"/>
      <c r="Z1252" s="71"/>
      <c r="AA1252" s="232"/>
      <c r="AB1252" s="72"/>
      <c r="AC1252" s="145"/>
      <c r="AD1252" s="71"/>
      <c r="AE1252" s="36"/>
      <c r="AF1252" s="201"/>
      <c r="AG1252" s="55"/>
      <c r="AH1252" s="141"/>
      <c r="AI1252" s="268" t="s">
        <v>7356</v>
      </c>
      <c r="AJ1252" s="53">
        <v>5</v>
      </c>
      <c r="AK1252" s="181" t="s">
        <v>7357</v>
      </c>
      <c r="AL1252" s="98">
        <f>ROUND(P1255*$AD$1019-AJ1252,0)</f>
        <v>323</v>
      </c>
      <c r="AM1252" s="66"/>
    </row>
    <row r="1253" spans="1:39" ht="16.75" customHeight="1" x14ac:dyDescent="0.3">
      <c r="A1253" s="11">
        <v>33</v>
      </c>
      <c r="B1253" s="14" t="s">
        <v>4053</v>
      </c>
      <c r="C1253" s="52" t="s">
        <v>14340</v>
      </c>
      <c r="D1253" s="128"/>
      <c r="E1253" s="129"/>
      <c r="F1253" s="129"/>
      <c r="G1253" s="129"/>
      <c r="H1253" s="129"/>
      <c r="I1253" s="129"/>
      <c r="J1253" s="129"/>
      <c r="K1253" s="130"/>
      <c r="L1253" s="2"/>
      <c r="M1253" s="2"/>
      <c r="N1253" s="58"/>
      <c r="O1253" s="81"/>
      <c r="P1253" s="185"/>
      <c r="Q1253" s="2"/>
      <c r="R1253" s="2"/>
      <c r="S1253" s="44"/>
      <c r="T1253" s="2"/>
      <c r="U1253" s="2"/>
      <c r="V1253" s="2"/>
      <c r="W1253" s="2"/>
      <c r="X1253" s="2"/>
      <c r="Y1253" s="145"/>
      <c r="Z1253" s="71"/>
      <c r="AA1253" s="232"/>
      <c r="AB1253" s="72"/>
      <c r="AC1253" s="145"/>
      <c r="AD1253" s="71"/>
      <c r="AE1253" s="291" t="s">
        <v>12369</v>
      </c>
      <c r="AF1253" s="220" t="s">
        <v>7358</v>
      </c>
      <c r="AG1253" s="55" t="s">
        <v>7390</v>
      </c>
      <c r="AH1253" s="141">
        <v>0.7</v>
      </c>
      <c r="AI1253" s="269"/>
      <c r="AJ1253" s="136"/>
      <c r="AK1253" s="75"/>
      <c r="AL1253" s="98">
        <f>ROUND(ROUND(P1255*$AD$1019,0)*AH1253-AJ1252,0)</f>
        <v>225</v>
      </c>
      <c r="AM1253" s="66"/>
    </row>
    <row r="1254" spans="1:39" ht="16.75" customHeight="1" x14ac:dyDescent="0.3">
      <c r="A1254" s="11">
        <v>33</v>
      </c>
      <c r="B1254" s="14" t="s">
        <v>4054</v>
      </c>
      <c r="C1254" s="52" t="s">
        <v>14339</v>
      </c>
      <c r="D1254" s="128"/>
      <c r="E1254" s="129"/>
      <c r="F1254" s="129"/>
      <c r="G1254" s="129"/>
      <c r="H1254" s="129"/>
      <c r="I1254" s="129"/>
      <c r="J1254" s="129"/>
      <c r="K1254" s="130"/>
      <c r="L1254" s="2"/>
      <c r="M1254" s="2"/>
      <c r="N1254" s="58"/>
      <c r="O1254" s="81"/>
      <c r="P1254" s="185"/>
      <c r="Q1254" s="2"/>
      <c r="R1254" s="2"/>
      <c r="S1254" s="44"/>
      <c r="T1254" s="2"/>
      <c r="U1254" s="2"/>
      <c r="V1254" s="2"/>
      <c r="W1254" s="2"/>
      <c r="X1254" s="2"/>
      <c r="Y1254" s="145"/>
      <c r="Z1254" s="71"/>
      <c r="AA1254" s="232"/>
      <c r="AB1254" s="72"/>
      <c r="AC1254" s="145"/>
      <c r="AD1254" s="71"/>
      <c r="AE1254" s="292"/>
      <c r="AF1254" s="220" t="s">
        <v>7391</v>
      </c>
      <c r="AG1254" s="55" t="s">
        <v>7390</v>
      </c>
      <c r="AH1254" s="141">
        <v>0.5</v>
      </c>
      <c r="AI1254" s="270"/>
      <c r="AJ1254" s="144"/>
      <c r="AK1254" s="150"/>
      <c r="AL1254" s="98">
        <f>ROUND(ROUND(P1255*$AD$1019,0)*AH1254-AJ1252,0)</f>
        <v>159</v>
      </c>
      <c r="AM1254" s="66"/>
    </row>
    <row r="1255" spans="1:39" ht="16.75" customHeight="1" x14ac:dyDescent="0.3">
      <c r="A1255" s="11">
        <v>33</v>
      </c>
      <c r="B1255" s="14" t="s">
        <v>4055</v>
      </c>
      <c r="C1255" s="52" t="s">
        <v>14338</v>
      </c>
      <c r="D1255" s="45"/>
      <c r="E1255" s="2"/>
      <c r="F1255" s="2"/>
      <c r="G1255" s="2"/>
      <c r="H1255" s="2"/>
      <c r="I1255" s="2"/>
      <c r="J1255" s="2"/>
      <c r="K1255" s="44"/>
      <c r="L1255" s="2"/>
      <c r="M1255" s="2"/>
      <c r="N1255" s="58"/>
      <c r="O1255" s="81"/>
      <c r="P1255" s="271">
        <f>'21共同生活援助（日中支援型）'!P535</f>
        <v>656</v>
      </c>
      <c r="Q1255" s="272"/>
      <c r="R1255" s="2" t="s">
        <v>7388</v>
      </c>
      <c r="S1255" s="44"/>
      <c r="T1255" s="281" t="s">
        <v>7380</v>
      </c>
      <c r="U1255" s="282"/>
      <c r="V1255" s="282"/>
      <c r="W1255" s="282"/>
      <c r="X1255" s="36"/>
      <c r="Y1255" s="217"/>
      <c r="Z1255" s="74"/>
      <c r="AA1255" s="232"/>
      <c r="AB1255" s="72"/>
      <c r="AC1255" s="145"/>
      <c r="AD1255" s="71"/>
      <c r="AE1255" s="36"/>
      <c r="AF1255" s="194"/>
      <c r="AG1255" s="7"/>
      <c r="AH1255" s="7"/>
      <c r="AI1255" s="36"/>
      <c r="AJ1255" s="7"/>
      <c r="AK1255" s="37"/>
      <c r="AL1255" s="98">
        <f>ROUND(ROUND(P1255*Y1256,0)*$AD$1019,0)</f>
        <v>305</v>
      </c>
      <c r="AM1255" s="66"/>
    </row>
    <row r="1256" spans="1:39" ht="16.75" customHeight="1" x14ac:dyDescent="0.3">
      <c r="A1256" s="11">
        <v>33</v>
      </c>
      <c r="B1256" s="14" t="s">
        <v>4056</v>
      </c>
      <c r="C1256" s="52" t="s">
        <v>14337</v>
      </c>
      <c r="D1256" s="45"/>
      <c r="E1256" s="2"/>
      <c r="F1256" s="2"/>
      <c r="G1256" s="2"/>
      <c r="H1256" s="2"/>
      <c r="I1256" s="2"/>
      <c r="J1256" s="2"/>
      <c r="K1256" s="44"/>
      <c r="L1256" s="2"/>
      <c r="M1256" s="2"/>
      <c r="N1256" s="58"/>
      <c r="O1256" s="81"/>
      <c r="P1256" s="72"/>
      <c r="Q1256" s="145"/>
      <c r="R1256" s="2"/>
      <c r="S1256" s="44"/>
      <c r="T1256" s="284"/>
      <c r="U1256" s="285"/>
      <c r="V1256" s="285"/>
      <c r="W1256" s="285"/>
      <c r="X1256" s="136" t="s">
        <v>7404</v>
      </c>
      <c r="Y1256" s="273">
        <v>0.93</v>
      </c>
      <c r="Z1256" s="274"/>
      <c r="AA1256" s="233"/>
      <c r="AB1256" s="156"/>
      <c r="AC1256" s="155"/>
      <c r="AD1256" s="157"/>
      <c r="AE1256" s="291" t="s">
        <v>12369</v>
      </c>
      <c r="AF1256" s="220" t="s">
        <v>7358</v>
      </c>
      <c r="AG1256" s="55" t="s">
        <v>7390</v>
      </c>
      <c r="AH1256" s="141">
        <v>0.7</v>
      </c>
      <c r="AI1256" s="141"/>
      <c r="AJ1256" s="141"/>
      <c r="AK1256" s="142"/>
      <c r="AL1256" s="98">
        <f>ROUND(ROUND(ROUND(P1255*Y1256,0)*$AD$1019,0)*AH1256,0)</f>
        <v>214</v>
      </c>
      <c r="AM1256" s="66"/>
    </row>
    <row r="1257" spans="1:39" ht="16.75" customHeight="1" x14ac:dyDescent="0.3">
      <c r="A1257" s="11">
        <v>33</v>
      </c>
      <c r="B1257" s="14" t="s">
        <v>4057</v>
      </c>
      <c r="C1257" s="52" t="s">
        <v>14336</v>
      </c>
      <c r="D1257" s="128"/>
      <c r="E1257" s="129"/>
      <c r="F1257" s="129"/>
      <c r="G1257" s="129"/>
      <c r="H1257" s="129"/>
      <c r="I1257" s="129"/>
      <c r="J1257" s="129"/>
      <c r="K1257" s="130"/>
      <c r="L1257" s="2"/>
      <c r="M1257" s="2"/>
      <c r="N1257" s="58"/>
      <c r="O1257" s="81"/>
      <c r="P1257" s="185"/>
      <c r="Q1257" s="2"/>
      <c r="R1257" s="2"/>
      <c r="S1257" s="44"/>
      <c r="T1257" s="284"/>
      <c r="U1257" s="285"/>
      <c r="V1257" s="285"/>
      <c r="W1257" s="285"/>
      <c r="X1257" s="2"/>
      <c r="Y1257" s="145"/>
      <c r="Z1257" s="71"/>
      <c r="AA1257" s="232"/>
      <c r="AB1257" s="72"/>
      <c r="AC1257" s="145"/>
      <c r="AD1257" s="71"/>
      <c r="AE1257" s="292"/>
      <c r="AF1257" s="220" t="s">
        <v>7391</v>
      </c>
      <c r="AG1257" s="55" t="s">
        <v>7390</v>
      </c>
      <c r="AH1257" s="141">
        <v>0.5</v>
      </c>
      <c r="AI1257" s="141"/>
      <c r="AJ1257" s="141"/>
      <c r="AK1257" s="142"/>
      <c r="AL1257" s="98">
        <f>ROUND(ROUND(ROUND(P1255*Y1256,0)*$AD$1019,0)*AH1257,0)</f>
        <v>153</v>
      </c>
      <c r="AM1257" s="66"/>
    </row>
    <row r="1258" spans="1:39" ht="16.75" customHeight="1" x14ac:dyDescent="0.3">
      <c r="A1258" s="11">
        <v>33</v>
      </c>
      <c r="B1258" s="14" t="s">
        <v>4058</v>
      </c>
      <c r="C1258" s="52" t="s">
        <v>14335</v>
      </c>
      <c r="D1258" s="128"/>
      <c r="E1258" s="129"/>
      <c r="F1258" s="129"/>
      <c r="G1258" s="129"/>
      <c r="H1258" s="129"/>
      <c r="I1258" s="129"/>
      <c r="J1258" s="129"/>
      <c r="K1258" s="130"/>
      <c r="L1258" s="2"/>
      <c r="M1258" s="2"/>
      <c r="N1258" s="58"/>
      <c r="O1258" s="81"/>
      <c r="P1258" s="185"/>
      <c r="Q1258" s="2"/>
      <c r="R1258" s="2"/>
      <c r="S1258" s="44"/>
      <c r="T1258" s="45"/>
      <c r="U1258" s="2"/>
      <c r="V1258" s="2"/>
      <c r="W1258" s="2"/>
      <c r="X1258" s="2"/>
      <c r="Y1258" s="145"/>
      <c r="Z1258" s="71"/>
      <c r="AA1258" s="232"/>
      <c r="AB1258" s="72"/>
      <c r="AC1258" s="145"/>
      <c r="AD1258" s="71"/>
      <c r="AE1258" s="36"/>
      <c r="AF1258" s="201"/>
      <c r="AG1258" s="55"/>
      <c r="AH1258" s="141"/>
      <c r="AI1258" s="268" t="s">
        <v>7356</v>
      </c>
      <c r="AJ1258" s="53">
        <v>5</v>
      </c>
      <c r="AK1258" s="181" t="s">
        <v>7357</v>
      </c>
      <c r="AL1258" s="98">
        <f>ROUND(ROUND(P1255*Y1256,0)*$AD$1019-AJ1258,0)</f>
        <v>300</v>
      </c>
      <c r="AM1258" s="66"/>
    </row>
    <row r="1259" spans="1:39" ht="16.75" customHeight="1" x14ac:dyDescent="0.3">
      <c r="A1259" s="11">
        <v>33</v>
      </c>
      <c r="B1259" s="14" t="s">
        <v>4059</v>
      </c>
      <c r="C1259" s="52" t="s">
        <v>14334</v>
      </c>
      <c r="D1259" s="128"/>
      <c r="E1259" s="129"/>
      <c r="F1259" s="129"/>
      <c r="G1259" s="129"/>
      <c r="H1259" s="129"/>
      <c r="I1259" s="129"/>
      <c r="J1259" s="129"/>
      <c r="K1259" s="130"/>
      <c r="L1259" s="2"/>
      <c r="M1259" s="2"/>
      <c r="N1259" s="58"/>
      <c r="O1259" s="81"/>
      <c r="P1259" s="185"/>
      <c r="Q1259" s="2"/>
      <c r="R1259" s="2"/>
      <c r="S1259" s="44"/>
      <c r="T1259" s="45"/>
      <c r="U1259" s="2"/>
      <c r="V1259" s="2"/>
      <c r="W1259" s="2"/>
      <c r="X1259" s="2"/>
      <c r="Y1259" s="145"/>
      <c r="Z1259" s="71"/>
      <c r="AA1259" s="232"/>
      <c r="AB1259" s="72"/>
      <c r="AC1259" s="145"/>
      <c r="AD1259" s="71"/>
      <c r="AE1259" s="291" t="s">
        <v>12369</v>
      </c>
      <c r="AF1259" s="220" t="s">
        <v>7358</v>
      </c>
      <c r="AG1259" s="55" t="s">
        <v>7390</v>
      </c>
      <c r="AH1259" s="141">
        <v>0.7</v>
      </c>
      <c r="AI1259" s="269"/>
      <c r="AJ1259" s="136"/>
      <c r="AK1259" s="75"/>
      <c r="AL1259" s="98">
        <f>ROUND(ROUND(ROUND(P1255*Y1256,0)*$AD$1019,0)*AH1259-AJ1258,0)</f>
        <v>209</v>
      </c>
      <c r="AM1259" s="66"/>
    </row>
    <row r="1260" spans="1:39" ht="16.75" customHeight="1" x14ac:dyDescent="0.3">
      <c r="A1260" s="11">
        <v>33</v>
      </c>
      <c r="B1260" s="14" t="s">
        <v>4060</v>
      </c>
      <c r="C1260" s="52" t="s">
        <v>14333</v>
      </c>
      <c r="D1260" s="128"/>
      <c r="E1260" s="129"/>
      <c r="F1260" s="129"/>
      <c r="G1260" s="129"/>
      <c r="H1260" s="129"/>
      <c r="I1260" s="129"/>
      <c r="J1260" s="129"/>
      <c r="K1260" s="130"/>
      <c r="L1260" s="2"/>
      <c r="M1260" s="2"/>
      <c r="N1260" s="58"/>
      <c r="O1260" s="81"/>
      <c r="P1260" s="185"/>
      <c r="Q1260" s="2"/>
      <c r="R1260" s="2"/>
      <c r="S1260" s="44"/>
      <c r="T1260" s="43"/>
      <c r="U1260" s="8"/>
      <c r="V1260" s="8"/>
      <c r="W1260" s="8"/>
      <c r="X1260" s="8"/>
      <c r="Y1260" s="180"/>
      <c r="Z1260" s="73"/>
      <c r="AA1260" s="232"/>
      <c r="AB1260" s="72"/>
      <c r="AC1260" s="145"/>
      <c r="AD1260" s="71"/>
      <c r="AE1260" s="292"/>
      <c r="AF1260" s="220" t="s">
        <v>7391</v>
      </c>
      <c r="AG1260" s="55" t="s">
        <v>7390</v>
      </c>
      <c r="AH1260" s="141">
        <v>0.5</v>
      </c>
      <c r="AI1260" s="270"/>
      <c r="AJ1260" s="144"/>
      <c r="AK1260" s="150"/>
      <c r="AL1260" s="98">
        <f>ROUND(ROUND(ROUND(P1255*Y1256,0)*$AD$1019,0)*AH1260-AJ1258,0)</f>
        <v>148</v>
      </c>
      <c r="AM1260" s="66"/>
    </row>
    <row r="1261" spans="1:39" ht="16.75" customHeight="1" x14ac:dyDescent="0.3">
      <c r="A1261" s="11">
        <v>33</v>
      </c>
      <c r="B1261" s="14" t="s">
        <v>4061</v>
      </c>
      <c r="C1261" s="52" t="s">
        <v>14332</v>
      </c>
      <c r="D1261" s="45"/>
      <c r="E1261" s="2"/>
      <c r="F1261" s="2"/>
      <c r="G1261" s="2"/>
      <c r="H1261" s="2"/>
      <c r="I1261" s="2"/>
      <c r="J1261" s="2"/>
      <c r="K1261" s="44"/>
      <c r="L1261" s="2"/>
      <c r="M1261" s="2"/>
      <c r="N1261" s="58"/>
      <c r="O1261" s="81"/>
      <c r="P1261" s="185"/>
      <c r="Q1261" s="2"/>
      <c r="R1261" s="2"/>
      <c r="S1261" s="44"/>
      <c r="T1261" s="281" t="s">
        <v>13491</v>
      </c>
      <c r="U1261" s="282"/>
      <c r="V1261" s="282"/>
      <c r="W1261" s="282"/>
      <c r="X1261" s="2"/>
      <c r="Y1261" s="145"/>
      <c r="Z1261" s="71"/>
      <c r="AA1261" s="232"/>
      <c r="AB1261" s="72"/>
      <c r="AC1261" s="145"/>
      <c r="AD1261" s="71"/>
      <c r="AE1261" s="36"/>
      <c r="AF1261" s="194"/>
      <c r="AG1261" s="7"/>
      <c r="AH1261" s="7"/>
      <c r="AI1261" s="36"/>
      <c r="AJ1261" s="7"/>
      <c r="AK1261" s="37"/>
      <c r="AL1261" s="98">
        <f>ROUND(ROUND(P1255*Y1262,0)*$AD$1019,0)</f>
        <v>312</v>
      </c>
      <c r="AM1261" s="66"/>
    </row>
    <row r="1262" spans="1:39" ht="16.75" customHeight="1" x14ac:dyDescent="0.3">
      <c r="A1262" s="11">
        <v>33</v>
      </c>
      <c r="B1262" s="14" t="s">
        <v>4062</v>
      </c>
      <c r="C1262" s="52" t="s">
        <v>14331</v>
      </c>
      <c r="D1262" s="45"/>
      <c r="E1262" s="2"/>
      <c r="F1262" s="2"/>
      <c r="G1262" s="2"/>
      <c r="H1262" s="2"/>
      <c r="I1262" s="2"/>
      <c r="J1262" s="2"/>
      <c r="K1262" s="44"/>
      <c r="L1262" s="2"/>
      <c r="M1262" s="2"/>
      <c r="N1262" s="58"/>
      <c r="O1262" s="81"/>
      <c r="P1262" s="185"/>
      <c r="Q1262" s="2"/>
      <c r="R1262" s="2"/>
      <c r="S1262" s="44"/>
      <c r="T1262" s="284" t="s">
        <v>7405</v>
      </c>
      <c r="U1262" s="285"/>
      <c r="V1262" s="285"/>
      <c r="W1262" s="285"/>
      <c r="X1262" s="136" t="s">
        <v>7404</v>
      </c>
      <c r="Y1262" s="273">
        <v>0.95</v>
      </c>
      <c r="Z1262" s="274"/>
      <c r="AA1262" s="233"/>
      <c r="AB1262" s="156"/>
      <c r="AC1262" s="155"/>
      <c r="AD1262" s="157"/>
      <c r="AE1262" s="291" t="s">
        <v>12369</v>
      </c>
      <c r="AF1262" s="220" t="s">
        <v>7358</v>
      </c>
      <c r="AG1262" s="55" t="s">
        <v>7390</v>
      </c>
      <c r="AH1262" s="141">
        <v>0.7</v>
      </c>
      <c r="AI1262" s="141"/>
      <c r="AJ1262" s="141"/>
      <c r="AK1262" s="142"/>
      <c r="AL1262" s="98">
        <f>ROUND(ROUND(ROUND(P1255*Y1262,0)*$AD$1019,0)*AH1262,0)</f>
        <v>218</v>
      </c>
      <c r="AM1262" s="66"/>
    </row>
    <row r="1263" spans="1:39" ht="16.75" customHeight="1" x14ac:dyDescent="0.3">
      <c r="A1263" s="11">
        <v>33</v>
      </c>
      <c r="B1263" s="14" t="s">
        <v>4063</v>
      </c>
      <c r="C1263" s="52" t="s">
        <v>14330</v>
      </c>
      <c r="D1263" s="128"/>
      <c r="E1263" s="129"/>
      <c r="F1263" s="129"/>
      <c r="G1263" s="129"/>
      <c r="H1263" s="129"/>
      <c r="I1263" s="129"/>
      <c r="J1263" s="129"/>
      <c r="K1263" s="130"/>
      <c r="L1263" s="2"/>
      <c r="M1263" s="2"/>
      <c r="N1263" s="58"/>
      <c r="O1263" s="81"/>
      <c r="P1263" s="185"/>
      <c r="Q1263" s="2"/>
      <c r="R1263" s="2"/>
      <c r="S1263" s="44"/>
      <c r="T1263" s="284"/>
      <c r="U1263" s="285"/>
      <c r="V1263" s="285"/>
      <c r="W1263" s="285"/>
      <c r="X1263" s="2"/>
      <c r="Y1263" s="145"/>
      <c r="Z1263" s="71"/>
      <c r="AA1263" s="232"/>
      <c r="AB1263" s="72"/>
      <c r="AC1263" s="145"/>
      <c r="AD1263" s="71"/>
      <c r="AE1263" s="292"/>
      <c r="AF1263" s="220" t="s">
        <v>7391</v>
      </c>
      <c r="AG1263" s="55" t="s">
        <v>7390</v>
      </c>
      <c r="AH1263" s="141">
        <v>0.5</v>
      </c>
      <c r="AI1263" s="141"/>
      <c r="AJ1263" s="141"/>
      <c r="AK1263" s="142"/>
      <c r="AL1263" s="98">
        <f>ROUND(ROUND(ROUND(P1255*Y1262,0)*$AD$1019,0)*AH1263,0)</f>
        <v>156</v>
      </c>
      <c r="AM1263" s="66"/>
    </row>
    <row r="1264" spans="1:39" ht="16.75" customHeight="1" x14ac:dyDescent="0.3">
      <c r="A1264" s="11">
        <v>33</v>
      </c>
      <c r="B1264" s="14" t="s">
        <v>4064</v>
      </c>
      <c r="C1264" s="52" t="s">
        <v>14329</v>
      </c>
      <c r="D1264" s="128"/>
      <c r="E1264" s="129"/>
      <c r="F1264" s="129"/>
      <c r="G1264" s="129"/>
      <c r="H1264" s="129"/>
      <c r="I1264" s="129"/>
      <c r="J1264" s="129"/>
      <c r="K1264" s="130"/>
      <c r="L1264" s="2"/>
      <c r="M1264" s="2"/>
      <c r="N1264" s="58"/>
      <c r="O1264" s="81"/>
      <c r="P1264" s="185"/>
      <c r="Q1264" s="2"/>
      <c r="R1264" s="2"/>
      <c r="S1264" s="44"/>
      <c r="T1264" s="45"/>
      <c r="U1264" s="2"/>
      <c r="V1264" s="2"/>
      <c r="W1264" s="2"/>
      <c r="X1264" s="2"/>
      <c r="Y1264" s="145"/>
      <c r="Z1264" s="71"/>
      <c r="AA1264" s="232"/>
      <c r="AB1264" s="72"/>
      <c r="AC1264" s="145"/>
      <c r="AD1264" s="71"/>
      <c r="AE1264" s="36"/>
      <c r="AF1264" s="201"/>
      <c r="AG1264" s="55"/>
      <c r="AH1264" s="141"/>
      <c r="AI1264" s="268" t="s">
        <v>7356</v>
      </c>
      <c r="AJ1264" s="53">
        <v>5</v>
      </c>
      <c r="AK1264" s="181" t="s">
        <v>7357</v>
      </c>
      <c r="AL1264" s="98">
        <f>ROUND(ROUND(P1255*Y1262,0)*$AD$1019-AJ1264,0)</f>
        <v>307</v>
      </c>
      <c r="AM1264" s="66"/>
    </row>
    <row r="1265" spans="1:39" ht="16.75" customHeight="1" x14ac:dyDescent="0.3">
      <c r="A1265" s="11">
        <v>33</v>
      </c>
      <c r="B1265" s="14" t="s">
        <v>4065</v>
      </c>
      <c r="C1265" s="52" t="s">
        <v>14328</v>
      </c>
      <c r="D1265" s="128"/>
      <c r="E1265" s="129"/>
      <c r="F1265" s="129"/>
      <c r="G1265" s="129"/>
      <c r="H1265" s="129"/>
      <c r="I1265" s="129"/>
      <c r="J1265" s="129"/>
      <c r="K1265" s="130"/>
      <c r="L1265" s="2"/>
      <c r="M1265" s="2"/>
      <c r="N1265" s="58"/>
      <c r="O1265" s="81"/>
      <c r="P1265" s="185"/>
      <c r="Q1265" s="2"/>
      <c r="R1265" s="2"/>
      <c r="S1265" s="44"/>
      <c r="T1265" s="45"/>
      <c r="U1265" s="2"/>
      <c r="V1265" s="2"/>
      <c r="W1265" s="2"/>
      <c r="X1265" s="2"/>
      <c r="Y1265" s="145"/>
      <c r="Z1265" s="71"/>
      <c r="AA1265" s="232"/>
      <c r="AB1265" s="72"/>
      <c r="AC1265" s="145"/>
      <c r="AD1265" s="71"/>
      <c r="AE1265" s="291" t="s">
        <v>12369</v>
      </c>
      <c r="AF1265" s="220" t="s">
        <v>7358</v>
      </c>
      <c r="AG1265" s="55" t="s">
        <v>7390</v>
      </c>
      <c r="AH1265" s="141">
        <v>0.7</v>
      </c>
      <c r="AI1265" s="269"/>
      <c r="AJ1265" s="136"/>
      <c r="AK1265" s="75"/>
      <c r="AL1265" s="98">
        <f>ROUND(ROUND(ROUND(P1255*Y1262,0)*$AD$1019,0)*AH1265-AJ1264,0)</f>
        <v>213</v>
      </c>
      <c r="AM1265" s="66"/>
    </row>
    <row r="1266" spans="1:39" ht="16.75" customHeight="1" x14ac:dyDescent="0.3">
      <c r="A1266" s="11">
        <v>33</v>
      </c>
      <c r="B1266" s="14" t="s">
        <v>4066</v>
      </c>
      <c r="C1266" s="52" t="s">
        <v>14327</v>
      </c>
      <c r="D1266" s="128"/>
      <c r="E1266" s="129"/>
      <c r="F1266" s="129"/>
      <c r="G1266" s="129"/>
      <c r="H1266" s="129"/>
      <c r="I1266" s="129"/>
      <c r="J1266" s="129"/>
      <c r="K1266" s="130"/>
      <c r="L1266" s="2"/>
      <c r="M1266" s="2"/>
      <c r="N1266" s="58"/>
      <c r="O1266" s="81"/>
      <c r="P1266" s="185"/>
      <c r="Q1266" s="2"/>
      <c r="R1266" s="2"/>
      <c r="S1266" s="44"/>
      <c r="T1266" s="43"/>
      <c r="U1266" s="8"/>
      <c r="V1266" s="8"/>
      <c r="W1266" s="8"/>
      <c r="X1266" s="8"/>
      <c r="Y1266" s="180"/>
      <c r="Z1266" s="73"/>
      <c r="AA1266" s="232"/>
      <c r="AB1266" s="72"/>
      <c r="AC1266" s="145"/>
      <c r="AD1266" s="71"/>
      <c r="AE1266" s="292"/>
      <c r="AF1266" s="220" t="s">
        <v>7391</v>
      </c>
      <c r="AG1266" s="55" t="s">
        <v>7390</v>
      </c>
      <c r="AH1266" s="141">
        <v>0.5</v>
      </c>
      <c r="AI1266" s="270"/>
      <c r="AJ1266" s="144"/>
      <c r="AK1266" s="150"/>
      <c r="AL1266" s="98">
        <f>ROUND(ROUND(ROUND(P1255*Y1262,0)*$AD$1019,0)*AH1266-AJ1264,0)</f>
        <v>151</v>
      </c>
      <c r="AM1266" s="66"/>
    </row>
    <row r="1267" spans="1:39" ht="16.75" customHeight="1" x14ac:dyDescent="0.3">
      <c r="A1267" s="11">
        <v>33</v>
      </c>
      <c r="B1267" s="14" t="s">
        <v>4067</v>
      </c>
      <c r="C1267" s="52" t="s">
        <v>14326</v>
      </c>
      <c r="D1267" s="45"/>
      <c r="E1267" s="2"/>
      <c r="F1267" s="2"/>
      <c r="G1267" s="2"/>
      <c r="H1267" s="2"/>
      <c r="I1267" s="2"/>
      <c r="J1267" s="2"/>
      <c r="K1267" s="44"/>
      <c r="L1267" s="2"/>
      <c r="M1267" s="2"/>
      <c r="N1267" s="58"/>
      <c r="O1267" s="81"/>
      <c r="P1267" s="167" t="s">
        <v>7398</v>
      </c>
      <c r="Q1267" s="36"/>
      <c r="R1267" s="36"/>
      <c r="S1267" s="50"/>
      <c r="T1267" s="36"/>
      <c r="U1267" s="36"/>
      <c r="V1267" s="36"/>
      <c r="W1267" s="36"/>
      <c r="X1267" s="36"/>
      <c r="Y1267" s="217"/>
      <c r="Z1267" s="50"/>
      <c r="AA1267" s="12"/>
      <c r="AB1267" s="45"/>
      <c r="AC1267" s="2"/>
      <c r="AD1267" s="44"/>
      <c r="AE1267" s="36"/>
      <c r="AF1267" s="53"/>
      <c r="AG1267" s="36"/>
      <c r="AH1267" s="36"/>
      <c r="AI1267" s="36"/>
      <c r="AJ1267" s="36"/>
      <c r="AK1267" s="50"/>
      <c r="AL1267" s="98">
        <f>ROUND(P1273*$AD$1019,0)</f>
        <v>287</v>
      </c>
      <c r="AM1267" s="16"/>
    </row>
    <row r="1268" spans="1:39" ht="16.75" customHeight="1" x14ac:dyDescent="0.3">
      <c r="A1268" s="11">
        <v>33</v>
      </c>
      <c r="B1268" s="14" t="s">
        <v>4068</v>
      </c>
      <c r="C1268" s="52" t="s">
        <v>14325</v>
      </c>
      <c r="D1268" s="45"/>
      <c r="E1268" s="2"/>
      <c r="F1268" s="2"/>
      <c r="G1268" s="2"/>
      <c r="H1268" s="2"/>
      <c r="I1268" s="2"/>
      <c r="J1268" s="2"/>
      <c r="K1268" s="44"/>
      <c r="L1268" s="2"/>
      <c r="M1268" s="2"/>
      <c r="N1268" s="58"/>
      <c r="O1268" s="81"/>
      <c r="P1268" s="185"/>
      <c r="Q1268" s="2"/>
      <c r="R1268" s="2"/>
      <c r="S1268" s="44"/>
      <c r="T1268" s="2"/>
      <c r="U1268" s="2"/>
      <c r="V1268" s="2"/>
      <c r="W1268" s="2"/>
      <c r="X1268" s="2"/>
      <c r="Y1268" s="145"/>
      <c r="Z1268" s="71"/>
      <c r="AA1268" s="232"/>
      <c r="AB1268" s="72"/>
      <c r="AC1268" s="145"/>
      <c r="AD1268" s="71"/>
      <c r="AE1268" s="291" t="s">
        <v>12369</v>
      </c>
      <c r="AF1268" s="220" t="s">
        <v>7358</v>
      </c>
      <c r="AG1268" s="55" t="s">
        <v>7390</v>
      </c>
      <c r="AH1268" s="141">
        <v>0.7</v>
      </c>
      <c r="AI1268" s="141"/>
      <c r="AJ1268" s="141"/>
      <c r="AK1268" s="142"/>
      <c r="AL1268" s="98">
        <f>ROUND(ROUND(P1273*$AD$1019,0)*AH1268,0)</f>
        <v>201</v>
      </c>
      <c r="AM1268" s="16"/>
    </row>
    <row r="1269" spans="1:39" ht="16.75" customHeight="1" x14ac:dyDescent="0.3">
      <c r="A1269" s="11">
        <v>33</v>
      </c>
      <c r="B1269" s="14" t="s">
        <v>4069</v>
      </c>
      <c r="C1269" s="52" t="s">
        <v>14324</v>
      </c>
      <c r="D1269" s="128"/>
      <c r="E1269" s="129"/>
      <c r="F1269" s="129"/>
      <c r="G1269" s="129"/>
      <c r="H1269" s="129"/>
      <c r="I1269" s="129"/>
      <c r="J1269" s="129"/>
      <c r="K1269" s="130"/>
      <c r="L1269" s="2"/>
      <c r="M1269" s="2"/>
      <c r="N1269" s="58"/>
      <c r="O1269" s="81"/>
      <c r="P1269" s="185"/>
      <c r="Q1269" s="2"/>
      <c r="R1269" s="2"/>
      <c r="S1269" s="44"/>
      <c r="T1269" s="45"/>
      <c r="U1269" s="2"/>
      <c r="V1269" s="2"/>
      <c r="W1269" s="2"/>
      <c r="X1269" s="2"/>
      <c r="Y1269" s="145"/>
      <c r="Z1269" s="71"/>
      <c r="AA1269" s="232"/>
      <c r="AB1269" s="72"/>
      <c r="AC1269" s="145"/>
      <c r="AD1269" s="71"/>
      <c r="AE1269" s="292"/>
      <c r="AF1269" s="220" t="s">
        <v>7391</v>
      </c>
      <c r="AG1269" s="55" t="s">
        <v>7390</v>
      </c>
      <c r="AH1269" s="141">
        <v>0.5</v>
      </c>
      <c r="AI1269" s="141"/>
      <c r="AJ1269" s="141"/>
      <c r="AK1269" s="142"/>
      <c r="AL1269" s="98">
        <f>ROUND(ROUND(P1273*$AD$1019,0)*AH1269,0)</f>
        <v>144</v>
      </c>
      <c r="AM1269" s="66"/>
    </row>
    <row r="1270" spans="1:39" ht="16.75" customHeight="1" x14ac:dyDescent="0.3">
      <c r="A1270" s="11">
        <v>33</v>
      </c>
      <c r="B1270" s="14" t="s">
        <v>4070</v>
      </c>
      <c r="C1270" s="52" t="s">
        <v>14323</v>
      </c>
      <c r="D1270" s="128"/>
      <c r="E1270" s="129"/>
      <c r="F1270" s="129"/>
      <c r="G1270" s="129"/>
      <c r="H1270" s="129"/>
      <c r="I1270" s="129"/>
      <c r="J1270" s="129"/>
      <c r="K1270" s="130"/>
      <c r="L1270" s="2"/>
      <c r="M1270" s="2"/>
      <c r="N1270" s="58"/>
      <c r="O1270" s="81"/>
      <c r="P1270" s="185"/>
      <c r="Q1270" s="2"/>
      <c r="R1270" s="2"/>
      <c r="S1270" s="44"/>
      <c r="T1270" s="2"/>
      <c r="U1270" s="2"/>
      <c r="V1270" s="2"/>
      <c r="W1270" s="2"/>
      <c r="X1270" s="2"/>
      <c r="Y1270" s="145"/>
      <c r="Z1270" s="71"/>
      <c r="AA1270" s="232"/>
      <c r="AB1270" s="72"/>
      <c r="AC1270" s="145"/>
      <c r="AD1270" s="71"/>
      <c r="AE1270" s="36"/>
      <c r="AF1270" s="201"/>
      <c r="AG1270" s="55"/>
      <c r="AH1270" s="141"/>
      <c r="AI1270" s="268" t="s">
        <v>7356</v>
      </c>
      <c r="AJ1270" s="53">
        <v>5</v>
      </c>
      <c r="AK1270" s="181" t="s">
        <v>7357</v>
      </c>
      <c r="AL1270" s="98">
        <f>ROUND(P1273*$AD$1019-AJ1270,0)</f>
        <v>282</v>
      </c>
      <c r="AM1270" s="66"/>
    </row>
    <row r="1271" spans="1:39" ht="16.75" customHeight="1" x14ac:dyDescent="0.3">
      <c r="A1271" s="11">
        <v>33</v>
      </c>
      <c r="B1271" s="14" t="s">
        <v>4071</v>
      </c>
      <c r="C1271" s="52" t="s">
        <v>14322</v>
      </c>
      <c r="D1271" s="128"/>
      <c r="E1271" s="129"/>
      <c r="F1271" s="129"/>
      <c r="G1271" s="129"/>
      <c r="H1271" s="129"/>
      <c r="I1271" s="129"/>
      <c r="J1271" s="129"/>
      <c r="K1271" s="130"/>
      <c r="L1271" s="2"/>
      <c r="M1271" s="2"/>
      <c r="N1271" s="58"/>
      <c r="O1271" s="81"/>
      <c r="P1271" s="185"/>
      <c r="Q1271" s="2"/>
      <c r="R1271" s="2"/>
      <c r="S1271" s="44"/>
      <c r="T1271" s="2"/>
      <c r="U1271" s="2"/>
      <c r="V1271" s="2"/>
      <c r="W1271" s="2"/>
      <c r="X1271" s="2"/>
      <c r="Y1271" s="145"/>
      <c r="Z1271" s="71"/>
      <c r="AA1271" s="232"/>
      <c r="AB1271" s="72"/>
      <c r="AC1271" s="145"/>
      <c r="AD1271" s="71"/>
      <c r="AE1271" s="291" t="s">
        <v>12369</v>
      </c>
      <c r="AF1271" s="220" t="s">
        <v>7358</v>
      </c>
      <c r="AG1271" s="55" t="s">
        <v>7390</v>
      </c>
      <c r="AH1271" s="141">
        <v>0.7</v>
      </c>
      <c r="AI1271" s="269"/>
      <c r="AJ1271" s="136"/>
      <c r="AK1271" s="75"/>
      <c r="AL1271" s="98">
        <f>ROUND(ROUND(P1273*$AD$1019,0)*AH1271-AJ1270,0)</f>
        <v>196</v>
      </c>
      <c r="AM1271" s="66"/>
    </row>
    <row r="1272" spans="1:39" ht="16.75" customHeight="1" x14ac:dyDescent="0.3">
      <c r="A1272" s="11">
        <v>33</v>
      </c>
      <c r="B1272" s="14" t="s">
        <v>4072</v>
      </c>
      <c r="C1272" s="52" t="s">
        <v>14321</v>
      </c>
      <c r="D1272" s="128"/>
      <c r="E1272" s="129"/>
      <c r="F1272" s="129"/>
      <c r="G1272" s="129"/>
      <c r="H1272" s="129"/>
      <c r="I1272" s="129"/>
      <c r="J1272" s="129"/>
      <c r="K1272" s="130"/>
      <c r="L1272" s="2"/>
      <c r="M1272" s="2"/>
      <c r="N1272" s="58"/>
      <c r="O1272" s="81"/>
      <c r="P1272" s="185"/>
      <c r="Q1272" s="2"/>
      <c r="R1272" s="2"/>
      <c r="S1272" s="44"/>
      <c r="T1272" s="2"/>
      <c r="U1272" s="2"/>
      <c r="V1272" s="2"/>
      <c r="W1272" s="2"/>
      <c r="X1272" s="2"/>
      <c r="Y1272" s="145"/>
      <c r="Z1272" s="71"/>
      <c r="AA1272" s="232"/>
      <c r="AB1272" s="72"/>
      <c r="AC1272" s="145"/>
      <c r="AD1272" s="71"/>
      <c r="AE1272" s="292"/>
      <c r="AF1272" s="220" t="s">
        <v>7391</v>
      </c>
      <c r="AG1272" s="55" t="s">
        <v>7390</v>
      </c>
      <c r="AH1272" s="141">
        <v>0.5</v>
      </c>
      <c r="AI1272" s="270"/>
      <c r="AJ1272" s="144"/>
      <c r="AK1272" s="150"/>
      <c r="AL1272" s="98">
        <f>ROUND(ROUND(P1273*$AD$1019,0)*AH1272-AJ1270,0)</f>
        <v>139</v>
      </c>
      <c r="AM1272" s="66"/>
    </row>
    <row r="1273" spans="1:39" ht="16.75" customHeight="1" x14ac:dyDescent="0.3">
      <c r="A1273" s="11">
        <v>33</v>
      </c>
      <c r="B1273" s="14" t="s">
        <v>4073</v>
      </c>
      <c r="C1273" s="52" t="s">
        <v>14320</v>
      </c>
      <c r="D1273" s="45"/>
      <c r="E1273" s="2"/>
      <c r="F1273" s="2"/>
      <c r="G1273" s="2"/>
      <c r="H1273" s="2"/>
      <c r="I1273" s="2"/>
      <c r="J1273" s="2"/>
      <c r="K1273" s="44"/>
      <c r="L1273" s="2"/>
      <c r="M1273" s="2"/>
      <c r="N1273" s="58"/>
      <c r="O1273" s="81"/>
      <c r="P1273" s="271">
        <f>'21共同生活援助（日中支援型）'!P553</f>
        <v>574</v>
      </c>
      <c r="Q1273" s="272"/>
      <c r="R1273" s="2" t="s">
        <v>7388</v>
      </c>
      <c r="S1273" s="44"/>
      <c r="T1273" s="281" t="s">
        <v>7380</v>
      </c>
      <c r="U1273" s="282"/>
      <c r="V1273" s="282"/>
      <c r="W1273" s="282"/>
      <c r="X1273" s="36"/>
      <c r="Y1273" s="217"/>
      <c r="Z1273" s="74"/>
      <c r="AA1273" s="232"/>
      <c r="AB1273" s="72"/>
      <c r="AC1273" s="145"/>
      <c r="AD1273" s="71"/>
      <c r="AE1273" s="36"/>
      <c r="AF1273" s="194"/>
      <c r="AG1273" s="7"/>
      <c r="AH1273" s="7"/>
      <c r="AI1273" s="36"/>
      <c r="AJ1273" s="7"/>
      <c r="AK1273" s="37"/>
      <c r="AL1273" s="98">
        <f>ROUND(ROUND(P1273*Y1274,0)*$AD$1019,0)</f>
        <v>267</v>
      </c>
      <c r="AM1273" s="66"/>
    </row>
    <row r="1274" spans="1:39" ht="16.75" customHeight="1" x14ac:dyDescent="0.3">
      <c r="A1274" s="11">
        <v>33</v>
      </c>
      <c r="B1274" s="14" t="s">
        <v>4074</v>
      </c>
      <c r="C1274" s="52" t="s">
        <v>14319</v>
      </c>
      <c r="D1274" s="45"/>
      <c r="E1274" s="2"/>
      <c r="F1274" s="2"/>
      <c r="G1274" s="2"/>
      <c r="H1274" s="2"/>
      <c r="I1274" s="2"/>
      <c r="J1274" s="2"/>
      <c r="K1274" s="44"/>
      <c r="L1274" s="2"/>
      <c r="M1274" s="2"/>
      <c r="N1274" s="58"/>
      <c r="O1274" s="81"/>
      <c r="P1274" s="72"/>
      <c r="Q1274" s="145"/>
      <c r="R1274" s="2"/>
      <c r="S1274" s="44"/>
      <c r="T1274" s="284"/>
      <c r="U1274" s="285"/>
      <c r="V1274" s="285"/>
      <c r="W1274" s="285"/>
      <c r="X1274" s="136" t="s">
        <v>7404</v>
      </c>
      <c r="Y1274" s="273">
        <v>0.93</v>
      </c>
      <c r="Z1274" s="274"/>
      <c r="AA1274" s="233"/>
      <c r="AB1274" s="156"/>
      <c r="AC1274" s="155"/>
      <c r="AD1274" s="157"/>
      <c r="AE1274" s="291" t="s">
        <v>12369</v>
      </c>
      <c r="AF1274" s="220" t="s">
        <v>7358</v>
      </c>
      <c r="AG1274" s="55" t="s">
        <v>7390</v>
      </c>
      <c r="AH1274" s="141">
        <v>0.7</v>
      </c>
      <c r="AI1274" s="141"/>
      <c r="AJ1274" s="141"/>
      <c r="AK1274" s="142"/>
      <c r="AL1274" s="98">
        <f>ROUND(ROUND(ROUND(P1273*Y1274,0)*$AD$1019,0)*AH1274,0)</f>
        <v>187</v>
      </c>
      <c r="AM1274" s="66"/>
    </row>
    <row r="1275" spans="1:39" ht="16.75" customHeight="1" x14ac:dyDescent="0.3">
      <c r="A1275" s="11">
        <v>33</v>
      </c>
      <c r="B1275" s="14" t="s">
        <v>4075</v>
      </c>
      <c r="C1275" s="52" t="s">
        <v>14318</v>
      </c>
      <c r="D1275" s="128"/>
      <c r="E1275" s="129"/>
      <c r="F1275" s="129"/>
      <c r="G1275" s="129"/>
      <c r="H1275" s="129"/>
      <c r="I1275" s="129"/>
      <c r="J1275" s="129"/>
      <c r="K1275" s="130"/>
      <c r="L1275" s="2"/>
      <c r="M1275" s="2"/>
      <c r="N1275" s="58"/>
      <c r="O1275" s="81"/>
      <c r="P1275" s="185"/>
      <c r="Q1275" s="2"/>
      <c r="R1275" s="2"/>
      <c r="S1275" s="44"/>
      <c r="T1275" s="284"/>
      <c r="U1275" s="285"/>
      <c r="V1275" s="285"/>
      <c r="W1275" s="285"/>
      <c r="X1275" s="2"/>
      <c r="Y1275" s="145"/>
      <c r="Z1275" s="71"/>
      <c r="AA1275" s="232"/>
      <c r="AB1275" s="72"/>
      <c r="AC1275" s="145"/>
      <c r="AD1275" s="71"/>
      <c r="AE1275" s="292"/>
      <c r="AF1275" s="220" t="s">
        <v>7391</v>
      </c>
      <c r="AG1275" s="55" t="s">
        <v>7390</v>
      </c>
      <c r="AH1275" s="141">
        <v>0.5</v>
      </c>
      <c r="AI1275" s="141"/>
      <c r="AJ1275" s="141"/>
      <c r="AK1275" s="142"/>
      <c r="AL1275" s="98">
        <f>ROUND(ROUND(ROUND(P1273*Y1274,0)*$AD$1019,0)*AH1275,0)</f>
        <v>134</v>
      </c>
      <c r="AM1275" s="66"/>
    </row>
    <row r="1276" spans="1:39" ht="16.75" customHeight="1" x14ac:dyDescent="0.3">
      <c r="A1276" s="11">
        <v>33</v>
      </c>
      <c r="B1276" s="14" t="s">
        <v>4076</v>
      </c>
      <c r="C1276" s="52" t="s">
        <v>14317</v>
      </c>
      <c r="D1276" s="128"/>
      <c r="E1276" s="129"/>
      <c r="F1276" s="129"/>
      <c r="G1276" s="129"/>
      <c r="H1276" s="129"/>
      <c r="I1276" s="129"/>
      <c r="J1276" s="129"/>
      <c r="K1276" s="130"/>
      <c r="L1276" s="2"/>
      <c r="M1276" s="2"/>
      <c r="N1276" s="58"/>
      <c r="O1276" s="81"/>
      <c r="P1276" s="185"/>
      <c r="Q1276" s="2"/>
      <c r="R1276" s="2"/>
      <c r="S1276" s="44"/>
      <c r="T1276" s="45"/>
      <c r="U1276" s="2"/>
      <c r="V1276" s="2"/>
      <c r="W1276" s="2"/>
      <c r="X1276" s="2"/>
      <c r="Y1276" s="145"/>
      <c r="Z1276" s="71"/>
      <c r="AA1276" s="232"/>
      <c r="AB1276" s="72"/>
      <c r="AC1276" s="145"/>
      <c r="AD1276" s="71"/>
      <c r="AE1276" s="36"/>
      <c r="AF1276" s="201"/>
      <c r="AG1276" s="55"/>
      <c r="AH1276" s="141"/>
      <c r="AI1276" s="268" t="s">
        <v>7356</v>
      </c>
      <c r="AJ1276" s="53">
        <v>5</v>
      </c>
      <c r="AK1276" s="181" t="s">
        <v>7357</v>
      </c>
      <c r="AL1276" s="98">
        <f>ROUND(ROUND(P1273*Y1274,0)*$AD$1019-AJ1276,0)</f>
        <v>262</v>
      </c>
      <c r="AM1276" s="66"/>
    </row>
    <row r="1277" spans="1:39" ht="16.75" customHeight="1" x14ac:dyDescent="0.3">
      <c r="A1277" s="11">
        <v>33</v>
      </c>
      <c r="B1277" s="14" t="s">
        <v>4077</v>
      </c>
      <c r="C1277" s="52" t="s">
        <v>14316</v>
      </c>
      <c r="D1277" s="128"/>
      <c r="E1277" s="129"/>
      <c r="F1277" s="129"/>
      <c r="G1277" s="129"/>
      <c r="H1277" s="129"/>
      <c r="I1277" s="129"/>
      <c r="J1277" s="129"/>
      <c r="K1277" s="130"/>
      <c r="L1277" s="2"/>
      <c r="M1277" s="2"/>
      <c r="N1277" s="58"/>
      <c r="O1277" s="81"/>
      <c r="P1277" s="185"/>
      <c r="Q1277" s="2"/>
      <c r="R1277" s="2"/>
      <c r="S1277" s="44"/>
      <c r="T1277" s="45"/>
      <c r="U1277" s="2"/>
      <c r="V1277" s="2"/>
      <c r="W1277" s="2"/>
      <c r="X1277" s="2"/>
      <c r="Y1277" s="145"/>
      <c r="Z1277" s="71"/>
      <c r="AA1277" s="232"/>
      <c r="AB1277" s="72"/>
      <c r="AC1277" s="145"/>
      <c r="AD1277" s="71"/>
      <c r="AE1277" s="291" t="s">
        <v>12369</v>
      </c>
      <c r="AF1277" s="220" t="s">
        <v>7358</v>
      </c>
      <c r="AG1277" s="55" t="s">
        <v>7390</v>
      </c>
      <c r="AH1277" s="141">
        <v>0.7</v>
      </c>
      <c r="AI1277" s="269"/>
      <c r="AJ1277" s="136"/>
      <c r="AK1277" s="75"/>
      <c r="AL1277" s="98">
        <f>ROUND(ROUND(ROUND(P1273*Y1274,0)*$AD$1019,0)*AH1277-AJ1276,0)</f>
        <v>182</v>
      </c>
      <c r="AM1277" s="66"/>
    </row>
    <row r="1278" spans="1:39" ht="16.75" customHeight="1" x14ac:dyDescent="0.3">
      <c r="A1278" s="11">
        <v>33</v>
      </c>
      <c r="B1278" s="14" t="s">
        <v>4078</v>
      </c>
      <c r="C1278" s="52" t="s">
        <v>14315</v>
      </c>
      <c r="D1278" s="128"/>
      <c r="E1278" s="129"/>
      <c r="F1278" s="129"/>
      <c r="G1278" s="129"/>
      <c r="H1278" s="129"/>
      <c r="I1278" s="129"/>
      <c r="J1278" s="129"/>
      <c r="K1278" s="130"/>
      <c r="L1278" s="2"/>
      <c r="M1278" s="2"/>
      <c r="N1278" s="58"/>
      <c r="O1278" s="81"/>
      <c r="P1278" s="185"/>
      <c r="Q1278" s="2"/>
      <c r="R1278" s="2"/>
      <c r="S1278" s="44"/>
      <c r="T1278" s="43"/>
      <c r="U1278" s="8"/>
      <c r="V1278" s="8"/>
      <c r="W1278" s="8"/>
      <c r="X1278" s="8"/>
      <c r="Y1278" s="180"/>
      <c r="Z1278" s="73"/>
      <c r="AA1278" s="232"/>
      <c r="AB1278" s="72"/>
      <c r="AC1278" s="145"/>
      <c r="AD1278" s="71"/>
      <c r="AE1278" s="292"/>
      <c r="AF1278" s="220" t="s">
        <v>7391</v>
      </c>
      <c r="AG1278" s="55" t="s">
        <v>7390</v>
      </c>
      <c r="AH1278" s="141">
        <v>0.5</v>
      </c>
      <c r="AI1278" s="270"/>
      <c r="AJ1278" s="144"/>
      <c r="AK1278" s="150"/>
      <c r="AL1278" s="98">
        <f>ROUND(ROUND(ROUND(P1273*Y1274,0)*$AD$1019,0)*AH1278-AJ1276,0)</f>
        <v>129</v>
      </c>
      <c r="AM1278" s="66"/>
    </row>
    <row r="1279" spans="1:39" ht="16.75" customHeight="1" x14ac:dyDescent="0.3">
      <c r="A1279" s="11">
        <v>33</v>
      </c>
      <c r="B1279" s="14" t="s">
        <v>4079</v>
      </c>
      <c r="C1279" s="52" t="s">
        <v>14314</v>
      </c>
      <c r="D1279" s="45"/>
      <c r="E1279" s="2"/>
      <c r="F1279" s="2"/>
      <c r="G1279" s="2"/>
      <c r="H1279" s="2"/>
      <c r="I1279" s="2"/>
      <c r="J1279" s="2"/>
      <c r="K1279" s="44"/>
      <c r="L1279" s="2"/>
      <c r="M1279" s="2"/>
      <c r="N1279" s="58"/>
      <c r="O1279" s="81"/>
      <c r="P1279" s="185"/>
      <c r="Q1279" s="2"/>
      <c r="R1279" s="2"/>
      <c r="S1279" s="44"/>
      <c r="T1279" s="281" t="s">
        <v>13491</v>
      </c>
      <c r="U1279" s="282"/>
      <c r="V1279" s="282"/>
      <c r="W1279" s="282"/>
      <c r="X1279" s="2"/>
      <c r="Y1279" s="145"/>
      <c r="Z1279" s="71"/>
      <c r="AA1279" s="232"/>
      <c r="AB1279" s="72"/>
      <c r="AC1279" s="145"/>
      <c r="AD1279" s="71"/>
      <c r="AE1279" s="36"/>
      <c r="AF1279" s="194"/>
      <c r="AG1279" s="7"/>
      <c r="AH1279" s="7"/>
      <c r="AI1279" s="36"/>
      <c r="AJ1279" s="7"/>
      <c r="AK1279" s="37"/>
      <c r="AL1279" s="98">
        <f>ROUND(ROUND(P1273*Y1280,0)*$AD$1019,0)</f>
        <v>273</v>
      </c>
      <c r="AM1279" s="66"/>
    </row>
    <row r="1280" spans="1:39" ht="16.75" customHeight="1" x14ac:dyDescent="0.3">
      <c r="A1280" s="11">
        <v>33</v>
      </c>
      <c r="B1280" s="14" t="s">
        <v>4080</v>
      </c>
      <c r="C1280" s="52" t="s">
        <v>14313</v>
      </c>
      <c r="D1280" s="45"/>
      <c r="E1280" s="2"/>
      <c r="F1280" s="2"/>
      <c r="G1280" s="2"/>
      <c r="H1280" s="2"/>
      <c r="I1280" s="2"/>
      <c r="J1280" s="2"/>
      <c r="K1280" s="44"/>
      <c r="L1280" s="2"/>
      <c r="M1280" s="2"/>
      <c r="N1280" s="58"/>
      <c r="O1280" s="81"/>
      <c r="P1280" s="185"/>
      <c r="Q1280" s="2"/>
      <c r="R1280" s="2"/>
      <c r="S1280" s="44"/>
      <c r="T1280" s="284" t="s">
        <v>7405</v>
      </c>
      <c r="U1280" s="285"/>
      <c r="V1280" s="285"/>
      <c r="W1280" s="285"/>
      <c r="X1280" s="136" t="s">
        <v>7404</v>
      </c>
      <c r="Y1280" s="273">
        <v>0.95</v>
      </c>
      <c r="Z1280" s="274"/>
      <c r="AA1280" s="233"/>
      <c r="AB1280" s="156"/>
      <c r="AC1280" s="155"/>
      <c r="AD1280" s="157"/>
      <c r="AE1280" s="291" t="s">
        <v>12369</v>
      </c>
      <c r="AF1280" s="220" t="s">
        <v>7358</v>
      </c>
      <c r="AG1280" s="55" t="s">
        <v>7390</v>
      </c>
      <c r="AH1280" s="141">
        <v>0.7</v>
      </c>
      <c r="AI1280" s="141"/>
      <c r="AJ1280" s="141"/>
      <c r="AK1280" s="142"/>
      <c r="AL1280" s="98">
        <f>ROUND(ROUND(ROUND(P1273*Y1280,0)*$AD$1019,0)*AH1280,0)</f>
        <v>191</v>
      </c>
      <c r="AM1280" s="66"/>
    </row>
    <row r="1281" spans="1:39" ht="16.75" customHeight="1" x14ac:dyDescent="0.3">
      <c r="A1281" s="11">
        <v>33</v>
      </c>
      <c r="B1281" s="14" t="s">
        <v>4081</v>
      </c>
      <c r="C1281" s="52" t="s">
        <v>14312</v>
      </c>
      <c r="D1281" s="128"/>
      <c r="E1281" s="129"/>
      <c r="F1281" s="129"/>
      <c r="G1281" s="129"/>
      <c r="H1281" s="129"/>
      <c r="I1281" s="129"/>
      <c r="J1281" s="129"/>
      <c r="K1281" s="130"/>
      <c r="L1281" s="2"/>
      <c r="M1281" s="2"/>
      <c r="N1281" s="58"/>
      <c r="O1281" s="81"/>
      <c r="P1281" s="185"/>
      <c r="Q1281" s="2"/>
      <c r="R1281" s="2"/>
      <c r="S1281" s="44"/>
      <c r="T1281" s="284"/>
      <c r="U1281" s="285"/>
      <c r="V1281" s="285"/>
      <c r="W1281" s="285"/>
      <c r="X1281" s="2"/>
      <c r="Y1281" s="145"/>
      <c r="Z1281" s="71"/>
      <c r="AA1281" s="232"/>
      <c r="AB1281" s="72"/>
      <c r="AC1281" s="145"/>
      <c r="AD1281" s="71"/>
      <c r="AE1281" s="292"/>
      <c r="AF1281" s="220" t="s">
        <v>7391</v>
      </c>
      <c r="AG1281" s="55" t="s">
        <v>7390</v>
      </c>
      <c r="AH1281" s="141">
        <v>0.5</v>
      </c>
      <c r="AI1281" s="141"/>
      <c r="AJ1281" s="141"/>
      <c r="AK1281" s="142"/>
      <c r="AL1281" s="98">
        <f>ROUND(ROUND(ROUND(P1273*Y1280,0)*$AD$1019,0)*AH1281,0)</f>
        <v>137</v>
      </c>
      <c r="AM1281" s="66"/>
    </row>
    <row r="1282" spans="1:39" ht="16.75" customHeight="1" x14ac:dyDescent="0.3">
      <c r="A1282" s="11">
        <v>33</v>
      </c>
      <c r="B1282" s="14" t="s">
        <v>4082</v>
      </c>
      <c r="C1282" s="52" t="s">
        <v>14311</v>
      </c>
      <c r="D1282" s="128"/>
      <c r="E1282" s="129"/>
      <c r="F1282" s="129"/>
      <c r="G1282" s="129"/>
      <c r="H1282" s="129"/>
      <c r="I1282" s="129"/>
      <c r="J1282" s="129"/>
      <c r="K1282" s="130"/>
      <c r="L1282" s="2"/>
      <c r="M1282" s="2"/>
      <c r="N1282" s="58"/>
      <c r="O1282" s="81"/>
      <c r="P1282" s="185"/>
      <c r="Q1282" s="2"/>
      <c r="R1282" s="2"/>
      <c r="S1282" s="44"/>
      <c r="T1282" s="45"/>
      <c r="U1282" s="2"/>
      <c r="V1282" s="2"/>
      <c r="W1282" s="2"/>
      <c r="X1282" s="2"/>
      <c r="Y1282" s="145"/>
      <c r="Z1282" s="71"/>
      <c r="AA1282" s="232"/>
      <c r="AB1282" s="72"/>
      <c r="AC1282" s="145"/>
      <c r="AD1282" s="71"/>
      <c r="AE1282" s="36"/>
      <c r="AF1282" s="201"/>
      <c r="AG1282" s="55"/>
      <c r="AH1282" s="141"/>
      <c r="AI1282" s="268" t="s">
        <v>7356</v>
      </c>
      <c r="AJ1282" s="53">
        <v>5</v>
      </c>
      <c r="AK1282" s="181" t="s">
        <v>7357</v>
      </c>
      <c r="AL1282" s="98">
        <f>ROUND(ROUND(P1273*Y1280,0)*$AD$1019-AJ1282,0)</f>
        <v>268</v>
      </c>
      <c r="AM1282" s="66"/>
    </row>
    <row r="1283" spans="1:39" ht="16.75" customHeight="1" x14ac:dyDescent="0.3">
      <c r="A1283" s="11">
        <v>33</v>
      </c>
      <c r="B1283" s="14" t="s">
        <v>4083</v>
      </c>
      <c r="C1283" s="52" t="s">
        <v>14310</v>
      </c>
      <c r="D1283" s="128"/>
      <c r="E1283" s="129"/>
      <c r="F1283" s="129"/>
      <c r="G1283" s="129"/>
      <c r="H1283" s="129"/>
      <c r="I1283" s="129"/>
      <c r="J1283" s="129"/>
      <c r="K1283" s="130"/>
      <c r="L1283" s="2"/>
      <c r="M1283" s="2"/>
      <c r="N1283" s="58"/>
      <c r="O1283" s="81"/>
      <c r="P1283" s="185"/>
      <c r="Q1283" s="2"/>
      <c r="R1283" s="2"/>
      <c r="S1283" s="44"/>
      <c r="T1283" s="45"/>
      <c r="U1283" s="2"/>
      <c r="V1283" s="2"/>
      <c r="W1283" s="2"/>
      <c r="X1283" s="2"/>
      <c r="Y1283" s="145"/>
      <c r="Z1283" s="71"/>
      <c r="AA1283" s="232"/>
      <c r="AB1283" s="72"/>
      <c r="AC1283" s="145"/>
      <c r="AD1283" s="71"/>
      <c r="AE1283" s="291" t="s">
        <v>12369</v>
      </c>
      <c r="AF1283" s="220" t="s">
        <v>7358</v>
      </c>
      <c r="AG1283" s="55" t="s">
        <v>7390</v>
      </c>
      <c r="AH1283" s="141">
        <v>0.7</v>
      </c>
      <c r="AI1283" s="269"/>
      <c r="AJ1283" s="136"/>
      <c r="AK1283" s="75"/>
      <c r="AL1283" s="98">
        <f>ROUND(ROUND(ROUND(P1273*Y1280,0)*$AD$1019,0)*AH1283-AJ1282,0)</f>
        <v>186</v>
      </c>
      <c r="AM1283" s="66"/>
    </row>
    <row r="1284" spans="1:39" ht="16.75" customHeight="1" x14ac:dyDescent="0.3">
      <c r="A1284" s="11">
        <v>33</v>
      </c>
      <c r="B1284" s="14" t="s">
        <v>4084</v>
      </c>
      <c r="C1284" s="52" t="s">
        <v>14309</v>
      </c>
      <c r="D1284" s="128"/>
      <c r="E1284" s="129"/>
      <c r="F1284" s="129"/>
      <c r="G1284" s="129"/>
      <c r="H1284" s="129"/>
      <c r="I1284" s="129"/>
      <c r="J1284" s="129"/>
      <c r="K1284" s="130"/>
      <c r="L1284" s="2"/>
      <c r="M1284" s="2"/>
      <c r="N1284" s="58"/>
      <c r="O1284" s="81"/>
      <c r="P1284" s="185"/>
      <c r="Q1284" s="2"/>
      <c r="R1284" s="2"/>
      <c r="S1284" s="44"/>
      <c r="T1284" s="43"/>
      <c r="U1284" s="8"/>
      <c r="V1284" s="8"/>
      <c r="W1284" s="8"/>
      <c r="X1284" s="8"/>
      <c r="Y1284" s="180"/>
      <c r="Z1284" s="73"/>
      <c r="AA1284" s="232"/>
      <c r="AB1284" s="72"/>
      <c r="AC1284" s="145"/>
      <c r="AD1284" s="71"/>
      <c r="AE1284" s="292"/>
      <c r="AF1284" s="220" t="s">
        <v>7391</v>
      </c>
      <c r="AG1284" s="55" t="s">
        <v>7390</v>
      </c>
      <c r="AH1284" s="141">
        <v>0.5</v>
      </c>
      <c r="AI1284" s="270"/>
      <c r="AJ1284" s="144"/>
      <c r="AK1284" s="150"/>
      <c r="AL1284" s="98">
        <f>ROUND(ROUND(ROUND(P1273*Y1280,0)*$AD$1019,0)*AH1284-AJ1282,0)</f>
        <v>132</v>
      </c>
      <c r="AM1284" s="66"/>
    </row>
    <row r="1285" spans="1:39" ht="16.75" customHeight="1" x14ac:dyDescent="0.3">
      <c r="A1285" s="11">
        <v>33</v>
      </c>
      <c r="B1285" s="14" t="s">
        <v>4085</v>
      </c>
      <c r="C1285" s="52" t="s">
        <v>14308</v>
      </c>
      <c r="D1285" s="45"/>
      <c r="E1285" s="2"/>
      <c r="F1285" s="2"/>
      <c r="G1285" s="2"/>
      <c r="H1285" s="2"/>
      <c r="I1285" s="2"/>
      <c r="J1285" s="2"/>
      <c r="K1285" s="44"/>
      <c r="L1285" s="2"/>
      <c r="M1285" s="2"/>
      <c r="N1285" s="58"/>
      <c r="O1285" s="81"/>
      <c r="P1285" s="167" t="s">
        <v>12784</v>
      </c>
      <c r="Q1285" s="36"/>
      <c r="R1285" s="36"/>
      <c r="S1285" s="50"/>
      <c r="T1285" s="36"/>
      <c r="U1285" s="36"/>
      <c r="V1285" s="36"/>
      <c r="W1285" s="36"/>
      <c r="X1285" s="36"/>
      <c r="Y1285" s="217"/>
      <c r="Z1285" s="50"/>
      <c r="AA1285" s="12"/>
      <c r="AB1285" s="45"/>
      <c r="AC1285" s="2"/>
      <c r="AD1285" s="44"/>
      <c r="AE1285" s="36"/>
      <c r="AF1285" s="53"/>
      <c r="AG1285" s="36"/>
      <c r="AH1285" s="36"/>
      <c r="AI1285" s="36"/>
      <c r="AJ1285" s="36"/>
      <c r="AK1285" s="50"/>
      <c r="AL1285" s="98">
        <f>ROUND(P1291*$AD$1019,0)</f>
        <v>244</v>
      </c>
      <c r="AM1285" s="16"/>
    </row>
    <row r="1286" spans="1:39" ht="16.75" customHeight="1" x14ac:dyDescent="0.3">
      <c r="A1286" s="11">
        <v>33</v>
      </c>
      <c r="B1286" s="14" t="s">
        <v>4086</v>
      </c>
      <c r="C1286" s="52" t="s">
        <v>14307</v>
      </c>
      <c r="D1286" s="45"/>
      <c r="E1286" s="2"/>
      <c r="F1286" s="2"/>
      <c r="G1286" s="2"/>
      <c r="H1286" s="2"/>
      <c r="I1286" s="2"/>
      <c r="J1286" s="2"/>
      <c r="K1286" s="44"/>
      <c r="L1286" s="2"/>
      <c r="M1286" s="2"/>
      <c r="N1286" s="58"/>
      <c r="O1286" s="81"/>
      <c r="P1286" s="185"/>
      <c r="Q1286" s="2"/>
      <c r="R1286" s="2"/>
      <c r="S1286" s="44"/>
      <c r="T1286" s="2"/>
      <c r="U1286" s="2"/>
      <c r="V1286" s="2"/>
      <c r="W1286" s="2"/>
      <c r="X1286" s="2"/>
      <c r="Y1286" s="145"/>
      <c r="Z1286" s="71"/>
      <c r="AA1286" s="232"/>
      <c r="AB1286" s="72"/>
      <c r="AC1286" s="145"/>
      <c r="AD1286" s="71"/>
      <c r="AE1286" s="291" t="s">
        <v>12369</v>
      </c>
      <c r="AF1286" s="220" t="s">
        <v>7358</v>
      </c>
      <c r="AG1286" s="55" t="s">
        <v>7390</v>
      </c>
      <c r="AH1286" s="141">
        <v>0.7</v>
      </c>
      <c r="AI1286" s="141"/>
      <c r="AJ1286" s="141"/>
      <c r="AK1286" s="142"/>
      <c r="AL1286" s="98">
        <f>ROUND(ROUND(P1291*$AD$1019,0)*AH1286,0)</f>
        <v>171</v>
      </c>
      <c r="AM1286" s="16"/>
    </row>
    <row r="1287" spans="1:39" ht="16.75" customHeight="1" x14ac:dyDescent="0.3">
      <c r="A1287" s="11">
        <v>33</v>
      </c>
      <c r="B1287" s="14" t="s">
        <v>4087</v>
      </c>
      <c r="C1287" s="52" t="s">
        <v>14306</v>
      </c>
      <c r="D1287" s="128"/>
      <c r="E1287" s="129"/>
      <c r="F1287" s="129"/>
      <c r="G1287" s="129"/>
      <c r="H1287" s="129"/>
      <c r="I1287" s="129"/>
      <c r="J1287" s="129"/>
      <c r="K1287" s="130"/>
      <c r="L1287" s="2"/>
      <c r="M1287" s="2"/>
      <c r="N1287" s="58"/>
      <c r="O1287" s="81"/>
      <c r="P1287" s="185"/>
      <c r="Q1287" s="2"/>
      <c r="R1287" s="2"/>
      <c r="S1287" s="44"/>
      <c r="T1287" s="45"/>
      <c r="U1287" s="2"/>
      <c r="V1287" s="2"/>
      <c r="W1287" s="2"/>
      <c r="X1287" s="2"/>
      <c r="Y1287" s="145"/>
      <c r="Z1287" s="71"/>
      <c r="AA1287" s="232"/>
      <c r="AB1287" s="72"/>
      <c r="AC1287" s="145"/>
      <c r="AD1287" s="71"/>
      <c r="AE1287" s="292"/>
      <c r="AF1287" s="220" t="s">
        <v>7391</v>
      </c>
      <c r="AG1287" s="55" t="s">
        <v>7390</v>
      </c>
      <c r="AH1287" s="141">
        <v>0.5</v>
      </c>
      <c r="AI1287" s="141"/>
      <c r="AJ1287" s="141"/>
      <c r="AK1287" s="142"/>
      <c r="AL1287" s="6">
        <f>ROUND(ROUND(P1291*$AD$1019,0)*AH1287,0)</f>
        <v>122</v>
      </c>
      <c r="AM1287" s="66"/>
    </row>
    <row r="1288" spans="1:39" ht="16.75" customHeight="1" x14ac:dyDescent="0.3">
      <c r="A1288" s="11">
        <v>33</v>
      </c>
      <c r="B1288" s="14" t="s">
        <v>4088</v>
      </c>
      <c r="C1288" s="52" t="s">
        <v>14305</v>
      </c>
      <c r="D1288" s="128"/>
      <c r="E1288" s="129"/>
      <c r="F1288" s="129"/>
      <c r="G1288" s="129"/>
      <c r="H1288" s="129"/>
      <c r="I1288" s="129"/>
      <c r="J1288" s="129"/>
      <c r="K1288" s="130"/>
      <c r="L1288" s="2"/>
      <c r="M1288" s="2"/>
      <c r="N1288" s="58"/>
      <c r="O1288" s="81"/>
      <c r="P1288" s="185"/>
      <c r="Q1288" s="2"/>
      <c r="R1288" s="2"/>
      <c r="S1288" s="44"/>
      <c r="T1288" s="2"/>
      <c r="U1288" s="2"/>
      <c r="V1288" s="2"/>
      <c r="W1288" s="2"/>
      <c r="X1288" s="2"/>
      <c r="Y1288" s="145"/>
      <c r="Z1288" s="71"/>
      <c r="AA1288" s="232"/>
      <c r="AB1288" s="72"/>
      <c r="AC1288" s="145"/>
      <c r="AD1288" s="71"/>
      <c r="AE1288" s="36"/>
      <c r="AF1288" s="201"/>
      <c r="AG1288" s="55"/>
      <c r="AH1288" s="141"/>
      <c r="AI1288" s="268" t="s">
        <v>7356</v>
      </c>
      <c r="AJ1288" s="53">
        <v>5</v>
      </c>
      <c r="AK1288" s="181" t="s">
        <v>7357</v>
      </c>
      <c r="AL1288" s="98">
        <f>ROUND(P1291*$AD$1019-AJ1288,0)</f>
        <v>239</v>
      </c>
      <c r="AM1288" s="66"/>
    </row>
    <row r="1289" spans="1:39" ht="16.75" customHeight="1" x14ac:dyDescent="0.3">
      <c r="A1289" s="11">
        <v>33</v>
      </c>
      <c r="B1289" s="14" t="s">
        <v>4089</v>
      </c>
      <c r="C1289" s="52" t="s">
        <v>14304</v>
      </c>
      <c r="D1289" s="128"/>
      <c r="E1289" s="129"/>
      <c r="F1289" s="129"/>
      <c r="G1289" s="129"/>
      <c r="H1289" s="129"/>
      <c r="I1289" s="129"/>
      <c r="J1289" s="129"/>
      <c r="K1289" s="130"/>
      <c r="L1289" s="2"/>
      <c r="M1289" s="2"/>
      <c r="N1289" s="58"/>
      <c r="O1289" s="81"/>
      <c r="P1289" s="185"/>
      <c r="Q1289" s="2"/>
      <c r="R1289" s="2"/>
      <c r="S1289" s="44"/>
      <c r="T1289" s="2"/>
      <c r="U1289" s="2"/>
      <c r="V1289" s="2"/>
      <c r="W1289" s="2"/>
      <c r="X1289" s="2"/>
      <c r="Y1289" s="145"/>
      <c r="Z1289" s="71"/>
      <c r="AA1289" s="232"/>
      <c r="AB1289" s="72"/>
      <c r="AC1289" s="145"/>
      <c r="AD1289" s="71"/>
      <c r="AE1289" s="291" t="s">
        <v>12369</v>
      </c>
      <c r="AF1289" s="220" t="s">
        <v>7358</v>
      </c>
      <c r="AG1289" s="55" t="s">
        <v>7390</v>
      </c>
      <c r="AH1289" s="141">
        <v>0.7</v>
      </c>
      <c r="AI1289" s="269"/>
      <c r="AJ1289" s="136"/>
      <c r="AK1289" s="75"/>
      <c r="AL1289" s="98">
        <f>ROUND(ROUND(P1291*$AD$1019,0)*AH1289-AJ1288,0)</f>
        <v>166</v>
      </c>
      <c r="AM1289" s="66"/>
    </row>
    <row r="1290" spans="1:39" ht="16.75" customHeight="1" x14ac:dyDescent="0.3">
      <c r="A1290" s="11">
        <v>33</v>
      </c>
      <c r="B1290" s="14" t="s">
        <v>4090</v>
      </c>
      <c r="C1290" s="52" t="s">
        <v>14303</v>
      </c>
      <c r="D1290" s="128"/>
      <c r="E1290" s="129"/>
      <c r="F1290" s="129"/>
      <c r="G1290" s="129"/>
      <c r="H1290" s="129"/>
      <c r="I1290" s="129"/>
      <c r="J1290" s="129"/>
      <c r="K1290" s="130"/>
      <c r="L1290" s="2"/>
      <c r="M1290" s="2"/>
      <c r="N1290" s="58"/>
      <c r="O1290" s="81"/>
      <c r="P1290" s="185"/>
      <c r="Q1290" s="2"/>
      <c r="R1290" s="2"/>
      <c r="S1290" s="44"/>
      <c r="T1290" s="2"/>
      <c r="U1290" s="2"/>
      <c r="V1290" s="2"/>
      <c r="W1290" s="2"/>
      <c r="X1290" s="2"/>
      <c r="Y1290" s="145"/>
      <c r="Z1290" s="71"/>
      <c r="AA1290" s="232"/>
      <c r="AB1290" s="72"/>
      <c r="AC1290" s="145"/>
      <c r="AD1290" s="71"/>
      <c r="AE1290" s="292"/>
      <c r="AF1290" s="220" t="s">
        <v>7391</v>
      </c>
      <c r="AG1290" s="55" t="s">
        <v>7390</v>
      </c>
      <c r="AH1290" s="141">
        <v>0.5</v>
      </c>
      <c r="AI1290" s="270"/>
      <c r="AJ1290" s="144"/>
      <c r="AK1290" s="150"/>
      <c r="AL1290" s="6">
        <f>ROUND(ROUND(P1291*$AD$1019,0)*AH1290-AJ1288,0)</f>
        <v>117</v>
      </c>
      <c r="AM1290" s="66"/>
    </row>
    <row r="1291" spans="1:39" ht="16.75" customHeight="1" x14ac:dyDescent="0.3">
      <c r="A1291" s="11">
        <v>33</v>
      </c>
      <c r="B1291" s="14" t="s">
        <v>4091</v>
      </c>
      <c r="C1291" s="52" t="s">
        <v>14302</v>
      </c>
      <c r="D1291" s="45"/>
      <c r="E1291" s="2"/>
      <c r="F1291" s="2"/>
      <c r="G1291" s="2"/>
      <c r="H1291" s="2"/>
      <c r="I1291" s="2"/>
      <c r="J1291" s="2"/>
      <c r="K1291" s="44"/>
      <c r="L1291" s="2"/>
      <c r="M1291" s="2"/>
      <c r="N1291" s="58"/>
      <c r="O1291" s="81"/>
      <c r="P1291" s="271">
        <f>'21共同生活援助（日中支援型）'!P571</f>
        <v>488</v>
      </c>
      <c r="Q1291" s="272"/>
      <c r="R1291" s="2" t="s">
        <v>7388</v>
      </c>
      <c r="S1291" s="44"/>
      <c r="T1291" s="281" t="s">
        <v>7380</v>
      </c>
      <c r="U1291" s="282"/>
      <c r="V1291" s="282"/>
      <c r="W1291" s="282"/>
      <c r="X1291" s="36"/>
      <c r="Y1291" s="217"/>
      <c r="Z1291" s="74"/>
      <c r="AA1291" s="232"/>
      <c r="AB1291" s="72"/>
      <c r="AC1291" s="145"/>
      <c r="AD1291" s="71"/>
      <c r="AE1291" s="36"/>
      <c r="AF1291" s="194"/>
      <c r="AG1291" s="7"/>
      <c r="AH1291" s="7"/>
      <c r="AI1291" s="36"/>
      <c r="AJ1291" s="7"/>
      <c r="AK1291" s="37"/>
      <c r="AL1291" s="98">
        <f>ROUND(ROUND(P1291*Y1292,0)*$AD$1019,0)</f>
        <v>227</v>
      </c>
      <c r="AM1291" s="66"/>
    </row>
    <row r="1292" spans="1:39" ht="16.75" customHeight="1" x14ac:dyDescent="0.3">
      <c r="A1292" s="11">
        <v>33</v>
      </c>
      <c r="B1292" s="14" t="s">
        <v>4092</v>
      </c>
      <c r="C1292" s="52" t="s">
        <v>14301</v>
      </c>
      <c r="D1292" s="45"/>
      <c r="E1292" s="2"/>
      <c r="F1292" s="2"/>
      <c r="G1292" s="2"/>
      <c r="H1292" s="2"/>
      <c r="I1292" s="2"/>
      <c r="J1292" s="2"/>
      <c r="K1292" s="44"/>
      <c r="L1292" s="2"/>
      <c r="M1292" s="2"/>
      <c r="N1292" s="58"/>
      <c r="O1292" s="81"/>
      <c r="P1292" s="72"/>
      <c r="Q1292" s="145"/>
      <c r="R1292" s="2"/>
      <c r="S1292" s="44"/>
      <c r="T1292" s="284"/>
      <c r="U1292" s="285"/>
      <c r="V1292" s="285"/>
      <c r="W1292" s="285"/>
      <c r="X1292" s="136" t="s">
        <v>7404</v>
      </c>
      <c r="Y1292" s="273">
        <v>0.93</v>
      </c>
      <c r="Z1292" s="274"/>
      <c r="AA1292" s="233"/>
      <c r="AB1292" s="156"/>
      <c r="AC1292" s="155"/>
      <c r="AD1292" s="157"/>
      <c r="AE1292" s="291" t="s">
        <v>12369</v>
      </c>
      <c r="AF1292" s="220" t="s">
        <v>7358</v>
      </c>
      <c r="AG1292" s="55" t="s">
        <v>7390</v>
      </c>
      <c r="AH1292" s="141">
        <v>0.7</v>
      </c>
      <c r="AI1292" s="141"/>
      <c r="AJ1292" s="141"/>
      <c r="AK1292" s="142"/>
      <c r="AL1292" s="98">
        <f>ROUND(ROUND(ROUND(P1291*Y1292,0)*$AD$1019,0)*AH1292,0)</f>
        <v>159</v>
      </c>
      <c r="AM1292" s="66"/>
    </row>
    <row r="1293" spans="1:39" ht="16.75" customHeight="1" x14ac:dyDescent="0.3">
      <c r="A1293" s="11">
        <v>33</v>
      </c>
      <c r="B1293" s="14" t="s">
        <v>4093</v>
      </c>
      <c r="C1293" s="52" t="s">
        <v>14300</v>
      </c>
      <c r="D1293" s="128"/>
      <c r="E1293" s="129"/>
      <c r="F1293" s="129"/>
      <c r="G1293" s="129"/>
      <c r="H1293" s="129"/>
      <c r="I1293" s="129"/>
      <c r="J1293" s="129"/>
      <c r="K1293" s="130"/>
      <c r="L1293" s="2"/>
      <c r="M1293" s="2"/>
      <c r="N1293" s="58"/>
      <c r="O1293" s="81"/>
      <c r="P1293" s="185"/>
      <c r="Q1293" s="2"/>
      <c r="R1293" s="2"/>
      <c r="S1293" s="44"/>
      <c r="T1293" s="284"/>
      <c r="U1293" s="285"/>
      <c r="V1293" s="285"/>
      <c r="W1293" s="285"/>
      <c r="X1293" s="2"/>
      <c r="Y1293" s="145"/>
      <c r="Z1293" s="71"/>
      <c r="AA1293" s="232"/>
      <c r="AB1293" s="72"/>
      <c r="AC1293" s="145"/>
      <c r="AD1293" s="71"/>
      <c r="AE1293" s="292"/>
      <c r="AF1293" s="220" t="s">
        <v>7391</v>
      </c>
      <c r="AG1293" s="55" t="s">
        <v>7390</v>
      </c>
      <c r="AH1293" s="141">
        <v>0.5</v>
      </c>
      <c r="AI1293" s="141"/>
      <c r="AJ1293" s="141"/>
      <c r="AK1293" s="142"/>
      <c r="AL1293" s="98">
        <f>ROUND(ROUND(ROUND(P1291*Y1292,0)*$AD$1019,0)*AH1293,0)</f>
        <v>114</v>
      </c>
      <c r="AM1293" s="66"/>
    </row>
    <row r="1294" spans="1:39" ht="16.75" customHeight="1" x14ac:dyDescent="0.3">
      <c r="A1294" s="11">
        <v>33</v>
      </c>
      <c r="B1294" s="14" t="s">
        <v>4094</v>
      </c>
      <c r="C1294" s="52" t="s">
        <v>14299</v>
      </c>
      <c r="D1294" s="128"/>
      <c r="E1294" s="129"/>
      <c r="F1294" s="129"/>
      <c r="G1294" s="129"/>
      <c r="H1294" s="129"/>
      <c r="I1294" s="129"/>
      <c r="J1294" s="129"/>
      <c r="K1294" s="130"/>
      <c r="L1294" s="2"/>
      <c r="M1294" s="2"/>
      <c r="N1294" s="58"/>
      <c r="O1294" s="81"/>
      <c r="P1294" s="185"/>
      <c r="Q1294" s="2"/>
      <c r="R1294" s="2"/>
      <c r="S1294" s="44"/>
      <c r="T1294" s="45"/>
      <c r="U1294" s="2"/>
      <c r="V1294" s="2"/>
      <c r="W1294" s="2"/>
      <c r="X1294" s="2"/>
      <c r="Y1294" s="145"/>
      <c r="Z1294" s="71"/>
      <c r="AA1294" s="232"/>
      <c r="AB1294" s="72"/>
      <c r="AC1294" s="145"/>
      <c r="AD1294" s="71"/>
      <c r="AE1294" s="36"/>
      <c r="AF1294" s="201"/>
      <c r="AG1294" s="55"/>
      <c r="AH1294" s="141"/>
      <c r="AI1294" s="268" t="s">
        <v>7356</v>
      </c>
      <c r="AJ1294" s="53">
        <v>5</v>
      </c>
      <c r="AK1294" s="181" t="s">
        <v>7357</v>
      </c>
      <c r="AL1294" s="98">
        <f>ROUND(ROUND(P1291*Y1292,0)*$AD$1019-AJ1294,0)</f>
        <v>222</v>
      </c>
      <c r="AM1294" s="66"/>
    </row>
    <row r="1295" spans="1:39" ht="16.75" customHeight="1" x14ac:dyDescent="0.3">
      <c r="A1295" s="11">
        <v>33</v>
      </c>
      <c r="B1295" s="14" t="s">
        <v>4095</v>
      </c>
      <c r="C1295" s="52" t="s">
        <v>14298</v>
      </c>
      <c r="D1295" s="128"/>
      <c r="E1295" s="129"/>
      <c r="F1295" s="129"/>
      <c r="G1295" s="129"/>
      <c r="H1295" s="129"/>
      <c r="I1295" s="129"/>
      <c r="J1295" s="129"/>
      <c r="K1295" s="130"/>
      <c r="L1295" s="2"/>
      <c r="M1295" s="2"/>
      <c r="N1295" s="58"/>
      <c r="O1295" s="81"/>
      <c r="P1295" s="185"/>
      <c r="Q1295" s="2"/>
      <c r="R1295" s="2"/>
      <c r="S1295" s="44"/>
      <c r="T1295" s="45"/>
      <c r="U1295" s="2"/>
      <c r="V1295" s="2"/>
      <c r="W1295" s="2"/>
      <c r="X1295" s="2"/>
      <c r="Y1295" s="145"/>
      <c r="Z1295" s="71"/>
      <c r="AA1295" s="232"/>
      <c r="AB1295" s="72"/>
      <c r="AC1295" s="145"/>
      <c r="AD1295" s="71"/>
      <c r="AE1295" s="291" t="s">
        <v>12369</v>
      </c>
      <c r="AF1295" s="220" t="s">
        <v>7358</v>
      </c>
      <c r="AG1295" s="55" t="s">
        <v>7390</v>
      </c>
      <c r="AH1295" s="141">
        <v>0.7</v>
      </c>
      <c r="AI1295" s="269"/>
      <c r="AJ1295" s="136"/>
      <c r="AK1295" s="75"/>
      <c r="AL1295" s="98">
        <f>ROUND(ROUND(ROUND(P1291*Y1292,0)*$AD$1019,0)*AH1295-AJ1294,0)</f>
        <v>154</v>
      </c>
      <c r="AM1295" s="66"/>
    </row>
    <row r="1296" spans="1:39" ht="16.75" customHeight="1" x14ac:dyDescent="0.3">
      <c r="A1296" s="11">
        <v>33</v>
      </c>
      <c r="B1296" s="14" t="s">
        <v>4096</v>
      </c>
      <c r="C1296" s="52" t="s">
        <v>14297</v>
      </c>
      <c r="D1296" s="128"/>
      <c r="E1296" s="129"/>
      <c r="F1296" s="129"/>
      <c r="G1296" s="129"/>
      <c r="H1296" s="129"/>
      <c r="I1296" s="129"/>
      <c r="J1296" s="129"/>
      <c r="K1296" s="130"/>
      <c r="L1296" s="2"/>
      <c r="M1296" s="2"/>
      <c r="N1296" s="58"/>
      <c r="O1296" s="81"/>
      <c r="P1296" s="185"/>
      <c r="Q1296" s="2"/>
      <c r="R1296" s="2"/>
      <c r="S1296" s="44"/>
      <c r="T1296" s="43"/>
      <c r="U1296" s="8"/>
      <c r="V1296" s="8"/>
      <c r="W1296" s="8"/>
      <c r="X1296" s="8"/>
      <c r="Y1296" s="180"/>
      <c r="Z1296" s="73"/>
      <c r="AA1296" s="232"/>
      <c r="AB1296" s="72"/>
      <c r="AC1296" s="145"/>
      <c r="AD1296" s="71"/>
      <c r="AE1296" s="292"/>
      <c r="AF1296" s="220" t="s">
        <v>7391</v>
      </c>
      <c r="AG1296" s="55" t="s">
        <v>7390</v>
      </c>
      <c r="AH1296" s="141">
        <v>0.5</v>
      </c>
      <c r="AI1296" s="270"/>
      <c r="AJ1296" s="144"/>
      <c r="AK1296" s="150"/>
      <c r="AL1296" s="98">
        <f>ROUND(ROUND(ROUND(P1291*Y1292,0)*$AD$1019,0)*AH1296-AJ1294,0)</f>
        <v>109</v>
      </c>
      <c r="AM1296" s="66"/>
    </row>
    <row r="1297" spans="1:39" ht="16.75" customHeight="1" x14ac:dyDescent="0.3">
      <c r="A1297" s="11">
        <v>33</v>
      </c>
      <c r="B1297" s="14" t="s">
        <v>4097</v>
      </c>
      <c r="C1297" s="52" t="s">
        <v>14296</v>
      </c>
      <c r="D1297" s="45"/>
      <c r="E1297" s="2"/>
      <c r="F1297" s="2"/>
      <c r="G1297" s="2"/>
      <c r="H1297" s="2"/>
      <c r="I1297" s="2"/>
      <c r="J1297" s="2"/>
      <c r="K1297" s="44"/>
      <c r="L1297" s="2"/>
      <c r="M1297" s="2"/>
      <c r="N1297" s="58"/>
      <c r="O1297" s="81"/>
      <c r="P1297" s="185"/>
      <c r="Q1297" s="2"/>
      <c r="R1297" s="2"/>
      <c r="S1297" s="44"/>
      <c r="T1297" s="281" t="s">
        <v>13491</v>
      </c>
      <c r="U1297" s="282"/>
      <c r="V1297" s="282"/>
      <c r="W1297" s="282"/>
      <c r="X1297" s="2"/>
      <c r="Y1297" s="145"/>
      <c r="Z1297" s="71"/>
      <c r="AA1297" s="232"/>
      <c r="AB1297" s="72"/>
      <c r="AC1297" s="145"/>
      <c r="AD1297" s="71"/>
      <c r="AE1297" s="36"/>
      <c r="AF1297" s="194"/>
      <c r="AG1297" s="7"/>
      <c r="AH1297" s="7"/>
      <c r="AI1297" s="36"/>
      <c r="AJ1297" s="7"/>
      <c r="AK1297" s="37"/>
      <c r="AL1297" s="98">
        <f>ROUND(ROUND(P1291*Y1298,0)*$AD$1019,0)</f>
        <v>232</v>
      </c>
      <c r="AM1297" s="66"/>
    </row>
    <row r="1298" spans="1:39" ht="16.75" customHeight="1" x14ac:dyDescent="0.3">
      <c r="A1298" s="11">
        <v>33</v>
      </c>
      <c r="B1298" s="14" t="s">
        <v>4098</v>
      </c>
      <c r="C1298" s="52" t="s">
        <v>14295</v>
      </c>
      <c r="D1298" s="45"/>
      <c r="E1298" s="2"/>
      <c r="F1298" s="2"/>
      <c r="G1298" s="2"/>
      <c r="H1298" s="2"/>
      <c r="I1298" s="2"/>
      <c r="J1298" s="2"/>
      <c r="K1298" s="44"/>
      <c r="L1298" s="2"/>
      <c r="M1298" s="2"/>
      <c r="N1298" s="58"/>
      <c r="O1298" s="81"/>
      <c r="P1298" s="185"/>
      <c r="Q1298" s="2"/>
      <c r="R1298" s="2"/>
      <c r="S1298" s="44"/>
      <c r="T1298" s="284" t="s">
        <v>7405</v>
      </c>
      <c r="U1298" s="285"/>
      <c r="V1298" s="285"/>
      <c r="W1298" s="285"/>
      <c r="X1298" s="136" t="s">
        <v>7404</v>
      </c>
      <c r="Y1298" s="273">
        <v>0.95</v>
      </c>
      <c r="Z1298" s="274"/>
      <c r="AA1298" s="233"/>
      <c r="AB1298" s="156"/>
      <c r="AC1298" s="155"/>
      <c r="AD1298" s="157"/>
      <c r="AE1298" s="291" t="s">
        <v>12369</v>
      </c>
      <c r="AF1298" s="220" t="s">
        <v>7358</v>
      </c>
      <c r="AG1298" s="55" t="s">
        <v>7390</v>
      </c>
      <c r="AH1298" s="141">
        <v>0.7</v>
      </c>
      <c r="AI1298" s="141"/>
      <c r="AJ1298" s="141"/>
      <c r="AK1298" s="142"/>
      <c r="AL1298" s="6">
        <f>ROUND(ROUND(ROUND(P1291*Y1298,0)*$AD$1019,0)*AH1298,0)</f>
        <v>162</v>
      </c>
      <c r="AM1298" s="66"/>
    </row>
    <row r="1299" spans="1:39" ht="16.75" customHeight="1" x14ac:dyDescent="0.3">
      <c r="A1299" s="11">
        <v>33</v>
      </c>
      <c r="B1299" s="14" t="s">
        <v>4099</v>
      </c>
      <c r="C1299" s="52" t="s">
        <v>14294</v>
      </c>
      <c r="D1299" s="128"/>
      <c r="E1299" s="129"/>
      <c r="F1299" s="129"/>
      <c r="G1299" s="129"/>
      <c r="H1299" s="129"/>
      <c r="I1299" s="129"/>
      <c r="J1299" s="129"/>
      <c r="K1299" s="130"/>
      <c r="L1299" s="2"/>
      <c r="M1299" s="2"/>
      <c r="N1299" s="58"/>
      <c r="O1299" s="81"/>
      <c r="P1299" s="185"/>
      <c r="Q1299" s="2"/>
      <c r="R1299" s="2"/>
      <c r="S1299" s="44"/>
      <c r="T1299" s="284"/>
      <c r="U1299" s="285"/>
      <c r="V1299" s="285"/>
      <c r="W1299" s="285"/>
      <c r="X1299" s="2"/>
      <c r="Y1299" s="145"/>
      <c r="Z1299" s="71"/>
      <c r="AA1299" s="232"/>
      <c r="AB1299" s="72"/>
      <c r="AC1299" s="145"/>
      <c r="AD1299" s="71"/>
      <c r="AE1299" s="292"/>
      <c r="AF1299" s="220" t="s">
        <v>7391</v>
      </c>
      <c r="AG1299" s="55" t="s">
        <v>7390</v>
      </c>
      <c r="AH1299" s="141">
        <v>0.5</v>
      </c>
      <c r="AI1299" s="141"/>
      <c r="AJ1299" s="141"/>
      <c r="AK1299" s="142"/>
      <c r="AL1299" s="6">
        <f>ROUND(ROUND(ROUND(P1291*Y1298,0)*$AD$1019,0)*AH1299,0)</f>
        <v>116</v>
      </c>
      <c r="AM1299" s="66"/>
    </row>
    <row r="1300" spans="1:39" ht="16.75" customHeight="1" x14ac:dyDescent="0.3">
      <c r="A1300" s="11">
        <v>33</v>
      </c>
      <c r="B1300" s="14" t="s">
        <v>4100</v>
      </c>
      <c r="C1300" s="52" t="s">
        <v>14293</v>
      </c>
      <c r="D1300" s="128"/>
      <c r="E1300" s="129"/>
      <c r="F1300" s="129"/>
      <c r="G1300" s="129"/>
      <c r="H1300" s="129"/>
      <c r="I1300" s="129"/>
      <c r="J1300" s="129"/>
      <c r="K1300" s="130"/>
      <c r="L1300" s="2"/>
      <c r="M1300" s="2"/>
      <c r="N1300" s="58"/>
      <c r="O1300" s="81"/>
      <c r="P1300" s="185"/>
      <c r="Q1300" s="2"/>
      <c r="R1300" s="2"/>
      <c r="S1300" s="44"/>
      <c r="T1300" s="45"/>
      <c r="U1300" s="2"/>
      <c r="V1300" s="2"/>
      <c r="W1300" s="2"/>
      <c r="X1300" s="2"/>
      <c r="Y1300" s="145"/>
      <c r="Z1300" s="71"/>
      <c r="AA1300" s="232"/>
      <c r="AB1300" s="72"/>
      <c r="AC1300" s="145"/>
      <c r="AD1300" s="71"/>
      <c r="AE1300" s="36"/>
      <c r="AF1300" s="201"/>
      <c r="AG1300" s="55"/>
      <c r="AH1300" s="141"/>
      <c r="AI1300" s="268" t="s">
        <v>7356</v>
      </c>
      <c r="AJ1300" s="53">
        <v>5</v>
      </c>
      <c r="AK1300" s="181" t="s">
        <v>7357</v>
      </c>
      <c r="AL1300" s="98">
        <f>ROUND(ROUND(P1291*Y1298,0)*$AD$1019-AJ1300,0)</f>
        <v>227</v>
      </c>
      <c r="AM1300" s="66"/>
    </row>
    <row r="1301" spans="1:39" ht="16.75" customHeight="1" x14ac:dyDescent="0.3">
      <c r="A1301" s="11">
        <v>33</v>
      </c>
      <c r="B1301" s="14" t="s">
        <v>4101</v>
      </c>
      <c r="C1301" s="52" t="s">
        <v>14292</v>
      </c>
      <c r="D1301" s="128"/>
      <c r="E1301" s="129"/>
      <c r="F1301" s="129"/>
      <c r="G1301" s="129"/>
      <c r="H1301" s="129"/>
      <c r="I1301" s="129"/>
      <c r="J1301" s="129"/>
      <c r="K1301" s="130"/>
      <c r="L1301" s="2"/>
      <c r="M1301" s="2"/>
      <c r="N1301" s="58"/>
      <c r="O1301" s="81"/>
      <c r="P1301" s="185"/>
      <c r="Q1301" s="2"/>
      <c r="R1301" s="2"/>
      <c r="S1301" s="44"/>
      <c r="T1301" s="45"/>
      <c r="U1301" s="2"/>
      <c r="V1301" s="2"/>
      <c r="W1301" s="2"/>
      <c r="X1301" s="2"/>
      <c r="Y1301" s="145"/>
      <c r="Z1301" s="71"/>
      <c r="AA1301" s="232"/>
      <c r="AB1301" s="72"/>
      <c r="AC1301" s="145"/>
      <c r="AD1301" s="71"/>
      <c r="AE1301" s="291" t="s">
        <v>12369</v>
      </c>
      <c r="AF1301" s="220" t="s">
        <v>7358</v>
      </c>
      <c r="AG1301" s="55" t="s">
        <v>7390</v>
      </c>
      <c r="AH1301" s="141">
        <v>0.7</v>
      </c>
      <c r="AI1301" s="269"/>
      <c r="AJ1301" s="136"/>
      <c r="AK1301" s="75"/>
      <c r="AL1301" s="6">
        <f>ROUND(ROUND(ROUND(P1291*Y1298,0)*$AD$1019,0)*AH1301-AJ1300,0)</f>
        <v>157</v>
      </c>
      <c r="AM1301" s="66"/>
    </row>
    <row r="1302" spans="1:39" ht="16.75" customHeight="1" x14ac:dyDescent="0.3">
      <c r="A1302" s="11">
        <v>33</v>
      </c>
      <c r="B1302" s="14" t="s">
        <v>4102</v>
      </c>
      <c r="C1302" s="52" t="s">
        <v>14291</v>
      </c>
      <c r="D1302" s="128"/>
      <c r="E1302" s="129"/>
      <c r="F1302" s="129"/>
      <c r="G1302" s="129"/>
      <c r="H1302" s="129"/>
      <c r="I1302" s="129"/>
      <c r="J1302" s="129"/>
      <c r="K1302" s="130"/>
      <c r="L1302" s="2"/>
      <c r="M1302" s="2"/>
      <c r="N1302" s="58"/>
      <c r="O1302" s="81"/>
      <c r="P1302" s="241"/>
      <c r="Q1302" s="8"/>
      <c r="R1302" s="8"/>
      <c r="S1302" s="24"/>
      <c r="T1302" s="43"/>
      <c r="U1302" s="8"/>
      <c r="V1302" s="8"/>
      <c r="W1302" s="8"/>
      <c r="X1302" s="8"/>
      <c r="Y1302" s="180"/>
      <c r="Z1302" s="73"/>
      <c r="AA1302" s="232"/>
      <c r="AB1302" s="72"/>
      <c r="AC1302" s="145"/>
      <c r="AD1302" s="71"/>
      <c r="AE1302" s="292"/>
      <c r="AF1302" s="220" t="s">
        <v>7391</v>
      </c>
      <c r="AG1302" s="55" t="s">
        <v>7390</v>
      </c>
      <c r="AH1302" s="141">
        <v>0.5</v>
      </c>
      <c r="AI1302" s="270"/>
      <c r="AJ1302" s="144"/>
      <c r="AK1302" s="150"/>
      <c r="AL1302" s="6">
        <f>ROUND(ROUND(ROUND(P1291*Y1298,0)*$AD$1019,0)*AH1302-AJ1300,0)</f>
        <v>111</v>
      </c>
      <c r="AM1302" s="66"/>
    </row>
    <row r="1303" spans="1:39" ht="16.75" customHeight="1" x14ac:dyDescent="0.3">
      <c r="A1303" s="11">
        <v>33</v>
      </c>
      <c r="B1303" s="14" t="s">
        <v>4103</v>
      </c>
      <c r="C1303" s="52" t="s">
        <v>14290</v>
      </c>
      <c r="D1303" s="45"/>
      <c r="E1303" s="2"/>
      <c r="F1303" s="2"/>
      <c r="G1303" s="2"/>
      <c r="H1303" s="2"/>
      <c r="I1303" s="2"/>
      <c r="J1303" s="2"/>
      <c r="K1303" s="44"/>
      <c r="L1303" s="2"/>
      <c r="M1303" s="2"/>
      <c r="N1303" s="58"/>
      <c r="O1303" s="81"/>
      <c r="P1303" s="167" t="s">
        <v>12764</v>
      </c>
      <c r="Q1303" s="36"/>
      <c r="R1303" s="36"/>
      <c r="S1303" s="50"/>
      <c r="T1303" s="36"/>
      <c r="U1303" s="36"/>
      <c r="V1303" s="36"/>
      <c r="W1303" s="36"/>
      <c r="X1303" s="36"/>
      <c r="Y1303" s="217"/>
      <c r="Z1303" s="50"/>
      <c r="AA1303" s="12"/>
      <c r="AB1303" s="45"/>
      <c r="AC1303" s="2"/>
      <c r="AD1303" s="44"/>
      <c r="AE1303" s="36"/>
      <c r="AF1303" s="53"/>
      <c r="AG1303" s="36"/>
      <c r="AH1303" s="36"/>
      <c r="AI1303" s="36"/>
      <c r="AJ1303" s="36"/>
      <c r="AK1303" s="50"/>
      <c r="AL1303" s="98">
        <f>ROUND(P1309*$AD$1019,0)</f>
        <v>162</v>
      </c>
      <c r="AM1303" s="16"/>
    </row>
    <row r="1304" spans="1:39" ht="16.75" customHeight="1" x14ac:dyDescent="0.3">
      <c r="A1304" s="11">
        <v>33</v>
      </c>
      <c r="B1304" s="14" t="s">
        <v>4104</v>
      </c>
      <c r="C1304" s="52" t="s">
        <v>14289</v>
      </c>
      <c r="D1304" s="45"/>
      <c r="E1304" s="2"/>
      <c r="F1304" s="2"/>
      <c r="G1304" s="2"/>
      <c r="H1304" s="2"/>
      <c r="I1304" s="2"/>
      <c r="J1304" s="2"/>
      <c r="K1304" s="44"/>
      <c r="L1304" s="2"/>
      <c r="M1304" s="2"/>
      <c r="N1304" s="58"/>
      <c r="O1304" s="81"/>
      <c r="P1304" s="185"/>
      <c r="Q1304" s="2"/>
      <c r="R1304" s="2"/>
      <c r="S1304" s="44"/>
      <c r="T1304" s="2"/>
      <c r="U1304" s="2"/>
      <c r="V1304" s="2"/>
      <c r="W1304" s="2"/>
      <c r="X1304" s="2"/>
      <c r="Y1304" s="145"/>
      <c r="Z1304" s="71"/>
      <c r="AA1304" s="232"/>
      <c r="AB1304" s="72"/>
      <c r="AC1304" s="145"/>
      <c r="AD1304" s="71"/>
      <c r="AE1304" s="291" t="s">
        <v>12369</v>
      </c>
      <c r="AF1304" s="220" t="s">
        <v>7358</v>
      </c>
      <c r="AG1304" s="55" t="s">
        <v>7390</v>
      </c>
      <c r="AH1304" s="141">
        <v>0.7</v>
      </c>
      <c r="AI1304" s="141"/>
      <c r="AJ1304" s="141"/>
      <c r="AK1304" s="142"/>
      <c r="AL1304" s="6">
        <f>ROUND(ROUND(P1309*$AD$1019,0)*AH1304,0)</f>
        <v>113</v>
      </c>
      <c r="AM1304" s="16"/>
    </row>
    <row r="1305" spans="1:39" ht="16.75" customHeight="1" x14ac:dyDescent="0.3">
      <c r="A1305" s="11">
        <v>33</v>
      </c>
      <c r="B1305" s="14" t="s">
        <v>4105</v>
      </c>
      <c r="C1305" s="52" t="s">
        <v>14288</v>
      </c>
      <c r="D1305" s="128"/>
      <c r="E1305" s="129"/>
      <c r="F1305" s="129"/>
      <c r="G1305" s="129"/>
      <c r="H1305" s="129"/>
      <c r="I1305" s="129"/>
      <c r="J1305" s="129"/>
      <c r="K1305" s="130"/>
      <c r="L1305" s="2"/>
      <c r="M1305" s="2"/>
      <c r="N1305" s="58"/>
      <c r="O1305" s="81"/>
      <c r="P1305" s="185"/>
      <c r="Q1305" s="2"/>
      <c r="R1305" s="2"/>
      <c r="S1305" s="44"/>
      <c r="T1305" s="45"/>
      <c r="U1305" s="2"/>
      <c r="V1305" s="2"/>
      <c r="W1305" s="2"/>
      <c r="X1305" s="2"/>
      <c r="Y1305" s="145"/>
      <c r="Z1305" s="71"/>
      <c r="AA1305" s="232"/>
      <c r="AB1305" s="72"/>
      <c r="AC1305" s="145"/>
      <c r="AD1305" s="71"/>
      <c r="AE1305" s="292"/>
      <c r="AF1305" s="220" t="s">
        <v>7391</v>
      </c>
      <c r="AG1305" s="55" t="s">
        <v>7390</v>
      </c>
      <c r="AH1305" s="141">
        <v>0.5</v>
      </c>
      <c r="AI1305" s="141"/>
      <c r="AJ1305" s="141"/>
      <c r="AK1305" s="142"/>
      <c r="AL1305" s="6">
        <f>ROUND(ROUND(P1309*$AD$1019,0)*AH1305,0)</f>
        <v>81</v>
      </c>
      <c r="AM1305" s="66"/>
    </row>
    <row r="1306" spans="1:39" ht="16.75" customHeight="1" x14ac:dyDescent="0.3">
      <c r="A1306" s="11">
        <v>33</v>
      </c>
      <c r="B1306" s="14" t="s">
        <v>4106</v>
      </c>
      <c r="C1306" s="52" t="s">
        <v>14287</v>
      </c>
      <c r="D1306" s="128"/>
      <c r="E1306" s="129"/>
      <c r="F1306" s="129"/>
      <c r="G1306" s="129"/>
      <c r="H1306" s="129"/>
      <c r="I1306" s="129"/>
      <c r="J1306" s="129"/>
      <c r="K1306" s="130"/>
      <c r="L1306" s="2"/>
      <c r="M1306" s="2"/>
      <c r="N1306" s="58"/>
      <c r="O1306" s="81"/>
      <c r="P1306" s="185"/>
      <c r="Q1306" s="2"/>
      <c r="R1306" s="2"/>
      <c r="S1306" s="44"/>
      <c r="T1306" s="2"/>
      <c r="U1306" s="2"/>
      <c r="V1306" s="2"/>
      <c r="W1306" s="2"/>
      <c r="X1306" s="2"/>
      <c r="Y1306" s="145"/>
      <c r="Z1306" s="71"/>
      <c r="AA1306" s="232"/>
      <c r="AB1306" s="72"/>
      <c r="AC1306" s="145"/>
      <c r="AD1306" s="71"/>
      <c r="AE1306" s="36"/>
      <c r="AF1306" s="201"/>
      <c r="AG1306" s="55"/>
      <c r="AH1306" s="141"/>
      <c r="AI1306" s="268" t="s">
        <v>7356</v>
      </c>
      <c r="AJ1306" s="53">
        <v>5</v>
      </c>
      <c r="AK1306" s="181" t="s">
        <v>7357</v>
      </c>
      <c r="AL1306" s="98">
        <f>ROUND(P1309*$AD$1019-AJ1306,0)</f>
        <v>157</v>
      </c>
      <c r="AM1306" s="66"/>
    </row>
    <row r="1307" spans="1:39" ht="16.75" customHeight="1" x14ac:dyDescent="0.3">
      <c r="A1307" s="11">
        <v>33</v>
      </c>
      <c r="B1307" s="14" t="s">
        <v>4107</v>
      </c>
      <c r="C1307" s="52" t="s">
        <v>14286</v>
      </c>
      <c r="D1307" s="128"/>
      <c r="E1307" s="129"/>
      <c r="F1307" s="129"/>
      <c r="G1307" s="129"/>
      <c r="H1307" s="129"/>
      <c r="I1307" s="129"/>
      <c r="J1307" s="129"/>
      <c r="K1307" s="130"/>
      <c r="L1307" s="2"/>
      <c r="M1307" s="2"/>
      <c r="N1307" s="58"/>
      <c r="O1307" s="81"/>
      <c r="P1307" s="185"/>
      <c r="Q1307" s="2"/>
      <c r="R1307" s="2"/>
      <c r="S1307" s="44"/>
      <c r="T1307" s="2"/>
      <c r="U1307" s="2"/>
      <c r="V1307" s="2"/>
      <c r="W1307" s="2"/>
      <c r="X1307" s="2"/>
      <c r="Y1307" s="145"/>
      <c r="Z1307" s="71"/>
      <c r="AA1307" s="232"/>
      <c r="AB1307" s="72"/>
      <c r="AC1307" s="145"/>
      <c r="AD1307" s="71"/>
      <c r="AE1307" s="291" t="s">
        <v>12369</v>
      </c>
      <c r="AF1307" s="220" t="s">
        <v>7358</v>
      </c>
      <c r="AG1307" s="55" t="s">
        <v>7390</v>
      </c>
      <c r="AH1307" s="141">
        <v>0.7</v>
      </c>
      <c r="AI1307" s="269"/>
      <c r="AJ1307" s="136"/>
      <c r="AK1307" s="75"/>
      <c r="AL1307" s="6">
        <f>ROUND(ROUND(P1309*$AD$1019,0)*AH1307-AJ1306,0)</f>
        <v>108</v>
      </c>
      <c r="AM1307" s="66"/>
    </row>
    <row r="1308" spans="1:39" ht="16.75" customHeight="1" x14ac:dyDescent="0.3">
      <c r="A1308" s="11">
        <v>33</v>
      </c>
      <c r="B1308" s="14" t="s">
        <v>4108</v>
      </c>
      <c r="C1308" s="52" t="s">
        <v>14285</v>
      </c>
      <c r="D1308" s="128"/>
      <c r="E1308" s="129"/>
      <c r="F1308" s="129"/>
      <c r="G1308" s="129"/>
      <c r="H1308" s="129"/>
      <c r="I1308" s="129"/>
      <c r="J1308" s="129"/>
      <c r="K1308" s="130"/>
      <c r="L1308" s="2"/>
      <c r="M1308" s="2"/>
      <c r="N1308" s="58"/>
      <c r="O1308" s="81"/>
      <c r="P1308" s="185"/>
      <c r="Q1308" s="2"/>
      <c r="R1308" s="2"/>
      <c r="S1308" s="44"/>
      <c r="T1308" s="2"/>
      <c r="U1308" s="2"/>
      <c r="V1308" s="2"/>
      <c r="W1308" s="2"/>
      <c r="X1308" s="2"/>
      <c r="Y1308" s="145"/>
      <c r="Z1308" s="71"/>
      <c r="AA1308" s="232"/>
      <c r="AB1308" s="72"/>
      <c r="AC1308" s="145"/>
      <c r="AD1308" s="71"/>
      <c r="AE1308" s="292"/>
      <c r="AF1308" s="220" t="s">
        <v>7391</v>
      </c>
      <c r="AG1308" s="55" t="s">
        <v>7390</v>
      </c>
      <c r="AH1308" s="141">
        <v>0.5</v>
      </c>
      <c r="AI1308" s="270"/>
      <c r="AJ1308" s="144"/>
      <c r="AK1308" s="150"/>
      <c r="AL1308" s="6">
        <f>ROUND(ROUND(P1309*$AD$1019,0)*AH1308-AJ1306,0)</f>
        <v>76</v>
      </c>
      <c r="AM1308" s="66"/>
    </row>
    <row r="1309" spans="1:39" ht="16.75" customHeight="1" x14ac:dyDescent="0.3">
      <c r="A1309" s="11">
        <v>33</v>
      </c>
      <c r="B1309" s="14" t="s">
        <v>4109</v>
      </c>
      <c r="C1309" s="52" t="s">
        <v>14284</v>
      </c>
      <c r="D1309" s="45"/>
      <c r="E1309" s="2"/>
      <c r="F1309" s="2"/>
      <c r="G1309" s="2"/>
      <c r="H1309" s="2"/>
      <c r="I1309" s="2"/>
      <c r="J1309" s="2"/>
      <c r="K1309" s="44"/>
      <c r="L1309" s="2"/>
      <c r="M1309" s="2"/>
      <c r="N1309" s="58"/>
      <c r="O1309" s="81"/>
      <c r="P1309" s="271">
        <f>'21共同生活援助（日中支援型）'!P589</f>
        <v>323</v>
      </c>
      <c r="Q1309" s="272"/>
      <c r="R1309" s="2" t="s">
        <v>7388</v>
      </c>
      <c r="S1309" s="44"/>
      <c r="T1309" s="281" t="s">
        <v>7380</v>
      </c>
      <c r="U1309" s="282"/>
      <c r="V1309" s="282"/>
      <c r="W1309" s="282"/>
      <c r="X1309" s="36"/>
      <c r="Y1309" s="217"/>
      <c r="Z1309" s="74"/>
      <c r="AA1309" s="232"/>
      <c r="AB1309" s="72"/>
      <c r="AC1309" s="145"/>
      <c r="AD1309" s="71"/>
      <c r="AE1309" s="36"/>
      <c r="AF1309" s="194"/>
      <c r="AG1309" s="7"/>
      <c r="AH1309" s="7"/>
      <c r="AI1309" s="36"/>
      <c r="AJ1309" s="7"/>
      <c r="AK1309" s="37"/>
      <c r="AL1309" s="6">
        <f>ROUND(ROUND(P1309*Y1310,0)*$AD$1019,0)</f>
        <v>150</v>
      </c>
      <c r="AM1309" s="66"/>
    </row>
    <row r="1310" spans="1:39" ht="16.75" customHeight="1" x14ac:dyDescent="0.3">
      <c r="A1310" s="11">
        <v>33</v>
      </c>
      <c r="B1310" s="14" t="s">
        <v>4110</v>
      </c>
      <c r="C1310" s="52" t="s">
        <v>14283</v>
      </c>
      <c r="D1310" s="45"/>
      <c r="E1310" s="2"/>
      <c r="F1310" s="2"/>
      <c r="G1310" s="2"/>
      <c r="H1310" s="2"/>
      <c r="I1310" s="2"/>
      <c r="J1310" s="2"/>
      <c r="K1310" s="44"/>
      <c r="L1310" s="2"/>
      <c r="M1310" s="2"/>
      <c r="N1310" s="58"/>
      <c r="O1310" s="81"/>
      <c r="P1310" s="72"/>
      <c r="Q1310" s="145"/>
      <c r="R1310" s="2"/>
      <c r="S1310" s="44"/>
      <c r="T1310" s="284"/>
      <c r="U1310" s="285"/>
      <c r="V1310" s="285"/>
      <c r="W1310" s="285"/>
      <c r="X1310" s="136" t="s">
        <v>7404</v>
      </c>
      <c r="Y1310" s="273">
        <v>0.93</v>
      </c>
      <c r="Z1310" s="274"/>
      <c r="AA1310" s="233"/>
      <c r="AB1310" s="156"/>
      <c r="AC1310" s="155"/>
      <c r="AD1310" s="157"/>
      <c r="AE1310" s="291" t="s">
        <v>12369</v>
      </c>
      <c r="AF1310" s="220" t="s">
        <v>7358</v>
      </c>
      <c r="AG1310" s="55" t="s">
        <v>7390</v>
      </c>
      <c r="AH1310" s="141">
        <v>0.7</v>
      </c>
      <c r="AI1310" s="141"/>
      <c r="AJ1310" s="141"/>
      <c r="AK1310" s="142"/>
      <c r="AL1310" s="6">
        <f>ROUND(ROUND(ROUND(P1309*Y1310,0)*$AD$1019,0)*AH1310,0)</f>
        <v>105</v>
      </c>
      <c r="AM1310" s="66"/>
    </row>
    <row r="1311" spans="1:39" ht="16.75" customHeight="1" x14ac:dyDescent="0.3">
      <c r="A1311" s="11">
        <v>33</v>
      </c>
      <c r="B1311" s="14" t="s">
        <v>4111</v>
      </c>
      <c r="C1311" s="52" t="s">
        <v>14282</v>
      </c>
      <c r="D1311" s="128"/>
      <c r="E1311" s="129"/>
      <c r="F1311" s="129"/>
      <c r="G1311" s="129"/>
      <c r="H1311" s="129"/>
      <c r="I1311" s="129"/>
      <c r="J1311" s="129"/>
      <c r="K1311" s="130"/>
      <c r="L1311" s="2"/>
      <c r="M1311" s="2"/>
      <c r="N1311" s="58"/>
      <c r="O1311" s="81"/>
      <c r="P1311" s="185"/>
      <c r="Q1311" s="2"/>
      <c r="R1311" s="2"/>
      <c r="S1311" s="44"/>
      <c r="T1311" s="284"/>
      <c r="U1311" s="285"/>
      <c r="V1311" s="285"/>
      <c r="W1311" s="285"/>
      <c r="X1311" s="2"/>
      <c r="Y1311" s="145"/>
      <c r="Z1311" s="71"/>
      <c r="AA1311" s="232"/>
      <c r="AB1311" s="72"/>
      <c r="AC1311" s="145"/>
      <c r="AD1311" s="71"/>
      <c r="AE1311" s="292"/>
      <c r="AF1311" s="220" t="s">
        <v>7391</v>
      </c>
      <c r="AG1311" s="55" t="s">
        <v>7390</v>
      </c>
      <c r="AH1311" s="141">
        <v>0.5</v>
      </c>
      <c r="AI1311" s="141"/>
      <c r="AJ1311" s="141"/>
      <c r="AK1311" s="142"/>
      <c r="AL1311" s="6">
        <f>ROUND(ROUND(ROUND(P1309*Y1310,0)*$AD$1019,0)*AH1311,0)</f>
        <v>75</v>
      </c>
      <c r="AM1311" s="66"/>
    </row>
    <row r="1312" spans="1:39" ht="16.75" customHeight="1" x14ac:dyDescent="0.3">
      <c r="A1312" s="11">
        <v>33</v>
      </c>
      <c r="B1312" s="14" t="s">
        <v>4112</v>
      </c>
      <c r="C1312" s="52" t="s">
        <v>14281</v>
      </c>
      <c r="D1312" s="128"/>
      <c r="E1312" s="129"/>
      <c r="F1312" s="129"/>
      <c r="G1312" s="129"/>
      <c r="H1312" s="129"/>
      <c r="I1312" s="129"/>
      <c r="J1312" s="129"/>
      <c r="K1312" s="130"/>
      <c r="L1312" s="2"/>
      <c r="M1312" s="2"/>
      <c r="N1312" s="58"/>
      <c r="O1312" s="81"/>
      <c r="P1312" s="185"/>
      <c r="Q1312" s="2"/>
      <c r="R1312" s="2"/>
      <c r="S1312" s="44"/>
      <c r="T1312" s="45"/>
      <c r="U1312" s="2"/>
      <c r="V1312" s="2"/>
      <c r="W1312" s="2"/>
      <c r="X1312" s="2"/>
      <c r="Y1312" s="145"/>
      <c r="Z1312" s="71"/>
      <c r="AA1312" s="232"/>
      <c r="AB1312" s="72"/>
      <c r="AC1312" s="145"/>
      <c r="AD1312" s="71"/>
      <c r="AE1312" s="36"/>
      <c r="AF1312" s="201"/>
      <c r="AG1312" s="55"/>
      <c r="AH1312" s="141"/>
      <c r="AI1312" s="268" t="s">
        <v>7356</v>
      </c>
      <c r="AJ1312" s="53">
        <v>5</v>
      </c>
      <c r="AK1312" s="181" t="s">
        <v>7357</v>
      </c>
      <c r="AL1312" s="6">
        <f>ROUND(ROUND(P1309*Y1310,0)*$AD$1019-AJ1312,0)</f>
        <v>145</v>
      </c>
      <c r="AM1312" s="66"/>
    </row>
    <row r="1313" spans="1:39" ht="16.75" customHeight="1" x14ac:dyDescent="0.3">
      <c r="A1313" s="11">
        <v>33</v>
      </c>
      <c r="B1313" s="14" t="s">
        <v>4113</v>
      </c>
      <c r="C1313" s="52" t="s">
        <v>14280</v>
      </c>
      <c r="D1313" s="128"/>
      <c r="E1313" s="129"/>
      <c r="F1313" s="129"/>
      <c r="G1313" s="129"/>
      <c r="H1313" s="129"/>
      <c r="I1313" s="129"/>
      <c r="J1313" s="129"/>
      <c r="K1313" s="130"/>
      <c r="L1313" s="2"/>
      <c r="M1313" s="2"/>
      <c r="N1313" s="58"/>
      <c r="O1313" s="81"/>
      <c r="P1313" s="185"/>
      <c r="Q1313" s="2"/>
      <c r="R1313" s="2"/>
      <c r="S1313" s="44"/>
      <c r="T1313" s="45"/>
      <c r="U1313" s="2"/>
      <c r="V1313" s="2"/>
      <c r="W1313" s="2"/>
      <c r="X1313" s="2"/>
      <c r="Y1313" s="145"/>
      <c r="Z1313" s="71"/>
      <c r="AA1313" s="232"/>
      <c r="AB1313" s="72"/>
      <c r="AC1313" s="145"/>
      <c r="AD1313" s="71"/>
      <c r="AE1313" s="291" t="s">
        <v>12369</v>
      </c>
      <c r="AF1313" s="220" t="s">
        <v>7358</v>
      </c>
      <c r="AG1313" s="55" t="s">
        <v>7390</v>
      </c>
      <c r="AH1313" s="141">
        <v>0.7</v>
      </c>
      <c r="AI1313" s="269"/>
      <c r="AJ1313" s="136"/>
      <c r="AK1313" s="75"/>
      <c r="AL1313" s="6">
        <f>ROUND(ROUND(ROUND(P1309*Y1310,0)*$AD$1019,0)*AH1313-AJ1312,0)</f>
        <v>100</v>
      </c>
      <c r="AM1313" s="66"/>
    </row>
    <row r="1314" spans="1:39" ht="16.75" customHeight="1" x14ac:dyDescent="0.3">
      <c r="A1314" s="11">
        <v>33</v>
      </c>
      <c r="B1314" s="14" t="s">
        <v>4114</v>
      </c>
      <c r="C1314" s="52" t="s">
        <v>14279</v>
      </c>
      <c r="D1314" s="128"/>
      <c r="E1314" s="129"/>
      <c r="F1314" s="129"/>
      <c r="G1314" s="129"/>
      <c r="H1314" s="129"/>
      <c r="I1314" s="129"/>
      <c r="J1314" s="129"/>
      <c r="K1314" s="130"/>
      <c r="L1314" s="2"/>
      <c r="M1314" s="2"/>
      <c r="N1314" s="58"/>
      <c r="O1314" s="81"/>
      <c r="P1314" s="185"/>
      <c r="Q1314" s="2"/>
      <c r="R1314" s="2"/>
      <c r="S1314" s="44"/>
      <c r="T1314" s="43"/>
      <c r="U1314" s="8"/>
      <c r="V1314" s="8"/>
      <c r="W1314" s="8"/>
      <c r="X1314" s="8"/>
      <c r="Y1314" s="180"/>
      <c r="Z1314" s="73"/>
      <c r="AA1314" s="232"/>
      <c r="AB1314" s="72"/>
      <c r="AC1314" s="145"/>
      <c r="AD1314" s="71"/>
      <c r="AE1314" s="292"/>
      <c r="AF1314" s="220" t="s">
        <v>7391</v>
      </c>
      <c r="AG1314" s="55" t="s">
        <v>7390</v>
      </c>
      <c r="AH1314" s="141">
        <v>0.5</v>
      </c>
      <c r="AI1314" s="270"/>
      <c r="AJ1314" s="144"/>
      <c r="AK1314" s="150"/>
      <c r="AL1314" s="6">
        <f>ROUND(ROUND(ROUND(P1309*Y1310,0)*$AD$1019,0)*AH1314-AJ1312,0)</f>
        <v>70</v>
      </c>
      <c r="AM1314" s="66"/>
    </row>
    <row r="1315" spans="1:39" ht="16.75" customHeight="1" x14ac:dyDescent="0.3">
      <c r="A1315" s="11">
        <v>33</v>
      </c>
      <c r="B1315" s="14" t="s">
        <v>4115</v>
      </c>
      <c r="C1315" s="52" t="s">
        <v>14278</v>
      </c>
      <c r="D1315" s="45"/>
      <c r="E1315" s="2"/>
      <c r="F1315" s="2"/>
      <c r="G1315" s="2"/>
      <c r="H1315" s="2"/>
      <c r="I1315" s="2"/>
      <c r="J1315" s="2"/>
      <c r="K1315" s="44"/>
      <c r="L1315" s="2"/>
      <c r="M1315" s="2"/>
      <c r="N1315" s="58"/>
      <c r="O1315" s="81"/>
      <c r="P1315" s="185"/>
      <c r="Q1315" s="2"/>
      <c r="R1315" s="2"/>
      <c r="S1315" s="44"/>
      <c r="T1315" s="281" t="s">
        <v>13491</v>
      </c>
      <c r="U1315" s="282"/>
      <c r="V1315" s="282"/>
      <c r="W1315" s="282"/>
      <c r="X1315" s="2"/>
      <c r="Y1315" s="145"/>
      <c r="Z1315" s="71"/>
      <c r="AA1315" s="232"/>
      <c r="AB1315" s="72"/>
      <c r="AC1315" s="145"/>
      <c r="AD1315" s="71"/>
      <c r="AE1315" s="36"/>
      <c r="AF1315" s="194"/>
      <c r="AG1315" s="7"/>
      <c r="AH1315" s="7"/>
      <c r="AI1315" s="36"/>
      <c r="AJ1315" s="7"/>
      <c r="AK1315" s="37"/>
      <c r="AL1315" s="98">
        <f>ROUND(ROUND(P1309*Y1316,0)*$AD$1019,0)</f>
        <v>154</v>
      </c>
      <c r="AM1315" s="66"/>
    </row>
    <row r="1316" spans="1:39" ht="16.75" customHeight="1" x14ac:dyDescent="0.3">
      <c r="A1316" s="11">
        <v>33</v>
      </c>
      <c r="B1316" s="14" t="s">
        <v>4116</v>
      </c>
      <c r="C1316" s="52" t="s">
        <v>14277</v>
      </c>
      <c r="D1316" s="45"/>
      <c r="E1316" s="2"/>
      <c r="F1316" s="2"/>
      <c r="G1316" s="2"/>
      <c r="H1316" s="2"/>
      <c r="I1316" s="2"/>
      <c r="J1316" s="2"/>
      <c r="K1316" s="44"/>
      <c r="L1316" s="2"/>
      <c r="M1316" s="2"/>
      <c r="N1316" s="58"/>
      <c r="O1316" s="81"/>
      <c r="P1316" s="185"/>
      <c r="Q1316" s="2"/>
      <c r="R1316" s="2"/>
      <c r="S1316" s="44"/>
      <c r="T1316" s="284" t="s">
        <v>7405</v>
      </c>
      <c r="U1316" s="285"/>
      <c r="V1316" s="285"/>
      <c r="W1316" s="285"/>
      <c r="X1316" s="136" t="s">
        <v>7404</v>
      </c>
      <c r="Y1316" s="273">
        <v>0.95</v>
      </c>
      <c r="Z1316" s="274"/>
      <c r="AA1316" s="233"/>
      <c r="AB1316" s="156"/>
      <c r="AC1316" s="155"/>
      <c r="AD1316" s="157"/>
      <c r="AE1316" s="291" t="s">
        <v>12369</v>
      </c>
      <c r="AF1316" s="220" t="s">
        <v>7358</v>
      </c>
      <c r="AG1316" s="55" t="s">
        <v>7390</v>
      </c>
      <c r="AH1316" s="141">
        <v>0.7</v>
      </c>
      <c r="AI1316" s="141"/>
      <c r="AJ1316" s="141"/>
      <c r="AK1316" s="142"/>
      <c r="AL1316" s="98">
        <f>ROUND(ROUND(ROUND(P1309*Y1316,0)*$AD$1019,0)*AH1316,0)</f>
        <v>108</v>
      </c>
      <c r="AM1316" s="66"/>
    </row>
    <row r="1317" spans="1:39" ht="16.75" customHeight="1" x14ac:dyDescent="0.3">
      <c r="A1317" s="11">
        <v>33</v>
      </c>
      <c r="B1317" s="14" t="s">
        <v>4117</v>
      </c>
      <c r="C1317" s="52" t="s">
        <v>14276</v>
      </c>
      <c r="D1317" s="128"/>
      <c r="E1317" s="129"/>
      <c r="F1317" s="129"/>
      <c r="G1317" s="129"/>
      <c r="H1317" s="129"/>
      <c r="I1317" s="129"/>
      <c r="J1317" s="129"/>
      <c r="K1317" s="130"/>
      <c r="L1317" s="2"/>
      <c r="M1317" s="2"/>
      <c r="N1317" s="58"/>
      <c r="O1317" s="81"/>
      <c r="P1317" s="185"/>
      <c r="Q1317" s="2"/>
      <c r="R1317" s="2"/>
      <c r="S1317" s="44"/>
      <c r="T1317" s="284"/>
      <c r="U1317" s="285"/>
      <c r="V1317" s="285"/>
      <c r="W1317" s="285"/>
      <c r="X1317" s="2"/>
      <c r="Y1317" s="145"/>
      <c r="Z1317" s="71"/>
      <c r="AA1317" s="232"/>
      <c r="AB1317" s="72"/>
      <c r="AC1317" s="145"/>
      <c r="AD1317" s="71"/>
      <c r="AE1317" s="292"/>
      <c r="AF1317" s="220" t="s">
        <v>7391</v>
      </c>
      <c r="AG1317" s="55" t="s">
        <v>7390</v>
      </c>
      <c r="AH1317" s="141">
        <v>0.5</v>
      </c>
      <c r="AI1317" s="141"/>
      <c r="AJ1317" s="141"/>
      <c r="AK1317" s="142"/>
      <c r="AL1317" s="6">
        <f>ROUND(ROUND(ROUND(P1309*Y1316,0)*$AD$1019,0)*AH1317,0)</f>
        <v>77</v>
      </c>
      <c r="AM1317" s="66"/>
    </row>
    <row r="1318" spans="1:39" ht="16.75" customHeight="1" x14ac:dyDescent="0.3">
      <c r="A1318" s="11">
        <v>33</v>
      </c>
      <c r="B1318" s="14" t="s">
        <v>4118</v>
      </c>
      <c r="C1318" s="52" t="s">
        <v>14275</v>
      </c>
      <c r="D1318" s="128"/>
      <c r="E1318" s="129"/>
      <c r="F1318" s="129"/>
      <c r="G1318" s="129"/>
      <c r="H1318" s="129"/>
      <c r="I1318" s="129"/>
      <c r="J1318" s="129"/>
      <c r="K1318" s="130"/>
      <c r="L1318" s="2"/>
      <c r="M1318" s="2"/>
      <c r="N1318" s="58"/>
      <c r="O1318" s="81"/>
      <c r="P1318" s="185"/>
      <c r="Q1318" s="2"/>
      <c r="R1318" s="2"/>
      <c r="S1318" s="44"/>
      <c r="T1318" s="45"/>
      <c r="U1318" s="2"/>
      <c r="V1318" s="2"/>
      <c r="W1318" s="2"/>
      <c r="X1318" s="2"/>
      <c r="Y1318" s="145"/>
      <c r="Z1318" s="71"/>
      <c r="AA1318" s="232"/>
      <c r="AB1318" s="72"/>
      <c r="AC1318" s="145"/>
      <c r="AD1318" s="71"/>
      <c r="AE1318" s="36"/>
      <c r="AF1318" s="201"/>
      <c r="AG1318" s="55"/>
      <c r="AH1318" s="141"/>
      <c r="AI1318" s="268" t="s">
        <v>7356</v>
      </c>
      <c r="AJ1318" s="53">
        <v>5</v>
      </c>
      <c r="AK1318" s="181" t="s">
        <v>7357</v>
      </c>
      <c r="AL1318" s="98">
        <f>ROUND(ROUND(P1309*Y1316,0)*$AD$1019-AJ1318,0)</f>
        <v>149</v>
      </c>
      <c r="AM1318" s="66"/>
    </row>
    <row r="1319" spans="1:39" ht="16.75" customHeight="1" x14ac:dyDescent="0.3">
      <c r="A1319" s="11">
        <v>33</v>
      </c>
      <c r="B1319" s="14" t="s">
        <v>4119</v>
      </c>
      <c r="C1319" s="52" t="s">
        <v>14274</v>
      </c>
      <c r="D1319" s="128"/>
      <c r="E1319" s="129"/>
      <c r="F1319" s="129"/>
      <c r="G1319" s="129"/>
      <c r="H1319" s="129"/>
      <c r="I1319" s="129"/>
      <c r="J1319" s="129"/>
      <c r="K1319" s="130"/>
      <c r="L1319" s="2"/>
      <c r="M1319" s="2"/>
      <c r="N1319" s="58"/>
      <c r="O1319" s="81"/>
      <c r="P1319" s="185"/>
      <c r="Q1319" s="2"/>
      <c r="R1319" s="2"/>
      <c r="S1319" s="44"/>
      <c r="T1319" s="45"/>
      <c r="U1319" s="2"/>
      <c r="V1319" s="2"/>
      <c r="W1319" s="2"/>
      <c r="X1319" s="2"/>
      <c r="Y1319" s="145"/>
      <c r="Z1319" s="71"/>
      <c r="AA1319" s="232"/>
      <c r="AB1319" s="72"/>
      <c r="AC1319" s="145"/>
      <c r="AD1319" s="71"/>
      <c r="AE1319" s="291" t="s">
        <v>12369</v>
      </c>
      <c r="AF1319" s="220" t="s">
        <v>7358</v>
      </c>
      <c r="AG1319" s="55" t="s">
        <v>7390</v>
      </c>
      <c r="AH1319" s="141">
        <v>0.7</v>
      </c>
      <c r="AI1319" s="269"/>
      <c r="AJ1319" s="136"/>
      <c r="AK1319" s="75"/>
      <c r="AL1319" s="98">
        <f>ROUND(ROUND(ROUND(P1309*Y1316,0)*$AD$1019,0)*AH1319-AJ1318,0)</f>
        <v>103</v>
      </c>
      <c r="AM1319" s="66"/>
    </row>
    <row r="1320" spans="1:39" ht="16.75" customHeight="1" x14ac:dyDescent="0.3">
      <c r="A1320" s="11">
        <v>33</v>
      </c>
      <c r="B1320" s="14" t="s">
        <v>4120</v>
      </c>
      <c r="C1320" s="52" t="s">
        <v>14273</v>
      </c>
      <c r="D1320" s="128"/>
      <c r="E1320" s="129"/>
      <c r="F1320" s="129"/>
      <c r="G1320" s="129"/>
      <c r="H1320" s="129"/>
      <c r="I1320" s="129"/>
      <c r="J1320" s="129"/>
      <c r="K1320" s="130"/>
      <c r="L1320" s="2"/>
      <c r="M1320" s="2"/>
      <c r="N1320" s="58"/>
      <c r="O1320" s="81"/>
      <c r="P1320" s="185"/>
      <c r="Q1320" s="2"/>
      <c r="R1320" s="2"/>
      <c r="S1320" s="44"/>
      <c r="T1320" s="43"/>
      <c r="U1320" s="8"/>
      <c r="V1320" s="8"/>
      <c r="W1320" s="8"/>
      <c r="X1320" s="8"/>
      <c r="Y1320" s="180"/>
      <c r="Z1320" s="73"/>
      <c r="AA1320" s="232"/>
      <c r="AB1320" s="72"/>
      <c r="AC1320" s="145"/>
      <c r="AD1320" s="71"/>
      <c r="AE1320" s="292"/>
      <c r="AF1320" s="220" t="s">
        <v>7391</v>
      </c>
      <c r="AG1320" s="55" t="s">
        <v>7390</v>
      </c>
      <c r="AH1320" s="141">
        <v>0.5</v>
      </c>
      <c r="AI1320" s="270"/>
      <c r="AJ1320" s="144"/>
      <c r="AK1320" s="150"/>
      <c r="AL1320" s="6">
        <f>ROUND(ROUND(ROUND(P1309*Y1316,0)*$AD$1019,0)*AH1320-AJ1318,0)</f>
        <v>72</v>
      </c>
      <c r="AM1320" s="66"/>
    </row>
    <row r="1321" spans="1:39" ht="16.75" customHeight="1" x14ac:dyDescent="0.3">
      <c r="A1321" s="11">
        <v>33</v>
      </c>
      <c r="B1321" s="14" t="s">
        <v>4121</v>
      </c>
      <c r="C1321" s="52" t="s">
        <v>14272</v>
      </c>
      <c r="D1321" s="45"/>
      <c r="E1321" s="2"/>
      <c r="F1321" s="2"/>
      <c r="G1321" s="2"/>
      <c r="H1321" s="2"/>
      <c r="I1321" s="2"/>
      <c r="J1321" s="2"/>
      <c r="K1321" s="44"/>
      <c r="L1321" s="2"/>
      <c r="M1321" s="2"/>
      <c r="N1321" s="58"/>
      <c r="O1321" s="81"/>
      <c r="P1321" s="297" t="s">
        <v>12744</v>
      </c>
      <c r="Q1321" s="298"/>
      <c r="R1321" s="298"/>
      <c r="S1321" s="299"/>
      <c r="T1321" s="36"/>
      <c r="U1321" s="36"/>
      <c r="V1321" s="36"/>
      <c r="W1321" s="36"/>
      <c r="X1321" s="36"/>
      <c r="Y1321" s="217"/>
      <c r="Z1321" s="50"/>
      <c r="AA1321" s="12"/>
      <c r="AB1321" s="45"/>
      <c r="AC1321" s="2"/>
      <c r="AD1321" s="44"/>
      <c r="AE1321" s="36"/>
      <c r="AF1321" s="53"/>
      <c r="AG1321" s="36"/>
      <c r="AH1321" s="36"/>
      <c r="AI1321" s="36"/>
      <c r="AJ1321" s="36"/>
      <c r="AK1321" s="50"/>
      <c r="AL1321" s="98">
        <f>ROUND(P1327*$AD$1019,0)</f>
        <v>140</v>
      </c>
      <c r="AM1321" s="16"/>
    </row>
    <row r="1322" spans="1:39" ht="16.75" customHeight="1" x14ac:dyDescent="0.3">
      <c r="A1322" s="11">
        <v>33</v>
      </c>
      <c r="B1322" s="14" t="s">
        <v>4122</v>
      </c>
      <c r="C1322" s="52" t="s">
        <v>14271</v>
      </c>
      <c r="D1322" s="45"/>
      <c r="E1322" s="2"/>
      <c r="F1322" s="2"/>
      <c r="G1322" s="2"/>
      <c r="H1322" s="2"/>
      <c r="I1322" s="2"/>
      <c r="J1322" s="2"/>
      <c r="K1322" s="44"/>
      <c r="L1322" s="2"/>
      <c r="M1322" s="2"/>
      <c r="N1322" s="58"/>
      <c r="O1322" s="81"/>
      <c r="P1322" s="300"/>
      <c r="Q1322" s="301"/>
      <c r="R1322" s="301"/>
      <c r="S1322" s="302"/>
      <c r="T1322" s="2"/>
      <c r="U1322" s="2"/>
      <c r="V1322" s="2"/>
      <c r="W1322" s="2"/>
      <c r="X1322" s="2"/>
      <c r="Y1322" s="145"/>
      <c r="Z1322" s="71"/>
      <c r="AA1322" s="232"/>
      <c r="AB1322" s="72"/>
      <c r="AC1322" s="145"/>
      <c r="AD1322" s="71"/>
      <c r="AE1322" s="291" t="s">
        <v>12369</v>
      </c>
      <c r="AF1322" s="220" t="s">
        <v>7358</v>
      </c>
      <c r="AG1322" s="55" t="s">
        <v>7390</v>
      </c>
      <c r="AH1322" s="141">
        <v>0.7</v>
      </c>
      <c r="AI1322" s="141"/>
      <c r="AJ1322" s="141"/>
      <c r="AK1322" s="142"/>
      <c r="AL1322" s="98">
        <f>ROUND(ROUND(P1327*$AD$1019,0)*AH1322,0)</f>
        <v>98</v>
      </c>
      <c r="AM1322" s="16"/>
    </row>
    <row r="1323" spans="1:39" ht="16.75" customHeight="1" x14ac:dyDescent="0.3">
      <c r="A1323" s="11">
        <v>33</v>
      </c>
      <c r="B1323" s="14" t="s">
        <v>4123</v>
      </c>
      <c r="C1323" s="52" t="s">
        <v>14270</v>
      </c>
      <c r="D1323" s="128"/>
      <c r="E1323" s="129"/>
      <c r="F1323" s="129"/>
      <c r="G1323" s="129"/>
      <c r="H1323" s="129"/>
      <c r="I1323" s="129"/>
      <c r="J1323" s="129"/>
      <c r="K1323" s="130"/>
      <c r="L1323" s="2"/>
      <c r="M1323" s="2"/>
      <c r="N1323" s="58"/>
      <c r="O1323" s="81"/>
      <c r="P1323" s="185"/>
      <c r="Q1323" s="2"/>
      <c r="R1323" s="2"/>
      <c r="S1323" s="44"/>
      <c r="T1323" s="45"/>
      <c r="U1323" s="2"/>
      <c r="V1323" s="2"/>
      <c r="W1323" s="2"/>
      <c r="X1323" s="2"/>
      <c r="Y1323" s="145"/>
      <c r="Z1323" s="71"/>
      <c r="AA1323" s="232"/>
      <c r="AB1323" s="72"/>
      <c r="AC1323" s="145"/>
      <c r="AD1323" s="71"/>
      <c r="AE1323" s="292"/>
      <c r="AF1323" s="220" t="s">
        <v>7391</v>
      </c>
      <c r="AG1323" s="55" t="s">
        <v>7390</v>
      </c>
      <c r="AH1323" s="141">
        <v>0.5</v>
      </c>
      <c r="AI1323" s="141"/>
      <c r="AJ1323" s="141"/>
      <c r="AK1323" s="142"/>
      <c r="AL1323" s="6">
        <f>ROUND(ROUND(P1327*$AD$1019,0)*AH1323,0)</f>
        <v>70</v>
      </c>
      <c r="AM1323" s="66"/>
    </row>
    <row r="1324" spans="1:39" ht="16.75" customHeight="1" x14ac:dyDescent="0.3">
      <c r="A1324" s="11">
        <v>33</v>
      </c>
      <c r="B1324" s="14" t="s">
        <v>4124</v>
      </c>
      <c r="C1324" s="52" t="s">
        <v>14269</v>
      </c>
      <c r="D1324" s="128"/>
      <c r="E1324" s="129"/>
      <c r="F1324" s="129"/>
      <c r="G1324" s="129"/>
      <c r="H1324" s="129"/>
      <c r="I1324" s="129"/>
      <c r="J1324" s="129"/>
      <c r="K1324" s="130"/>
      <c r="L1324" s="2"/>
      <c r="M1324" s="2"/>
      <c r="N1324" s="58"/>
      <c r="O1324" s="81"/>
      <c r="P1324" s="185"/>
      <c r="Q1324" s="2"/>
      <c r="R1324" s="2"/>
      <c r="S1324" s="44"/>
      <c r="T1324" s="2"/>
      <c r="U1324" s="2"/>
      <c r="V1324" s="2"/>
      <c r="W1324" s="2"/>
      <c r="X1324" s="2"/>
      <c r="Y1324" s="145"/>
      <c r="Z1324" s="71"/>
      <c r="AA1324" s="232"/>
      <c r="AB1324" s="72"/>
      <c r="AC1324" s="145"/>
      <c r="AD1324" s="71"/>
      <c r="AE1324" s="36"/>
      <c r="AF1324" s="201"/>
      <c r="AG1324" s="55"/>
      <c r="AH1324" s="141"/>
      <c r="AI1324" s="268" t="s">
        <v>7356</v>
      </c>
      <c r="AJ1324" s="53">
        <v>5</v>
      </c>
      <c r="AK1324" s="181" t="s">
        <v>7357</v>
      </c>
      <c r="AL1324" s="98">
        <f>ROUND(P1327*$AD$1019-AJ1324,0)</f>
        <v>135</v>
      </c>
      <c r="AM1324" s="66"/>
    </row>
    <row r="1325" spans="1:39" ht="16.75" customHeight="1" x14ac:dyDescent="0.3">
      <c r="A1325" s="11">
        <v>33</v>
      </c>
      <c r="B1325" s="14" t="s">
        <v>4125</v>
      </c>
      <c r="C1325" s="52" t="s">
        <v>14268</v>
      </c>
      <c r="D1325" s="128"/>
      <c r="E1325" s="129"/>
      <c r="F1325" s="129"/>
      <c r="G1325" s="129"/>
      <c r="H1325" s="129"/>
      <c r="I1325" s="129"/>
      <c r="J1325" s="129"/>
      <c r="K1325" s="130"/>
      <c r="L1325" s="2"/>
      <c r="M1325" s="2"/>
      <c r="N1325" s="58"/>
      <c r="O1325" s="81"/>
      <c r="P1325" s="185"/>
      <c r="Q1325" s="2"/>
      <c r="R1325" s="2"/>
      <c r="S1325" s="44"/>
      <c r="T1325" s="2"/>
      <c r="U1325" s="2"/>
      <c r="V1325" s="2"/>
      <c r="W1325" s="2"/>
      <c r="X1325" s="2"/>
      <c r="Y1325" s="145"/>
      <c r="Z1325" s="71"/>
      <c r="AA1325" s="232"/>
      <c r="AB1325" s="72"/>
      <c r="AC1325" s="145"/>
      <c r="AD1325" s="71"/>
      <c r="AE1325" s="291" t="s">
        <v>12369</v>
      </c>
      <c r="AF1325" s="220" t="s">
        <v>7358</v>
      </c>
      <c r="AG1325" s="55" t="s">
        <v>7390</v>
      </c>
      <c r="AH1325" s="141">
        <v>0.7</v>
      </c>
      <c r="AI1325" s="269"/>
      <c r="AJ1325" s="136"/>
      <c r="AK1325" s="75"/>
      <c r="AL1325" s="98">
        <f>ROUND(ROUND(P1327*$AD$1019,0)*AH1325-AJ1324,0)</f>
        <v>93</v>
      </c>
      <c r="AM1325" s="66"/>
    </row>
    <row r="1326" spans="1:39" ht="16.75" customHeight="1" x14ac:dyDescent="0.3">
      <c r="A1326" s="11">
        <v>33</v>
      </c>
      <c r="B1326" s="14" t="s">
        <v>4126</v>
      </c>
      <c r="C1326" s="52" t="s">
        <v>14267</v>
      </c>
      <c r="D1326" s="128"/>
      <c r="E1326" s="129"/>
      <c r="F1326" s="129"/>
      <c r="G1326" s="129"/>
      <c r="H1326" s="129"/>
      <c r="I1326" s="129"/>
      <c r="J1326" s="129"/>
      <c r="K1326" s="130"/>
      <c r="L1326" s="2"/>
      <c r="M1326" s="2"/>
      <c r="N1326" s="58"/>
      <c r="O1326" s="81"/>
      <c r="P1326" s="185"/>
      <c r="Q1326" s="2"/>
      <c r="R1326" s="2"/>
      <c r="S1326" s="44"/>
      <c r="T1326" s="2"/>
      <c r="U1326" s="2"/>
      <c r="V1326" s="2"/>
      <c r="W1326" s="2"/>
      <c r="X1326" s="2"/>
      <c r="Y1326" s="145"/>
      <c r="Z1326" s="71"/>
      <c r="AA1326" s="232"/>
      <c r="AB1326" s="72"/>
      <c r="AC1326" s="145"/>
      <c r="AD1326" s="71"/>
      <c r="AE1326" s="292"/>
      <c r="AF1326" s="220" t="s">
        <v>7391</v>
      </c>
      <c r="AG1326" s="55" t="s">
        <v>7390</v>
      </c>
      <c r="AH1326" s="141">
        <v>0.5</v>
      </c>
      <c r="AI1326" s="270"/>
      <c r="AJ1326" s="144"/>
      <c r="AK1326" s="150"/>
      <c r="AL1326" s="6">
        <f>ROUND(ROUND(P1327*$AD$1019,0)*AH1326-AJ1324,0)</f>
        <v>65</v>
      </c>
      <c r="AM1326" s="66"/>
    </row>
    <row r="1327" spans="1:39" ht="16.75" customHeight="1" x14ac:dyDescent="0.3">
      <c r="A1327" s="11">
        <v>33</v>
      </c>
      <c r="B1327" s="14" t="s">
        <v>4127</v>
      </c>
      <c r="C1327" s="52" t="s">
        <v>14266</v>
      </c>
      <c r="D1327" s="45"/>
      <c r="E1327" s="2"/>
      <c r="F1327" s="2"/>
      <c r="G1327" s="2"/>
      <c r="H1327" s="2"/>
      <c r="I1327" s="2"/>
      <c r="J1327" s="2"/>
      <c r="K1327" s="44"/>
      <c r="L1327" s="2"/>
      <c r="M1327" s="2"/>
      <c r="N1327" s="58"/>
      <c r="O1327" s="81"/>
      <c r="P1327" s="271">
        <f>'21共同生活援助（日中支援型）'!P607</f>
        <v>279</v>
      </c>
      <c r="Q1327" s="272"/>
      <c r="R1327" s="2" t="s">
        <v>7388</v>
      </c>
      <c r="S1327" s="44"/>
      <c r="T1327" s="281" t="s">
        <v>7380</v>
      </c>
      <c r="U1327" s="282"/>
      <c r="V1327" s="282"/>
      <c r="W1327" s="282"/>
      <c r="X1327" s="36"/>
      <c r="Y1327" s="217"/>
      <c r="Z1327" s="74"/>
      <c r="AA1327" s="232"/>
      <c r="AB1327" s="72"/>
      <c r="AC1327" s="145"/>
      <c r="AD1327" s="71"/>
      <c r="AE1327" s="36"/>
      <c r="AF1327" s="194"/>
      <c r="AG1327" s="7"/>
      <c r="AH1327" s="7"/>
      <c r="AI1327" s="36"/>
      <c r="AJ1327" s="7"/>
      <c r="AK1327" s="37"/>
      <c r="AL1327" s="98">
        <f>ROUND(ROUND(P1327*Y1328,0)*$AD$1019,0)</f>
        <v>130</v>
      </c>
      <c r="AM1327" s="66"/>
    </row>
    <row r="1328" spans="1:39" ht="16.75" customHeight="1" x14ac:dyDescent="0.3">
      <c r="A1328" s="11">
        <v>33</v>
      </c>
      <c r="B1328" s="14" t="s">
        <v>4128</v>
      </c>
      <c r="C1328" s="52" t="s">
        <v>14265</v>
      </c>
      <c r="D1328" s="45"/>
      <c r="E1328" s="2"/>
      <c r="F1328" s="2"/>
      <c r="G1328" s="2"/>
      <c r="H1328" s="2"/>
      <c r="I1328" s="2"/>
      <c r="J1328" s="2"/>
      <c r="K1328" s="44"/>
      <c r="L1328" s="2"/>
      <c r="M1328" s="2"/>
      <c r="N1328" s="58"/>
      <c r="O1328" s="81"/>
      <c r="P1328" s="72"/>
      <c r="Q1328" s="145"/>
      <c r="R1328" s="2"/>
      <c r="S1328" s="44"/>
      <c r="T1328" s="284"/>
      <c r="U1328" s="285"/>
      <c r="V1328" s="285"/>
      <c r="W1328" s="285"/>
      <c r="X1328" s="136" t="s">
        <v>7404</v>
      </c>
      <c r="Y1328" s="273">
        <v>0.93</v>
      </c>
      <c r="Z1328" s="274"/>
      <c r="AA1328" s="233"/>
      <c r="AB1328" s="156"/>
      <c r="AC1328" s="155"/>
      <c r="AD1328" s="157"/>
      <c r="AE1328" s="291" t="s">
        <v>12369</v>
      </c>
      <c r="AF1328" s="220" t="s">
        <v>7358</v>
      </c>
      <c r="AG1328" s="55" t="s">
        <v>7390</v>
      </c>
      <c r="AH1328" s="141">
        <v>0.7</v>
      </c>
      <c r="AI1328" s="141"/>
      <c r="AJ1328" s="141"/>
      <c r="AK1328" s="142"/>
      <c r="AL1328" s="98">
        <f>ROUND(ROUND(ROUND(P1327*Y1328,0)*$AD$1019,0)*AH1328,0)</f>
        <v>91</v>
      </c>
      <c r="AM1328" s="66"/>
    </row>
    <row r="1329" spans="1:39" ht="16.75" customHeight="1" x14ac:dyDescent="0.3">
      <c r="A1329" s="11">
        <v>33</v>
      </c>
      <c r="B1329" s="14" t="s">
        <v>4129</v>
      </c>
      <c r="C1329" s="52" t="s">
        <v>14264</v>
      </c>
      <c r="D1329" s="128"/>
      <c r="E1329" s="129"/>
      <c r="F1329" s="129"/>
      <c r="G1329" s="129"/>
      <c r="H1329" s="129"/>
      <c r="I1329" s="129"/>
      <c r="J1329" s="129"/>
      <c r="K1329" s="130"/>
      <c r="L1329" s="2"/>
      <c r="M1329" s="2"/>
      <c r="N1329" s="58"/>
      <c r="O1329" s="81"/>
      <c r="P1329" s="185"/>
      <c r="Q1329" s="2"/>
      <c r="R1329" s="2"/>
      <c r="S1329" s="44"/>
      <c r="T1329" s="284"/>
      <c r="U1329" s="285"/>
      <c r="V1329" s="285"/>
      <c r="W1329" s="285"/>
      <c r="X1329" s="2"/>
      <c r="Y1329" s="145"/>
      <c r="Z1329" s="71"/>
      <c r="AA1329" s="232"/>
      <c r="AB1329" s="72"/>
      <c r="AC1329" s="145"/>
      <c r="AD1329" s="71"/>
      <c r="AE1329" s="292"/>
      <c r="AF1329" s="220" t="s">
        <v>7391</v>
      </c>
      <c r="AG1329" s="55" t="s">
        <v>7390</v>
      </c>
      <c r="AH1329" s="141">
        <v>0.5</v>
      </c>
      <c r="AI1329" s="141"/>
      <c r="AJ1329" s="141"/>
      <c r="AK1329" s="142"/>
      <c r="AL1329" s="6">
        <f>ROUND(ROUND(ROUND(P1327*Y1328,0)*$AD$1019,0)*AH1329,0)</f>
        <v>65</v>
      </c>
      <c r="AM1329" s="66"/>
    </row>
    <row r="1330" spans="1:39" ht="16.75" customHeight="1" x14ac:dyDescent="0.3">
      <c r="A1330" s="11">
        <v>33</v>
      </c>
      <c r="B1330" s="14" t="s">
        <v>4130</v>
      </c>
      <c r="C1330" s="52" t="s">
        <v>14263</v>
      </c>
      <c r="D1330" s="128"/>
      <c r="E1330" s="129"/>
      <c r="F1330" s="129"/>
      <c r="G1330" s="129"/>
      <c r="H1330" s="129"/>
      <c r="I1330" s="129"/>
      <c r="J1330" s="129"/>
      <c r="K1330" s="130"/>
      <c r="L1330" s="2"/>
      <c r="M1330" s="2"/>
      <c r="N1330" s="58"/>
      <c r="O1330" s="81"/>
      <c r="P1330" s="185"/>
      <c r="Q1330" s="2"/>
      <c r="R1330" s="2"/>
      <c r="S1330" s="44"/>
      <c r="T1330" s="45"/>
      <c r="U1330" s="2"/>
      <c r="V1330" s="2"/>
      <c r="W1330" s="2"/>
      <c r="X1330" s="2"/>
      <c r="Y1330" s="145"/>
      <c r="Z1330" s="71"/>
      <c r="AA1330" s="232"/>
      <c r="AB1330" s="72"/>
      <c r="AC1330" s="145"/>
      <c r="AD1330" s="71"/>
      <c r="AE1330" s="36"/>
      <c r="AF1330" s="201"/>
      <c r="AG1330" s="55"/>
      <c r="AH1330" s="141"/>
      <c r="AI1330" s="268" t="s">
        <v>7356</v>
      </c>
      <c r="AJ1330" s="53">
        <v>5</v>
      </c>
      <c r="AK1330" s="181" t="s">
        <v>7357</v>
      </c>
      <c r="AL1330" s="98">
        <f>ROUND(ROUND(P1327*Y1328,0)*$AD$1019-AJ1330,0)</f>
        <v>125</v>
      </c>
      <c r="AM1330" s="66"/>
    </row>
    <row r="1331" spans="1:39" ht="16.75" customHeight="1" x14ac:dyDescent="0.3">
      <c r="A1331" s="11">
        <v>33</v>
      </c>
      <c r="B1331" s="14" t="s">
        <v>4131</v>
      </c>
      <c r="C1331" s="52" t="s">
        <v>14262</v>
      </c>
      <c r="D1331" s="128"/>
      <c r="E1331" s="129"/>
      <c r="F1331" s="129"/>
      <c r="G1331" s="129"/>
      <c r="H1331" s="129"/>
      <c r="I1331" s="129"/>
      <c r="J1331" s="129"/>
      <c r="K1331" s="130"/>
      <c r="L1331" s="2"/>
      <c r="M1331" s="2"/>
      <c r="N1331" s="58"/>
      <c r="O1331" s="81"/>
      <c r="P1331" s="185"/>
      <c r="Q1331" s="2"/>
      <c r="R1331" s="2"/>
      <c r="S1331" s="44"/>
      <c r="T1331" s="45"/>
      <c r="U1331" s="2"/>
      <c r="V1331" s="2"/>
      <c r="W1331" s="2"/>
      <c r="X1331" s="2"/>
      <c r="Y1331" s="145"/>
      <c r="Z1331" s="71"/>
      <c r="AA1331" s="232"/>
      <c r="AB1331" s="72"/>
      <c r="AC1331" s="145"/>
      <c r="AD1331" s="71"/>
      <c r="AE1331" s="291" t="s">
        <v>12369</v>
      </c>
      <c r="AF1331" s="220" t="s">
        <v>7358</v>
      </c>
      <c r="AG1331" s="55" t="s">
        <v>7390</v>
      </c>
      <c r="AH1331" s="141">
        <v>0.7</v>
      </c>
      <c r="AI1331" s="269"/>
      <c r="AJ1331" s="136"/>
      <c r="AK1331" s="75"/>
      <c r="AL1331" s="98">
        <f>ROUND(ROUND(ROUND(P1327*Y1328,0)*$AD$1019,0)*AH1331-AJ1330,0)</f>
        <v>86</v>
      </c>
      <c r="AM1331" s="66"/>
    </row>
    <row r="1332" spans="1:39" ht="16.75" customHeight="1" x14ac:dyDescent="0.3">
      <c r="A1332" s="11">
        <v>33</v>
      </c>
      <c r="B1332" s="14" t="s">
        <v>4132</v>
      </c>
      <c r="C1332" s="52" t="s">
        <v>14261</v>
      </c>
      <c r="D1332" s="128"/>
      <c r="E1332" s="129"/>
      <c r="F1332" s="129"/>
      <c r="G1332" s="129"/>
      <c r="H1332" s="129"/>
      <c r="I1332" s="129"/>
      <c r="J1332" s="129"/>
      <c r="K1332" s="130"/>
      <c r="L1332" s="2"/>
      <c r="M1332" s="2"/>
      <c r="N1332" s="58"/>
      <c r="O1332" s="81"/>
      <c r="P1332" s="185"/>
      <c r="Q1332" s="2"/>
      <c r="R1332" s="2"/>
      <c r="S1332" s="44"/>
      <c r="T1332" s="43"/>
      <c r="U1332" s="8"/>
      <c r="V1332" s="8"/>
      <c r="W1332" s="8"/>
      <c r="X1332" s="8"/>
      <c r="Y1332" s="180"/>
      <c r="Z1332" s="73"/>
      <c r="AA1332" s="232"/>
      <c r="AB1332" s="72"/>
      <c r="AC1332" s="145"/>
      <c r="AD1332" s="71"/>
      <c r="AE1332" s="292"/>
      <c r="AF1332" s="220" t="s">
        <v>7391</v>
      </c>
      <c r="AG1332" s="55" t="s">
        <v>7390</v>
      </c>
      <c r="AH1332" s="141">
        <v>0.5</v>
      </c>
      <c r="AI1332" s="270"/>
      <c r="AJ1332" s="144"/>
      <c r="AK1332" s="150"/>
      <c r="AL1332" s="6">
        <f>ROUND(ROUND(ROUND(P1327*Y1328,0)*$AD$1019,0)*AH1332-AJ1330,0)</f>
        <v>60</v>
      </c>
      <c r="AM1332" s="66"/>
    </row>
    <row r="1333" spans="1:39" ht="16.75" customHeight="1" x14ac:dyDescent="0.3">
      <c r="A1333" s="11">
        <v>33</v>
      </c>
      <c r="B1333" s="14" t="s">
        <v>4133</v>
      </c>
      <c r="C1333" s="52" t="s">
        <v>14260</v>
      </c>
      <c r="D1333" s="45"/>
      <c r="E1333" s="2"/>
      <c r="F1333" s="2"/>
      <c r="G1333" s="2"/>
      <c r="H1333" s="2"/>
      <c r="I1333" s="2"/>
      <c r="J1333" s="2"/>
      <c r="K1333" s="44"/>
      <c r="L1333" s="2"/>
      <c r="M1333" s="2"/>
      <c r="N1333" s="58"/>
      <c r="O1333" s="81"/>
      <c r="P1333" s="185"/>
      <c r="Q1333" s="2"/>
      <c r="R1333" s="2"/>
      <c r="S1333" s="44"/>
      <c r="T1333" s="281" t="s">
        <v>13491</v>
      </c>
      <c r="U1333" s="282"/>
      <c r="V1333" s="282"/>
      <c r="W1333" s="282"/>
      <c r="X1333" s="2"/>
      <c r="Y1333" s="145"/>
      <c r="Z1333" s="71"/>
      <c r="AA1333" s="232"/>
      <c r="AB1333" s="72"/>
      <c r="AC1333" s="145"/>
      <c r="AD1333" s="71"/>
      <c r="AE1333" s="36"/>
      <c r="AF1333" s="194"/>
      <c r="AG1333" s="7"/>
      <c r="AH1333" s="7"/>
      <c r="AI1333" s="36"/>
      <c r="AJ1333" s="7"/>
      <c r="AK1333" s="37"/>
      <c r="AL1333" s="98">
        <f>ROUND(ROUND(P1327*Y1334,0)*$AD$1019,0)</f>
        <v>133</v>
      </c>
      <c r="AM1333" s="66"/>
    </row>
    <row r="1334" spans="1:39" ht="16.75" customHeight="1" x14ac:dyDescent="0.3">
      <c r="A1334" s="11">
        <v>33</v>
      </c>
      <c r="B1334" s="14" t="s">
        <v>4134</v>
      </c>
      <c r="C1334" s="52" t="s">
        <v>14259</v>
      </c>
      <c r="D1334" s="45"/>
      <c r="E1334" s="2"/>
      <c r="F1334" s="2"/>
      <c r="G1334" s="2"/>
      <c r="H1334" s="2"/>
      <c r="I1334" s="2"/>
      <c r="J1334" s="2"/>
      <c r="K1334" s="44"/>
      <c r="L1334" s="2"/>
      <c r="M1334" s="2"/>
      <c r="N1334" s="58"/>
      <c r="O1334" s="81"/>
      <c r="P1334" s="185"/>
      <c r="Q1334" s="2"/>
      <c r="R1334" s="2"/>
      <c r="S1334" s="44"/>
      <c r="T1334" s="284" t="s">
        <v>7405</v>
      </c>
      <c r="U1334" s="285"/>
      <c r="V1334" s="285"/>
      <c r="W1334" s="285"/>
      <c r="X1334" s="136" t="s">
        <v>7404</v>
      </c>
      <c r="Y1334" s="273">
        <v>0.95</v>
      </c>
      <c r="Z1334" s="274"/>
      <c r="AA1334" s="233"/>
      <c r="AB1334" s="156"/>
      <c r="AC1334" s="155"/>
      <c r="AD1334" s="157"/>
      <c r="AE1334" s="291" t="s">
        <v>12369</v>
      </c>
      <c r="AF1334" s="220" t="s">
        <v>7358</v>
      </c>
      <c r="AG1334" s="55" t="s">
        <v>7390</v>
      </c>
      <c r="AH1334" s="141">
        <v>0.7</v>
      </c>
      <c r="AI1334" s="141"/>
      <c r="AJ1334" s="141"/>
      <c r="AK1334" s="142"/>
      <c r="AL1334" s="98">
        <f>ROUND(ROUND(ROUND(P1327*Y1334,0)*$AD$1019,0)*AH1334,0)</f>
        <v>93</v>
      </c>
      <c r="AM1334" s="66"/>
    </row>
    <row r="1335" spans="1:39" ht="16.75" customHeight="1" x14ac:dyDescent="0.3">
      <c r="A1335" s="11">
        <v>33</v>
      </c>
      <c r="B1335" s="14" t="s">
        <v>4135</v>
      </c>
      <c r="C1335" s="52" t="s">
        <v>14258</v>
      </c>
      <c r="D1335" s="128"/>
      <c r="E1335" s="129"/>
      <c r="F1335" s="129"/>
      <c r="G1335" s="129"/>
      <c r="H1335" s="129"/>
      <c r="I1335" s="129"/>
      <c r="J1335" s="129"/>
      <c r="K1335" s="130"/>
      <c r="L1335" s="2"/>
      <c r="M1335" s="2"/>
      <c r="N1335" s="58"/>
      <c r="O1335" s="81"/>
      <c r="P1335" s="185"/>
      <c r="Q1335" s="2"/>
      <c r="R1335" s="2"/>
      <c r="S1335" s="44"/>
      <c r="T1335" s="284"/>
      <c r="U1335" s="285"/>
      <c r="V1335" s="285"/>
      <c r="W1335" s="285"/>
      <c r="X1335" s="2"/>
      <c r="Y1335" s="145"/>
      <c r="Z1335" s="71"/>
      <c r="AA1335" s="232"/>
      <c r="AB1335" s="72"/>
      <c r="AC1335" s="145"/>
      <c r="AD1335" s="71"/>
      <c r="AE1335" s="292"/>
      <c r="AF1335" s="220" t="s">
        <v>7391</v>
      </c>
      <c r="AG1335" s="55" t="s">
        <v>7390</v>
      </c>
      <c r="AH1335" s="141">
        <v>0.5</v>
      </c>
      <c r="AI1335" s="141"/>
      <c r="AJ1335" s="141"/>
      <c r="AK1335" s="142"/>
      <c r="AL1335" s="98">
        <f>ROUND(ROUND(ROUND(P1327*Y1334,0)*$AD$1019,0)*AH1335,0)</f>
        <v>67</v>
      </c>
      <c r="AM1335" s="66"/>
    </row>
    <row r="1336" spans="1:39" ht="16.75" customHeight="1" x14ac:dyDescent="0.3">
      <c r="A1336" s="11">
        <v>33</v>
      </c>
      <c r="B1336" s="14" t="s">
        <v>4136</v>
      </c>
      <c r="C1336" s="52" t="s">
        <v>14257</v>
      </c>
      <c r="D1336" s="128"/>
      <c r="E1336" s="129"/>
      <c r="F1336" s="129"/>
      <c r="G1336" s="129"/>
      <c r="H1336" s="129"/>
      <c r="I1336" s="129"/>
      <c r="J1336" s="129"/>
      <c r="K1336" s="130"/>
      <c r="L1336" s="2"/>
      <c r="M1336" s="2"/>
      <c r="N1336" s="58"/>
      <c r="O1336" s="81"/>
      <c r="P1336" s="185"/>
      <c r="Q1336" s="2"/>
      <c r="R1336" s="2"/>
      <c r="S1336" s="44"/>
      <c r="T1336" s="45"/>
      <c r="U1336" s="2"/>
      <c r="V1336" s="2"/>
      <c r="W1336" s="2"/>
      <c r="X1336" s="2"/>
      <c r="Y1336" s="145"/>
      <c r="Z1336" s="71"/>
      <c r="AA1336" s="232"/>
      <c r="AB1336" s="72"/>
      <c r="AC1336" s="145"/>
      <c r="AD1336" s="71"/>
      <c r="AE1336" s="36"/>
      <c r="AF1336" s="201"/>
      <c r="AG1336" s="55"/>
      <c r="AH1336" s="141"/>
      <c r="AI1336" s="268" t="s">
        <v>7356</v>
      </c>
      <c r="AJ1336" s="53">
        <v>5</v>
      </c>
      <c r="AK1336" s="181" t="s">
        <v>7357</v>
      </c>
      <c r="AL1336" s="98">
        <f>ROUND(ROUND(P1327*Y1334,0)*$AD$1019-AJ1336,0)</f>
        <v>128</v>
      </c>
      <c r="AM1336" s="66"/>
    </row>
    <row r="1337" spans="1:39" ht="16.75" customHeight="1" x14ac:dyDescent="0.3">
      <c r="A1337" s="11">
        <v>33</v>
      </c>
      <c r="B1337" s="14" t="s">
        <v>4137</v>
      </c>
      <c r="C1337" s="52" t="s">
        <v>14256</v>
      </c>
      <c r="D1337" s="128"/>
      <c r="E1337" s="129"/>
      <c r="F1337" s="129"/>
      <c r="G1337" s="129"/>
      <c r="H1337" s="129"/>
      <c r="I1337" s="129"/>
      <c r="J1337" s="129"/>
      <c r="K1337" s="130"/>
      <c r="L1337" s="2"/>
      <c r="M1337" s="2"/>
      <c r="N1337" s="58"/>
      <c r="O1337" s="81"/>
      <c r="P1337" s="185"/>
      <c r="Q1337" s="2"/>
      <c r="R1337" s="2"/>
      <c r="S1337" s="44"/>
      <c r="T1337" s="45"/>
      <c r="U1337" s="2"/>
      <c r="V1337" s="2"/>
      <c r="W1337" s="2"/>
      <c r="X1337" s="2"/>
      <c r="Y1337" s="145"/>
      <c r="Z1337" s="71"/>
      <c r="AA1337" s="232"/>
      <c r="AB1337" s="72"/>
      <c r="AC1337" s="145"/>
      <c r="AD1337" s="71"/>
      <c r="AE1337" s="291" t="s">
        <v>12369</v>
      </c>
      <c r="AF1337" s="220" t="s">
        <v>7358</v>
      </c>
      <c r="AG1337" s="55" t="s">
        <v>7390</v>
      </c>
      <c r="AH1337" s="141">
        <v>0.7</v>
      </c>
      <c r="AI1337" s="269"/>
      <c r="AJ1337" s="136"/>
      <c r="AK1337" s="75"/>
      <c r="AL1337" s="98">
        <f>ROUND(ROUND(ROUND(P1327*Y1334,0)*$AD$1019,0)*AH1337-AJ1336,0)</f>
        <v>88</v>
      </c>
      <c r="AM1337" s="66"/>
    </row>
    <row r="1338" spans="1:39" ht="16.75" customHeight="1" x14ac:dyDescent="0.3">
      <c r="A1338" s="11">
        <v>33</v>
      </c>
      <c r="B1338" s="14" t="s">
        <v>4138</v>
      </c>
      <c r="C1338" s="52" t="s">
        <v>14255</v>
      </c>
      <c r="D1338" s="128"/>
      <c r="E1338" s="129"/>
      <c r="F1338" s="129"/>
      <c r="G1338" s="129"/>
      <c r="H1338" s="129"/>
      <c r="I1338" s="129"/>
      <c r="J1338" s="129"/>
      <c r="K1338" s="130"/>
      <c r="L1338" s="2"/>
      <c r="M1338" s="2"/>
      <c r="N1338" s="58"/>
      <c r="O1338" s="81"/>
      <c r="P1338" s="185"/>
      <c r="Q1338" s="2"/>
      <c r="R1338" s="2"/>
      <c r="S1338" s="44"/>
      <c r="T1338" s="43"/>
      <c r="U1338" s="8"/>
      <c r="V1338" s="8"/>
      <c r="W1338" s="8"/>
      <c r="X1338" s="8"/>
      <c r="Y1338" s="180"/>
      <c r="Z1338" s="73"/>
      <c r="AA1338" s="232"/>
      <c r="AB1338" s="72"/>
      <c r="AC1338" s="145"/>
      <c r="AD1338" s="71"/>
      <c r="AE1338" s="292"/>
      <c r="AF1338" s="220" t="s">
        <v>7391</v>
      </c>
      <c r="AG1338" s="55" t="s">
        <v>7390</v>
      </c>
      <c r="AH1338" s="141">
        <v>0.5</v>
      </c>
      <c r="AI1338" s="270"/>
      <c r="AJ1338" s="144"/>
      <c r="AK1338" s="150"/>
      <c r="AL1338" s="98">
        <f>ROUND(ROUND(ROUND(P1327*Y1334,0)*$AD$1019,0)*AH1338-AJ1336,0)</f>
        <v>62</v>
      </c>
      <c r="AM1338" s="66"/>
    </row>
    <row r="1339" spans="1:39" ht="16.75" customHeight="1" x14ac:dyDescent="0.3">
      <c r="A1339" s="11">
        <v>33</v>
      </c>
      <c r="B1339" s="14" t="s">
        <v>4248</v>
      </c>
      <c r="C1339" s="52" t="s">
        <v>14254</v>
      </c>
      <c r="D1339" s="45"/>
      <c r="E1339" s="2"/>
      <c r="F1339" s="2"/>
      <c r="G1339" s="2"/>
      <c r="H1339" s="2"/>
      <c r="I1339" s="2"/>
      <c r="J1339" s="2"/>
      <c r="K1339" s="44"/>
      <c r="L1339" s="36"/>
      <c r="M1339" s="36"/>
      <c r="N1339" s="62"/>
      <c r="O1339" s="168"/>
      <c r="P1339" s="167" t="s">
        <v>7461</v>
      </c>
      <c r="Q1339" s="36"/>
      <c r="R1339" s="36"/>
      <c r="S1339" s="50"/>
      <c r="T1339" s="36"/>
      <c r="U1339" s="36"/>
      <c r="V1339" s="36"/>
      <c r="W1339" s="36"/>
      <c r="X1339" s="36"/>
      <c r="Y1339" s="217"/>
      <c r="Z1339" s="50"/>
      <c r="AA1339" s="12"/>
      <c r="AB1339" s="45"/>
      <c r="AC1339" s="2"/>
      <c r="AD1339" s="44"/>
      <c r="AE1339" s="36"/>
      <c r="AF1339" s="53"/>
      <c r="AG1339" s="36"/>
      <c r="AH1339" s="36"/>
      <c r="AI1339" s="36"/>
      <c r="AJ1339" s="36"/>
      <c r="AK1339" s="50"/>
      <c r="AL1339" s="98">
        <f>ROUND(P1345*$AD$1019,0)</f>
        <v>470</v>
      </c>
      <c r="AM1339" s="22" t="s">
        <v>7631</v>
      </c>
    </row>
    <row r="1340" spans="1:39" ht="16.75" customHeight="1" x14ac:dyDescent="0.3">
      <c r="A1340" s="11">
        <v>33</v>
      </c>
      <c r="B1340" s="14" t="s">
        <v>4247</v>
      </c>
      <c r="C1340" s="52" t="s">
        <v>14253</v>
      </c>
      <c r="D1340" s="284"/>
      <c r="E1340" s="285"/>
      <c r="F1340" s="285"/>
      <c r="G1340" s="285"/>
      <c r="H1340" s="129"/>
      <c r="I1340" s="129"/>
      <c r="J1340" s="129"/>
      <c r="K1340" s="130"/>
      <c r="L1340" s="285" t="s">
        <v>12841</v>
      </c>
      <c r="M1340" s="288"/>
      <c r="N1340" s="288"/>
      <c r="O1340" s="289"/>
      <c r="P1340" s="185"/>
      <c r="Q1340" s="2"/>
      <c r="R1340" s="2"/>
      <c r="S1340" s="44"/>
      <c r="T1340" s="2"/>
      <c r="U1340" s="2"/>
      <c r="V1340" s="2"/>
      <c r="W1340" s="2"/>
      <c r="X1340" s="2"/>
      <c r="Y1340" s="145"/>
      <c r="Z1340" s="71"/>
      <c r="AA1340" s="232"/>
      <c r="AB1340" s="72"/>
      <c r="AC1340" s="145"/>
      <c r="AD1340" s="71"/>
      <c r="AE1340" s="291" t="s">
        <v>12369</v>
      </c>
      <c r="AF1340" s="220" t="s">
        <v>7358</v>
      </c>
      <c r="AG1340" s="55" t="s">
        <v>7390</v>
      </c>
      <c r="AH1340" s="141">
        <v>0.7</v>
      </c>
      <c r="AI1340" s="141"/>
      <c r="AJ1340" s="141"/>
      <c r="AK1340" s="142"/>
      <c r="AL1340" s="98">
        <f>ROUND(ROUND(P1345*$AD$1019,0)*AH1340,0)</f>
        <v>329</v>
      </c>
      <c r="AM1340" s="66"/>
    </row>
    <row r="1341" spans="1:39" ht="16.75" customHeight="1" x14ac:dyDescent="0.3">
      <c r="A1341" s="11">
        <v>33</v>
      </c>
      <c r="B1341" s="14" t="s">
        <v>4246</v>
      </c>
      <c r="C1341" s="52" t="s">
        <v>14252</v>
      </c>
      <c r="D1341" s="284"/>
      <c r="E1341" s="285"/>
      <c r="F1341" s="285"/>
      <c r="G1341" s="285"/>
      <c r="H1341" s="129"/>
      <c r="I1341" s="129"/>
      <c r="J1341" s="129"/>
      <c r="K1341" s="130"/>
      <c r="L1341" s="285"/>
      <c r="M1341" s="288"/>
      <c r="N1341" s="288"/>
      <c r="O1341" s="289"/>
      <c r="P1341" s="185"/>
      <c r="Q1341" s="2"/>
      <c r="R1341" s="2"/>
      <c r="S1341" s="44"/>
      <c r="T1341" s="45"/>
      <c r="U1341" s="2"/>
      <c r="V1341" s="2"/>
      <c r="W1341" s="2"/>
      <c r="X1341" s="2"/>
      <c r="Y1341" s="145"/>
      <c r="Z1341" s="71"/>
      <c r="AA1341" s="232"/>
      <c r="AB1341" s="72"/>
      <c r="AC1341" s="145"/>
      <c r="AD1341" s="71"/>
      <c r="AE1341" s="292"/>
      <c r="AF1341" s="220" t="s">
        <v>7391</v>
      </c>
      <c r="AG1341" s="55" t="s">
        <v>7390</v>
      </c>
      <c r="AH1341" s="141">
        <v>0.5</v>
      </c>
      <c r="AI1341" s="141"/>
      <c r="AJ1341" s="141"/>
      <c r="AK1341" s="142"/>
      <c r="AL1341" s="98">
        <f>ROUND(ROUND(P1345*$AD$1019,0)*AH1341,0)</f>
        <v>235</v>
      </c>
      <c r="AM1341" s="66"/>
    </row>
    <row r="1342" spans="1:39" ht="16.75" customHeight="1" x14ac:dyDescent="0.3">
      <c r="A1342" s="11">
        <v>33</v>
      </c>
      <c r="B1342" s="14" t="s">
        <v>4245</v>
      </c>
      <c r="C1342" s="52" t="s">
        <v>14251</v>
      </c>
      <c r="D1342" s="284"/>
      <c r="E1342" s="285"/>
      <c r="F1342" s="285"/>
      <c r="G1342" s="285"/>
      <c r="H1342" s="129"/>
      <c r="I1342" s="129"/>
      <c r="J1342" s="129"/>
      <c r="K1342" s="130"/>
      <c r="L1342" s="285"/>
      <c r="M1342" s="288"/>
      <c r="N1342" s="288"/>
      <c r="O1342" s="289"/>
      <c r="P1342" s="185"/>
      <c r="Q1342" s="2"/>
      <c r="R1342" s="2"/>
      <c r="S1342" s="44"/>
      <c r="T1342" s="2"/>
      <c r="U1342" s="2"/>
      <c r="V1342" s="2"/>
      <c r="W1342" s="2"/>
      <c r="X1342" s="2"/>
      <c r="Y1342" s="145"/>
      <c r="Z1342" s="71"/>
      <c r="AA1342" s="232"/>
      <c r="AB1342" s="72"/>
      <c r="AC1342" s="145"/>
      <c r="AD1342" s="71"/>
      <c r="AE1342" s="36"/>
      <c r="AF1342" s="201"/>
      <c r="AG1342" s="55"/>
      <c r="AH1342" s="141"/>
      <c r="AI1342" s="268" t="s">
        <v>7356</v>
      </c>
      <c r="AJ1342" s="53">
        <v>5</v>
      </c>
      <c r="AK1342" s="181" t="s">
        <v>7357</v>
      </c>
      <c r="AL1342" s="98">
        <f>ROUND(P1345*$AD$1019-AJ1342,0)</f>
        <v>465</v>
      </c>
      <c r="AM1342" s="66"/>
    </row>
    <row r="1343" spans="1:39" ht="16.75" customHeight="1" x14ac:dyDescent="0.3">
      <c r="A1343" s="11">
        <v>33</v>
      </c>
      <c r="B1343" s="14" t="s">
        <v>4244</v>
      </c>
      <c r="C1343" s="52" t="s">
        <v>14250</v>
      </c>
      <c r="D1343" s="284"/>
      <c r="E1343" s="285"/>
      <c r="F1343" s="285"/>
      <c r="G1343" s="285"/>
      <c r="H1343" s="129"/>
      <c r="I1343" s="129"/>
      <c r="J1343" s="129"/>
      <c r="K1343" s="130"/>
      <c r="L1343" s="285"/>
      <c r="M1343" s="288"/>
      <c r="N1343" s="288"/>
      <c r="O1343" s="289"/>
      <c r="P1343" s="185"/>
      <c r="Q1343" s="2"/>
      <c r="R1343" s="2"/>
      <c r="S1343" s="44"/>
      <c r="T1343" s="2"/>
      <c r="U1343" s="2"/>
      <c r="V1343" s="2"/>
      <c r="W1343" s="2"/>
      <c r="X1343" s="2"/>
      <c r="Y1343" s="145"/>
      <c r="Z1343" s="71"/>
      <c r="AA1343" s="232"/>
      <c r="AB1343" s="72"/>
      <c r="AC1343" s="145"/>
      <c r="AD1343" s="71"/>
      <c r="AE1343" s="291" t="s">
        <v>12369</v>
      </c>
      <c r="AF1343" s="220" t="s">
        <v>7358</v>
      </c>
      <c r="AG1343" s="55" t="s">
        <v>7390</v>
      </c>
      <c r="AH1343" s="141">
        <v>0.7</v>
      </c>
      <c r="AI1343" s="269"/>
      <c r="AJ1343" s="136"/>
      <c r="AK1343" s="75"/>
      <c r="AL1343" s="98">
        <f>ROUND(ROUND(P1345*$AD$1019,0)*AH1343-AJ1342,0)</f>
        <v>324</v>
      </c>
      <c r="AM1343" s="66"/>
    </row>
    <row r="1344" spans="1:39" ht="16.75" customHeight="1" x14ac:dyDescent="0.3">
      <c r="A1344" s="11">
        <v>33</v>
      </c>
      <c r="B1344" s="14" t="s">
        <v>4243</v>
      </c>
      <c r="C1344" s="52" t="s">
        <v>14249</v>
      </c>
      <c r="D1344" s="284"/>
      <c r="E1344" s="285"/>
      <c r="F1344" s="285"/>
      <c r="G1344" s="285"/>
      <c r="H1344" s="129"/>
      <c r="I1344" s="129"/>
      <c r="J1344" s="129"/>
      <c r="K1344" s="130"/>
      <c r="L1344" s="285"/>
      <c r="M1344" s="288"/>
      <c r="N1344" s="288"/>
      <c r="O1344" s="289"/>
      <c r="P1344" s="185"/>
      <c r="Q1344" s="2"/>
      <c r="R1344" s="2"/>
      <c r="S1344" s="44"/>
      <c r="T1344" s="2"/>
      <c r="U1344" s="2"/>
      <c r="V1344" s="2"/>
      <c r="W1344" s="2"/>
      <c r="X1344" s="2"/>
      <c r="Y1344" s="145"/>
      <c r="Z1344" s="71"/>
      <c r="AA1344" s="232"/>
      <c r="AB1344" s="72"/>
      <c r="AC1344" s="145"/>
      <c r="AD1344" s="71"/>
      <c r="AE1344" s="292"/>
      <c r="AF1344" s="220" t="s">
        <v>7391</v>
      </c>
      <c r="AG1344" s="55" t="s">
        <v>7390</v>
      </c>
      <c r="AH1344" s="141">
        <v>0.5</v>
      </c>
      <c r="AI1344" s="270"/>
      <c r="AJ1344" s="144"/>
      <c r="AK1344" s="150"/>
      <c r="AL1344" s="98">
        <f>ROUND(ROUND(P1345*$AD$1019,0)*AH1344-AJ1342,0)</f>
        <v>230</v>
      </c>
      <c r="AM1344" s="66"/>
    </row>
    <row r="1345" spans="1:39" ht="16.75" customHeight="1" x14ac:dyDescent="0.3">
      <c r="A1345" s="11">
        <v>33</v>
      </c>
      <c r="B1345" s="14" t="s">
        <v>4242</v>
      </c>
      <c r="C1345" s="52" t="s">
        <v>14248</v>
      </c>
      <c r="D1345" s="284"/>
      <c r="E1345" s="285"/>
      <c r="F1345" s="285"/>
      <c r="G1345" s="285"/>
      <c r="H1345" s="129"/>
      <c r="I1345" s="129"/>
      <c r="J1345" s="129"/>
      <c r="K1345" s="130"/>
      <c r="L1345" s="288"/>
      <c r="M1345" s="288"/>
      <c r="N1345" s="288"/>
      <c r="O1345" s="289"/>
      <c r="P1345" s="271">
        <f>'21共同生活援助（日中支援型）'!P625</f>
        <v>939</v>
      </c>
      <c r="Q1345" s="272"/>
      <c r="R1345" s="2" t="s">
        <v>7388</v>
      </c>
      <c r="S1345" s="44"/>
      <c r="T1345" s="281" t="s">
        <v>7380</v>
      </c>
      <c r="U1345" s="282"/>
      <c r="V1345" s="282"/>
      <c r="W1345" s="282"/>
      <c r="X1345" s="36"/>
      <c r="Y1345" s="217"/>
      <c r="Z1345" s="74"/>
      <c r="AA1345" s="232"/>
      <c r="AB1345" s="72"/>
      <c r="AC1345" s="145"/>
      <c r="AD1345" s="71"/>
      <c r="AE1345" s="36"/>
      <c r="AF1345" s="135"/>
      <c r="AG1345" s="7"/>
      <c r="AH1345" s="7"/>
      <c r="AI1345" s="36"/>
      <c r="AJ1345" s="7"/>
      <c r="AK1345" s="37"/>
      <c r="AL1345" s="98">
        <f>ROUND(ROUND(P1345*Y1346,0)*$AD$1019,0)</f>
        <v>437</v>
      </c>
      <c r="AM1345" s="66"/>
    </row>
    <row r="1346" spans="1:39" ht="16.75" customHeight="1" x14ac:dyDescent="0.3">
      <c r="A1346" s="11">
        <v>33</v>
      </c>
      <c r="B1346" s="14" t="s">
        <v>4241</v>
      </c>
      <c r="C1346" s="52" t="s">
        <v>14247</v>
      </c>
      <c r="D1346" s="284"/>
      <c r="E1346" s="285"/>
      <c r="F1346" s="285"/>
      <c r="G1346" s="285"/>
      <c r="H1346" s="129"/>
      <c r="I1346" s="129"/>
      <c r="J1346" s="129"/>
      <c r="K1346" s="130"/>
      <c r="L1346" s="2"/>
      <c r="M1346" s="2"/>
      <c r="N1346" s="58"/>
      <c r="O1346" s="81"/>
      <c r="P1346" s="72"/>
      <c r="Q1346" s="145"/>
      <c r="R1346" s="2"/>
      <c r="S1346" s="44"/>
      <c r="T1346" s="284"/>
      <c r="U1346" s="285"/>
      <c r="V1346" s="285"/>
      <c r="W1346" s="285"/>
      <c r="X1346" s="136" t="s">
        <v>7404</v>
      </c>
      <c r="Y1346" s="273">
        <v>0.93</v>
      </c>
      <c r="Z1346" s="274"/>
      <c r="AA1346" s="233"/>
      <c r="AB1346" s="156"/>
      <c r="AC1346" s="155"/>
      <c r="AD1346" s="157"/>
      <c r="AE1346" s="291" t="s">
        <v>12369</v>
      </c>
      <c r="AF1346" s="220" t="s">
        <v>7358</v>
      </c>
      <c r="AG1346" s="55" t="s">
        <v>7390</v>
      </c>
      <c r="AH1346" s="141">
        <v>0.7</v>
      </c>
      <c r="AI1346" s="141"/>
      <c r="AJ1346" s="141"/>
      <c r="AK1346" s="142"/>
      <c r="AL1346" s="98">
        <f>ROUND(ROUND(ROUND(P1345*Y1346,0)*$AD$1019,0)*AH1346,0)</f>
        <v>306</v>
      </c>
      <c r="AM1346" s="66"/>
    </row>
    <row r="1347" spans="1:39" ht="16.75" customHeight="1" x14ac:dyDescent="0.3">
      <c r="A1347" s="11">
        <v>33</v>
      </c>
      <c r="B1347" s="14" t="s">
        <v>4240</v>
      </c>
      <c r="C1347" s="52" t="s">
        <v>14246</v>
      </c>
      <c r="D1347" s="128"/>
      <c r="E1347" s="129"/>
      <c r="F1347" s="129"/>
      <c r="G1347" s="129"/>
      <c r="H1347" s="129"/>
      <c r="I1347" s="129"/>
      <c r="J1347" s="129"/>
      <c r="K1347" s="130"/>
      <c r="L1347" s="2"/>
      <c r="M1347" s="2"/>
      <c r="N1347" s="58"/>
      <c r="O1347" s="81"/>
      <c r="P1347" s="185"/>
      <c r="Q1347" s="2"/>
      <c r="R1347" s="2"/>
      <c r="S1347" s="44"/>
      <c r="T1347" s="284"/>
      <c r="U1347" s="285"/>
      <c r="V1347" s="285"/>
      <c r="W1347" s="285"/>
      <c r="X1347" s="2"/>
      <c r="Y1347" s="145"/>
      <c r="Z1347" s="71"/>
      <c r="AA1347" s="232"/>
      <c r="AB1347" s="72"/>
      <c r="AC1347" s="145"/>
      <c r="AD1347" s="71"/>
      <c r="AE1347" s="292"/>
      <c r="AF1347" s="220" t="s">
        <v>7391</v>
      </c>
      <c r="AG1347" s="55" t="s">
        <v>7390</v>
      </c>
      <c r="AH1347" s="141">
        <v>0.5</v>
      </c>
      <c r="AI1347" s="141"/>
      <c r="AJ1347" s="141"/>
      <c r="AK1347" s="142"/>
      <c r="AL1347" s="98">
        <f>ROUND(ROUND(ROUND(P1345*Y1346,0)*$AD$1019,0)*AH1347,0)</f>
        <v>219</v>
      </c>
      <c r="AM1347" s="66"/>
    </row>
    <row r="1348" spans="1:39" ht="16.75" customHeight="1" x14ac:dyDescent="0.3">
      <c r="A1348" s="11">
        <v>33</v>
      </c>
      <c r="B1348" s="14" t="s">
        <v>4239</v>
      </c>
      <c r="C1348" s="52" t="s">
        <v>14245</v>
      </c>
      <c r="D1348" s="128"/>
      <c r="E1348" s="129"/>
      <c r="F1348" s="129"/>
      <c r="G1348" s="129"/>
      <c r="H1348" s="129"/>
      <c r="I1348" s="129"/>
      <c r="J1348" s="129"/>
      <c r="K1348" s="130"/>
      <c r="L1348" s="2"/>
      <c r="M1348" s="2"/>
      <c r="N1348" s="58"/>
      <c r="O1348" s="81"/>
      <c r="P1348" s="185"/>
      <c r="Q1348" s="2"/>
      <c r="R1348" s="2"/>
      <c r="S1348" s="44"/>
      <c r="T1348" s="45"/>
      <c r="U1348" s="2"/>
      <c r="V1348" s="2"/>
      <c r="W1348" s="2"/>
      <c r="X1348" s="2"/>
      <c r="Y1348" s="145"/>
      <c r="Z1348" s="71"/>
      <c r="AA1348" s="232"/>
      <c r="AB1348" s="72"/>
      <c r="AC1348" s="145"/>
      <c r="AD1348" s="71"/>
      <c r="AE1348" s="36"/>
      <c r="AF1348" s="201"/>
      <c r="AG1348" s="55"/>
      <c r="AH1348" s="141"/>
      <c r="AI1348" s="268" t="s">
        <v>7356</v>
      </c>
      <c r="AJ1348" s="53">
        <v>5</v>
      </c>
      <c r="AK1348" s="181" t="s">
        <v>7357</v>
      </c>
      <c r="AL1348" s="98">
        <f>ROUND(ROUND(P1345*Y1346,0)*$AD$1019-AJ1348,0)</f>
        <v>432</v>
      </c>
      <c r="AM1348" s="66"/>
    </row>
    <row r="1349" spans="1:39" ht="16.75" customHeight="1" x14ac:dyDescent="0.3">
      <c r="A1349" s="11">
        <v>33</v>
      </c>
      <c r="B1349" s="14" t="s">
        <v>4238</v>
      </c>
      <c r="C1349" s="52" t="s">
        <v>14244</v>
      </c>
      <c r="D1349" s="128"/>
      <c r="E1349" s="129"/>
      <c r="F1349" s="129"/>
      <c r="G1349" s="129"/>
      <c r="H1349" s="129"/>
      <c r="I1349" s="129"/>
      <c r="J1349" s="129"/>
      <c r="K1349" s="130"/>
      <c r="L1349" s="2"/>
      <c r="M1349" s="2"/>
      <c r="N1349" s="58"/>
      <c r="O1349" s="81"/>
      <c r="P1349" s="185"/>
      <c r="Q1349" s="2"/>
      <c r="R1349" s="2"/>
      <c r="S1349" s="44"/>
      <c r="T1349" s="45"/>
      <c r="U1349" s="2"/>
      <c r="V1349" s="2"/>
      <c r="W1349" s="2"/>
      <c r="X1349" s="2"/>
      <c r="Y1349" s="145"/>
      <c r="Z1349" s="71"/>
      <c r="AA1349" s="232"/>
      <c r="AB1349" s="72"/>
      <c r="AC1349" s="145"/>
      <c r="AD1349" s="71"/>
      <c r="AE1349" s="291" t="s">
        <v>12369</v>
      </c>
      <c r="AF1349" s="220" t="s">
        <v>7358</v>
      </c>
      <c r="AG1349" s="55" t="s">
        <v>7390</v>
      </c>
      <c r="AH1349" s="141">
        <v>0.7</v>
      </c>
      <c r="AI1349" s="269"/>
      <c r="AJ1349" s="136"/>
      <c r="AK1349" s="75"/>
      <c r="AL1349" s="98">
        <f>ROUND(ROUND(ROUND(P1345*Y1346,0)*$AD$1019,0)*AH1349-AJ1348,0)</f>
        <v>301</v>
      </c>
      <c r="AM1349" s="66"/>
    </row>
    <row r="1350" spans="1:39" ht="16.75" customHeight="1" x14ac:dyDescent="0.3">
      <c r="A1350" s="11">
        <v>33</v>
      </c>
      <c r="B1350" s="14" t="s">
        <v>4237</v>
      </c>
      <c r="C1350" s="52" t="s">
        <v>14243</v>
      </c>
      <c r="D1350" s="128"/>
      <c r="E1350" s="129"/>
      <c r="F1350" s="129"/>
      <c r="G1350" s="129"/>
      <c r="H1350" s="129"/>
      <c r="I1350" s="129"/>
      <c r="J1350" s="129"/>
      <c r="K1350" s="130"/>
      <c r="L1350" s="2"/>
      <c r="M1350" s="2"/>
      <c r="N1350" s="58"/>
      <c r="O1350" s="81"/>
      <c r="P1350" s="185"/>
      <c r="Q1350" s="2"/>
      <c r="R1350" s="2"/>
      <c r="S1350" s="44"/>
      <c r="T1350" s="43"/>
      <c r="U1350" s="8"/>
      <c r="V1350" s="8"/>
      <c r="W1350" s="8"/>
      <c r="X1350" s="8"/>
      <c r="Y1350" s="180"/>
      <c r="Z1350" s="73"/>
      <c r="AA1350" s="232"/>
      <c r="AB1350" s="72"/>
      <c r="AC1350" s="145"/>
      <c r="AD1350" s="71"/>
      <c r="AE1350" s="292"/>
      <c r="AF1350" s="220" t="s">
        <v>7391</v>
      </c>
      <c r="AG1350" s="55" t="s">
        <v>7390</v>
      </c>
      <c r="AH1350" s="141">
        <v>0.5</v>
      </c>
      <c r="AI1350" s="270"/>
      <c r="AJ1350" s="144"/>
      <c r="AK1350" s="150"/>
      <c r="AL1350" s="98">
        <f>ROUND(ROUND(ROUND(P1345*Y1346,0)*$AD$1019,0)*AH1350-AJ1348,0)</f>
        <v>214</v>
      </c>
      <c r="AM1350" s="66"/>
    </row>
    <row r="1351" spans="1:39" ht="16.75" customHeight="1" x14ac:dyDescent="0.3">
      <c r="A1351" s="11">
        <v>33</v>
      </c>
      <c r="B1351" s="14" t="s">
        <v>4236</v>
      </c>
      <c r="C1351" s="52" t="s">
        <v>14242</v>
      </c>
      <c r="D1351" s="45"/>
      <c r="E1351" s="2"/>
      <c r="F1351" s="2"/>
      <c r="G1351" s="2"/>
      <c r="H1351" s="2"/>
      <c r="I1351" s="2"/>
      <c r="J1351" s="2"/>
      <c r="K1351" s="44"/>
      <c r="L1351" s="2"/>
      <c r="M1351" s="2"/>
      <c r="N1351" s="58"/>
      <c r="O1351" s="81"/>
      <c r="P1351" s="185"/>
      <c r="Q1351" s="2"/>
      <c r="R1351" s="2"/>
      <c r="S1351" s="44"/>
      <c r="T1351" s="281" t="s">
        <v>13491</v>
      </c>
      <c r="U1351" s="282"/>
      <c r="V1351" s="282"/>
      <c r="W1351" s="282"/>
      <c r="X1351" s="2"/>
      <c r="Y1351" s="145"/>
      <c r="Z1351" s="71"/>
      <c r="AA1351" s="232"/>
      <c r="AB1351" s="72"/>
      <c r="AC1351" s="145"/>
      <c r="AD1351" s="71"/>
      <c r="AE1351" s="36"/>
      <c r="AF1351" s="194"/>
      <c r="AG1351" s="7"/>
      <c r="AH1351" s="7"/>
      <c r="AI1351" s="36"/>
      <c r="AJ1351" s="7"/>
      <c r="AK1351" s="37"/>
      <c r="AL1351" s="98">
        <f>ROUND(ROUND(P1345*Y1352,0)*$AD$1019,0)</f>
        <v>446</v>
      </c>
      <c r="AM1351" s="66"/>
    </row>
    <row r="1352" spans="1:39" ht="16.75" customHeight="1" x14ac:dyDescent="0.3">
      <c r="A1352" s="11">
        <v>33</v>
      </c>
      <c r="B1352" s="14" t="s">
        <v>4235</v>
      </c>
      <c r="C1352" s="52" t="s">
        <v>14241</v>
      </c>
      <c r="D1352" s="45"/>
      <c r="E1352" s="2"/>
      <c r="F1352" s="2"/>
      <c r="G1352" s="2"/>
      <c r="H1352" s="2"/>
      <c r="I1352" s="2"/>
      <c r="J1352" s="2"/>
      <c r="K1352" s="44"/>
      <c r="L1352" s="2"/>
      <c r="M1352" s="2"/>
      <c r="N1352" s="58"/>
      <c r="O1352" s="81"/>
      <c r="P1352" s="185"/>
      <c r="Q1352" s="2"/>
      <c r="R1352" s="2"/>
      <c r="S1352" s="44"/>
      <c r="T1352" s="284" t="s">
        <v>7405</v>
      </c>
      <c r="U1352" s="285"/>
      <c r="V1352" s="285"/>
      <c r="W1352" s="285"/>
      <c r="X1352" s="136" t="s">
        <v>7404</v>
      </c>
      <c r="Y1352" s="273">
        <v>0.95</v>
      </c>
      <c r="Z1352" s="274"/>
      <c r="AA1352" s="233"/>
      <c r="AB1352" s="156"/>
      <c r="AC1352" s="155"/>
      <c r="AD1352" s="157"/>
      <c r="AE1352" s="291" t="s">
        <v>12369</v>
      </c>
      <c r="AF1352" s="220" t="s">
        <v>7358</v>
      </c>
      <c r="AG1352" s="55" t="s">
        <v>7390</v>
      </c>
      <c r="AH1352" s="141">
        <v>0.7</v>
      </c>
      <c r="AI1352" s="141"/>
      <c r="AJ1352" s="141"/>
      <c r="AK1352" s="142"/>
      <c r="AL1352" s="98">
        <f>ROUND(ROUND(ROUND(P1345*Y1352,0)*$AD$1019,0)*AH1352,0)</f>
        <v>312</v>
      </c>
      <c r="AM1352" s="66"/>
    </row>
    <row r="1353" spans="1:39" ht="16.75" customHeight="1" x14ac:dyDescent="0.3">
      <c r="A1353" s="11">
        <v>33</v>
      </c>
      <c r="B1353" s="14" t="s">
        <v>4234</v>
      </c>
      <c r="C1353" s="52" t="s">
        <v>14240</v>
      </c>
      <c r="D1353" s="128"/>
      <c r="E1353" s="129"/>
      <c r="F1353" s="129"/>
      <c r="G1353" s="129"/>
      <c r="H1353" s="129"/>
      <c r="I1353" s="129"/>
      <c r="J1353" s="129"/>
      <c r="K1353" s="130"/>
      <c r="L1353" s="2"/>
      <c r="M1353" s="2"/>
      <c r="N1353" s="58"/>
      <c r="O1353" s="81"/>
      <c r="P1353" s="185"/>
      <c r="Q1353" s="2"/>
      <c r="R1353" s="2"/>
      <c r="S1353" s="44"/>
      <c r="T1353" s="284"/>
      <c r="U1353" s="285"/>
      <c r="V1353" s="285"/>
      <c r="W1353" s="285"/>
      <c r="X1353" s="2"/>
      <c r="Y1353" s="145"/>
      <c r="Z1353" s="71"/>
      <c r="AA1353" s="232"/>
      <c r="AB1353" s="72"/>
      <c r="AC1353" s="145"/>
      <c r="AD1353" s="71"/>
      <c r="AE1353" s="292"/>
      <c r="AF1353" s="220" t="s">
        <v>7391</v>
      </c>
      <c r="AG1353" s="55" t="s">
        <v>7390</v>
      </c>
      <c r="AH1353" s="141">
        <v>0.5</v>
      </c>
      <c r="AI1353" s="141"/>
      <c r="AJ1353" s="141"/>
      <c r="AK1353" s="142"/>
      <c r="AL1353" s="98">
        <f>ROUND(ROUND(ROUND(P1345*Y1352,0)*$AD$1019,0)*AH1353,0)</f>
        <v>223</v>
      </c>
      <c r="AM1353" s="66"/>
    </row>
    <row r="1354" spans="1:39" ht="16.75" customHeight="1" x14ac:dyDescent="0.3">
      <c r="A1354" s="11">
        <v>33</v>
      </c>
      <c r="B1354" s="14" t="s">
        <v>4233</v>
      </c>
      <c r="C1354" s="52" t="s">
        <v>14239</v>
      </c>
      <c r="D1354" s="128"/>
      <c r="E1354" s="129"/>
      <c r="F1354" s="129"/>
      <c r="G1354" s="129"/>
      <c r="H1354" s="129"/>
      <c r="I1354" s="129"/>
      <c r="J1354" s="129"/>
      <c r="K1354" s="130"/>
      <c r="L1354" s="2"/>
      <c r="M1354" s="2"/>
      <c r="N1354" s="58"/>
      <c r="O1354" s="81"/>
      <c r="P1354" s="185"/>
      <c r="Q1354" s="2"/>
      <c r="R1354" s="2"/>
      <c r="S1354" s="44"/>
      <c r="T1354" s="45"/>
      <c r="U1354" s="2"/>
      <c r="V1354" s="2"/>
      <c r="W1354" s="2"/>
      <c r="X1354" s="2"/>
      <c r="Y1354" s="145"/>
      <c r="Z1354" s="71"/>
      <c r="AA1354" s="232"/>
      <c r="AB1354" s="72"/>
      <c r="AC1354" s="145"/>
      <c r="AD1354" s="71"/>
      <c r="AE1354" s="36"/>
      <c r="AF1354" s="201"/>
      <c r="AG1354" s="55"/>
      <c r="AH1354" s="141"/>
      <c r="AI1354" s="268" t="s">
        <v>7356</v>
      </c>
      <c r="AJ1354" s="53">
        <v>5</v>
      </c>
      <c r="AK1354" s="181" t="s">
        <v>7357</v>
      </c>
      <c r="AL1354" s="98">
        <f>ROUND(ROUND(P1345*Y1352,0)*$AD$1019-AJ1354,0)</f>
        <v>441</v>
      </c>
      <c r="AM1354" s="66"/>
    </row>
    <row r="1355" spans="1:39" ht="16.75" customHeight="1" x14ac:dyDescent="0.3">
      <c r="A1355" s="11">
        <v>33</v>
      </c>
      <c r="B1355" s="14" t="s">
        <v>4232</v>
      </c>
      <c r="C1355" s="52" t="s">
        <v>14238</v>
      </c>
      <c r="D1355" s="128"/>
      <c r="E1355" s="129"/>
      <c r="F1355" s="129"/>
      <c r="G1355" s="129"/>
      <c r="H1355" s="129"/>
      <c r="I1355" s="129"/>
      <c r="J1355" s="129"/>
      <c r="K1355" s="130"/>
      <c r="L1355" s="2"/>
      <c r="M1355" s="2"/>
      <c r="N1355" s="58"/>
      <c r="O1355" s="81"/>
      <c r="P1355" s="185"/>
      <c r="Q1355" s="2"/>
      <c r="R1355" s="2"/>
      <c r="S1355" s="44"/>
      <c r="T1355" s="45"/>
      <c r="U1355" s="2"/>
      <c r="V1355" s="2"/>
      <c r="W1355" s="2"/>
      <c r="X1355" s="2"/>
      <c r="Y1355" s="145"/>
      <c r="Z1355" s="71"/>
      <c r="AA1355" s="232"/>
      <c r="AB1355" s="72"/>
      <c r="AC1355" s="145"/>
      <c r="AD1355" s="71"/>
      <c r="AE1355" s="291" t="s">
        <v>12369</v>
      </c>
      <c r="AF1355" s="220" t="s">
        <v>7358</v>
      </c>
      <c r="AG1355" s="55" t="s">
        <v>7390</v>
      </c>
      <c r="AH1355" s="141">
        <v>0.7</v>
      </c>
      <c r="AI1355" s="269"/>
      <c r="AJ1355" s="136"/>
      <c r="AK1355" s="75"/>
      <c r="AL1355" s="98">
        <f>ROUND(ROUND(ROUND(P1345*Y1352,0)*$AD$1019,0)*AH1355-AJ1354,0)</f>
        <v>307</v>
      </c>
      <c r="AM1355" s="66"/>
    </row>
    <row r="1356" spans="1:39" ht="16.75" customHeight="1" x14ac:dyDescent="0.3">
      <c r="A1356" s="11">
        <v>33</v>
      </c>
      <c r="B1356" s="14" t="s">
        <v>4231</v>
      </c>
      <c r="C1356" s="52" t="s">
        <v>14237</v>
      </c>
      <c r="D1356" s="128"/>
      <c r="E1356" s="129"/>
      <c r="F1356" s="129"/>
      <c r="G1356" s="129"/>
      <c r="H1356" s="129"/>
      <c r="I1356" s="129"/>
      <c r="J1356" s="129"/>
      <c r="K1356" s="130"/>
      <c r="L1356" s="2"/>
      <c r="M1356" s="2"/>
      <c r="N1356" s="58"/>
      <c r="O1356" s="81"/>
      <c r="P1356" s="185"/>
      <c r="Q1356" s="2"/>
      <c r="R1356" s="2"/>
      <c r="S1356" s="44"/>
      <c r="T1356" s="43"/>
      <c r="U1356" s="8"/>
      <c r="V1356" s="8"/>
      <c r="W1356" s="8"/>
      <c r="X1356" s="8"/>
      <c r="Y1356" s="180"/>
      <c r="Z1356" s="73"/>
      <c r="AA1356" s="232"/>
      <c r="AB1356" s="72"/>
      <c r="AC1356" s="145"/>
      <c r="AD1356" s="71"/>
      <c r="AE1356" s="292"/>
      <c r="AF1356" s="220" t="s">
        <v>7391</v>
      </c>
      <c r="AG1356" s="55" t="s">
        <v>7390</v>
      </c>
      <c r="AH1356" s="141">
        <v>0.5</v>
      </c>
      <c r="AI1356" s="270"/>
      <c r="AJ1356" s="144"/>
      <c r="AK1356" s="150"/>
      <c r="AL1356" s="98">
        <f>ROUND(ROUND(ROUND(P1345*Y1352,0)*$AD$1019,0)*AH1356-AJ1354,0)</f>
        <v>218</v>
      </c>
      <c r="AM1356" s="66"/>
    </row>
    <row r="1357" spans="1:39" ht="16.75" customHeight="1" x14ac:dyDescent="0.3">
      <c r="A1357" s="11">
        <v>33</v>
      </c>
      <c r="B1357" s="14" t="s">
        <v>4230</v>
      </c>
      <c r="C1357" s="52" t="s">
        <v>14236</v>
      </c>
      <c r="D1357" s="45"/>
      <c r="E1357" s="2"/>
      <c r="F1357" s="2"/>
      <c r="G1357" s="2"/>
      <c r="H1357" s="2"/>
      <c r="I1357" s="2"/>
      <c r="J1357" s="2"/>
      <c r="K1357" s="44"/>
      <c r="L1357" s="2"/>
      <c r="M1357" s="2"/>
      <c r="N1357" s="58"/>
      <c r="O1357" s="81"/>
      <c r="P1357" s="167" t="s">
        <v>7425</v>
      </c>
      <c r="Q1357" s="36"/>
      <c r="R1357" s="36"/>
      <c r="S1357" s="50"/>
      <c r="T1357" s="36"/>
      <c r="U1357" s="36"/>
      <c r="V1357" s="36"/>
      <c r="W1357" s="36"/>
      <c r="X1357" s="36"/>
      <c r="Y1357" s="217"/>
      <c r="Z1357" s="50"/>
      <c r="AA1357" s="12"/>
      <c r="AB1357" s="45"/>
      <c r="AC1357" s="2"/>
      <c r="AD1357" s="44"/>
      <c r="AE1357" s="36"/>
      <c r="AF1357" s="53"/>
      <c r="AG1357" s="36"/>
      <c r="AH1357" s="36"/>
      <c r="AI1357" s="36"/>
      <c r="AJ1357" s="36"/>
      <c r="AK1357" s="50"/>
      <c r="AL1357" s="98">
        <f>ROUND(P1363*$AD$1019,0)</f>
        <v>412</v>
      </c>
      <c r="AM1357" s="66"/>
    </row>
    <row r="1358" spans="1:39" ht="16.75" customHeight="1" x14ac:dyDescent="0.3">
      <c r="A1358" s="11">
        <v>33</v>
      </c>
      <c r="B1358" s="14" t="s">
        <v>4229</v>
      </c>
      <c r="C1358" s="52" t="s">
        <v>14235</v>
      </c>
      <c r="D1358" s="45"/>
      <c r="E1358" s="2"/>
      <c r="F1358" s="2"/>
      <c r="G1358" s="2"/>
      <c r="H1358" s="2"/>
      <c r="I1358" s="2"/>
      <c r="J1358" s="2"/>
      <c r="K1358" s="44"/>
      <c r="L1358" s="2"/>
      <c r="M1358" s="2"/>
      <c r="N1358" s="58"/>
      <c r="O1358" s="81"/>
      <c r="P1358" s="185"/>
      <c r="Q1358" s="2"/>
      <c r="R1358" s="2"/>
      <c r="S1358" s="44"/>
      <c r="T1358" s="2"/>
      <c r="U1358" s="2"/>
      <c r="V1358" s="2"/>
      <c r="W1358" s="2"/>
      <c r="X1358" s="2"/>
      <c r="Y1358" s="145"/>
      <c r="Z1358" s="71"/>
      <c r="AA1358" s="232"/>
      <c r="AB1358" s="72"/>
      <c r="AC1358" s="145"/>
      <c r="AD1358" s="71"/>
      <c r="AE1358" s="291" t="s">
        <v>12369</v>
      </c>
      <c r="AF1358" s="220" t="s">
        <v>7358</v>
      </c>
      <c r="AG1358" s="55" t="s">
        <v>7390</v>
      </c>
      <c r="AH1358" s="141">
        <v>0.7</v>
      </c>
      <c r="AI1358" s="141"/>
      <c r="AJ1358" s="141"/>
      <c r="AK1358" s="142"/>
      <c r="AL1358" s="98">
        <f>ROUND(ROUND(P1363*$AD$1019,0)*AH1358,0)</f>
        <v>288</v>
      </c>
      <c r="AM1358" s="66"/>
    </row>
    <row r="1359" spans="1:39" ht="16.75" customHeight="1" x14ac:dyDescent="0.3">
      <c r="A1359" s="11">
        <v>33</v>
      </c>
      <c r="B1359" s="14" t="s">
        <v>4228</v>
      </c>
      <c r="C1359" s="52" t="s">
        <v>14234</v>
      </c>
      <c r="D1359" s="128"/>
      <c r="E1359" s="129"/>
      <c r="F1359" s="129"/>
      <c r="G1359" s="129"/>
      <c r="H1359" s="129"/>
      <c r="I1359" s="129"/>
      <c r="J1359" s="129"/>
      <c r="K1359" s="130"/>
      <c r="L1359" s="2"/>
      <c r="M1359" s="2"/>
      <c r="N1359" s="58"/>
      <c r="O1359" s="81"/>
      <c r="P1359" s="185"/>
      <c r="Q1359" s="2"/>
      <c r="R1359" s="2"/>
      <c r="S1359" s="44"/>
      <c r="T1359" s="45"/>
      <c r="U1359" s="2"/>
      <c r="V1359" s="2"/>
      <c r="W1359" s="2"/>
      <c r="X1359" s="2"/>
      <c r="Y1359" s="145"/>
      <c r="Z1359" s="71"/>
      <c r="AA1359" s="232"/>
      <c r="AB1359" s="72"/>
      <c r="AC1359" s="145"/>
      <c r="AD1359" s="71"/>
      <c r="AE1359" s="292"/>
      <c r="AF1359" s="220" t="s">
        <v>7391</v>
      </c>
      <c r="AG1359" s="55" t="s">
        <v>7390</v>
      </c>
      <c r="AH1359" s="141">
        <v>0.5</v>
      </c>
      <c r="AI1359" s="141"/>
      <c r="AJ1359" s="141"/>
      <c r="AK1359" s="142"/>
      <c r="AL1359" s="98">
        <f>ROUND(ROUND(P1363*$AD$1019,0)*AH1359,0)</f>
        <v>206</v>
      </c>
      <c r="AM1359" s="66"/>
    </row>
    <row r="1360" spans="1:39" ht="16.75" customHeight="1" x14ac:dyDescent="0.3">
      <c r="A1360" s="11">
        <v>33</v>
      </c>
      <c r="B1360" s="14" t="s">
        <v>4227</v>
      </c>
      <c r="C1360" s="52" t="s">
        <v>14233</v>
      </c>
      <c r="D1360" s="128"/>
      <c r="E1360" s="129"/>
      <c r="F1360" s="129"/>
      <c r="G1360" s="129"/>
      <c r="H1360" s="129"/>
      <c r="I1360" s="129"/>
      <c r="J1360" s="129"/>
      <c r="K1360" s="130"/>
      <c r="L1360" s="2"/>
      <c r="M1360" s="2"/>
      <c r="N1360" s="58"/>
      <c r="O1360" s="81"/>
      <c r="P1360" s="185"/>
      <c r="Q1360" s="2"/>
      <c r="R1360" s="2"/>
      <c r="S1360" s="44"/>
      <c r="T1360" s="2"/>
      <c r="U1360" s="2"/>
      <c r="V1360" s="2"/>
      <c r="W1360" s="2"/>
      <c r="X1360" s="2"/>
      <c r="Y1360" s="145"/>
      <c r="Z1360" s="71"/>
      <c r="AA1360" s="232"/>
      <c r="AB1360" s="72"/>
      <c r="AC1360" s="145"/>
      <c r="AD1360" s="71"/>
      <c r="AE1360" s="36"/>
      <c r="AF1360" s="201"/>
      <c r="AG1360" s="55"/>
      <c r="AH1360" s="141"/>
      <c r="AI1360" s="268" t="s">
        <v>7356</v>
      </c>
      <c r="AJ1360" s="53">
        <v>5</v>
      </c>
      <c r="AK1360" s="181" t="s">
        <v>7357</v>
      </c>
      <c r="AL1360" s="98">
        <f>ROUND(P1363*$AD$1019-AJ1360,0)</f>
        <v>407</v>
      </c>
      <c r="AM1360" s="66"/>
    </row>
    <row r="1361" spans="1:39" ht="16.75" customHeight="1" x14ac:dyDescent="0.3">
      <c r="A1361" s="11">
        <v>33</v>
      </c>
      <c r="B1361" s="14" t="s">
        <v>4226</v>
      </c>
      <c r="C1361" s="52" t="s">
        <v>14232</v>
      </c>
      <c r="D1361" s="128"/>
      <c r="E1361" s="129"/>
      <c r="F1361" s="129"/>
      <c r="G1361" s="129"/>
      <c r="H1361" s="129"/>
      <c r="I1361" s="129"/>
      <c r="J1361" s="129"/>
      <c r="K1361" s="130"/>
      <c r="L1361" s="2"/>
      <c r="M1361" s="2"/>
      <c r="N1361" s="58"/>
      <c r="O1361" s="81"/>
      <c r="P1361" s="185"/>
      <c r="Q1361" s="2"/>
      <c r="R1361" s="2"/>
      <c r="S1361" s="44"/>
      <c r="T1361" s="2"/>
      <c r="U1361" s="2"/>
      <c r="V1361" s="2"/>
      <c r="W1361" s="2"/>
      <c r="X1361" s="2"/>
      <c r="Y1361" s="145"/>
      <c r="Z1361" s="71"/>
      <c r="AA1361" s="232"/>
      <c r="AB1361" s="72"/>
      <c r="AC1361" s="145"/>
      <c r="AD1361" s="71"/>
      <c r="AE1361" s="291" t="s">
        <v>12369</v>
      </c>
      <c r="AF1361" s="220" t="s">
        <v>7358</v>
      </c>
      <c r="AG1361" s="55" t="s">
        <v>7390</v>
      </c>
      <c r="AH1361" s="141">
        <v>0.7</v>
      </c>
      <c r="AI1361" s="269"/>
      <c r="AJ1361" s="136"/>
      <c r="AK1361" s="75"/>
      <c r="AL1361" s="98">
        <f>ROUND(ROUND(P1363*$AD$1019,0)*AH1361-AJ1360,0)</f>
        <v>283</v>
      </c>
      <c r="AM1361" s="66"/>
    </row>
    <row r="1362" spans="1:39" ht="16.75" customHeight="1" x14ac:dyDescent="0.3">
      <c r="A1362" s="11">
        <v>33</v>
      </c>
      <c r="B1362" s="14" t="s">
        <v>4225</v>
      </c>
      <c r="C1362" s="52" t="s">
        <v>14231</v>
      </c>
      <c r="D1362" s="128"/>
      <c r="E1362" s="129"/>
      <c r="F1362" s="129"/>
      <c r="G1362" s="129"/>
      <c r="H1362" s="129"/>
      <c r="I1362" s="129"/>
      <c r="J1362" s="129"/>
      <c r="K1362" s="130"/>
      <c r="L1362" s="2"/>
      <c r="M1362" s="2"/>
      <c r="N1362" s="58"/>
      <c r="O1362" s="81"/>
      <c r="P1362" s="185"/>
      <c r="Q1362" s="2"/>
      <c r="R1362" s="2"/>
      <c r="S1362" s="44"/>
      <c r="T1362" s="2"/>
      <c r="U1362" s="2"/>
      <c r="V1362" s="2"/>
      <c r="W1362" s="2"/>
      <c r="X1362" s="2"/>
      <c r="Y1362" s="145"/>
      <c r="Z1362" s="71"/>
      <c r="AA1362" s="232"/>
      <c r="AB1362" s="72"/>
      <c r="AC1362" s="145"/>
      <c r="AD1362" s="71"/>
      <c r="AE1362" s="292"/>
      <c r="AF1362" s="220" t="s">
        <v>7391</v>
      </c>
      <c r="AG1362" s="55" t="s">
        <v>7390</v>
      </c>
      <c r="AH1362" s="141">
        <v>0.5</v>
      </c>
      <c r="AI1362" s="270"/>
      <c r="AJ1362" s="144"/>
      <c r="AK1362" s="150"/>
      <c r="AL1362" s="98">
        <f>ROUND(ROUND(P1363*$AD$1019,0)*AH1362-AJ1360,0)</f>
        <v>201</v>
      </c>
      <c r="AM1362" s="66"/>
    </row>
    <row r="1363" spans="1:39" ht="16.75" customHeight="1" x14ac:dyDescent="0.3">
      <c r="A1363" s="11">
        <v>33</v>
      </c>
      <c r="B1363" s="14" t="s">
        <v>4224</v>
      </c>
      <c r="C1363" s="52" t="s">
        <v>14230</v>
      </c>
      <c r="D1363" s="45"/>
      <c r="E1363" s="2"/>
      <c r="F1363" s="2"/>
      <c r="G1363" s="2"/>
      <c r="H1363" s="2"/>
      <c r="I1363" s="2"/>
      <c r="J1363" s="2"/>
      <c r="K1363" s="44"/>
      <c r="L1363" s="2"/>
      <c r="M1363" s="2"/>
      <c r="N1363" s="58"/>
      <c r="O1363" s="81"/>
      <c r="P1363" s="271">
        <f>'21共同生活援助（日中支援型）'!P643</f>
        <v>823</v>
      </c>
      <c r="Q1363" s="272"/>
      <c r="R1363" s="2" t="s">
        <v>7388</v>
      </c>
      <c r="S1363" s="44"/>
      <c r="T1363" s="281" t="s">
        <v>7380</v>
      </c>
      <c r="U1363" s="282"/>
      <c r="V1363" s="282"/>
      <c r="W1363" s="282"/>
      <c r="X1363" s="36"/>
      <c r="Y1363" s="217"/>
      <c r="Z1363" s="74"/>
      <c r="AA1363" s="232"/>
      <c r="AB1363" s="72"/>
      <c r="AC1363" s="145"/>
      <c r="AD1363" s="71"/>
      <c r="AE1363" s="36"/>
      <c r="AF1363" s="194"/>
      <c r="AG1363" s="7"/>
      <c r="AH1363" s="7"/>
      <c r="AI1363" s="36"/>
      <c r="AJ1363" s="7"/>
      <c r="AK1363" s="37"/>
      <c r="AL1363" s="98">
        <f>ROUND(ROUND(P1363*Y1364,0)*$AD$1019,0)</f>
        <v>383</v>
      </c>
      <c r="AM1363" s="66"/>
    </row>
    <row r="1364" spans="1:39" ht="16.75" customHeight="1" x14ac:dyDescent="0.3">
      <c r="A1364" s="11">
        <v>33</v>
      </c>
      <c r="B1364" s="14" t="s">
        <v>4223</v>
      </c>
      <c r="C1364" s="52" t="s">
        <v>14229</v>
      </c>
      <c r="D1364" s="45"/>
      <c r="E1364" s="2"/>
      <c r="F1364" s="2"/>
      <c r="G1364" s="2"/>
      <c r="H1364" s="2"/>
      <c r="I1364" s="2"/>
      <c r="J1364" s="2"/>
      <c r="K1364" s="44"/>
      <c r="L1364" s="2"/>
      <c r="M1364" s="2"/>
      <c r="N1364" s="58"/>
      <c r="O1364" s="81"/>
      <c r="P1364" s="72"/>
      <c r="Q1364" s="145"/>
      <c r="R1364" s="2"/>
      <c r="S1364" s="44"/>
      <c r="T1364" s="284"/>
      <c r="U1364" s="285"/>
      <c r="V1364" s="285"/>
      <c r="W1364" s="285"/>
      <c r="X1364" s="136" t="s">
        <v>7404</v>
      </c>
      <c r="Y1364" s="273">
        <v>0.93</v>
      </c>
      <c r="Z1364" s="274"/>
      <c r="AA1364" s="233"/>
      <c r="AB1364" s="156"/>
      <c r="AC1364" s="155"/>
      <c r="AD1364" s="157"/>
      <c r="AE1364" s="291" t="s">
        <v>12369</v>
      </c>
      <c r="AF1364" s="220" t="s">
        <v>7358</v>
      </c>
      <c r="AG1364" s="55" t="s">
        <v>7390</v>
      </c>
      <c r="AH1364" s="141">
        <v>0.7</v>
      </c>
      <c r="AI1364" s="141"/>
      <c r="AJ1364" s="141"/>
      <c r="AK1364" s="142"/>
      <c r="AL1364" s="98">
        <f>ROUND(ROUND(ROUND(P1363*Y1364,0)*$AD$1019,0)*AH1364,0)</f>
        <v>268</v>
      </c>
      <c r="AM1364" s="66"/>
    </row>
    <row r="1365" spans="1:39" ht="16.75" customHeight="1" x14ac:dyDescent="0.3">
      <c r="A1365" s="11">
        <v>33</v>
      </c>
      <c r="B1365" s="14" t="s">
        <v>4222</v>
      </c>
      <c r="C1365" s="52" t="s">
        <v>14228</v>
      </c>
      <c r="D1365" s="128"/>
      <c r="E1365" s="129"/>
      <c r="F1365" s="129"/>
      <c r="G1365" s="129"/>
      <c r="H1365" s="129"/>
      <c r="I1365" s="129"/>
      <c r="J1365" s="129"/>
      <c r="K1365" s="130"/>
      <c r="L1365" s="2"/>
      <c r="M1365" s="2"/>
      <c r="N1365" s="58"/>
      <c r="O1365" s="81"/>
      <c r="P1365" s="185"/>
      <c r="Q1365" s="2"/>
      <c r="R1365" s="2"/>
      <c r="S1365" s="44"/>
      <c r="T1365" s="284"/>
      <c r="U1365" s="285"/>
      <c r="V1365" s="285"/>
      <c r="W1365" s="285"/>
      <c r="X1365" s="2"/>
      <c r="Y1365" s="145"/>
      <c r="Z1365" s="71"/>
      <c r="AA1365" s="232"/>
      <c r="AB1365" s="72"/>
      <c r="AC1365" s="145"/>
      <c r="AD1365" s="71"/>
      <c r="AE1365" s="292"/>
      <c r="AF1365" s="220" t="s">
        <v>7391</v>
      </c>
      <c r="AG1365" s="55" t="s">
        <v>7390</v>
      </c>
      <c r="AH1365" s="141">
        <v>0.5</v>
      </c>
      <c r="AI1365" s="141"/>
      <c r="AJ1365" s="141"/>
      <c r="AK1365" s="142"/>
      <c r="AL1365" s="98">
        <f>ROUND(ROUND(ROUND(P1363*Y1364,0)*$AD$1019,0)*AH1365,0)</f>
        <v>192</v>
      </c>
      <c r="AM1365" s="66"/>
    </row>
    <row r="1366" spans="1:39" ht="16.75" customHeight="1" x14ac:dyDescent="0.3">
      <c r="A1366" s="11">
        <v>33</v>
      </c>
      <c r="B1366" s="14" t="s">
        <v>4221</v>
      </c>
      <c r="C1366" s="52" t="s">
        <v>14227</v>
      </c>
      <c r="D1366" s="128"/>
      <c r="E1366" s="129"/>
      <c r="F1366" s="129"/>
      <c r="G1366" s="129"/>
      <c r="H1366" s="129"/>
      <c r="I1366" s="129"/>
      <c r="J1366" s="129"/>
      <c r="K1366" s="130"/>
      <c r="L1366" s="2"/>
      <c r="M1366" s="2"/>
      <c r="N1366" s="58"/>
      <c r="O1366" s="81"/>
      <c r="P1366" s="185"/>
      <c r="Q1366" s="2"/>
      <c r="R1366" s="2"/>
      <c r="S1366" s="44"/>
      <c r="T1366" s="45"/>
      <c r="U1366" s="2"/>
      <c r="V1366" s="2"/>
      <c r="W1366" s="2"/>
      <c r="X1366" s="2"/>
      <c r="Y1366" s="145"/>
      <c r="Z1366" s="71"/>
      <c r="AA1366" s="232"/>
      <c r="AB1366" s="72"/>
      <c r="AC1366" s="145"/>
      <c r="AD1366" s="71"/>
      <c r="AE1366" s="36"/>
      <c r="AF1366" s="201"/>
      <c r="AG1366" s="55"/>
      <c r="AH1366" s="141"/>
      <c r="AI1366" s="268" t="s">
        <v>7356</v>
      </c>
      <c r="AJ1366" s="53">
        <v>5</v>
      </c>
      <c r="AK1366" s="181" t="s">
        <v>7357</v>
      </c>
      <c r="AL1366" s="98">
        <f>ROUND(ROUND(P1363*Y1364,0)*$AD$1019-AJ1366,0)</f>
        <v>378</v>
      </c>
      <c r="AM1366" s="66"/>
    </row>
    <row r="1367" spans="1:39" ht="16.75" customHeight="1" x14ac:dyDescent="0.3">
      <c r="A1367" s="11">
        <v>33</v>
      </c>
      <c r="B1367" s="14" t="s">
        <v>4220</v>
      </c>
      <c r="C1367" s="52" t="s">
        <v>14226</v>
      </c>
      <c r="D1367" s="128"/>
      <c r="E1367" s="129"/>
      <c r="F1367" s="129"/>
      <c r="G1367" s="129"/>
      <c r="H1367" s="129"/>
      <c r="I1367" s="129"/>
      <c r="J1367" s="129"/>
      <c r="K1367" s="130"/>
      <c r="L1367" s="2"/>
      <c r="M1367" s="2"/>
      <c r="N1367" s="58"/>
      <c r="O1367" s="81"/>
      <c r="P1367" s="185"/>
      <c r="Q1367" s="2"/>
      <c r="R1367" s="2"/>
      <c r="S1367" s="44"/>
      <c r="T1367" s="45"/>
      <c r="U1367" s="2"/>
      <c r="V1367" s="2"/>
      <c r="W1367" s="2"/>
      <c r="X1367" s="2"/>
      <c r="Y1367" s="145"/>
      <c r="Z1367" s="71"/>
      <c r="AA1367" s="232"/>
      <c r="AB1367" s="72"/>
      <c r="AC1367" s="145"/>
      <c r="AD1367" s="71"/>
      <c r="AE1367" s="291" t="s">
        <v>12369</v>
      </c>
      <c r="AF1367" s="220" t="s">
        <v>7358</v>
      </c>
      <c r="AG1367" s="55" t="s">
        <v>7390</v>
      </c>
      <c r="AH1367" s="141">
        <v>0.7</v>
      </c>
      <c r="AI1367" s="269"/>
      <c r="AJ1367" s="136"/>
      <c r="AK1367" s="75"/>
      <c r="AL1367" s="98">
        <f>ROUND(ROUND(ROUND(P1363*Y1364,0)*$AD$1019,0)*AH1367-AJ1366,0)</f>
        <v>263</v>
      </c>
      <c r="AM1367" s="66"/>
    </row>
    <row r="1368" spans="1:39" ht="16.75" customHeight="1" x14ac:dyDescent="0.3">
      <c r="A1368" s="11">
        <v>33</v>
      </c>
      <c r="B1368" s="14" t="s">
        <v>4219</v>
      </c>
      <c r="C1368" s="52" t="s">
        <v>14225</v>
      </c>
      <c r="D1368" s="128"/>
      <c r="E1368" s="129"/>
      <c r="F1368" s="129"/>
      <c r="G1368" s="129"/>
      <c r="H1368" s="129"/>
      <c r="I1368" s="129"/>
      <c r="J1368" s="129"/>
      <c r="K1368" s="130"/>
      <c r="L1368" s="2"/>
      <c r="M1368" s="2"/>
      <c r="N1368" s="58"/>
      <c r="O1368" s="81"/>
      <c r="P1368" s="185"/>
      <c r="Q1368" s="2"/>
      <c r="R1368" s="2"/>
      <c r="S1368" s="44"/>
      <c r="T1368" s="43"/>
      <c r="U1368" s="8"/>
      <c r="V1368" s="8"/>
      <c r="W1368" s="8"/>
      <c r="X1368" s="8"/>
      <c r="Y1368" s="180"/>
      <c r="Z1368" s="73"/>
      <c r="AA1368" s="232"/>
      <c r="AB1368" s="72"/>
      <c r="AC1368" s="145"/>
      <c r="AD1368" s="71"/>
      <c r="AE1368" s="292"/>
      <c r="AF1368" s="220" t="s">
        <v>7391</v>
      </c>
      <c r="AG1368" s="55" t="s">
        <v>7390</v>
      </c>
      <c r="AH1368" s="141">
        <v>0.5</v>
      </c>
      <c r="AI1368" s="270"/>
      <c r="AJ1368" s="144"/>
      <c r="AK1368" s="150"/>
      <c r="AL1368" s="98">
        <f>ROUND(ROUND(ROUND(P1363*Y1364,0)*$AD$1019,0)*AH1368-AJ1366,0)</f>
        <v>187</v>
      </c>
      <c r="AM1368" s="66"/>
    </row>
    <row r="1369" spans="1:39" ht="16.75" customHeight="1" x14ac:dyDescent="0.3">
      <c r="A1369" s="11">
        <v>33</v>
      </c>
      <c r="B1369" s="14" t="s">
        <v>4218</v>
      </c>
      <c r="C1369" s="52" t="s">
        <v>14224</v>
      </c>
      <c r="D1369" s="45"/>
      <c r="E1369" s="2"/>
      <c r="F1369" s="2"/>
      <c r="G1369" s="2"/>
      <c r="H1369" s="2"/>
      <c r="I1369" s="2"/>
      <c r="J1369" s="2"/>
      <c r="K1369" s="44"/>
      <c r="L1369" s="2"/>
      <c r="M1369" s="2"/>
      <c r="N1369" s="58"/>
      <c r="O1369" s="81"/>
      <c r="P1369" s="185"/>
      <c r="Q1369" s="2"/>
      <c r="R1369" s="2"/>
      <c r="S1369" s="44"/>
      <c r="T1369" s="281" t="s">
        <v>13491</v>
      </c>
      <c r="U1369" s="282"/>
      <c r="V1369" s="282"/>
      <c r="W1369" s="282"/>
      <c r="X1369" s="2"/>
      <c r="Y1369" s="145"/>
      <c r="Z1369" s="71"/>
      <c r="AA1369" s="232"/>
      <c r="AB1369" s="72"/>
      <c r="AC1369" s="145"/>
      <c r="AD1369" s="71"/>
      <c r="AE1369" s="36"/>
      <c r="AF1369" s="194"/>
      <c r="AG1369" s="7"/>
      <c r="AH1369" s="7"/>
      <c r="AI1369" s="36"/>
      <c r="AJ1369" s="7"/>
      <c r="AK1369" s="37"/>
      <c r="AL1369" s="98">
        <f>ROUND(ROUND(P1363*Y1370,0)*$AD$1019,0)</f>
        <v>391</v>
      </c>
      <c r="AM1369" s="66"/>
    </row>
    <row r="1370" spans="1:39" ht="16.75" customHeight="1" x14ac:dyDescent="0.3">
      <c r="A1370" s="11">
        <v>33</v>
      </c>
      <c r="B1370" s="14" t="s">
        <v>4217</v>
      </c>
      <c r="C1370" s="52" t="s">
        <v>14223</v>
      </c>
      <c r="D1370" s="45"/>
      <c r="E1370" s="2"/>
      <c r="F1370" s="2"/>
      <c r="G1370" s="2"/>
      <c r="H1370" s="2"/>
      <c r="I1370" s="2"/>
      <c r="J1370" s="2"/>
      <c r="K1370" s="44"/>
      <c r="L1370" s="2"/>
      <c r="M1370" s="2"/>
      <c r="N1370" s="58"/>
      <c r="O1370" s="81"/>
      <c r="P1370" s="185"/>
      <c r="Q1370" s="2"/>
      <c r="R1370" s="2"/>
      <c r="S1370" s="44"/>
      <c r="T1370" s="284" t="s">
        <v>7405</v>
      </c>
      <c r="U1370" s="285"/>
      <c r="V1370" s="285"/>
      <c r="W1370" s="285"/>
      <c r="X1370" s="136" t="s">
        <v>7404</v>
      </c>
      <c r="Y1370" s="273">
        <v>0.95</v>
      </c>
      <c r="Z1370" s="274"/>
      <c r="AA1370" s="233"/>
      <c r="AB1370" s="156"/>
      <c r="AC1370" s="155"/>
      <c r="AD1370" s="157"/>
      <c r="AE1370" s="291" t="s">
        <v>12369</v>
      </c>
      <c r="AF1370" s="220" t="s">
        <v>7358</v>
      </c>
      <c r="AG1370" s="55" t="s">
        <v>7390</v>
      </c>
      <c r="AH1370" s="141">
        <v>0.7</v>
      </c>
      <c r="AI1370" s="141"/>
      <c r="AJ1370" s="141"/>
      <c r="AK1370" s="142"/>
      <c r="AL1370" s="98">
        <f>ROUND(ROUND(ROUND(P1363*Y1370,0)*$AD$1019,0)*AH1370,0)</f>
        <v>274</v>
      </c>
      <c r="AM1370" s="66"/>
    </row>
    <row r="1371" spans="1:39" ht="16.75" customHeight="1" x14ac:dyDescent="0.3">
      <c r="A1371" s="11">
        <v>33</v>
      </c>
      <c r="B1371" s="14" t="s">
        <v>4216</v>
      </c>
      <c r="C1371" s="52" t="s">
        <v>14222</v>
      </c>
      <c r="D1371" s="128"/>
      <c r="E1371" s="129"/>
      <c r="F1371" s="129"/>
      <c r="G1371" s="129"/>
      <c r="H1371" s="129"/>
      <c r="I1371" s="129"/>
      <c r="J1371" s="129"/>
      <c r="K1371" s="130"/>
      <c r="L1371" s="2"/>
      <c r="M1371" s="2"/>
      <c r="N1371" s="58"/>
      <c r="O1371" s="81"/>
      <c r="P1371" s="185"/>
      <c r="Q1371" s="2"/>
      <c r="R1371" s="2"/>
      <c r="S1371" s="44"/>
      <c r="T1371" s="284"/>
      <c r="U1371" s="285"/>
      <c r="V1371" s="285"/>
      <c r="W1371" s="285"/>
      <c r="X1371" s="2"/>
      <c r="Y1371" s="145"/>
      <c r="Z1371" s="71"/>
      <c r="AA1371" s="232"/>
      <c r="AB1371" s="72"/>
      <c r="AC1371" s="145"/>
      <c r="AD1371" s="71"/>
      <c r="AE1371" s="292"/>
      <c r="AF1371" s="220" t="s">
        <v>7391</v>
      </c>
      <c r="AG1371" s="55" t="s">
        <v>7390</v>
      </c>
      <c r="AH1371" s="141">
        <v>0.5</v>
      </c>
      <c r="AI1371" s="141"/>
      <c r="AJ1371" s="141"/>
      <c r="AK1371" s="142"/>
      <c r="AL1371" s="98">
        <f>ROUND(ROUND(ROUND(P1363*Y1370,0)*$AD$1019,0)*AH1371,0)</f>
        <v>196</v>
      </c>
      <c r="AM1371" s="66"/>
    </row>
    <row r="1372" spans="1:39" ht="16.75" customHeight="1" x14ac:dyDescent="0.3">
      <c r="A1372" s="11">
        <v>33</v>
      </c>
      <c r="B1372" s="14" t="s">
        <v>4215</v>
      </c>
      <c r="C1372" s="52" t="s">
        <v>14221</v>
      </c>
      <c r="D1372" s="128"/>
      <c r="E1372" s="129"/>
      <c r="F1372" s="129"/>
      <c r="G1372" s="129"/>
      <c r="H1372" s="129"/>
      <c r="I1372" s="129"/>
      <c r="J1372" s="129"/>
      <c r="K1372" s="130"/>
      <c r="L1372" s="2"/>
      <c r="M1372" s="2"/>
      <c r="N1372" s="58"/>
      <c r="O1372" s="81"/>
      <c r="P1372" s="185"/>
      <c r="Q1372" s="2"/>
      <c r="R1372" s="2"/>
      <c r="S1372" s="44"/>
      <c r="T1372" s="45"/>
      <c r="U1372" s="2"/>
      <c r="V1372" s="2"/>
      <c r="W1372" s="2"/>
      <c r="X1372" s="2"/>
      <c r="Y1372" s="145"/>
      <c r="Z1372" s="71"/>
      <c r="AA1372" s="232"/>
      <c r="AB1372" s="72"/>
      <c r="AC1372" s="145"/>
      <c r="AD1372" s="71"/>
      <c r="AE1372" s="36"/>
      <c r="AF1372" s="201"/>
      <c r="AG1372" s="55"/>
      <c r="AH1372" s="141"/>
      <c r="AI1372" s="268" t="s">
        <v>7356</v>
      </c>
      <c r="AJ1372" s="53">
        <v>5</v>
      </c>
      <c r="AK1372" s="181" t="s">
        <v>7357</v>
      </c>
      <c r="AL1372" s="98">
        <f>ROUND(ROUND(P1363*Y1370,0)*$AD$1019-AJ1372,0)</f>
        <v>386</v>
      </c>
      <c r="AM1372" s="66"/>
    </row>
    <row r="1373" spans="1:39" ht="16.75" customHeight="1" x14ac:dyDescent="0.3">
      <c r="A1373" s="11">
        <v>33</v>
      </c>
      <c r="B1373" s="14" t="s">
        <v>4214</v>
      </c>
      <c r="C1373" s="52" t="s">
        <v>14220</v>
      </c>
      <c r="D1373" s="128"/>
      <c r="E1373" s="129"/>
      <c r="F1373" s="129"/>
      <c r="G1373" s="129"/>
      <c r="H1373" s="129"/>
      <c r="I1373" s="129"/>
      <c r="J1373" s="129"/>
      <c r="K1373" s="130"/>
      <c r="L1373" s="2"/>
      <c r="M1373" s="2"/>
      <c r="N1373" s="58"/>
      <c r="O1373" s="81"/>
      <c r="P1373" s="185"/>
      <c r="Q1373" s="2"/>
      <c r="R1373" s="2"/>
      <c r="S1373" s="44"/>
      <c r="T1373" s="45"/>
      <c r="U1373" s="2"/>
      <c r="V1373" s="2"/>
      <c r="W1373" s="2"/>
      <c r="X1373" s="2"/>
      <c r="Y1373" s="145"/>
      <c r="Z1373" s="71"/>
      <c r="AA1373" s="232"/>
      <c r="AB1373" s="72"/>
      <c r="AC1373" s="145"/>
      <c r="AD1373" s="71"/>
      <c r="AE1373" s="291" t="s">
        <v>12369</v>
      </c>
      <c r="AF1373" s="220" t="s">
        <v>7358</v>
      </c>
      <c r="AG1373" s="55" t="s">
        <v>7390</v>
      </c>
      <c r="AH1373" s="141">
        <v>0.7</v>
      </c>
      <c r="AI1373" s="269"/>
      <c r="AJ1373" s="136"/>
      <c r="AK1373" s="75"/>
      <c r="AL1373" s="98">
        <f>ROUND(ROUND(ROUND(P1363*Y1370,0)*$AD$1019,0)*AH1373-AJ1372,0)</f>
        <v>269</v>
      </c>
      <c r="AM1373" s="66"/>
    </row>
    <row r="1374" spans="1:39" ht="16.75" customHeight="1" x14ac:dyDescent="0.3">
      <c r="A1374" s="11">
        <v>33</v>
      </c>
      <c r="B1374" s="14" t="s">
        <v>4213</v>
      </c>
      <c r="C1374" s="52" t="s">
        <v>14219</v>
      </c>
      <c r="D1374" s="128"/>
      <c r="E1374" s="129"/>
      <c r="F1374" s="129"/>
      <c r="G1374" s="129"/>
      <c r="H1374" s="129"/>
      <c r="I1374" s="129"/>
      <c r="J1374" s="129"/>
      <c r="K1374" s="130"/>
      <c r="L1374" s="2"/>
      <c r="M1374" s="2"/>
      <c r="N1374" s="58"/>
      <c r="O1374" s="81"/>
      <c r="P1374" s="185"/>
      <c r="Q1374" s="2"/>
      <c r="R1374" s="2"/>
      <c r="S1374" s="44"/>
      <c r="T1374" s="43"/>
      <c r="U1374" s="8"/>
      <c r="V1374" s="8"/>
      <c r="W1374" s="8"/>
      <c r="X1374" s="8"/>
      <c r="Y1374" s="180"/>
      <c r="Z1374" s="73"/>
      <c r="AA1374" s="232"/>
      <c r="AB1374" s="72"/>
      <c r="AC1374" s="145"/>
      <c r="AD1374" s="71"/>
      <c r="AE1374" s="292"/>
      <c r="AF1374" s="220" t="s">
        <v>7391</v>
      </c>
      <c r="AG1374" s="55" t="s">
        <v>7390</v>
      </c>
      <c r="AH1374" s="141">
        <v>0.5</v>
      </c>
      <c r="AI1374" s="270"/>
      <c r="AJ1374" s="144"/>
      <c r="AK1374" s="150"/>
      <c r="AL1374" s="98">
        <f>ROUND(ROUND(ROUND(P1363*Y1370,0)*$AD$1019,0)*AH1374-AJ1372,0)</f>
        <v>191</v>
      </c>
      <c r="AM1374" s="66"/>
    </row>
    <row r="1375" spans="1:39" ht="16.75" customHeight="1" x14ac:dyDescent="0.3">
      <c r="A1375" s="11">
        <v>33</v>
      </c>
      <c r="B1375" s="14" t="s">
        <v>4212</v>
      </c>
      <c r="C1375" s="52" t="s">
        <v>14218</v>
      </c>
      <c r="D1375" s="45"/>
      <c r="E1375" s="2"/>
      <c r="F1375" s="2"/>
      <c r="G1375" s="2"/>
      <c r="H1375" s="2"/>
      <c r="I1375" s="2"/>
      <c r="J1375" s="2"/>
      <c r="K1375" s="44"/>
      <c r="L1375" s="2"/>
      <c r="M1375" s="2"/>
      <c r="N1375" s="58"/>
      <c r="O1375" s="81"/>
      <c r="P1375" s="167" t="s">
        <v>7398</v>
      </c>
      <c r="Q1375" s="36"/>
      <c r="R1375" s="36"/>
      <c r="S1375" s="50"/>
      <c r="T1375" s="36"/>
      <c r="U1375" s="36"/>
      <c r="V1375" s="36"/>
      <c r="W1375" s="36"/>
      <c r="X1375" s="36"/>
      <c r="Y1375" s="217"/>
      <c r="Z1375" s="50"/>
      <c r="AA1375" s="12"/>
      <c r="AB1375" s="45"/>
      <c r="AC1375" s="2"/>
      <c r="AD1375" s="44"/>
      <c r="AE1375" s="36"/>
      <c r="AF1375" s="53"/>
      <c r="AG1375" s="36"/>
      <c r="AH1375" s="36"/>
      <c r="AI1375" s="36"/>
      <c r="AJ1375" s="36"/>
      <c r="AK1375" s="50"/>
      <c r="AL1375" s="98">
        <f>ROUND(P1381*$AD$1019,0)</f>
        <v>371</v>
      </c>
      <c r="AM1375" s="16"/>
    </row>
    <row r="1376" spans="1:39" ht="16.75" customHeight="1" x14ac:dyDescent="0.3">
      <c r="A1376" s="11">
        <v>33</v>
      </c>
      <c r="B1376" s="14" t="s">
        <v>4211</v>
      </c>
      <c r="C1376" s="52" t="s">
        <v>14217</v>
      </c>
      <c r="D1376" s="45"/>
      <c r="E1376" s="2"/>
      <c r="F1376" s="2"/>
      <c r="G1376" s="2"/>
      <c r="H1376" s="2"/>
      <c r="I1376" s="2"/>
      <c r="J1376" s="2"/>
      <c r="K1376" s="44"/>
      <c r="L1376" s="2"/>
      <c r="M1376" s="2"/>
      <c r="N1376" s="58"/>
      <c r="O1376" s="81"/>
      <c r="P1376" s="185"/>
      <c r="Q1376" s="2"/>
      <c r="R1376" s="2"/>
      <c r="S1376" s="44"/>
      <c r="T1376" s="2"/>
      <c r="U1376" s="2"/>
      <c r="V1376" s="2"/>
      <c r="W1376" s="2"/>
      <c r="X1376" s="2"/>
      <c r="Y1376" s="145"/>
      <c r="Z1376" s="71"/>
      <c r="AA1376" s="232"/>
      <c r="AB1376" s="72"/>
      <c r="AC1376" s="145"/>
      <c r="AD1376" s="71"/>
      <c r="AE1376" s="291" t="s">
        <v>12369</v>
      </c>
      <c r="AF1376" s="220" t="s">
        <v>7358</v>
      </c>
      <c r="AG1376" s="55" t="s">
        <v>7390</v>
      </c>
      <c r="AH1376" s="141">
        <v>0.7</v>
      </c>
      <c r="AI1376" s="141"/>
      <c r="AJ1376" s="141"/>
      <c r="AK1376" s="142"/>
      <c r="AL1376" s="98">
        <f>ROUND(ROUND(P1381*$AD$1019,0)*AH1376,0)</f>
        <v>260</v>
      </c>
      <c r="AM1376" s="16"/>
    </row>
    <row r="1377" spans="1:39" ht="16.75" customHeight="1" x14ac:dyDescent="0.3">
      <c r="A1377" s="11">
        <v>33</v>
      </c>
      <c r="B1377" s="14" t="s">
        <v>4210</v>
      </c>
      <c r="C1377" s="52" t="s">
        <v>14216</v>
      </c>
      <c r="D1377" s="128"/>
      <c r="E1377" s="129"/>
      <c r="F1377" s="129"/>
      <c r="G1377" s="129"/>
      <c r="H1377" s="129"/>
      <c r="I1377" s="129"/>
      <c r="J1377" s="129"/>
      <c r="K1377" s="130"/>
      <c r="L1377" s="2"/>
      <c r="M1377" s="2"/>
      <c r="N1377" s="58"/>
      <c r="O1377" s="81"/>
      <c r="P1377" s="185"/>
      <c r="Q1377" s="2"/>
      <c r="R1377" s="2"/>
      <c r="S1377" s="44"/>
      <c r="T1377" s="45"/>
      <c r="U1377" s="2"/>
      <c r="V1377" s="2"/>
      <c r="W1377" s="2"/>
      <c r="X1377" s="2"/>
      <c r="Y1377" s="145"/>
      <c r="Z1377" s="71"/>
      <c r="AA1377" s="232"/>
      <c r="AB1377" s="72"/>
      <c r="AC1377" s="145"/>
      <c r="AD1377" s="71"/>
      <c r="AE1377" s="292"/>
      <c r="AF1377" s="220" t="s">
        <v>7391</v>
      </c>
      <c r="AG1377" s="55" t="s">
        <v>7390</v>
      </c>
      <c r="AH1377" s="141">
        <v>0.5</v>
      </c>
      <c r="AI1377" s="141"/>
      <c r="AJ1377" s="141"/>
      <c r="AK1377" s="142"/>
      <c r="AL1377" s="98">
        <f>ROUND(ROUND(P1381*$AD$1019,0)*AH1377,0)</f>
        <v>186</v>
      </c>
      <c r="AM1377" s="66"/>
    </row>
    <row r="1378" spans="1:39" ht="16.75" customHeight="1" x14ac:dyDescent="0.3">
      <c r="A1378" s="11">
        <v>33</v>
      </c>
      <c r="B1378" s="14" t="s">
        <v>4209</v>
      </c>
      <c r="C1378" s="52" t="s">
        <v>14215</v>
      </c>
      <c r="D1378" s="128"/>
      <c r="E1378" s="129"/>
      <c r="F1378" s="129"/>
      <c r="G1378" s="129"/>
      <c r="H1378" s="129"/>
      <c r="I1378" s="129"/>
      <c r="J1378" s="129"/>
      <c r="K1378" s="130"/>
      <c r="L1378" s="2"/>
      <c r="M1378" s="2"/>
      <c r="N1378" s="58"/>
      <c r="O1378" s="81"/>
      <c r="P1378" s="185"/>
      <c r="Q1378" s="2"/>
      <c r="R1378" s="2"/>
      <c r="S1378" s="44"/>
      <c r="T1378" s="2"/>
      <c r="U1378" s="2"/>
      <c r="V1378" s="2"/>
      <c r="W1378" s="2"/>
      <c r="X1378" s="2"/>
      <c r="Y1378" s="145"/>
      <c r="Z1378" s="71"/>
      <c r="AA1378" s="232"/>
      <c r="AB1378" s="72"/>
      <c r="AC1378" s="145"/>
      <c r="AD1378" s="71"/>
      <c r="AE1378" s="36"/>
      <c r="AF1378" s="201"/>
      <c r="AG1378" s="55"/>
      <c r="AH1378" s="141"/>
      <c r="AI1378" s="268" t="s">
        <v>7356</v>
      </c>
      <c r="AJ1378" s="53">
        <v>5</v>
      </c>
      <c r="AK1378" s="181" t="s">
        <v>7357</v>
      </c>
      <c r="AL1378" s="98">
        <f>ROUND(P1381*$AD$1019-AJ1378,0)</f>
        <v>366</v>
      </c>
      <c r="AM1378" s="66"/>
    </row>
    <row r="1379" spans="1:39" ht="16.75" customHeight="1" x14ac:dyDescent="0.3">
      <c r="A1379" s="11">
        <v>33</v>
      </c>
      <c r="B1379" s="14" t="s">
        <v>4208</v>
      </c>
      <c r="C1379" s="52" t="s">
        <v>14214</v>
      </c>
      <c r="D1379" s="128"/>
      <c r="E1379" s="129"/>
      <c r="F1379" s="129"/>
      <c r="G1379" s="129"/>
      <c r="H1379" s="129"/>
      <c r="I1379" s="129"/>
      <c r="J1379" s="129"/>
      <c r="K1379" s="130"/>
      <c r="L1379" s="2"/>
      <c r="M1379" s="2"/>
      <c r="N1379" s="58"/>
      <c r="O1379" s="81"/>
      <c r="P1379" s="185"/>
      <c r="Q1379" s="2"/>
      <c r="R1379" s="2"/>
      <c r="S1379" s="44"/>
      <c r="T1379" s="2"/>
      <c r="U1379" s="2"/>
      <c r="V1379" s="2"/>
      <c r="W1379" s="2"/>
      <c r="X1379" s="2"/>
      <c r="Y1379" s="145"/>
      <c r="Z1379" s="71"/>
      <c r="AA1379" s="232"/>
      <c r="AB1379" s="72"/>
      <c r="AC1379" s="145"/>
      <c r="AD1379" s="71"/>
      <c r="AE1379" s="291" t="s">
        <v>12369</v>
      </c>
      <c r="AF1379" s="220" t="s">
        <v>7358</v>
      </c>
      <c r="AG1379" s="55" t="s">
        <v>7390</v>
      </c>
      <c r="AH1379" s="141">
        <v>0.7</v>
      </c>
      <c r="AI1379" s="269"/>
      <c r="AJ1379" s="136"/>
      <c r="AK1379" s="75"/>
      <c r="AL1379" s="98">
        <f>ROUND(ROUND(P1381*$AD$1019,0)*AH1379-AJ1378,0)</f>
        <v>255</v>
      </c>
      <c r="AM1379" s="66"/>
    </row>
    <row r="1380" spans="1:39" ht="16.75" customHeight="1" x14ac:dyDescent="0.3">
      <c r="A1380" s="11">
        <v>33</v>
      </c>
      <c r="B1380" s="14" t="s">
        <v>4207</v>
      </c>
      <c r="C1380" s="52" t="s">
        <v>14213</v>
      </c>
      <c r="D1380" s="128"/>
      <c r="E1380" s="129"/>
      <c r="F1380" s="129"/>
      <c r="G1380" s="129"/>
      <c r="H1380" s="129"/>
      <c r="I1380" s="129"/>
      <c r="J1380" s="129"/>
      <c r="K1380" s="130"/>
      <c r="L1380" s="2"/>
      <c r="M1380" s="2"/>
      <c r="N1380" s="58"/>
      <c r="O1380" s="81"/>
      <c r="P1380" s="185"/>
      <c r="Q1380" s="2"/>
      <c r="R1380" s="2"/>
      <c r="S1380" s="44"/>
      <c r="T1380" s="2"/>
      <c r="U1380" s="2"/>
      <c r="V1380" s="2"/>
      <c r="W1380" s="2"/>
      <c r="X1380" s="2"/>
      <c r="Y1380" s="145"/>
      <c r="Z1380" s="71"/>
      <c r="AA1380" s="232"/>
      <c r="AB1380" s="72"/>
      <c r="AC1380" s="145"/>
      <c r="AD1380" s="71"/>
      <c r="AE1380" s="292"/>
      <c r="AF1380" s="220" t="s">
        <v>7391</v>
      </c>
      <c r="AG1380" s="55" t="s">
        <v>7390</v>
      </c>
      <c r="AH1380" s="141">
        <v>0.5</v>
      </c>
      <c r="AI1380" s="270"/>
      <c r="AJ1380" s="144"/>
      <c r="AK1380" s="150"/>
      <c r="AL1380" s="98">
        <f>ROUND(ROUND(P1381*$AD$1019,0)*AH1380-AJ1378,0)</f>
        <v>181</v>
      </c>
      <c r="AM1380" s="66"/>
    </row>
    <row r="1381" spans="1:39" ht="16.75" customHeight="1" x14ac:dyDescent="0.3">
      <c r="A1381" s="11">
        <v>33</v>
      </c>
      <c r="B1381" s="14" t="s">
        <v>4206</v>
      </c>
      <c r="C1381" s="52" t="s">
        <v>14212</v>
      </c>
      <c r="D1381" s="45"/>
      <c r="E1381" s="2"/>
      <c r="F1381" s="2"/>
      <c r="G1381" s="2"/>
      <c r="H1381" s="2"/>
      <c r="I1381" s="2"/>
      <c r="J1381" s="2"/>
      <c r="K1381" s="44"/>
      <c r="L1381" s="2"/>
      <c r="M1381" s="2"/>
      <c r="N1381" s="58"/>
      <c r="O1381" s="81"/>
      <c r="P1381" s="271">
        <f>'21共同生活援助（日中支援型）'!P661</f>
        <v>741</v>
      </c>
      <c r="Q1381" s="272"/>
      <c r="R1381" s="2" t="s">
        <v>7388</v>
      </c>
      <c r="S1381" s="44"/>
      <c r="T1381" s="281" t="s">
        <v>7380</v>
      </c>
      <c r="U1381" s="282"/>
      <c r="V1381" s="282"/>
      <c r="W1381" s="282"/>
      <c r="X1381" s="36"/>
      <c r="Y1381" s="217"/>
      <c r="Z1381" s="74"/>
      <c r="AA1381" s="232"/>
      <c r="AB1381" s="72"/>
      <c r="AC1381" s="145"/>
      <c r="AD1381" s="71"/>
      <c r="AE1381" s="36"/>
      <c r="AF1381" s="194"/>
      <c r="AG1381" s="7"/>
      <c r="AH1381" s="7"/>
      <c r="AI1381" s="36"/>
      <c r="AJ1381" s="7"/>
      <c r="AK1381" s="37"/>
      <c r="AL1381" s="98">
        <f>ROUND(ROUND(P1381*Y1382,0)*$AD$1019,0)</f>
        <v>345</v>
      </c>
      <c r="AM1381" s="66"/>
    </row>
    <row r="1382" spans="1:39" ht="16.75" customHeight="1" x14ac:dyDescent="0.3">
      <c r="A1382" s="11">
        <v>33</v>
      </c>
      <c r="B1382" s="14" t="s">
        <v>4205</v>
      </c>
      <c r="C1382" s="52" t="s">
        <v>14211</v>
      </c>
      <c r="D1382" s="45"/>
      <c r="E1382" s="2"/>
      <c r="F1382" s="2"/>
      <c r="G1382" s="2"/>
      <c r="H1382" s="2"/>
      <c r="I1382" s="2"/>
      <c r="J1382" s="2"/>
      <c r="K1382" s="44"/>
      <c r="L1382" s="2"/>
      <c r="M1382" s="2"/>
      <c r="N1382" s="58"/>
      <c r="O1382" s="81"/>
      <c r="P1382" s="72"/>
      <c r="Q1382" s="145"/>
      <c r="R1382" s="2"/>
      <c r="S1382" s="44"/>
      <c r="T1382" s="284"/>
      <c r="U1382" s="285"/>
      <c r="V1382" s="285"/>
      <c r="W1382" s="285"/>
      <c r="X1382" s="136" t="s">
        <v>7404</v>
      </c>
      <c r="Y1382" s="273">
        <v>0.93</v>
      </c>
      <c r="Z1382" s="274"/>
      <c r="AA1382" s="233"/>
      <c r="AB1382" s="156"/>
      <c r="AC1382" s="155"/>
      <c r="AD1382" s="157"/>
      <c r="AE1382" s="291" t="s">
        <v>12369</v>
      </c>
      <c r="AF1382" s="220" t="s">
        <v>7358</v>
      </c>
      <c r="AG1382" s="55" t="s">
        <v>7390</v>
      </c>
      <c r="AH1382" s="141">
        <v>0.7</v>
      </c>
      <c r="AI1382" s="141"/>
      <c r="AJ1382" s="141"/>
      <c r="AK1382" s="142"/>
      <c r="AL1382" s="98">
        <f>ROUND(ROUND(ROUND(P1381*Y1382,0)*$AD$1019,0)*AH1382,0)</f>
        <v>242</v>
      </c>
      <c r="AM1382" s="66"/>
    </row>
    <row r="1383" spans="1:39" ht="16.75" customHeight="1" x14ac:dyDescent="0.3">
      <c r="A1383" s="11">
        <v>33</v>
      </c>
      <c r="B1383" s="14" t="s">
        <v>4204</v>
      </c>
      <c r="C1383" s="52" t="s">
        <v>14210</v>
      </c>
      <c r="D1383" s="128"/>
      <c r="E1383" s="129"/>
      <c r="F1383" s="129"/>
      <c r="G1383" s="129"/>
      <c r="H1383" s="129"/>
      <c r="I1383" s="129"/>
      <c r="J1383" s="129"/>
      <c r="K1383" s="130"/>
      <c r="L1383" s="2"/>
      <c r="M1383" s="2"/>
      <c r="N1383" s="58"/>
      <c r="O1383" s="81"/>
      <c r="P1383" s="185"/>
      <c r="Q1383" s="2"/>
      <c r="R1383" s="2"/>
      <c r="S1383" s="44"/>
      <c r="T1383" s="284"/>
      <c r="U1383" s="285"/>
      <c r="V1383" s="285"/>
      <c r="W1383" s="285"/>
      <c r="X1383" s="2"/>
      <c r="Y1383" s="145"/>
      <c r="Z1383" s="71"/>
      <c r="AA1383" s="232"/>
      <c r="AB1383" s="72"/>
      <c r="AC1383" s="145"/>
      <c r="AD1383" s="71"/>
      <c r="AE1383" s="292"/>
      <c r="AF1383" s="220" t="s">
        <v>7391</v>
      </c>
      <c r="AG1383" s="55" t="s">
        <v>7390</v>
      </c>
      <c r="AH1383" s="141">
        <v>0.5</v>
      </c>
      <c r="AI1383" s="141"/>
      <c r="AJ1383" s="141"/>
      <c r="AK1383" s="142"/>
      <c r="AL1383" s="98">
        <f>ROUND(ROUND(ROUND(P1381*Y1382,0)*$AD$1019,0)*AH1383,0)</f>
        <v>173</v>
      </c>
      <c r="AM1383" s="66"/>
    </row>
    <row r="1384" spans="1:39" ht="16.75" customHeight="1" x14ac:dyDescent="0.3">
      <c r="A1384" s="11">
        <v>33</v>
      </c>
      <c r="B1384" s="14" t="s">
        <v>4203</v>
      </c>
      <c r="C1384" s="52" t="s">
        <v>14209</v>
      </c>
      <c r="D1384" s="128"/>
      <c r="E1384" s="129"/>
      <c r="F1384" s="129"/>
      <c r="G1384" s="129"/>
      <c r="H1384" s="129"/>
      <c r="I1384" s="129"/>
      <c r="J1384" s="129"/>
      <c r="K1384" s="130"/>
      <c r="L1384" s="2"/>
      <c r="M1384" s="2"/>
      <c r="N1384" s="58"/>
      <c r="O1384" s="81"/>
      <c r="P1384" s="185"/>
      <c r="Q1384" s="2"/>
      <c r="R1384" s="2"/>
      <c r="S1384" s="44"/>
      <c r="T1384" s="45"/>
      <c r="U1384" s="2"/>
      <c r="V1384" s="2"/>
      <c r="W1384" s="2"/>
      <c r="X1384" s="2"/>
      <c r="Y1384" s="145"/>
      <c r="Z1384" s="71"/>
      <c r="AA1384" s="232"/>
      <c r="AB1384" s="72"/>
      <c r="AC1384" s="145"/>
      <c r="AD1384" s="71"/>
      <c r="AE1384" s="36"/>
      <c r="AF1384" s="201"/>
      <c r="AG1384" s="55"/>
      <c r="AH1384" s="141"/>
      <c r="AI1384" s="268" t="s">
        <v>7356</v>
      </c>
      <c r="AJ1384" s="53">
        <v>5</v>
      </c>
      <c r="AK1384" s="181" t="s">
        <v>7357</v>
      </c>
      <c r="AL1384" s="98">
        <f>ROUND(ROUND(P1381*Y1382,0)*$AD$1019-AJ1384,0)</f>
        <v>340</v>
      </c>
      <c r="AM1384" s="66"/>
    </row>
    <row r="1385" spans="1:39" ht="16.75" customHeight="1" x14ac:dyDescent="0.3">
      <c r="A1385" s="11">
        <v>33</v>
      </c>
      <c r="B1385" s="14" t="s">
        <v>4202</v>
      </c>
      <c r="C1385" s="52" t="s">
        <v>14208</v>
      </c>
      <c r="D1385" s="128"/>
      <c r="E1385" s="129"/>
      <c r="F1385" s="129"/>
      <c r="G1385" s="129"/>
      <c r="H1385" s="129"/>
      <c r="I1385" s="129"/>
      <c r="J1385" s="129"/>
      <c r="K1385" s="130"/>
      <c r="L1385" s="2"/>
      <c r="M1385" s="2"/>
      <c r="N1385" s="58"/>
      <c r="O1385" s="81"/>
      <c r="P1385" s="185"/>
      <c r="Q1385" s="2"/>
      <c r="R1385" s="2"/>
      <c r="S1385" s="44"/>
      <c r="T1385" s="45"/>
      <c r="U1385" s="2"/>
      <c r="V1385" s="2"/>
      <c r="W1385" s="2"/>
      <c r="X1385" s="2"/>
      <c r="Y1385" s="145"/>
      <c r="Z1385" s="71"/>
      <c r="AA1385" s="232"/>
      <c r="AB1385" s="72"/>
      <c r="AC1385" s="145"/>
      <c r="AD1385" s="71"/>
      <c r="AE1385" s="291" t="s">
        <v>12369</v>
      </c>
      <c r="AF1385" s="220" t="s">
        <v>7358</v>
      </c>
      <c r="AG1385" s="55" t="s">
        <v>7390</v>
      </c>
      <c r="AH1385" s="141">
        <v>0.7</v>
      </c>
      <c r="AI1385" s="269"/>
      <c r="AJ1385" s="136"/>
      <c r="AK1385" s="75"/>
      <c r="AL1385" s="98">
        <f>ROUND(ROUND(ROUND(P1381*Y1382,0)*$AD$1019,0)*AH1385-AJ1384,0)</f>
        <v>237</v>
      </c>
      <c r="AM1385" s="66"/>
    </row>
    <row r="1386" spans="1:39" ht="16.75" customHeight="1" x14ac:dyDescent="0.3">
      <c r="A1386" s="11">
        <v>33</v>
      </c>
      <c r="B1386" s="14" t="s">
        <v>4201</v>
      </c>
      <c r="C1386" s="52" t="s">
        <v>14207</v>
      </c>
      <c r="D1386" s="128"/>
      <c r="E1386" s="129"/>
      <c r="F1386" s="129"/>
      <c r="G1386" s="129"/>
      <c r="H1386" s="129"/>
      <c r="I1386" s="129"/>
      <c r="J1386" s="129"/>
      <c r="K1386" s="130"/>
      <c r="L1386" s="2"/>
      <c r="M1386" s="2"/>
      <c r="N1386" s="58"/>
      <c r="O1386" s="81"/>
      <c r="P1386" s="185"/>
      <c r="Q1386" s="2"/>
      <c r="R1386" s="2"/>
      <c r="S1386" s="44"/>
      <c r="T1386" s="43"/>
      <c r="U1386" s="8"/>
      <c r="V1386" s="8"/>
      <c r="W1386" s="8"/>
      <c r="X1386" s="8"/>
      <c r="Y1386" s="180"/>
      <c r="Z1386" s="73"/>
      <c r="AA1386" s="232"/>
      <c r="AB1386" s="72"/>
      <c r="AC1386" s="145"/>
      <c r="AD1386" s="71"/>
      <c r="AE1386" s="292"/>
      <c r="AF1386" s="220" t="s">
        <v>7391</v>
      </c>
      <c r="AG1386" s="55" t="s">
        <v>7390</v>
      </c>
      <c r="AH1386" s="141">
        <v>0.5</v>
      </c>
      <c r="AI1386" s="270"/>
      <c r="AJ1386" s="144"/>
      <c r="AK1386" s="150"/>
      <c r="AL1386" s="98">
        <f>ROUND(ROUND(ROUND(P1381*Y1382,0)*$AD$1019,0)*AH1386-AJ1384,0)</f>
        <v>168</v>
      </c>
      <c r="AM1386" s="66"/>
    </row>
    <row r="1387" spans="1:39" ht="16.75" customHeight="1" x14ac:dyDescent="0.3">
      <c r="A1387" s="11">
        <v>33</v>
      </c>
      <c r="B1387" s="14" t="s">
        <v>4200</v>
      </c>
      <c r="C1387" s="52" t="s">
        <v>14206</v>
      </c>
      <c r="D1387" s="45"/>
      <c r="E1387" s="2"/>
      <c r="F1387" s="2"/>
      <c r="G1387" s="2"/>
      <c r="H1387" s="2"/>
      <c r="I1387" s="2"/>
      <c r="J1387" s="2"/>
      <c r="K1387" s="44"/>
      <c r="L1387" s="2"/>
      <c r="M1387" s="2"/>
      <c r="N1387" s="58"/>
      <c r="O1387" s="81"/>
      <c r="P1387" s="185"/>
      <c r="Q1387" s="2"/>
      <c r="R1387" s="2"/>
      <c r="S1387" s="44"/>
      <c r="T1387" s="281" t="s">
        <v>13491</v>
      </c>
      <c r="U1387" s="282"/>
      <c r="V1387" s="282"/>
      <c r="W1387" s="282"/>
      <c r="X1387" s="2"/>
      <c r="Y1387" s="145"/>
      <c r="Z1387" s="71"/>
      <c r="AA1387" s="232"/>
      <c r="AB1387" s="72"/>
      <c r="AC1387" s="145"/>
      <c r="AD1387" s="71"/>
      <c r="AE1387" s="36"/>
      <c r="AF1387" s="194"/>
      <c r="AG1387" s="7"/>
      <c r="AH1387" s="7"/>
      <c r="AI1387" s="36"/>
      <c r="AJ1387" s="7"/>
      <c r="AK1387" s="37"/>
      <c r="AL1387" s="98">
        <f>ROUND(ROUND(P1381*Y1388,0)*$AD$1019,0)</f>
        <v>352</v>
      </c>
      <c r="AM1387" s="66"/>
    </row>
    <row r="1388" spans="1:39" ht="16.75" customHeight="1" x14ac:dyDescent="0.3">
      <c r="A1388" s="11">
        <v>33</v>
      </c>
      <c r="B1388" s="14" t="s">
        <v>4199</v>
      </c>
      <c r="C1388" s="52" t="s">
        <v>14205</v>
      </c>
      <c r="D1388" s="45"/>
      <c r="E1388" s="2"/>
      <c r="F1388" s="2"/>
      <c r="G1388" s="2"/>
      <c r="H1388" s="2"/>
      <c r="I1388" s="2"/>
      <c r="J1388" s="2"/>
      <c r="K1388" s="44"/>
      <c r="L1388" s="2"/>
      <c r="M1388" s="2"/>
      <c r="N1388" s="58"/>
      <c r="O1388" s="81"/>
      <c r="P1388" s="185"/>
      <c r="Q1388" s="2"/>
      <c r="R1388" s="2"/>
      <c r="S1388" s="44"/>
      <c r="T1388" s="284" t="s">
        <v>7405</v>
      </c>
      <c r="U1388" s="285"/>
      <c r="V1388" s="285"/>
      <c r="W1388" s="285"/>
      <c r="X1388" s="136" t="s">
        <v>7404</v>
      </c>
      <c r="Y1388" s="273">
        <v>0.95</v>
      </c>
      <c r="Z1388" s="274"/>
      <c r="AA1388" s="233"/>
      <c r="AB1388" s="156"/>
      <c r="AC1388" s="155"/>
      <c r="AD1388" s="157"/>
      <c r="AE1388" s="291" t="s">
        <v>12369</v>
      </c>
      <c r="AF1388" s="220" t="s">
        <v>7358</v>
      </c>
      <c r="AG1388" s="55" t="s">
        <v>7390</v>
      </c>
      <c r="AH1388" s="141">
        <v>0.7</v>
      </c>
      <c r="AI1388" s="141"/>
      <c r="AJ1388" s="141"/>
      <c r="AK1388" s="142"/>
      <c r="AL1388" s="98">
        <f>ROUND(ROUND(ROUND(P1381*Y1388,0)*$AD$1019,0)*AH1388,0)</f>
        <v>246</v>
      </c>
      <c r="AM1388" s="66"/>
    </row>
    <row r="1389" spans="1:39" ht="16.75" customHeight="1" x14ac:dyDescent="0.3">
      <c r="A1389" s="11">
        <v>33</v>
      </c>
      <c r="B1389" s="14" t="s">
        <v>4198</v>
      </c>
      <c r="C1389" s="52" t="s">
        <v>14204</v>
      </c>
      <c r="D1389" s="128"/>
      <c r="E1389" s="129"/>
      <c r="F1389" s="129"/>
      <c r="G1389" s="129"/>
      <c r="H1389" s="129"/>
      <c r="I1389" s="129"/>
      <c r="J1389" s="129"/>
      <c r="K1389" s="130"/>
      <c r="L1389" s="2"/>
      <c r="M1389" s="2"/>
      <c r="N1389" s="58"/>
      <c r="O1389" s="81"/>
      <c r="P1389" s="185"/>
      <c r="Q1389" s="2"/>
      <c r="R1389" s="2"/>
      <c r="S1389" s="44"/>
      <c r="T1389" s="284"/>
      <c r="U1389" s="285"/>
      <c r="V1389" s="285"/>
      <c r="W1389" s="285"/>
      <c r="X1389" s="2"/>
      <c r="Y1389" s="145"/>
      <c r="Z1389" s="71"/>
      <c r="AA1389" s="232"/>
      <c r="AB1389" s="72"/>
      <c r="AC1389" s="145"/>
      <c r="AD1389" s="71"/>
      <c r="AE1389" s="292"/>
      <c r="AF1389" s="220" t="s">
        <v>7391</v>
      </c>
      <c r="AG1389" s="55" t="s">
        <v>7390</v>
      </c>
      <c r="AH1389" s="141">
        <v>0.5</v>
      </c>
      <c r="AI1389" s="141"/>
      <c r="AJ1389" s="141"/>
      <c r="AK1389" s="142"/>
      <c r="AL1389" s="98">
        <f>ROUND(ROUND(ROUND(P1381*Y1388,0)*$AD$1019,0)*AH1389,0)</f>
        <v>176</v>
      </c>
      <c r="AM1389" s="66"/>
    </row>
    <row r="1390" spans="1:39" ht="16.75" customHeight="1" x14ac:dyDescent="0.3">
      <c r="A1390" s="11">
        <v>33</v>
      </c>
      <c r="B1390" s="14" t="s">
        <v>4197</v>
      </c>
      <c r="C1390" s="52" t="s">
        <v>14203</v>
      </c>
      <c r="D1390" s="128"/>
      <c r="E1390" s="129"/>
      <c r="F1390" s="129"/>
      <c r="G1390" s="129"/>
      <c r="H1390" s="129"/>
      <c r="I1390" s="129"/>
      <c r="J1390" s="129"/>
      <c r="K1390" s="130"/>
      <c r="L1390" s="2"/>
      <c r="M1390" s="2"/>
      <c r="N1390" s="58"/>
      <c r="O1390" s="81"/>
      <c r="P1390" s="185"/>
      <c r="Q1390" s="2"/>
      <c r="R1390" s="2"/>
      <c r="S1390" s="44"/>
      <c r="T1390" s="45"/>
      <c r="U1390" s="2"/>
      <c r="V1390" s="2"/>
      <c r="W1390" s="2"/>
      <c r="X1390" s="2"/>
      <c r="Y1390" s="145"/>
      <c r="Z1390" s="71"/>
      <c r="AA1390" s="232"/>
      <c r="AB1390" s="72"/>
      <c r="AC1390" s="145"/>
      <c r="AD1390" s="71"/>
      <c r="AE1390" s="36"/>
      <c r="AF1390" s="201"/>
      <c r="AG1390" s="55"/>
      <c r="AH1390" s="141"/>
      <c r="AI1390" s="268" t="s">
        <v>7356</v>
      </c>
      <c r="AJ1390" s="53">
        <v>5</v>
      </c>
      <c r="AK1390" s="181" t="s">
        <v>7357</v>
      </c>
      <c r="AL1390" s="98">
        <f>ROUND(ROUND(P1381*Y1388,0)*$AD$1019-AJ1390,0)</f>
        <v>347</v>
      </c>
      <c r="AM1390" s="66"/>
    </row>
    <row r="1391" spans="1:39" ht="16.75" customHeight="1" x14ac:dyDescent="0.3">
      <c r="A1391" s="11">
        <v>33</v>
      </c>
      <c r="B1391" s="14" t="s">
        <v>4196</v>
      </c>
      <c r="C1391" s="52" t="s">
        <v>14202</v>
      </c>
      <c r="D1391" s="128"/>
      <c r="E1391" s="129"/>
      <c r="F1391" s="129"/>
      <c r="G1391" s="129"/>
      <c r="H1391" s="129"/>
      <c r="I1391" s="129"/>
      <c r="J1391" s="129"/>
      <c r="K1391" s="130"/>
      <c r="L1391" s="2"/>
      <c r="M1391" s="2"/>
      <c r="N1391" s="58"/>
      <c r="O1391" s="81"/>
      <c r="P1391" s="185"/>
      <c r="Q1391" s="2"/>
      <c r="R1391" s="2"/>
      <c r="S1391" s="44"/>
      <c r="T1391" s="45"/>
      <c r="U1391" s="2"/>
      <c r="V1391" s="2"/>
      <c r="W1391" s="2"/>
      <c r="X1391" s="2"/>
      <c r="Y1391" s="145"/>
      <c r="Z1391" s="71"/>
      <c r="AA1391" s="232"/>
      <c r="AB1391" s="72"/>
      <c r="AC1391" s="145"/>
      <c r="AD1391" s="71"/>
      <c r="AE1391" s="291" t="s">
        <v>12369</v>
      </c>
      <c r="AF1391" s="220" t="s">
        <v>7358</v>
      </c>
      <c r="AG1391" s="55" t="s">
        <v>7390</v>
      </c>
      <c r="AH1391" s="141">
        <v>0.7</v>
      </c>
      <c r="AI1391" s="269"/>
      <c r="AJ1391" s="136"/>
      <c r="AK1391" s="75"/>
      <c r="AL1391" s="98">
        <f>ROUND(ROUND(ROUND(P1381*Y1388,0)*$AD$1019,0)*AH1391-AJ1390,0)</f>
        <v>241</v>
      </c>
      <c r="AM1391" s="66"/>
    </row>
    <row r="1392" spans="1:39" ht="16.75" customHeight="1" x14ac:dyDescent="0.3">
      <c r="A1392" s="11">
        <v>33</v>
      </c>
      <c r="B1392" s="14" t="s">
        <v>4195</v>
      </c>
      <c r="C1392" s="52" t="s">
        <v>14201</v>
      </c>
      <c r="D1392" s="128"/>
      <c r="E1392" s="129"/>
      <c r="F1392" s="129"/>
      <c r="G1392" s="129"/>
      <c r="H1392" s="129"/>
      <c r="I1392" s="129"/>
      <c r="J1392" s="129"/>
      <c r="K1392" s="130"/>
      <c r="L1392" s="2"/>
      <c r="M1392" s="2"/>
      <c r="N1392" s="58"/>
      <c r="O1392" s="81"/>
      <c r="P1392" s="185"/>
      <c r="Q1392" s="2"/>
      <c r="R1392" s="2"/>
      <c r="S1392" s="44"/>
      <c r="T1392" s="43"/>
      <c r="U1392" s="8"/>
      <c r="V1392" s="8"/>
      <c r="W1392" s="8"/>
      <c r="X1392" s="8"/>
      <c r="Y1392" s="180"/>
      <c r="Z1392" s="73"/>
      <c r="AA1392" s="232"/>
      <c r="AB1392" s="72"/>
      <c r="AC1392" s="145"/>
      <c r="AD1392" s="71"/>
      <c r="AE1392" s="292"/>
      <c r="AF1392" s="220" t="s">
        <v>7391</v>
      </c>
      <c r="AG1392" s="55" t="s">
        <v>7390</v>
      </c>
      <c r="AH1392" s="141">
        <v>0.5</v>
      </c>
      <c r="AI1392" s="270"/>
      <c r="AJ1392" s="144"/>
      <c r="AK1392" s="150"/>
      <c r="AL1392" s="98">
        <f>ROUND(ROUND(ROUND(P1381*Y1388,0)*$AD$1019,0)*AH1392-AJ1390,0)</f>
        <v>171</v>
      </c>
      <c r="AM1392" s="66"/>
    </row>
    <row r="1393" spans="1:39" ht="16.75" customHeight="1" x14ac:dyDescent="0.3">
      <c r="A1393" s="11">
        <v>33</v>
      </c>
      <c r="B1393" s="14" t="s">
        <v>4194</v>
      </c>
      <c r="C1393" s="52" t="s">
        <v>14200</v>
      </c>
      <c r="D1393" s="45"/>
      <c r="E1393" s="2"/>
      <c r="F1393" s="2"/>
      <c r="G1393" s="2"/>
      <c r="H1393" s="2"/>
      <c r="I1393" s="2"/>
      <c r="J1393" s="2"/>
      <c r="K1393" s="44"/>
      <c r="L1393" s="2"/>
      <c r="M1393" s="2"/>
      <c r="N1393" s="58"/>
      <c r="O1393" s="81"/>
      <c r="P1393" s="167" t="s">
        <v>12784</v>
      </c>
      <c r="Q1393" s="36"/>
      <c r="R1393" s="36"/>
      <c r="S1393" s="50"/>
      <c r="T1393" s="36"/>
      <c r="U1393" s="36"/>
      <c r="V1393" s="36"/>
      <c r="W1393" s="36"/>
      <c r="X1393" s="36"/>
      <c r="Y1393" s="217"/>
      <c r="Z1393" s="50"/>
      <c r="AA1393" s="12"/>
      <c r="AB1393" s="45"/>
      <c r="AC1393" s="2"/>
      <c r="AD1393" s="44"/>
      <c r="AE1393" s="36"/>
      <c r="AF1393" s="53"/>
      <c r="AG1393" s="36"/>
      <c r="AH1393" s="36"/>
      <c r="AI1393" s="36"/>
      <c r="AJ1393" s="36"/>
      <c r="AK1393" s="50"/>
      <c r="AL1393" s="98">
        <f>ROUND(P1399*$AD$1019,0)</f>
        <v>327</v>
      </c>
      <c r="AM1393" s="16"/>
    </row>
    <row r="1394" spans="1:39" ht="16.75" customHeight="1" x14ac:dyDescent="0.3">
      <c r="A1394" s="11">
        <v>33</v>
      </c>
      <c r="B1394" s="14" t="s">
        <v>4193</v>
      </c>
      <c r="C1394" s="52" t="s">
        <v>14199</v>
      </c>
      <c r="D1394" s="45"/>
      <c r="E1394" s="2"/>
      <c r="F1394" s="2"/>
      <c r="G1394" s="2"/>
      <c r="H1394" s="2"/>
      <c r="I1394" s="2"/>
      <c r="J1394" s="2"/>
      <c r="K1394" s="44"/>
      <c r="L1394" s="2"/>
      <c r="M1394" s="2"/>
      <c r="N1394" s="58"/>
      <c r="O1394" s="81"/>
      <c r="P1394" s="185"/>
      <c r="Q1394" s="2"/>
      <c r="R1394" s="2"/>
      <c r="S1394" s="44"/>
      <c r="T1394" s="2"/>
      <c r="U1394" s="2"/>
      <c r="V1394" s="2"/>
      <c r="W1394" s="2"/>
      <c r="X1394" s="2"/>
      <c r="Y1394" s="145"/>
      <c r="Z1394" s="71"/>
      <c r="AA1394" s="232"/>
      <c r="AB1394" s="72"/>
      <c r="AC1394" s="145"/>
      <c r="AD1394" s="71"/>
      <c r="AE1394" s="291" t="s">
        <v>12369</v>
      </c>
      <c r="AF1394" s="220" t="s">
        <v>7358</v>
      </c>
      <c r="AG1394" s="55" t="s">
        <v>7390</v>
      </c>
      <c r="AH1394" s="141">
        <v>0.7</v>
      </c>
      <c r="AI1394" s="141"/>
      <c r="AJ1394" s="141"/>
      <c r="AK1394" s="142"/>
      <c r="AL1394" s="98">
        <f>ROUND(ROUND(P1399*$AD$1019,0)*AH1394,0)</f>
        <v>229</v>
      </c>
      <c r="AM1394" s="16"/>
    </row>
    <row r="1395" spans="1:39" ht="16.75" customHeight="1" x14ac:dyDescent="0.3">
      <c r="A1395" s="11">
        <v>33</v>
      </c>
      <c r="B1395" s="14" t="s">
        <v>4192</v>
      </c>
      <c r="C1395" s="52" t="s">
        <v>14198</v>
      </c>
      <c r="D1395" s="128"/>
      <c r="E1395" s="129"/>
      <c r="F1395" s="129"/>
      <c r="G1395" s="129"/>
      <c r="H1395" s="129"/>
      <c r="I1395" s="129"/>
      <c r="J1395" s="129"/>
      <c r="K1395" s="130"/>
      <c r="L1395" s="2"/>
      <c r="M1395" s="2"/>
      <c r="N1395" s="58"/>
      <c r="O1395" s="81"/>
      <c r="P1395" s="185"/>
      <c r="Q1395" s="2"/>
      <c r="R1395" s="2"/>
      <c r="S1395" s="44"/>
      <c r="T1395" s="45"/>
      <c r="U1395" s="2"/>
      <c r="V1395" s="2"/>
      <c r="W1395" s="2"/>
      <c r="X1395" s="2"/>
      <c r="Y1395" s="145"/>
      <c r="Z1395" s="71"/>
      <c r="AA1395" s="232"/>
      <c r="AB1395" s="72"/>
      <c r="AC1395" s="145"/>
      <c r="AD1395" s="71"/>
      <c r="AE1395" s="292"/>
      <c r="AF1395" s="220" t="s">
        <v>7391</v>
      </c>
      <c r="AG1395" s="55" t="s">
        <v>7390</v>
      </c>
      <c r="AH1395" s="141">
        <v>0.5</v>
      </c>
      <c r="AI1395" s="141"/>
      <c r="AJ1395" s="141"/>
      <c r="AK1395" s="142"/>
      <c r="AL1395" s="98">
        <f>ROUND(ROUND(P1399*$AD$1019,0)*AH1395,0)</f>
        <v>164</v>
      </c>
      <c r="AM1395" s="66"/>
    </row>
    <row r="1396" spans="1:39" ht="16.75" customHeight="1" x14ac:dyDescent="0.3">
      <c r="A1396" s="11">
        <v>33</v>
      </c>
      <c r="B1396" s="14" t="s">
        <v>4191</v>
      </c>
      <c r="C1396" s="52" t="s">
        <v>14197</v>
      </c>
      <c r="D1396" s="128"/>
      <c r="E1396" s="129"/>
      <c r="F1396" s="129"/>
      <c r="G1396" s="129"/>
      <c r="H1396" s="129"/>
      <c r="I1396" s="129"/>
      <c r="J1396" s="129"/>
      <c r="K1396" s="130"/>
      <c r="L1396" s="2"/>
      <c r="M1396" s="2"/>
      <c r="N1396" s="58"/>
      <c r="O1396" s="81"/>
      <c r="P1396" s="185"/>
      <c r="Q1396" s="2"/>
      <c r="R1396" s="2"/>
      <c r="S1396" s="44"/>
      <c r="T1396" s="2"/>
      <c r="U1396" s="2"/>
      <c r="V1396" s="2"/>
      <c r="W1396" s="2"/>
      <c r="X1396" s="2"/>
      <c r="Y1396" s="145"/>
      <c r="Z1396" s="71"/>
      <c r="AA1396" s="232"/>
      <c r="AB1396" s="72"/>
      <c r="AC1396" s="145"/>
      <c r="AD1396" s="71"/>
      <c r="AE1396" s="36"/>
      <c r="AF1396" s="201"/>
      <c r="AG1396" s="55"/>
      <c r="AH1396" s="141"/>
      <c r="AI1396" s="268" t="s">
        <v>7356</v>
      </c>
      <c r="AJ1396" s="53">
        <v>5</v>
      </c>
      <c r="AK1396" s="181" t="s">
        <v>7357</v>
      </c>
      <c r="AL1396" s="98">
        <f>ROUND(P1399*$AD$1019-AJ1396,0)</f>
        <v>322</v>
      </c>
      <c r="AM1396" s="66"/>
    </row>
    <row r="1397" spans="1:39" ht="16.75" customHeight="1" x14ac:dyDescent="0.3">
      <c r="A1397" s="11">
        <v>33</v>
      </c>
      <c r="B1397" s="14" t="s">
        <v>4190</v>
      </c>
      <c r="C1397" s="52" t="s">
        <v>14196</v>
      </c>
      <c r="D1397" s="128"/>
      <c r="E1397" s="129"/>
      <c r="F1397" s="129"/>
      <c r="G1397" s="129"/>
      <c r="H1397" s="129"/>
      <c r="I1397" s="129"/>
      <c r="J1397" s="129"/>
      <c r="K1397" s="130"/>
      <c r="L1397" s="2"/>
      <c r="M1397" s="2"/>
      <c r="N1397" s="58"/>
      <c r="O1397" s="81"/>
      <c r="P1397" s="185"/>
      <c r="Q1397" s="2"/>
      <c r="R1397" s="2"/>
      <c r="S1397" s="44"/>
      <c r="T1397" s="2"/>
      <c r="U1397" s="2"/>
      <c r="V1397" s="2"/>
      <c r="W1397" s="2"/>
      <c r="X1397" s="2"/>
      <c r="Y1397" s="145"/>
      <c r="Z1397" s="71"/>
      <c r="AA1397" s="232"/>
      <c r="AB1397" s="72"/>
      <c r="AC1397" s="145"/>
      <c r="AD1397" s="71"/>
      <c r="AE1397" s="291" t="s">
        <v>12369</v>
      </c>
      <c r="AF1397" s="220" t="s">
        <v>7358</v>
      </c>
      <c r="AG1397" s="55" t="s">
        <v>7390</v>
      </c>
      <c r="AH1397" s="141">
        <v>0.7</v>
      </c>
      <c r="AI1397" s="269"/>
      <c r="AJ1397" s="136"/>
      <c r="AK1397" s="75"/>
      <c r="AL1397" s="98">
        <f>ROUND(ROUND(P1399*$AD$1019,0)*AH1397-AJ1396,0)</f>
        <v>224</v>
      </c>
      <c r="AM1397" s="66"/>
    </row>
    <row r="1398" spans="1:39" ht="16.75" customHeight="1" x14ac:dyDescent="0.3">
      <c r="A1398" s="11">
        <v>33</v>
      </c>
      <c r="B1398" s="14" t="s">
        <v>4189</v>
      </c>
      <c r="C1398" s="52" t="s">
        <v>14195</v>
      </c>
      <c r="D1398" s="128"/>
      <c r="E1398" s="129"/>
      <c r="F1398" s="129"/>
      <c r="G1398" s="129"/>
      <c r="H1398" s="129"/>
      <c r="I1398" s="129"/>
      <c r="J1398" s="129"/>
      <c r="K1398" s="130"/>
      <c r="L1398" s="2"/>
      <c r="M1398" s="2"/>
      <c r="N1398" s="58"/>
      <c r="O1398" s="81"/>
      <c r="P1398" s="185"/>
      <c r="Q1398" s="2"/>
      <c r="R1398" s="2"/>
      <c r="S1398" s="44"/>
      <c r="T1398" s="2"/>
      <c r="U1398" s="2"/>
      <c r="V1398" s="2"/>
      <c r="W1398" s="2"/>
      <c r="X1398" s="2"/>
      <c r="Y1398" s="145"/>
      <c r="Z1398" s="71"/>
      <c r="AA1398" s="232"/>
      <c r="AB1398" s="72"/>
      <c r="AC1398" s="145"/>
      <c r="AD1398" s="71"/>
      <c r="AE1398" s="292"/>
      <c r="AF1398" s="220" t="s">
        <v>7391</v>
      </c>
      <c r="AG1398" s="55" t="s">
        <v>7390</v>
      </c>
      <c r="AH1398" s="141">
        <v>0.5</v>
      </c>
      <c r="AI1398" s="270"/>
      <c r="AJ1398" s="144"/>
      <c r="AK1398" s="150"/>
      <c r="AL1398" s="98">
        <f>ROUND(ROUND(P1399*$AD$1019,0)*AH1398-AJ1396,0)</f>
        <v>159</v>
      </c>
      <c r="AM1398" s="66"/>
    </row>
    <row r="1399" spans="1:39" ht="16.75" customHeight="1" x14ac:dyDescent="0.3">
      <c r="A1399" s="11">
        <v>33</v>
      </c>
      <c r="B1399" s="14" t="s">
        <v>4188</v>
      </c>
      <c r="C1399" s="52" t="s">
        <v>14194</v>
      </c>
      <c r="D1399" s="45"/>
      <c r="E1399" s="2"/>
      <c r="F1399" s="2"/>
      <c r="G1399" s="2"/>
      <c r="H1399" s="2"/>
      <c r="I1399" s="2"/>
      <c r="J1399" s="2"/>
      <c r="K1399" s="44"/>
      <c r="L1399" s="2"/>
      <c r="M1399" s="2"/>
      <c r="N1399" s="58"/>
      <c r="O1399" s="81"/>
      <c r="P1399" s="271">
        <f>'21共同生活援助（日中支援型）'!P679</f>
        <v>654</v>
      </c>
      <c r="Q1399" s="272"/>
      <c r="R1399" s="2" t="s">
        <v>7388</v>
      </c>
      <c r="S1399" s="44"/>
      <c r="T1399" s="281" t="s">
        <v>7380</v>
      </c>
      <c r="U1399" s="282"/>
      <c r="V1399" s="282"/>
      <c r="W1399" s="282"/>
      <c r="X1399" s="36"/>
      <c r="Y1399" s="217"/>
      <c r="Z1399" s="74"/>
      <c r="AA1399" s="232"/>
      <c r="AB1399" s="72"/>
      <c r="AC1399" s="145"/>
      <c r="AD1399" s="71"/>
      <c r="AE1399" s="36"/>
      <c r="AF1399" s="194"/>
      <c r="AG1399" s="7"/>
      <c r="AH1399" s="7"/>
      <c r="AI1399" s="36"/>
      <c r="AJ1399" s="7"/>
      <c r="AK1399" s="37"/>
      <c r="AL1399" s="98">
        <f>ROUND(ROUND(P1399*Y1400,0)*$AD$1019,0)</f>
        <v>304</v>
      </c>
      <c r="AM1399" s="66"/>
    </row>
    <row r="1400" spans="1:39" ht="16.75" customHeight="1" x14ac:dyDescent="0.3">
      <c r="A1400" s="11">
        <v>33</v>
      </c>
      <c r="B1400" s="14" t="s">
        <v>4187</v>
      </c>
      <c r="C1400" s="52" t="s">
        <v>14193</v>
      </c>
      <c r="D1400" s="45"/>
      <c r="E1400" s="2"/>
      <c r="F1400" s="2"/>
      <c r="G1400" s="2"/>
      <c r="H1400" s="2"/>
      <c r="I1400" s="2"/>
      <c r="J1400" s="2"/>
      <c r="K1400" s="44"/>
      <c r="L1400" s="2"/>
      <c r="M1400" s="2"/>
      <c r="N1400" s="58"/>
      <c r="O1400" s="81"/>
      <c r="P1400" s="72"/>
      <c r="Q1400" s="145"/>
      <c r="R1400" s="2"/>
      <c r="S1400" s="44"/>
      <c r="T1400" s="284"/>
      <c r="U1400" s="285"/>
      <c r="V1400" s="285"/>
      <c r="W1400" s="285"/>
      <c r="X1400" s="136" t="s">
        <v>7404</v>
      </c>
      <c r="Y1400" s="273">
        <v>0.93</v>
      </c>
      <c r="Z1400" s="274"/>
      <c r="AA1400" s="233"/>
      <c r="AB1400" s="156"/>
      <c r="AC1400" s="155"/>
      <c r="AD1400" s="157"/>
      <c r="AE1400" s="291" t="s">
        <v>12369</v>
      </c>
      <c r="AF1400" s="220" t="s">
        <v>7358</v>
      </c>
      <c r="AG1400" s="55" t="s">
        <v>7390</v>
      </c>
      <c r="AH1400" s="141">
        <v>0.7</v>
      </c>
      <c r="AI1400" s="141"/>
      <c r="AJ1400" s="141"/>
      <c r="AK1400" s="142"/>
      <c r="AL1400" s="98">
        <f>ROUND(ROUND(ROUND(P1399*Y1400,0)*$AD$1019,0)*AH1400,0)</f>
        <v>213</v>
      </c>
      <c r="AM1400" s="66"/>
    </row>
    <row r="1401" spans="1:39" ht="16.75" customHeight="1" x14ac:dyDescent="0.3">
      <c r="A1401" s="11">
        <v>33</v>
      </c>
      <c r="B1401" s="14" t="s">
        <v>4186</v>
      </c>
      <c r="C1401" s="52" t="s">
        <v>14192</v>
      </c>
      <c r="D1401" s="128"/>
      <c r="E1401" s="129"/>
      <c r="F1401" s="129"/>
      <c r="G1401" s="129"/>
      <c r="H1401" s="129"/>
      <c r="I1401" s="129"/>
      <c r="J1401" s="129"/>
      <c r="K1401" s="130"/>
      <c r="L1401" s="2"/>
      <c r="M1401" s="2"/>
      <c r="N1401" s="58"/>
      <c r="O1401" s="81"/>
      <c r="P1401" s="185"/>
      <c r="Q1401" s="2"/>
      <c r="R1401" s="2"/>
      <c r="S1401" s="44"/>
      <c r="T1401" s="284"/>
      <c r="U1401" s="285"/>
      <c r="V1401" s="285"/>
      <c r="W1401" s="285"/>
      <c r="X1401" s="2"/>
      <c r="Y1401" s="145"/>
      <c r="Z1401" s="71"/>
      <c r="AA1401" s="232"/>
      <c r="AB1401" s="72"/>
      <c r="AC1401" s="145"/>
      <c r="AD1401" s="71"/>
      <c r="AE1401" s="292"/>
      <c r="AF1401" s="220" t="s">
        <v>7391</v>
      </c>
      <c r="AG1401" s="55" t="s">
        <v>7390</v>
      </c>
      <c r="AH1401" s="141">
        <v>0.5</v>
      </c>
      <c r="AI1401" s="141"/>
      <c r="AJ1401" s="141"/>
      <c r="AK1401" s="142"/>
      <c r="AL1401" s="6">
        <f>ROUND(ROUND(ROUND(P1399*Y1400,0)*$AD$1019,0)*AH1401,0)</f>
        <v>152</v>
      </c>
      <c r="AM1401" s="66"/>
    </row>
    <row r="1402" spans="1:39" ht="16.75" customHeight="1" x14ac:dyDescent="0.3">
      <c r="A1402" s="11">
        <v>33</v>
      </c>
      <c r="B1402" s="14" t="s">
        <v>4185</v>
      </c>
      <c r="C1402" s="52" t="s">
        <v>14191</v>
      </c>
      <c r="D1402" s="128"/>
      <c r="E1402" s="129"/>
      <c r="F1402" s="129"/>
      <c r="G1402" s="129"/>
      <c r="H1402" s="129"/>
      <c r="I1402" s="129"/>
      <c r="J1402" s="129"/>
      <c r="K1402" s="130"/>
      <c r="L1402" s="2"/>
      <c r="M1402" s="2"/>
      <c r="N1402" s="58"/>
      <c r="O1402" s="81"/>
      <c r="P1402" s="185"/>
      <c r="Q1402" s="2"/>
      <c r="R1402" s="2"/>
      <c r="S1402" s="44"/>
      <c r="T1402" s="45"/>
      <c r="U1402" s="2"/>
      <c r="V1402" s="2"/>
      <c r="W1402" s="2"/>
      <c r="X1402" s="2"/>
      <c r="Y1402" s="145"/>
      <c r="Z1402" s="71"/>
      <c r="AA1402" s="232"/>
      <c r="AB1402" s="72"/>
      <c r="AC1402" s="145"/>
      <c r="AD1402" s="71"/>
      <c r="AE1402" s="36"/>
      <c r="AF1402" s="201"/>
      <c r="AG1402" s="55"/>
      <c r="AH1402" s="141"/>
      <c r="AI1402" s="268" t="s">
        <v>7356</v>
      </c>
      <c r="AJ1402" s="53">
        <v>5</v>
      </c>
      <c r="AK1402" s="181" t="s">
        <v>7357</v>
      </c>
      <c r="AL1402" s="98">
        <f>ROUND(ROUND(P1399*Y1400,0)*$AD$1019-AJ1402,0)</f>
        <v>299</v>
      </c>
      <c r="AM1402" s="66"/>
    </row>
    <row r="1403" spans="1:39" ht="16.75" customHeight="1" x14ac:dyDescent="0.3">
      <c r="A1403" s="11">
        <v>33</v>
      </c>
      <c r="B1403" s="14" t="s">
        <v>4184</v>
      </c>
      <c r="C1403" s="52" t="s">
        <v>14190</v>
      </c>
      <c r="D1403" s="128"/>
      <c r="E1403" s="129"/>
      <c r="F1403" s="129"/>
      <c r="G1403" s="129"/>
      <c r="H1403" s="129"/>
      <c r="I1403" s="129"/>
      <c r="J1403" s="129"/>
      <c r="K1403" s="130"/>
      <c r="L1403" s="2"/>
      <c r="M1403" s="2"/>
      <c r="N1403" s="58"/>
      <c r="O1403" s="81"/>
      <c r="P1403" s="185"/>
      <c r="Q1403" s="2"/>
      <c r="R1403" s="2"/>
      <c r="S1403" s="44"/>
      <c r="T1403" s="45"/>
      <c r="U1403" s="2"/>
      <c r="V1403" s="2"/>
      <c r="W1403" s="2"/>
      <c r="X1403" s="2"/>
      <c r="Y1403" s="145"/>
      <c r="Z1403" s="71"/>
      <c r="AA1403" s="232"/>
      <c r="AB1403" s="72"/>
      <c r="AC1403" s="145"/>
      <c r="AD1403" s="71"/>
      <c r="AE1403" s="291" t="s">
        <v>12369</v>
      </c>
      <c r="AF1403" s="220" t="s">
        <v>7358</v>
      </c>
      <c r="AG1403" s="55" t="s">
        <v>7390</v>
      </c>
      <c r="AH1403" s="141">
        <v>0.7</v>
      </c>
      <c r="AI1403" s="269"/>
      <c r="AJ1403" s="136"/>
      <c r="AK1403" s="75"/>
      <c r="AL1403" s="98">
        <f>ROUND(ROUND(ROUND(P1399*Y1400,0)*$AD$1019,0)*AH1403-AJ1402,0)</f>
        <v>208</v>
      </c>
      <c r="AM1403" s="66"/>
    </row>
    <row r="1404" spans="1:39" ht="16.75" customHeight="1" x14ac:dyDescent="0.3">
      <c r="A1404" s="11">
        <v>33</v>
      </c>
      <c r="B1404" s="14" t="s">
        <v>4183</v>
      </c>
      <c r="C1404" s="52" t="s">
        <v>14189</v>
      </c>
      <c r="D1404" s="128"/>
      <c r="E1404" s="129"/>
      <c r="F1404" s="129"/>
      <c r="G1404" s="129"/>
      <c r="H1404" s="129"/>
      <c r="I1404" s="129"/>
      <c r="J1404" s="129"/>
      <c r="K1404" s="130"/>
      <c r="L1404" s="2"/>
      <c r="M1404" s="2"/>
      <c r="N1404" s="58"/>
      <c r="O1404" s="81"/>
      <c r="P1404" s="185"/>
      <c r="Q1404" s="2"/>
      <c r="R1404" s="2"/>
      <c r="S1404" s="44"/>
      <c r="T1404" s="43"/>
      <c r="U1404" s="8"/>
      <c r="V1404" s="8"/>
      <c r="W1404" s="8"/>
      <c r="X1404" s="8"/>
      <c r="Y1404" s="180"/>
      <c r="Z1404" s="73"/>
      <c r="AA1404" s="232"/>
      <c r="AB1404" s="72"/>
      <c r="AC1404" s="145"/>
      <c r="AD1404" s="71"/>
      <c r="AE1404" s="292"/>
      <c r="AF1404" s="220" t="s">
        <v>7391</v>
      </c>
      <c r="AG1404" s="55" t="s">
        <v>7390</v>
      </c>
      <c r="AH1404" s="141">
        <v>0.5</v>
      </c>
      <c r="AI1404" s="270"/>
      <c r="AJ1404" s="144"/>
      <c r="AK1404" s="150"/>
      <c r="AL1404" s="6">
        <f>ROUND(ROUND(ROUND(P1399*Y1400,0)*$AD$1019,0)*AH1404-AJ1402,0)</f>
        <v>147</v>
      </c>
      <c r="AM1404" s="66"/>
    </row>
    <row r="1405" spans="1:39" ht="16.75" customHeight="1" x14ac:dyDescent="0.3">
      <c r="A1405" s="11">
        <v>33</v>
      </c>
      <c r="B1405" s="14" t="s">
        <v>4182</v>
      </c>
      <c r="C1405" s="52" t="s">
        <v>14188</v>
      </c>
      <c r="D1405" s="45"/>
      <c r="E1405" s="2"/>
      <c r="F1405" s="2"/>
      <c r="G1405" s="2"/>
      <c r="H1405" s="2"/>
      <c r="I1405" s="2"/>
      <c r="J1405" s="2"/>
      <c r="K1405" s="44"/>
      <c r="L1405" s="2"/>
      <c r="M1405" s="2"/>
      <c r="N1405" s="58"/>
      <c r="O1405" s="81"/>
      <c r="P1405" s="185"/>
      <c r="Q1405" s="2"/>
      <c r="R1405" s="2"/>
      <c r="S1405" s="44"/>
      <c r="T1405" s="281" t="s">
        <v>13491</v>
      </c>
      <c r="U1405" s="282"/>
      <c r="V1405" s="282"/>
      <c r="W1405" s="282"/>
      <c r="X1405" s="2"/>
      <c r="Y1405" s="145"/>
      <c r="Z1405" s="71"/>
      <c r="AA1405" s="232"/>
      <c r="AB1405" s="72"/>
      <c r="AC1405" s="145"/>
      <c r="AD1405" s="71"/>
      <c r="AE1405" s="36"/>
      <c r="AF1405" s="194"/>
      <c r="AG1405" s="7"/>
      <c r="AH1405" s="7"/>
      <c r="AI1405" s="36"/>
      <c r="AJ1405" s="7"/>
      <c r="AK1405" s="37"/>
      <c r="AL1405" s="98">
        <f>ROUND(ROUND(P1399*Y1406,0)*$AD$1019,0)</f>
        <v>311</v>
      </c>
      <c r="AM1405" s="66"/>
    </row>
    <row r="1406" spans="1:39" ht="16.75" customHeight="1" x14ac:dyDescent="0.3">
      <c r="A1406" s="11">
        <v>33</v>
      </c>
      <c r="B1406" s="14" t="s">
        <v>4181</v>
      </c>
      <c r="C1406" s="52" t="s">
        <v>14187</v>
      </c>
      <c r="D1406" s="45"/>
      <c r="E1406" s="2"/>
      <c r="F1406" s="2"/>
      <c r="G1406" s="2"/>
      <c r="H1406" s="2"/>
      <c r="I1406" s="2"/>
      <c r="J1406" s="2"/>
      <c r="K1406" s="44"/>
      <c r="L1406" s="2"/>
      <c r="M1406" s="2"/>
      <c r="N1406" s="58"/>
      <c r="O1406" s="81"/>
      <c r="P1406" s="185"/>
      <c r="Q1406" s="2"/>
      <c r="R1406" s="2"/>
      <c r="S1406" s="44"/>
      <c r="T1406" s="284" t="s">
        <v>7405</v>
      </c>
      <c r="U1406" s="285"/>
      <c r="V1406" s="285"/>
      <c r="W1406" s="285"/>
      <c r="X1406" s="136" t="s">
        <v>7404</v>
      </c>
      <c r="Y1406" s="273">
        <v>0.95</v>
      </c>
      <c r="Z1406" s="274"/>
      <c r="AA1406" s="233"/>
      <c r="AB1406" s="156"/>
      <c r="AC1406" s="155"/>
      <c r="AD1406" s="157"/>
      <c r="AE1406" s="291" t="s">
        <v>12369</v>
      </c>
      <c r="AF1406" s="220" t="s">
        <v>7358</v>
      </c>
      <c r="AG1406" s="55" t="s">
        <v>7390</v>
      </c>
      <c r="AH1406" s="141">
        <v>0.7</v>
      </c>
      <c r="AI1406" s="141"/>
      <c r="AJ1406" s="141"/>
      <c r="AK1406" s="142"/>
      <c r="AL1406" s="98">
        <f>ROUND(ROUND(ROUND(P1399*Y1406,0)*$AD$1019,0)*AH1406,0)</f>
        <v>218</v>
      </c>
      <c r="AM1406" s="66"/>
    </row>
    <row r="1407" spans="1:39" ht="16.75" customHeight="1" x14ac:dyDescent="0.3">
      <c r="A1407" s="11">
        <v>33</v>
      </c>
      <c r="B1407" s="14" t="s">
        <v>4180</v>
      </c>
      <c r="C1407" s="52" t="s">
        <v>14186</v>
      </c>
      <c r="D1407" s="128"/>
      <c r="E1407" s="129"/>
      <c r="F1407" s="129"/>
      <c r="G1407" s="129"/>
      <c r="H1407" s="129"/>
      <c r="I1407" s="129"/>
      <c r="J1407" s="129"/>
      <c r="K1407" s="130"/>
      <c r="L1407" s="2"/>
      <c r="M1407" s="2"/>
      <c r="N1407" s="58"/>
      <c r="O1407" s="81"/>
      <c r="P1407" s="185"/>
      <c r="Q1407" s="2"/>
      <c r="R1407" s="2"/>
      <c r="S1407" s="44"/>
      <c r="T1407" s="284"/>
      <c r="U1407" s="285"/>
      <c r="V1407" s="285"/>
      <c r="W1407" s="285"/>
      <c r="X1407" s="2"/>
      <c r="Y1407" s="145"/>
      <c r="Z1407" s="71"/>
      <c r="AA1407" s="232"/>
      <c r="AB1407" s="72"/>
      <c r="AC1407" s="145"/>
      <c r="AD1407" s="71"/>
      <c r="AE1407" s="292"/>
      <c r="AF1407" s="220" t="s">
        <v>7391</v>
      </c>
      <c r="AG1407" s="55" t="s">
        <v>7390</v>
      </c>
      <c r="AH1407" s="141">
        <v>0.5</v>
      </c>
      <c r="AI1407" s="141"/>
      <c r="AJ1407" s="141"/>
      <c r="AK1407" s="142"/>
      <c r="AL1407" s="98">
        <f>ROUND(ROUND(ROUND(P1399*Y1406,0)*$AD$1019,0)*AH1407,0)</f>
        <v>156</v>
      </c>
      <c r="AM1407" s="66"/>
    </row>
    <row r="1408" spans="1:39" ht="16.75" customHeight="1" x14ac:dyDescent="0.3">
      <c r="A1408" s="11">
        <v>33</v>
      </c>
      <c r="B1408" s="14" t="s">
        <v>4179</v>
      </c>
      <c r="C1408" s="52" t="s">
        <v>14185</v>
      </c>
      <c r="D1408" s="128"/>
      <c r="E1408" s="129"/>
      <c r="F1408" s="129"/>
      <c r="G1408" s="129"/>
      <c r="H1408" s="129"/>
      <c r="I1408" s="129"/>
      <c r="J1408" s="129"/>
      <c r="K1408" s="130"/>
      <c r="L1408" s="2"/>
      <c r="M1408" s="2"/>
      <c r="N1408" s="58"/>
      <c r="O1408" s="81"/>
      <c r="P1408" s="185"/>
      <c r="Q1408" s="2"/>
      <c r="R1408" s="2"/>
      <c r="S1408" s="44"/>
      <c r="T1408" s="45"/>
      <c r="U1408" s="2"/>
      <c r="V1408" s="2"/>
      <c r="W1408" s="2"/>
      <c r="X1408" s="2"/>
      <c r="Y1408" s="145"/>
      <c r="Z1408" s="71"/>
      <c r="AA1408" s="232"/>
      <c r="AB1408" s="72"/>
      <c r="AC1408" s="145"/>
      <c r="AD1408" s="71"/>
      <c r="AE1408" s="36"/>
      <c r="AF1408" s="201"/>
      <c r="AG1408" s="55"/>
      <c r="AH1408" s="141"/>
      <c r="AI1408" s="268" t="s">
        <v>7356</v>
      </c>
      <c r="AJ1408" s="53">
        <v>5</v>
      </c>
      <c r="AK1408" s="181" t="s">
        <v>7357</v>
      </c>
      <c r="AL1408" s="98">
        <f>ROUND(ROUND(P1399*Y1406,0)*$AD$1019-AJ1408,0)</f>
        <v>306</v>
      </c>
      <c r="AM1408" s="66"/>
    </row>
    <row r="1409" spans="1:39" ht="16.75" customHeight="1" x14ac:dyDescent="0.3">
      <c r="A1409" s="11">
        <v>33</v>
      </c>
      <c r="B1409" s="14" t="s">
        <v>4178</v>
      </c>
      <c r="C1409" s="52" t="s">
        <v>14184</v>
      </c>
      <c r="D1409" s="128"/>
      <c r="E1409" s="129"/>
      <c r="F1409" s="129"/>
      <c r="G1409" s="129"/>
      <c r="H1409" s="129"/>
      <c r="I1409" s="129"/>
      <c r="J1409" s="129"/>
      <c r="K1409" s="130"/>
      <c r="L1409" s="2"/>
      <c r="M1409" s="2"/>
      <c r="N1409" s="58"/>
      <c r="O1409" s="81"/>
      <c r="P1409" s="185"/>
      <c r="Q1409" s="2"/>
      <c r="R1409" s="2"/>
      <c r="S1409" s="44"/>
      <c r="T1409" s="45"/>
      <c r="U1409" s="2"/>
      <c r="V1409" s="2"/>
      <c r="W1409" s="2"/>
      <c r="X1409" s="2"/>
      <c r="Y1409" s="145"/>
      <c r="Z1409" s="71"/>
      <c r="AA1409" s="232"/>
      <c r="AB1409" s="72"/>
      <c r="AC1409" s="145"/>
      <c r="AD1409" s="71"/>
      <c r="AE1409" s="291" t="s">
        <v>12369</v>
      </c>
      <c r="AF1409" s="220" t="s">
        <v>7358</v>
      </c>
      <c r="AG1409" s="55" t="s">
        <v>7390</v>
      </c>
      <c r="AH1409" s="141">
        <v>0.7</v>
      </c>
      <c r="AI1409" s="269"/>
      <c r="AJ1409" s="136"/>
      <c r="AK1409" s="75"/>
      <c r="AL1409" s="98">
        <f>ROUND(ROUND(ROUND(P1399*Y1406,0)*$AD$1019,0)*AH1409-AJ1408,0)</f>
        <v>213</v>
      </c>
      <c r="AM1409" s="66"/>
    </row>
    <row r="1410" spans="1:39" ht="16.75" customHeight="1" x14ac:dyDescent="0.3">
      <c r="A1410" s="11">
        <v>33</v>
      </c>
      <c r="B1410" s="14" t="s">
        <v>4177</v>
      </c>
      <c r="C1410" s="52" t="s">
        <v>14183</v>
      </c>
      <c r="D1410" s="128"/>
      <c r="E1410" s="129"/>
      <c r="F1410" s="129"/>
      <c r="G1410" s="129"/>
      <c r="H1410" s="129"/>
      <c r="I1410" s="129"/>
      <c r="J1410" s="129"/>
      <c r="K1410" s="130"/>
      <c r="L1410" s="2"/>
      <c r="M1410" s="2"/>
      <c r="N1410" s="58"/>
      <c r="O1410" s="81"/>
      <c r="P1410" s="241"/>
      <c r="Q1410" s="8"/>
      <c r="R1410" s="8"/>
      <c r="S1410" s="24"/>
      <c r="T1410" s="43"/>
      <c r="U1410" s="8"/>
      <c r="V1410" s="8"/>
      <c r="W1410" s="8"/>
      <c r="X1410" s="8"/>
      <c r="Y1410" s="180"/>
      <c r="Z1410" s="73"/>
      <c r="AA1410" s="232"/>
      <c r="AB1410" s="72"/>
      <c r="AC1410" s="145"/>
      <c r="AD1410" s="71"/>
      <c r="AE1410" s="292"/>
      <c r="AF1410" s="220" t="s">
        <v>7391</v>
      </c>
      <c r="AG1410" s="55" t="s">
        <v>7390</v>
      </c>
      <c r="AH1410" s="141">
        <v>0.5</v>
      </c>
      <c r="AI1410" s="270"/>
      <c r="AJ1410" s="144"/>
      <c r="AK1410" s="150"/>
      <c r="AL1410" s="98">
        <f>ROUND(ROUND(ROUND(P1399*Y1406,0)*$AD$1019,0)*AH1410-AJ1408,0)</f>
        <v>151</v>
      </c>
      <c r="AM1410" s="66"/>
    </row>
    <row r="1411" spans="1:39" ht="16.75" customHeight="1" x14ac:dyDescent="0.3">
      <c r="A1411" s="11">
        <v>33</v>
      </c>
      <c r="B1411" s="14" t="s">
        <v>4176</v>
      </c>
      <c r="C1411" s="52" t="s">
        <v>14182</v>
      </c>
      <c r="D1411" s="45"/>
      <c r="E1411" s="2"/>
      <c r="F1411" s="2"/>
      <c r="G1411" s="2"/>
      <c r="H1411" s="2"/>
      <c r="I1411" s="2"/>
      <c r="J1411" s="2"/>
      <c r="K1411" s="44"/>
      <c r="L1411" s="2"/>
      <c r="M1411" s="2"/>
      <c r="N1411" s="58"/>
      <c r="O1411" s="81"/>
      <c r="P1411" s="167" t="s">
        <v>12764</v>
      </c>
      <c r="Q1411" s="36"/>
      <c r="R1411" s="36"/>
      <c r="S1411" s="50"/>
      <c r="T1411" s="36"/>
      <c r="U1411" s="36"/>
      <c r="V1411" s="36"/>
      <c r="W1411" s="36"/>
      <c r="X1411" s="36"/>
      <c r="Y1411" s="217"/>
      <c r="Z1411" s="50"/>
      <c r="AA1411" s="12"/>
      <c r="AB1411" s="45"/>
      <c r="AC1411" s="2"/>
      <c r="AD1411" s="44"/>
      <c r="AE1411" s="36"/>
      <c r="AF1411" s="53"/>
      <c r="AG1411" s="36"/>
      <c r="AH1411" s="36"/>
      <c r="AI1411" s="36"/>
      <c r="AJ1411" s="36"/>
      <c r="AK1411" s="50"/>
      <c r="AL1411" s="98">
        <f>ROUND(P1417*$AD$1019,0)</f>
        <v>245</v>
      </c>
      <c r="AM1411" s="16"/>
    </row>
    <row r="1412" spans="1:39" ht="16.75" customHeight="1" x14ac:dyDescent="0.3">
      <c r="A1412" s="11">
        <v>33</v>
      </c>
      <c r="B1412" s="14" t="s">
        <v>4175</v>
      </c>
      <c r="C1412" s="52" t="s">
        <v>14181</v>
      </c>
      <c r="D1412" s="45"/>
      <c r="E1412" s="2"/>
      <c r="F1412" s="2"/>
      <c r="G1412" s="2"/>
      <c r="H1412" s="2"/>
      <c r="I1412" s="2"/>
      <c r="J1412" s="2"/>
      <c r="K1412" s="44"/>
      <c r="L1412" s="2"/>
      <c r="M1412" s="2"/>
      <c r="N1412" s="58"/>
      <c r="O1412" s="81"/>
      <c r="P1412" s="185"/>
      <c r="Q1412" s="2"/>
      <c r="R1412" s="2"/>
      <c r="S1412" s="44"/>
      <c r="T1412" s="2"/>
      <c r="U1412" s="2"/>
      <c r="V1412" s="2"/>
      <c r="W1412" s="2"/>
      <c r="X1412" s="2"/>
      <c r="Y1412" s="145"/>
      <c r="Z1412" s="71"/>
      <c r="AA1412" s="232"/>
      <c r="AB1412" s="72"/>
      <c r="AC1412" s="145"/>
      <c r="AD1412" s="71"/>
      <c r="AE1412" s="291" t="s">
        <v>12369</v>
      </c>
      <c r="AF1412" s="220" t="s">
        <v>7358</v>
      </c>
      <c r="AG1412" s="55" t="s">
        <v>7390</v>
      </c>
      <c r="AH1412" s="141">
        <v>0.7</v>
      </c>
      <c r="AI1412" s="141"/>
      <c r="AJ1412" s="141"/>
      <c r="AK1412" s="142"/>
      <c r="AL1412" s="98">
        <f>ROUND(ROUND(P1417*$AD$1019,0)*AH1412,0)</f>
        <v>172</v>
      </c>
      <c r="AM1412" s="16"/>
    </row>
    <row r="1413" spans="1:39" ht="16.75" customHeight="1" x14ac:dyDescent="0.3">
      <c r="A1413" s="11">
        <v>33</v>
      </c>
      <c r="B1413" s="14" t="s">
        <v>4174</v>
      </c>
      <c r="C1413" s="52" t="s">
        <v>14180</v>
      </c>
      <c r="D1413" s="128"/>
      <c r="E1413" s="129"/>
      <c r="F1413" s="129"/>
      <c r="G1413" s="129"/>
      <c r="H1413" s="129"/>
      <c r="I1413" s="129"/>
      <c r="J1413" s="129"/>
      <c r="K1413" s="130"/>
      <c r="L1413" s="2"/>
      <c r="M1413" s="2"/>
      <c r="N1413" s="58"/>
      <c r="O1413" s="81"/>
      <c r="P1413" s="185"/>
      <c r="Q1413" s="2"/>
      <c r="R1413" s="2"/>
      <c r="S1413" s="44"/>
      <c r="T1413" s="45"/>
      <c r="U1413" s="2"/>
      <c r="V1413" s="2"/>
      <c r="W1413" s="2"/>
      <c r="X1413" s="2"/>
      <c r="Y1413" s="145"/>
      <c r="Z1413" s="71"/>
      <c r="AA1413" s="232"/>
      <c r="AB1413" s="72"/>
      <c r="AC1413" s="145"/>
      <c r="AD1413" s="71"/>
      <c r="AE1413" s="292"/>
      <c r="AF1413" s="220" t="s">
        <v>7391</v>
      </c>
      <c r="AG1413" s="55" t="s">
        <v>7390</v>
      </c>
      <c r="AH1413" s="141">
        <v>0.5</v>
      </c>
      <c r="AI1413" s="141"/>
      <c r="AJ1413" s="141"/>
      <c r="AK1413" s="142"/>
      <c r="AL1413" s="98">
        <f>ROUND(ROUND(P1417*$AD$1019,0)*AH1413,0)</f>
        <v>123</v>
      </c>
      <c r="AM1413" s="66"/>
    </row>
    <row r="1414" spans="1:39" ht="16.75" customHeight="1" x14ac:dyDescent="0.3">
      <c r="A1414" s="11">
        <v>33</v>
      </c>
      <c r="B1414" s="14" t="s">
        <v>4173</v>
      </c>
      <c r="C1414" s="52" t="s">
        <v>14179</v>
      </c>
      <c r="D1414" s="128"/>
      <c r="E1414" s="129"/>
      <c r="F1414" s="129"/>
      <c r="G1414" s="129"/>
      <c r="H1414" s="129"/>
      <c r="I1414" s="129"/>
      <c r="J1414" s="129"/>
      <c r="K1414" s="130"/>
      <c r="L1414" s="2"/>
      <c r="M1414" s="2"/>
      <c r="N1414" s="58"/>
      <c r="O1414" s="81"/>
      <c r="P1414" s="185"/>
      <c r="Q1414" s="2"/>
      <c r="R1414" s="2"/>
      <c r="S1414" s="44"/>
      <c r="T1414" s="2"/>
      <c r="U1414" s="2"/>
      <c r="V1414" s="2"/>
      <c r="W1414" s="2"/>
      <c r="X1414" s="2"/>
      <c r="Y1414" s="145"/>
      <c r="Z1414" s="71"/>
      <c r="AA1414" s="232"/>
      <c r="AB1414" s="72"/>
      <c r="AC1414" s="145"/>
      <c r="AD1414" s="71"/>
      <c r="AE1414" s="36"/>
      <c r="AF1414" s="201"/>
      <c r="AG1414" s="55"/>
      <c r="AH1414" s="141"/>
      <c r="AI1414" s="268" t="s">
        <v>7356</v>
      </c>
      <c r="AJ1414" s="53">
        <v>5</v>
      </c>
      <c r="AK1414" s="181" t="s">
        <v>7357</v>
      </c>
      <c r="AL1414" s="98">
        <f>ROUND(P1417*$AD$1019-AJ1414,0)</f>
        <v>240</v>
      </c>
      <c r="AM1414" s="66"/>
    </row>
    <row r="1415" spans="1:39" ht="16.75" customHeight="1" x14ac:dyDescent="0.3">
      <c r="A1415" s="11">
        <v>33</v>
      </c>
      <c r="B1415" s="14" t="s">
        <v>4172</v>
      </c>
      <c r="C1415" s="52" t="s">
        <v>14178</v>
      </c>
      <c r="D1415" s="128"/>
      <c r="E1415" s="129"/>
      <c r="F1415" s="129"/>
      <c r="G1415" s="129"/>
      <c r="H1415" s="129"/>
      <c r="I1415" s="129"/>
      <c r="J1415" s="129"/>
      <c r="K1415" s="130"/>
      <c r="L1415" s="2"/>
      <c r="M1415" s="2"/>
      <c r="N1415" s="58"/>
      <c r="O1415" s="81"/>
      <c r="P1415" s="185"/>
      <c r="Q1415" s="2"/>
      <c r="R1415" s="2"/>
      <c r="S1415" s="44"/>
      <c r="T1415" s="2"/>
      <c r="U1415" s="2"/>
      <c r="V1415" s="2"/>
      <c r="W1415" s="2"/>
      <c r="X1415" s="2"/>
      <c r="Y1415" s="145"/>
      <c r="Z1415" s="71"/>
      <c r="AA1415" s="232"/>
      <c r="AB1415" s="72"/>
      <c r="AC1415" s="145"/>
      <c r="AD1415" s="71"/>
      <c r="AE1415" s="291" t="s">
        <v>12369</v>
      </c>
      <c r="AF1415" s="220" t="s">
        <v>7358</v>
      </c>
      <c r="AG1415" s="55" t="s">
        <v>7390</v>
      </c>
      <c r="AH1415" s="141">
        <v>0.7</v>
      </c>
      <c r="AI1415" s="269"/>
      <c r="AJ1415" s="136"/>
      <c r="AK1415" s="75"/>
      <c r="AL1415" s="98">
        <f>ROUND(ROUND(P1417*$AD$1019,0)*AH1415-AJ1414,0)</f>
        <v>167</v>
      </c>
      <c r="AM1415" s="66"/>
    </row>
    <row r="1416" spans="1:39" ht="16.75" customHeight="1" x14ac:dyDescent="0.3">
      <c r="A1416" s="11">
        <v>33</v>
      </c>
      <c r="B1416" s="14" t="s">
        <v>4171</v>
      </c>
      <c r="C1416" s="52" t="s">
        <v>14177</v>
      </c>
      <c r="D1416" s="128"/>
      <c r="E1416" s="129"/>
      <c r="F1416" s="129"/>
      <c r="G1416" s="129"/>
      <c r="H1416" s="129"/>
      <c r="I1416" s="129"/>
      <c r="J1416" s="129"/>
      <c r="K1416" s="130"/>
      <c r="L1416" s="2"/>
      <c r="M1416" s="2"/>
      <c r="N1416" s="58"/>
      <c r="O1416" s="81"/>
      <c r="P1416" s="185"/>
      <c r="Q1416" s="2"/>
      <c r="R1416" s="2"/>
      <c r="S1416" s="44"/>
      <c r="T1416" s="2"/>
      <c r="U1416" s="2"/>
      <c r="V1416" s="2"/>
      <c r="W1416" s="2"/>
      <c r="X1416" s="2"/>
      <c r="Y1416" s="145"/>
      <c r="Z1416" s="71"/>
      <c r="AA1416" s="232"/>
      <c r="AB1416" s="72"/>
      <c r="AC1416" s="145"/>
      <c r="AD1416" s="71"/>
      <c r="AE1416" s="292"/>
      <c r="AF1416" s="220" t="s">
        <v>7391</v>
      </c>
      <c r="AG1416" s="55" t="s">
        <v>7390</v>
      </c>
      <c r="AH1416" s="141">
        <v>0.5</v>
      </c>
      <c r="AI1416" s="270"/>
      <c r="AJ1416" s="144"/>
      <c r="AK1416" s="150"/>
      <c r="AL1416" s="98">
        <f>ROUND(ROUND(P1417*$AD$1019,0)*AH1416-AJ1414,0)</f>
        <v>118</v>
      </c>
      <c r="AM1416" s="66"/>
    </row>
    <row r="1417" spans="1:39" ht="16.75" customHeight="1" x14ac:dyDescent="0.3">
      <c r="A1417" s="11">
        <v>33</v>
      </c>
      <c r="B1417" s="14" t="s">
        <v>4170</v>
      </c>
      <c r="C1417" s="52" t="s">
        <v>14176</v>
      </c>
      <c r="D1417" s="45"/>
      <c r="E1417" s="2"/>
      <c r="F1417" s="2"/>
      <c r="G1417" s="2"/>
      <c r="H1417" s="2"/>
      <c r="I1417" s="2"/>
      <c r="J1417" s="2"/>
      <c r="K1417" s="44"/>
      <c r="L1417" s="2"/>
      <c r="M1417" s="2"/>
      <c r="N1417" s="58"/>
      <c r="O1417" s="81"/>
      <c r="P1417" s="271">
        <f>'21共同生活援助（日中支援型）'!P697</f>
        <v>489</v>
      </c>
      <c r="Q1417" s="272"/>
      <c r="R1417" s="2" t="s">
        <v>7388</v>
      </c>
      <c r="S1417" s="44"/>
      <c r="T1417" s="281" t="s">
        <v>7380</v>
      </c>
      <c r="U1417" s="282"/>
      <c r="V1417" s="282"/>
      <c r="W1417" s="282"/>
      <c r="X1417" s="36"/>
      <c r="Y1417" s="217"/>
      <c r="Z1417" s="74"/>
      <c r="AA1417" s="232"/>
      <c r="AB1417" s="72"/>
      <c r="AC1417" s="145"/>
      <c r="AD1417" s="71"/>
      <c r="AE1417" s="36"/>
      <c r="AF1417" s="194"/>
      <c r="AG1417" s="7"/>
      <c r="AH1417" s="7"/>
      <c r="AI1417" s="36"/>
      <c r="AJ1417" s="7"/>
      <c r="AK1417" s="37"/>
      <c r="AL1417" s="98">
        <f>ROUND(ROUND(P1417*Y1418,0)*$AD$1019,0)</f>
        <v>228</v>
      </c>
      <c r="AM1417" s="66"/>
    </row>
    <row r="1418" spans="1:39" ht="16.75" customHeight="1" x14ac:dyDescent="0.3">
      <c r="A1418" s="11">
        <v>33</v>
      </c>
      <c r="B1418" s="14" t="s">
        <v>4169</v>
      </c>
      <c r="C1418" s="52" t="s">
        <v>14175</v>
      </c>
      <c r="D1418" s="45"/>
      <c r="E1418" s="2"/>
      <c r="F1418" s="2"/>
      <c r="G1418" s="2"/>
      <c r="H1418" s="2"/>
      <c r="I1418" s="2"/>
      <c r="J1418" s="2"/>
      <c r="K1418" s="44"/>
      <c r="L1418" s="2"/>
      <c r="M1418" s="2"/>
      <c r="N1418" s="58"/>
      <c r="O1418" s="81"/>
      <c r="P1418" s="72"/>
      <c r="Q1418" s="145"/>
      <c r="R1418" s="2"/>
      <c r="S1418" s="44"/>
      <c r="T1418" s="284"/>
      <c r="U1418" s="285"/>
      <c r="V1418" s="285"/>
      <c r="W1418" s="285"/>
      <c r="X1418" s="136" t="s">
        <v>7404</v>
      </c>
      <c r="Y1418" s="273">
        <v>0.93</v>
      </c>
      <c r="Z1418" s="274"/>
      <c r="AA1418" s="233"/>
      <c r="AB1418" s="156"/>
      <c r="AC1418" s="155"/>
      <c r="AD1418" s="157"/>
      <c r="AE1418" s="291" t="s">
        <v>12369</v>
      </c>
      <c r="AF1418" s="220" t="s">
        <v>7358</v>
      </c>
      <c r="AG1418" s="55" t="s">
        <v>7390</v>
      </c>
      <c r="AH1418" s="141">
        <v>0.7</v>
      </c>
      <c r="AI1418" s="141"/>
      <c r="AJ1418" s="141"/>
      <c r="AK1418" s="142"/>
      <c r="AL1418" s="98">
        <f>ROUND(ROUND(ROUND(P1417*Y1418,0)*$AD$1019,0)*AH1418,0)</f>
        <v>160</v>
      </c>
      <c r="AM1418" s="66"/>
    </row>
    <row r="1419" spans="1:39" ht="16.75" customHeight="1" x14ac:dyDescent="0.3">
      <c r="A1419" s="11">
        <v>33</v>
      </c>
      <c r="B1419" s="14" t="s">
        <v>4168</v>
      </c>
      <c r="C1419" s="52" t="s">
        <v>14174</v>
      </c>
      <c r="D1419" s="128"/>
      <c r="E1419" s="129"/>
      <c r="F1419" s="129"/>
      <c r="G1419" s="129"/>
      <c r="H1419" s="129"/>
      <c r="I1419" s="129"/>
      <c r="J1419" s="129"/>
      <c r="K1419" s="130"/>
      <c r="L1419" s="2"/>
      <c r="M1419" s="2"/>
      <c r="N1419" s="58"/>
      <c r="O1419" s="81"/>
      <c r="P1419" s="185"/>
      <c r="Q1419" s="2"/>
      <c r="R1419" s="2"/>
      <c r="S1419" s="44"/>
      <c r="T1419" s="284"/>
      <c r="U1419" s="285"/>
      <c r="V1419" s="285"/>
      <c r="W1419" s="285"/>
      <c r="X1419" s="2"/>
      <c r="Y1419" s="145"/>
      <c r="Z1419" s="71"/>
      <c r="AA1419" s="232"/>
      <c r="AB1419" s="72"/>
      <c r="AC1419" s="145"/>
      <c r="AD1419" s="71"/>
      <c r="AE1419" s="292"/>
      <c r="AF1419" s="220" t="s">
        <v>7391</v>
      </c>
      <c r="AG1419" s="55" t="s">
        <v>7390</v>
      </c>
      <c r="AH1419" s="141">
        <v>0.5</v>
      </c>
      <c r="AI1419" s="141"/>
      <c r="AJ1419" s="141"/>
      <c r="AK1419" s="142"/>
      <c r="AL1419" s="98">
        <f>ROUND(ROUND(ROUND(P1417*Y1418,0)*$AD$1019,0)*AH1419,0)</f>
        <v>114</v>
      </c>
      <c r="AM1419" s="66"/>
    </row>
    <row r="1420" spans="1:39" ht="16.75" customHeight="1" x14ac:dyDescent="0.3">
      <c r="A1420" s="11">
        <v>33</v>
      </c>
      <c r="B1420" s="14" t="s">
        <v>4167</v>
      </c>
      <c r="C1420" s="52" t="s">
        <v>14173</v>
      </c>
      <c r="D1420" s="128"/>
      <c r="E1420" s="129"/>
      <c r="F1420" s="129"/>
      <c r="G1420" s="129"/>
      <c r="H1420" s="129"/>
      <c r="I1420" s="129"/>
      <c r="J1420" s="129"/>
      <c r="K1420" s="130"/>
      <c r="L1420" s="2"/>
      <c r="M1420" s="2"/>
      <c r="N1420" s="58"/>
      <c r="O1420" s="81"/>
      <c r="P1420" s="185"/>
      <c r="Q1420" s="2"/>
      <c r="R1420" s="2"/>
      <c r="S1420" s="44"/>
      <c r="T1420" s="45"/>
      <c r="U1420" s="2"/>
      <c r="V1420" s="2"/>
      <c r="W1420" s="2"/>
      <c r="X1420" s="2"/>
      <c r="Y1420" s="145"/>
      <c r="Z1420" s="71"/>
      <c r="AA1420" s="232"/>
      <c r="AB1420" s="72"/>
      <c r="AC1420" s="145"/>
      <c r="AD1420" s="71"/>
      <c r="AE1420" s="36"/>
      <c r="AF1420" s="201"/>
      <c r="AG1420" s="55"/>
      <c r="AH1420" s="141"/>
      <c r="AI1420" s="268" t="s">
        <v>7356</v>
      </c>
      <c r="AJ1420" s="53">
        <v>5</v>
      </c>
      <c r="AK1420" s="181" t="s">
        <v>7357</v>
      </c>
      <c r="AL1420" s="98">
        <f>ROUND(ROUND(P1417*Y1418,0)*$AD$1019-AJ1420,0)</f>
        <v>223</v>
      </c>
      <c r="AM1420" s="66"/>
    </row>
    <row r="1421" spans="1:39" ht="16.75" customHeight="1" x14ac:dyDescent="0.3">
      <c r="A1421" s="11">
        <v>33</v>
      </c>
      <c r="B1421" s="14" t="s">
        <v>4166</v>
      </c>
      <c r="C1421" s="52" t="s">
        <v>14172</v>
      </c>
      <c r="D1421" s="128"/>
      <c r="E1421" s="129"/>
      <c r="F1421" s="129"/>
      <c r="G1421" s="129"/>
      <c r="H1421" s="129"/>
      <c r="I1421" s="129"/>
      <c r="J1421" s="129"/>
      <c r="K1421" s="130"/>
      <c r="L1421" s="2"/>
      <c r="M1421" s="2"/>
      <c r="N1421" s="58"/>
      <c r="O1421" s="81"/>
      <c r="P1421" s="185"/>
      <c r="Q1421" s="2"/>
      <c r="R1421" s="2"/>
      <c r="S1421" s="44"/>
      <c r="T1421" s="45"/>
      <c r="U1421" s="2"/>
      <c r="V1421" s="2"/>
      <c r="W1421" s="2"/>
      <c r="X1421" s="2"/>
      <c r="Y1421" s="145"/>
      <c r="Z1421" s="71"/>
      <c r="AA1421" s="232"/>
      <c r="AB1421" s="72"/>
      <c r="AC1421" s="145"/>
      <c r="AD1421" s="71"/>
      <c r="AE1421" s="291" t="s">
        <v>12369</v>
      </c>
      <c r="AF1421" s="220" t="s">
        <v>7358</v>
      </c>
      <c r="AG1421" s="55" t="s">
        <v>7390</v>
      </c>
      <c r="AH1421" s="141">
        <v>0.7</v>
      </c>
      <c r="AI1421" s="269"/>
      <c r="AJ1421" s="136"/>
      <c r="AK1421" s="75"/>
      <c r="AL1421" s="98">
        <f>ROUND(ROUND(ROUND(P1417*Y1418,0)*$AD$1019,0)*AH1421-AJ1420,0)</f>
        <v>155</v>
      </c>
      <c r="AM1421" s="66"/>
    </row>
    <row r="1422" spans="1:39" ht="16.75" customHeight="1" x14ac:dyDescent="0.3">
      <c r="A1422" s="11">
        <v>33</v>
      </c>
      <c r="B1422" s="14" t="s">
        <v>4165</v>
      </c>
      <c r="C1422" s="52" t="s">
        <v>14171</v>
      </c>
      <c r="D1422" s="128"/>
      <c r="E1422" s="129"/>
      <c r="F1422" s="129"/>
      <c r="G1422" s="129"/>
      <c r="H1422" s="129"/>
      <c r="I1422" s="129"/>
      <c r="J1422" s="129"/>
      <c r="K1422" s="130"/>
      <c r="L1422" s="2"/>
      <c r="M1422" s="2"/>
      <c r="N1422" s="58"/>
      <c r="O1422" s="81"/>
      <c r="P1422" s="185"/>
      <c r="Q1422" s="2"/>
      <c r="R1422" s="2"/>
      <c r="S1422" s="44"/>
      <c r="T1422" s="43"/>
      <c r="U1422" s="8"/>
      <c r="V1422" s="8"/>
      <c r="W1422" s="8"/>
      <c r="X1422" s="8"/>
      <c r="Y1422" s="180"/>
      <c r="Z1422" s="73"/>
      <c r="AA1422" s="232"/>
      <c r="AB1422" s="72"/>
      <c r="AC1422" s="145"/>
      <c r="AD1422" s="71"/>
      <c r="AE1422" s="292"/>
      <c r="AF1422" s="220" t="s">
        <v>7391</v>
      </c>
      <c r="AG1422" s="55" t="s">
        <v>7390</v>
      </c>
      <c r="AH1422" s="141">
        <v>0.5</v>
      </c>
      <c r="AI1422" s="270"/>
      <c r="AJ1422" s="144"/>
      <c r="AK1422" s="150"/>
      <c r="AL1422" s="98">
        <f>ROUND(ROUND(ROUND(P1417*Y1418,0)*$AD$1019,0)*AH1422-AJ1420,0)</f>
        <v>109</v>
      </c>
      <c r="AM1422" s="66"/>
    </row>
    <row r="1423" spans="1:39" ht="16.75" customHeight="1" x14ac:dyDescent="0.3">
      <c r="A1423" s="11">
        <v>33</v>
      </c>
      <c r="B1423" s="14" t="s">
        <v>4164</v>
      </c>
      <c r="C1423" s="52" t="s">
        <v>14170</v>
      </c>
      <c r="D1423" s="45"/>
      <c r="E1423" s="2"/>
      <c r="F1423" s="2"/>
      <c r="G1423" s="2"/>
      <c r="H1423" s="2"/>
      <c r="I1423" s="2"/>
      <c r="J1423" s="2"/>
      <c r="K1423" s="44"/>
      <c r="L1423" s="2"/>
      <c r="M1423" s="2"/>
      <c r="N1423" s="58"/>
      <c r="O1423" s="81"/>
      <c r="P1423" s="185"/>
      <c r="Q1423" s="2"/>
      <c r="R1423" s="2"/>
      <c r="S1423" s="44"/>
      <c r="T1423" s="281" t="s">
        <v>13491</v>
      </c>
      <c r="U1423" s="282"/>
      <c r="V1423" s="282"/>
      <c r="W1423" s="282"/>
      <c r="X1423" s="2"/>
      <c r="Y1423" s="145"/>
      <c r="Z1423" s="71"/>
      <c r="AA1423" s="232"/>
      <c r="AB1423" s="72"/>
      <c r="AC1423" s="145"/>
      <c r="AD1423" s="71"/>
      <c r="AE1423" s="36"/>
      <c r="AF1423" s="194"/>
      <c r="AG1423" s="7"/>
      <c r="AH1423" s="7"/>
      <c r="AI1423" s="36"/>
      <c r="AJ1423" s="7"/>
      <c r="AK1423" s="37"/>
      <c r="AL1423" s="98">
        <f>ROUND(ROUND(P1417*Y1424,0)*$AD$1019,0)</f>
        <v>233</v>
      </c>
      <c r="AM1423" s="66"/>
    </row>
    <row r="1424" spans="1:39" ht="16.75" customHeight="1" x14ac:dyDescent="0.3">
      <c r="A1424" s="11">
        <v>33</v>
      </c>
      <c r="B1424" s="14" t="s">
        <v>4163</v>
      </c>
      <c r="C1424" s="52" t="s">
        <v>14169</v>
      </c>
      <c r="D1424" s="45"/>
      <c r="E1424" s="2"/>
      <c r="F1424" s="2"/>
      <c r="G1424" s="2"/>
      <c r="H1424" s="2"/>
      <c r="I1424" s="2"/>
      <c r="J1424" s="2"/>
      <c r="K1424" s="44"/>
      <c r="L1424" s="2"/>
      <c r="M1424" s="2"/>
      <c r="N1424" s="58"/>
      <c r="O1424" s="81"/>
      <c r="P1424" s="185"/>
      <c r="Q1424" s="2"/>
      <c r="R1424" s="2"/>
      <c r="S1424" s="44"/>
      <c r="T1424" s="284" t="s">
        <v>7405</v>
      </c>
      <c r="U1424" s="285"/>
      <c r="V1424" s="285"/>
      <c r="W1424" s="285"/>
      <c r="X1424" s="136" t="s">
        <v>7404</v>
      </c>
      <c r="Y1424" s="273">
        <v>0.95</v>
      </c>
      <c r="Z1424" s="274"/>
      <c r="AA1424" s="233"/>
      <c r="AB1424" s="156"/>
      <c r="AC1424" s="155"/>
      <c r="AD1424" s="157"/>
      <c r="AE1424" s="291" t="s">
        <v>12369</v>
      </c>
      <c r="AF1424" s="220" t="s">
        <v>7358</v>
      </c>
      <c r="AG1424" s="55" t="s">
        <v>7390</v>
      </c>
      <c r="AH1424" s="141">
        <v>0.7</v>
      </c>
      <c r="AI1424" s="141"/>
      <c r="AJ1424" s="141"/>
      <c r="AK1424" s="142"/>
      <c r="AL1424" s="98">
        <f>ROUND(ROUND(ROUND(P1417*Y1424,0)*$AD$1019,0)*AH1424,0)</f>
        <v>163</v>
      </c>
      <c r="AM1424" s="66"/>
    </row>
    <row r="1425" spans="1:39" ht="16.75" customHeight="1" x14ac:dyDescent="0.3">
      <c r="A1425" s="11">
        <v>33</v>
      </c>
      <c r="B1425" s="14" t="s">
        <v>4162</v>
      </c>
      <c r="C1425" s="52" t="s">
        <v>14168</v>
      </c>
      <c r="D1425" s="128"/>
      <c r="E1425" s="129"/>
      <c r="F1425" s="129"/>
      <c r="G1425" s="129"/>
      <c r="H1425" s="129"/>
      <c r="I1425" s="129"/>
      <c r="J1425" s="129"/>
      <c r="K1425" s="130"/>
      <c r="L1425" s="2"/>
      <c r="M1425" s="2"/>
      <c r="N1425" s="58"/>
      <c r="O1425" s="81"/>
      <c r="P1425" s="185"/>
      <c r="Q1425" s="2"/>
      <c r="R1425" s="2"/>
      <c r="S1425" s="44"/>
      <c r="T1425" s="284"/>
      <c r="U1425" s="285"/>
      <c r="V1425" s="285"/>
      <c r="W1425" s="285"/>
      <c r="X1425" s="2"/>
      <c r="Y1425" s="145"/>
      <c r="Z1425" s="71"/>
      <c r="AA1425" s="232"/>
      <c r="AB1425" s="72"/>
      <c r="AC1425" s="145"/>
      <c r="AD1425" s="71"/>
      <c r="AE1425" s="292"/>
      <c r="AF1425" s="220" t="s">
        <v>7391</v>
      </c>
      <c r="AG1425" s="55" t="s">
        <v>7390</v>
      </c>
      <c r="AH1425" s="141">
        <v>0.5</v>
      </c>
      <c r="AI1425" s="141"/>
      <c r="AJ1425" s="141"/>
      <c r="AK1425" s="142"/>
      <c r="AL1425" s="98">
        <f>ROUND(ROUND(ROUND(P1417*Y1424,0)*$AD$1019,0)*AH1425,0)</f>
        <v>117</v>
      </c>
      <c r="AM1425" s="66"/>
    </row>
    <row r="1426" spans="1:39" ht="16.75" customHeight="1" x14ac:dyDescent="0.3">
      <c r="A1426" s="11">
        <v>33</v>
      </c>
      <c r="B1426" s="14" t="s">
        <v>4161</v>
      </c>
      <c r="C1426" s="52" t="s">
        <v>14167</v>
      </c>
      <c r="D1426" s="128"/>
      <c r="E1426" s="129"/>
      <c r="F1426" s="129"/>
      <c r="G1426" s="129"/>
      <c r="H1426" s="129"/>
      <c r="I1426" s="129"/>
      <c r="J1426" s="129"/>
      <c r="K1426" s="130"/>
      <c r="L1426" s="2"/>
      <c r="M1426" s="2"/>
      <c r="N1426" s="58"/>
      <c r="O1426" s="81"/>
      <c r="P1426" s="185"/>
      <c r="Q1426" s="2"/>
      <c r="R1426" s="2"/>
      <c r="S1426" s="44"/>
      <c r="T1426" s="45"/>
      <c r="U1426" s="2"/>
      <c r="V1426" s="2"/>
      <c r="W1426" s="2"/>
      <c r="X1426" s="2"/>
      <c r="Y1426" s="145"/>
      <c r="Z1426" s="71"/>
      <c r="AA1426" s="232"/>
      <c r="AB1426" s="72"/>
      <c r="AC1426" s="145"/>
      <c r="AD1426" s="71"/>
      <c r="AE1426" s="36"/>
      <c r="AF1426" s="201"/>
      <c r="AG1426" s="55"/>
      <c r="AH1426" s="141"/>
      <c r="AI1426" s="268" t="s">
        <v>7356</v>
      </c>
      <c r="AJ1426" s="53">
        <v>5</v>
      </c>
      <c r="AK1426" s="181" t="s">
        <v>7357</v>
      </c>
      <c r="AL1426" s="98">
        <f>ROUND(ROUND(P1417*Y1424,0)*$AD$1019-AJ1426,0)</f>
        <v>228</v>
      </c>
      <c r="AM1426" s="66"/>
    </row>
    <row r="1427" spans="1:39" ht="16.75" customHeight="1" x14ac:dyDescent="0.3">
      <c r="A1427" s="11">
        <v>33</v>
      </c>
      <c r="B1427" s="14" t="s">
        <v>4160</v>
      </c>
      <c r="C1427" s="52" t="s">
        <v>14166</v>
      </c>
      <c r="D1427" s="128"/>
      <c r="E1427" s="129"/>
      <c r="F1427" s="129"/>
      <c r="G1427" s="129"/>
      <c r="H1427" s="129"/>
      <c r="I1427" s="129"/>
      <c r="J1427" s="129"/>
      <c r="K1427" s="130"/>
      <c r="L1427" s="2"/>
      <c r="M1427" s="2"/>
      <c r="N1427" s="58"/>
      <c r="O1427" s="81"/>
      <c r="P1427" s="185"/>
      <c r="Q1427" s="2"/>
      <c r="R1427" s="2"/>
      <c r="S1427" s="44"/>
      <c r="T1427" s="45"/>
      <c r="U1427" s="2"/>
      <c r="V1427" s="2"/>
      <c r="W1427" s="2"/>
      <c r="X1427" s="2"/>
      <c r="Y1427" s="145"/>
      <c r="Z1427" s="71"/>
      <c r="AA1427" s="232"/>
      <c r="AB1427" s="72"/>
      <c r="AC1427" s="145"/>
      <c r="AD1427" s="71"/>
      <c r="AE1427" s="291" t="s">
        <v>12369</v>
      </c>
      <c r="AF1427" s="220" t="s">
        <v>7358</v>
      </c>
      <c r="AG1427" s="55" t="s">
        <v>7390</v>
      </c>
      <c r="AH1427" s="141">
        <v>0.7</v>
      </c>
      <c r="AI1427" s="269"/>
      <c r="AJ1427" s="136"/>
      <c r="AK1427" s="75"/>
      <c r="AL1427" s="98">
        <f>ROUND(ROUND(ROUND(P1417*Y1424,0)*$AD$1019,0)*AH1427-AJ1426,0)</f>
        <v>158</v>
      </c>
      <c r="AM1427" s="66"/>
    </row>
    <row r="1428" spans="1:39" ht="16.75" customHeight="1" x14ac:dyDescent="0.3">
      <c r="A1428" s="11">
        <v>33</v>
      </c>
      <c r="B1428" s="14" t="s">
        <v>4159</v>
      </c>
      <c r="C1428" s="52" t="s">
        <v>14165</v>
      </c>
      <c r="D1428" s="128"/>
      <c r="E1428" s="129"/>
      <c r="F1428" s="129"/>
      <c r="G1428" s="129"/>
      <c r="H1428" s="129"/>
      <c r="I1428" s="129"/>
      <c r="J1428" s="129"/>
      <c r="K1428" s="130"/>
      <c r="L1428" s="2"/>
      <c r="M1428" s="2"/>
      <c r="N1428" s="58"/>
      <c r="O1428" s="81"/>
      <c r="P1428" s="185"/>
      <c r="Q1428" s="2"/>
      <c r="R1428" s="2"/>
      <c r="S1428" s="44"/>
      <c r="T1428" s="43"/>
      <c r="U1428" s="8"/>
      <c r="V1428" s="8"/>
      <c r="W1428" s="8"/>
      <c r="X1428" s="8"/>
      <c r="Y1428" s="180"/>
      <c r="Z1428" s="73"/>
      <c r="AA1428" s="232"/>
      <c r="AB1428" s="72"/>
      <c r="AC1428" s="145"/>
      <c r="AD1428" s="71"/>
      <c r="AE1428" s="292"/>
      <c r="AF1428" s="220" t="s">
        <v>7391</v>
      </c>
      <c r="AG1428" s="55" t="s">
        <v>7390</v>
      </c>
      <c r="AH1428" s="141">
        <v>0.5</v>
      </c>
      <c r="AI1428" s="270"/>
      <c r="AJ1428" s="144"/>
      <c r="AK1428" s="150"/>
      <c r="AL1428" s="98">
        <f>ROUND(ROUND(ROUND(P1417*Y1424,0)*$AD$1019,0)*AH1428-AJ1426,0)</f>
        <v>112</v>
      </c>
      <c r="AM1428" s="66"/>
    </row>
    <row r="1429" spans="1:39" ht="16.75" customHeight="1" x14ac:dyDescent="0.3">
      <c r="A1429" s="11">
        <v>33</v>
      </c>
      <c r="B1429" s="14" t="s">
        <v>4158</v>
      </c>
      <c r="C1429" s="52" t="s">
        <v>14164</v>
      </c>
      <c r="D1429" s="45"/>
      <c r="E1429" s="2"/>
      <c r="F1429" s="2"/>
      <c r="G1429" s="2"/>
      <c r="H1429" s="2"/>
      <c r="I1429" s="2"/>
      <c r="J1429" s="2"/>
      <c r="K1429" s="44"/>
      <c r="L1429" s="2"/>
      <c r="M1429" s="2"/>
      <c r="N1429" s="58"/>
      <c r="O1429" s="81"/>
      <c r="P1429" s="297" t="s">
        <v>12744</v>
      </c>
      <c r="Q1429" s="298"/>
      <c r="R1429" s="298"/>
      <c r="S1429" s="299"/>
      <c r="T1429" s="36"/>
      <c r="U1429" s="36"/>
      <c r="V1429" s="36"/>
      <c r="W1429" s="36"/>
      <c r="X1429" s="36"/>
      <c r="Y1429" s="217"/>
      <c r="Z1429" s="50"/>
      <c r="AA1429" s="12"/>
      <c r="AB1429" s="45"/>
      <c r="AC1429" s="2"/>
      <c r="AD1429" s="44"/>
      <c r="AE1429" s="36"/>
      <c r="AF1429" s="53"/>
      <c r="AG1429" s="36"/>
      <c r="AH1429" s="36"/>
      <c r="AI1429" s="36"/>
      <c r="AJ1429" s="36"/>
      <c r="AK1429" s="50"/>
      <c r="AL1429" s="98">
        <f>ROUND(P1435*$AD$1019,0)</f>
        <v>215</v>
      </c>
      <c r="AM1429" s="16"/>
    </row>
    <row r="1430" spans="1:39" ht="16.75" customHeight="1" x14ac:dyDescent="0.3">
      <c r="A1430" s="11">
        <v>33</v>
      </c>
      <c r="B1430" s="14" t="s">
        <v>4157</v>
      </c>
      <c r="C1430" s="52" t="s">
        <v>14163</v>
      </c>
      <c r="D1430" s="45"/>
      <c r="E1430" s="2"/>
      <c r="F1430" s="2"/>
      <c r="G1430" s="2"/>
      <c r="H1430" s="2"/>
      <c r="I1430" s="2"/>
      <c r="J1430" s="2"/>
      <c r="K1430" s="44"/>
      <c r="L1430" s="2"/>
      <c r="M1430" s="2"/>
      <c r="N1430" s="58"/>
      <c r="O1430" s="81"/>
      <c r="P1430" s="300"/>
      <c r="Q1430" s="301"/>
      <c r="R1430" s="301"/>
      <c r="S1430" s="302"/>
      <c r="T1430" s="2"/>
      <c r="U1430" s="2"/>
      <c r="V1430" s="2"/>
      <c r="W1430" s="2"/>
      <c r="X1430" s="2"/>
      <c r="Y1430" s="145"/>
      <c r="Z1430" s="71"/>
      <c r="AA1430" s="232"/>
      <c r="AB1430" s="72"/>
      <c r="AC1430" s="145"/>
      <c r="AD1430" s="71"/>
      <c r="AE1430" s="291" t="s">
        <v>12369</v>
      </c>
      <c r="AF1430" s="220" t="s">
        <v>7358</v>
      </c>
      <c r="AG1430" s="55" t="s">
        <v>7390</v>
      </c>
      <c r="AH1430" s="141">
        <v>0.7</v>
      </c>
      <c r="AI1430" s="141"/>
      <c r="AJ1430" s="141"/>
      <c r="AK1430" s="142"/>
      <c r="AL1430" s="98">
        <f>ROUND(ROUND(P1435*$AD$1019,0)*AH1430,0)</f>
        <v>151</v>
      </c>
      <c r="AM1430" s="16"/>
    </row>
    <row r="1431" spans="1:39" ht="16.75" customHeight="1" x14ac:dyDescent="0.3">
      <c r="A1431" s="11">
        <v>33</v>
      </c>
      <c r="B1431" s="14" t="s">
        <v>4156</v>
      </c>
      <c r="C1431" s="52" t="s">
        <v>14162</v>
      </c>
      <c r="D1431" s="128"/>
      <c r="E1431" s="129"/>
      <c r="F1431" s="129"/>
      <c r="G1431" s="129"/>
      <c r="H1431" s="129"/>
      <c r="I1431" s="129"/>
      <c r="J1431" s="129"/>
      <c r="K1431" s="130"/>
      <c r="L1431" s="2"/>
      <c r="M1431" s="2"/>
      <c r="N1431" s="58"/>
      <c r="O1431" s="81"/>
      <c r="P1431" s="185"/>
      <c r="Q1431" s="2"/>
      <c r="R1431" s="2"/>
      <c r="S1431" s="44"/>
      <c r="T1431" s="45"/>
      <c r="U1431" s="2"/>
      <c r="V1431" s="2"/>
      <c r="W1431" s="2"/>
      <c r="X1431" s="2"/>
      <c r="Y1431" s="145"/>
      <c r="Z1431" s="71"/>
      <c r="AA1431" s="232"/>
      <c r="AB1431" s="72"/>
      <c r="AC1431" s="145"/>
      <c r="AD1431" s="71"/>
      <c r="AE1431" s="292"/>
      <c r="AF1431" s="220" t="s">
        <v>7391</v>
      </c>
      <c r="AG1431" s="55" t="s">
        <v>7390</v>
      </c>
      <c r="AH1431" s="141">
        <v>0.5</v>
      </c>
      <c r="AI1431" s="141"/>
      <c r="AJ1431" s="141"/>
      <c r="AK1431" s="142"/>
      <c r="AL1431" s="98">
        <f>ROUND(ROUND(P1435*$AD$1019,0)*AH1431,0)</f>
        <v>108</v>
      </c>
      <c r="AM1431" s="66"/>
    </row>
    <row r="1432" spans="1:39" ht="16.75" customHeight="1" x14ac:dyDescent="0.3">
      <c r="A1432" s="11">
        <v>33</v>
      </c>
      <c r="B1432" s="14" t="s">
        <v>4155</v>
      </c>
      <c r="C1432" s="52" t="s">
        <v>14161</v>
      </c>
      <c r="D1432" s="128"/>
      <c r="E1432" s="129"/>
      <c r="F1432" s="129"/>
      <c r="G1432" s="129"/>
      <c r="H1432" s="129"/>
      <c r="I1432" s="129"/>
      <c r="J1432" s="129"/>
      <c r="K1432" s="130"/>
      <c r="L1432" s="2"/>
      <c r="M1432" s="2"/>
      <c r="N1432" s="58"/>
      <c r="O1432" s="81"/>
      <c r="P1432" s="185"/>
      <c r="Q1432" s="2"/>
      <c r="R1432" s="2"/>
      <c r="S1432" s="44"/>
      <c r="T1432" s="2"/>
      <c r="U1432" s="2"/>
      <c r="V1432" s="2"/>
      <c r="W1432" s="2"/>
      <c r="X1432" s="2"/>
      <c r="Y1432" s="145"/>
      <c r="Z1432" s="71"/>
      <c r="AA1432" s="232"/>
      <c r="AB1432" s="72"/>
      <c r="AC1432" s="145"/>
      <c r="AD1432" s="71"/>
      <c r="AE1432" s="36"/>
      <c r="AF1432" s="201"/>
      <c r="AG1432" s="55"/>
      <c r="AH1432" s="141"/>
      <c r="AI1432" s="268" t="s">
        <v>7356</v>
      </c>
      <c r="AJ1432" s="53">
        <v>5</v>
      </c>
      <c r="AK1432" s="181" t="s">
        <v>7357</v>
      </c>
      <c r="AL1432" s="98">
        <f>ROUND(P1435*$AD$1019-AJ1432,0)</f>
        <v>210</v>
      </c>
      <c r="AM1432" s="66"/>
    </row>
    <row r="1433" spans="1:39" ht="16.75" customHeight="1" x14ac:dyDescent="0.3">
      <c r="A1433" s="11">
        <v>33</v>
      </c>
      <c r="B1433" s="14" t="s">
        <v>4154</v>
      </c>
      <c r="C1433" s="52" t="s">
        <v>14160</v>
      </c>
      <c r="D1433" s="128"/>
      <c r="E1433" s="129"/>
      <c r="F1433" s="129"/>
      <c r="G1433" s="129"/>
      <c r="H1433" s="129"/>
      <c r="I1433" s="129"/>
      <c r="J1433" s="129"/>
      <c r="K1433" s="130"/>
      <c r="L1433" s="2"/>
      <c r="M1433" s="2"/>
      <c r="N1433" s="58"/>
      <c r="O1433" s="81"/>
      <c r="P1433" s="185"/>
      <c r="Q1433" s="2"/>
      <c r="R1433" s="2"/>
      <c r="S1433" s="44"/>
      <c r="T1433" s="2"/>
      <c r="U1433" s="2"/>
      <c r="V1433" s="2"/>
      <c r="W1433" s="2"/>
      <c r="X1433" s="2"/>
      <c r="Y1433" s="145"/>
      <c r="Z1433" s="71"/>
      <c r="AA1433" s="232"/>
      <c r="AB1433" s="72"/>
      <c r="AC1433" s="145"/>
      <c r="AD1433" s="71"/>
      <c r="AE1433" s="291" t="s">
        <v>12369</v>
      </c>
      <c r="AF1433" s="220" t="s">
        <v>7358</v>
      </c>
      <c r="AG1433" s="55" t="s">
        <v>7390</v>
      </c>
      <c r="AH1433" s="141">
        <v>0.7</v>
      </c>
      <c r="AI1433" s="269"/>
      <c r="AJ1433" s="136"/>
      <c r="AK1433" s="75"/>
      <c r="AL1433" s="98">
        <f>ROUND(ROUND(P1435*$AD$1019,0)*AH1433-AJ1432,0)</f>
        <v>146</v>
      </c>
      <c r="AM1433" s="66"/>
    </row>
    <row r="1434" spans="1:39" ht="16.75" customHeight="1" x14ac:dyDescent="0.3">
      <c r="A1434" s="11">
        <v>33</v>
      </c>
      <c r="B1434" s="14" t="s">
        <v>4153</v>
      </c>
      <c r="C1434" s="52" t="s">
        <v>14159</v>
      </c>
      <c r="D1434" s="128"/>
      <c r="E1434" s="129"/>
      <c r="F1434" s="129"/>
      <c r="G1434" s="129"/>
      <c r="H1434" s="129"/>
      <c r="I1434" s="129"/>
      <c r="J1434" s="129"/>
      <c r="K1434" s="130"/>
      <c r="L1434" s="2"/>
      <c r="M1434" s="2"/>
      <c r="N1434" s="58"/>
      <c r="O1434" s="81"/>
      <c r="P1434" s="185"/>
      <c r="Q1434" s="2"/>
      <c r="R1434" s="2"/>
      <c r="S1434" s="44"/>
      <c r="T1434" s="2"/>
      <c r="U1434" s="2"/>
      <c r="V1434" s="2"/>
      <c r="W1434" s="2"/>
      <c r="X1434" s="2"/>
      <c r="Y1434" s="145"/>
      <c r="Z1434" s="71"/>
      <c r="AA1434" s="232"/>
      <c r="AB1434" s="72"/>
      <c r="AC1434" s="145"/>
      <c r="AD1434" s="71"/>
      <c r="AE1434" s="292"/>
      <c r="AF1434" s="220" t="s">
        <v>7391</v>
      </c>
      <c r="AG1434" s="55" t="s">
        <v>7390</v>
      </c>
      <c r="AH1434" s="141">
        <v>0.5</v>
      </c>
      <c r="AI1434" s="270"/>
      <c r="AJ1434" s="144"/>
      <c r="AK1434" s="150"/>
      <c r="AL1434" s="98">
        <f>ROUND(ROUND(P1435*$AD$1019,0)*AH1434-AJ1432,0)</f>
        <v>103</v>
      </c>
      <c r="AM1434" s="66"/>
    </row>
    <row r="1435" spans="1:39" ht="16.75" customHeight="1" x14ac:dyDescent="0.3">
      <c r="A1435" s="11">
        <v>33</v>
      </c>
      <c r="B1435" s="14" t="s">
        <v>4152</v>
      </c>
      <c r="C1435" s="52" t="s">
        <v>14158</v>
      </c>
      <c r="D1435" s="45"/>
      <c r="E1435" s="2"/>
      <c r="F1435" s="2"/>
      <c r="G1435" s="2"/>
      <c r="H1435" s="2"/>
      <c r="I1435" s="2"/>
      <c r="J1435" s="2"/>
      <c r="K1435" s="44"/>
      <c r="L1435" s="2"/>
      <c r="M1435" s="2"/>
      <c r="N1435" s="58"/>
      <c r="O1435" s="81"/>
      <c r="P1435" s="271">
        <f>'21共同生活援助（日中支援型）'!P715</f>
        <v>429</v>
      </c>
      <c r="Q1435" s="272"/>
      <c r="R1435" s="2" t="s">
        <v>7388</v>
      </c>
      <c r="S1435" s="44"/>
      <c r="T1435" s="281" t="s">
        <v>7380</v>
      </c>
      <c r="U1435" s="282"/>
      <c r="V1435" s="282"/>
      <c r="W1435" s="282"/>
      <c r="X1435" s="36"/>
      <c r="Y1435" s="217"/>
      <c r="Z1435" s="74"/>
      <c r="AA1435" s="232"/>
      <c r="AB1435" s="72"/>
      <c r="AC1435" s="145"/>
      <c r="AD1435" s="71"/>
      <c r="AE1435" s="36"/>
      <c r="AF1435" s="194"/>
      <c r="AG1435" s="7"/>
      <c r="AH1435" s="7"/>
      <c r="AI1435" s="36"/>
      <c r="AJ1435" s="7"/>
      <c r="AK1435" s="37"/>
      <c r="AL1435" s="98">
        <f>ROUND(ROUND(P1435*Y1436,0)*$AD$1019,0)</f>
        <v>200</v>
      </c>
      <c r="AM1435" s="66"/>
    </row>
    <row r="1436" spans="1:39" ht="16.75" customHeight="1" x14ac:dyDescent="0.3">
      <c r="A1436" s="11">
        <v>33</v>
      </c>
      <c r="B1436" s="14" t="s">
        <v>4151</v>
      </c>
      <c r="C1436" s="52" t="s">
        <v>14157</v>
      </c>
      <c r="D1436" s="45"/>
      <c r="E1436" s="2"/>
      <c r="F1436" s="2"/>
      <c r="G1436" s="2"/>
      <c r="H1436" s="2"/>
      <c r="I1436" s="2"/>
      <c r="J1436" s="2"/>
      <c r="K1436" s="44"/>
      <c r="L1436" s="2"/>
      <c r="M1436" s="2"/>
      <c r="N1436" s="58"/>
      <c r="O1436" s="81"/>
      <c r="P1436" s="72"/>
      <c r="Q1436" s="145"/>
      <c r="R1436" s="2"/>
      <c r="S1436" s="44"/>
      <c r="T1436" s="284"/>
      <c r="U1436" s="285"/>
      <c r="V1436" s="285"/>
      <c r="W1436" s="285"/>
      <c r="X1436" s="136" t="s">
        <v>7404</v>
      </c>
      <c r="Y1436" s="273">
        <v>0.93</v>
      </c>
      <c r="Z1436" s="274"/>
      <c r="AA1436" s="233"/>
      <c r="AB1436" s="156"/>
      <c r="AC1436" s="155"/>
      <c r="AD1436" s="157"/>
      <c r="AE1436" s="291" t="s">
        <v>12369</v>
      </c>
      <c r="AF1436" s="220" t="s">
        <v>7358</v>
      </c>
      <c r="AG1436" s="55" t="s">
        <v>7390</v>
      </c>
      <c r="AH1436" s="141">
        <v>0.7</v>
      </c>
      <c r="AI1436" s="141"/>
      <c r="AJ1436" s="141"/>
      <c r="AK1436" s="142"/>
      <c r="AL1436" s="98">
        <f>ROUND(ROUND(ROUND(P1435*Y1436,0)*$AD$1019,0)*AH1436,0)</f>
        <v>140</v>
      </c>
      <c r="AM1436" s="66"/>
    </row>
    <row r="1437" spans="1:39" ht="16.75" customHeight="1" x14ac:dyDescent="0.3">
      <c r="A1437" s="11">
        <v>33</v>
      </c>
      <c r="B1437" s="14" t="s">
        <v>4150</v>
      </c>
      <c r="C1437" s="52" t="s">
        <v>14156</v>
      </c>
      <c r="D1437" s="128"/>
      <c r="E1437" s="129"/>
      <c r="F1437" s="129"/>
      <c r="G1437" s="129"/>
      <c r="H1437" s="129"/>
      <c r="I1437" s="129"/>
      <c r="J1437" s="129"/>
      <c r="K1437" s="130"/>
      <c r="L1437" s="2"/>
      <c r="M1437" s="2"/>
      <c r="N1437" s="58"/>
      <c r="O1437" s="81"/>
      <c r="P1437" s="185"/>
      <c r="Q1437" s="2"/>
      <c r="R1437" s="2"/>
      <c r="S1437" s="44"/>
      <c r="T1437" s="284"/>
      <c r="U1437" s="285"/>
      <c r="V1437" s="285"/>
      <c r="W1437" s="285"/>
      <c r="X1437" s="2"/>
      <c r="Y1437" s="145"/>
      <c r="Z1437" s="71"/>
      <c r="AA1437" s="232"/>
      <c r="AB1437" s="72"/>
      <c r="AC1437" s="145"/>
      <c r="AD1437" s="71"/>
      <c r="AE1437" s="292"/>
      <c r="AF1437" s="220" t="s">
        <v>7391</v>
      </c>
      <c r="AG1437" s="55" t="s">
        <v>7390</v>
      </c>
      <c r="AH1437" s="141">
        <v>0.5</v>
      </c>
      <c r="AI1437" s="141"/>
      <c r="AJ1437" s="141"/>
      <c r="AK1437" s="142"/>
      <c r="AL1437" s="6">
        <f>ROUND(ROUND(ROUND(P1435*Y1436,0)*$AD$1019,0)*AH1437,0)</f>
        <v>100</v>
      </c>
      <c r="AM1437" s="66"/>
    </row>
    <row r="1438" spans="1:39" ht="16.75" customHeight="1" x14ac:dyDescent="0.3">
      <c r="A1438" s="11">
        <v>33</v>
      </c>
      <c r="B1438" s="14" t="s">
        <v>4149</v>
      </c>
      <c r="C1438" s="52" t="s">
        <v>14155</v>
      </c>
      <c r="D1438" s="128"/>
      <c r="E1438" s="129"/>
      <c r="F1438" s="129"/>
      <c r="G1438" s="129"/>
      <c r="H1438" s="129"/>
      <c r="I1438" s="129"/>
      <c r="J1438" s="129"/>
      <c r="K1438" s="130"/>
      <c r="L1438" s="2"/>
      <c r="M1438" s="2"/>
      <c r="N1438" s="58"/>
      <c r="O1438" s="81"/>
      <c r="P1438" s="185"/>
      <c r="Q1438" s="2"/>
      <c r="R1438" s="2"/>
      <c r="S1438" s="44"/>
      <c r="T1438" s="45"/>
      <c r="U1438" s="2"/>
      <c r="V1438" s="2"/>
      <c r="W1438" s="2"/>
      <c r="X1438" s="2"/>
      <c r="Y1438" s="145"/>
      <c r="Z1438" s="71"/>
      <c r="AA1438" s="232"/>
      <c r="AB1438" s="72"/>
      <c r="AC1438" s="145"/>
      <c r="AD1438" s="71"/>
      <c r="AE1438" s="36"/>
      <c r="AF1438" s="201"/>
      <c r="AG1438" s="55"/>
      <c r="AH1438" s="141"/>
      <c r="AI1438" s="268" t="s">
        <v>7356</v>
      </c>
      <c r="AJ1438" s="53">
        <v>5</v>
      </c>
      <c r="AK1438" s="181" t="s">
        <v>7357</v>
      </c>
      <c r="AL1438" s="98">
        <f>ROUND(ROUND(P1435*Y1436,0)*$AD$1019-AJ1438,0)</f>
        <v>195</v>
      </c>
      <c r="AM1438" s="66"/>
    </row>
    <row r="1439" spans="1:39" ht="16.75" customHeight="1" x14ac:dyDescent="0.3">
      <c r="A1439" s="11">
        <v>33</v>
      </c>
      <c r="B1439" s="14" t="s">
        <v>4148</v>
      </c>
      <c r="C1439" s="52" t="s">
        <v>14154</v>
      </c>
      <c r="D1439" s="128"/>
      <c r="E1439" s="129"/>
      <c r="F1439" s="129"/>
      <c r="G1439" s="129"/>
      <c r="H1439" s="129"/>
      <c r="I1439" s="129"/>
      <c r="J1439" s="129"/>
      <c r="K1439" s="130"/>
      <c r="L1439" s="2"/>
      <c r="M1439" s="2"/>
      <c r="N1439" s="58"/>
      <c r="O1439" s="81"/>
      <c r="P1439" s="185"/>
      <c r="Q1439" s="2"/>
      <c r="R1439" s="2"/>
      <c r="S1439" s="44"/>
      <c r="T1439" s="45"/>
      <c r="U1439" s="2"/>
      <c r="V1439" s="2"/>
      <c r="W1439" s="2"/>
      <c r="X1439" s="2"/>
      <c r="Y1439" s="145"/>
      <c r="Z1439" s="71"/>
      <c r="AA1439" s="232"/>
      <c r="AB1439" s="72"/>
      <c r="AC1439" s="145"/>
      <c r="AD1439" s="71"/>
      <c r="AE1439" s="291" t="s">
        <v>12369</v>
      </c>
      <c r="AF1439" s="220" t="s">
        <v>7358</v>
      </c>
      <c r="AG1439" s="55" t="s">
        <v>7390</v>
      </c>
      <c r="AH1439" s="141">
        <v>0.7</v>
      </c>
      <c r="AI1439" s="269"/>
      <c r="AJ1439" s="136"/>
      <c r="AK1439" s="75"/>
      <c r="AL1439" s="98">
        <f>ROUND(ROUND(ROUND(P1435*Y1436,0)*$AD$1019,0)*AH1439-AJ1438,0)</f>
        <v>135</v>
      </c>
      <c r="AM1439" s="66"/>
    </row>
    <row r="1440" spans="1:39" ht="16.75" customHeight="1" x14ac:dyDescent="0.3">
      <c r="A1440" s="11">
        <v>33</v>
      </c>
      <c r="B1440" s="14" t="s">
        <v>4147</v>
      </c>
      <c r="C1440" s="52" t="s">
        <v>14153</v>
      </c>
      <c r="D1440" s="128"/>
      <c r="E1440" s="129"/>
      <c r="F1440" s="129"/>
      <c r="G1440" s="129"/>
      <c r="H1440" s="129"/>
      <c r="I1440" s="129"/>
      <c r="J1440" s="129"/>
      <c r="K1440" s="130"/>
      <c r="L1440" s="2"/>
      <c r="M1440" s="2"/>
      <c r="N1440" s="58"/>
      <c r="O1440" s="81"/>
      <c r="P1440" s="185"/>
      <c r="Q1440" s="2"/>
      <c r="R1440" s="2"/>
      <c r="S1440" s="44"/>
      <c r="T1440" s="43"/>
      <c r="U1440" s="8"/>
      <c r="V1440" s="8"/>
      <c r="W1440" s="8"/>
      <c r="X1440" s="8"/>
      <c r="Y1440" s="180"/>
      <c r="Z1440" s="73"/>
      <c r="AA1440" s="232"/>
      <c r="AB1440" s="72"/>
      <c r="AC1440" s="145"/>
      <c r="AD1440" s="71"/>
      <c r="AE1440" s="292"/>
      <c r="AF1440" s="220" t="s">
        <v>7391</v>
      </c>
      <c r="AG1440" s="55" t="s">
        <v>7390</v>
      </c>
      <c r="AH1440" s="141">
        <v>0.5</v>
      </c>
      <c r="AI1440" s="270"/>
      <c r="AJ1440" s="144"/>
      <c r="AK1440" s="150"/>
      <c r="AL1440" s="6">
        <f>ROUND(ROUND(ROUND(P1435*Y1436,0)*$AD$1019,0)*AH1440-AJ1438,0)</f>
        <v>95</v>
      </c>
      <c r="AM1440" s="66"/>
    </row>
    <row r="1441" spans="1:39" ht="16.75" customHeight="1" x14ac:dyDescent="0.3">
      <c r="A1441" s="11">
        <v>33</v>
      </c>
      <c r="B1441" s="14" t="s">
        <v>4146</v>
      </c>
      <c r="C1441" s="52" t="s">
        <v>14152</v>
      </c>
      <c r="D1441" s="45"/>
      <c r="E1441" s="2"/>
      <c r="F1441" s="2"/>
      <c r="G1441" s="2"/>
      <c r="H1441" s="2"/>
      <c r="I1441" s="2"/>
      <c r="J1441" s="2"/>
      <c r="K1441" s="44"/>
      <c r="L1441" s="2"/>
      <c r="M1441" s="2"/>
      <c r="N1441" s="58"/>
      <c r="O1441" s="81"/>
      <c r="P1441" s="185"/>
      <c r="Q1441" s="2"/>
      <c r="R1441" s="2"/>
      <c r="S1441" s="44"/>
      <c r="T1441" s="281" t="s">
        <v>13491</v>
      </c>
      <c r="U1441" s="282"/>
      <c r="V1441" s="282"/>
      <c r="W1441" s="282"/>
      <c r="X1441" s="2"/>
      <c r="Y1441" s="145"/>
      <c r="Z1441" s="71"/>
      <c r="AA1441" s="232"/>
      <c r="AB1441" s="72"/>
      <c r="AC1441" s="145"/>
      <c r="AD1441" s="71"/>
      <c r="AE1441" s="36"/>
      <c r="AF1441" s="194"/>
      <c r="AG1441" s="7"/>
      <c r="AH1441" s="7"/>
      <c r="AI1441" s="36"/>
      <c r="AJ1441" s="7"/>
      <c r="AK1441" s="37"/>
      <c r="AL1441" s="98">
        <f>ROUND(ROUND(P1435*Y1442,0)*$AD$1019,0)</f>
        <v>204</v>
      </c>
      <c r="AM1441" s="66"/>
    </row>
    <row r="1442" spans="1:39" ht="16.75" customHeight="1" x14ac:dyDescent="0.3">
      <c r="A1442" s="11">
        <v>33</v>
      </c>
      <c r="B1442" s="14" t="s">
        <v>4145</v>
      </c>
      <c r="C1442" s="52" t="s">
        <v>14151</v>
      </c>
      <c r="D1442" s="45"/>
      <c r="E1442" s="2"/>
      <c r="F1442" s="2"/>
      <c r="G1442" s="2"/>
      <c r="H1442" s="2"/>
      <c r="I1442" s="2"/>
      <c r="J1442" s="2"/>
      <c r="K1442" s="44"/>
      <c r="L1442" s="2"/>
      <c r="M1442" s="2"/>
      <c r="N1442" s="58"/>
      <c r="O1442" s="81"/>
      <c r="P1442" s="185"/>
      <c r="Q1442" s="2"/>
      <c r="R1442" s="2"/>
      <c r="S1442" s="44"/>
      <c r="T1442" s="284" t="s">
        <v>7405</v>
      </c>
      <c r="U1442" s="285"/>
      <c r="V1442" s="285"/>
      <c r="W1442" s="285"/>
      <c r="X1442" s="136" t="s">
        <v>7404</v>
      </c>
      <c r="Y1442" s="273">
        <v>0.95</v>
      </c>
      <c r="Z1442" s="274"/>
      <c r="AA1442" s="233"/>
      <c r="AB1442" s="156"/>
      <c r="AC1442" s="155"/>
      <c r="AD1442" s="157"/>
      <c r="AE1442" s="291" t="s">
        <v>12369</v>
      </c>
      <c r="AF1442" s="220" t="s">
        <v>7358</v>
      </c>
      <c r="AG1442" s="55" t="s">
        <v>7390</v>
      </c>
      <c r="AH1442" s="141">
        <v>0.7</v>
      </c>
      <c r="AI1442" s="141"/>
      <c r="AJ1442" s="141"/>
      <c r="AK1442" s="142"/>
      <c r="AL1442" s="98">
        <f>ROUND(ROUND(ROUND(P1435*Y1442,0)*$AD$1019,0)*AH1442,0)</f>
        <v>143</v>
      </c>
      <c r="AM1442" s="66"/>
    </row>
    <row r="1443" spans="1:39" ht="16.75" customHeight="1" x14ac:dyDescent="0.3">
      <c r="A1443" s="11">
        <v>33</v>
      </c>
      <c r="B1443" s="14" t="s">
        <v>4144</v>
      </c>
      <c r="C1443" s="52" t="s">
        <v>14150</v>
      </c>
      <c r="D1443" s="128"/>
      <c r="E1443" s="129"/>
      <c r="F1443" s="129"/>
      <c r="G1443" s="129"/>
      <c r="H1443" s="129"/>
      <c r="I1443" s="129"/>
      <c r="J1443" s="129"/>
      <c r="K1443" s="130"/>
      <c r="L1443" s="2"/>
      <c r="M1443" s="2"/>
      <c r="N1443" s="58"/>
      <c r="O1443" s="81"/>
      <c r="P1443" s="185"/>
      <c r="Q1443" s="2"/>
      <c r="R1443" s="2"/>
      <c r="S1443" s="44"/>
      <c r="T1443" s="284"/>
      <c r="U1443" s="285"/>
      <c r="V1443" s="285"/>
      <c r="W1443" s="285"/>
      <c r="X1443" s="2"/>
      <c r="Y1443" s="145"/>
      <c r="Z1443" s="71"/>
      <c r="AA1443" s="232"/>
      <c r="AB1443" s="72"/>
      <c r="AC1443" s="145"/>
      <c r="AD1443" s="71"/>
      <c r="AE1443" s="292"/>
      <c r="AF1443" s="220" t="s">
        <v>7391</v>
      </c>
      <c r="AG1443" s="55" t="s">
        <v>7390</v>
      </c>
      <c r="AH1443" s="141">
        <v>0.5</v>
      </c>
      <c r="AI1443" s="141"/>
      <c r="AJ1443" s="141"/>
      <c r="AK1443" s="142"/>
      <c r="AL1443" s="6">
        <f>ROUND(ROUND(ROUND(P1435*Y1442,0)*$AD$1019,0)*AH1443,0)</f>
        <v>102</v>
      </c>
      <c r="AM1443" s="66"/>
    </row>
    <row r="1444" spans="1:39" ht="16.75" customHeight="1" x14ac:dyDescent="0.3">
      <c r="A1444" s="11">
        <v>33</v>
      </c>
      <c r="B1444" s="14" t="s">
        <v>4143</v>
      </c>
      <c r="C1444" s="52" t="s">
        <v>14149</v>
      </c>
      <c r="D1444" s="128"/>
      <c r="E1444" s="129"/>
      <c r="F1444" s="129"/>
      <c r="G1444" s="129"/>
      <c r="H1444" s="129"/>
      <c r="I1444" s="129"/>
      <c r="J1444" s="129"/>
      <c r="K1444" s="130"/>
      <c r="L1444" s="2"/>
      <c r="M1444" s="2"/>
      <c r="N1444" s="58"/>
      <c r="O1444" s="81"/>
      <c r="P1444" s="185"/>
      <c r="Q1444" s="2"/>
      <c r="R1444" s="2"/>
      <c r="S1444" s="44"/>
      <c r="T1444" s="45"/>
      <c r="U1444" s="2"/>
      <c r="V1444" s="2"/>
      <c r="W1444" s="2"/>
      <c r="X1444" s="2"/>
      <c r="Y1444" s="145"/>
      <c r="Z1444" s="71"/>
      <c r="AA1444" s="232"/>
      <c r="AB1444" s="72"/>
      <c r="AC1444" s="145"/>
      <c r="AD1444" s="71"/>
      <c r="AE1444" s="36"/>
      <c r="AF1444" s="201"/>
      <c r="AG1444" s="55"/>
      <c r="AH1444" s="141"/>
      <c r="AI1444" s="268" t="s">
        <v>7356</v>
      </c>
      <c r="AJ1444" s="53">
        <v>5</v>
      </c>
      <c r="AK1444" s="181" t="s">
        <v>7357</v>
      </c>
      <c r="AL1444" s="98">
        <f>ROUND(ROUND(P1435*Y1442,0)*$AD$1019-AJ1444,0)</f>
        <v>199</v>
      </c>
      <c r="AM1444" s="66"/>
    </row>
    <row r="1445" spans="1:39" ht="16.75" customHeight="1" x14ac:dyDescent="0.3">
      <c r="A1445" s="11">
        <v>33</v>
      </c>
      <c r="B1445" s="14" t="s">
        <v>4142</v>
      </c>
      <c r="C1445" s="52" t="s">
        <v>14148</v>
      </c>
      <c r="D1445" s="128"/>
      <c r="E1445" s="129"/>
      <c r="F1445" s="129"/>
      <c r="G1445" s="129"/>
      <c r="H1445" s="129"/>
      <c r="I1445" s="129"/>
      <c r="J1445" s="129"/>
      <c r="K1445" s="130"/>
      <c r="L1445" s="2"/>
      <c r="M1445" s="2"/>
      <c r="N1445" s="58"/>
      <c r="O1445" s="81"/>
      <c r="P1445" s="185"/>
      <c r="Q1445" s="2"/>
      <c r="R1445" s="2"/>
      <c r="S1445" s="44"/>
      <c r="T1445" s="45"/>
      <c r="U1445" s="2"/>
      <c r="V1445" s="2"/>
      <c r="W1445" s="2"/>
      <c r="X1445" s="2"/>
      <c r="Y1445" s="145"/>
      <c r="Z1445" s="71"/>
      <c r="AA1445" s="232"/>
      <c r="AB1445" s="72"/>
      <c r="AC1445" s="145"/>
      <c r="AD1445" s="71"/>
      <c r="AE1445" s="291" t="s">
        <v>12369</v>
      </c>
      <c r="AF1445" s="220" t="s">
        <v>7358</v>
      </c>
      <c r="AG1445" s="55" t="s">
        <v>7390</v>
      </c>
      <c r="AH1445" s="141">
        <v>0.7</v>
      </c>
      <c r="AI1445" s="269"/>
      <c r="AJ1445" s="136"/>
      <c r="AK1445" s="75"/>
      <c r="AL1445" s="98">
        <f>ROUND(ROUND(ROUND(P1435*Y1442,0)*$AD$1019,0)*AH1445-AJ1444,0)</f>
        <v>138</v>
      </c>
      <c r="AM1445" s="66"/>
    </row>
    <row r="1446" spans="1:39" ht="16.75" customHeight="1" x14ac:dyDescent="0.3">
      <c r="A1446" s="11">
        <v>33</v>
      </c>
      <c r="B1446" s="14" t="s">
        <v>4141</v>
      </c>
      <c r="C1446" s="52" t="s">
        <v>14147</v>
      </c>
      <c r="D1446" s="137"/>
      <c r="E1446" s="138"/>
      <c r="F1446" s="138"/>
      <c r="G1446" s="138"/>
      <c r="H1446" s="138"/>
      <c r="I1446" s="138"/>
      <c r="J1446" s="138"/>
      <c r="K1446" s="139"/>
      <c r="L1446" s="8"/>
      <c r="M1446" s="8"/>
      <c r="N1446" s="13"/>
      <c r="O1446" s="165"/>
      <c r="P1446" s="164"/>
      <c r="Q1446" s="8"/>
      <c r="R1446" s="8"/>
      <c r="S1446" s="24"/>
      <c r="T1446" s="43"/>
      <c r="U1446" s="8"/>
      <c r="V1446" s="8"/>
      <c r="W1446" s="8"/>
      <c r="X1446" s="8"/>
      <c r="Y1446" s="180"/>
      <c r="Z1446" s="73"/>
      <c r="AA1446" s="231"/>
      <c r="AB1446" s="216"/>
      <c r="AC1446" s="180"/>
      <c r="AD1446" s="73"/>
      <c r="AE1446" s="292"/>
      <c r="AF1446" s="220" t="s">
        <v>7391</v>
      </c>
      <c r="AG1446" s="55" t="s">
        <v>7390</v>
      </c>
      <c r="AH1446" s="141">
        <v>0.5</v>
      </c>
      <c r="AI1446" s="270"/>
      <c r="AJ1446" s="144"/>
      <c r="AK1446" s="150"/>
      <c r="AL1446" s="6">
        <f>ROUND(ROUND(ROUND(P1435*Y1442,0)*$AD$1019,0)*AH1446-AJ1444,0)</f>
        <v>97</v>
      </c>
      <c r="AM1446" s="65"/>
    </row>
    <row r="1447" spans="1:39" ht="16.75" customHeight="1" x14ac:dyDescent="0.3">
      <c r="A1447" s="11">
        <v>33</v>
      </c>
      <c r="B1447" s="14" t="s">
        <v>14146</v>
      </c>
      <c r="C1447" s="52" t="s">
        <v>14145</v>
      </c>
      <c r="D1447" s="49"/>
      <c r="E1447" s="36"/>
      <c r="F1447" s="36"/>
      <c r="G1447" s="50"/>
      <c r="H1447" s="49"/>
      <c r="I1447" s="36"/>
      <c r="J1447" s="36"/>
      <c r="K1447" s="50"/>
      <c r="L1447" s="36"/>
      <c r="M1447" s="36"/>
      <c r="N1447" s="62"/>
      <c r="O1447" s="168"/>
      <c r="P1447" s="167" t="s">
        <v>7461</v>
      </c>
      <c r="Q1447" s="36"/>
      <c r="R1447" s="36"/>
      <c r="S1447" s="50"/>
      <c r="T1447" s="36"/>
      <c r="U1447" s="36"/>
      <c r="V1447" s="36"/>
      <c r="W1447" s="36"/>
      <c r="X1447" s="36"/>
      <c r="Y1447" s="217"/>
      <c r="Z1447" s="50"/>
      <c r="AA1447" s="257" t="s">
        <v>9251</v>
      </c>
      <c r="AB1447" s="259" t="s">
        <v>7358</v>
      </c>
      <c r="AC1447" s="36"/>
      <c r="AD1447" s="50"/>
      <c r="AE1447" s="36"/>
      <c r="AF1447" s="53"/>
      <c r="AG1447" s="36"/>
      <c r="AH1447" s="36"/>
      <c r="AI1447" s="36"/>
      <c r="AJ1447" s="36"/>
      <c r="AK1447" s="50"/>
      <c r="AL1447" s="98">
        <f>ROUND(P1453*$AD$1451,0)</f>
        <v>488</v>
      </c>
      <c r="AM1447" s="22" t="s">
        <v>7631</v>
      </c>
    </row>
    <row r="1448" spans="1:39" ht="16.75" customHeight="1" x14ac:dyDescent="0.3">
      <c r="A1448" s="11">
        <v>33</v>
      </c>
      <c r="B1448" s="14" t="s">
        <v>4337</v>
      </c>
      <c r="C1448" s="52" t="s">
        <v>14144</v>
      </c>
      <c r="D1448" s="284" t="s">
        <v>12724</v>
      </c>
      <c r="E1448" s="285"/>
      <c r="F1448" s="285"/>
      <c r="G1448" s="286"/>
      <c r="H1448" s="284" t="s">
        <v>12723</v>
      </c>
      <c r="I1448" s="306"/>
      <c r="J1448" s="306"/>
      <c r="K1448" s="289"/>
      <c r="L1448" s="285" t="s">
        <v>12543</v>
      </c>
      <c r="M1448" s="288"/>
      <c r="N1448" s="288"/>
      <c r="O1448" s="289"/>
      <c r="P1448" s="185"/>
      <c r="Q1448" s="2"/>
      <c r="R1448" s="2"/>
      <c r="S1448" s="44"/>
      <c r="T1448" s="2"/>
      <c r="U1448" s="2"/>
      <c r="V1448" s="2"/>
      <c r="W1448" s="2"/>
      <c r="X1448" s="2"/>
      <c r="Y1448" s="145"/>
      <c r="Z1448" s="71"/>
      <c r="AA1448" s="258"/>
      <c r="AB1448" s="287"/>
      <c r="AC1448" s="145"/>
      <c r="AD1448" s="71"/>
      <c r="AE1448" s="291" t="s">
        <v>12369</v>
      </c>
      <c r="AF1448" s="220" t="s">
        <v>7358</v>
      </c>
      <c r="AG1448" s="55" t="s">
        <v>7390</v>
      </c>
      <c r="AH1448" s="141">
        <v>0.7</v>
      </c>
      <c r="AI1448" s="141"/>
      <c r="AJ1448" s="141"/>
      <c r="AK1448" s="142"/>
      <c r="AL1448" s="98">
        <f>ROUND(ROUND(P1453*$AD$1451,0)*AH1448,0)</f>
        <v>342</v>
      </c>
      <c r="AM1448" s="66"/>
    </row>
    <row r="1449" spans="1:39" ht="16.75" customHeight="1" x14ac:dyDescent="0.3">
      <c r="A1449" s="11">
        <v>33</v>
      </c>
      <c r="B1449" s="14" t="s">
        <v>4336</v>
      </c>
      <c r="C1449" s="52" t="s">
        <v>14143</v>
      </c>
      <c r="D1449" s="284"/>
      <c r="E1449" s="285"/>
      <c r="F1449" s="285"/>
      <c r="G1449" s="286"/>
      <c r="H1449" s="290"/>
      <c r="I1449" s="306"/>
      <c r="J1449" s="306"/>
      <c r="K1449" s="289"/>
      <c r="L1449" s="285"/>
      <c r="M1449" s="288"/>
      <c r="N1449" s="288"/>
      <c r="O1449" s="289"/>
      <c r="P1449" s="185"/>
      <c r="Q1449" s="2"/>
      <c r="R1449" s="2"/>
      <c r="S1449" s="44"/>
      <c r="T1449" s="45"/>
      <c r="U1449" s="2"/>
      <c r="V1449" s="2"/>
      <c r="W1449" s="2"/>
      <c r="X1449" s="2"/>
      <c r="Y1449" s="145"/>
      <c r="Z1449" s="71"/>
      <c r="AA1449" s="258"/>
      <c r="AB1449" s="287"/>
      <c r="AC1449" s="145"/>
      <c r="AD1449" s="71"/>
      <c r="AE1449" s="292"/>
      <c r="AF1449" s="220" t="s">
        <v>7391</v>
      </c>
      <c r="AG1449" s="55" t="s">
        <v>7390</v>
      </c>
      <c r="AH1449" s="141">
        <v>0.5</v>
      </c>
      <c r="AI1449" s="141"/>
      <c r="AJ1449" s="141"/>
      <c r="AK1449" s="142"/>
      <c r="AL1449" s="98">
        <f>ROUND(ROUND(P1453*$AD$1451,0)*AH1449,0)</f>
        <v>244</v>
      </c>
      <c r="AM1449" s="66"/>
    </row>
    <row r="1450" spans="1:39" ht="16.75" customHeight="1" x14ac:dyDescent="0.3">
      <c r="A1450" s="11">
        <v>33</v>
      </c>
      <c r="B1450" s="14" t="s">
        <v>4335</v>
      </c>
      <c r="C1450" s="52" t="s">
        <v>14142</v>
      </c>
      <c r="D1450" s="284"/>
      <c r="E1450" s="285"/>
      <c r="F1450" s="285"/>
      <c r="G1450" s="286"/>
      <c r="H1450" s="290"/>
      <c r="I1450" s="306"/>
      <c r="J1450" s="306"/>
      <c r="K1450" s="289"/>
      <c r="L1450" s="285"/>
      <c r="M1450" s="288"/>
      <c r="N1450" s="288"/>
      <c r="O1450" s="289"/>
      <c r="P1450" s="185"/>
      <c r="Q1450" s="2"/>
      <c r="R1450" s="2"/>
      <c r="S1450" s="44"/>
      <c r="T1450" s="2"/>
      <c r="U1450" s="2"/>
      <c r="V1450" s="2"/>
      <c r="W1450" s="2"/>
      <c r="X1450" s="2"/>
      <c r="Y1450" s="145"/>
      <c r="Z1450" s="71"/>
      <c r="AA1450" s="258"/>
      <c r="AB1450" s="72"/>
      <c r="AC1450" s="145"/>
      <c r="AD1450" s="71"/>
      <c r="AE1450" s="36"/>
      <c r="AF1450" s="201"/>
      <c r="AG1450" s="55"/>
      <c r="AH1450" s="141"/>
      <c r="AI1450" s="268" t="s">
        <v>7356</v>
      </c>
      <c r="AJ1450" s="53">
        <v>5</v>
      </c>
      <c r="AK1450" s="181" t="s">
        <v>7357</v>
      </c>
      <c r="AL1450" s="98">
        <f>ROUND(P1453*$AD$1451-AJ1450,0)</f>
        <v>483</v>
      </c>
      <c r="AM1450" s="66"/>
    </row>
    <row r="1451" spans="1:39" ht="16.75" customHeight="1" x14ac:dyDescent="0.3">
      <c r="A1451" s="11">
        <v>33</v>
      </c>
      <c r="B1451" s="14" t="s">
        <v>4334</v>
      </c>
      <c r="C1451" s="52" t="s">
        <v>14141</v>
      </c>
      <c r="D1451" s="284"/>
      <c r="E1451" s="285"/>
      <c r="F1451" s="285"/>
      <c r="G1451" s="286"/>
      <c r="H1451" s="128"/>
      <c r="I1451" s="129"/>
      <c r="J1451" s="129"/>
      <c r="K1451" s="130"/>
      <c r="L1451" s="285"/>
      <c r="M1451" s="288"/>
      <c r="N1451" s="288"/>
      <c r="O1451" s="289"/>
      <c r="P1451" s="185"/>
      <c r="Q1451" s="2"/>
      <c r="R1451" s="2"/>
      <c r="S1451" s="44"/>
      <c r="T1451" s="2"/>
      <c r="U1451" s="2"/>
      <c r="V1451" s="2"/>
      <c r="W1451" s="2"/>
      <c r="X1451" s="2"/>
      <c r="Y1451" s="145"/>
      <c r="Z1451" s="71"/>
      <c r="AA1451" s="232"/>
      <c r="AB1451" s="72"/>
      <c r="AC1451" s="145" t="s">
        <v>1</v>
      </c>
      <c r="AD1451" s="157">
        <v>0.7</v>
      </c>
      <c r="AE1451" s="291" t="s">
        <v>12369</v>
      </c>
      <c r="AF1451" s="220" t="s">
        <v>7358</v>
      </c>
      <c r="AG1451" s="55" t="s">
        <v>7390</v>
      </c>
      <c r="AH1451" s="141">
        <v>0.7</v>
      </c>
      <c r="AI1451" s="269"/>
      <c r="AJ1451" s="136"/>
      <c r="AK1451" s="75"/>
      <c r="AL1451" s="98">
        <f>ROUND(ROUND(P1453*$AD$1451,0)*AH1451-AJ1450,0)</f>
        <v>337</v>
      </c>
      <c r="AM1451" s="66"/>
    </row>
    <row r="1452" spans="1:39" ht="16.75" customHeight="1" x14ac:dyDescent="0.3">
      <c r="A1452" s="11">
        <v>33</v>
      </c>
      <c r="B1452" s="14" t="s">
        <v>4333</v>
      </c>
      <c r="C1452" s="52" t="s">
        <v>14140</v>
      </c>
      <c r="D1452" s="284"/>
      <c r="E1452" s="285"/>
      <c r="F1452" s="285"/>
      <c r="G1452" s="286"/>
      <c r="H1452" s="128"/>
      <c r="I1452" s="129"/>
      <c r="J1452" s="129"/>
      <c r="K1452" s="130"/>
      <c r="L1452" s="285"/>
      <c r="M1452" s="288"/>
      <c r="N1452" s="288"/>
      <c r="O1452" s="289"/>
      <c r="P1452" s="185"/>
      <c r="Q1452" s="2"/>
      <c r="R1452" s="2"/>
      <c r="S1452" s="44"/>
      <c r="T1452" s="2"/>
      <c r="U1452" s="2"/>
      <c r="V1452" s="2"/>
      <c r="W1452" s="2"/>
      <c r="X1452" s="2"/>
      <c r="Y1452" s="145"/>
      <c r="Z1452" s="71"/>
      <c r="AA1452" s="232"/>
      <c r="AB1452" s="72"/>
      <c r="AC1452" s="145"/>
      <c r="AD1452" s="71"/>
      <c r="AE1452" s="292"/>
      <c r="AF1452" s="220" t="s">
        <v>7391</v>
      </c>
      <c r="AG1452" s="55" t="s">
        <v>7390</v>
      </c>
      <c r="AH1452" s="141">
        <v>0.5</v>
      </c>
      <c r="AI1452" s="270"/>
      <c r="AJ1452" s="144"/>
      <c r="AK1452" s="150"/>
      <c r="AL1452" s="98">
        <f>ROUND(ROUND(P1453*$AD$1451,0)*AH1452-AJ1450,0)</f>
        <v>239</v>
      </c>
      <c r="AM1452" s="66"/>
    </row>
    <row r="1453" spans="1:39" ht="16.75" customHeight="1" x14ac:dyDescent="0.3">
      <c r="A1453" s="11">
        <v>33</v>
      </c>
      <c r="B1453" s="14" t="s">
        <v>4332</v>
      </c>
      <c r="C1453" s="52" t="s">
        <v>14139</v>
      </c>
      <c r="D1453" s="284"/>
      <c r="E1453" s="285"/>
      <c r="F1453" s="285"/>
      <c r="G1453" s="286"/>
      <c r="H1453" s="128"/>
      <c r="I1453" s="129"/>
      <c r="J1453" s="129"/>
      <c r="K1453" s="130"/>
      <c r="L1453" s="288"/>
      <c r="M1453" s="288"/>
      <c r="N1453" s="288"/>
      <c r="O1453" s="289"/>
      <c r="P1453" s="271">
        <f>'21共同生活援助（日中支援型）'!P733</f>
        <v>697</v>
      </c>
      <c r="Q1453" s="272"/>
      <c r="R1453" s="2" t="s">
        <v>7388</v>
      </c>
      <c r="S1453" s="44"/>
      <c r="T1453" s="281" t="s">
        <v>7380</v>
      </c>
      <c r="U1453" s="282"/>
      <c r="V1453" s="282"/>
      <c r="W1453" s="282"/>
      <c r="X1453" s="36"/>
      <c r="Y1453" s="217"/>
      <c r="Z1453" s="74"/>
      <c r="AA1453" s="232"/>
      <c r="AB1453" s="72"/>
      <c r="AC1453" s="145"/>
      <c r="AD1453" s="71"/>
      <c r="AE1453" s="36"/>
      <c r="AF1453" s="135"/>
      <c r="AG1453" s="7"/>
      <c r="AH1453" s="7"/>
      <c r="AI1453" s="36"/>
      <c r="AJ1453" s="7"/>
      <c r="AK1453" s="37"/>
      <c r="AL1453" s="98">
        <f>ROUND(ROUND(P1453*Y1454,0)*$AD$1451,0)</f>
        <v>454</v>
      </c>
      <c r="AM1453" s="66"/>
    </row>
    <row r="1454" spans="1:39" ht="16.75" customHeight="1" x14ac:dyDescent="0.3">
      <c r="A1454" s="11">
        <v>33</v>
      </c>
      <c r="B1454" s="14" t="s">
        <v>4331</v>
      </c>
      <c r="C1454" s="52" t="s">
        <v>14138</v>
      </c>
      <c r="D1454" s="284"/>
      <c r="E1454" s="285"/>
      <c r="F1454" s="285"/>
      <c r="G1454" s="286"/>
      <c r="H1454" s="128"/>
      <c r="I1454" s="129"/>
      <c r="J1454" s="129"/>
      <c r="K1454" s="130"/>
      <c r="L1454" s="2"/>
      <c r="M1454" s="2"/>
      <c r="N1454" s="58"/>
      <c r="O1454" s="81"/>
      <c r="P1454" s="72"/>
      <c r="Q1454" s="145"/>
      <c r="R1454" s="2"/>
      <c r="S1454" s="44"/>
      <c r="T1454" s="284"/>
      <c r="U1454" s="285"/>
      <c r="V1454" s="285"/>
      <c r="W1454" s="285"/>
      <c r="X1454" s="136" t="s">
        <v>7404</v>
      </c>
      <c r="Y1454" s="273">
        <v>0.93</v>
      </c>
      <c r="Z1454" s="274"/>
      <c r="AA1454" s="233"/>
      <c r="AB1454" s="156"/>
      <c r="AC1454" s="145"/>
      <c r="AD1454" s="71"/>
      <c r="AE1454" s="291" t="s">
        <v>12369</v>
      </c>
      <c r="AF1454" s="220" t="s">
        <v>7358</v>
      </c>
      <c r="AG1454" s="55" t="s">
        <v>7390</v>
      </c>
      <c r="AH1454" s="141">
        <v>0.7</v>
      </c>
      <c r="AI1454" s="141"/>
      <c r="AJ1454" s="141"/>
      <c r="AK1454" s="142"/>
      <c r="AL1454" s="98">
        <f>ROUND(ROUND(ROUND(P1453*Y1454,0)*$AD$1451,0)*AH1454,0)</f>
        <v>318</v>
      </c>
      <c r="AM1454" s="66"/>
    </row>
    <row r="1455" spans="1:39" ht="16.75" customHeight="1" x14ac:dyDescent="0.3">
      <c r="A1455" s="11">
        <v>33</v>
      </c>
      <c r="B1455" s="14" t="s">
        <v>4330</v>
      </c>
      <c r="C1455" s="52" t="s">
        <v>14137</v>
      </c>
      <c r="D1455" s="128"/>
      <c r="E1455" s="129"/>
      <c r="F1455" s="129"/>
      <c r="G1455" s="130"/>
      <c r="H1455" s="128"/>
      <c r="I1455" s="129"/>
      <c r="J1455" s="129"/>
      <c r="K1455" s="130"/>
      <c r="L1455" s="2"/>
      <c r="M1455" s="2"/>
      <c r="N1455" s="58"/>
      <c r="O1455" s="81"/>
      <c r="P1455" s="185"/>
      <c r="Q1455" s="2"/>
      <c r="R1455" s="2"/>
      <c r="S1455" s="44"/>
      <c r="T1455" s="284"/>
      <c r="U1455" s="285"/>
      <c r="V1455" s="285"/>
      <c r="W1455" s="285"/>
      <c r="X1455" s="2"/>
      <c r="Y1455" s="145"/>
      <c r="Z1455" s="71"/>
      <c r="AA1455" s="232"/>
      <c r="AB1455" s="72"/>
      <c r="AC1455" s="145"/>
      <c r="AD1455" s="71"/>
      <c r="AE1455" s="292"/>
      <c r="AF1455" s="220" t="s">
        <v>7391</v>
      </c>
      <c r="AG1455" s="55" t="s">
        <v>7390</v>
      </c>
      <c r="AH1455" s="141">
        <v>0.5</v>
      </c>
      <c r="AI1455" s="141"/>
      <c r="AJ1455" s="141"/>
      <c r="AK1455" s="142"/>
      <c r="AL1455" s="98">
        <f>ROUND(ROUND(ROUND(P1453*Y1454,0)*$AD$1451,0)*AH1455,0)</f>
        <v>227</v>
      </c>
      <c r="AM1455" s="66"/>
    </row>
    <row r="1456" spans="1:39" ht="16.75" customHeight="1" x14ac:dyDescent="0.3">
      <c r="A1456" s="11">
        <v>33</v>
      </c>
      <c r="B1456" s="14" t="s">
        <v>4329</v>
      </c>
      <c r="C1456" s="52" t="s">
        <v>14136</v>
      </c>
      <c r="D1456" s="128"/>
      <c r="E1456" s="129"/>
      <c r="F1456" s="129"/>
      <c r="G1456" s="130"/>
      <c r="H1456" s="128"/>
      <c r="I1456" s="129"/>
      <c r="J1456" s="129"/>
      <c r="K1456" s="130"/>
      <c r="L1456" s="2"/>
      <c r="M1456" s="2"/>
      <c r="N1456" s="58"/>
      <c r="O1456" s="81"/>
      <c r="P1456" s="185"/>
      <c r="Q1456" s="2"/>
      <c r="R1456" s="2"/>
      <c r="S1456" s="44"/>
      <c r="T1456" s="45"/>
      <c r="U1456" s="2"/>
      <c r="V1456" s="2"/>
      <c r="W1456" s="2"/>
      <c r="X1456" s="2"/>
      <c r="Y1456" s="145"/>
      <c r="Z1456" s="71"/>
      <c r="AA1456" s="232"/>
      <c r="AB1456" s="124"/>
      <c r="AC1456" s="145"/>
      <c r="AD1456" s="71"/>
      <c r="AE1456" s="36"/>
      <c r="AF1456" s="201"/>
      <c r="AG1456" s="55"/>
      <c r="AH1456" s="141"/>
      <c r="AI1456" s="268" t="s">
        <v>7356</v>
      </c>
      <c r="AJ1456" s="53">
        <v>5</v>
      </c>
      <c r="AK1456" s="181" t="s">
        <v>7357</v>
      </c>
      <c r="AL1456" s="98">
        <f>ROUND(ROUND(P1453*Y1454,0)*$AD$1451-AJ1456,0)</f>
        <v>449</v>
      </c>
      <c r="AM1456" s="66"/>
    </row>
    <row r="1457" spans="1:39" ht="16.75" customHeight="1" x14ac:dyDescent="0.3">
      <c r="A1457" s="11">
        <v>33</v>
      </c>
      <c r="B1457" s="14" t="s">
        <v>4328</v>
      </c>
      <c r="C1457" s="52" t="s">
        <v>14135</v>
      </c>
      <c r="D1457" s="128"/>
      <c r="E1457" s="129"/>
      <c r="F1457" s="129"/>
      <c r="G1457" s="130"/>
      <c r="H1457" s="128"/>
      <c r="I1457" s="129"/>
      <c r="J1457" s="129"/>
      <c r="K1457" s="130"/>
      <c r="L1457" s="2"/>
      <c r="M1457" s="2"/>
      <c r="N1457" s="58"/>
      <c r="O1457" s="81"/>
      <c r="P1457" s="185"/>
      <c r="Q1457" s="2"/>
      <c r="R1457" s="2"/>
      <c r="S1457" s="44"/>
      <c r="T1457" s="45"/>
      <c r="U1457" s="2"/>
      <c r="V1457" s="2"/>
      <c r="W1457" s="2"/>
      <c r="X1457" s="2"/>
      <c r="Y1457" s="145"/>
      <c r="Z1457" s="71"/>
      <c r="AA1457" s="232"/>
      <c r="AB1457" s="72"/>
      <c r="AC1457" s="145"/>
      <c r="AD1457" s="71"/>
      <c r="AE1457" s="291" t="s">
        <v>12369</v>
      </c>
      <c r="AF1457" s="220" t="s">
        <v>7358</v>
      </c>
      <c r="AG1457" s="55" t="s">
        <v>7390</v>
      </c>
      <c r="AH1457" s="141">
        <v>0.7</v>
      </c>
      <c r="AI1457" s="269"/>
      <c r="AJ1457" s="136"/>
      <c r="AK1457" s="75"/>
      <c r="AL1457" s="98">
        <f>ROUND(ROUND(ROUND(P1453*Y1454,0)*$AD$1451,0)*AH1457-AJ1456,0)</f>
        <v>313</v>
      </c>
      <c r="AM1457" s="66"/>
    </row>
    <row r="1458" spans="1:39" ht="16.75" customHeight="1" x14ac:dyDescent="0.3">
      <c r="A1458" s="11">
        <v>33</v>
      </c>
      <c r="B1458" s="14" t="s">
        <v>4327</v>
      </c>
      <c r="C1458" s="52" t="s">
        <v>14134</v>
      </c>
      <c r="D1458" s="128"/>
      <c r="E1458" s="129"/>
      <c r="F1458" s="129"/>
      <c r="G1458" s="130"/>
      <c r="H1458" s="128"/>
      <c r="I1458" s="129"/>
      <c r="J1458" s="129"/>
      <c r="K1458" s="130"/>
      <c r="L1458" s="2"/>
      <c r="M1458" s="2"/>
      <c r="N1458" s="58"/>
      <c r="O1458" s="81"/>
      <c r="P1458" s="185"/>
      <c r="Q1458" s="2"/>
      <c r="R1458" s="2"/>
      <c r="S1458" s="44"/>
      <c r="T1458" s="43"/>
      <c r="U1458" s="8"/>
      <c r="V1458" s="8"/>
      <c r="W1458" s="8"/>
      <c r="X1458" s="8"/>
      <c r="Y1458" s="180"/>
      <c r="Z1458" s="73"/>
      <c r="AA1458" s="232"/>
      <c r="AB1458" s="72"/>
      <c r="AC1458" s="145"/>
      <c r="AD1458" s="71"/>
      <c r="AE1458" s="292"/>
      <c r="AF1458" s="220" t="s">
        <v>7391</v>
      </c>
      <c r="AG1458" s="55" t="s">
        <v>7390</v>
      </c>
      <c r="AH1458" s="141">
        <v>0.5</v>
      </c>
      <c r="AI1458" s="270"/>
      <c r="AJ1458" s="144"/>
      <c r="AK1458" s="150"/>
      <c r="AL1458" s="98">
        <f>ROUND(ROUND(ROUND(P1453*Y1454,0)*$AD$1451,0)*AH1458-AJ1456,0)</f>
        <v>222</v>
      </c>
      <c r="AM1458" s="66"/>
    </row>
    <row r="1459" spans="1:39" ht="16.75" customHeight="1" x14ac:dyDescent="0.3">
      <c r="A1459" s="11">
        <v>33</v>
      </c>
      <c r="B1459" s="14" t="s">
        <v>4326</v>
      </c>
      <c r="C1459" s="52" t="s">
        <v>14133</v>
      </c>
      <c r="D1459" s="45"/>
      <c r="E1459" s="2"/>
      <c r="F1459" s="2"/>
      <c r="G1459" s="44"/>
      <c r="H1459" s="45"/>
      <c r="I1459" s="2"/>
      <c r="J1459" s="2"/>
      <c r="K1459" s="44"/>
      <c r="L1459" s="2"/>
      <c r="M1459" s="2"/>
      <c r="N1459" s="58"/>
      <c r="O1459" s="81"/>
      <c r="P1459" s="185"/>
      <c r="Q1459" s="2"/>
      <c r="R1459" s="2"/>
      <c r="S1459" s="44"/>
      <c r="T1459" s="281" t="s">
        <v>13491</v>
      </c>
      <c r="U1459" s="282"/>
      <c r="V1459" s="282"/>
      <c r="W1459" s="282"/>
      <c r="X1459" s="2"/>
      <c r="Y1459" s="145"/>
      <c r="Z1459" s="71"/>
      <c r="AA1459" s="232"/>
      <c r="AB1459" s="72"/>
      <c r="AC1459" s="145"/>
      <c r="AD1459" s="71"/>
      <c r="AE1459" s="36"/>
      <c r="AF1459" s="194"/>
      <c r="AG1459" s="7"/>
      <c r="AH1459" s="7"/>
      <c r="AI1459" s="36"/>
      <c r="AJ1459" s="7"/>
      <c r="AK1459" s="37"/>
      <c r="AL1459" s="98">
        <f>ROUND(ROUND(P1453*Y1460,0)*$AD$1451,0)</f>
        <v>463</v>
      </c>
      <c r="AM1459" s="66"/>
    </row>
    <row r="1460" spans="1:39" ht="16.75" customHeight="1" x14ac:dyDescent="0.3">
      <c r="A1460" s="11">
        <v>33</v>
      </c>
      <c r="B1460" s="14" t="s">
        <v>4325</v>
      </c>
      <c r="C1460" s="52" t="s">
        <v>14132</v>
      </c>
      <c r="D1460" s="45"/>
      <c r="E1460" s="2"/>
      <c r="F1460" s="2"/>
      <c r="G1460" s="44"/>
      <c r="H1460" s="45"/>
      <c r="I1460" s="2"/>
      <c r="J1460" s="2"/>
      <c r="K1460" s="44"/>
      <c r="L1460" s="2"/>
      <c r="M1460" s="2"/>
      <c r="N1460" s="58"/>
      <c r="O1460" s="81"/>
      <c r="P1460" s="185"/>
      <c r="Q1460" s="2"/>
      <c r="R1460" s="2"/>
      <c r="S1460" s="44"/>
      <c r="T1460" s="284" t="s">
        <v>7405</v>
      </c>
      <c r="U1460" s="285"/>
      <c r="V1460" s="285"/>
      <c r="W1460" s="285"/>
      <c r="X1460" s="136" t="s">
        <v>7404</v>
      </c>
      <c r="Y1460" s="273">
        <v>0.95</v>
      </c>
      <c r="Z1460" s="274"/>
      <c r="AA1460" s="233"/>
      <c r="AB1460" s="72"/>
      <c r="AC1460" s="145"/>
      <c r="AD1460" s="71"/>
      <c r="AE1460" s="291" t="s">
        <v>12369</v>
      </c>
      <c r="AF1460" s="220" t="s">
        <v>7358</v>
      </c>
      <c r="AG1460" s="55" t="s">
        <v>7390</v>
      </c>
      <c r="AH1460" s="141">
        <v>0.7</v>
      </c>
      <c r="AI1460" s="141"/>
      <c r="AJ1460" s="141"/>
      <c r="AK1460" s="142"/>
      <c r="AL1460" s="98">
        <f>ROUND(ROUND(ROUND(P1453*Y1460,0)*$AD$1451,0)*AH1460,0)</f>
        <v>324</v>
      </c>
      <c r="AM1460" s="66"/>
    </row>
    <row r="1461" spans="1:39" ht="16.75" customHeight="1" x14ac:dyDescent="0.3">
      <c r="A1461" s="11">
        <v>33</v>
      </c>
      <c r="B1461" s="14" t="s">
        <v>4324</v>
      </c>
      <c r="C1461" s="52" t="s">
        <v>14131</v>
      </c>
      <c r="D1461" s="128"/>
      <c r="E1461" s="129"/>
      <c r="F1461" s="129"/>
      <c r="G1461" s="130"/>
      <c r="H1461" s="128"/>
      <c r="I1461" s="129"/>
      <c r="J1461" s="129"/>
      <c r="K1461" s="130"/>
      <c r="L1461" s="2"/>
      <c r="M1461" s="2"/>
      <c r="N1461" s="58"/>
      <c r="O1461" s="81"/>
      <c r="P1461" s="185"/>
      <c r="Q1461" s="2"/>
      <c r="R1461" s="2"/>
      <c r="S1461" s="44"/>
      <c r="T1461" s="284"/>
      <c r="U1461" s="285"/>
      <c r="V1461" s="285"/>
      <c r="W1461" s="285"/>
      <c r="X1461" s="2"/>
      <c r="Y1461" s="145"/>
      <c r="Z1461" s="71"/>
      <c r="AA1461" s="232"/>
      <c r="AB1461" s="72"/>
      <c r="AC1461" s="145"/>
      <c r="AD1461" s="71"/>
      <c r="AE1461" s="292"/>
      <c r="AF1461" s="220" t="s">
        <v>7391</v>
      </c>
      <c r="AG1461" s="55" t="s">
        <v>7390</v>
      </c>
      <c r="AH1461" s="141">
        <v>0.5</v>
      </c>
      <c r="AI1461" s="141"/>
      <c r="AJ1461" s="141"/>
      <c r="AK1461" s="142"/>
      <c r="AL1461" s="98">
        <f>ROUND(ROUND(ROUND(P1453*Y1460,0)*$AD$1451,0)*AH1461,0)</f>
        <v>232</v>
      </c>
      <c r="AM1461" s="66"/>
    </row>
    <row r="1462" spans="1:39" ht="16.75" customHeight="1" x14ac:dyDescent="0.3">
      <c r="A1462" s="11">
        <v>33</v>
      </c>
      <c r="B1462" s="14" t="s">
        <v>4323</v>
      </c>
      <c r="C1462" s="52" t="s">
        <v>14130</v>
      </c>
      <c r="D1462" s="128"/>
      <c r="E1462" s="129"/>
      <c r="F1462" s="129"/>
      <c r="G1462" s="130"/>
      <c r="H1462" s="128"/>
      <c r="I1462" s="129"/>
      <c r="J1462" s="129"/>
      <c r="K1462" s="130"/>
      <c r="L1462" s="2"/>
      <c r="M1462" s="2"/>
      <c r="N1462" s="58"/>
      <c r="O1462" s="81"/>
      <c r="P1462" s="185"/>
      <c r="Q1462" s="2"/>
      <c r="R1462" s="2"/>
      <c r="S1462" s="44"/>
      <c r="T1462" s="45"/>
      <c r="U1462" s="2"/>
      <c r="V1462" s="2"/>
      <c r="W1462" s="2"/>
      <c r="X1462" s="2"/>
      <c r="Y1462" s="145"/>
      <c r="Z1462" s="71"/>
      <c r="AA1462" s="232"/>
      <c r="AB1462" s="156"/>
      <c r="AC1462" s="145"/>
      <c r="AD1462" s="157"/>
      <c r="AE1462" s="36"/>
      <c r="AF1462" s="201"/>
      <c r="AG1462" s="55"/>
      <c r="AH1462" s="141"/>
      <c r="AI1462" s="268" t="s">
        <v>7356</v>
      </c>
      <c r="AJ1462" s="53">
        <v>5</v>
      </c>
      <c r="AK1462" s="181" t="s">
        <v>7357</v>
      </c>
      <c r="AL1462" s="98">
        <f>ROUND(ROUND(P1453*Y1460,0)*$AD$1451-AJ1462,0)</f>
        <v>458</v>
      </c>
      <c r="AM1462" s="66"/>
    </row>
    <row r="1463" spans="1:39" ht="16.75" customHeight="1" x14ac:dyDescent="0.3">
      <c r="A1463" s="11">
        <v>33</v>
      </c>
      <c r="B1463" s="14" t="s">
        <v>4322</v>
      </c>
      <c r="C1463" s="52" t="s">
        <v>14129</v>
      </c>
      <c r="D1463" s="128"/>
      <c r="E1463" s="129"/>
      <c r="F1463" s="129"/>
      <c r="G1463" s="130"/>
      <c r="H1463" s="128"/>
      <c r="I1463" s="129"/>
      <c r="J1463" s="129"/>
      <c r="K1463" s="130"/>
      <c r="L1463" s="2"/>
      <c r="M1463" s="2"/>
      <c r="N1463" s="58"/>
      <c r="O1463" s="81"/>
      <c r="P1463" s="185"/>
      <c r="Q1463" s="2"/>
      <c r="R1463" s="2"/>
      <c r="S1463" s="44"/>
      <c r="T1463" s="45"/>
      <c r="U1463" s="2"/>
      <c r="V1463" s="2"/>
      <c r="W1463" s="2"/>
      <c r="X1463" s="2"/>
      <c r="Y1463" s="145"/>
      <c r="Z1463" s="71"/>
      <c r="AA1463" s="232"/>
      <c r="AB1463" s="72"/>
      <c r="AC1463" s="145"/>
      <c r="AD1463" s="71"/>
      <c r="AE1463" s="291" t="s">
        <v>12369</v>
      </c>
      <c r="AF1463" s="220" t="s">
        <v>7358</v>
      </c>
      <c r="AG1463" s="55" t="s">
        <v>7390</v>
      </c>
      <c r="AH1463" s="141">
        <v>0.7</v>
      </c>
      <c r="AI1463" s="269"/>
      <c r="AJ1463" s="136"/>
      <c r="AK1463" s="75"/>
      <c r="AL1463" s="98">
        <f>ROUND(ROUND(ROUND(P1453*Y1460,0)*$AD$1451,0)*AH1463-AJ1462,0)</f>
        <v>319</v>
      </c>
      <c r="AM1463" s="66"/>
    </row>
    <row r="1464" spans="1:39" ht="16.75" customHeight="1" x14ac:dyDescent="0.3">
      <c r="A1464" s="11">
        <v>33</v>
      </c>
      <c r="B1464" s="14" t="s">
        <v>4321</v>
      </c>
      <c r="C1464" s="52" t="s">
        <v>14128</v>
      </c>
      <c r="D1464" s="128"/>
      <c r="E1464" s="129"/>
      <c r="F1464" s="129"/>
      <c r="G1464" s="130"/>
      <c r="H1464" s="128"/>
      <c r="I1464" s="129"/>
      <c r="J1464" s="129"/>
      <c r="K1464" s="130"/>
      <c r="L1464" s="2"/>
      <c r="M1464" s="2"/>
      <c r="N1464" s="58"/>
      <c r="O1464" s="81"/>
      <c r="P1464" s="185"/>
      <c r="Q1464" s="2"/>
      <c r="R1464" s="2"/>
      <c r="S1464" s="44"/>
      <c r="T1464" s="43"/>
      <c r="U1464" s="8"/>
      <c r="V1464" s="8"/>
      <c r="W1464" s="8"/>
      <c r="X1464" s="8"/>
      <c r="Y1464" s="180"/>
      <c r="Z1464" s="73"/>
      <c r="AA1464" s="232"/>
      <c r="AB1464" s="72"/>
      <c r="AC1464" s="145"/>
      <c r="AD1464" s="71"/>
      <c r="AE1464" s="292"/>
      <c r="AF1464" s="220" t="s">
        <v>7391</v>
      </c>
      <c r="AG1464" s="55" t="s">
        <v>7390</v>
      </c>
      <c r="AH1464" s="141">
        <v>0.5</v>
      </c>
      <c r="AI1464" s="270"/>
      <c r="AJ1464" s="144"/>
      <c r="AK1464" s="150"/>
      <c r="AL1464" s="98">
        <f>ROUND(ROUND(ROUND(P1453*Y1460,0)*$AD$1451,0)*AH1464-AJ1462,0)</f>
        <v>227</v>
      </c>
      <c r="AM1464" s="66"/>
    </row>
    <row r="1465" spans="1:39" ht="16.75" customHeight="1" x14ac:dyDescent="0.3">
      <c r="A1465" s="11">
        <v>33</v>
      </c>
      <c r="B1465" s="14" t="s">
        <v>4320</v>
      </c>
      <c r="C1465" s="52" t="s">
        <v>14127</v>
      </c>
      <c r="D1465" s="45"/>
      <c r="E1465" s="2"/>
      <c r="F1465" s="2"/>
      <c r="G1465" s="44"/>
      <c r="H1465" s="45"/>
      <c r="I1465" s="2"/>
      <c r="J1465" s="2"/>
      <c r="K1465" s="44"/>
      <c r="L1465" s="2"/>
      <c r="M1465" s="2"/>
      <c r="N1465" s="58"/>
      <c r="O1465" s="81"/>
      <c r="P1465" s="167" t="s">
        <v>7425</v>
      </c>
      <c r="Q1465" s="36"/>
      <c r="R1465" s="36"/>
      <c r="S1465" s="50"/>
      <c r="T1465" s="36"/>
      <c r="U1465" s="36"/>
      <c r="V1465" s="36"/>
      <c r="W1465" s="36"/>
      <c r="X1465" s="36"/>
      <c r="Y1465" s="217"/>
      <c r="Z1465" s="50"/>
      <c r="AA1465" s="12"/>
      <c r="AB1465" s="45"/>
      <c r="AC1465" s="2"/>
      <c r="AD1465" s="44"/>
      <c r="AE1465" s="36"/>
      <c r="AF1465" s="53"/>
      <c r="AG1465" s="36"/>
      <c r="AH1465" s="36"/>
      <c r="AI1465" s="36"/>
      <c r="AJ1465" s="36"/>
      <c r="AK1465" s="50"/>
      <c r="AL1465" s="98">
        <f>ROUND(P1471*$AD$1451,0)</f>
        <v>455</v>
      </c>
      <c r="AM1465" s="66"/>
    </row>
    <row r="1466" spans="1:39" ht="16.75" customHeight="1" x14ac:dyDescent="0.3">
      <c r="A1466" s="11">
        <v>33</v>
      </c>
      <c r="B1466" s="14" t="s">
        <v>4319</v>
      </c>
      <c r="C1466" s="52" t="s">
        <v>14126</v>
      </c>
      <c r="D1466" s="45"/>
      <c r="E1466" s="2"/>
      <c r="F1466" s="2"/>
      <c r="G1466" s="44"/>
      <c r="H1466" s="45"/>
      <c r="I1466" s="2"/>
      <c r="J1466" s="2"/>
      <c r="K1466" s="44"/>
      <c r="L1466" s="2"/>
      <c r="M1466" s="2"/>
      <c r="N1466" s="58"/>
      <c r="O1466" s="81"/>
      <c r="P1466" s="185"/>
      <c r="Q1466" s="2"/>
      <c r="R1466" s="2"/>
      <c r="S1466" s="44"/>
      <c r="T1466" s="2"/>
      <c r="U1466" s="2"/>
      <c r="V1466" s="2"/>
      <c r="W1466" s="2"/>
      <c r="X1466" s="2"/>
      <c r="Y1466" s="145"/>
      <c r="Z1466" s="71"/>
      <c r="AA1466" s="232"/>
      <c r="AB1466" s="72"/>
      <c r="AC1466" s="145"/>
      <c r="AD1466" s="71"/>
      <c r="AE1466" s="291" t="s">
        <v>12369</v>
      </c>
      <c r="AF1466" s="220" t="s">
        <v>7358</v>
      </c>
      <c r="AG1466" s="55" t="s">
        <v>7390</v>
      </c>
      <c r="AH1466" s="141">
        <v>0.7</v>
      </c>
      <c r="AI1466" s="141"/>
      <c r="AJ1466" s="141"/>
      <c r="AK1466" s="142"/>
      <c r="AL1466" s="98">
        <f>ROUND(ROUND(P1471*$AD$1451,0)*AH1466,0)</f>
        <v>319</v>
      </c>
      <c r="AM1466" s="66"/>
    </row>
    <row r="1467" spans="1:39" ht="16.75" customHeight="1" x14ac:dyDescent="0.3">
      <c r="A1467" s="11">
        <v>33</v>
      </c>
      <c r="B1467" s="14" t="s">
        <v>4318</v>
      </c>
      <c r="C1467" s="52" t="s">
        <v>14125</v>
      </c>
      <c r="D1467" s="128"/>
      <c r="E1467" s="129"/>
      <c r="F1467" s="129"/>
      <c r="G1467" s="130"/>
      <c r="H1467" s="128"/>
      <c r="I1467" s="129"/>
      <c r="J1467" s="129"/>
      <c r="K1467" s="130"/>
      <c r="L1467" s="2"/>
      <c r="M1467" s="2"/>
      <c r="N1467" s="58"/>
      <c r="O1467" s="81"/>
      <c r="P1467" s="185"/>
      <c r="Q1467" s="2"/>
      <c r="R1467" s="2"/>
      <c r="S1467" s="44"/>
      <c r="T1467" s="45"/>
      <c r="U1467" s="2"/>
      <c r="V1467" s="2"/>
      <c r="W1467" s="2"/>
      <c r="X1467" s="2"/>
      <c r="Y1467" s="145"/>
      <c r="Z1467" s="71"/>
      <c r="AA1467" s="232"/>
      <c r="AB1467" s="72"/>
      <c r="AC1467" s="145"/>
      <c r="AD1467" s="71"/>
      <c r="AE1467" s="292"/>
      <c r="AF1467" s="220" t="s">
        <v>7391</v>
      </c>
      <c r="AG1467" s="55" t="s">
        <v>7390</v>
      </c>
      <c r="AH1467" s="141">
        <v>0.5</v>
      </c>
      <c r="AI1467" s="141"/>
      <c r="AJ1467" s="141"/>
      <c r="AK1467" s="142"/>
      <c r="AL1467" s="98">
        <f>ROUND(ROUND(P1471*$AD$1451,0)*AH1467,0)</f>
        <v>228</v>
      </c>
      <c r="AM1467" s="66"/>
    </row>
    <row r="1468" spans="1:39" ht="16.75" customHeight="1" x14ac:dyDescent="0.3">
      <c r="A1468" s="11">
        <v>33</v>
      </c>
      <c r="B1468" s="14" t="s">
        <v>4317</v>
      </c>
      <c r="C1468" s="52" t="s">
        <v>14124</v>
      </c>
      <c r="D1468" s="128"/>
      <c r="E1468" s="129"/>
      <c r="F1468" s="129"/>
      <c r="G1468" s="130"/>
      <c r="H1468" s="128"/>
      <c r="I1468" s="129"/>
      <c r="J1468" s="129"/>
      <c r="K1468" s="130"/>
      <c r="L1468" s="2"/>
      <c r="M1468" s="2"/>
      <c r="N1468" s="58"/>
      <c r="O1468" s="81"/>
      <c r="P1468" s="185"/>
      <c r="Q1468" s="2"/>
      <c r="R1468" s="2"/>
      <c r="S1468" s="44"/>
      <c r="T1468" s="2"/>
      <c r="U1468" s="2"/>
      <c r="V1468" s="2"/>
      <c r="W1468" s="2"/>
      <c r="X1468" s="2"/>
      <c r="Y1468" s="145"/>
      <c r="Z1468" s="71"/>
      <c r="AA1468" s="232"/>
      <c r="AB1468" s="72"/>
      <c r="AC1468" s="145"/>
      <c r="AD1468" s="71"/>
      <c r="AE1468" s="36"/>
      <c r="AF1468" s="201"/>
      <c r="AG1468" s="55"/>
      <c r="AH1468" s="141"/>
      <c r="AI1468" s="268" t="s">
        <v>7356</v>
      </c>
      <c r="AJ1468" s="53">
        <v>5</v>
      </c>
      <c r="AK1468" s="181" t="s">
        <v>7357</v>
      </c>
      <c r="AL1468" s="98">
        <f>ROUND(P1471*$AD$1451-AJ1468,0)</f>
        <v>450</v>
      </c>
      <c r="AM1468" s="66"/>
    </row>
    <row r="1469" spans="1:39" ht="16.75" customHeight="1" x14ac:dyDescent="0.3">
      <c r="A1469" s="11">
        <v>33</v>
      </c>
      <c r="B1469" s="14" t="s">
        <v>4316</v>
      </c>
      <c r="C1469" s="52" t="s">
        <v>14123</v>
      </c>
      <c r="D1469" s="128"/>
      <c r="E1469" s="129"/>
      <c r="F1469" s="129"/>
      <c r="G1469" s="130"/>
      <c r="H1469" s="128"/>
      <c r="I1469" s="129"/>
      <c r="J1469" s="129"/>
      <c r="K1469" s="130"/>
      <c r="L1469" s="2"/>
      <c r="M1469" s="2"/>
      <c r="N1469" s="58"/>
      <c r="O1469" s="81"/>
      <c r="P1469" s="185"/>
      <c r="Q1469" s="2"/>
      <c r="R1469" s="2"/>
      <c r="S1469" s="44"/>
      <c r="T1469" s="2"/>
      <c r="U1469" s="2"/>
      <c r="V1469" s="2"/>
      <c r="W1469" s="2"/>
      <c r="X1469" s="2"/>
      <c r="Y1469" s="145"/>
      <c r="Z1469" s="71"/>
      <c r="AA1469" s="232"/>
      <c r="AB1469" s="72"/>
      <c r="AC1469" s="145"/>
      <c r="AD1469" s="71"/>
      <c r="AE1469" s="291" t="s">
        <v>12369</v>
      </c>
      <c r="AF1469" s="220" t="s">
        <v>7358</v>
      </c>
      <c r="AG1469" s="55" t="s">
        <v>7390</v>
      </c>
      <c r="AH1469" s="141">
        <v>0.7</v>
      </c>
      <c r="AI1469" s="269"/>
      <c r="AJ1469" s="136"/>
      <c r="AK1469" s="75"/>
      <c r="AL1469" s="98">
        <f>ROUND(ROUND(P1471*$AD$1451,0)*AH1469-AJ1468,0)</f>
        <v>314</v>
      </c>
      <c r="AM1469" s="66"/>
    </row>
    <row r="1470" spans="1:39" ht="16.75" customHeight="1" x14ac:dyDescent="0.3">
      <c r="A1470" s="11">
        <v>33</v>
      </c>
      <c r="B1470" s="14" t="s">
        <v>4315</v>
      </c>
      <c r="C1470" s="52" t="s">
        <v>14122</v>
      </c>
      <c r="D1470" s="128"/>
      <c r="E1470" s="129"/>
      <c r="F1470" s="129"/>
      <c r="G1470" s="130"/>
      <c r="H1470" s="128"/>
      <c r="I1470" s="129"/>
      <c r="J1470" s="129"/>
      <c r="K1470" s="130"/>
      <c r="L1470" s="2"/>
      <c r="M1470" s="2"/>
      <c r="N1470" s="58"/>
      <c r="O1470" s="81"/>
      <c r="P1470" s="185"/>
      <c r="Q1470" s="2"/>
      <c r="R1470" s="2"/>
      <c r="S1470" s="44"/>
      <c r="T1470" s="2"/>
      <c r="U1470" s="2"/>
      <c r="V1470" s="2"/>
      <c r="W1470" s="2"/>
      <c r="X1470" s="2"/>
      <c r="Y1470" s="145"/>
      <c r="Z1470" s="71"/>
      <c r="AA1470" s="232"/>
      <c r="AB1470" s="72"/>
      <c r="AC1470" s="145"/>
      <c r="AD1470" s="71"/>
      <c r="AE1470" s="292"/>
      <c r="AF1470" s="220" t="s">
        <v>7391</v>
      </c>
      <c r="AG1470" s="55" t="s">
        <v>7390</v>
      </c>
      <c r="AH1470" s="141">
        <v>0.5</v>
      </c>
      <c r="AI1470" s="270"/>
      <c r="AJ1470" s="144"/>
      <c r="AK1470" s="150"/>
      <c r="AL1470" s="98">
        <f>ROUND(ROUND(P1471*$AD$1451,0)*AH1470-AJ1468,0)</f>
        <v>223</v>
      </c>
      <c r="AM1470" s="66"/>
    </row>
    <row r="1471" spans="1:39" ht="16.75" customHeight="1" x14ac:dyDescent="0.3">
      <c r="A1471" s="11">
        <v>33</v>
      </c>
      <c r="B1471" s="14" t="s">
        <v>4314</v>
      </c>
      <c r="C1471" s="52" t="s">
        <v>14121</v>
      </c>
      <c r="D1471" s="45"/>
      <c r="E1471" s="2"/>
      <c r="F1471" s="2"/>
      <c r="G1471" s="44"/>
      <c r="H1471" s="45"/>
      <c r="I1471" s="2"/>
      <c r="J1471" s="2"/>
      <c r="K1471" s="44"/>
      <c r="L1471" s="2"/>
      <c r="M1471" s="2"/>
      <c r="N1471" s="58"/>
      <c r="O1471" s="81"/>
      <c r="P1471" s="271">
        <f>'21共同生活援助（日中支援型）'!P751</f>
        <v>650</v>
      </c>
      <c r="Q1471" s="272"/>
      <c r="R1471" s="2" t="s">
        <v>7388</v>
      </c>
      <c r="S1471" s="44"/>
      <c r="T1471" s="281" t="s">
        <v>7380</v>
      </c>
      <c r="U1471" s="282"/>
      <c r="V1471" s="282"/>
      <c r="W1471" s="282"/>
      <c r="X1471" s="36"/>
      <c r="Y1471" s="217"/>
      <c r="Z1471" s="74"/>
      <c r="AA1471" s="232"/>
      <c r="AB1471" s="72"/>
      <c r="AC1471" s="145"/>
      <c r="AD1471" s="71"/>
      <c r="AE1471" s="36"/>
      <c r="AF1471" s="194"/>
      <c r="AG1471" s="7"/>
      <c r="AH1471" s="7"/>
      <c r="AI1471" s="36"/>
      <c r="AJ1471" s="7"/>
      <c r="AK1471" s="37"/>
      <c r="AL1471" s="98">
        <f>ROUND(ROUND(P1471*Y1472,0)*$AD$1451,0)</f>
        <v>424</v>
      </c>
      <c r="AM1471" s="66"/>
    </row>
    <row r="1472" spans="1:39" ht="16.75" customHeight="1" x14ac:dyDescent="0.3">
      <c r="A1472" s="11">
        <v>33</v>
      </c>
      <c r="B1472" s="14" t="s">
        <v>4313</v>
      </c>
      <c r="C1472" s="52" t="s">
        <v>14120</v>
      </c>
      <c r="D1472" s="45"/>
      <c r="E1472" s="2"/>
      <c r="F1472" s="2"/>
      <c r="G1472" s="44"/>
      <c r="H1472" s="45"/>
      <c r="I1472" s="2"/>
      <c r="J1472" s="2"/>
      <c r="K1472" s="44"/>
      <c r="L1472" s="2"/>
      <c r="M1472" s="2"/>
      <c r="N1472" s="58"/>
      <c r="O1472" s="81"/>
      <c r="P1472" s="72"/>
      <c r="Q1472" s="145"/>
      <c r="R1472" s="2"/>
      <c r="S1472" s="44"/>
      <c r="T1472" s="284"/>
      <c r="U1472" s="285"/>
      <c r="V1472" s="285"/>
      <c r="W1472" s="285"/>
      <c r="X1472" s="136" t="s">
        <v>7404</v>
      </c>
      <c r="Y1472" s="273">
        <v>0.93</v>
      </c>
      <c r="Z1472" s="274"/>
      <c r="AA1472" s="233"/>
      <c r="AB1472" s="156"/>
      <c r="AC1472" s="155"/>
      <c r="AD1472" s="157"/>
      <c r="AE1472" s="291" t="s">
        <v>12369</v>
      </c>
      <c r="AF1472" s="220" t="s">
        <v>7358</v>
      </c>
      <c r="AG1472" s="55" t="s">
        <v>7390</v>
      </c>
      <c r="AH1472" s="141">
        <v>0.7</v>
      </c>
      <c r="AI1472" s="141"/>
      <c r="AJ1472" s="141"/>
      <c r="AK1472" s="142"/>
      <c r="AL1472" s="98">
        <f>ROUND(ROUND(ROUND(P1471*Y1472,0)*$AD$1451,0)*AH1472,0)</f>
        <v>297</v>
      </c>
      <c r="AM1472" s="66"/>
    </row>
    <row r="1473" spans="1:39" ht="16.75" customHeight="1" x14ac:dyDescent="0.3">
      <c r="A1473" s="11">
        <v>33</v>
      </c>
      <c r="B1473" s="14" t="s">
        <v>4312</v>
      </c>
      <c r="C1473" s="52" t="s">
        <v>14119</v>
      </c>
      <c r="D1473" s="128"/>
      <c r="E1473" s="129"/>
      <c r="F1473" s="129"/>
      <c r="G1473" s="130"/>
      <c r="H1473" s="128"/>
      <c r="I1473" s="129"/>
      <c r="J1473" s="129"/>
      <c r="K1473" s="130"/>
      <c r="L1473" s="2"/>
      <c r="M1473" s="2"/>
      <c r="N1473" s="58"/>
      <c r="O1473" s="81"/>
      <c r="P1473" s="185"/>
      <c r="Q1473" s="2"/>
      <c r="R1473" s="2"/>
      <c r="S1473" s="44"/>
      <c r="T1473" s="284"/>
      <c r="U1473" s="285"/>
      <c r="V1473" s="285"/>
      <c r="W1473" s="285"/>
      <c r="X1473" s="2"/>
      <c r="Y1473" s="145"/>
      <c r="Z1473" s="71"/>
      <c r="AA1473" s="232"/>
      <c r="AB1473" s="72"/>
      <c r="AC1473" s="145"/>
      <c r="AD1473" s="71"/>
      <c r="AE1473" s="292"/>
      <c r="AF1473" s="220" t="s">
        <v>7391</v>
      </c>
      <c r="AG1473" s="55" t="s">
        <v>7390</v>
      </c>
      <c r="AH1473" s="141">
        <v>0.5</v>
      </c>
      <c r="AI1473" s="141"/>
      <c r="AJ1473" s="141"/>
      <c r="AK1473" s="142"/>
      <c r="AL1473" s="98">
        <f>ROUND(ROUND(ROUND(P1471*Y1472,0)*$AD$1451,0)*AH1473,0)</f>
        <v>212</v>
      </c>
      <c r="AM1473" s="66"/>
    </row>
    <row r="1474" spans="1:39" ht="16.75" customHeight="1" x14ac:dyDescent="0.3">
      <c r="A1474" s="11">
        <v>33</v>
      </c>
      <c r="B1474" s="14" t="s">
        <v>4311</v>
      </c>
      <c r="C1474" s="52" t="s">
        <v>14118</v>
      </c>
      <c r="D1474" s="128"/>
      <c r="E1474" s="129"/>
      <c r="F1474" s="129"/>
      <c r="G1474" s="130"/>
      <c r="H1474" s="128"/>
      <c r="I1474" s="129"/>
      <c r="J1474" s="129"/>
      <c r="K1474" s="130"/>
      <c r="L1474" s="2"/>
      <c r="M1474" s="2"/>
      <c r="N1474" s="58"/>
      <c r="O1474" s="81"/>
      <c r="P1474" s="185"/>
      <c r="Q1474" s="2"/>
      <c r="R1474" s="2"/>
      <c r="S1474" s="44"/>
      <c r="T1474" s="45"/>
      <c r="U1474" s="2"/>
      <c r="V1474" s="2"/>
      <c r="W1474" s="2"/>
      <c r="X1474" s="2"/>
      <c r="Y1474" s="145"/>
      <c r="Z1474" s="71"/>
      <c r="AA1474" s="232"/>
      <c r="AB1474" s="72"/>
      <c r="AC1474" s="145"/>
      <c r="AD1474" s="71"/>
      <c r="AE1474" s="36"/>
      <c r="AF1474" s="201"/>
      <c r="AG1474" s="55"/>
      <c r="AH1474" s="141"/>
      <c r="AI1474" s="268" t="s">
        <v>7356</v>
      </c>
      <c r="AJ1474" s="53">
        <v>5</v>
      </c>
      <c r="AK1474" s="181" t="s">
        <v>7357</v>
      </c>
      <c r="AL1474" s="98">
        <f>ROUND(ROUND(P1471*Y1472,0)*$AD$1451-AJ1474,0)</f>
        <v>419</v>
      </c>
      <c r="AM1474" s="66"/>
    </row>
    <row r="1475" spans="1:39" ht="16.75" customHeight="1" x14ac:dyDescent="0.3">
      <c r="A1475" s="11">
        <v>33</v>
      </c>
      <c r="B1475" s="14" t="s">
        <v>4310</v>
      </c>
      <c r="C1475" s="52" t="s">
        <v>14117</v>
      </c>
      <c r="D1475" s="128"/>
      <c r="E1475" s="129"/>
      <c r="F1475" s="129"/>
      <c r="G1475" s="130"/>
      <c r="H1475" s="128"/>
      <c r="I1475" s="129"/>
      <c r="J1475" s="129"/>
      <c r="K1475" s="130"/>
      <c r="L1475" s="2"/>
      <c r="M1475" s="2"/>
      <c r="N1475" s="58"/>
      <c r="O1475" s="81"/>
      <c r="P1475" s="185"/>
      <c r="Q1475" s="2"/>
      <c r="R1475" s="2"/>
      <c r="S1475" s="44"/>
      <c r="T1475" s="45"/>
      <c r="U1475" s="2"/>
      <c r="V1475" s="2"/>
      <c r="W1475" s="2"/>
      <c r="X1475" s="2"/>
      <c r="Y1475" s="145"/>
      <c r="Z1475" s="71"/>
      <c r="AA1475" s="232"/>
      <c r="AB1475" s="72"/>
      <c r="AC1475" s="145"/>
      <c r="AD1475" s="71"/>
      <c r="AE1475" s="291" t="s">
        <v>12369</v>
      </c>
      <c r="AF1475" s="220" t="s">
        <v>7358</v>
      </c>
      <c r="AG1475" s="55" t="s">
        <v>7390</v>
      </c>
      <c r="AH1475" s="141">
        <v>0.7</v>
      </c>
      <c r="AI1475" s="269"/>
      <c r="AJ1475" s="136"/>
      <c r="AK1475" s="75"/>
      <c r="AL1475" s="98">
        <f>ROUND(ROUND(ROUND(P1471*Y1472,0)*$AD$1451,0)*AH1475-AJ1474,0)</f>
        <v>292</v>
      </c>
      <c r="AM1475" s="66"/>
    </row>
    <row r="1476" spans="1:39" ht="16.75" customHeight="1" x14ac:dyDescent="0.3">
      <c r="A1476" s="11">
        <v>33</v>
      </c>
      <c r="B1476" s="14" t="s">
        <v>4309</v>
      </c>
      <c r="C1476" s="52" t="s">
        <v>14116</v>
      </c>
      <c r="D1476" s="128"/>
      <c r="E1476" s="129"/>
      <c r="F1476" s="129"/>
      <c r="G1476" s="130"/>
      <c r="H1476" s="128"/>
      <c r="I1476" s="129"/>
      <c r="J1476" s="129"/>
      <c r="K1476" s="130"/>
      <c r="L1476" s="2"/>
      <c r="M1476" s="2"/>
      <c r="N1476" s="58"/>
      <c r="O1476" s="81"/>
      <c r="P1476" s="185"/>
      <c r="Q1476" s="2"/>
      <c r="R1476" s="2"/>
      <c r="S1476" s="44"/>
      <c r="T1476" s="43"/>
      <c r="U1476" s="8"/>
      <c r="V1476" s="8"/>
      <c r="W1476" s="8"/>
      <c r="X1476" s="8"/>
      <c r="Y1476" s="180"/>
      <c r="Z1476" s="73"/>
      <c r="AA1476" s="232"/>
      <c r="AB1476" s="72"/>
      <c r="AC1476" s="145"/>
      <c r="AD1476" s="71"/>
      <c r="AE1476" s="292"/>
      <c r="AF1476" s="220" t="s">
        <v>7391</v>
      </c>
      <c r="AG1476" s="55" t="s">
        <v>7390</v>
      </c>
      <c r="AH1476" s="141">
        <v>0.5</v>
      </c>
      <c r="AI1476" s="270"/>
      <c r="AJ1476" s="144"/>
      <c r="AK1476" s="150"/>
      <c r="AL1476" s="98">
        <f>ROUND(ROUND(ROUND(P1471*Y1472,0)*$AD$1451,0)*AH1476-AJ1474,0)</f>
        <v>207</v>
      </c>
      <c r="AM1476" s="66"/>
    </row>
    <row r="1477" spans="1:39" ht="16.75" customHeight="1" x14ac:dyDescent="0.3">
      <c r="A1477" s="11">
        <v>33</v>
      </c>
      <c r="B1477" s="14" t="s">
        <v>4308</v>
      </c>
      <c r="C1477" s="52" t="s">
        <v>14115</v>
      </c>
      <c r="D1477" s="45"/>
      <c r="E1477" s="2"/>
      <c r="F1477" s="2"/>
      <c r="G1477" s="44"/>
      <c r="H1477" s="45"/>
      <c r="I1477" s="2"/>
      <c r="J1477" s="2"/>
      <c r="K1477" s="44"/>
      <c r="L1477" s="2"/>
      <c r="M1477" s="2"/>
      <c r="N1477" s="58"/>
      <c r="O1477" s="81"/>
      <c r="P1477" s="185"/>
      <c r="Q1477" s="2"/>
      <c r="R1477" s="2"/>
      <c r="S1477" s="44"/>
      <c r="T1477" s="281" t="s">
        <v>13491</v>
      </c>
      <c r="U1477" s="282"/>
      <c r="V1477" s="282"/>
      <c r="W1477" s="282"/>
      <c r="X1477" s="2"/>
      <c r="Y1477" s="145"/>
      <c r="Z1477" s="71"/>
      <c r="AA1477" s="232"/>
      <c r="AB1477" s="72"/>
      <c r="AC1477" s="145"/>
      <c r="AD1477" s="71"/>
      <c r="AE1477" s="36"/>
      <c r="AF1477" s="194"/>
      <c r="AG1477" s="7"/>
      <c r="AH1477" s="7"/>
      <c r="AI1477" s="36"/>
      <c r="AJ1477" s="7"/>
      <c r="AK1477" s="37"/>
      <c r="AL1477" s="98">
        <f>ROUND(ROUND(P1471*Y1478,0)*$AD$1451,0)</f>
        <v>433</v>
      </c>
      <c r="AM1477" s="66"/>
    </row>
    <row r="1478" spans="1:39" ht="16.75" customHeight="1" x14ac:dyDescent="0.3">
      <c r="A1478" s="11">
        <v>33</v>
      </c>
      <c r="B1478" s="14" t="s">
        <v>4307</v>
      </c>
      <c r="C1478" s="52" t="s">
        <v>14114</v>
      </c>
      <c r="D1478" s="45"/>
      <c r="E1478" s="2"/>
      <c r="F1478" s="2"/>
      <c r="G1478" s="44"/>
      <c r="H1478" s="45"/>
      <c r="I1478" s="2"/>
      <c r="J1478" s="2"/>
      <c r="K1478" s="44"/>
      <c r="L1478" s="2"/>
      <c r="M1478" s="2"/>
      <c r="N1478" s="58"/>
      <c r="O1478" s="81"/>
      <c r="P1478" s="185"/>
      <c r="Q1478" s="2"/>
      <c r="R1478" s="2"/>
      <c r="S1478" s="44"/>
      <c r="T1478" s="284" t="s">
        <v>7405</v>
      </c>
      <c r="U1478" s="285"/>
      <c r="V1478" s="285"/>
      <c r="W1478" s="285"/>
      <c r="X1478" s="136" t="s">
        <v>7404</v>
      </c>
      <c r="Y1478" s="273">
        <v>0.95</v>
      </c>
      <c r="Z1478" s="274"/>
      <c r="AA1478" s="233"/>
      <c r="AB1478" s="156"/>
      <c r="AC1478" s="155"/>
      <c r="AD1478" s="157"/>
      <c r="AE1478" s="291" t="s">
        <v>12369</v>
      </c>
      <c r="AF1478" s="220" t="s">
        <v>7358</v>
      </c>
      <c r="AG1478" s="55" t="s">
        <v>7390</v>
      </c>
      <c r="AH1478" s="141">
        <v>0.7</v>
      </c>
      <c r="AI1478" s="141"/>
      <c r="AJ1478" s="141"/>
      <c r="AK1478" s="142"/>
      <c r="AL1478" s="98">
        <f>ROUND(ROUND(ROUND(P1471*Y1478,0)*$AD$1451,0)*AH1478,0)</f>
        <v>303</v>
      </c>
      <c r="AM1478" s="66"/>
    </row>
    <row r="1479" spans="1:39" ht="16.75" customHeight="1" x14ac:dyDescent="0.3">
      <c r="A1479" s="11">
        <v>33</v>
      </c>
      <c r="B1479" s="14" t="s">
        <v>4306</v>
      </c>
      <c r="C1479" s="52" t="s">
        <v>14113</v>
      </c>
      <c r="D1479" s="128"/>
      <c r="E1479" s="129"/>
      <c r="F1479" s="129"/>
      <c r="G1479" s="130"/>
      <c r="H1479" s="128"/>
      <c r="I1479" s="129"/>
      <c r="J1479" s="129"/>
      <c r="K1479" s="130"/>
      <c r="L1479" s="2"/>
      <c r="M1479" s="2"/>
      <c r="N1479" s="58"/>
      <c r="O1479" s="81"/>
      <c r="P1479" s="185"/>
      <c r="Q1479" s="2"/>
      <c r="R1479" s="2"/>
      <c r="S1479" s="44"/>
      <c r="T1479" s="284"/>
      <c r="U1479" s="285"/>
      <c r="V1479" s="285"/>
      <c r="W1479" s="285"/>
      <c r="X1479" s="2"/>
      <c r="Y1479" s="145"/>
      <c r="Z1479" s="71"/>
      <c r="AA1479" s="232"/>
      <c r="AB1479" s="72"/>
      <c r="AC1479" s="145"/>
      <c r="AD1479" s="71"/>
      <c r="AE1479" s="292"/>
      <c r="AF1479" s="220" t="s">
        <v>7391</v>
      </c>
      <c r="AG1479" s="55" t="s">
        <v>7390</v>
      </c>
      <c r="AH1479" s="141">
        <v>0.5</v>
      </c>
      <c r="AI1479" s="141"/>
      <c r="AJ1479" s="141"/>
      <c r="AK1479" s="142"/>
      <c r="AL1479" s="98">
        <f>ROUND(ROUND(ROUND(P1471*Y1478,0)*$AD$1451,0)*AH1479,0)</f>
        <v>217</v>
      </c>
      <c r="AM1479" s="66"/>
    </row>
    <row r="1480" spans="1:39" ht="16.75" customHeight="1" x14ac:dyDescent="0.3">
      <c r="A1480" s="11">
        <v>33</v>
      </c>
      <c r="B1480" s="14" t="s">
        <v>4305</v>
      </c>
      <c r="C1480" s="52" t="s">
        <v>14112</v>
      </c>
      <c r="D1480" s="128"/>
      <c r="E1480" s="129"/>
      <c r="F1480" s="129"/>
      <c r="G1480" s="130"/>
      <c r="H1480" s="128"/>
      <c r="I1480" s="129"/>
      <c r="J1480" s="129"/>
      <c r="K1480" s="130"/>
      <c r="L1480" s="2"/>
      <c r="M1480" s="2"/>
      <c r="N1480" s="58"/>
      <c r="O1480" s="81"/>
      <c r="P1480" s="185"/>
      <c r="Q1480" s="2"/>
      <c r="R1480" s="2"/>
      <c r="S1480" s="44"/>
      <c r="T1480" s="45"/>
      <c r="U1480" s="2"/>
      <c r="V1480" s="2"/>
      <c r="W1480" s="2"/>
      <c r="X1480" s="2"/>
      <c r="Y1480" s="145"/>
      <c r="Z1480" s="71"/>
      <c r="AA1480" s="232"/>
      <c r="AB1480" s="72"/>
      <c r="AC1480" s="145"/>
      <c r="AD1480" s="71"/>
      <c r="AE1480" s="36"/>
      <c r="AF1480" s="201"/>
      <c r="AG1480" s="55"/>
      <c r="AH1480" s="141"/>
      <c r="AI1480" s="268" t="s">
        <v>7356</v>
      </c>
      <c r="AJ1480" s="53">
        <v>5</v>
      </c>
      <c r="AK1480" s="181" t="s">
        <v>7357</v>
      </c>
      <c r="AL1480" s="98">
        <f>ROUND(ROUND(P1471*Y1478,0)*$AD$1451-AJ1480,0)</f>
        <v>428</v>
      </c>
      <c r="AM1480" s="66"/>
    </row>
    <row r="1481" spans="1:39" ht="16.75" customHeight="1" x14ac:dyDescent="0.3">
      <c r="A1481" s="11">
        <v>33</v>
      </c>
      <c r="B1481" s="14" t="s">
        <v>4304</v>
      </c>
      <c r="C1481" s="52" t="s">
        <v>14111</v>
      </c>
      <c r="D1481" s="128"/>
      <c r="E1481" s="129"/>
      <c r="F1481" s="129"/>
      <c r="G1481" s="130"/>
      <c r="H1481" s="128"/>
      <c r="I1481" s="129"/>
      <c r="J1481" s="129"/>
      <c r="K1481" s="130"/>
      <c r="L1481" s="2"/>
      <c r="M1481" s="2"/>
      <c r="N1481" s="58"/>
      <c r="O1481" s="81"/>
      <c r="P1481" s="185"/>
      <c r="Q1481" s="2"/>
      <c r="R1481" s="2"/>
      <c r="S1481" s="44"/>
      <c r="T1481" s="45"/>
      <c r="U1481" s="2"/>
      <c r="V1481" s="2"/>
      <c r="W1481" s="2"/>
      <c r="X1481" s="2"/>
      <c r="Y1481" s="145"/>
      <c r="Z1481" s="71"/>
      <c r="AA1481" s="232"/>
      <c r="AB1481" s="72"/>
      <c r="AC1481" s="145"/>
      <c r="AD1481" s="71"/>
      <c r="AE1481" s="291" t="s">
        <v>12369</v>
      </c>
      <c r="AF1481" s="220" t="s">
        <v>7358</v>
      </c>
      <c r="AG1481" s="55" t="s">
        <v>7390</v>
      </c>
      <c r="AH1481" s="141">
        <v>0.7</v>
      </c>
      <c r="AI1481" s="269"/>
      <c r="AJ1481" s="136"/>
      <c r="AK1481" s="75"/>
      <c r="AL1481" s="98">
        <f>ROUND(ROUND(ROUND(P1471*Y1478,0)*$AD$1451,0)*AH1481-AJ1480,0)</f>
        <v>298</v>
      </c>
      <c r="AM1481" s="66"/>
    </row>
    <row r="1482" spans="1:39" ht="16.75" customHeight="1" x14ac:dyDescent="0.3">
      <c r="A1482" s="11">
        <v>33</v>
      </c>
      <c r="B1482" s="14" t="s">
        <v>4303</v>
      </c>
      <c r="C1482" s="52" t="s">
        <v>14110</v>
      </c>
      <c r="D1482" s="128"/>
      <c r="E1482" s="129"/>
      <c r="F1482" s="129"/>
      <c r="G1482" s="130"/>
      <c r="H1482" s="128"/>
      <c r="I1482" s="129"/>
      <c r="J1482" s="129"/>
      <c r="K1482" s="130"/>
      <c r="L1482" s="2"/>
      <c r="M1482" s="2"/>
      <c r="N1482" s="58"/>
      <c r="O1482" s="81"/>
      <c r="P1482" s="185"/>
      <c r="Q1482" s="2"/>
      <c r="R1482" s="2"/>
      <c r="S1482" s="44"/>
      <c r="T1482" s="43"/>
      <c r="U1482" s="8"/>
      <c r="V1482" s="8"/>
      <c r="W1482" s="8"/>
      <c r="X1482" s="8"/>
      <c r="Y1482" s="180"/>
      <c r="Z1482" s="73"/>
      <c r="AA1482" s="232"/>
      <c r="AB1482" s="72"/>
      <c r="AC1482" s="145"/>
      <c r="AD1482" s="71"/>
      <c r="AE1482" s="292"/>
      <c r="AF1482" s="220" t="s">
        <v>7391</v>
      </c>
      <c r="AG1482" s="55" t="s">
        <v>7390</v>
      </c>
      <c r="AH1482" s="141">
        <v>0.5</v>
      </c>
      <c r="AI1482" s="270"/>
      <c r="AJ1482" s="144"/>
      <c r="AK1482" s="150"/>
      <c r="AL1482" s="98">
        <f>ROUND(ROUND(ROUND(P1471*Y1478,0)*$AD$1451,0)*AH1482-AJ1480,0)</f>
        <v>212</v>
      </c>
      <c r="AM1482" s="66"/>
    </row>
    <row r="1483" spans="1:39" ht="16.75" customHeight="1" x14ac:dyDescent="0.3">
      <c r="A1483" s="11">
        <v>33</v>
      </c>
      <c r="B1483" s="14" t="s">
        <v>4302</v>
      </c>
      <c r="C1483" s="52" t="s">
        <v>14109</v>
      </c>
      <c r="D1483" s="45"/>
      <c r="E1483" s="2"/>
      <c r="F1483" s="2"/>
      <c r="G1483" s="44"/>
      <c r="H1483" s="45"/>
      <c r="I1483" s="2"/>
      <c r="J1483" s="2"/>
      <c r="K1483" s="44"/>
      <c r="L1483" s="2"/>
      <c r="M1483" s="2"/>
      <c r="N1483" s="58"/>
      <c r="O1483" s="81"/>
      <c r="P1483" s="167" t="s">
        <v>7398</v>
      </c>
      <c r="Q1483" s="36"/>
      <c r="R1483" s="36"/>
      <c r="S1483" s="50"/>
      <c r="T1483" s="36"/>
      <c r="U1483" s="36"/>
      <c r="V1483" s="36"/>
      <c r="W1483" s="36"/>
      <c r="X1483" s="36"/>
      <c r="Y1483" s="217"/>
      <c r="Z1483" s="50"/>
      <c r="AA1483" s="12"/>
      <c r="AB1483" s="45"/>
      <c r="AC1483" s="2"/>
      <c r="AD1483" s="44"/>
      <c r="AE1483" s="36"/>
      <c r="AF1483" s="53"/>
      <c r="AG1483" s="36"/>
      <c r="AH1483" s="36"/>
      <c r="AI1483" s="36"/>
      <c r="AJ1483" s="36"/>
      <c r="AK1483" s="50"/>
      <c r="AL1483" s="98">
        <f>ROUND(P1489*$AD$1451,0)</f>
        <v>431</v>
      </c>
      <c r="AM1483" s="16"/>
    </row>
    <row r="1484" spans="1:39" ht="16.75" customHeight="1" x14ac:dyDescent="0.3">
      <c r="A1484" s="11">
        <v>33</v>
      </c>
      <c r="B1484" s="14" t="s">
        <v>4301</v>
      </c>
      <c r="C1484" s="52" t="s">
        <v>14108</v>
      </c>
      <c r="D1484" s="45"/>
      <c r="E1484" s="2"/>
      <c r="F1484" s="2"/>
      <c r="G1484" s="44"/>
      <c r="H1484" s="45"/>
      <c r="I1484" s="2"/>
      <c r="J1484" s="2"/>
      <c r="K1484" s="44"/>
      <c r="L1484" s="2"/>
      <c r="M1484" s="2"/>
      <c r="N1484" s="58"/>
      <c r="O1484" s="81"/>
      <c r="P1484" s="185"/>
      <c r="Q1484" s="2"/>
      <c r="R1484" s="2"/>
      <c r="S1484" s="44"/>
      <c r="T1484" s="2"/>
      <c r="U1484" s="2"/>
      <c r="V1484" s="2"/>
      <c r="W1484" s="2"/>
      <c r="X1484" s="2"/>
      <c r="Y1484" s="145"/>
      <c r="Z1484" s="71"/>
      <c r="AA1484" s="232"/>
      <c r="AB1484" s="72"/>
      <c r="AC1484" s="145"/>
      <c r="AD1484" s="71"/>
      <c r="AE1484" s="291" t="s">
        <v>12369</v>
      </c>
      <c r="AF1484" s="220" t="s">
        <v>7358</v>
      </c>
      <c r="AG1484" s="55" t="s">
        <v>7390</v>
      </c>
      <c r="AH1484" s="141">
        <v>0.7</v>
      </c>
      <c r="AI1484" s="141"/>
      <c r="AJ1484" s="141"/>
      <c r="AK1484" s="142"/>
      <c r="AL1484" s="98">
        <f>ROUND(ROUND(P1489*$AD$1451,0)*AH1484,0)</f>
        <v>302</v>
      </c>
      <c r="AM1484" s="16"/>
    </row>
    <row r="1485" spans="1:39" ht="16.75" customHeight="1" x14ac:dyDescent="0.3">
      <c r="A1485" s="11">
        <v>33</v>
      </c>
      <c r="B1485" s="14" t="s">
        <v>4300</v>
      </c>
      <c r="C1485" s="52" t="s">
        <v>14107</v>
      </c>
      <c r="D1485" s="128"/>
      <c r="E1485" s="129"/>
      <c r="F1485" s="129"/>
      <c r="G1485" s="130"/>
      <c r="H1485" s="128"/>
      <c r="I1485" s="129"/>
      <c r="J1485" s="129"/>
      <c r="K1485" s="130"/>
      <c r="L1485" s="2"/>
      <c r="M1485" s="2"/>
      <c r="N1485" s="58"/>
      <c r="O1485" s="81"/>
      <c r="P1485" s="185"/>
      <c r="Q1485" s="2"/>
      <c r="R1485" s="2"/>
      <c r="S1485" s="44"/>
      <c r="T1485" s="45"/>
      <c r="U1485" s="2"/>
      <c r="V1485" s="2"/>
      <c r="W1485" s="2"/>
      <c r="X1485" s="2"/>
      <c r="Y1485" s="145"/>
      <c r="Z1485" s="71"/>
      <c r="AA1485" s="232"/>
      <c r="AB1485" s="72"/>
      <c r="AC1485" s="145"/>
      <c r="AD1485" s="71"/>
      <c r="AE1485" s="292"/>
      <c r="AF1485" s="220" t="s">
        <v>7391</v>
      </c>
      <c r="AG1485" s="55" t="s">
        <v>7390</v>
      </c>
      <c r="AH1485" s="141">
        <v>0.5</v>
      </c>
      <c r="AI1485" s="141"/>
      <c r="AJ1485" s="141"/>
      <c r="AK1485" s="142"/>
      <c r="AL1485" s="98">
        <f>ROUND(ROUND(P1489*$AD$1451,0)*AH1485,0)</f>
        <v>216</v>
      </c>
      <c r="AM1485" s="66"/>
    </row>
    <row r="1486" spans="1:39" ht="16.75" customHeight="1" x14ac:dyDescent="0.3">
      <c r="A1486" s="11">
        <v>33</v>
      </c>
      <c r="B1486" s="14" t="s">
        <v>4299</v>
      </c>
      <c r="C1486" s="52" t="s">
        <v>14106</v>
      </c>
      <c r="D1486" s="128"/>
      <c r="E1486" s="129"/>
      <c r="F1486" s="129"/>
      <c r="G1486" s="130"/>
      <c r="H1486" s="128"/>
      <c r="I1486" s="129"/>
      <c r="J1486" s="129"/>
      <c r="K1486" s="130"/>
      <c r="L1486" s="2"/>
      <c r="M1486" s="2"/>
      <c r="N1486" s="58"/>
      <c r="O1486" s="81"/>
      <c r="P1486" s="185"/>
      <c r="Q1486" s="2"/>
      <c r="R1486" s="2"/>
      <c r="S1486" s="44"/>
      <c r="T1486" s="2"/>
      <c r="U1486" s="2"/>
      <c r="V1486" s="2"/>
      <c r="W1486" s="2"/>
      <c r="X1486" s="2"/>
      <c r="Y1486" s="145"/>
      <c r="Z1486" s="71"/>
      <c r="AA1486" s="232"/>
      <c r="AB1486" s="72"/>
      <c r="AC1486" s="145"/>
      <c r="AD1486" s="71"/>
      <c r="AE1486" s="36"/>
      <c r="AF1486" s="201"/>
      <c r="AG1486" s="55"/>
      <c r="AH1486" s="141"/>
      <c r="AI1486" s="268" t="s">
        <v>7356</v>
      </c>
      <c r="AJ1486" s="53">
        <v>5</v>
      </c>
      <c r="AK1486" s="181" t="s">
        <v>7357</v>
      </c>
      <c r="AL1486" s="98">
        <f>ROUND(P1489*$AD$1451-AJ1486,0)</f>
        <v>426</v>
      </c>
      <c r="AM1486" s="66"/>
    </row>
    <row r="1487" spans="1:39" ht="16.75" customHeight="1" x14ac:dyDescent="0.3">
      <c r="A1487" s="11">
        <v>33</v>
      </c>
      <c r="B1487" s="14" t="s">
        <v>4298</v>
      </c>
      <c r="C1487" s="52" t="s">
        <v>14105</v>
      </c>
      <c r="D1487" s="128"/>
      <c r="E1487" s="129"/>
      <c r="F1487" s="129"/>
      <c r="G1487" s="130"/>
      <c r="H1487" s="128"/>
      <c r="I1487" s="129"/>
      <c r="J1487" s="129"/>
      <c r="K1487" s="130"/>
      <c r="L1487" s="2"/>
      <c r="M1487" s="2"/>
      <c r="N1487" s="58"/>
      <c r="O1487" s="81"/>
      <c r="P1487" s="185"/>
      <c r="Q1487" s="2"/>
      <c r="R1487" s="2"/>
      <c r="S1487" s="44"/>
      <c r="T1487" s="2"/>
      <c r="U1487" s="2"/>
      <c r="V1487" s="2"/>
      <c r="W1487" s="2"/>
      <c r="X1487" s="2"/>
      <c r="Y1487" s="145"/>
      <c r="Z1487" s="71"/>
      <c r="AA1487" s="232"/>
      <c r="AB1487" s="72"/>
      <c r="AC1487" s="145"/>
      <c r="AD1487" s="71"/>
      <c r="AE1487" s="291" t="s">
        <v>12369</v>
      </c>
      <c r="AF1487" s="220" t="s">
        <v>7358</v>
      </c>
      <c r="AG1487" s="55" t="s">
        <v>7390</v>
      </c>
      <c r="AH1487" s="141">
        <v>0.7</v>
      </c>
      <c r="AI1487" s="269"/>
      <c r="AJ1487" s="136"/>
      <c r="AK1487" s="75"/>
      <c r="AL1487" s="98">
        <f>ROUND(ROUND(P1489*$AD$1451,0)*AH1487-AJ1486,0)</f>
        <v>297</v>
      </c>
      <c r="AM1487" s="66"/>
    </row>
    <row r="1488" spans="1:39" ht="16.75" customHeight="1" x14ac:dyDescent="0.3">
      <c r="A1488" s="11">
        <v>33</v>
      </c>
      <c r="B1488" s="14" t="s">
        <v>4297</v>
      </c>
      <c r="C1488" s="52" t="s">
        <v>14104</v>
      </c>
      <c r="D1488" s="128"/>
      <c r="E1488" s="129"/>
      <c r="F1488" s="129"/>
      <c r="G1488" s="130"/>
      <c r="H1488" s="128"/>
      <c r="I1488" s="129"/>
      <c r="J1488" s="129"/>
      <c r="K1488" s="130"/>
      <c r="L1488" s="2"/>
      <c r="M1488" s="2"/>
      <c r="N1488" s="58"/>
      <c r="O1488" s="81"/>
      <c r="P1488" s="185"/>
      <c r="Q1488" s="2"/>
      <c r="R1488" s="2"/>
      <c r="S1488" s="44"/>
      <c r="T1488" s="2"/>
      <c r="U1488" s="2"/>
      <c r="V1488" s="2"/>
      <c r="W1488" s="2"/>
      <c r="X1488" s="2"/>
      <c r="Y1488" s="145"/>
      <c r="Z1488" s="71"/>
      <c r="AA1488" s="232"/>
      <c r="AB1488" s="72"/>
      <c r="AC1488" s="145"/>
      <c r="AD1488" s="71"/>
      <c r="AE1488" s="292"/>
      <c r="AF1488" s="220" t="s">
        <v>7391</v>
      </c>
      <c r="AG1488" s="55" t="s">
        <v>7390</v>
      </c>
      <c r="AH1488" s="141">
        <v>0.5</v>
      </c>
      <c r="AI1488" s="270"/>
      <c r="AJ1488" s="144"/>
      <c r="AK1488" s="150"/>
      <c r="AL1488" s="98">
        <f>ROUND(ROUND(P1489*$AD$1451,0)*AH1488-AJ1486,0)</f>
        <v>211</v>
      </c>
      <c r="AM1488" s="66"/>
    </row>
    <row r="1489" spans="1:39" ht="16.75" customHeight="1" x14ac:dyDescent="0.3">
      <c r="A1489" s="11">
        <v>33</v>
      </c>
      <c r="B1489" s="14" t="s">
        <v>4296</v>
      </c>
      <c r="C1489" s="52" t="s">
        <v>14103</v>
      </c>
      <c r="D1489" s="45"/>
      <c r="E1489" s="2"/>
      <c r="F1489" s="2"/>
      <c r="G1489" s="44"/>
      <c r="H1489" s="45"/>
      <c r="I1489" s="2"/>
      <c r="J1489" s="2"/>
      <c r="K1489" s="44"/>
      <c r="L1489" s="2"/>
      <c r="M1489" s="2"/>
      <c r="N1489" s="58"/>
      <c r="O1489" s="81"/>
      <c r="P1489" s="271">
        <f>'21共同生活援助（日中支援型）'!P769</f>
        <v>616</v>
      </c>
      <c r="Q1489" s="272"/>
      <c r="R1489" s="2" t="s">
        <v>7388</v>
      </c>
      <c r="S1489" s="44"/>
      <c r="T1489" s="281" t="s">
        <v>7380</v>
      </c>
      <c r="U1489" s="282"/>
      <c r="V1489" s="282"/>
      <c r="W1489" s="282"/>
      <c r="X1489" s="36"/>
      <c r="Y1489" s="217"/>
      <c r="Z1489" s="74"/>
      <c r="AA1489" s="232"/>
      <c r="AB1489" s="72"/>
      <c r="AC1489" s="145"/>
      <c r="AD1489" s="71"/>
      <c r="AE1489" s="36"/>
      <c r="AF1489" s="194"/>
      <c r="AG1489" s="7"/>
      <c r="AH1489" s="7"/>
      <c r="AI1489" s="36"/>
      <c r="AJ1489" s="7"/>
      <c r="AK1489" s="37"/>
      <c r="AL1489" s="98">
        <f>ROUND(ROUND(P1489*Y1490,0)*$AD$1451,0)</f>
        <v>401</v>
      </c>
      <c r="AM1489" s="66"/>
    </row>
    <row r="1490" spans="1:39" ht="16.75" customHeight="1" x14ac:dyDescent="0.3">
      <c r="A1490" s="11">
        <v>33</v>
      </c>
      <c r="B1490" s="14" t="s">
        <v>4295</v>
      </c>
      <c r="C1490" s="52" t="s">
        <v>14102</v>
      </c>
      <c r="D1490" s="45"/>
      <c r="E1490" s="2"/>
      <c r="F1490" s="2"/>
      <c r="G1490" s="44"/>
      <c r="H1490" s="45"/>
      <c r="I1490" s="2"/>
      <c r="J1490" s="2"/>
      <c r="K1490" s="44"/>
      <c r="L1490" s="2"/>
      <c r="M1490" s="2"/>
      <c r="N1490" s="58"/>
      <c r="O1490" s="81"/>
      <c r="P1490" s="72"/>
      <c r="Q1490" s="145"/>
      <c r="R1490" s="2"/>
      <c r="S1490" s="44"/>
      <c r="T1490" s="284"/>
      <c r="U1490" s="285"/>
      <c r="V1490" s="285"/>
      <c r="W1490" s="285"/>
      <c r="X1490" s="136" t="s">
        <v>7404</v>
      </c>
      <c r="Y1490" s="273">
        <v>0.93</v>
      </c>
      <c r="Z1490" s="274"/>
      <c r="AA1490" s="233"/>
      <c r="AB1490" s="156"/>
      <c r="AC1490" s="155"/>
      <c r="AD1490" s="157"/>
      <c r="AE1490" s="291" t="s">
        <v>12369</v>
      </c>
      <c r="AF1490" s="220" t="s">
        <v>7358</v>
      </c>
      <c r="AG1490" s="55" t="s">
        <v>7390</v>
      </c>
      <c r="AH1490" s="141">
        <v>0.7</v>
      </c>
      <c r="AI1490" s="141"/>
      <c r="AJ1490" s="141"/>
      <c r="AK1490" s="142"/>
      <c r="AL1490" s="98">
        <f>ROUND(ROUND(ROUND(P1489*Y1490,0)*$AD$1451,0)*AH1490,0)</f>
        <v>281</v>
      </c>
      <c r="AM1490" s="66"/>
    </row>
    <row r="1491" spans="1:39" ht="16.75" customHeight="1" x14ac:dyDescent="0.3">
      <c r="A1491" s="11">
        <v>33</v>
      </c>
      <c r="B1491" s="14" t="s">
        <v>4294</v>
      </c>
      <c r="C1491" s="52" t="s">
        <v>14101</v>
      </c>
      <c r="D1491" s="128"/>
      <c r="E1491" s="129"/>
      <c r="F1491" s="129"/>
      <c r="G1491" s="130"/>
      <c r="H1491" s="128"/>
      <c r="I1491" s="129"/>
      <c r="J1491" s="129"/>
      <c r="K1491" s="130"/>
      <c r="L1491" s="2"/>
      <c r="M1491" s="2"/>
      <c r="N1491" s="58"/>
      <c r="O1491" s="81"/>
      <c r="P1491" s="185"/>
      <c r="Q1491" s="2"/>
      <c r="R1491" s="2"/>
      <c r="S1491" s="44"/>
      <c r="T1491" s="284"/>
      <c r="U1491" s="285"/>
      <c r="V1491" s="285"/>
      <c r="W1491" s="285"/>
      <c r="X1491" s="2"/>
      <c r="Y1491" s="145"/>
      <c r="Z1491" s="71"/>
      <c r="AA1491" s="232"/>
      <c r="AB1491" s="72"/>
      <c r="AC1491" s="145"/>
      <c r="AD1491" s="71"/>
      <c r="AE1491" s="292"/>
      <c r="AF1491" s="220" t="s">
        <v>7391</v>
      </c>
      <c r="AG1491" s="55" t="s">
        <v>7390</v>
      </c>
      <c r="AH1491" s="141">
        <v>0.5</v>
      </c>
      <c r="AI1491" s="141"/>
      <c r="AJ1491" s="141"/>
      <c r="AK1491" s="142"/>
      <c r="AL1491" s="98">
        <f>ROUND(ROUND(ROUND(P1489*Y1490,0)*$AD$1451,0)*AH1491,0)</f>
        <v>201</v>
      </c>
      <c r="AM1491" s="66"/>
    </row>
    <row r="1492" spans="1:39" ht="16.75" customHeight="1" x14ac:dyDescent="0.3">
      <c r="A1492" s="11">
        <v>33</v>
      </c>
      <c r="B1492" s="14" t="s">
        <v>4293</v>
      </c>
      <c r="C1492" s="52" t="s">
        <v>14100</v>
      </c>
      <c r="D1492" s="128"/>
      <c r="E1492" s="129"/>
      <c r="F1492" s="129"/>
      <c r="G1492" s="130"/>
      <c r="H1492" s="128"/>
      <c r="I1492" s="129"/>
      <c r="J1492" s="129"/>
      <c r="K1492" s="130"/>
      <c r="L1492" s="2"/>
      <c r="M1492" s="2"/>
      <c r="N1492" s="58"/>
      <c r="O1492" s="81"/>
      <c r="P1492" s="185"/>
      <c r="Q1492" s="2"/>
      <c r="R1492" s="2"/>
      <c r="S1492" s="44"/>
      <c r="T1492" s="45"/>
      <c r="U1492" s="2"/>
      <c r="V1492" s="2"/>
      <c r="W1492" s="2"/>
      <c r="X1492" s="2"/>
      <c r="Y1492" s="145"/>
      <c r="Z1492" s="71"/>
      <c r="AA1492" s="232"/>
      <c r="AB1492" s="72"/>
      <c r="AC1492" s="145"/>
      <c r="AD1492" s="71"/>
      <c r="AE1492" s="36"/>
      <c r="AF1492" s="201"/>
      <c r="AG1492" s="55"/>
      <c r="AH1492" s="141"/>
      <c r="AI1492" s="268" t="s">
        <v>7356</v>
      </c>
      <c r="AJ1492" s="53">
        <v>5</v>
      </c>
      <c r="AK1492" s="181" t="s">
        <v>7357</v>
      </c>
      <c r="AL1492" s="98">
        <f>ROUND(ROUND(P1489*Y1490,0)*$AD$1451-AJ1492,0)</f>
        <v>396</v>
      </c>
      <c r="AM1492" s="66"/>
    </row>
    <row r="1493" spans="1:39" ht="16.75" customHeight="1" x14ac:dyDescent="0.3">
      <c r="A1493" s="11">
        <v>33</v>
      </c>
      <c r="B1493" s="14" t="s">
        <v>4292</v>
      </c>
      <c r="C1493" s="52" t="s">
        <v>14099</v>
      </c>
      <c r="D1493" s="128"/>
      <c r="E1493" s="129"/>
      <c r="F1493" s="129"/>
      <c r="G1493" s="130"/>
      <c r="H1493" s="128"/>
      <c r="I1493" s="129"/>
      <c r="J1493" s="129"/>
      <c r="K1493" s="130"/>
      <c r="L1493" s="2"/>
      <c r="M1493" s="2"/>
      <c r="N1493" s="58"/>
      <c r="O1493" s="81"/>
      <c r="P1493" s="185"/>
      <c r="Q1493" s="2"/>
      <c r="R1493" s="2"/>
      <c r="S1493" s="44"/>
      <c r="T1493" s="45"/>
      <c r="U1493" s="2"/>
      <c r="V1493" s="2"/>
      <c r="W1493" s="2"/>
      <c r="X1493" s="2"/>
      <c r="Y1493" s="145"/>
      <c r="Z1493" s="71"/>
      <c r="AA1493" s="232"/>
      <c r="AB1493" s="72"/>
      <c r="AC1493" s="145"/>
      <c r="AD1493" s="71"/>
      <c r="AE1493" s="291" t="s">
        <v>12369</v>
      </c>
      <c r="AF1493" s="220" t="s">
        <v>7358</v>
      </c>
      <c r="AG1493" s="55" t="s">
        <v>7390</v>
      </c>
      <c r="AH1493" s="141">
        <v>0.7</v>
      </c>
      <c r="AI1493" s="269"/>
      <c r="AJ1493" s="136"/>
      <c r="AK1493" s="75"/>
      <c r="AL1493" s="98">
        <f>ROUND(ROUND(ROUND(P1489*Y1490,0)*$AD$1451,0)*AH1493-AJ1492,0)</f>
        <v>276</v>
      </c>
      <c r="AM1493" s="66"/>
    </row>
    <row r="1494" spans="1:39" ht="16.75" customHeight="1" x14ac:dyDescent="0.3">
      <c r="A1494" s="11">
        <v>33</v>
      </c>
      <c r="B1494" s="14" t="s">
        <v>4291</v>
      </c>
      <c r="C1494" s="52" t="s">
        <v>14098</v>
      </c>
      <c r="D1494" s="128"/>
      <c r="E1494" s="129"/>
      <c r="F1494" s="129"/>
      <c r="G1494" s="130"/>
      <c r="H1494" s="128"/>
      <c r="I1494" s="129"/>
      <c r="J1494" s="129"/>
      <c r="K1494" s="130"/>
      <c r="L1494" s="2"/>
      <c r="M1494" s="2"/>
      <c r="N1494" s="58"/>
      <c r="O1494" s="81"/>
      <c r="P1494" s="185"/>
      <c r="Q1494" s="2"/>
      <c r="R1494" s="2"/>
      <c r="S1494" s="44"/>
      <c r="T1494" s="43"/>
      <c r="U1494" s="8"/>
      <c r="V1494" s="8"/>
      <c r="W1494" s="8"/>
      <c r="X1494" s="8"/>
      <c r="Y1494" s="180"/>
      <c r="Z1494" s="73"/>
      <c r="AA1494" s="232"/>
      <c r="AB1494" s="72"/>
      <c r="AC1494" s="145"/>
      <c r="AD1494" s="71"/>
      <c r="AE1494" s="292"/>
      <c r="AF1494" s="220" t="s">
        <v>7391</v>
      </c>
      <c r="AG1494" s="55" t="s">
        <v>7390</v>
      </c>
      <c r="AH1494" s="141">
        <v>0.5</v>
      </c>
      <c r="AI1494" s="270"/>
      <c r="AJ1494" s="144"/>
      <c r="AK1494" s="150"/>
      <c r="AL1494" s="98">
        <f>ROUND(ROUND(ROUND(P1489*Y1490,0)*$AD$1451,0)*AH1494-AJ1492,0)</f>
        <v>196</v>
      </c>
      <c r="AM1494" s="66"/>
    </row>
    <row r="1495" spans="1:39" ht="16.75" customHeight="1" x14ac:dyDescent="0.3">
      <c r="A1495" s="11">
        <v>33</v>
      </c>
      <c r="B1495" s="14" t="s">
        <v>4290</v>
      </c>
      <c r="C1495" s="52" t="s">
        <v>14097</v>
      </c>
      <c r="D1495" s="45"/>
      <c r="E1495" s="2"/>
      <c r="F1495" s="2"/>
      <c r="G1495" s="44"/>
      <c r="H1495" s="45"/>
      <c r="I1495" s="2"/>
      <c r="J1495" s="2"/>
      <c r="K1495" s="44"/>
      <c r="L1495" s="2"/>
      <c r="M1495" s="2"/>
      <c r="N1495" s="58"/>
      <c r="O1495" s="81"/>
      <c r="P1495" s="185"/>
      <c r="Q1495" s="2"/>
      <c r="R1495" s="2"/>
      <c r="S1495" s="44"/>
      <c r="T1495" s="281" t="s">
        <v>13491</v>
      </c>
      <c r="U1495" s="282"/>
      <c r="V1495" s="282"/>
      <c r="W1495" s="282"/>
      <c r="X1495" s="2"/>
      <c r="Y1495" s="145"/>
      <c r="Z1495" s="71"/>
      <c r="AA1495" s="232"/>
      <c r="AB1495" s="72"/>
      <c r="AC1495" s="145"/>
      <c r="AD1495" s="71"/>
      <c r="AE1495" s="36"/>
      <c r="AF1495" s="194"/>
      <c r="AG1495" s="7"/>
      <c r="AH1495" s="7"/>
      <c r="AI1495" s="36"/>
      <c r="AJ1495" s="7"/>
      <c r="AK1495" s="37"/>
      <c r="AL1495" s="98">
        <f>ROUND(ROUND(P1489*Y1496,0)*$AD$1451,0)</f>
        <v>410</v>
      </c>
      <c r="AM1495" s="66"/>
    </row>
    <row r="1496" spans="1:39" ht="16.75" customHeight="1" x14ac:dyDescent="0.3">
      <c r="A1496" s="11">
        <v>33</v>
      </c>
      <c r="B1496" s="14" t="s">
        <v>4289</v>
      </c>
      <c r="C1496" s="52" t="s">
        <v>14096</v>
      </c>
      <c r="D1496" s="45"/>
      <c r="E1496" s="2"/>
      <c r="F1496" s="2"/>
      <c r="G1496" s="44"/>
      <c r="H1496" s="45"/>
      <c r="I1496" s="2"/>
      <c r="J1496" s="2"/>
      <c r="K1496" s="44"/>
      <c r="L1496" s="2"/>
      <c r="M1496" s="2"/>
      <c r="N1496" s="58"/>
      <c r="O1496" s="81"/>
      <c r="P1496" s="185"/>
      <c r="Q1496" s="2"/>
      <c r="R1496" s="2"/>
      <c r="S1496" s="44"/>
      <c r="T1496" s="284" t="s">
        <v>7405</v>
      </c>
      <c r="U1496" s="285"/>
      <c r="V1496" s="285"/>
      <c r="W1496" s="285"/>
      <c r="X1496" s="136" t="s">
        <v>7404</v>
      </c>
      <c r="Y1496" s="273">
        <v>0.95</v>
      </c>
      <c r="Z1496" s="274"/>
      <c r="AA1496" s="233"/>
      <c r="AB1496" s="156"/>
      <c r="AC1496" s="155"/>
      <c r="AD1496" s="157"/>
      <c r="AE1496" s="291" t="s">
        <v>12369</v>
      </c>
      <c r="AF1496" s="220" t="s">
        <v>7358</v>
      </c>
      <c r="AG1496" s="55" t="s">
        <v>7390</v>
      </c>
      <c r="AH1496" s="141">
        <v>0.7</v>
      </c>
      <c r="AI1496" s="141"/>
      <c r="AJ1496" s="141"/>
      <c r="AK1496" s="142"/>
      <c r="AL1496" s="98">
        <f>ROUND(ROUND(ROUND(P1489*Y1496,0)*$AD$1451,0)*AH1496,0)</f>
        <v>287</v>
      </c>
      <c r="AM1496" s="66"/>
    </row>
    <row r="1497" spans="1:39" ht="16.75" customHeight="1" x14ac:dyDescent="0.3">
      <c r="A1497" s="11">
        <v>33</v>
      </c>
      <c r="B1497" s="14" t="s">
        <v>4288</v>
      </c>
      <c r="C1497" s="52" t="s">
        <v>14095</v>
      </c>
      <c r="D1497" s="128"/>
      <c r="E1497" s="129"/>
      <c r="F1497" s="129"/>
      <c r="G1497" s="130"/>
      <c r="H1497" s="128"/>
      <c r="I1497" s="129"/>
      <c r="J1497" s="129"/>
      <c r="K1497" s="130"/>
      <c r="L1497" s="2"/>
      <c r="M1497" s="2"/>
      <c r="N1497" s="58"/>
      <c r="O1497" s="81"/>
      <c r="P1497" s="185"/>
      <c r="Q1497" s="2"/>
      <c r="R1497" s="2"/>
      <c r="S1497" s="44"/>
      <c r="T1497" s="284"/>
      <c r="U1497" s="285"/>
      <c r="V1497" s="285"/>
      <c r="W1497" s="285"/>
      <c r="X1497" s="2"/>
      <c r="Y1497" s="145"/>
      <c r="Z1497" s="71"/>
      <c r="AA1497" s="232"/>
      <c r="AB1497" s="72"/>
      <c r="AC1497" s="145"/>
      <c r="AD1497" s="71"/>
      <c r="AE1497" s="292"/>
      <c r="AF1497" s="220" t="s">
        <v>7391</v>
      </c>
      <c r="AG1497" s="55" t="s">
        <v>7390</v>
      </c>
      <c r="AH1497" s="141">
        <v>0.5</v>
      </c>
      <c r="AI1497" s="141"/>
      <c r="AJ1497" s="141"/>
      <c r="AK1497" s="142"/>
      <c r="AL1497" s="98">
        <f>ROUND(ROUND(ROUND(P1489*Y1496,0)*$AD$1451,0)*AH1497,0)</f>
        <v>205</v>
      </c>
      <c r="AM1497" s="66"/>
    </row>
    <row r="1498" spans="1:39" ht="16.75" customHeight="1" x14ac:dyDescent="0.3">
      <c r="A1498" s="11">
        <v>33</v>
      </c>
      <c r="B1498" s="14" t="s">
        <v>4287</v>
      </c>
      <c r="C1498" s="52" t="s">
        <v>14094</v>
      </c>
      <c r="D1498" s="128"/>
      <c r="E1498" s="129"/>
      <c r="F1498" s="129"/>
      <c r="G1498" s="130"/>
      <c r="H1498" s="128"/>
      <c r="I1498" s="129"/>
      <c r="J1498" s="129"/>
      <c r="K1498" s="130"/>
      <c r="L1498" s="2"/>
      <c r="M1498" s="2"/>
      <c r="N1498" s="58"/>
      <c r="O1498" s="81"/>
      <c r="P1498" s="185"/>
      <c r="Q1498" s="2"/>
      <c r="R1498" s="2"/>
      <c r="S1498" s="44"/>
      <c r="T1498" s="45"/>
      <c r="U1498" s="2"/>
      <c r="V1498" s="2"/>
      <c r="W1498" s="2"/>
      <c r="X1498" s="2"/>
      <c r="Y1498" s="145"/>
      <c r="Z1498" s="71"/>
      <c r="AA1498" s="232"/>
      <c r="AB1498" s="72"/>
      <c r="AC1498" s="145"/>
      <c r="AD1498" s="71"/>
      <c r="AE1498" s="36"/>
      <c r="AF1498" s="201"/>
      <c r="AG1498" s="55"/>
      <c r="AH1498" s="141"/>
      <c r="AI1498" s="268" t="s">
        <v>7356</v>
      </c>
      <c r="AJ1498" s="53">
        <v>5</v>
      </c>
      <c r="AK1498" s="181" t="s">
        <v>7357</v>
      </c>
      <c r="AL1498" s="98">
        <f>ROUND(ROUND(P1489*Y1496,0)*$AD$1451-AJ1498,0)</f>
        <v>405</v>
      </c>
      <c r="AM1498" s="66"/>
    </row>
    <row r="1499" spans="1:39" ht="16.75" customHeight="1" x14ac:dyDescent="0.3">
      <c r="A1499" s="11">
        <v>33</v>
      </c>
      <c r="B1499" s="14" t="s">
        <v>4286</v>
      </c>
      <c r="C1499" s="52" t="s">
        <v>14093</v>
      </c>
      <c r="D1499" s="128"/>
      <c r="E1499" s="129"/>
      <c r="F1499" s="129"/>
      <c r="G1499" s="130"/>
      <c r="H1499" s="128"/>
      <c r="I1499" s="129"/>
      <c r="J1499" s="129"/>
      <c r="K1499" s="130"/>
      <c r="L1499" s="2"/>
      <c r="M1499" s="2"/>
      <c r="N1499" s="58"/>
      <c r="O1499" s="81"/>
      <c r="P1499" s="185"/>
      <c r="Q1499" s="2"/>
      <c r="R1499" s="2"/>
      <c r="S1499" s="44"/>
      <c r="T1499" s="45"/>
      <c r="U1499" s="2"/>
      <c r="V1499" s="2"/>
      <c r="W1499" s="2"/>
      <c r="X1499" s="2"/>
      <c r="Y1499" s="145"/>
      <c r="Z1499" s="71"/>
      <c r="AA1499" s="232"/>
      <c r="AB1499" s="72"/>
      <c r="AC1499" s="145"/>
      <c r="AD1499" s="71"/>
      <c r="AE1499" s="291" t="s">
        <v>12369</v>
      </c>
      <c r="AF1499" s="220" t="s">
        <v>7358</v>
      </c>
      <c r="AG1499" s="55" t="s">
        <v>7390</v>
      </c>
      <c r="AH1499" s="141">
        <v>0.7</v>
      </c>
      <c r="AI1499" s="269"/>
      <c r="AJ1499" s="136"/>
      <c r="AK1499" s="75"/>
      <c r="AL1499" s="98">
        <f>ROUND(ROUND(ROUND(P1489*Y1496,0)*$AD$1451,0)*AH1499-AJ1498,0)</f>
        <v>282</v>
      </c>
      <c r="AM1499" s="66"/>
    </row>
    <row r="1500" spans="1:39" ht="16.75" customHeight="1" x14ac:dyDescent="0.3">
      <c r="A1500" s="11">
        <v>33</v>
      </c>
      <c r="B1500" s="14" t="s">
        <v>4285</v>
      </c>
      <c r="C1500" s="52" t="s">
        <v>14092</v>
      </c>
      <c r="D1500" s="128"/>
      <c r="E1500" s="129"/>
      <c r="F1500" s="129"/>
      <c r="G1500" s="130"/>
      <c r="H1500" s="128"/>
      <c r="I1500" s="129"/>
      <c r="J1500" s="129"/>
      <c r="K1500" s="130"/>
      <c r="L1500" s="2"/>
      <c r="M1500" s="2"/>
      <c r="N1500" s="58"/>
      <c r="O1500" s="81"/>
      <c r="P1500" s="185"/>
      <c r="Q1500" s="2"/>
      <c r="R1500" s="2"/>
      <c r="S1500" s="44"/>
      <c r="T1500" s="43"/>
      <c r="U1500" s="8"/>
      <c r="V1500" s="8"/>
      <c r="W1500" s="8"/>
      <c r="X1500" s="8"/>
      <c r="Y1500" s="180"/>
      <c r="Z1500" s="73"/>
      <c r="AA1500" s="232"/>
      <c r="AB1500" s="72"/>
      <c r="AC1500" s="145"/>
      <c r="AD1500" s="71"/>
      <c r="AE1500" s="292"/>
      <c r="AF1500" s="220" t="s">
        <v>7391</v>
      </c>
      <c r="AG1500" s="55" t="s">
        <v>7390</v>
      </c>
      <c r="AH1500" s="141">
        <v>0.5</v>
      </c>
      <c r="AI1500" s="270"/>
      <c r="AJ1500" s="144"/>
      <c r="AK1500" s="150"/>
      <c r="AL1500" s="98">
        <f>ROUND(ROUND(ROUND(P1489*Y1496,0)*$AD$1451,0)*AH1500-AJ1498,0)</f>
        <v>200</v>
      </c>
      <c r="AM1500" s="66"/>
    </row>
    <row r="1501" spans="1:39" ht="16.75" customHeight="1" x14ac:dyDescent="0.3">
      <c r="A1501" s="11">
        <v>33</v>
      </c>
      <c r="B1501" s="14" t="s">
        <v>4284</v>
      </c>
      <c r="C1501" s="52" t="s">
        <v>14091</v>
      </c>
      <c r="D1501" s="45"/>
      <c r="E1501" s="2"/>
      <c r="F1501" s="2"/>
      <c r="G1501" s="44"/>
      <c r="H1501" s="45"/>
      <c r="I1501" s="2"/>
      <c r="J1501" s="2"/>
      <c r="K1501" s="44"/>
      <c r="L1501" s="36"/>
      <c r="M1501" s="36"/>
      <c r="N1501" s="62"/>
      <c r="O1501" s="168"/>
      <c r="P1501" s="167" t="s">
        <v>7461</v>
      </c>
      <c r="Q1501" s="36"/>
      <c r="R1501" s="36"/>
      <c r="S1501" s="50"/>
      <c r="T1501" s="36"/>
      <c r="U1501" s="36"/>
      <c r="V1501" s="36"/>
      <c r="W1501" s="36"/>
      <c r="X1501" s="36"/>
      <c r="Y1501" s="217"/>
      <c r="Z1501" s="50"/>
      <c r="AA1501" s="12"/>
      <c r="AB1501" s="45"/>
      <c r="AC1501" s="2"/>
      <c r="AD1501" s="44"/>
      <c r="AE1501" s="36"/>
      <c r="AF1501" s="53"/>
      <c r="AG1501" s="36"/>
      <c r="AH1501" s="36"/>
      <c r="AI1501" s="36"/>
      <c r="AJ1501" s="36"/>
      <c r="AK1501" s="50"/>
      <c r="AL1501" s="98">
        <f>ROUND(P1507*$AD$1451,0)</f>
        <v>428</v>
      </c>
      <c r="AM1501" s="22" t="s">
        <v>7631</v>
      </c>
    </row>
    <row r="1502" spans="1:39" ht="16.75" customHeight="1" x14ac:dyDescent="0.3">
      <c r="A1502" s="11">
        <v>33</v>
      </c>
      <c r="B1502" s="14" t="s">
        <v>4283</v>
      </c>
      <c r="C1502" s="52" t="s">
        <v>14090</v>
      </c>
      <c r="D1502" s="284"/>
      <c r="E1502" s="285"/>
      <c r="F1502" s="285"/>
      <c r="G1502" s="286"/>
      <c r="H1502" s="284"/>
      <c r="I1502" s="306"/>
      <c r="J1502" s="306"/>
      <c r="K1502" s="289"/>
      <c r="L1502" s="285" t="s">
        <v>12482</v>
      </c>
      <c r="M1502" s="288"/>
      <c r="N1502" s="288"/>
      <c r="O1502" s="289"/>
      <c r="P1502" s="185"/>
      <c r="Q1502" s="2"/>
      <c r="R1502" s="2"/>
      <c r="S1502" s="44"/>
      <c r="T1502" s="2"/>
      <c r="U1502" s="2"/>
      <c r="V1502" s="2"/>
      <c r="W1502" s="2"/>
      <c r="X1502" s="2"/>
      <c r="Y1502" s="145"/>
      <c r="Z1502" s="71"/>
      <c r="AA1502" s="232"/>
      <c r="AB1502" s="72"/>
      <c r="AC1502" s="145"/>
      <c r="AD1502" s="71"/>
      <c r="AE1502" s="291" t="s">
        <v>12369</v>
      </c>
      <c r="AF1502" s="220" t="s">
        <v>7358</v>
      </c>
      <c r="AG1502" s="55" t="s">
        <v>7390</v>
      </c>
      <c r="AH1502" s="141">
        <v>0.7</v>
      </c>
      <c r="AI1502" s="141"/>
      <c r="AJ1502" s="141"/>
      <c r="AK1502" s="142"/>
      <c r="AL1502" s="98">
        <f>ROUND(ROUND(P1507*$AD$1451,0)*AH1502,0)</f>
        <v>300</v>
      </c>
      <c r="AM1502" s="66"/>
    </row>
    <row r="1503" spans="1:39" ht="16.75" customHeight="1" x14ac:dyDescent="0.3">
      <c r="A1503" s="11">
        <v>33</v>
      </c>
      <c r="B1503" s="14" t="s">
        <v>4282</v>
      </c>
      <c r="C1503" s="52" t="s">
        <v>14089</v>
      </c>
      <c r="D1503" s="284"/>
      <c r="E1503" s="285"/>
      <c r="F1503" s="285"/>
      <c r="G1503" s="286"/>
      <c r="H1503" s="290"/>
      <c r="I1503" s="306"/>
      <c r="J1503" s="306"/>
      <c r="K1503" s="289"/>
      <c r="L1503" s="285"/>
      <c r="M1503" s="288"/>
      <c r="N1503" s="288"/>
      <c r="O1503" s="289"/>
      <c r="P1503" s="185"/>
      <c r="Q1503" s="2"/>
      <c r="R1503" s="2"/>
      <c r="S1503" s="44"/>
      <c r="T1503" s="45"/>
      <c r="U1503" s="2"/>
      <c r="V1503" s="2"/>
      <c r="W1503" s="2"/>
      <c r="X1503" s="2"/>
      <c r="Y1503" s="145"/>
      <c r="Z1503" s="71"/>
      <c r="AA1503" s="232"/>
      <c r="AB1503" s="72"/>
      <c r="AC1503" s="145"/>
      <c r="AD1503" s="71"/>
      <c r="AE1503" s="292"/>
      <c r="AF1503" s="220" t="s">
        <v>7391</v>
      </c>
      <c r="AG1503" s="55" t="s">
        <v>7390</v>
      </c>
      <c r="AH1503" s="141">
        <v>0.5</v>
      </c>
      <c r="AI1503" s="141"/>
      <c r="AJ1503" s="141"/>
      <c r="AK1503" s="142"/>
      <c r="AL1503" s="98">
        <f>ROUND(ROUND(P1507*$AD$1451,0)*AH1503,0)</f>
        <v>214</v>
      </c>
      <c r="AM1503" s="66"/>
    </row>
    <row r="1504" spans="1:39" ht="16.75" customHeight="1" x14ac:dyDescent="0.3">
      <c r="A1504" s="11">
        <v>33</v>
      </c>
      <c r="B1504" s="14" t="s">
        <v>4281</v>
      </c>
      <c r="C1504" s="52" t="s">
        <v>14088</v>
      </c>
      <c r="D1504" s="284"/>
      <c r="E1504" s="285"/>
      <c r="F1504" s="285"/>
      <c r="G1504" s="286"/>
      <c r="H1504" s="290"/>
      <c r="I1504" s="306"/>
      <c r="J1504" s="306"/>
      <c r="K1504" s="289"/>
      <c r="L1504" s="285"/>
      <c r="M1504" s="288"/>
      <c r="N1504" s="288"/>
      <c r="O1504" s="289"/>
      <c r="P1504" s="185"/>
      <c r="Q1504" s="2"/>
      <c r="R1504" s="2"/>
      <c r="S1504" s="44"/>
      <c r="T1504" s="2"/>
      <c r="U1504" s="2"/>
      <c r="V1504" s="2"/>
      <c r="W1504" s="2"/>
      <c r="X1504" s="2"/>
      <c r="Y1504" s="145"/>
      <c r="Z1504" s="71"/>
      <c r="AA1504" s="232"/>
      <c r="AB1504" s="72"/>
      <c r="AC1504" s="145"/>
      <c r="AD1504" s="71"/>
      <c r="AE1504" s="36"/>
      <c r="AF1504" s="201"/>
      <c r="AG1504" s="55"/>
      <c r="AH1504" s="141"/>
      <c r="AI1504" s="268" t="s">
        <v>7356</v>
      </c>
      <c r="AJ1504" s="53">
        <v>5</v>
      </c>
      <c r="AK1504" s="181" t="s">
        <v>7357</v>
      </c>
      <c r="AL1504" s="98">
        <f>ROUND(P1507*$AD$1451-AJ1504,0)</f>
        <v>423</v>
      </c>
      <c r="AM1504" s="66"/>
    </row>
    <row r="1505" spans="1:39" ht="16.75" customHeight="1" x14ac:dyDescent="0.3">
      <c r="A1505" s="11">
        <v>33</v>
      </c>
      <c r="B1505" s="14" t="s">
        <v>4280</v>
      </c>
      <c r="C1505" s="52" t="s">
        <v>14087</v>
      </c>
      <c r="D1505" s="284"/>
      <c r="E1505" s="285"/>
      <c r="F1505" s="285"/>
      <c r="G1505" s="286"/>
      <c r="H1505" s="128"/>
      <c r="I1505" s="129"/>
      <c r="J1505" s="129"/>
      <c r="K1505" s="130"/>
      <c r="L1505" s="285"/>
      <c r="M1505" s="288"/>
      <c r="N1505" s="288"/>
      <c r="O1505" s="289"/>
      <c r="P1505" s="185"/>
      <c r="Q1505" s="2"/>
      <c r="R1505" s="2"/>
      <c r="S1505" s="44"/>
      <c r="T1505" s="2"/>
      <c r="U1505" s="2"/>
      <c r="V1505" s="2"/>
      <c r="W1505" s="2"/>
      <c r="X1505" s="2"/>
      <c r="Y1505" s="145"/>
      <c r="Z1505" s="71"/>
      <c r="AA1505" s="232"/>
      <c r="AB1505" s="72"/>
      <c r="AC1505" s="145"/>
      <c r="AD1505" s="71"/>
      <c r="AE1505" s="291" t="s">
        <v>12369</v>
      </c>
      <c r="AF1505" s="220" t="s">
        <v>7358</v>
      </c>
      <c r="AG1505" s="55" t="s">
        <v>7390</v>
      </c>
      <c r="AH1505" s="141">
        <v>0.7</v>
      </c>
      <c r="AI1505" s="269"/>
      <c r="AJ1505" s="136"/>
      <c r="AK1505" s="75"/>
      <c r="AL1505" s="98">
        <f>ROUND(ROUND(P1507*$AD$1451,0)*AH1505-AJ1504,0)</f>
        <v>295</v>
      </c>
      <c r="AM1505" s="66"/>
    </row>
    <row r="1506" spans="1:39" ht="16.75" customHeight="1" x14ac:dyDescent="0.3">
      <c r="A1506" s="11">
        <v>33</v>
      </c>
      <c r="B1506" s="14" t="s">
        <v>4279</v>
      </c>
      <c r="C1506" s="52" t="s">
        <v>14086</v>
      </c>
      <c r="D1506" s="284"/>
      <c r="E1506" s="285"/>
      <c r="F1506" s="285"/>
      <c r="G1506" s="286"/>
      <c r="H1506" s="128"/>
      <c r="I1506" s="129"/>
      <c r="J1506" s="129"/>
      <c r="K1506" s="130"/>
      <c r="L1506" s="285"/>
      <c r="M1506" s="288"/>
      <c r="N1506" s="288"/>
      <c r="O1506" s="289"/>
      <c r="P1506" s="185"/>
      <c r="Q1506" s="2"/>
      <c r="R1506" s="2"/>
      <c r="S1506" s="44"/>
      <c r="T1506" s="2"/>
      <c r="U1506" s="2"/>
      <c r="V1506" s="2"/>
      <c r="W1506" s="2"/>
      <c r="X1506" s="2"/>
      <c r="Y1506" s="145"/>
      <c r="Z1506" s="71"/>
      <c r="AA1506" s="232"/>
      <c r="AB1506" s="72"/>
      <c r="AC1506" s="145"/>
      <c r="AD1506" s="71"/>
      <c r="AE1506" s="292"/>
      <c r="AF1506" s="220" t="s">
        <v>7391</v>
      </c>
      <c r="AG1506" s="55" t="s">
        <v>7390</v>
      </c>
      <c r="AH1506" s="141">
        <v>0.5</v>
      </c>
      <c r="AI1506" s="270"/>
      <c r="AJ1506" s="144"/>
      <c r="AK1506" s="150"/>
      <c r="AL1506" s="98">
        <f>ROUND(ROUND(P1507*$AD$1451,0)*AH1506-AJ1504,0)</f>
        <v>209</v>
      </c>
      <c r="AM1506" s="66"/>
    </row>
    <row r="1507" spans="1:39" ht="16.75" customHeight="1" x14ac:dyDescent="0.3">
      <c r="A1507" s="11">
        <v>33</v>
      </c>
      <c r="B1507" s="14" t="s">
        <v>4278</v>
      </c>
      <c r="C1507" s="52" t="s">
        <v>14085</v>
      </c>
      <c r="D1507" s="284"/>
      <c r="E1507" s="285"/>
      <c r="F1507" s="285"/>
      <c r="G1507" s="286"/>
      <c r="H1507" s="128"/>
      <c r="I1507" s="129"/>
      <c r="J1507" s="129"/>
      <c r="K1507" s="130"/>
      <c r="L1507" s="288"/>
      <c r="M1507" s="288"/>
      <c r="N1507" s="288"/>
      <c r="O1507" s="289"/>
      <c r="P1507" s="271">
        <f>'21共同生活援助（日中支援型）'!P787</f>
        <v>611</v>
      </c>
      <c r="Q1507" s="272"/>
      <c r="R1507" s="2" t="s">
        <v>7388</v>
      </c>
      <c r="S1507" s="44"/>
      <c r="T1507" s="281" t="s">
        <v>7380</v>
      </c>
      <c r="U1507" s="282"/>
      <c r="V1507" s="282"/>
      <c r="W1507" s="282"/>
      <c r="X1507" s="36"/>
      <c r="Y1507" s="217"/>
      <c r="Z1507" s="74"/>
      <c r="AA1507" s="232"/>
      <c r="AB1507" s="72"/>
      <c r="AC1507" s="145"/>
      <c r="AD1507" s="71"/>
      <c r="AE1507" s="36"/>
      <c r="AF1507" s="135"/>
      <c r="AG1507" s="7"/>
      <c r="AH1507" s="7"/>
      <c r="AI1507" s="36"/>
      <c r="AJ1507" s="7"/>
      <c r="AK1507" s="37"/>
      <c r="AL1507" s="98">
        <f>ROUND(ROUND(P1507*Y1508,0)*$AD$1451,0)</f>
        <v>398</v>
      </c>
      <c r="AM1507" s="66"/>
    </row>
    <row r="1508" spans="1:39" ht="16.75" customHeight="1" x14ac:dyDescent="0.3">
      <c r="A1508" s="11">
        <v>33</v>
      </c>
      <c r="B1508" s="14" t="s">
        <v>4277</v>
      </c>
      <c r="C1508" s="52" t="s">
        <v>14084</v>
      </c>
      <c r="D1508" s="284"/>
      <c r="E1508" s="285"/>
      <c r="F1508" s="285"/>
      <c r="G1508" s="286"/>
      <c r="H1508" s="128"/>
      <c r="I1508" s="129"/>
      <c r="J1508" s="129"/>
      <c r="K1508" s="130"/>
      <c r="L1508" s="2"/>
      <c r="M1508" s="2"/>
      <c r="N1508" s="58"/>
      <c r="O1508" s="81"/>
      <c r="P1508" s="72"/>
      <c r="Q1508" s="145"/>
      <c r="R1508" s="2"/>
      <c r="S1508" s="44"/>
      <c r="T1508" s="284"/>
      <c r="U1508" s="285"/>
      <c r="V1508" s="285"/>
      <c r="W1508" s="285"/>
      <c r="X1508" s="136" t="s">
        <v>7404</v>
      </c>
      <c r="Y1508" s="273">
        <v>0.93</v>
      </c>
      <c r="Z1508" s="274"/>
      <c r="AA1508" s="233"/>
      <c r="AB1508" s="156"/>
      <c r="AC1508" s="155"/>
      <c r="AD1508" s="157"/>
      <c r="AE1508" s="291" t="s">
        <v>12369</v>
      </c>
      <c r="AF1508" s="220" t="s">
        <v>7358</v>
      </c>
      <c r="AG1508" s="55" t="s">
        <v>7390</v>
      </c>
      <c r="AH1508" s="141">
        <v>0.7</v>
      </c>
      <c r="AI1508" s="141"/>
      <c r="AJ1508" s="141"/>
      <c r="AK1508" s="142"/>
      <c r="AL1508" s="98">
        <f>ROUND(ROUND(ROUND(P1507*Y1508,0)*$AD$1451,0)*AH1508,0)</f>
        <v>279</v>
      </c>
      <c r="AM1508" s="66"/>
    </row>
    <row r="1509" spans="1:39" ht="16.75" customHeight="1" x14ac:dyDescent="0.3">
      <c r="A1509" s="11">
        <v>33</v>
      </c>
      <c r="B1509" s="14" t="s">
        <v>4276</v>
      </c>
      <c r="C1509" s="52" t="s">
        <v>14083</v>
      </c>
      <c r="D1509" s="128"/>
      <c r="E1509" s="129"/>
      <c r="F1509" s="129"/>
      <c r="G1509" s="130"/>
      <c r="H1509" s="128"/>
      <c r="I1509" s="129"/>
      <c r="J1509" s="129"/>
      <c r="K1509" s="130"/>
      <c r="L1509" s="2"/>
      <c r="M1509" s="2"/>
      <c r="N1509" s="58"/>
      <c r="O1509" s="81"/>
      <c r="P1509" s="185"/>
      <c r="Q1509" s="2"/>
      <c r="R1509" s="2"/>
      <c r="S1509" s="44"/>
      <c r="T1509" s="284"/>
      <c r="U1509" s="285"/>
      <c r="V1509" s="285"/>
      <c r="W1509" s="285"/>
      <c r="X1509" s="2"/>
      <c r="Y1509" s="145"/>
      <c r="Z1509" s="71"/>
      <c r="AA1509" s="232"/>
      <c r="AB1509" s="72"/>
      <c r="AC1509" s="145"/>
      <c r="AD1509" s="71"/>
      <c r="AE1509" s="292"/>
      <c r="AF1509" s="220" t="s">
        <v>7391</v>
      </c>
      <c r="AG1509" s="55" t="s">
        <v>7390</v>
      </c>
      <c r="AH1509" s="141">
        <v>0.5</v>
      </c>
      <c r="AI1509" s="141"/>
      <c r="AJ1509" s="141"/>
      <c r="AK1509" s="142"/>
      <c r="AL1509" s="98">
        <f>ROUND(ROUND(ROUND(P1507*Y1508,0)*$AD$1451,0)*AH1509,0)</f>
        <v>199</v>
      </c>
      <c r="AM1509" s="66"/>
    </row>
    <row r="1510" spans="1:39" ht="16.75" customHeight="1" x14ac:dyDescent="0.3">
      <c r="A1510" s="11">
        <v>33</v>
      </c>
      <c r="B1510" s="14" t="s">
        <v>4275</v>
      </c>
      <c r="C1510" s="52" t="s">
        <v>14082</v>
      </c>
      <c r="D1510" s="128"/>
      <c r="E1510" s="129"/>
      <c r="F1510" s="129"/>
      <c r="G1510" s="130"/>
      <c r="H1510" s="128"/>
      <c r="I1510" s="129"/>
      <c r="J1510" s="129"/>
      <c r="K1510" s="130"/>
      <c r="L1510" s="2"/>
      <c r="M1510" s="2"/>
      <c r="N1510" s="58"/>
      <c r="O1510" s="81"/>
      <c r="P1510" s="185"/>
      <c r="Q1510" s="2"/>
      <c r="R1510" s="2"/>
      <c r="S1510" s="44"/>
      <c r="T1510" s="45"/>
      <c r="U1510" s="2"/>
      <c r="V1510" s="2"/>
      <c r="W1510" s="2"/>
      <c r="X1510" s="2"/>
      <c r="Y1510" s="145"/>
      <c r="Z1510" s="71"/>
      <c r="AA1510" s="232"/>
      <c r="AB1510" s="72"/>
      <c r="AC1510" s="145"/>
      <c r="AD1510" s="71"/>
      <c r="AE1510" s="36"/>
      <c r="AF1510" s="201"/>
      <c r="AG1510" s="55"/>
      <c r="AH1510" s="141"/>
      <c r="AI1510" s="268" t="s">
        <v>7356</v>
      </c>
      <c r="AJ1510" s="53">
        <v>5</v>
      </c>
      <c r="AK1510" s="181" t="s">
        <v>7357</v>
      </c>
      <c r="AL1510" s="98">
        <f>ROUND(ROUND(P1507*Y1508,0)*$AD$1451-AJ1510,0)</f>
        <v>393</v>
      </c>
      <c r="AM1510" s="66"/>
    </row>
    <row r="1511" spans="1:39" ht="16.75" customHeight="1" x14ac:dyDescent="0.3">
      <c r="A1511" s="11">
        <v>33</v>
      </c>
      <c r="B1511" s="14" t="s">
        <v>4274</v>
      </c>
      <c r="C1511" s="52" t="s">
        <v>14081</v>
      </c>
      <c r="D1511" s="128"/>
      <c r="E1511" s="129"/>
      <c r="F1511" s="129"/>
      <c r="G1511" s="130"/>
      <c r="H1511" s="128"/>
      <c r="I1511" s="129"/>
      <c r="J1511" s="129"/>
      <c r="K1511" s="130"/>
      <c r="L1511" s="2"/>
      <c r="M1511" s="2"/>
      <c r="N1511" s="58"/>
      <c r="O1511" s="81"/>
      <c r="P1511" s="185"/>
      <c r="Q1511" s="2"/>
      <c r="R1511" s="2"/>
      <c r="S1511" s="44"/>
      <c r="T1511" s="45"/>
      <c r="U1511" s="2"/>
      <c r="V1511" s="2"/>
      <c r="W1511" s="2"/>
      <c r="X1511" s="2"/>
      <c r="Y1511" s="145"/>
      <c r="Z1511" s="71"/>
      <c r="AA1511" s="232"/>
      <c r="AB1511" s="72"/>
      <c r="AC1511" s="145"/>
      <c r="AD1511" s="71"/>
      <c r="AE1511" s="291" t="s">
        <v>12369</v>
      </c>
      <c r="AF1511" s="220" t="s">
        <v>7358</v>
      </c>
      <c r="AG1511" s="55" t="s">
        <v>7390</v>
      </c>
      <c r="AH1511" s="141">
        <v>0.7</v>
      </c>
      <c r="AI1511" s="269"/>
      <c r="AJ1511" s="136"/>
      <c r="AK1511" s="75"/>
      <c r="AL1511" s="98">
        <f>ROUND(ROUND(ROUND(P1507*Y1508,0)*$AD$1451,0)*AH1511-AJ1510,0)</f>
        <v>274</v>
      </c>
      <c r="AM1511" s="66"/>
    </row>
    <row r="1512" spans="1:39" ht="16.75" customHeight="1" x14ac:dyDescent="0.3">
      <c r="A1512" s="11">
        <v>33</v>
      </c>
      <c r="B1512" s="14" t="s">
        <v>4273</v>
      </c>
      <c r="C1512" s="52" t="s">
        <v>14080</v>
      </c>
      <c r="D1512" s="128"/>
      <c r="E1512" s="129"/>
      <c r="F1512" s="129"/>
      <c r="G1512" s="130"/>
      <c r="H1512" s="128"/>
      <c r="I1512" s="129"/>
      <c r="J1512" s="129"/>
      <c r="K1512" s="130"/>
      <c r="L1512" s="2"/>
      <c r="M1512" s="2"/>
      <c r="N1512" s="58"/>
      <c r="O1512" s="81"/>
      <c r="P1512" s="185"/>
      <c r="Q1512" s="2"/>
      <c r="R1512" s="2"/>
      <c r="S1512" s="44"/>
      <c r="T1512" s="43"/>
      <c r="U1512" s="8"/>
      <c r="V1512" s="8"/>
      <c r="W1512" s="8"/>
      <c r="X1512" s="8"/>
      <c r="Y1512" s="180"/>
      <c r="Z1512" s="73"/>
      <c r="AA1512" s="232"/>
      <c r="AB1512" s="72"/>
      <c r="AC1512" s="145"/>
      <c r="AD1512" s="71"/>
      <c r="AE1512" s="292"/>
      <c r="AF1512" s="220" t="s">
        <v>7391</v>
      </c>
      <c r="AG1512" s="55" t="s">
        <v>7390</v>
      </c>
      <c r="AH1512" s="141">
        <v>0.5</v>
      </c>
      <c r="AI1512" s="270"/>
      <c r="AJ1512" s="144"/>
      <c r="AK1512" s="150"/>
      <c r="AL1512" s="98">
        <f>ROUND(ROUND(ROUND(P1507*Y1508,0)*$AD$1451,0)*AH1512-AJ1510,0)</f>
        <v>194</v>
      </c>
      <c r="AM1512" s="66"/>
    </row>
    <row r="1513" spans="1:39" ht="16.75" customHeight="1" x14ac:dyDescent="0.3">
      <c r="A1513" s="11">
        <v>33</v>
      </c>
      <c r="B1513" s="14" t="s">
        <v>4272</v>
      </c>
      <c r="C1513" s="52" t="s">
        <v>14079</v>
      </c>
      <c r="D1513" s="45"/>
      <c r="E1513" s="2"/>
      <c r="F1513" s="2"/>
      <c r="G1513" s="44"/>
      <c r="H1513" s="45"/>
      <c r="I1513" s="2"/>
      <c r="J1513" s="2"/>
      <c r="K1513" s="44"/>
      <c r="L1513" s="2"/>
      <c r="M1513" s="2"/>
      <c r="N1513" s="58"/>
      <c r="O1513" s="81"/>
      <c r="P1513" s="185"/>
      <c r="Q1513" s="2"/>
      <c r="R1513" s="2"/>
      <c r="S1513" s="44"/>
      <c r="T1513" s="281" t="s">
        <v>13491</v>
      </c>
      <c r="U1513" s="282"/>
      <c r="V1513" s="282"/>
      <c r="W1513" s="282"/>
      <c r="X1513" s="2"/>
      <c r="Y1513" s="145"/>
      <c r="Z1513" s="71"/>
      <c r="AA1513" s="232"/>
      <c r="AB1513" s="72"/>
      <c r="AC1513" s="145"/>
      <c r="AD1513" s="71"/>
      <c r="AE1513" s="36"/>
      <c r="AF1513" s="194"/>
      <c r="AG1513" s="7"/>
      <c r="AH1513" s="7"/>
      <c r="AI1513" s="36"/>
      <c r="AJ1513" s="7"/>
      <c r="AK1513" s="37"/>
      <c r="AL1513" s="98">
        <f>ROUND(ROUND(P1507*Y1514,0)*$AD$1451,0)</f>
        <v>406</v>
      </c>
      <c r="AM1513" s="66"/>
    </row>
    <row r="1514" spans="1:39" ht="16.75" customHeight="1" x14ac:dyDescent="0.3">
      <c r="A1514" s="11">
        <v>33</v>
      </c>
      <c r="B1514" s="14" t="s">
        <v>4271</v>
      </c>
      <c r="C1514" s="52" t="s">
        <v>14078</v>
      </c>
      <c r="D1514" s="45"/>
      <c r="E1514" s="2"/>
      <c r="F1514" s="2"/>
      <c r="G1514" s="44"/>
      <c r="H1514" s="45"/>
      <c r="I1514" s="2"/>
      <c r="J1514" s="2"/>
      <c r="K1514" s="44"/>
      <c r="L1514" s="2"/>
      <c r="M1514" s="2"/>
      <c r="N1514" s="58"/>
      <c r="O1514" s="81"/>
      <c r="P1514" s="185"/>
      <c r="Q1514" s="2"/>
      <c r="R1514" s="2"/>
      <c r="S1514" s="44"/>
      <c r="T1514" s="284" t="s">
        <v>7405</v>
      </c>
      <c r="U1514" s="285"/>
      <c r="V1514" s="285"/>
      <c r="W1514" s="285"/>
      <c r="X1514" s="136" t="s">
        <v>7404</v>
      </c>
      <c r="Y1514" s="273">
        <v>0.95</v>
      </c>
      <c r="Z1514" s="274"/>
      <c r="AA1514" s="233"/>
      <c r="AB1514" s="156"/>
      <c r="AC1514" s="155"/>
      <c r="AD1514" s="157"/>
      <c r="AE1514" s="291" t="s">
        <v>12369</v>
      </c>
      <c r="AF1514" s="220" t="s">
        <v>7358</v>
      </c>
      <c r="AG1514" s="55" t="s">
        <v>7390</v>
      </c>
      <c r="AH1514" s="141">
        <v>0.7</v>
      </c>
      <c r="AI1514" s="141"/>
      <c r="AJ1514" s="141"/>
      <c r="AK1514" s="142"/>
      <c r="AL1514" s="6">
        <f>ROUND(ROUND(ROUND(P1507*Y1514,0)*$AD$1451,0)*AH1514,0)</f>
        <v>284</v>
      </c>
      <c r="AM1514" s="66"/>
    </row>
    <row r="1515" spans="1:39" ht="16.75" customHeight="1" x14ac:dyDescent="0.3">
      <c r="A1515" s="11">
        <v>33</v>
      </c>
      <c r="B1515" s="14" t="s">
        <v>4270</v>
      </c>
      <c r="C1515" s="52" t="s">
        <v>14077</v>
      </c>
      <c r="D1515" s="128"/>
      <c r="E1515" s="129"/>
      <c r="F1515" s="129"/>
      <c r="G1515" s="130"/>
      <c r="H1515" s="128"/>
      <c r="I1515" s="129"/>
      <c r="J1515" s="129"/>
      <c r="K1515" s="130"/>
      <c r="L1515" s="2"/>
      <c r="M1515" s="2"/>
      <c r="N1515" s="58"/>
      <c r="O1515" s="81"/>
      <c r="P1515" s="185"/>
      <c r="Q1515" s="2"/>
      <c r="R1515" s="2"/>
      <c r="S1515" s="44"/>
      <c r="T1515" s="284"/>
      <c r="U1515" s="285"/>
      <c r="V1515" s="285"/>
      <c r="W1515" s="285"/>
      <c r="X1515" s="2"/>
      <c r="Y1515" s="145"/>
      <c r="Z1515" s="71"/>
      <c r="AA1515" s="232"/>
      <c r="AB1515" s="72"/>
      <c r="AC1515" s="145"/>
      <c r="AD1515" s="71"/>
      <c r="AE1515" s="292"/>
      <c r="AF1515" s="220" t="s">
        <v>7391</v>
      </c>
      <c r="AG1515" s="55" t="s">
        <v>7390</v>
      </c>
      <c r="AH1515" s="141">
        <v>0.5</v>
      </c>
      <c r="AI1515" s="141"/>
      <c r="AJ1515" s="141"/>
      <c r="AK1515" s="142"/>
      <c r="AL1515" s="6">
        <f>ROUND(ROUND(ROUND(P1507*Y1514,0)*$AD$1451,0)*AH1515,0)</f>
        <v>203</v>
      </c>
      <c r="AM1515" s="66"/>
    </row>
    <row r="1516" spans="1:39" ht="16.75" customHeight="1" x14ac:dyDescent="0.3">
      <c r="A1516" s="11">
        <v>33</v>
      </c>
      <c r="B1516" s="14" t="s">
        <v>4269</v>
      </c>
      <c r="C1516" s="52" t="s">
        <v>14076</v>
      </c>
      <c r="D1516" s="128"/>
      <c r="E1516" s="129"/>
      <c r="F1516" s="129"/>
      <c r="G1516" s="130"/>
      <c r="H1516" s="128"/>
      <c r="I1516" s="129"/>
      <c r="J1516" s="129"/>
      <c r="K1516" s="130"/>
      <c r="L1516" s="2"/>
      <c r="M1516" s="2"/>
      <c r="N1516" s="58"/>
      <c r="O1516" s="81"/>
      <c r="P1516" s="185"/>
      <c r="Q1516" s="2"/>
      <c r="R1516" s="2"/>
      <c r="S1516" s="44"/>
      <c r="T1516" s="45"/>
      <c r="U1516" s="2"/>
      <c r="V1516" s="2"/>
      <c r="W1516" s="2"/>
      <c r="X1516" s="2"/>
      <c r="Y1516" s="145"/>
      <c r="Z1516" s="71"/>
      <c r="AA1516" s="232"/>
      <c r="AB1516" s="72"/>
      <c r="AC1516" s="145"/>
      <c r="AD1516" s="71"/>
      <c r="AE1516" s="36"/>
      <c r="AF1516" s="201"/>
      <c r="AG1516" s="55"/>
      <c r="AH1516" s="141"/>
      <c r="AI1516" s="268" t="s">
        <v>7356</v>
      </c>
      <c r="AJ1516" s="53">
        <v>5</v>
      </c>
      <c r="AK1516" s="181" t="s">
        <v>7357</v>
      </c>
      <c r="AL1516" s="98">
        <f>ROUND(ROUND(P1507*Y1514,0)*$AD$1451-AJ1516,0)</f>
        <v>401</v>
      </c>
      <c r="AM1516" s="66"/>
    </row>
    <row r="1517" spans="1:39" ht="16.75" customHeight="1" x14ac:dyDescent="0.3">
      <c r="A1517" s="11">
        <v>33</v>
      </c>
      <c r="B1517" s="14" t="s">
        <v>4268</v>
      </c>
      <c r="C1517" s="52" t="s">
        <v>14075</v>
      </c>
      <c r="D1517" s="128"/>
      <c r="E1517" s="129"/>
      <c r="F1517" s="129"/>
      <c r="G1517" s="130"/>
      <c r="H1517" s="128"/>
      <c r="I1517" s="129"/>
      <c r="J1517" s="129"/>
      <c r="K1517" s="130"/>
      <c r="L1517" s="2"/>
      <c r="M1517" s="2"/>
      <c r="N1517" s="58"/>
      <c r="O1517" s="81"/>
      <c r="P1517" s="185"/>
      <c r="Q1517" s="2"/>
      <c r="R1517" s="2"/>
      <c r="S1517" s="44"/>
      <c r="T1517" s="45"/>
      <c r="U1517" s="2"/>
      <c r="V1517" s="2"/>
      <c r="W1517" s="2"/>
      <c r="X1517" s="2"/>
      <c r="Y1517" s="145"/>
      <c r="Z1517" s="71"/>
      <c r="AA1517" s="232"/>
      <c r="AB1517" s="72"/>
      <c r="AC1517" s="145"/>
      <c r="AD1517" s="71"/>
      <c r="AE1517" s="291" t="s">
        <v>12369</v>
      </c>
      <c r="AF1517" s="220" t="s">
        <v>7358</v>
      </c>
      <c r="AG1517" s="55" t="s">
        <v>7390</v>
      </c>
      <c r="AH1517" s="141">
        <v>0.7</v>
      </c>
      <c r="AI1517" s="269"/>
      <c r="AJ1517" s="136"/>
      <c r="AK1517" s="75"/>
      <c r="AL1517" s="6">
        <f>ROUND(ROUND(ROUND(P1507*Y1514,0)*$AD$1451,0)*AH1517-AJ1516,0)</f>
        <v>279</v>
      </c>
      <c r="AM1517" s="66"/>
    </row>
    <row r="1518" spans="1:39" ht="16.75" customHeight="1" x14ac:dyDescent="0.3">
      <c r="A1518" s="11">
        <v>33</v>
      </c>
      <c r="B1518" s="14" t="s">
        <v>4267</v>
      </c>
      <c r="C1518" s="52" t="s">
        <v>14074</v>
      </c>
      <c r="D1518" s="128"/>
      <c r="E1518" s="129"/>
      <c r="F1518" s="129"/>
      <c r="G1518" s="130"/>
      <c r="H1518" s="128"/>
      <c r="I1518" s="129"/>
      <c r="J1518" s="129"/>
      <c r="K1518" s="130"/>
      <c r="L1518" s="2"/>
      <c r="M1518" s="2"/>
      <c r="N1518" s="58"/>
      <c r="O1518" s="81"/>
      <c r="P1518" s="241"/>
      <c r="Q1518" s="8"/>
      <c r="R1518" s="8"/>
      <c r="S1518" s="24"/>
      <c r="T1518" s="43"/>
      <c r="U1518" s="8"/>
      <c r="V1518" s="8"/>
      <c r="W1518" s="8"/>
      <c r="X1518" s="8"/>
      <c r="Y1518" s="180"/>
      <c r="Z1518" s="73"/>
      <c r="AA1518" s="232"/>
      <c r="AB1518" s="72"/>
      <c r="AC1518" s="145"/>
      <c r="AD1518" s="71"/>
      <c r="AE1518" s="292"/>
      <c r="AF1518" s="220" t="s">
        <v>7391</v>
      </c>
      <c r="AG1518" s="55" t="s">
        <v>7390</v>
      </c>
      <c r="AH1518" s="141">
        <v>0.5</v>
      </c>
      <c r="AI1518" s="270"/>
      <c r="AJ1518" s="144"/>
      <c r="AK1518" s="150"/>
      <c r="AL1518" s="6">
        <f>ROUND(ROUND(ROUND(P1507*Y1514,0)*$AD$1451,0)*AH1518-AJ1516,0)</f>
        <v>198</v>
      </c>
      <c r="AM1518" s="66"/>
    </row>
    <row r="1519" spans="1:39" ht="16.75" customHeight="1" x14ac:dyDescent="0.3">
      <c r="A1519" s="11">
        <v>33</v>
      </c>
      <c r="B1519" s="14" t="s">
        <v>4266</v>
      </c>
      <c r="C1519" s="52" t="s">
        <v>14073</v>
      </c>
      <c r="D1519" s="45"/>
      <c r="E1519" s="2"/>
      <c r="F1519" s="2"/>
      <c r="G1519" s="44"/>
      <c r="H1519" s="45"/>
      <c r="I1519" s="2"/>
      <c r="J1519" s="2"/>
      <c r="K1519" s="44"/>
      <c r="L1519" s="2"/>
      <c r="M1519" s="2"/>
      <c r="N1519" s="58"/>
      <c r="O1519" s="81"/>
      <c r="P1519" s="167" t="s">
        <v>7425</v>
      </c>
      <c r="Q1519" s="36"/>
      <c r="R1519" s="36"/>
      <c r="S1519" s="50"/>
      <c r="T1519" s="36"/>
      <c r="U1519" s="36"/>
      <c r="V1519" s="36"/>
      <c r="W1519" s="36"/>
      <c r="X1519" s="36"/>
      <c r="Y1519" s="217"/>
      <c r="Z1519" s="50"/>
      <c r="AA1519" s="12"/>
      <c r="AB1519" s="45"/>
      <c r="AC1519" s="2"/>
      <c r="AD1519" s="44"/>
      <c r="AE1519" s="36"/>
      <c r="AF1519" s="53"/>
      <c r="AG1519" s="36"/>
      <c r="AH1519" s="36"/>
      <c r="AI1519" s="36"/>
      <c r="AJ1519" s="36"/>
      <c r="AK1519" s="50"/>
      <c r="AL1519" s="98">
        <f>ROUND(P1525*$AD$1451,0)</f>
        <v>396</v>
      </c>
      <c r="AM1519" s="66"/>
    </row>
    <row r="1520" spans="1:39" ht="16.75" customHeight="1" x14ac:dyDescent="0.3">
      <c r="A1520" s="11">
        <v>33</v>
      </c>
      <c r="B1520" s="14" t="s">
        <v>4265</v>
      </c>
      <c r="C1520" s="52" t="s">
        <v>14072</v>
      </c>
      <c r="D1520" s="45"/>
      <c r="E1520" s="2"/>
      <c r="F1520" s="2"/>
      <c r="G1520" s="44"/>
      <c r="H1520" s="45"/>
      <c r="I1520" s="2"/>
      <c r="J1520" s="2"/>
      <c r="K1520" s="44"/>
      <c r="L1520" s="2"/>
      <c r="M1520" s="2"/>
      <c r="N1520" s="58"/>
      <c r="O1520" s="81"/>
      <c r="P1520" s="185"/>
      <c r="Q1520" s="2"/>
      <c r="R1520" s="2"/>
      <c r="S1520" s="44"/>
      <c r="T1520" s="2"/>
      <c r="U1520" s="2"/>
      <c r="V1520" s="2"/>
      <c r="W1520" s="2"/>
      <c r="X1520" s="2"/>
      <c r="Y1520" s="145"/>
      <c r="Z1520" s="71"/>
      <c r="AA1520" s="232"/>
      <c r="AB1520" s="72"/>
      <c r="AC1520" s="145"/>
      <c r="AD1520" s="71"/>
      <c r="AE1520" s="291" t="s">
        <v>12369</v>
      </c>
      <c r="AF1520" s="220" t="s">
        <v>7358</v>
      </c>
      <c r="AG1520" s="55" t="s">
        <v>7390</v>
      </c>
      <c r="AH1520" s="141">
        <v>0.7</v>
      </c>
      <c r="AI1520" s="141"/>
      <c r="AJ1520" s="141"/>
      <c r="AK1520" s="142"/>
      <c r="AL1520" s="98">
        <f>ROUND(ROUND(P1525*$AD$1451,0)*AH1520,0)</f>
        <v>277</v>
      </c>
      <c r="AM1520" s="66"/>
    </row>
    <row r="1521" spans="1:39" ht="16.75" customHeight="1" x14ac:dyDescent="0.3">
      <c r="A1521" s="11">
        <v>33</v>
      </c>
      <c r="B1521" s="14" t="s">
        <v>4264</v>
      </c>
      <c r="C1521" s="52" t="s">
        <v>14071</v>
      </c>
      <c r="D1521" s="128"/>
      <c r="E1521" s="129"/>
      <c r="F1521" s="129"/>
      <c r="G1521" s="130"/>
      <c r="H1521" s="128"/>
      <c r="I1521" s="129"/>
      <c r="J1521" s="129"/>
      <c r="K1521" s="130"/>
      <c r="L1521" s="2"/>
      <c r="M1521" s="2"/>
      <c r="N1521" s="58"/>
      <c r="O1521" s="81"/>
      <c r="P1521" s="185"/>
      <c r="Q1521" s="2"/>
      <c r="R1521" s="2"/>
      <c r="S1521" s="44"/>
      <c r="T1521" s="45"/>
      <c r="U1521" s="2"/>
      <c r="V1521" s="2"/>
      <c r="W1521" s="2"/>
      <c r="X1521" s="2"/>
      <c r="Y1521" s="145"/>
      <c r="Z1521" s="71"/>
      <c r="AA1521" s="232"/>
      <c r="AB1521" s="72"/>
      <c r="AC1521" s="145"/>
      <c r="AD1521" s="71"/>
      <c r="AE1521" s="292"/>
      <c r="AF1521" s="220" t="s">
        <v>7391</v>
      </c>
      <c r="AG1521" s="55" t="s">
        <v>7390</v>
      </c>
      <c r="AH1521" s="141">
        <v>0.5</v>
      </c>
      <c r="AI1521" s="141"/>
      <c r="AJ1521" s="141"/>
      <c r="AK1521" s="142"/>
      <c r="AL1521" s="98">
        <f>ROUND(ROUND(P1525*$AD$1451,0)*AH1521,0)</f>
        <v>198</v>
      </c>
      <c r="AM1521" s="66"/>
    </row>
    <row r="1522" spans="1:39" ht="16.75" customHeight="1" x14ac:dyDescent="0.3">
      <c r="A1522" s="11">
        <v>33</v>
      </c>
      <c r="B1522" s="14" t="s">
        <v>4263</v>
      </c>
      <c r="C1522" s="52" t="s">
        <v>14070</v>
      </c>
      <c r="D1522" s="128"/>
      <c r="E1522" s="129"/>
      <c r="F1522" s="129"/>
      <c r="G1522" s="130"/>
      <c r="H1522" s="128"/>
      <c r="I1522" s="129"/>
      <c r="J1522" s="129"/>
      <c r="K1522" s="130"/>
      <c r="L1522" s="2"/>
      <c r="M1522" s="2"/>
      <c r="N1522" s="58"/>
      <c r="O1522" s="81"/>
      <c r="P1522" s="185"/>
      <c r="Q1522" s="2"/>
      <c r="R1522" s="2"/>
      <c r="S1522" s="44"/>
      <c r="T1522" s="2"/>
      <c r="U1522" s="2"/>
      <c r="V1522" s="2"/>
      <c r="W1522" s="2"/>
      <c r="X1522" s="2"/>
      <c r="Y1522" s="145"/>
      <c r="Z1522" s="71"/>
      <c r="AA1522" s="232"/>
      <c r="AB1522" s="72"/>
      <c r="AC1522" s="145"/>
      <c r="AD1522" s="71"/>
      <c r="AE1522" s="36"/>
      <c r="AF1522" s="201"/>
      <c r="AG1522" s="55"/>
      <c r="AH1522" s="141"/>
      <c r="AI1522" s="268" t="s">
        <v>7356</v>
      </c>
      <c r="AJ1522" s="53">
        <v>5</v>
      </c>
      <c r="AK1522" s="181" t="s">
        <v>7357</v>
      </c>
      <c r="AL1522" s="98">
        <f>ROUND(P1525*$AD$1451-AJ1522,0)</f>
        <v>391</v>
      </c>
      <c r="AM1522" s="66"/>
    </row>
    <row r="1523" spans="1:39" ht="16.75" customHeight="1" x14ac:dyDescent="0.3">
      <c r="A1523" s="11">
        <v>33</v>
      </c>
      <c r="B1523" s="14" t="s">
        <v>4262</v>
      </c>
      <c r="C1523" s="52" t="s">
        <v>14069</v>
      </c>
      <c r="D1523" s="128"/>
      <c r="E1523" s="129"/>
      <c r="F1523" s="129"/>
      <c r="G1523" s="130"/>
      <c r="H1523" s="128"/>
      <c r="I1523" s="129"/>
      <c r="J1523" s="129"/>
      <c r="K1523" s="130"/>
      <c r="L1523" s="2"/>
      <c r="M1523" s="2"/>
      <c r="N1523" s="58"/>
      <c r="O1523" s="81"/>
      <c r="P1523" s="185"/>
      <c r="Q1523" s="2"/>
      <c r="R1523" s="2"/>
      <c r="S1523" s="44"/>
      <c r="T1523" s="2"/>
      <c r="U1523" s="2"/>
      <c r="V1523" s="2"/>
      <c r="W1523" s="2"/>
      <c r="X1523" s="2"/>
      <c r="Y1523" s="145"/>
      <c r="Z1523" s="71"/>
      <c r="AA1523" s="232"/>
      <c r="AB1523" s="72"/>
      <c r="AC1523" s="145"/>
      <c r="AD1523" s="71"/>
      <c r="AE1523" s="291" t="s">
        <v>12369</v>
      </c>
      <c r="AF1523" s="220" t="s">
        <v>7358</v>
      </c>
      <c r="AG1523" s="55" t="s">
        <v>7390</v>
      </c>
      <c r="AH1523" s="141">
        <v>0.7</v>
      </c>
      <c r="AI1523" s="269"/>
      <c r="AJ1523" s="136"/>
      <c r="AK1523" s="75"/>
      <c r="AL1523" s="98">
        <f>ROUND(ROUND(P1525*$AD$1451,0)*AH1523-AJ1522,0)</f>
        <v>272</v>
      </c>
      <c r="AM1523" s="66"/>
    </row>
    <row r="1524" spans="1:39" ht="16.75" customHeight="1" x14ac:dyDescent="0.3">
      <c r="A1524" s="11">
        <v>33</v>
      </c>
      <c r="B1524" s="14" t="s">
        <v>4261</v>
      </c>
      <c r="C1524" s="52" t="s">
        <v>14068</v>
      </c>
      <c r="D1524" s="128"/>
      <c r="E1524" s="129"/>
      <c r="F1524" s="129"/>
      <c r="G1524" s="130"/>
      <c r="H1524" s="128"/>
      <c r="I1524" s="129"/>
      <c r="J1524" s="129"/>
      <c r="K1524" s="130"/>
      <c r="L1524" s="2"/>
      <c r="M1524" s="2"/>
      <c r="N1524" s="58"/>
      <c r="O1524" s="81"/>
      <c r="P1524" s="185"/>
      <c r="Q1524" s="2"/>
      <c r="R1524" s="2"/>
      <c r="S1524" s="44"/>
      <c r="T1524" s="2"/>
      <c r="U1524" s="2"/>
      <c r="V1524" s="2"/>
      <c r="W1524" s="2"/>
      <c r="X1524" s="2"/>
      <c r="Y1524" s="145"/>
      <c r="Z1524" s="71"/>
      <c r="AA1524" s="232"/>
      <c r="AB1524" s="72"/>
      <c r="AC1524" s="145"/>
      <c r="AD1524" s="71"/>
      <c r="AE1524" s="292"/>
      <c r="AF1524" s="220" t="s">
        <v>7391</v>
      </c>
      <c r="AG1524" s="55" t="s">
        <v>7390</v>
      </c>
      <c r="AH1524" s="141">
        <v>0.5</v>
      </c>
      <c r="AI1524" s="270"/>
      <c r="AJ1524" s="144"/>
      <c r="AK1524" s="150"/>
      <c r="AL1524" s="98">
        <f>ROUND(ROUND(P1525*$AD$1451,0)*AH1524-AJ1522,0)</f>
        <v>193</v>
      </c>
      <c r="AM1524" s="66"/>
    </row>
    <row r="1525" spans="1:39" ht="16.75" customHeight="1" x14ac:dyDescent="0.3">
      <c r="A1525" s="11">
        <v>33</v>
      </c>
      <c r="B1525" s="14" t="s">
        <v>4260</v>
      </c>
      <c r="C1525" s="52" t="s">
        <v>14067</v>
      </c>
      <c r="D1525" s="45"/>
      <c r="E1525" s="2"/>
      <c r="F1525" s="2"/>
      <c r="G1525" s="44"/>
      <c r="H1525" s="45"/>
      <c r="I1525" s="2"/>
      <c r="J1525" s="2"/>
      <c r="K1525" s="44"/>
      <c r="L1525" s="2"/>
      <c r="M1525" s="2"/>
      <c r="N1525" s="58"/>
      <c r="O1525" s="81"/>
      <c r="P1525" s="271">
        <f>'21共同生活援助（日中支援型）'!P805</f>
        <v>565</v>
      </c>
      <c r="Q1525" s="272"/>
      <c r="R1525" s="2" t="s">
        <v>7388</v>
      </c>
      <c r="S1525" s="44"/>
      <c r="T1525" s="281" t="s">
        <v>7380</v>
      </c>
      <c r="U1525" s="282"/>
      <c r="V1525" s="282"/>
      <c r="W1525" s="282"/>
      <c r="X1525" s="36"/>
      <c r="Y1525" s="217"/>
      <c r="Z1525" s="74"/>
      <c r="AA1525" s="232"/>
      <c r="AB1525" s="72"/>
      <c r="AC1525" s="145"/>
      <c r="AD1525" s="71"/>
      <c r="AE1525" s="36"/>
      <c r="AF1525" s="194"/>
      <c r="AG1525" s="7"/>
      <c r="AH1525" s="7"/>
      <c r="AI1525" s="36"/>
      <c r="AJ1525" s="7"/>
      <c r="AK1525" s="37"/>
      <c r="AL1525" s="98">
        <f>ROUND(ROUND(P1525*Y1526,0)*$AD$1451,0)</f>
        <v>368</v>
      </c>
      <c r="AM1525" s="66"/>
    </row>
    <row r="1526" spans="1:39" ht="16.75" customHeight="1" x14ac:dyDescent="0.3">
      <c r="A1526" s="11">
        <v>33</v>
      </c>
      <c r="B1526" s="14" t="s">
        <v>4259</v>
      </c>
      <c r="C1526" s="52" t="s">
        <v>14066</v>
      </c>
      <c r="D1526" s="45"/>
      <c r="E1526" s="2"/>
      <c r="F1526" s="2"/>
      <c r="G1526" s="44"/>
      <c r="H1526" s="45"/>
      <c r="I1526" s="2"/>
      <c r="J1526" s="2"/>
      <c r="K1526" s="44"/>
      <c r="L1526" s="2"/>
      <c r="M1526" s="2"/>
      <c r="N1526" s="58"/>
      <c r="O1526" s="81"/>
      <c r="P1526" s="72"/>
      <c r="Q1526" s="145"/>
      <c r="R1526" s="2"/>
      <c r="S1526" s="44"/>
      <c r="T1526" s="284"/>
      <c r="U1526" s="285"/>
      <c r="V1526" s="285"/>
      <c r="W1526" s="285"/>
      <c r="X1526" s="136" t="s">
        <v>7404</v>
      </c>
      <c r="Y1526" s="273">
        <v>0.93</v>
      </c>
      <c r="Z1526" s="274"/>
      <c r="AA1526" s="233"/>
      <c r="AB1526" s="156"/>
      <c r="AC1526" s="155"/>
      <c r="AD1526" s="157"/>
      <c r="AE1526" s="291" t="s">
        <v>12369</v>
      </c>
      <c r="AF1526" s="220" t="s">
        <v>7358</v>
      </c>
      <c r="AG1526" s="55" t="s">
        <v>7390</v>
      </c>
      <c r="AH1526" s="141">
        <v>0.7</v>
      </c>
      <c r="AI1526" s="141"/>
      <c r="AJ1526" s="141"/>
      <c r="AK1526" s="142"/>
      <c r="AL1526" s="98">
        <f>ROUND(ROUND(ROUND(P1525*Y1526,0)*$AD$1451,0)*AH1526,0)</f>
        <v>258</v>
      </c>
      <c r="AM1526" s="66"/>
    </row>
    <row r="1527" spans="1:39" ht="16.75" customHeight="1" x14ac:dyDescent="0.3">
      <c r="A1527" s="11">
        <v>33</v>
      </c>
      <c r="B1527" s="14" t="s">
        <v>4258</v>
      </c>
      <c r="C1527" s="52" t="s">
        <v>14065</v>
      </c>
      <c r="D1527" s="128"/>
      <c r="E1527" s="129"/>
      <c r="F1527" s="129"/>
      <c r="G1527" s="130"/>
      <c r="H1527" s="128"/>
      <c r="I1527" s="129"/>
      <c r="J1527" s="129"/>
      <c r="K1527" s="130"/>
      <c r="L1527" s="2"/>
      <c r="M1527" s="2"/>
      <c r="N1527" s="58"/>
      <c r="O1527" s="81"/>
      <c r="P1527" s="185"/>
      <c r="Q1527" s="2"/>
      <c r="R1527" s="2"/>
      <c r="S1527" s="44"/>
      <c r="T1527" s="284"/>
      <c r="U1527" s="285"/>
      <c r="V1527" s="285"/>
      <c r="W1527" s="285"/>
      <c r="X1527" s="2"/>
      <c r="Y1527" s="145"/>
      <c r="Z1527" s="71"/>
      <c r="AA1527" s="232"/>
      <c r="AB1527" s="72"/>
      <c r="AC1527" s="145"/>
      <c r="AD1527" s="71"/>
      <c r="AE1527" s="292"/>
      <c r="AF1527" s="220" t="s">
        <v>7391</v>
      </c>
      <c r="AG1527" s="55" t="s">
        <v>7390</v>
      </c>
      <c r="AH1527" s="141">
        <v>0.5</v>
      </c>
      <c r="AI1527" s="141"/>
      <c r="AJ1527" s="141"/>
      <c r="AK1527" s="142"/>
      <c r="AL1527" s="98">
        <f>ROUND(ROUND(ROUND(P1525*Y1526,0)*$AD$1451,0)*AH1527,0)</f>
        <v>184</v>
      </c>
      <c r="AM1527" s="66"/>
    </row>
    <row r="1528" spans="1:39" ht="16.75" customHeight="1" x14ac:dyDescent="0.3">
      <c r="A1528" s="11">
        <v>33</v>
      </c>
      <c r="B1528" s="14" t="s">
        <v>4257</v>
      </c>
      <c r="C1528" s="52" t="s">
        <v>14064</v>
      </c>
      <c r="D1528" s="128"/>
      <c r="E1528" s="129"/>
      <c r="F1528" s="129"/>
      <c r="G1528" s="130"/>
      <c r="H1528" s="128"/>
      <c r="I1528" s="129"/>
      <c r="J1528" s="129"/>
      <c r="K1528" s="130"/>
      <c r="L1528" s="2"/>
      <c r="M1528" s="2"/>
      <c r="N1528" s="58"/>
      <c r="O1528" s="81"/>
      <c r="P1528" s="185"/>
      <c r="Q1528" s="2"/>
      <c r="R1528" s="2"/>
      <c r="S1528" s="44"/>
      <c r="T1528" s="45"/>
      <c r="U1528" s="2"/>
      <c r="V1528" s="2"/>
      <c r="W1528" s="2"/>
      <c r="X1528" s="2"/>
      <c r="Y1528" s="145"/>
      <c r="Z1528" s="71"/>
      <c r="AA1528" s="232"/>
      <c r="AB1528" s="72"/>
      <c r="AC1528" s="145"/>
      <c r="AD1528" s="71"/>
      <c r="AE1528" s="36"/>
      <c r="AF1528" s="201"/>
      <c r="AG1528" s="55"/>
      <c r="AH1528" s="141"/>
      <c r="AI1528" s="268" t="s">
        <v>7356</v>
      </c>
      <c r="AJ1528" s="53">
        <v>5</v>
      </c>
      <c r="AK1528" s="181" t="s">
        <v>7357</v>
      </c>
      <c r="AL1528" s="98">
        <f>ROUND(ROUND(P1525*Y1526,0)*$AD$1451-AJ1528,0)</f>
        <v>363</v>
      </c>
      <c r="AM1528" s="66"/>
    </row>
    <row r="1529" spans="1:39" ht="16.75" customHeight="1" x14ac:dyDescent="0.3">
      <c r="A1529" s="11">
        <v>33</v>
      </c>
      <c r="B1529" s="14" t="s">
        <v>4256</v>
      </c>
      <c r="C1529" s="52" t="s">
        <v>14063</v>
      </c>
      <c r="D1529" s="128"/>
      <c r="E1529" s="129"/>
      <c r="F1529" s="129"/>
      <c r="G1529" s="130"/>
      <c r="H1529" s="128"/>
      <c r="I1529" s="129"/>
      <c r="J1529" s="129"/>
      <c r="K1529" s="130"/>
      <c r="L1529" s="2"/>
      <c r="M1529" s="2"/>
      <c r="N1529" s="58"/>
      <c r="O1529" s="81"/>
      <c r="P1529" s="185"/>
      <c r="Q1529" s="2"/>
      <c r="R1529" s="2"/>
      <c r="S1529" s="44"/>
      <c r="T1529" s="45"/>
      <c r="U1529" s="2"/>
      <c r="V1529" s="2"/>
      <c r="W1529" s="2"/>
      <c r="X1529" s="2"/>
      <c r="Y1529" s="145"/>
      <c r="Z1529" s="71"/>
      <c r="AA1529" s="232"/>
      <c r="AB1529" s="72"/>
      <c r="AC1529" s="145"/>
      <c r="AD1529" s="71"/>
      <c r="AE1529" s="291" t="s">
        <v>12369</v>
      </c>
      <c r="AF1529" s="220" t="s">
        <v>7358</v>
      </c>
      <c r="AG1529" s="55" t="s">
        <v>7390</v>
      </c>
      <c r="AH1529" s="141">
        <v>0.7</v>
      </c>
      <c r="AI1529" s="269"/>
      <c r="AJ1529" s="136"/>
      <c r="AK1529" s="75"/>
      <c r="AL1529" s="98">
        <f>ROUND(ROUND(ROUND(P1525*Y1526,0)*$AD$1451,0)*AH1529-AJ1528,0)</f>
        <v>253</v>
      </c>
      <c r="AM1529" s="66"/>
    </row>
    <row r="1530" spans="1:39" ht="16.75" customHeight="1" x14ac:dyDescent="0.3">
      <c r="A1530" s="11">
        <v>33</v>
      </c>
      <c r="B1530" s="14" t="s">
        <v>4255</v>
      </c>
      <c r="C1530" s="52" t="s">
        <v>14062</v>
      </c>
      <c r="D1530" s="128"/>
      <c r="E1530" s="129"/>
      <c r="F1530" s="129"/>
      <c r="G1530" s="130"/>
      <c r="H1530" s="128"/>
      <c r="I1530" s="129"/>
      <c r="J1530" s="129"/>
      <c r="K1530" s="130"/>
      <c r="L1530" s="2"/>
      <c r="M1530" s="2"/>
      <c r="N1530" s="58"/>
      <c r="O1530" s="81"/>
      <c r="P1530" s="185"/>
      <c r="Q1530" s="2"/>
      <c r="R1530" s="2"/>
      <c r="S1530" s="44"/>
      <c r="T1530" s="43"/>
      <c r="U1530" s="8"/>
      <c r="V1530" s="8"/>
      <c r="W1530" s="8"/>
      <c r="X1530" s="8"/>
      <c r="Y1530" s="180"/>
      <c r="Z1530" s="73"/>
      <c r="AA1530" s="232"/>
      <c r="AB1530" s="72"/>
      <c r="AC1530" s="145"/>
      <c r="AD1530" s="71"/>
      <c r="AE1530" s="292"/>
      <c r="AF1530" s="220" t="s">
        <v>7391</v>
      </c>
      <c r="AG1530" s="55" t="s">
        <v>7390</v>
      </c>
      <c r="AH1530" s="141">
        <v>0.5</v>
      </c>
      <c r="AI1530" s="270"/>
      <c r="AJ1530" s="144"/>
      <c r="AK1530" s="150"/>
      <c r="AL1530" s="98">
        <f>ROUND(ROUND(ROUND(P1525*Y1526,0)*$AD$1451,0)*AH1530-AJ1528,0)</f>
        <v>179</v>
      </c>
      <c r="AM1530" s="66"/>
    </row>
    <row r="1531" spans="1:39" ht="16.75" customHeight="1" x14ac:dyDescent="0.3">
      <c r="A1531" s="11">
        <v>33</v>
      </c>
      <c r="B1531" s="14" t="s">
        <v>4254</v>
      </c>
      <c r="C1531" s="52" t="s">
        <v>14061</v>
      </c>
      <c r="D1531" s="45"/>
      <c r="E1531" s="2"/>
      <c r="F1531" s="2"/>
      <c r="G1531" s="44"/>
      <c r="H1531" s="45"/>
      <c r="I1531" s="2"/>
      <c r="J1531" s="2"/>
      <c r="K1531" s="44"/>
      <c r="L1531" s="2"/>
      <c r="M1531" s="2"/>
      <c r="N1531" s="58"/>
      <c r="O1531" s="81"/>
      <c r="P1531" s="185"/>
      <c r="Q1531" s="2"/>
      <c r="R1531" s="2"/>
      <c r="S1531" s="44"/>
      <c r="T1531" s="281" t="s">
        <v>13491</v>
      </c>
      <c r="U1531" s="282"/>
      <c r="V1531" s="282"/>
      <c r="W1531" s="282"/>
      <c r="X1531" s="2"/>
      <c r="Y1531" s="145"/>
      <c r="Z1531" s="71"/>
      <c r="AA1531" s="232"/>
      <c r="AB1531" s="72"/>
      <c r="AC1531" s="145"/>
      <c r="AD1531" s="71"/>
      <c r="AE1531" s="36"/>
      <c r="AF1531" s="194"/>
      <c r="AG1531" s="7"/>
      <c r="AH1531" s="7"/>
      <c r="AI1531" s="36"/>
      <c r="AJ1531" s="7"/>
      <c r="AK1531" s="37"/>
      <c r="AL1531" s="98">
        <f>ROUND(ROUND(P1525*Y1532,0)*$AD$1451,0)</f>
        <v>376</v>
      </c>
      <c r="AM1531" s="66"/>
    </row>
    <row r="1532" spans="1:39" ht="16.75" customHeight="1" x14ac:dyDescent="0.3">
      <c r="A1532" s="11">
        <v>33</v>
      </c>
      <c r="B1532" s="14" t="s">
        <v>4253</v>
      </c>
      <c r="C1532" s="52" t="s">
        <v>14060</v>
      </c>
      <c r="D1532" s="45"/>
      <c r="E1532" s="2"/>
      <c r="F1532" s="2"/>
      <c r="G1532" s="44"/>
      <c r="H1532" s="45"/>
      <c r="I1532" s="2"/>
      <c r="J1532" s="2"/>
      <c r="K1532" s="44"/>
      <c r="L1532" s="2"/>
      <c r="M1532" s="2"/>
      <c r="N1532" s="58"/>
      <c r="O1532" s="81"/>
      <c r="P1532" s="185"/>
      <c r="Q1532" s="2"/>
      <c r="R1532" s="2"/>
      <c r="S1532" s="44"/>
      <c r="T1532" s="284" t="s">
        <v>7405</v>
      </c>
      <c r="U1532" s="285"/>
      <c r="V1532" s="285"/>
      <c r="W1532" s="285"/>
      <c r="X1532" s="136" t="s">
        <v>7404</v>
      </c>
      <c r="Y1532" s="273">
        <v>0.95</v>
      </c>
      <c r="Z1532" s="274"/>
      <c r="AA1532" s="233"/>
      <c r="AB1532" s="156"/>
      <c r="AC1532" s="155"/>
      <c r="AD1532" s="157"/>
      <c r="AE1532" s="291" t="s">
        <v>12369</v>
      </c>
      <c r="AF1532" s="220" t="s">
        <v>7358</v>
      </c>
      <c r="AG1532" s="55" t="s">
        <v>7390</v>
      </c>
      <c r="AH1532" s="141">
        <v>0.7</v>
      </c>
      <c r="AI1532" s="141"/>
      <c r="AJ1532" s="141"/>
      <c r="AK1532" s="142"/>
      <c r="AL1532" s="98">
        <f>ROUND(ROUND(ROUND(P1525*Y1532,0)*$AD$1451,0)*AH1532,0)</f>
        <v>263</v>
      </c>
      <c r="AM1532" s="66"/>
    </row>
    <row r="1533" spans="1:39" ht="16.75" customHeight="1" x14ac:dyDescent="0.3">
      <c r="A1533" s="11">
        <v>33</v>
      </c>
      <c r="B1533" s="14" t="s">
        <v>4252</v>
      </c>
      <c r="C1533" s="52" t="s">
        <v>14059</v>
      </c>
      <c r="D1533" s="128"/>
      <c r="E1533" s="129"/>
      <c r="F1533" s="129"/>
      <c r="G1533" s="130"/>
      <c r="H1533" s="128"/>
      <c r="I1533" s="129"/>
      <c r="J1533" s="129"/>
      <c r="K1533" s="130"/>
      <c r="L1533" s="2"/>
      <c r="M1533" s="2"/>
      <c r="N1533" s="58"/>
      <c r="O1533" s="81"/>
      <c r="P1533" s="185"/>
      <c r="Q1533" s="2"/>
      <c r="R1533" s="2"/>
      <c r="S1533" s="44"/>
      <c r="T1533" s="284"/>
      <c r="U1533" s="285"/>
      <c r="V1533" s="285"/>
      <c r="W1533" s="285"/>
      <c r="X1533" s="2"/>
      <c r="Y1533" s="145"/>
      <c r="Z1533" s="71"/>
      <c r="AA1533" s="232"/>
      <c r="AB1533" s="72"/>
      <c r="AC1533" s="145"/>
      <c r="AD1533" s="71"/>
      <c r="AE1533" s="292"/>
      <c r="AF1533" s="220" t="s">
        <v>7391</v>
      </c>
      <c r="AG1533" s="55" t="s">
        <v>7390</v>
      </c>
      <c r="AH1533" s="141">
        <v>0.5</v>
      </c>
      <c r="AI1533" s="141"/>
      <c r="AJ1533" s="141"/>
      <c r="AK1533" s="142"/>
      <c r="AL1533" s="98">
        <f>ROUND(ROUND(ROUND(P1525*Y1532,0)*$AD$1451,0)*AH1533,0)</f>
        <v>188</v>
      </c>
      <c r="AM1533" s="66"/>
    </row>
    <row r="1534" spans="1:39" ht="16.75" customHeight="1" x14ac:dyDescent="0.3">
      <c r="A1534" s="11">
        <v>33</v>
      </c>
      <c r="B1534" s="14" t="s">
        <v>4251</v>
      </c>
      <c r="C1534" s="52" t="s">
        <v>14058</v>
      </c>
      <c r="D1534" s="128"/>
      <c r="E1534" s="129"/>
      <c r="F1534" s="129"/>
      <c r="G1534" s="130"/>
      <c r="H1534" s="128"/>
      <c r="I1534" s="129"/>
      <c r="J1534" s="129"/>
      <c r="K1534" s="130"/>
      <c r="L1534" s="2"/>
      <c r="M1534" s="2"/>
      <c r="N1534" s="58"/>
      <c r="O1534" s="81"/>
      <c r="P1534" s="185"/>
      <c r="Q1534" s="2"/>
      <c r="R1534" s="2"/>
      <c r="S1534" s="44"/>
      <c r="T1534" s="45"/>
      <c r="U1534" s="2"/>
      <c r="V1534" s="2"/>
      <c r="W1534" s="2"/>
      <c r="X1534" s="2"/>
      <c r="Y1534" s="145"/>
      <c r="Z1534" s="71"/>
      <c r="AA1534" s="232"/>
      <c r="AB1534" s="72"/>
      <c r="AC1534" s="145"/>
      <c r="AD1534" s="71"/>
      <c r="AE1534" s="36"/>
      <c r="AF1534" s="201"/>
      <c r="AG1534" s="55"/>
      <c r="AH1534" s="141"/>
      <c r="AI1534" s="268" t="s">
        <v>7356</v>
      </c>
      <c r="AJ1534" s="53">
        <v>5</v>
      </c>
      <c r="AK1534" s="181" t="s">
        <v>7357</v>
      </c>
      <c r="AL1534" s="98">
        <f>ROUND(ROUND(P1525*Y1532,0)*$AD$1451-AJ1534,0)</f>
        <v>371</v>
      </c>
      <c r="AM1534" s="66"/>
    </row>
    <row r="1535" spans="1:39" ht="16.75" customHeight="1" x14ac:dyDescent="0.3">
      <c r="A1535" s="11">
        <v>33</v>
      </c>
      <c r="B1535" s="14" t="s">
        <v>4250</v>
      </c>
      <c r="C1535" s="52" t="s">
        <v>14057</v>
      </c>
      <c r="D1535" s="128"/>
      <c r="E1535" s="129"/>
      <c r="F1535" s="129"/>
      <c r="G1535" s="130"/>
      <c r="H1535" s="128"/>
      <c r="I1535" s="129"/>
      <c r="J1535" s="129"/>
      <c r="K1535" s="130"/>
      <c r="L1535" s="2"/>
      <c r="M1535" s="2"/>
      <c r="N1535" s="58"/>
      <c r="O1535" s="81"/>
      <c r="P1535" s="185"/>
      <c r="Q1535" s="2"/>
      <c r="R1535" s="2"/>
      <c r="S1535" s="44"/>
      <c r="T1535" s="45"/>
      <c r="U1535" s="2"/>
      <c r="V1535" s="2"/>
      <c r="W1535" s="2"/>
      <c r="X1535" s="2"/>
      <c r="Y1535" s="145"/>
      <c r="Z1535" s="71"/>
      <c r="AA1535" s="232"/>
      <c r="AB1535" s="72"/>
      <c r="AC1535" s="145"/>
      <c r="AD1535" s="71"/>
      <c r="AE1535" s="291" t="s">
        <v>12369</v>
      </c>
      <c r="AF1535" s="220" t="s">
        <v>7358</v>
      </c>
      <c r="AG1535" s="55" t="s">
        <v>7390</v>
      </c>
      <c r="AH1535" s="141">
        <v>0.7</v>
      </c>
      <c r="AI1535" s="269"/>
      <c r="AJ1535" s="136"/>
      <c r="AK1535" s="75"/>
      <c r="AL1535" s="98">
        <f>ROUND(ROUND(ROUND(P1525*Y1532,0)*$AD$1451,0)*AH1535-AJ1534,0)</f>
        <v>258</v>
      </c>
      <c r="AM1535" s="66"/>
    </row>
    <row r="1536" spans="1:39" ht="16.75" customHeight="1" x14ac:dyDescent="0.3">
      <c r="A1536" s="11">
        <v>33</v>
      </c>
      <c r="B1536" s="14" t="s">
        <v>4249</v>
      </c>
      <c r="C1536" s="52" t="s">
        <v>14056</v>
      </c>
      <c r="D1536" s="128"/>
      <c r="E1536" s="129"/>
      <c r="F1536" s="129"/>
      <c r="G1536" s="130"/>
      <c r="H1536" s="128"/>
      <c r="I1536" s="129"/>
      <c r="J1536" s="129"/>
      <c r="K1536" s="130"/>
      <c r="L1536" s="2"/>
      <c r="M1536" s="2"/>
      <c r="N1536" s="58"/>
      <c r="O1536" s="81"/>
      <c r="P1536" s="185"/>
      <c r="Q1536" s="2"/>
      <c r="R1536" s="2"/>
      <c r="S1536" s="44"/>
      <c r="T1536" s="43"/>
      <c r="U1536" s="8"/>
      <c r="V1536" s="8"/>
      <c r="W1536" s="8"/>
      <c r="X1536" s="8"/>
      <c r="Y1536" s="180"/>
      <c r="Z1536" s="73"/>
      <c r="AA1536" s="232"/>
      <c r="AB1536" s="72"/>
      <c r="AC1536" s="145"/>
      <c r="AD1536" s="71"/>
      <c r="AE1536" s="292"/>
      <c r="AF1536" s="220" t="s">
        <v>7391</v>
      </c>
      <c r="AG1536" s="55" t="s">
        <v>7390</v>
      </c>
      <c r="AH1536" s="141">
        <v>0.5</v>
      </c>
      <c r="AI1536" s="270"/>
      <c r="AJ1536" s="144"/>
      <c r="AK1536" s="150"/>
      <c r="AL1536" s="98">
        <f>ROUND(ROUND(ROUND(P1525*Y1532,0)*$AD$1451,0)*AH1536-AJ1534,0)</f>
        <v>183</v>
      </c>
      <c r="AM1536" s="66"/>
    </row>
    <row r="1537" spans="1:39" ht="16.75" customHeight="1" x14ac:dyDescent="0.3">
      <c r="A1537" s="11">
        <v>33</v>
      </c>
      <c r="B1537" s="14" t="s">
        <v>4625</v>
      </c>
      <c r="C1537" s="52" t="s">
        <v>14055</v>
      </c>
      <c r="D1537" s="45"/>
      <c r="E1537" s="2"/>
      <c r="F1537" s="2"/>
      <c r="G1537" s="44"/>
      <c r="H1537" s="45"/>
      <c r="I1537" s="2"/>
      <c r="J1537" s="2"/>
      <c r="K1537" s="44"/>
      <c r="L1537" s="2"/>
      <c r="M1537" s="2"/>
      <c r="N1537" s="58"/>
      <c r="O1537" s="81"/>
      <c r="P1537" s="167" t="s">
        <v>7398</v>
      </c>
      <c r="Q1537" s="36"/>
      <c r="R1537" s="36"/>
      <c r="S1537" s="50"/>
      <c r="T1537" s="36"/>
      <c r="U1537" s="36"/>
      <c r="V1537" s="36"/>
      <c r="W1537" s="36"/>
      <c r="X1537" s="36"/>
      <c r="Y1537" s="217"/>
      <c r="Z1537" s="50"/>
      <c r="AA1537" s="12"/>
      <c r="AB1537" s="45"/>
      <c r="AC1537" s="2"/>
      <c r="AD1537" s="44"/>
      <c r="AE1537" s="36"/>
      <c r="AF1537" s="53"/>
      <c r="AG1537" s="36"/>
      <c r="AH1537" s="36"/>
      <c r="AI1537" s="36"/>
      <c r="AJ1537" s="36"/>
      <c r="AK1537" s="50"/>
      <c r="AL1537" s="98">
        <f>ROUND(P1543*$AD$1451,0)</f>
        <v>372</v>
      </c>
      <c r="AM1537" s="16"/>
    </row>
    <row r="1538" spans="1:39" ht="16.75" customHeight="1" x14ac:dyDescent="0.3">
      <c r="A1538" s="11">
        <v>33</v>
      </c>
      <c r="B1538" s="14" t="s">
        <v>4624</v>
      </c>
      <c r="C1538" s="52" t="s">
        <v>14054</v>
      </c>
      <c r="D1538" s="45"/>
      <c r="E1538" s="2"/>
      <c r="F1538" s="2"/>
      <c r="G1538" s="44"/>
      <c r="H1538" s="45"/>
      <c r="I1538" s="2"/>
      <c r="J1538" s="2"/>
      <c r="K1538" s="44"/>
      <c r="L1538" s="2"/>
      <c r="M1538" s="2"/>
      <c r="N1538" s="58"/>
      <c r="O1538" s="81"/>
      <c r="P1538" s="185"/>
      <c r="Q1538" s="2"/>
      <c r="R1538" s="2"/>
      <c r="S1538" s="44"/>
      <c r="T1538" s="2"/>
      <c r="U1538" s="2"/>
      <c r="V1538" s="2"/>
      <c r="W1538" s="2"/>
      <c r="X1538" s="2"/>
      <c r="Y1538" s="145"/>
      <c r="Z1538" s="71"/>
      <c r="AA1538" s="232"/>
      <c r="AB1538" s="72"/>
      <c r="AC1538" s="145"/>
      <c r="AD1538" s="71"/>
      <c r="AE1538" s="291" t="s">
        <v>12369</v>
      </c>
      <c r="AF1538" s="220" t="s">
        <v>7358</v>
      </c>
      <c r="AG1538" s="55" t="s">
        <v>7390</v>
      </c>
      <c r="AH1538" s="141">
        <v>0.7</v>
      </c>
      <c r="AI1538" s="141"/>
      <c r="AJ1538" s="141"/>
      <c r="AK1538" s="142"/>
      <c r="AL1538" s="98">
        <f>ROUND(ROUND(P1543*$AD$1451,0)*AH1538,0)</f>
        <v>260</v>
      </c>
      <c r="AM1538" s="16"/>
    </row>
    <row r="1539" spans="1:39" ht="16.75" customHeight="1" x14ac:dyDescent="0.3">
      <c r="A1539" s="11">
        <v>33</v>
      </c>
      <c r="B1539" s="14" t="s">
        <v>4623</v>
      </c>
      <c r="C1539" s="52" t="s">
        <v>14053</v>
      </c>
      <c r="D1539" s="128"/>
      <c r="E1539" s="129"/>
      <c r="F1539" s="129"/>
      <c r="G1539" s="130"/>
      <c r="H1539" s="128"/>
      <c r="I1539" s="129"/>
      <c r="J1539" s="129"/>
      <c r="K1539" s="130"/>
      <c r="L1539" s="2"/>
      <c r="M1539" s="2"/>
      <c r="N1539" s="58"/>
      <c r="O1539" s="81"/>
      <c r="P1539" s="185"/>
      <c r="Q1539" s="2"/>
      <c r="R1539" s="2"/>
      <c r="S1539" s="44"/>
      <c r="T1539" s="45"/>
      <c r="U1539" s="2"/>
      <c r="V1539" s="2"/>
      <c r="W1539" s="2"/>
      <c r="X1539" s="2"/>
      <c r="Y1539" s="145"/>
      <c r="Z1539" s="71"/>
      <c r="AA1539" s="232"/>
      <c r="AB1539" s="72"/>
      <c r="AC1539" s="145"/>
      <c r="AD1539" s="71"/>
      <c r="AE1539" s="292"/>
      <c r="AF1539" s="220" t="s">
        <v>7391</v>
      </c>
      <c r="AG1539" s="55" t="s">
        <v>7390</v>
      </c>
      <c r="AH1539" s="141">
        <v>0.5</v>
      </c>
      <c r="AI1539" s="141"/>
      <c r="AJ1539" s="141"/>
      <c r="AK1539" s="142"/>
      <c r="AL1539" s="98">
        <f>ROUND(ROUND(P1543*$AD$1451,0)*AH1539,0)</f>
        <v>186</v>
      </c>
      <c r="AM1539" s="66"/>
    </row>
    <row r="1540" spans="1:39" ht="16.75" customHeight="1" x14ac:dyDescent="0.3">
      <c r="A1540" s="11">
        <v>33</v>
      </c>
      <c r="B1540" s="14" t="s">
        <v>4622</v>
      </c>
      <c r="C1540" s="52" t="s">
        <v>14052</v>
      </c>
      <c r="D1540" s="128"/>
      <c r="E1540" s="129"/>
      <c r="F1540" s="129"/>
      <c r="G1540" s="130"/>
      <c r="H1540" s="128"/>
      <c r="I1540" s="129"/>
      <c r="J1540" s="129"/>
      <c r="K1540" s="130"/>
      <c r="L1540" s="2"/>
      <c r="M1540" s="2"/>
      <c r="N1540" s="58"/>
      <c r="O1540" s="81"/>
      <c r="P1540" s="185"/>
      <c r="Q1540" s="2"/>
      <c r="R1540" s="2"/>
      <c r="S1540" s="44"/>
      <c r="T1540" s="2"/>
      <c r="U1540" s="2"/>
      <c r="V1540" s="2"/>
      <c r="W1540" s="2"/>
      <c r="X1540" s="2"/>
      <c r="Y1540" s="145"/>
      <c r="Z1540" s="71"/>
      <c r="AA1540" s="232"/>
      <c r="AB1540" s="72"/>
      <c r="AC1540" s="145"/>
      <c r="AD1540" s="71"/>
      <c r="AE1540" s="36"/>
      <c r="AF1540" s="201"/>
      <c r="AG1540" s="55"/>
      <c r="AH1540" s="141"/>
      <c r="AI1540" s="268" t="s">
        <v>7356</v>
      </c>
      <c r="AJ1540" s="53">
        <v>5</v>
      </c>
      <c r="AK1540" s="181" t="s">
        <v>7357</v>
      </c>
      <c r="AL1540" s="98">
        <f>ROUND(P1543*$AD$1451-AJ1540,0)</f>
        <v>367</v>
      </c>
      <c r="AM1540" s="66"/>
    </row>
    <row r="1541" spans="1:39" ht="16.75" customHeight="1" x14ac:dyDescent="0.3">
      <c r="A1541" s="11">
        <v>33</v>
      </c>
      <c r="B1541" s="14" t="s">
        <v>4621</v>
      </c>
      <c r="C1541" s="52" t="s">
        <v>14051</v>
      </c>
      <c r="D1541" s="128"/>
      <c r="E1541" s="129"/>
      <c r="F1541" s="129"/>
      <c r="G1541" s="130"/>
      <c r="H1541" s="128"/>
      <c r="I1541" s="129"/>
      <c r="J1541" s="129"/>
      <c r="K1541" s="130"/>
      <c r="L1541" s="2"/>
      <c r="M1541" s="2"/>
      <c r="N1541" s="58"/>
      <c r="O1541" s="81"/>
      <c r="P1541" s="185"/>
      <c r="Q1541" s="2"/>
      <c r="R1541" s="2"/>
      <c r="S1541" s="44"/>
      <c r="T1541" s="2"/>
      <c r="U1541" s="2"/>
      <c r="V1541" s="2"/>
      <c r="W1541" s="2"/>
      <c r="X1541" s="2"/>
      <c r="Y1541" s="145"/>
      <c r="Z1541" s="71"/>
      <c r="AA1541" s="232"/>
      <c r="AB1541" s="72"/>
      <c r="AC1541" s="145"/>
      <c r="AD1541" s="71"/>
      <c r="AE1541" s="291" t="s">
        <v>12369</v>
      </c>
      <c r="AF1541" s="220" t="s">
        <v>7358</v>
      </c>
      <c r="AG1541" s="55" t="s">
        <v>7390</v>
      </c>
      <c r="AH1541" s="141">
        <v>0.7</v>
      </c>
      <c r="AI1541" s="269"/>
      <c r="AJ1541" s="136"/>
      <c r="AK1541" s="75"/>
      <c r="AL1541" s="98">
        <f>ROUND(ROUND(P1543*$AD$1451,0)*AH1541-AJ1540,0)</f>
        <v>255</v>
      </c>
      <c r="AM1541" s="66"/>
    </row>
    <row r="1542" spans="1:39" ht="16.75" customHeight="1" x14ac:dyDescent="0.3">
      <c r="A1542" s="11">
        <v>33</v>
      </c>
      <c r="B1542" s="14" t="s">
        <v>4620</v>
      </c>
      <c r="C1542" s="52" t="s">
        <v>14050</v>
      </c>
      <c r="D1542" s="128"/>
      <c r="E1542" s="129"/>
      <c r="F1542" s="129"/>
      <c r="G1542" s="130"/>
      <c r="H1542" s="128"/>
      <c r="I1542" s="129"/>
      <c r="J1542" s="129"/>
      <c r="K1542" s="130"/>
      <c r="L1542" s="2"/>
      <c r="M1542" s="2"/>
      <c r="N1542" s="58"/>
      <c r="O1542" s="81"/>
      <c r="P1542" s="185"/>
      <c r="Q1542" s="2"/>
      <c r="R1542" s="2"/>
      <c r="S1542" s="44"/>
      <c r="T1542" s="2"/>
      <c r="U1542" s="2"/>
      <c r="V1542" s="2"/>
      <c r="W1542" s="2"/>
      <c r="X1542" s="2"/>
      <c r="Y1542" s="145"/>
      <c r="Z1542" s="71"/>
      <c r="AA1542" s="232"/>
      <c r="AB1542" s="72"/>
      <c r="AC1542" s="145"/>
      <c r="AD1542" s="71"/>
      <c r="AE1542" s="292"/>
      <c r="AF1542" s="220" t="s">
        <v>7391</v>
      </c>
      <c r="AG1542" s="55" t="s">
        <v>7390</v>
      </c>
      <c r="AH1542" s="141">
        <v>0.5</v>
      </c>
      <c r="AI1542" s="270"/>
      <c r="AJ1542" s="144"/>
      <c r="AK1542" s="150"/>
      <c r="AL1542" s="98">
        <f>ROUND(ROUND(P1543*$AD$1451,0)*AH1542-AJ1540,0)</f>
        <v>181</v>
      </c>
      <c r="AM1542" s="66"/>
    </row>
    <row r="1543" spans="1:39" ht="16.75" customHeight="1" x14ac:dyDescent="0.3">
      <c r="A1543" s="11">
        <v>33</v>
      </c>
      <c r="B1543" s="14" t="s">
        <v>4619</v>
      </c>
      <c r="C1543" s="52" t="s">
        <v>14049</v>
      </c>
      <c r="D1543" s="45"/>
      <c r="E1543" s="2"/>
      <c r="F1543" s="2"/>
      <c r="G1543" s="44"/>
      <c r="H1543" s="45"/>
      <c r="I1543" s="2"/>
      <c r="J1543" s="2"/>
      <c r="K1543" s="44"/>
      <c r="L1543" s="2"/>
      <c r="M1543" s="2"/>
      <c r="N1543" s="58"/>
      <c r="O1543" s="81"/>
      <c r="P1543" s="271">
        <f>'21共同生活援助（日中支援型）'!P823</f>
        <v>532</v>
      </c>
      <c r="Q1543" s="272"/>
      <c r="R1543" s="2" t="s">
        <v>7388</v>
      </c>
      <c r="S1543" s="44"/>
      <c r="T1543" s="281" t="s">
        <v>7380</v>
      </c>
      <c r="U1543" s="282"/>
      <c r="V1543" s="282"/>
      <c r="W1543" s="282"/>
      <c r="X1543" s="36"/>
      <c r="Y1543" s="217"/>
      <c r="Z1543" s="74"/>
      <c r="AA1543" s="232"/>
      <c r="AB1543" s="72"/>
      <c r="AC1543" s="145"/>
      <c r="AD1543" s="71"/>
      <c r="AE1543" s="36"/>
      <c r="AF1543" s="194"/>
      <c r="AG1543" s="7"/>
      <c r="AH1543" s="7"/>
      <c r="AI1543" s="36"/>
      <c r="AJ1543" s="7"/>
      <c r="AK1543" s="37"/>
      <c r="AL1543" s="98">
        <f>ROUND(ROUND(P1543*Y1544,0)*$AD$1451,0)</f>
        <v>347</v>
      </c>
      <c r="AM1543" s="66"/>
    </row>
    <row r="1544" spans="1:39" ht="16.75" customHeight="1" x14ac:dyDescent="0.3">
      <c r="A1544" s="11">
        <v>33</v>
      </c>
      <c r="B1544" s="14" t="s">
        <v>4618</v>
      </c>
      <c r="C1544" s="52" t="s">
        <v>14048</v>
      </c>
      <c r="D1544" s="45"/>
      <c r="E1544" s="2"/>
      <c r="F1544" s="2"/>
      <c r="G1544" s="44"/>
      <c r="H1544" s="45"/>
      <c r="I1544" s="2"/>
      <c r="J1544" s="2"/>
      <c r="K1544" s="44"/>
      <c r="L1544" s="2"/>
      <c r="M1544" s="2"/>
      <c r="N1544" s="58"/>
      <c r="O1544" s="81"/>
      <c r="P1544" s="72"/>
      <c r="Q1544" s="145"/>
      <c r="R1544" s="2"/>
      <c r="S1544" s="44"/>
      <c r="T1544" s="284"/>
      <c r="U1544" s="285"/>
      <c r="V1544" s="285"/>
      <c r="W1544" s="285"/>
      <c r="X1544" s="136" t="s">
        <v>7404</v>
      </c>
      <c r="Y1544" s="273">
        <v>0.93</v>
      </c>
      <c r="Z1544" s="274"/>
      <c r="AA1544" s="233"/>
      <c r="AB1544" s="156"/>
      <c r="AC1544" s="155"/>
      <c r="AD1544" s="157"/>
      <c r="AE1544" s="291" t="s">
        <v>12369</v>
      </c>
      <c r="AF1544" s="220" t="s">
        <v>7358</v>
      </c>
      <c r="AG1544" s="55" t="s">
        <v>7390</v>
      </c>
      <c r="AH1544" s="141">
        <v>0.7</v>
      </c>
      <c r="AI1544" s="141"/>
      <c r="AJ1544" s="141"/>
      <c r="AK1544" s="142"/>
      <c r="AL1544" s="98">
        <f>ROUND(ROUND(ROUND(P1543*Y1544,0)*$AD$1451,0)*AH1544,0)</f>
        <v>243</v>
      </c>
      <c r="AM1544" s="66"/>
    </row>
    <row r="1545" spans="1:39" ht="16.75" customHeight="1" x14ac:dyDescent="0.3">
      <c r="A1545" s="11">
        <v>33</v>
      </c>
      <c r="B1545" s="14" t="s">
        <v>4617</v>
      </c>
      <c r="C1545" s="52" t="s">
        <v>14047</v>
      </c>
      <c r="D1545" s="128"/>
      <c r="E1545" s="129"/>
      <c r="F1545" s="129"/>
      <c r="G1545" s="130"/>
      <c r="H1545" s="128"/>
      <c r="I1545" s="129"/>
      <c r="J1545" s="129"/>
      <c r="K1545" s="130"/>
      <c r="L1545" s="2"/>
      <c r="M1545" s="2"/>
      <c r="N1545" s="58"/>
      <c r="O1545" s="81"/>
      <c r="P1545" s="185"/>
      <c r="Q1545" s="2"/>
      <c r="R1545" s="2"/>
      <c r="S1545" s="44"/>
      <c r="T1545" s="284"/>
      <c r="U1545" s="285"/>
      <c r="V1545" s="285"/>
      <c r="W1545" s="285"/>
      <c r="X1545" s="2"/>
      <c r="Y1545" s="145"/>
      <c r="Z1545" s="71"/>
      <c r="AA1545" s="232"/>
      <c r="AB1545" s="72"/>
      <c r="AC1545" s="145"/>
      <c r="AD1545" s="71"/>
      <c r="AE1545" s="292"/>
      <c r="AF1545" s="220" t="s">
        <v>7391</v>
      </c>
      <c r="AG1545" s="55" t="s">
        <v>7390</v>
      </c>
      <c r="AH1545" s="141">
        <v>0.5</v>
      </c>
      <c r="AI1545" s="141"/>
      <c r="AJ1545" s="141"/>
      <c r="AK1545" s="142"/>
      <c r="AL1545" s="98">
        <f>ROUND(ROUND(ROUND(P1543*Y1544,0)*$AD$1451,0)*AH1545,0)</f>
        <v>174</v>
      </c>
      <c r="AM1545" s="66"/>
    </row>
    <row r="1546" spans="1:39" ht="16.75" customHeight="1" x14ac:dyDescent="0.3">
      <c r="A1546" s="11">
        <v>33</v>
      </c>
      <c r="B1546" s="14" t="s">
        <v>4616</v>
      </c>
      <c r="C1546" s="52" t="s">
        <v>14046</v>
      </c>
      <c r="D1546" s="128"/>
      <c r="E1546" s="129"/>
      <c r="F1546" s="129"/>
      <c r="G1546" s="130"/>
      <c r="H1546" s="128"/>
      <c r="I1546" s="129"/>
      <c r="J1546" s="129"/>
      <c r="K1546" s="130"/>
      <c r="L1546" s="2"/>
      <c r="M1546" s="2"/>
      <c r="N1546" s="58"/>
      <c r="O1546" s="81"/>
      <c r="P1546" s="185"/>
      <c r="Q1546" s="2"/>
      <c r="R1546" s="2"/>
      <c r="S1546" s="44"/>
      <c r="T1546" s="45"/>
      <c r="U1546" s="2"/>
      <c r="V1546" s="2"/>
      <c r="W1546" s="2"/>
      <c r="X1546" s="2"/>
      <c r="Y1546" s="145"/>
      <c r="Z1546" s="71"/>
      <c r="AA1546" s="232"/>
      <c r="AB1546" s="72"/>
      <c r="AC1546" s="145"/>
      <c r="AD1546" s="71"/>
      <c r="AE1546" s="36"/>
      <c r="AF1546" s="201"/>
      <c r="AG1546" s="55"/>
      <c r="AH1546" s="141"/>
      <c r="AI1546" s="268" t="s">
        <v>7356</v>
      </c>
      <c r="AJ1546" s="53">
        <v>5</v>
      </c>
      <c r="AK1546" s="181" t="s">
        <v>7357</v>
      </c>
      <c r="AL1546" s="98">
        <f>ROUND(ROUND(P1543*Y1544,0)*$AD$1451-AJ1546,0)</f>
        <v>342</v>
      </c>
      <c r="AM1546" s="66"/>
    </row>
    <row r="1547" spans="1:39" ht="16.75" customHeight="1" x14ac:dyDescent="0.3">
      <c r="A1547" s="11">
        <v>33</v>
      </c>
      <c r="B1547" s="14" t="s">
        <v>4615</v>
      </c>
      <c r="C1547" s="52" t="s">
        <v>14045</v>
      </c>
      <c r="D1547" s="128"/>
      <c r="E1547" s="129"/>
      <c r="F1547" s="129"/>
      <c r="G1547" s="130"/>
      <c r="H1547" s="128"/>
      <c r="I1547" s="129"/>
      <c r="J1547" s="129"/>
      <c r="K1547" s="130"/>
      <c r="L1547" s="2"/>
      <c r="M1547" s="2"/>
      <c r="N1547" s="58"/>
      <c r="O1547" s="81"/>
      <c r="P1547" s="185"/>
      <c r="Q1547" s="2"/>
      <c r="R1547" s="2"/>
      <c r="S1547" s="44"/>
      <c r="T1547" s="45"/>
      <c r="U1547" s="2"/>
      <c r="V1547" s="2"/>
      <c r="W1547" s="2"/>
      <c r="X1547" s="2"/>
      <c r="Y1547" s="145"/>
      <c r="Z1547" s="71"/>
      <c r="AA1547" s="232"/>
      <c r="AB1547" s="72"/>
      <c r="AC1547" s="145"/>
      <c r="AD1547" s="71"/>
      <c r="AE1547" s="291" t="s">
        <v>12369</v>
      </c>
      <c r="AF1547" s="220" t="s">
        <v>7358</v>
      </c>
      <c r="AG1547" s="55" t="s">
        <v>7390</v>
      </c>
      <c r="AH1547" s="141">
        <v>0.7</v>
      </c>
      <c r="AI1547" s="269"/>
      <c r="AJ1547" s="136"/>
      <c r="AK1547" s="75"/>
      <c r="AL1547" s="98">
        <f>ROUND(ROUND(ROUND(P1543*Y1544,0)*$AD$1451,0)*AH1547-AJ1546,0)</f>
        <v>238</v>
      </c>
      <c r="AM1547" s="66"/>
    </row>
    <row r="1548" spans="1:39" ht="16.75" customHeight="1" x14ac:dyDescent="0.3">
      <c r="A1548" s="11">
        <v>33</v>
      </c>
      <c r="B1548" s="14" t="s">
        <v>4614</v>
      </c>
      <c r="C1548" s="52" t="s">
        <v>14044</v>
      </c>
      <c r="D1548" s="128"/>
      <c r="E1548" s="129"/>
      <c r="F1548" s="129"/>
      <c r="G1548" s="130"/>
      <c r="H1548" s="128"/>
      <c r="I1548" s="129"/>
      <c r="J1548" s="129"/>
      <c r="K1548" s="130"/>
      <c r="L1548" s="2"/>
      <c r="M1548" s="2"/>
      <c r="N1548" s="58"/>
      <c r="O1548" s="81"/>
      <c r="P1548" s="185"/>
      <c r="Q1548" s="2"/>
      <c r="R1548" s="2"/>
      <c r="S1548" s="44"/>
      <c r="T1548" s="43"/>
      <c r="U1548" s="8"/>
      <c r="V1548" s="8"/>
      <c r="W1548" s="8"/>
      <c r="X1548" s="8"/>
      <c r="Y1548" s="180"/>
      <c r="Z1548" s="73"/>
      <c r="AA1548" s="232"/>
      <c r="AB1548" s="72"/>
      <c r="AC1548" s="145"/>
      <c r="AD1548" s="71"/>
      <c r="AE1548" s="292"/>
      <c r="AF1548" s="220" t="s">
        <v>7391</v>
      </c>
      <c r="AG1548" s="55" t="s">
        <v>7390</v>
      </c>
      <c r="AH1548" s="141">
        <v>0.5</v>
      </c>
      <c r="AI1548" s="270"/>
      <c r="AJ1548" s="144"/>
      <c r="AK1548" s="150"/>
      <c r="AL1548" s="98">
        <f>ROUND(ROUND(ROUND(P1543*Y1544,0)*$AD$1451,0)*AH1548-AJ1546,0)</f>
        <v>169</v>
      </c>
      <c r="AM1548" s="66"/>
    </row>
    <row r="1549" spans="1:39" ht="16.75" customHeight="1" x14ac:dyDescent="0.3">
      <c r="A1549" s="11">
        <v>33</v>
      </c>
      <c r="B1549" s="14" t="s">
        <v>4613</v>
      </c>
      <c r="C1549" s="52" t="s">
        <v>14043</v>
      </c>
      <c r="D1549" s="45"/>
      <c r="E1549" s="2"/>
      <c r="F1549" s="2"/>
      <c r="G1549" s="44"/>
      <c r="H1549" s="45"/>
      <c r="I1549" s="2"/>
      <c r="J1549" s="2"/>
      <c r="K1549" s="44"/>
      <c r="L1549" s="2"/>
      <c r="M1549" s="2"/>
      <c r="N1549" s="58"/>
      <c r="O1549" s="81"/>
      <c r="P1549" s="185"/>
      <c r="Q1549" s="2"/>
      <c r="R1549" s="2"/>
      <c r="S1549" s="44"/>
      <c r="T1549" s="281" t="s">
        <v>13491</v>
      </c>
      <c r="U1549" s="282"/>
      <c r="V1549" s="282"/>
      <c r="W1549" s="282"/>
      <c r="X1549" s="2"/>
      <c r="Y1549" s="145"/>
      <c r="Z1549" s="71"/>
      <c r="AA1549" s="232"/>
      <c r="AB1549" s="72"/>
      <c r="AC1549" s="145"/>
      <c r="AD1549" s="71"/>
      <c r="AE1549" s="36"/>
      <c r="AF1549" s="194"/>
      <c r="AG1549" s="7"/>
      <c r="AH1549" s="7"/>
      <c r="AI1549" s="36"/>
      <c r="AJ1549" s="7"/>
      <c r="AK1549" s="37"/>
      <c r="AL1549" s="98">
        <f>ROUND(ROUND(P1543*Y1550,0)*$AD$1451,0)</f>
        <v>354</v>
      </c>
      <c r="AM1549" s="66"/>
    </row>
    <row r="1550" spans="1:39" ht="16.75" customHeight="1" x14ac:dyDescent="0.3">
      <c r="A1550" s="11">
        <v>33</v>
      </c>
      <c r="B1550" s="14" t="s">
        <v>4612</v>
      </c>
      <c r="C1550" s="52" t="s">
        <v>14042</v>
      </c>
      <c r="D1550" s="45"/>
      <c r="E1550" s="2"/>
      <c r="F1550" s="2"/>
      <c r="G1550" s="44"/>
      <c r="H1550" s="45"/>
      <c r="I1550" s="2"/>
      <c r="J1550" s="2"/>
      <c r="K1550" s="44"/>
      <c r="L1550" s="2"/>
      <c r="M1550" s="2"/>
      <c r="N1550" s="58"/>
      <c r="O1550" s="81"/>
      <c r="P1550" s="185"/>
      <c r="Q1550" s="2"/>
      <c r="R1550" s="2"/>
      <c r="S1550" s="44"/>
      <c r="T1550" s="284" t="s">
        <v>7405</v>
      </c>
      <c r="U1550" s="285"/>
      <c r="V1550" s="285"/>
      <c r="W1550" s="285"/>
      <c r="X1550" s="136" t="s">
        <v>7404</v>
      </c>
      <c r="Y1550" s="273">
        <v>0.95</v>
      </c>
      <c r="Z1550" s="274"/>
      <c r="AA1550" s="233"/>
      <c r="AB1550" s="156"/>
      <c r="AC1550" s="155"/>
      <c r="AD1550" s="157"/>
      <c r="AE1550" s="291" t="s">
        <v>12369</v>
      </c>
      <c r="AF1550" s="220" t="s">
        <v>7358</v>
      </c>
      <c r="AG1550" s="55" t="s">
        <v>7390</v>
      </c>
      <c r="AH1550" s="141">
        <v>0.7</v>
      </c>
      <c r="AI1550" s="141"/>
      <c r="AJ1550" s="141"/>
      <c r="AK1550" s="142"/>
      <c r="AL1550" s="98">
        <f>ROUND(ROUND(ROUND(P1543*Y1550,0)*$AD$1451,0)*AH1550,0)</f>
        <v>248</v>
      </c>
      <c r="AM1550" s="66"/>
    </row>
    <row r="1551" spans="1:39" ht="16.75" customHeight="1" x14ac:dyDescent="0.3">
      <c r="A1551" s="11">
        <v>33</v>
      </c>
      <c r="B1551" s="14" t="s">
        <v>4611</v>
      </c>
      <c r="C1551" s="52" t="s">
        <v>14041</v>
      </c>
      <c r="D1551" s="128"/>
      <c r="E1551" s="129"/>
      <c r="F1551" s="129"/>
      <c r="G1551" s="130"/>
      <c r="H1551" s="128"/>
      <c r="I1551" s="129"/>
      <c r="J1551" s="129"/>
      <c r="K1551" s="130"/>
      <c r="L1551" s="2"/>
      <c r="M1551" s="2"/>
      <c r="N1551" s="58"/>
      <c r="O1551" s="81"/>
      <c r="P1551" s="185"/>
      <c r="Q1551" s="2"/>
      <c r="R1551" s="2"/>
      <c r="S1551" s="44"/>
      <c r="T1551" s="284"/>
      <c r="U1551" s="285"/>
      <c r="V1551" s="285"/>
      <c r="W1551" s="285"/>
      <c r="X1551" s="2"/>
      <c r="Y1551" s="145"/>
      <c r="Z1551" s="71"/>
      <c r="AA1551" s="232"/>
      <c r="AB1551" s="72"/>
      <c r="AC1551" s="145"/>
      <c r="AD1551" s="71"/>
      <c r="AE1551" s="292"/>
      <c r="AF1551" s="220" t="s">
        <v>7391</v>
      </c>
      <c r="AG1551" s="55" t="s">
        <v>7390</v>
      </c>
      <c r="AH1551" s="141">
        <v>0.5</v>
      </c>
      <c r="AI1551" s="141"/>
      <c r="AJ1551" s="141"/>
      <c r="AK1551" s="142"/>
      <c r="AL1551" s="98">
        <f>ROUND(ROUND(ROUND(P1543*Y1550,0)*$AD$1451,0)*AH1551,0)</f>
        <v>177</v>
      </c>
      <c r="AM1551" s="66"/>
    </row>
    <row r="1552" spans="1:39" ht="16.75" customHeight="1" x14ac:dyDescent="0.3">
      <c r="A1552" s="11">
        <v>33</v>
      </c>
      <c r="B1552" s="14" t="s">
        <v>4610</v>
      </c>
      <c r="C1552" s="52" t="s">
        <v>14040</v>
      </c>
      <c r="D1552" s="128"/>
      <c r="E1552" s="129"/>
      <c r="F1552" s="129"/>
      <c r="G1552" s="130"/>
      <c r="H1552" s="128"/>
      <c r="I1552" s="129"/>
      <c r="J1552" s="129"/>
      <c r="K1552" s="130"/>
      <c r="L1552" s="2"/>
      <c r="M1552" s="2"/>
      <c r="N1552" s="58"/>
      <c r="O1552" s="81"/>
      <c r="P1552" s="185"/>
      <c r="Q1552" s="2"/>
      <c r="R1552" s="2"/>
      <c r="S1552" s="44"/>
      <c r="T1552" s="45"/>
      <c r="U1552" s="2"/>
      <c r="V1552" s="2"/>
      <c r="W1552" s="2"/>
      <c r="X1552" s="2"/>
      <c r="Y1552" s="145"/>
      <c r="Z1552" s="71"/>
      <c r="AA1552" s="232"/>
      <c r="AB1552" s="72"/>
      <c r="AC1552" s="145"/>
      <c r="AD1552" s="71"/>
      <c r="AE1552" s="36"/>
      <c r="AF1552" s="201"/>
      <c r="AG1552" s="55"/>
      <c r="AH1552" s="141"/>
      <c r="AI1552" s="268" t="s">
        <v>7356</v>
      </c>
      <c r="AJ1552" s="53">
        <v>5</v>
      </c>
      <c r="AK1552" s="181" t="s">
        <v>7357</v>
      </c>
      <c r="AL1552" s="98">
        <f>ROUND(ROUND(P1543*Y1550,0)*$AD$1451-AJ1552,0)</f>
        <v>349</v>
      </c>
      <c r="AM1552" s="66"/>
    </row>
    <row r="1553" spans="1:39" ht="16.75" customHeight="1" x14ac:dyDescent="0.3">
      <c r="A1553" s="11">
        <v>33</v>
      </c>
      <c r="B1553" s="14" t="s">
        <v>4609</v>
      </c>
      <c r="C1553" s="52" t="s">
        <v>14039</v>
      </c>
      <c r="D1553" s="128"/>
      <c r="E1553" s="129"/>
      <c r="F1553" s="129"/>
      <c r="G1553" s="130"/>
      <c r="H1553" s="128"/>
      <c r="I1553" s="129"/>
      <c r="J1553" s="129"/>
      <c r="K1553" s="130"/>
      <c r="L1553" s="2"/>
      <c r="M1553" s="2"/>
      <c r="N1553" s="58"/>
      <c r="O1553" s="81"/>
      <c r="P1553" s="185"/>
      <c r="Q1553" s="2"/>
      <c r="R1553" s="2"/>
      <c r="S1553" s="44"/>
      <c r="T1553" s="45"/>
      <c r="U1553" s="2"/>
      <c r="V1553" s="2"/>
      <c r="W1553" s="2"/>
      <c r="X1553" s="2"/>
      <c r="Y1553" s="145"/>
      <c r="Z1553" s="71"/>
      <c r="AA1553" s="232"/>
      <c r="AB1553" s="72"/>
      <c r="AC1553" s="145"/>
      <c r="AD1553" s="71"/>
      <c r="AE1553" s="291" t="s">
        <v>12369</v>
      </c>
      <c r="AF1553" s="220" t="s">
        <v>7358</v>
      </c>
      <c r="AG1553" s="55" t="s">
        <v>7390</v>
      </c>
      <c r="AH1553" s="141">
        <v>0.7</v>
      </c>
      <c r="AI1553" s="269"/>
      <c r="AJ1553" s="136"/>
      <c r="AK1553" s="75"/>
      <c r="AL1553" s="98">
        <f>ROUND(ROUND(ROUND(P1543*Y1550,0)*$AD$1451,0)*AH1553-AJ1552,0)</f>
        <v>243</v>
      </c>
      <c r="AM1553" s="66"/>
    </row>
    <row r="1554" spans="1:39" ht="16.75" customHeight="1" x14ac:dyDescent="0.3">
      <c r="A1554" s="11">
        <v>33</v>
      </c>
      <c r="B1554" s="14" t="s">
        <v>4608</v>
      </c>
      <c r="C1554" s="52" t="s">
        <v>14038</v>
      </c>
      <c r="D1554" s="128"/>
      <c r="E1554" s="129"/>
      <c r="F1554" s="129"/>
      <c r="G1554" s="130"/>
      <c r="H1554" s="128"/>
      <c r="I1554" s="129"/>
      <c r="J1554" s="129"/>
      <c r="K1554" s="130"/>
      <c r="L1554" s="2"/>
      <c r="M1554" s="2"/>
      <c r="N1554" s="58"/>
      <c r="O1554" s="81"/>
      <c r="P1554" s="185"/>
      <c r="Q1554" s="2"/>
      <c r="R1554" s="2"/>
      <c r="S1554" s="44"/>
      <c r="T1554" s="43"/>
      <c r="U1554" s="8"/>
      <c r="V1554" s="8"/>
      <c r="W1554" s="8"/>
      <c r="X1554" s="8"/>
      <c r="Y1554" s="180"/>
      <c r="Z1554" s="73"/>
      <c r="AA1554" s="232"/>
      <c r="AB1554" s="72"/>
      <c r="AC1554" s="145"/>
      <c r="AD1554" s="71"/>
      <c r="AE1554" s="292"/>
      <c r="AF1554" s="220" t="s">
        <v>7391</v>
      </c>
      <c r="AG1554" s="55" t="s">
        <v>7390</v>
      </c>
      <c r="AH1554" s="141">
        <v>0.5</v>
      </c>
      <c r="AI1554" s="270"/>
      <c r="AJ1554" s="144"/>
      <c r="AK1554" s="150"/>
      <c r="AL1554" s="98">
        <f>ROUND(ROUND(ROUND(P1543*Y1550,0)*$AD$1451,0)*AH1554-AJ1552,0)</f>
        <v>172</v>
      </c>
      <c r="AM1554" s="66"/>
    </row>
    <row r="1555" spans="1:39" ht="16.75" customHeight="1" x14ac:dyDescent="0.3">
      <c r="A1555" s="11">
        <v>33</v>
      </c>
      <c r="B1555" s="14" t="s">
        <v>4607</v>
      </c>
      <c r="C1555" s="52" t="s">
        <v>14037</v>
      </c>
      <c r="D1555" s="45"/>
      <c r="E1555" s="2"/>
      <c r="F1555" s="2"/>
      <c r="G1555" s="44"/>
      <c r="H1555" s="45"/>
      <c r="I1555" s="2"/>
      <c r="J1555" s="2"/>
      <c r="K1555" s="44"/>
      <c r="L1555" s="36"/>
      <c r="M1555" s="36"/>
      <c r="N1555" s="62"/>
      <c r="O1555" s="168"/>
      <c r="P1555" s="167" t="s">
        <v>7461</v>
      </c>
      <c r="Q1555" s="36"/>
      <c r="R1555" s="36"/>
      <c r="S1555" s="50"/>
      <c r="T1555" s="36"/>
      <c r="U1555" s="36"/>
      <c r="V1555" s="36"/>
      <c r="W1555" s="36"/>
      <c r="X1555" s="36"/>
      <c r="Y1555" s="217"/>
      <c r="Z1555" s="50"/>
      <c r="AA1555" s="12"/>
      <c r="AB1555" s="45"/>
      <c r="AC1555" s="2"/>
      <c r="AD1555" s="44"/>
      <c r="AE1555" s="36"/>
      <c r="AF1555" s="53"/>
      <c r="AG1555" s="36"/>
      <c r="AH1555" s="36"/>
      <c r="AI1555" s="36"/>
      <c r="AJ1555" s="36"/>
      <c r="AK1555" s="50"/>
      <c r="AL1555" s="98">
        <f>ROUND(P1561*$AD$1451,0)</f>
        <v>392</v>
      </c>
      <c r="AM1555" s="22" t="s">
        <v>7631</v>
      </c>
    </row>
    <row r="1556" spans="1:39" ht="16.75" customHeight="1" x14ac:dyDescent="0.3">
      <c r="A1556" s="11">
        <v>33</v>
      </c>
      <c r="B1556" s="14" t="s">
        <v>4606</v>
      </c>
      <c r="C1556" s="52" t="s">
        <v>14036</v>
      </c>
      <c r="D1556" s="284"/>
      <c r="E1556" s="285"/>
      <c r="F1556" s="285"/>
      <c r="G1556" s="286"/>
      <c r="H1556" s="284"/>
      <c r="I1556" s="306"/>
      <c r="J1556" s="306"/>
      <c r="K1556" s="289"/>
      <c r="L1556" s="285" t="s">
        <v>12424</v>
      </c>
      <c r="M1556" s="288"/>
      <c r="N1556" s="288"/>
      <c r="O1556" s="289"/>
      <c r="P1556" s="185"/>
      <c r="Q1556" s="2"/>
      <c r="R1556" s="2"/>
      <c r="S1556" s="44"/>
      <c r="T1556" s="2"/>
      <c r="U1556" s="2"/>
      <c r="V1556" s="2"/>
      <c r="W1556" s="2"/>
      <c r="X1556" s="2"/>
      <c r="Y1556" s="145"/>
      <c r="Z1556" s="71"/>
      <c r="AA1556" s="232"/>
      <c r="AB1556" s="72"/>
      <c r="AC1556" s="145"/>
      <c r="AD1556" s="71"/>
      <c r="AE1556" s="291" t="s">
        <v>12369</v>
      </c>
      <c r="AF1556" s="220" t="s">
        <v>7358</v>
      </c>
      <c r="AG1556" s="55" t="s">
        <v>7390</v>
      </c>
      <c r="AH1556" s="141">
        <v>0.7</v>
      </c>
      <c r="AI1556" s="141"/>
      <c r="AJ1556" s="141"/>
      <c r="AK1556" s="142"/>
      <c r="AL1556" s="98">
        <f>ROUND(ROUND(P1561*$AD$1451,0)*AH1556,0)</f>
        <v>274</v>
      </c>
      <c r="AM1556" s="66"/>
    </row>
    <row r="1557" spans="1:39" ht="16.75" customHeight="1" x14ac:dyDescent="0.3">
      <c r="A1557" s="11">
        <v>33</v>
      </c>
      <c r="B1557" s="14" t="s">
        <v>4605</v>
      </c>
      <c r="C1557" s="52" t="s">
        <v>14035</v>
      </c>
      <c r="D1557" s="284"/>
      <c r="E1557" s="285"/>
      <c r="F1557" s="285"/>
      <c r="G1557" s="286"/>
      <c r="H1557" s="290"/>
      <c r="I1557" s="306"/>
      <c r="J1557" s="306"/>
      <c r="K1557" s="289"/>
      <c r="L1557" s="285"/>
      <c r="M1557" s="288"/>
      <c r="N1557" s="288"/>
      <c r="O1557" s="289"/>
      <c r="P1557" s="185"/>
      <c r="Q1557" s="2"/>
      <c r="R1557" s="2"/>
      <c r="S1557" s="44"/>
      <c r="T1557" s="45"/>
      <c r="U1557" s="2"/>
      <c r="V1557" s="2"/>
      <c r="W1557" s="2"/>
      <c r="X1557" s="2"/>
      <c r="Y1557" s="145"/>
      <c r="Z1557" s="71"/>
      <c r="AA1557" s="232"/>
      <c r="AB1557" s="72"/>
      <c r="AC1557" s="145"/>
      <c r="AD1557" s="71"/>
      <c r="AE1557" s="292"/>
      <c r="AF1557" s="220" t="s">
        <v>7391</v>
      </c>
      <c r="AG1557" s="55" t="s">
        <v>7390</v>
      </c>
      <c r="AH1557" s="141">
        <v>0.5</v>
      </c>
      <c r="AI1557" s="141"/>
      <c r="AJ1557" s="141"/>
      <c r="AK1557" s="142"/>
      <c r="AL1557" s="98">
        <f>ROUND(ROUND(P1561*$AD$1451,0)*AH1557,0)</f>
        <v>196</v>
      </c>
      <c r="AM1557" s="66"/>
    </row>
    <row r="1558" spans="1:39" ht="16.75" customHeight="1" x14ac:dyDescent="0.3">
      <c r="A1558" s="11">
        <v>33</v>
      </c>
      <c r="B1558" s="14" t="s">
        <v>4604</v>
      </c>
      <c r="C1558" s="52" t="s">
        <v>14034</v>
      </c>
      <c r="D1558" s="284"/>
      <c r="E1558" s="285"/>
      <c r="F1558" s="285"/>
      <c r="G1558" s="286"/>
      <c r="H1558" s="290"/>
      <c r="I1558" s="306"/>
      <c r="J1558" s="306"/>
      <c r="K1558" s="289"/>
      <c r="L1558" s="285"/>
      <c r="M1558" s="288"/>
      <c r="N1558" s="288"/>
      <c r="O1558" s="289"/>
      <c r="P1558" s="185"/>
      <c r="Q1558" s="2"/>
      <c r="R1558" s="2"/>
      <c r="S1558" s="44"/>
      <c r="T1558" s="2"/>
      <c r="U1558" s="2"/>
      <c r="V1558" s="2"/>
      <c r="W1558" s="2"/>
      <c r="X1558" s="2"/>
      <c r="Y1558" s="145"/>
      <c r="Z1558" s="71"/>
      <c r="AA1558" s="232"/>
      <c r="AB1558" s="72"/>
      <c r="AC1558" s="145"/>
      <c r="AD1558" s="71"/>
      <c r="AE1558" s="36"/>
      <c r="AF1558" s="201"/>
      <c r="AG1558" s="55"/>
      <c r="AH1558" s="141"/>
      <c r="AI1558" s="268" t="s">
        <v>7356</v>
      </c>
      <c r="AJ1558" s="53">
        <v>5</v>
      </c>
      <c r="AK1558" s="181" t="s">
        <v>7357</v>
      </c>
      <c r="AL1558" s="98">
        <f>ROUND(P1561*$AD$1451-AJ1558,0)</f>
        <v>387</v>
      </c>
      <c r="AM1558" s="66"/>
    </row>
    <row r="1559" spans="1:39" ht="16.75" customHeight="1" x14ac:dyDescent="0.3">
      <c r="A1559" s="11">
        <v>33</v>
      </c>
      <c r="B1559" s="14" t="s">
        <v>4603</v>
      </c>
      <c r="C1559" s="52" t="s">
        <v>14033</v>
      </c>
      <c r="D1559" s="284"/>
      <c r="E1559" s="285"/>
      <c r="F1559" s="285"/>
      <c r="G1559" s="286"/>
      <c r="H1559" s="128"/>
      <c r="I1559" s="129"/>
      <c r="J1559" s="129"/>
      <c r="K1559" s="130"/>
      <c r="L1559" s="285"/>
      <c r="M1559" s="288"/>
      <c r="N1559" s="288"/>
      <c r="O1559" s="289"/>
      <c r="P1559" s="185"/>
      <c r="Q1559" s="2"/>
      <c r="R1559" s="2"/>
      <c r="S1559" s="44"/>
      <c r="T1559" s="2"/>
      <c r="U1559" s="2"/>
      <c r="V1559" s="2"/>
      <c r="W1559" s="2"/>
      <c r="X1559" s="2"/>
      <c r="Y1559" s="145"/>
      <c r="Z1559" s="71"/>
      <c r="AA1559" s="232"/>
      <c r="AB1559" s="72"/>
      <c r="AC1559" s="145"/>
      <c r="AD1559" s="71"/>
      <c r="AE1559" s="291" t="s">
        <v>12369</v>
      </c>
      <c r="AF1559" s="220" t="s">
        <v>7358</v>
      </c>
      <c r="AG1559" s="55" t="s">
        <v>7390</v>
      </c>
      <c r="AH1559" s="141">
        <v>0.7</v>
      </c>
      <c r="AI1559" s="269"/>
      <c r="AJ1559" s="136"/>
      <c r="AK1559" s="75"/>
      <c r="AL1559" s="98">
        <f>ROUND(ROUND(P1561*$AD$1451,0)*AH1559-AJ1558,0)</f>
        <v>269</v>
      </c>
      <c r="AM1559" s="66"/>
    </row>
    <row r="1560" spans="1:39" ht="16.75" customHeight="1" x14ac:dyDescent="0.3">
      <c r="A1560" s="11">
        <v>33</v>
      </c>
      <c r="B1560" s="14" t="s">
        <v>4602</v>
      </c>
      <c r="C1560" s="52" t="s">
        <v>14032</v>
      </c>
      <c r="D1560" s="284"/>
      <c r="E1560" s="285"/>
      <c r="F1560" s="285"/>
      <c r="G1560" s="286"/>
      <c r="H1560" s="128"/>
      <c r="I1560" s="129"/>
      <c r="J1560" s="129"/>
      <c r="K1560" s="130"/>
      <c r="L1560" s="285"/>
      <c r="M1560" s="288"/>
      <c r="N1560" s="288"/>
      <c r="O1560" s="289"/>
      <c r="P1560" s="185"/>
      <c r="Q1560" s="2"/>
      <c r="R1560" s="2"/>
      <c r="S1560" s="44"/>
      <c r="T1560" s="2"/>
      <c r="U1560" s="2"/>
      <c r="V1560" s="2"/>
      <c r="W1560" s="2"/>
      <c r="X1560" s="2"/>
      <c r="Y1560" s="145"/>
      <c r="Z1560" s="71"/>
      <c r="AA1560" s="232"/>
      <c r="AB1560" s="72"/>
      <c r="AC1560" s="145"/>
      <c r="AD1560" s="71"/>
      <c r="AE1560" s="292"/>
      <c r="AF1560" s="220" t="s">
        <v>7391</v>
      </c>
      <c r="AG1560" s="55" t="s">
        <v>7390</v>
      </c>
      <c r="AH1560" s="141">
        <v>0.5</v>
      </c>
      <c r="AI1560" s="270"/>
      <c r="AJ1560" s="144"/>
      <c r="AK1560" s="150"/>
      <c r="AL1560" s="98">
        <f>ROUND(ROUND(P1561*$AD$1451,0)*AH1560-AJ1558,0)</f>
        <v>191</v>
      </c>
      <c r="AM1560" s="66"/>
    </row>
    <row r="1561" spans="1:39" ht="16.75" customHeight="1" x14ac:dyDescent="0.3">
      <c r="A1561" s="11">
        <v>33</v>
      </c>
      <c r="B1561" s="14" t="s">
        <v>4601</v>
      </c>
      <c r="C1561" s="52" t="s">
        <v>14031</v>
      </c>
      <c r="D1561" s="284"/>
      <c r="E1561" s="285"/>
      <c r="F1561" s="285"/>
      <c r="G1561" s="286"/>
      <c r="H1561" s="128"/>
      <c r="I1561" s="129"/>
      <c r="J1561" s="129"/>
      <c r="K1561" s="130"/>
      <c r="L1561" s="288"/>
      <c r="M1561" s="288"/>
      <c r="N1561" s="288"/>
      <c r="O1561" s="289"/>
      <c r="P1561" s="271">
        <f>'21共同生活援助（日中支援型）'!P841</f>
        <v>560</v>
      </c>
      <c r="Q1561" s="272"/>
      <c r="R1561" s="2" t="s">
        <v>7388</v>
      </c>
      <c r="S1561" s="44"/>
      <c r="T1561" s="281" t="s">
        <v>7380</v>
      </c>
      <c r="U1561" s="282"/>
      <c r="V1561" s="282"/>
      <c r="W1561" s="282"/>
      <c r="X1561" s="36"/>
      <c r="Y1561" s="217"/>
      <c r="Z1561" s="74"/>
      <c r="AA1561" s="232"/>
      <c r="AB1561" s="72"/>
      <c r="AC1561" s="145"/>
      <c r="AD1561" s="71"/>
      <c r="AE1561" s="36"/>
      <c r="AF1561" s="135"/>
      <c r="AG1561" s="7"/>
      <c r="AH1561" s="7"/>
      <c r="AI1561" s="36"/>
      <c r="AJ1561" s="7"/>
      <c r="AK1561" s="37"/>
      <c r="AL1561" s="98">
        <f>ROUND(ROUND(P1561*Y1562,0)*$AD$1451,0)</f>
        <v>365</v>
      </c>
      <c r="AM1561" s="66"/>
    </row>
    <row r="1562" spans="1:39" ht="16.75" customHeight="1" x14ac:dyDescent="0.3">
      <c r="A1562" s="11">
        <v>33</v>
      </c>
      <c r="B1562" s="14" t="s">
        <v>4600</v>
      </c>
      <c r="C1562" s="52" t="s">
        <v>14030</v>
      </c>
      <c r="D1562" s="284"/>
      <c r="E1562" s="285"/>
      <c r="F1562" s="285"/>
      <c r="G1562" s="286"/>
      <c r="H1562" s="128"/>
      <c r="I1562" s="129"/>
      <c r="J1562" s="129"/>
      <c r="K1562" s="130"/>
      <c r="L1562" s="2"/>
      <c r="M1562" s="2"/>
      <c r="N1562" s="58"/>
      <c r="O1562" s="81"/>
      <c r="P1562" s="72"/>
      <c r="Q1562" s="145"/>
      <c r="R1562" s="2"/>
      <c r="S1562" s="44"/>
      <c r="T1562" s="284"/>
      <c r="U1562" s="285"/>
      <c r="V1562" s="285"/>
      <c r="W1562" s="285"/>
      <c r="X1562" s="136" t="s">
        <v>7404</v>
      </c>
      <c r="Y1562" s="273">
        <v>0.93</v>
      </c>
      <c r="Z1562" s="274"/>
      <c r="AA1562" s="233"/>
      <c r="AB1562" s="156"/>
      <c r="AC1562" s="155"/>
      <c r="AD1562" s="157"/>
      <c r="AE1562" s="291" t="s">
        <v>12369</v>
      </c>
      <c r="AF1562" s="220" t="s">
        <v>7358</v>
      </c>
      <c r="AG1562" s="55" t="s">
        <v>7390</v>
      </c>
      <c r="AH1562" s="141">
        <v>0.7</v>
      </c>
      <c r="AI1562" s="141"/>
      <c r="AJ1562" s="141"/>
      <c r="AK1562" s="142"/>
      <c r="AL1562" s="98">
        <f>ROUND(ROUND(ROUND(P1561*Y1562,0)*$AD$1451,0)*AH1562,0)</f>
        <v>256</v>
      </c>
      <c r="AM1562" s="66"/>
    </row>
    <row r="1563" spans="1:39" ht="16.75" customHeight="1" x14ac:dyDescent="0.3">
      <c r="A1563" s="11">
        <v>33</v>
      </c>
      <c r="B1563" s="14" t="s">
        <v>4599</v>
      </c>
      <c r="C1563" s="52" t="s">
        <v>14029</v>
      </c>
      <c r="D1563" s="128"/>
      <c r="E1563" s="129"/>
      <c r="F1563" s="129"/>
      <c r="G1563" s="130"/>
      <c r="H1563" s="128"/>
      <c r="I1563" s="129"/>
      <c r="J1563" s="129"/>
      <c r="K1563" s="130"/>
      <c r="L1563" s="2"/>
      <c r="M1563" s="2"/>
      <c r="N1563" s="58"/>
      <c r="O1563" s="81"/>
      <c r="P1563" s="185"/>
      <c r="Q1563" s="2"/>
      <c r="R1563" s="2"/>
      <c r="S1563" s="44"/>
      <c r="T1563" s="284"/>
      <c r="U1563" s="285"/>
      <c r="V1563" s="285"/>
      <c r="W1563" s="285"/>
      <c r="X1563" s="2"/>
      <c r="Y1563" s="145"/>
      <c r="Z1563" s="71"/>
      <c r="AA1563" s="232"/>
      <c r="AB1563" s="72"/>
      <c r="AC1563" s="145"/>
      <c r="AD1563" s="71"/>
      <c r="AE1563" s="292"/>
      <c r="AF1563" s="220" t="s">
        <v>7391</v>
      </c>
      <c r="AG1563" s="55" t="s">
        <v>7390</v>
      </c>
      <c r="AH1563" s="141">
        <v>0.5</v>
      </c>
      <c r="AI1563" s="141"/>
      <c r="AJ1563" s="141"/>
      <c r="AK1563" s="142"/>
      <c r="AL1563" s="98">
        <f>ROUND(ROUND(ROUND(P1561*Y1562,0)*$AD$1451,0)*AH1563,0)</f>
        <v>183</v>
      </c>
      <c r="AM1563" s="66"/>
    </row>
    <row r="1564" spans="1:39" ht="16.75" customHeight="1" x14ac:dyDescent="0.3">
      <c r="A1564" s="11">
        <v>33</v>
      </c>
      <c r="B1564" s="14" t="s">
        <v>4598</v>
      </c>
      <c r="C1564" s="52" t="s">
        <v>14028</v>
      </c>
      <c r="D1564" s="128"/>
      <c r="E1564" s="129"/>
      <c r="F1564" s="129"/>
      <c r="G1564" s="130"/>
      <c r="H1564" s="128"/>
      <c r="I1564" s="129"/>
      <c r="J1564" s="129"/>
      <c r="K1564" s="130"/>
      <c r="L1564" s="2"/>
      <c r="M1564" s="2"/>
      <c r="N1564" s="58"/>
      <c r="O1564" s="81"/>
      <c r="P1564" s="185"/>
      <c r="Q1564" s="2"/>
      <c r="R1564" s="2"/>
      <c r="S1564" s="44"/>
      <c r="T1564" s="45"/>
      <c r="U1564" s="2"/>
      <c r="V1564" s="2"/>
      <c r="W1564" s="2"/>
      <c r="X1564" s="2"/>
      <c r="Y1564" s="145"/>
      <c r="Z1564" s="71"/>
      <c r="AA1564" s="232"/>
      <c r="AB1564" s="72"/>
      <c r="AC1564" s="145"/>
      <c r="AD1564" s="71"/>
      <c r="AE1564" s="36"/>
      <c r="AF1564" s="201"/>
      <c r="AG1564" s="55"/>
      <c r="AH1564" s="141"/>
      <c r="AI1564" s="268" t="s">
        <v>7356</v>
      </c>
      <c r="AJ1564" s="53">
        <v>5</v>
      </c>
      <c r="AK1564" s="181" t="s">
        <v>7357</v>
      </c>
      <c r="AL1564" s="98">
        <f>ROUND(ROUND(P1561*Y1562,0)*$AD$1451-AJ1564,0)</f>
        <v>360</v>
      </c>
      <c r="AM1564" s="66"/>
    </row>
    <row r="1565" spans="1:39" ht="16.75" customHeight="1" x14ac:dyDescent="0.3">
      <c r="A1565" s="11">
        <v>33</v>
      </c>
      <c r="B1565" s="14" t="s">
        <v>4597</v>
      </c>
      <c r="C1565" s="52" t="s">
        <v>14027</v>
      </c>
      <c r="D1565" s="128"/>
      <c r="E1565" s="129"/>
      <c r="F1565" s="129"/>
      <c r="G1565" s="130"/>
      <c r="H1565" s="128"/>
      <c r="I1565" s="129"/>
      <c r="J1565" s="129"/>
      <c r="K1565" s="130"/>
      <c r="L1565" s="2"/>
      <c r="M1565" s="2"/>
      <c r="N1565" s="58"/>
      <c r="O1565" s="81"/>
      <c r="P1565" s="185"/>
      <c r="Q1565" s="2"/>
      <c r="R1565" s="2"/>
      <c r="S1565" s="44"/>
      <c r="T1565" s="45"/>
      <c r="U1565" s="2"/>
      <c r="V1565" s="2"/>
      <c r="W1565" s="2"/>
      <c r="X1565" s="2"/>
      <c r="Y1565" s="145"/>
      <c r="Z1565" s="71"/>
      <c r="AA1565" s="232"/>
      <c r="AB1565" s="72"/>
      <c r="AC1565" s="145"/>
      <c r="AD1565" s="71"/>
      <c r="AE1565" s="291" t="s">
        <v>12369</v>
      </c>
      <c r="AF1565" s="220" t="s">
        <v>7358</v>
      </c>
      <c r="AG1565" s="55" t="s">
        <v>7390</v>
      </c>
      <c r="AH1565" s="141">
        <v>0.7</v>
      </c>
      <c r="AI1565" s="269"/>
      <c r="AJ1565" s="136"/>
      <c r="AK1565" s="75"/>
      <c r="AL1565" s="98">
        <f>ROUND(ROUND(ROUND(P1561*Y1562,0)*$AD$1451,0)*AH1565-AJ1564,0)</f>
        <v>251</v>
      </c>
      <c r="AM1565" s="66"/>
    </row>
    <row r="1566" spans="1:39" ht="16.75" customHeight="1" x14ac:dyDescent="0.3">
      <c r="A1566" s="11">
        <v>33</v>
      </c>
      <c r="B1566" s="14" t="s">
        <v>4596</v>
      </c>
      <c r="C1566" s="52" t="s">
        <v>14026</v>
      </c>
      <c r="D1566" s="128"/>
      <c r="E1566" s="129"/>
      <c r="F1566" s="129"/>
      <c r="G1566" s="130"/>
      <c r="H1566" s="128"/>
      <c r="I1566" s="129"/>
      <c r="J1566" s="129"/>
      <c r="K1566" s="130"/>
      <c r="L1566" s="2"/>
      <c r="M1566" s="2"/>
      <c r="N1566" s="58"/>
      <c r="O1566" s="81"/>
      <c r="P1566" s="185"/>
      <c r="Q1566" s="2"/>
      <c r="R1566" s="2"/>
      <c r="S1566" s="44"/>
      <c r="T1566" s="43"/>
      <c r="U1566" s="8"/>
      <c r="V1566" s="8"/>
      <c r="W1566" s="8"/>
      <c r="X1566" s="8"/>
      <c r="Y1566" s="180"/>
      <c r="Z1566" s="73"/>
      <c r="AA1566" s="232"/>
      <c r="AB1566" s="72"/>
      <c r="AC1566" s="145"/>
      <c r="AD1566" s="71"/>
      <c r="AE1566" s="292"/>
      <c r="AF1566" s="220" t="s">
        <v>7391</v>
      </c>
      <c r="AG1566" s="55" t="s">
        <v>7390</v>
      </c>
      <c r="AH1566" s="141">
        <v>0.5</v>
      </c>
      <c r="AI1566" s="270"/>
      <c r="AJ1566" s="144"/>
      <c r="AK1566" s="150"/>
      <c r="AL1566" s="98">
        <f>ROUND(ROUND(ROUND(P1561*Y1562,0)*$AD$1451,0)*AH1566-AJ1564,0)</f>
        <v>178</v>
      </c>
      <c r="AM1566" s="66"/>
    </row>
    <row r="1567" spans="1:39" ht="16.75" customHeight="1" x14ac:dyDescent="0.3">
      <c r="A1567" s="11">
        <v>33</v>
      </c>
      <c r="B1567" s="14" t="s">
        <v>4595</v>
      </c>
      <c r="C1567" s="52" t="s">
        <v>14025</v>
      </c>
      <c r="D1567" s="45"/>
      <c r="E1567" s="2"/>
      <c r="F1567" s="2"/>
      <c r="G1567" s="44"/>
      <c r="H1567" s="45"/>
      <c r="I1567" s="2"/>
      <c r="J1567" s="2"/>
      <c r="K1567" s="44"/>
      <c r="L1567" s="2"/>
      <c r="M1567" s="2"/>
      <c r="N1567" s="58"/>
      <c r="O1567" s="81"/>
      <c r="P1567" s="185"/>
      <c r="Q1567" s="2"/>
      <c r="R1567" s="2"/>
      <c r="S1567" s="44"/>
      <c r="T1567" s="281" t="s">
        <v>13491</v>
      </c>
      <c r="U1567" s="282"/>
      <c r="V1567" s="282"/>
      <c r="W1567" s="282"/>
      <c r="X1567" s="2"/>
      <c r="Y1567" s="145"/>
      <c r="Z1567" s="71"/>
      <c r="AA1567" s="232"/>
      <c r="AB1567" s="72"/>
      <c r="AC1567" s="145"/>
      <c r="AD1567" s="71"/>
      <c r="AE1567" s="36"/>
      <c r="AF1567" s="194"/>
      <c r="AG1567" s="7"/>
      <c r="AH1567" s="7"/>
      <c r="AI1567" s="36"/>
      <c r="AJ1567" s="7"/>
      <c r="AK1567" s="37"/>
      <c r="AL1567" s="98">
        <f>ROUND(ROUND(P1561*Y1568,0)*$AD$1451,0)</f>
        <v>372</v>
      </c>
      <c r="AM1567" s="66"/>
    </row>
    <row r="1568" spans="1:39" ht="16.75" customHeight="1" x14ac:dyDescent="0.3">
      <c r="A1568" s="11">
        <v>33</v>
      </c>
      <c r="B1568" s="14" t="s">
        <v>4594</v>
      </c>
      <c r="C1568" s="52" t="s">
        <v>14024</v>
      </c>
      <c r="D1568" s="45"/>
      <c r="E1568" s="2"/>
      <c r="F1568" s="2"/>
      <c r="G1568" s="44"/>
      <c r="H1568" s="45"/>
      <c r="I1568" s="2"/>
      <c r="J1568" s="2"/>
      <c r="K1568" s="44"/>
      <c r="L1568" s="2"/>
      <c r="M1568" s="2"/>
      <c r="N1568" s="58"/>
      <c r="O1568" s="81"/>
      <c r="P1568" s="185"/>
      <c r="Q1568" s="2"/>
      <c r="R1568" s="2"/>
      <c r="S1568" s="44"/>
      <c r="T1568" s="284" t="s">
        <v>7405</v>
      </c>
      <c r="U1568" s="285"/>
      <c r="V1568" s="285"/>
      <c r="W1568" s="285"/>
      <c r="X1568" s="136" t="s">
        <v>7404</v>
      </c>
      <c r="Y1568" s="273">
        <v>0.95</v>
      </c>
      <c r="Z1568" s="274"/>
      <c r="AA1568" s="233"/>
      <c r="AB1568" s="156"/>
      <c r="AC1568" s="155"/>
      <c r="AD1568" s="157"/>
      <c r="AE1568" s="291" t="s">
        <v>12369</v>
      </c>
      <c r="AF1568" s="220" t="s">
        <v>7358</v>
      </c>
      <c r="AG1568" s="55" t="s">
        <v>7390</v>
      </c>
      <c r="AH1568" s="141">
        <v>0.7</v>
      </c>
      <c r="AI1568" s="141"/>
      <c r="AJ1568" s="141"/>
      <c r="AK1568" s="142"/>
      <c r="AL1568" s="98">
        <f>ROUND(ROUND(ROUND(P1561*Y1568,0)*$AD$1451,0)*AH1568,0)</f>
        <v>260</v>
      </c>
      <c r="AM1568" s="66"/>
    </row>
    <row r="1569" spans="1:39" ht="16.75" customHeight="1" x14ac:dyDescent="0.3">
      <c r="A1569" s="11">
        <v>33</v>
      </c>
      <c r="B1569" s="14" t="s">
        <v>4593</v>
      </c>
      <c r="C1569" s="52" t="s">
        <v>14023</v>
      </c>
      <c r="D1569" s="128"/>
      <c r="E1569" s="129"/>
      <c r="F1569" s="129"/>
      <c r="G1569" s="130"/>
      <c r="H1569" s="128"/>
      <c r="I1569" s="129"/>
      <c r="J1569" s="129"/>
      <c r="K1569" s="130"/>
      <c r="L1569" s="2"/>
      <c r="M1569" s="2"/>
      <c r="N1569" s="58"/>
      <c r="O1569" s="81"/>
      <c r="P1569" s="185"/>
      <c r="Q1569" s="2"/>
      <c r="R1569" s="2"/>
      <c r="S1569" s="44"/>
      <c r="T1569" s="284"/>
      <c r="U1569" s="285"/>
      <c r="V1569" s="285"/>
      <c r="W1569" s="285"/>
      <c r="X1569" s="2"/>
      <c r="Y1569" s="145"/>
      <c r="Z1569" s="71"/>
      <c r="AA1569" s="232"/>
      <c r="AB1569" s="72"/>
      <c r="AC1569" s="145"/>
      <c r="AD1569" s="71"/>
      <c r="AE1569" s="292"/>
      <c r="AF1569" s="220" t="s">
        <v>7391</v>
      </c>
      <c r="AG1569" s="55" t="s">
        <v>7390</v>
      </c>
      <c r="AH1569" s="141">
        <v>0.5</v>
      </c>
      <c r="AI1569" s="141"/>
      <c r="AJ1569" s="141"/>
      <c r="AK1569" s="142"/>
      <c r="AL1569" s="98">
        <f>ROUND(ROUND(ROUND(P1561*Y1568,0)*$AD$1451,0)*AH1569,0)</f>
        <v>186</v>
      </c>
      <c r="AM1569" s="66"/>
    </row>
    <row r="1570" spans="1:39" ht="16.75" customHeight="1" x14ac:dyDescent="0.3">
      <c r="A1570" s="11">
        <v>33</v>
      </c>
      <c r="B1570" s="14" t="s">
        <v>4592</v>
      </c>
      <c r="C1570" s="52" t="s">
        <v>14022</v>
      </c>
      <c r="D1570" s="128"/>
      <c r="E1570" s="129"/>
      <c r="F1570" s="129"/>
      <c r="G1570" s="130"/>
      <c r="H1570" s="128"/>
      <c r="I1570" s="129"/>
      <c r="J1570" s="129"/>
      <c r="K1570" s="130"/>
      <c r="L1570" s="2"/>
      <c r="M1570" s="2"/>
      <c r="N1570" s="58"/>
      <c r="O1570" s="81"/>
      <c r="P1570" s="185"/>
      <c r="Q1570" s="2"/>
      <c r="R1570" s="2"/>
      <c r="S1570" s="44"/>
      <c r="T1570" s="45"/>
      <c r="U1570" s="2"/>
      <c r="V1570" s="2"/>
      <c r="W1570" s="2"/>
      <c r="X1570" s="2"/>
      <c r="Y1570" s="145"/>
      <c r="Z1570" s="71"/>
      <c r="AA1570" s="232"/>
      <c r="AB1570" s="72"/>
      <c r="AC1570" s="145"/>
      <c r="AD1570" s="71"/>
      <c r="AE1570" s="36"/>
      <c r="AF1570" s="201"/>
      <c r="AG1570" s="55"/>
      <c r="AH1570" s="141"/>
      <c r="AI1570" s="268" t="s">
        <v>7356</v>
      </c>
      <c r="AJ1570" s="53">
        <v>5</v>
      </c>
      <c r="AK1570" s="181" t="s">
        <v>7357</v>
      </c>
      <c r="AL1570" s="98">
        <f>ROUND(ROUND(P1561*Y1568,0)*$AD$1451-AJ1570,0)</f>
        <v>367</v>
      </c>
      <c r="AM1570" s="66"/>
    </row>
    <row r="1571" spans="1:39" ht="16.75" customHeight="1" x14ac:dyDescent="0.3">
      <c r="A1571" s="11">
        <v>33</v>
      </c>
      <c r="B1571" s="14" t="s">
        <v>4591</v>
      </c>
      <c r="C1571" s="52" t="s">
        <v>14021</v>
      </c>
      <c r="D1571" s="128"/>
      <c r="E1571" s="129"/>
      <c r="F1571" s="129"/>
      <c r="G1571" s="130"/>
      <c r="H1571" s="128"/>
      <c r="I1571" s="129"/>
      <c r="J1571" s="129"/>
      <c r="K1571" s="130"/>
      <c r="L1571" s="2"/>
      <c r="M1571" s="2"/>
      <c r="N1571" s="58"/>
      <c r="O1571" s="81"/>
      <c r="P1571" s="185"/>
      <c r="Q1571" s="2"/>
      <c r="R1571" s="2"/>
      <c r="S1571" s="44"/>
      <c r="T1571" s="45"/>
      <c r="U1571" s="2"/>
      <c r="V1571" s="2"/>
      <c r="W1571" s="2"/>
      <c r="X1571" s="2"/>
      <c r="Y1571" s="145"/>
      <c r="Z1571" s="71"/>
      <c r="AA1571" s="232"/>
      <c r="AB1571" s="72"/>
      <c r="AC1571" s="145"/>
      <c r="AD1571" s="71"/>
      <c r="AE1571" s="291" t="s">
        <v>12369</v>
      </c>
      <c r="AF1571" s="220" t="s">
        <v>7358</v>
      </c>
      <c r="AG1571" s="55" t="s">
        <v>7390</v>
      </c>
      <c r="AH1571" s="141">
        <v>0.7</v>
      </c>
      <c r="AI1571" s="269"/>
      <c r="AJ1571" s="136"/>
      <c r="AK1571" s="75"/>
      <c r="AL1571" s="98">
        <f>ROUND(ROUND(ROUND(P1561*Y1568,0)*$AD$1451,0)*AH1571-AJ1570,0)</f>
        <v>255</v>
      </c>
      <c r="AM1571" s="66"/>
    </row>
    <row r="1572" spans="1:39" ht="16.75" customHeight="1" x14ac:dyDescent="0.3">
      <c r="A1572" s="11">
        <v>33</v>
      </c>
      <c r="B1572" s="14" t="s">
        <v>4590</v>
      </c>
      <c r="C1572" s="52" t="s">
        <v>14020</v>
      </c>
      <c r="D1572" s="128"/>
      <c r="E1572" s="129"/>
      <c r="F1572" s="129"/>
      <c r="G1572" s="130"/>
      <c r="H1572" s="128"/>
      <c r="I1572" s="129"/>
      <c r="J1572" s="129"/>
      <c r="K1572" s="130"/>
      <c r="L1572" s="2"/>
      <c r="M1572" s="2"/>
      <c r="N1572" s="58"/>
      <c r="O1572" s="81"/>
      <c r="P1572" s="185"/>
      <c r="Q1572" s="2"/>
      <c r="R1572" s="2"/>
      <c r="S1572" s="44"/>
      <c r="T1572" s="43"/>
      <c r="U1572" s="8"/>
      <c r="V1572" s="8"/>
      <c r="W1572" s="8"/>
      <c r="X1572" s="8"/>
      <c r="Y1572" s="180"/>
      <c r="Z1572" s="73"/>
      <c r="AA1572" s="232"/>
      <c r="AB1572" s="72"/>
      <c r="AC1572" s="145"/>
      <c r="AD1572" s="71"/>
      <c r="AE1572" s="292"/>
      <c r="AF1572" s="220" t="s">
        <v>7391</v>
      </c>
      <c r="AG1572" s="55" t="s">
        <v>7390</v>
      </c>
      <c r="AH1572" s="141">
        <v>0.5</v>
      </c>
      <c r="AI1572" s="270"/>
      <c r="AJ1572" s="144"/>
      <c r="AK1572" s="150"/>
      <c r="AL1572" s="98">
        <f>ROUND(ROUND(ROUND(P1561*Y1568,0)*$AD$1451,0)*AH1572-AJ1570,0)</f>
        <v>181</v>
      </c>
      <c r="AM1572" s="66"/>
    </row>
    <row r="1573" spans="1:39" ht="16.75" customHeight="1" x14ac:dyDescent="0.3">
      <c r="A1573" s="11">
        <v>33</v>
      </c>
      <c r="B1573" s="14" t="s">
        <v>4589</v>
      </c>
      <c r="C1573" s="52" t="s">
        <v>14019</v>
      </c>
      <c r="D1573" s="45"/>
      <c r="E1573" s="2"/>
      <c r="F1573" s="2"/>
      <c r="G1573" s="44"/>
      <c r="H1573" s="45"/>
      <c r="I1573" s="2"/>
      <c r="J1573" s="2"/>
      <c r="K1573" s="44"/>
      <c r="L1573" s="2"/>
      <c r="M1573" s="2"/>
      <c r="N1573" s="58"/>
      <c r="O1573" s="81"/>
      <c r="P1573" s="167" t="s">
        <v>7425</v>
      </c>
      <c r="Q1573" s="36"/>
      <c r="R1573" s="36"/>
      <c r="S1573" s="50"/>
      <c r="T1573" s="36"/>
      <c r="U1573" s="36"/>
      <c r="V1573" s="36"/>
      <c r="W1573" s="36"/>
      <c r="X1573" s="36"/>
      <c r="Y1573" s="217"/>
      <c r="Z1573" s="50"/>
      <c r="AA1573" s="12"/>
      <c r="AB1573" s="45"/>
      <c r="AC1573" s="2"/>
      <c r="AD1573" s="44"/>
      <c r="AE1573" s="36"/>
      <c r="AF1573" s="53"/>
      <c r="AG1573" s="36"/>
      <c r="AH1573" s="36"/>
      <c r="AI1573" s="36"/>
      <c r="AJ1573" s="36"/>
      <c r="AK1573" s="50"/>
      <c r="AL1573" s="98">
        <f>ROUND(P1579*$AD$1451,0)</f>
        <v>360</v>
      </c>
      <c r="AM1573" s="66"/>
    </row>
    <row r="1574" spans="1:39" ht="16.75" customHeight="1" x14ac:dyDescent="0.3">
      <c r="A1574" s="11">
        <v>33</v>
      </c>
      <c r="B1574" s="14" t="s">
        <v>4588</v>
      </c>
      <c r="C1574" s="52" t="s">
        <v>14018</v>
      </c>
      <c r="D1574" s="45"/>
      <c r="E1574" s="2"/>
      <c r="F1574" s="2"/>
      <c r="G1574" s="44"/>
      <c r="H1574" s="45"/>
      <c r="I1574" s="2"/>
      <c r="J1574" s="2"/>
      <c r="K1574" s="44"/>
      <c r="L1574" s="2"/>
      <c r="M1574" s="2"/>
      <c r="N1574" s="58"/>
      <c r="O1574" s="81"/>
      <c r="P1574" s="185"/>
      <c r="Q1574" s="2"/>
      <c r="R1574" s="2"/>
      <c r="S1574" s="44"/>
      <c r="T1574" s="2"/>
      <c r="U1574" s="2"/>
      <c r="V1574" s="2"/>
      <c r="W1574" s="2"/>
      <c r="X1574" s="2"/>
      <c r="Y1574" s="145"/>
      <c r="Z1574" s="71"/>
      <c r="AA1574" s="232"/>
      <c r="AB1574" s="72"/>
      <c r="AC1574" s="145"/>
      <c r="AD1574" s="71"/>
      <c r="AE1574" s="291" t="s">
        <v>12369</v>
      </c>
      <c r="AF1574" s="220" t="s">
        <v>7358</v>
      </c>
      <c r="AG1574" s="55" t="s">
        <v>7390</v>
      </c>
      <c r="AH1574" s="141">
        <v>0.7</v>
      </c>
      <c r="AI1574" s="141"/>
      <c r="AJ1574" s="141"/>
      <c r="AK1574" s="142"/>
      <c r="AL1574" s="98">
        <f>ROUND(ROUND(P1579*$AD$1451,0)*AH1574,0)</f>
        <v>252</v>
      </c>
      <c r="AM1574" s="66"/>
    </row>
    <row r="1575" spans="1:39" ht="16.75" customHeight="1" x14ac:dyDescent="0.3">
      <c r="A1575" s="11">
        <v>33</v>
      </c>
      <c r="B1575" s="14" t="s">
        <v>4587</v>
      </c>
      <c r="C1575" s="52" t="s">
        <v>14017</v>
      </c>
      <c r="D1575" s="128"/>
      <c r="E1575" s="129"/>
      <c r="F1575" s="129"/>
      <c r="G1575" s="130"/>
      <c r="H1575" s="128"/>
      <c r="I1575" s="129"/>
      <c r="J1575" s="129"/>
      <c r="K1575" s="130"/>
      <c r="L1575" s="2"/>
      <c r="M1575" s="2"/>
      <c r="N1575" s="58"/>
      <c r="O1575" s="81"/>
      <c r="P1575" s="185"/>
      <c r="Q1575" s="2"/>
      <c r="R1575" s="2"/>
      <c r="S1575" s="44"/>
      <c r="T1575" s="45"/>
      <c r="U1575" s="2"/>
      <c r="V1575" s="2"/>
      <c r="W1575" s="2"/>
      <c r="X1575" s="2"/>
      <c r="Y1575" s="145"/>
      <c r="Z1575" s="71"/>
      <c r="AA1575" s="232"/>
      <c r="AB1575" s="72"/>
      <c r="AC1575" s="145"/>
      <c r="AD1575" s="71"/>
      <c r="AE1575" s="292"/>
      <c r="AF1575" s="220" t="s">
        <v>7391</v>
      </c>
      <c r="AG1575" s="55" t="s">
        <v>7390</v>
      </c>
      <c r="AH1575" s="141">
        <v>0.5</v>
      </c>
      <c r="AI1575" s="141"/>
      <c r="AJ1575" s="141"/>
      <c r="AK1575" s="142"/>
      <c r="AL1575" s="98">
        <f>ROUND(ROUND(P1579*$AD$1451,0)*AH1575,0)</f>
        <v>180</v>
      </c>
      <c r="AM1575" s="66"/>
    </row>
    <row r="1576" spans="1:39" ht="16.75" customHeight="1" x14ac:dyDescent="0.3">
      <c r="A1576" s="11">
        <v>33</v>
      </c>
      <c r="B1576" s="14" t="s">
        <v>4586</v>
      </c>
      <c r="C1576" s="52" t="s">
        <v>14016</v>
      </c>
      <c r="D1576" s="128"/>
      <c r="E1576" s="129"/>
      <c r="F1576" s="129"/>
      <c r="G1576" s="130"/>
      <c r="H1576" s="128"/>
      <c r="I1576" s="129"/>
      <c r="J1576" s="129"/>
      <c r="K1576" s="130"/>
      <c r="L1576" s="2"/>
      <c r="M1576" s="2"/>
      <c r="N1576" s="58"/>
      <c r="O1576" s="81"/>
      <c r="P1576" s="185"/>
      <c r="Q1576" s="2"/>
      <c r="R1576" s="2"/>
      <c r="S1576" s="44"/>
      <c r="T1576" s="2"/>
      <c r="U1576" s="2"/>
      <c r="V1576" s="2"/>
      <c r="W1576" s="2"/>
      <c r="X1576" s="2"/>
      <c r="Y1576" s="145"/>
      <c r="Z1576" s="71"/>
      <c r="AA1576" s="232"/>
      <c r="AB1576" s="72"/>
      <c r="AC1576" s="145"/>
      <c r="AD1576" s="71"/>
      <c r="AE1576" s="36"/>
      <c r="AF1576" s="201"/>
      <c r="AG1576" s="55"/>
      <c r="AH1576" s="141"/>
      <c r="AI1576" s="268" t="s">
        <v>7356</v>
      </c>
      <c r="AJ1576" s="53">
        <v>5</v>
      </c>
      <c r="AK1576" s="181" t="s">
        <v>7357</v>
      </c>
      <c r="AL1576" s="98">
        <f>ROUND(P1579*$AD$1451-AJ1576,0)</f>
        <v>355</v>
      </c>
      <c r="AM1576" s="66"/>
    </row>
    <row r="1577" spans="1:39" ht="16.75" customHeight="1" x14ac:dyDescent="0.3">
      <c r="A1577" s="11">
        <v>33</v>
      </c>
      <c r="B1577" s="14" t="s">
        <v>4585</v>
      </c>
      <c r="C1577" s="52" t="s">
        <v>14015</v>
      </c>
      <c r="D1577" s="128"/>
      <c r="E1577" s="129"/>
      <c r="F1577" s="129"/>
      <c r="G1577" s="130"/>
      <c r="H1577" s="128"/>
      <c r="I1577" s="129"/>
      <c r="J1577" s="129"/>
      <c r="K1577" s="130"/>
      <c r="L1577" s="2"/>
      <c r="M1577" s="2"/>
      <c r="N1577" s="58"/>
      <c r="O1577" s="81"/>
      <c r="P1577" s="185"/>
      <c r="Q1577" s="2"/>
      <c r="R1577" s="2"/>
      <c r="S1577" s="44"/>
      <c r="T1577" s="2"/>
      <c r="U1577" s="2"/>
      <c r="V1577" s="2"/>
      <c r="W1577" s="2"/>
      <c r="X1577" s="2"/>
      <c r="Y1577" s="145"/>
      <c r="Z1577" s="71"/>
      <c r="AA1577" s="232"/>
      <c r="AB1577" s="72"/>
      <c r="AC1577" s="145"/>
      <c r="AD1577" s="71"/>
      <c r="AE1577" s="291" t="s">
        <v>12369</v>
      </c>
      <c r="AF1577" s="220" t="s">
        <v>7358</v>
      </c>
      <c r="AG1577" s="55" t="s">
        <v>7390</v>
      </c>
      <c r="AH1577" s="141">
        <v>0.7</v>
      </c>
      <c r="AI1577" s="269"/>
      <c r="AJ1577" s="136"/>
      <c r="AK1577" s="75"/>
      <c r="AL1577" s="98">
        <f>ROUND(ROUND(P1579*$AD$1451,0)*AH1577-AJ1576,0)</f>
        <v>247</v>
      </c>
      <c r="AM1577" s="66"/>
    </row>
    <row r="1578" spans="1:39" ht="16.75" customHeight="1" x14ac:dyDescent="0.3">
      <c r="A1578" s="11">
        <v>33</v>
      </c>
      <c r="B1578" s="14" t="s">
        <v>4584</v>
      </c>
      <c r="C1578" s="52" t="s">
        <v>14014</v>
      </c>
      <c r="D1578" s="128"/>
      <c r="E1578" s="129"/>
      <c r="F1578" s="129"/>
      <c r="G1578" s="130"/>
      <c r="H1578" s="128"/>
      <c r="I1578" s="129"/>
      <c r="J1578" s="129"/>
      <c r="K1578" s="130"/>
      <c r="L1578" s="2"/>
      <c r="M1578" s="2"/>
      <c r="N1578" s="58"/>
      <c r="O1578" s="81"/>
      <c r="P1578" s="185"/>
      <c r="Q1578" s="2"/>
      <c r="R1578" s="2"/>
      <c r="S1578" s="44"/>
      <c r="T1578" s="2"/>
      <c r="U1578" s="2"/>
      <c r="V1578" s="2"/>
      <c r="W1578" s="2"/>
      <c r="X1578" s="2"/>
      <c r="Y1578" s="145"/>
      <c r="Z1578" s="71"/>
      <c r="AA1578" s="232"/>
      <c r="AB1578" s="72"/>
      <c r="AC1578" s="145"/>
      <c r="AD1578" s="71"/>
      <c r="AE1578" s="292"/>
      <c r="AF1578" s="220" t="s">
        <v>7391</v>
      </c>
      <c r="AG1578" s="55" t="s">
        <v>7390</v>
      </c>
      <c r="AH1578" s="141">
        <v>0.5</v>
      </c>
      <c r="AI1578" s="270"/>
      <c r="AJ1578" s="144"/>
      <c r="AK1578" s="150"/>
      <c r="AL1578" s="98">
        <f>ROUND(ROUND(P1579*$AD$1451,0)*AH1578-AJ1576,0)</f>
        <v>175</v>
      </c>
      <c r="AM1578" s="66"/>
    </row>
    <row r="1579" spans="1:39" ht="16.75" customHeight="1" x14ac:dyDescent="0.3">
      <c r="A1579" s="11">
        <v>33</v>
      </c>
      <c r="B1579" s="14" t="s">
        <v>4583</v>
      </c>
      <c r="C1579" s="52" t="s">
        <v>14013</v>
      </c>
      <c r="D1579" s="45"/>
      <c r="E1579" s="2"/>
      <c r="F1579" s="2"/>
      <c r="G1579" s="44"/>
      <c r="H1579" s="45"/>
      <c r="I1579" s="2"/>
      <c r="J1579" s="2"/>
      <c r="K1579" s="44"/>
      <c r="L1579" s="2"/>
      <c r="M1579" s="2"/>
      <c r="N1579" s="58"/>
      <c r="O1579" s="81"/>
      <c r="P1579" s="271">
        <f>'21共同生活援助（日中支援型）'!P859</f>
        <v>514</v>
      </c>
      <c r="Q1579" s="272"/>
      <c r="R1579" s="2" t="s">
        <v>7388</v>
      </c>
      <c r="S1579" s="44"/>
      <c r="T1579" s="281" t="s">
        <v>7380</v>
      </c>
      <c r="U1579" s="282"/>
      <c r="V1579" s="282"/>
      <c r="W1579" s="282"/>
      <c r="X1579" s="36"/>
      <c r="Y1579" s="217"/>
      <c r="Z1579" s="74"/>
      <c r="AA1579" s="232"/>
      <c r="AB1579" s="72"/>
      <c r="AC1579" s="145"/>
      <c r="AD1579" s="71"/>
      <c r="AE1579" s="36"/>
      <c r="AF1579" s="194"/>
      <c r="AG1579" s="7"/>
      <c r="AH1579" s="7"/>
      <c r="AI1579" s="36"/>
      <c r="AJ1579" s="7"/>
      <c r="AK1579" s="37"/>
      <c r="AL1579" s="98">
        <f>ROUND(ROUND(P1579*Y1580,0)*$AD$1451,0)</f>
        <v>335</v>
      </c>
      <c r="AM1579" s="66"/>
    </row>
    <row r="1580" spans="1:39" ht="16.75" customHeight="1" x14ac:dyDescent="0.3">
      <c r="A1580" s="11">
        <v>33</v>
      </c>
      <c r="B1580" s="14" t="s">
        <v>4582</v>
      </c>
      <c r="C1580" s="52" t="s">
        <v>14012</v>
      </c>
      <c r="D1580" s="45"/>
      <c r="E1580" s="2"/>
      <c r="F1580" s="2"/>
      <c r="G1580" s="44"/>
      <c r="H1580" s="45"/>
      <c r="I1580" s="2"/>
      <c r="J1580" s="2"/>
      <c r="K1580" s="44"/>
      <c r="L1580" s="2"/>
      <c r="M1580" s="2"/>
      <c r="N1580" s="58"/>
      <c r="O1580" s="81"/>
      <c r="P1580" s="72"/>
      <c r="Q1580" s="145"/>
      <c r="R1580" s="2"/>
      <c r="S1580" s="44"/>
      <c r="T1580" s="284"/>
      <c r="U1580" s="285"/>
      <c r="V1580" s="285"/>
      <c r="W1580" s="285"/>
      <c r="X1580" s="136" t="s">
        <v>7404</v>
      </c>
      <c r="Y1580" s="273">
        <v>0.93</v>
      </c>
      <c r="Z1580" s="274"/>
      <c r="AA1580" s="233"/>
      <c r="AB1580" s="156"/>
      <c r="AC1580" s="155"/>
      <c r="AD1580" s="157"/>
      <c r="AE1580" s="291" t="s">
        <v>12369</v>
      </c>
      <c r="AF1580" s="220" t="s">
        <v>7358</v>
      </c>
      <c r="AG1580" s="55" t="s">
        <v>7390</v>
      </c>
      <c r="AH1580" s="141">
        <v>0.7</v>
      </c>
      <c r="AI1580" s="141"/>
      <c r="AJ1580" s="141"/>
      <c r="AK1580" s="142"/>
      <c r="AL1580" s="98">
        <f>ROUND(ROUND(ROUND(P1579*Y1580,0)*$AD$1451,0)*AH1580,0)</f>
        <v>235</v>
      </c>
      <c r="AM1580" s="66"/>
    </row>
    <row r="1581" spans="1:39" ht="16.75" customHeight="1" x14ac:dyDescent="0.3">
      <c r="A1581" s="11">
        <v>33</v>
      </c>
      <c r="B1581" s="14" t="s">
        <v>4581</v>
      </c>
      <c r="C1581" s="52" t="s">
        <v>14011</v>
      </c>
      <c r="D1581" s="128"/>
      <c r="E1581" s="129"/>
      <c r="F1581" s="129"/>
      <c r="G1581" s="130"/>
      <c r="H1581" s="128"/>
      <c r="I1581" s="129"/>
      <c r="J1581" s="129"/>
      <c r="K1581" s="130"/>
      <c r="L1581" s="2"/>
      <c r="M1581" s="2"/>
      <c r="N1581" s="58"/>
      <c r="O1581" s="81"/>
      <c r="P1581" s="185"/>
      <c r="Q1581" s="2"/>
      <c r="R1581" s="2"/>
      <c r="S1581" s="44"/>
      <c r="T1581" s="284"/>
      <c r="U1581" s="285"/>
      <c r="V1581" s="285"/>
      <c r="W1581" s="285"/>
      <c r="X1581" s="2"/>
      <c r="Y1581" s="145"/>
      <c r="Z1581" s="71"/>
      <c r="AA1581" s="232"/>
      <c r="AB1581" s="72"/>
      <c r="AC1581" s="145"/>
      <c r="AD1581" s="71"/>
      <c r="AE1581" s="292"/>
      <c r="AF1581" s="220" t="s">
        <v>7391</v>
      </c>
      <c r="AG1581" s="55" t="s">
        <v>7390</v>
      </c>
      <c r="AH1581" s="141">
        <v>0.5</v>
      </c>
      <c r="AI1581" s="141"/>
      <c r="AJ1581" s="141"/>
      <c r="AK1581" s="142"/>
      <c r="AL1581" s="98">
        <f>ROUND(ROUND(ROUND(P1579*Y1580,0)*$AD$1451,0)*AH1581,0)</f>
        <v>168</v>
      </c>
      <c r="AM1581" s="66"/>
    </row>
    <row r="1582" spans="1:39" ht="16.75" customHeight="1" x14ac:dyDescent="0.3">
      <c r="A1582" s="11">
        <v>33</v>
      </c>
      <c r="B1582" s="14" t="s">
        <v>4580</v>
      </c>
      <c r="C1582" s="52" t="s">
        <v>14010</v>
      </c>
      <c r="D1582" s="128"/>
      <c r="E1582" s="129"/>
      <c r="F1582" s="129"/>
      <c r="G1582" s="130"/>
      <c r="H1582" s="128"/>
      <c r="I1582" s="129"/>
      <c r="J1582" s="129"/>
      <c r="K1582" s="130"/>
      <c r="L1582" s="2"/>
      <c r="M1582" s="2"/>
      <c r="N1582" s="58"/>
      <c r="O1582" s="81"/>
      <c r="P1582" s="185"/>
      <c r="Q1582" s="2"/>
      <c r="R1582" s="2"/>
      <c r="S1582" s="44"/>
      <c r="T1582" s="45"/>
      <c r="U1582" s="2"/>
      <c r="V1582" s="2"/>
      <c r="W1582" s="2"/>
      <c r="X1582" s="2"/>
      <c r="Y1582" s="145"/>
      <c r="Z1582" s="71"/>
      <c r="AA1582" s="232"/>
      <c r="AB1582" s="72"/>
      <c r="AC1582" s="145"/>
      <c r="AD1582" s="71"/>
      <c r="AE1582" s="36"/>
      <c r="AF1582" s="201"/>
      <c r="AG1582" s="55"/>
      <c r="AH1582" s="141"/>
      <c r="AI1582" s="268" t="s">
        <v>7356</v>
      </c>
      <c r="AJ1582" s="53">
        <v>5</v>
      </c>
      <c r="AK1582" s="181" t="s">
        <v>7357</v>
      </c>
      <c r="AL1582" s="98">
        <f>ROUND(ROUND(P1579*Y1580,0)*$AD$1451-AJ1582,0)</f>
        <v>330</v>
      </c>
      <c r="AM1582" s="66"/>
    </row>
    <row r="1583" spans="1:39" ht="16.75" customHeight="1" x14ac:dyDescent="0.3">
      <c r="A1583" s="11">
        <v>33</v>
      </c>
      <c r="B1583" s="14" t="s">
        <v>4579</v>
      </c>
      <c r="C1583" s="52" t="s">
        <v>14009</v>
      </c>
      <c r="D1583" s="128"/>
      <c r="E1583" s="129"/>
      <c r="F1583" s="129"/>
      <c r="G1583" s="130"/>
      <c r="H1583" s="128"/>
      <c r="I1583" s="129"/>
      <c r="J1583" s="129"/>
      <c r="K1583" s="130"/>
      <c r="L1583" s="2"/>
      <c r="M1583" s="2"/>
      <c r="N1583" s="58"/>
      <c r="O1583" s="81"/>
      <c r="P1583" s="185"/>
      <c r="Q1583" s="2"/>
      <c r="R1583" s="2"/>
      <c r="S1583" s="44"/>
      <c r="T1583" s="45"/>
      <c r="U1583" s="2"/>
      <c r="V1583" s="2"/>
      <c r="W1583" s="2"/>
      <c r="X1583" s="2"/>
      <c r="Y1583" s="145"/>
      <c r="Z1583" s="71"/>
      <c r="AA1583" s="232"/>
      <c r="AB1583" s="72"/>
      <c r="AC1583" s="145"/>
      <c r="AD1583" s="71"/>
      <c r="AE1583" s="291" t="s">
        <v>12369</v>
      </c>
      <c r="AF1583" s="220" t="s">
        <v>7358</v>
      </c>
      <c r="AG1583" s="55" t="s">
        <v>7390</v>
      </c>
      <c r="AH1583" s="141">
        <v>0.7</v>
      </c>
      <c r="AI1583" s="269"/>
      <c r="AJ1583" s="136"/>
      <c r="AK1583" s="75"/>
      <c r="AL1583" s="98">
        <f>ROUND(ROUND(ROUND(P1579*Y1580,0)*$AD$1451,0)*AH1583-AJ1582,0)</f>
        <v>230</v>
      </c>
      <c r="AM1583" s="66"/>
    </row>
    <row r="1584" spans="1:39" ht="16.75" customHeight="1" x14ac:dyDescent="0.3">
      <c r="A1584" s="11">
        <v>33</v>
      </c>
      <c r="B1584" s="14" t="s">
        <v>4578</v>
      </c>
      <c r="C1584" s="52" t="s">
        <v>14008</v>
      </c>
      <c r="D1584" s="128"/>
      <c r="E1584" s="129"/>
      <c r="F1584" s="129"/>
      <c r="G1584" s="130"/>
      <c r="H1584" s="128"/>
      <c r="I1584" s="129"/>
      <c r="J1584" s="129"/>
      <c r="K1584" s="130"/>
      <c r="L1584" s="2"/>
      <c r="M1584" s="2"/>
      <c r="N1584" s="58"/>
      <c r="O1584" s="81"/>
      <c r="P1584" s="185"/>
      <c r="Q1584" s="2"/>
      <c r="R1584" s="2"/>
      <c r="S1584" s="44"/>
      <c r="T1584" s="43"/>
      <c r="U1584" s="8"/>
      <c r="V1584" s="8"/>
      <c r="W1584" s="8"/>
      <c r="X1584" s="8"/>
      <c r="Y1584" s="180"/>
      <c r="Z1584" s="73"/>
      <c r="AA1584" s="232"/>
      <c r="AB1584" s="72"/>
      <c r="AC1584" s="145"/>
      <c r="AD1584" s="71"/>
      <c r="AE1584" s="292"/>
      <c r="AF1584" s="220" t="s">
        <v>7391</v>
      </c>
      <c r="AG1584" s="55" t="s">
        <v>7390</v>
      </c>
      <c r="AH1584" s="141">
        <v>0.5</v>
      </c>
      <c r="AI1584" s="270"/>
      <c r="AJ1584" s="144"/>
      <c r="AK1584" s="150"/>
      <c r="AL1584" s="98">
        <f>ROUND(ROUND(ROUND(P1579*Y1580,0)*$AD$1451,0)*AH1584-AJ1582,0)</f>
        <v>163</v>
      </c>
      <c r="AM1584" s="66"/>
    </row>
    <row r="1585" spans="1:39" ht="16.75" customHeight="1" x14ac:dyDescent="0.3">
      <c r="A1585" s="11">
        <v>33</v>
      </c>
      <c r="B1585" s="14" t="s">
        <v>4577</v>
      </c>
      <c r="C1585" s="52" t="s">
        <v>14007</v>
      </c>
      <c r="D1585" s="45"/>
      <c r="E1585" s="2"/>
      <c r="F1585" s="2"/>
      <c r="G1585" s="44"/>
      <c r="H1585" s="45"/>
      <c r="I1585" s="2"/>
      <c r="J1585" s="2"/>
      <c r="K1585" s="44"/>
      <c r="L1585" s="2"/>
      <c r="M1585" s="2"/>
      <c r="N1585" s="58"/>
      <c r="O1585" s="81"/>
      <c r="P1585" s="185"/>
      <c r="Q1585" s="2"/>
      <c r="R1585" s="2"/>
      <c r="S1585" s="44"/>
      <c r="T1585" s="281" t="s">
        <v>13491</v>
      </c>
      <c r="U1585" s="282"/>
      <c r="V1585" s="282"/>
      <c r="W1585" s="282"/>
      <c r="X1585" s="2"/>
      <c r="Y1585" s="145"/>
      <c r="Z1585" s="71"/>
      <c r="AA1585" s="232"/>
      <c r="AB1585" s="72"/>
      <c r="AC1585" s="145"/>
      <c r="AD1585" s="71"/>
      <c r="AE1585" s="36"/>
      <c r="AF1585" s="194"/>
      <c r="AG1585" s="7"/>
      <c r="AH1585" s="7"/>
      <c r="AI1585" s="36"/>
      <c r="AJ1585" s="7"/>
      <c r="AK1585" s="37"/>
      <c r="AL1585" s="98">
        <f>ROUND(ROUND(P1579*Y1586,0)*$AD$1451,0)</f>
        <v>342</v>
      </c>
      <c r="AM1585" s="66"/>
    </row>
    <row r="1586" spans="1:39" ht="16.75" customHeight="1" x14ac:dyDescent="0.3">
      <c r="A1586" s="11">
        <v>33</v>
      </c>
      <c r="B1586" s="14" t="s">
        <v>4576</v>
      </c>
      <c r="C1586" s="52" t="s">
        <v>14006</v>
      </c>
      <c r="D1586" s="45"/>
      <c r="E1586" s="2"/>
      <c r="F1586" s="2"/>
      <c r="G1586" s="44"/>
      <c r="H1586" s="45"/>
      <c r="I1586" s="2"/>
      <c r="J1586" s="2"/>
      <c r="K1586" s="44"/>
      <c r="L1586" s="2"/>
      <c r="M1586" s="2"/>
      <c r="N1586" s="58"/>
      <c r="O1586" s="81"/>
      <c r="P1586" s="185"/>
      <c r="Q1586" s="2"/>
      <c r="R1586" s="2"/>
      <c r="S1586" s="44"/>
      <c r="T1586" s="284" t="s">
        <v>7405</v>
      </c>
      <c r="U1586" s="285"/>
      <c r="V1586" s="285"/>
      <c r="W1586" s="285"/>
      <c r="X1586" s="136" t="s">
        <v>7404</v>
      </c>
      <c r="Y1586" s="273">
        <v>0.95</v>
      </c>
      <c r="Z1586" s="274"/>
      <c r="AA1586" s="233"/>
      <c r="AB1586" s="156"/>
      <c r="AC1586" s="155"/>
      <c r="AD1586" s="157"/>
      <c r="AE1586" s="291" t="s">
        <v>12369</v>
      </c>
      <c r="AF1586" s="220" t="s">
        <v>7358</v>
      </c>
      <c r="AG1586" s="55" t="s">
        <v>7390</v>
      </c>
      <c r="AH1586" s="141">
        <v>0.7</v>
      </c>
      <c r="AI1586" s="141"/>
      <c r="AJ1586" s="141"/>
      <c r="AK1586" s="142"/>
      <c r="AL1586" s="98">
        <f>ROUND(ROUND(ROUND(P1579*Y1586,0)*$AD$1451,0)*AH1586,0)</f>
        <v>239</v>
      </c>
      <c r="AM1586" s="66"/>
    </row>
    <row r="1587" spans="1:39" ht="16.75" customHeight="1" x14ac:dyDescent="0.3">
      <c r="A1587" s="11">
        <v>33</v>
      </c>
      <c r="B1587" s="14" t="s">
        <v>4575</v>
      </c>
      <c r="C1587" s="52" t="s">
        <v>14005</v>
      </c>
      <c r="D1587" s="128"/>
      <c r="E1587" s="129"/>
      <c r="F1587" s="129"/>
      <c r="G1587" s="130"/>
      <c r="H1587" s="128"/>
      <c r="I1587" s="129"/>
      <c r="J1587" s="129"/>
      <c r="K1587" s="130"/>
      <c r="L1587" s="2"/>
      <c r="M1587" s="2"/>
      <c r="N1587" s="58"/>
      <c r="O1587" s="81"/>
      <c r="P1587" s="185"/>
      <c r="Q1587" s="2"/>
      <c r="R1587" s="2"/>
      <c r="S1587" s="44"/>
      <c r="T1587" s="284"/>
      <c r="U1587" s="285"/>
      <c r="V1587" s="285"/>
      <c r="W1587" s="285"/>
      <c r="X1587" s="2"/>
      <c r="Y1587" s="145"/>
      <c r="Z1587" s="71"/>
      <c r="AA1587" s="232"/>
      <c r="AB1587" s="72"/>
      <c r="AC1587" s="145"/>
      <c r="AD1587" s="71"/>
      <c r="AE1587" s="292"/>
      <c r="AF1587" s="220" t="s">
        <v>7391</v>
      </c>
      <c r="AG1587" s="55" t="s">
        <v>7390</v>
      </c>
      <c r="AH1587" s="141">
        <v>0.5</v>
      </c>
      <c r="AI1587" s="141"/>
      <c r="AJ1587" s="141"/>
      <c r="AK1587" s="142"/>
      <c r="AL1587" s="98">
        <f>ROUND(ROUND(ROUND(P1579*Y1586,0)*$AD$1451,0)*AH1587,0)</f>
        <v>171</v>
      </c>
      <c r="AM1587" s="66"/>
    </row>
    <row r="1588" spans="1:39" ht="16.75" customHeight="1" x14ac:dyDescent="0.3">
      <c r="A1588" s="11">
        <v>33</v>
      </c>
      <c r="B1588" s="14" t="s">
        <v>4574</v>
      </c>
      <c r="C1588" s="52" t="s">
        <v>14004</v>
      </c>
      <c r="D1588" s="128"/>
      <c r="E1588" s="129"/>
      <c r="F1588" s="129"/>
      <c r="G1588" s="130"/>
      <c r="H1588" s="128"/>
      <c r="I1588" s="129"/>
      <c r="J1588" s="129"/>
      <c r="K1588" s="130"/>
      <c r="L1588" s="2"/>
      <c r="M1588" s="2"/>
      <c r="N1588" s="58"/>
      <c r="O1588" s="81"/>
      <c r="P1588" s="185"/>
      <c r="Q1588" s="2"/>
      <c r="R1588" s="2"/>
      <c r="S1588" s="44"/>
      <c r="T1588" s="45"/>
      <c r="U1588" s="2"/>
      <c r="V1588" s="2"/>
      <c r="W1588" s="2"/>
      <c r="X1588" s="2"/>
      <c r="Y1588" s="145"/>
      <c r="Z1588" s="71"/>
      <c r="AA1588" s="232"/>
      <c r="AB1588" s="72"/>
      <c r="AC1588" s="145"/>
      <c r="AD1588" s="71"/>
      <c r="AE1588" s="36"/>
      <c r="AF1588" s="201"/>
      <c r="AG1588" s="55"/>
      <c r="AH1588" s="141"/>
      <c r="AI1588" s="268" t="s">
        <v>7356</v>
      </c>
      <c r="AJ1588" s="53">
        <v>5</v>
      </c>
      <c r="AK1588" s="181" t="s">
        <v>7357</v>
      </c>
      <c r="AL1588" s="98">
        <f>ROUND(ROUND(P1579*Y1586,0)*$AD$1451-AJ1588,0)</f>
        <v>337</v>
      </c>
      <c r="AM1588" s="66"/>
    </row>
    <row r="1589" spans="1:39" ht="16.75" customHeight="1" x14ac:dyDescent="0.3">
      <c r="A1589" s="11">
        <v>33</v>
      </c>
      <c r="B1589" s="14" t="s">
        <v>4573</v>
      </c>
      <c r="C1589" s="52" t="s">
        <v>14003</v>
      </c>
      <c r="D1589" s="128"/>
      <c r="E1589" s="129"/>
      <c r="F1589" s="129"/>
      <c r="G1589" s="130"/>
      <c r="H1589" s="128"/>
      <c r="I1589" s="129"/>
      <c r="J1589" s="129"/>
      <c r="K1589" s="130"/>
      <c r="L1589" s="2"/>
      <c r="M1589" s="2"/>
      <c r="N1589" s="58"/>
      <c r="O1589" s="81"/>
      <c r="P1589" s="185"/>
      <c r="Q1589" s="2"/>
      <c r="R1589" s="2"/>
      <c r="S1589" s="44"/>
      <c r="T1589" s="45"/>
      <c r="U1589" s="2"/>
      <c r="V1589" s="2"/>
      <c r="W1589" s="2"/>
      <c r="X1589" s="2"/>
      <c r="Y1589" s="145"/>
      <c r="Z1589" s="71"/>
      <c r="AA1589" s="232"/>
      <c r="AB1589" s="72"/>
      <c r="AC1589" s="145"/>
      <c r="AD1589" s="71"/>
      <c r="AE1589" s="291" t="s">
        <v>12369</v>
      </c>
      <c r="AF1589" s="220" t="s">
        <v>7358</v>
      </c>
      <c r="AG1589" s="55" t="s">
        <v>7390</v>
      </c>
      <c r="AH1589" s="141">
        <v>0.7</v>
      </c>
      <c r="AI1589" s="269"/>
      <c r="AJ1589" s="136"/>
      <c r="AK1589" s="75"/>
      <c r="AL1589" s="98">
        <f>ROUND(ROUND(ROUND(P1579*Y1586,0)*$AD$1451,0)*AH1589-AJ1588,0)</f>
        <v>234</v>
      </c>
      <c r="AM1589" s="66"/>
    </row>
    <row r="1590" spans="1:39" ht="16.75" customHeight="1" x14ac:dyDescent="0.3">
      <c r="A1590" s="11">
        <v>33</v>
      </c>
      <c r="B1590" s="14" t="s">
        <v>4572</v>
      </c>
      <c r="C1590" s="52" t="s">
        <v>14002</v>
      </c>
      <c r="D1590" s="128"/>
      <c r="E1590" s="129"/>
      <c r="F1590" s="129"/>
      <c r="G1590" s="130"/>
      <c r="H1590" s="128"/>
      <c r="I1590" s="129"/>
      <c r="J1590" s="129"/>
      <c r="K1590" s="130"/>
      <c r="L1590" s="2"/>
      <c r="M1590" s="2"/>
      <c r="N1590" s="58"/>
      <c r="O1590" s="81"/>
      <c r="P1590" s="185"/>
      <c r="Q1590" s="2"/>
      <c r="R1590" s="2"/>
      <c r="S1590" s="44"/>
      <c r="T1590" s="43"/>
      <c r="U1590" s="8"/>
      <c r="V1590" s="8"/>
      <c r="W1590" s="8"/>
      <c r="X1590" s="8"/>
      <c r="Y1590" s="180"/>
      <c r="Z1590" s="73"/>
      <c r="AA1590" s="232"/>
      <c r="AB1590" s="72"/>
      <c r="AC1590" s="145"/>
      <c r="AD1590" s="71"/>
      <c r="AE1590" s="292"/>
      <c r="AF1590" s="220" t="s">
        <v>7391</v>
      </c>
      <c r="AG1590" s="55" t="s">
        <v>7390</v>
      </c>
      <c r="AH1590" s="141">
        <v>0.5</v>
      </c>
      <c r="AI1590" s="270"/>
      <c r="AJ1590" s="144"/>
      <c r="AK1590" s="150"/>
      <c r="AL1590" s="98">
        <f>ROUND(ROUND(ROUND(P1579*Y1586,0)*$AD$1451,0)*AH1590-AJ1588,0)</f>
        <v>166</v>
      </c>
      <c r="AM1590" s="66"/>
    </row>
    <row r="1591" spans="1:39" ht="16.75" customHeight="1" x14ac:dyDescent="0.3">
      <c r="A1591" s="11">
        <v>33</v>
      </c>
      <c r="B1591" s="14" t="s">
        <v>4571</v>
      </c>
      <c r="C1591" s="52" t="s">
        <v>14001</v>
      </c>
      <c r="D1591" s="45"/>
      <c r="E1591" s="2"/>
      <c r="F1591" s="2"/>
      <c r="G1591" s="44"/>
      <c r="H1591" s="45"/>
      <c r="I1591" s="2"/>
      <c r="J1591" s="2"/>
      <c r="K1591" s="44"/>
      <c r="L1591" s="2"/>
      <c r="M1591" s="2"/>
      <c r="N1591" s="58"/>
      <c r="O1591" s="81"/>
      <c r="P1591" s="167" t="s">
        <v>7398</v>
      </c>
      <c r="Q1591" s="36"/>
      <c r="R1591" s="36"/>
      <c r="S1591" s="50"/>
      <c r="T1591" s="36"/>
      <c r="U1591" s="36"/>
      <c r="V1591" s="36"/>
      <c r="W1591" s="36"/>
      <c r="X1591" s="36"/>
      <c r="Y1591" s="217"/>
      <c r="Z1591" s="50"/>
      <c r="AA1591" s="12"/>
      <c r="AB1591" s="45"/>
      <c r="AC1591" s="2"/>
      <c r="AD1591" s="44"/>
      <c r="AE1591" s="36"/>
      <c r="AF1591" s="53"/>
      <c r="AG1591" s="36"/>
      <c r="AH1591" s="36"/>
      <c r="AI1591" s="36"/>
      <c r="AJ1591" s="36"/>
      <c r="AK1591" s="50"/>
      <c r="AL1591" s="98">
        <f>ROUND(P1597*$AD$1451,0)</f>
        <v>337</v>
      </c>
      <c r="AM1591" s="16"/>
    </row>
    <row r="1592" spans="1:39" ht="16.75" customHeight="1" x14ac:dyDescent="0.3">
      <c r="A1592" s="11">
        <v>33</v>
      </c>
      <c r="B1592" s="14" t="s">
        <v>4570</v>
      </c>
      <c r="C1592" s="52" t="s">
        <v>14000</v>
      </c>
      <c r="D1592" s="45"/>
      <c r="E1592" s="2"/>
      <c r="F1592" s="2"/>
      <c r="G1592" s="44"/>
      <c r="H1592" s="45"/>
      <c r="I1592" s="2"/>
      <c r="J1592" s="2"/>
      <c r="K1592" s="44"/>
      <c r="L1592" s="2"/>
      <c r="M1592" s="2"/>
      <c r="N1592" s="58"/>
      <c r="O1592" s="81"/>
      <c r="P1592" s="185"/>
      <c r="Q1592" s="2"/>
      <c r="R1592" s="2"/>
      <c r="S1592" s="44"/>
      <c r="T1592" s="2"/>
      <c r="U1592" s="2"/>
      <c r="V1592" s="2"/>
      <c r="W1592" s="2"/>
      <c r="X1592" s="2"/>
      <c r="Y1592" s="145"/>
      <c r="Z1592" s="71"/>
      <c r="AA1592" s="232"/>
      <c r="AB1592" s="72"/>
      <c r="AC1592" s="145"/>
      <c r="AD1592" s="71"/>
      <c r="AE1592" s="291" t="s">
        <v>12369</v>
      </c>
      <c r="AF1592" s="220" t="s">
        <v>7358</v>
      </c>
      <c r="AG1592" s="55" t="s">
        <v>7390</v>
      </c>
      <c r="AH1592" s="141">
        <v>0.7</v>
      </c>
      <c r="AI1592" s="141"/>
      <c r="AJ1592" s="141"/>
      <c r="AK1592" s="142"/>
      <c r="AL1592" s="98">
        <f>ROUND(ROUND(P1597*$AD$1451,0)*AH1592,0)</f>
        <v>236</v>
      </c>
      <c r="AM1592" s="16"/>
    </row>
    <row r="1593" spans="1:39" ht="16.75" customHeight="1" x14ac:dyDescent="0.3">
      <c r="A1593" s="11">
        <v>33</v>
      </c>
      <c r="B1593" s="14" t="s">
        <v>4569</v>
      </c>
      <c r="C1593" s="52" t="s">
        <v>13999</v>
      </c>
      <c r="D1593" s="128"/>
      <c r="E1593" s="129"/>
      <c r="F1593" s="129"/>
      <c r="G1593" s="130"/>
      <c r="H1593" s="128"/>
      <c r="I1593" s="129"/>
      <c r="J1593" s="129"/>
      <c r="K1593" s="130"/>
      <c r="L1593" s="2"/>
      <c r="M1593" s="2"/>
      <c r="N1593" s="58"/>
      <c r="O1593" s="81"/>
      <c r="P1593" s="185"/>
      <c r="Q1593" s="2"/>
      <c r="R1593" s="2"/>
      <c r="S1593" s="44"/>
      <c r="T1593" s="45"/>
      <c r="U1593" s="2"/>
      <c r="V1593" s="2"/>
      <c r="W1593" s="2"/>
      <c r="X1593" s="2"/>
      <c r="Y1593" s="145"/>
      <c r="Z1593" s="71"/>
      <c r="AA1593" s="232"/>
      <c r="AB1593" s="72"/>
      <c r="AC1593" s="145"/>
      <c r="AD1593" s="71"/>
      <c r="AE1593" s="292"/>
      <c r="AF1593" s="220" t="s">
        <v>7391</v>
      </c>
      <c r="AG1593" s="55" t="s">
        <v>7390</v>
      </c>
      <c r="AH1593" s="141">
        <v>0.5</v>
      </c>
      <c r="AI1593" s="141"/>
      <c r="AJ1593" s="141"/>
      <c r="AK1593" s="142"/>
      <c r="AL1593" s="98">
        <f>ROUND(ROUND(P1597*$AD$1451,0)*AH1593,0)</f>
        <v>169</v>
      </c>
      <c r="AM1593" s="66"/>
    </row>
    <row r="1594" spans="1:39" ht="16.75" customHeight="1" x14ac:dyDescent="0.3">
      <c r="A1594" s="11">
        <v>33</v>
      </c>
      <c r="B1594" s="14" t="s">
        <v>4568</v>
      </c>
      <c r="C1594" s="52" t="s">
        <v>13998</v>
      </c>
      <c r="D1594" s="128"/>
      <c r="E1594" s="129"/>
      <c r="F1594" s="129"/>
      <c r="G1594" s="130"/>
      <c r="H1594" s="128"/>
      <c r="I1594" s="129"/>
      <c r="J1594" s="129"/>
      <c r="K1594" s="130"/>
      <c r="L1594" s="2"/>
      <c r="M1594" s="2"/>
      <c r="N1594" s="58"/>
      <c r="O1594" s="81"/>
      <c r="P1594" s="185"/>
      <c r="Q1594" s="2"/>
      <c r="R1594" s="2"/>
      <c r="S1594" s="44"/>
      <c r="T1594" s="2"/>
      <c r="U1594" s="2"/>
      <c r="V1594" s="2"/>
      <c r="W1594" s="2"/>
      <c r="X1594" s="2"/>
      <c r="Y1594" s="145"/>
      <c r="Z1594" s="71"/>
      <c r="AA1594" s="232"/>
      <c r="AB1594" s="72"/>
      <c r="AC1594" s="145"/>
      <c r="AD1594" s="71"/>
      <c r="AE1594" s="36"/>
      <c r="AF1594" s="201"/>
      <c r="AG1594" s="55"/>
      <c r="AH1594" s="141"/>
      <c r="AI1594" s="268" t="s">
        <v>7356</v>
      </c>
      <c r="AJ1594" s="53">
        <v>5</v>
      </c>
      <c r="AK1594" s="181" t="s">
        <v>7357</v>
      </c>
      <c r="AL1594" s="98">
        <f>ROUND(P1597*$AD$1451-AJ1594,0)</f>
        <v>332</v>
      </c>
      <c r="AM1594" s="66"/>
    </row>
    <row r="1595" spans="1:39" ht="16.75" customHeight="1" x14ac:dyDescent="0.3">
      <c r="A1595" s="11">
        <v>33</v>
      </c>
      <c r="B1595" s="14" t="s">
        <v>4567</v>
      </c>
      <c r="C1595" s="52" t="s">
        <v>13997</v>
      </c>
      <c r="D1595" s="128"/>
      <c r="E1595" s="129"/>
      <c r="F1595" s="129"/>
      <c r="G1595" s="130"/>
      <c r="H1595" s="128"/>
      <c r="I1595" s="129"/>
      <c r="J1595" s="129"/>
      <c r="K1595" s="130"/>
      <c r="L1595" s="2"/>
      <c r="M1595" s="2"/>
      <c r="N1595" s="58"/>
      <c r="O1595" s="81"/>
      <c r="P1595" s="185"/>
      <c r="Q1595" s="2"/>
      <c r="R1595" s="2"/>
      <c r="S1595" s="44"/>
      <c r="T1595" s="2"/>
      <c r="U1595" s="2"/>
      <c r="V1595" s="2"/>
      <c r="W1595" s="2"/>
      <c r="X1595" s="2"/>
      <c r="Y1595" s="145"/>
      <c r="Z1595" s="71"/>
      <c r="AA1595" s="232"/>
      <c r="AB1595" s="72"/>
      <c r="AC1595" s="145"/>
      <c r="AD1595" s="71"/>
      <c r="AE1595" s="291" t="s">
        <v>12369</v>
      </c>
      <c r="AF1595" s="220" t="s">
        <v>7358</v>
      </c>
      <c r="AG1595" s="55" t="s">
        <v>7390</v>
      </c>
      <c r="AH1595" s="141">
        <v>0.7</v>
      </c>
      <c r="AI1595" s="269"/>
      <c r="AJ1595" s="136"/>
      <c r="AK1595" s="75"/>
      <c r="AL1595" s="98">
        <f>ROUND(ROUND(P1597*$AD$1451,0)*AH1595-AJ1594,0)</f>
        <v>231</v>
      </c>
      <c r="AM1595" s="66"/>
    </row>
    <row r="1596" spans="1:39" ht="16.75" customHeight="1" x14ac:dyDescent="0.3">
      <c r="A1596" s="11">
        <v>33</v>
      </c>
      <c r="B1596" s="14" t="s">
        <v>4566</v>
      </c>
      <c r="C1596" s="52" t="s">
        <v>13996</v>
      </c>
      <c r="D1596" s="128"/>
      <c r="E1596" s="129"/>
      <c r="F1596" s="129"/>
      <c r="G1596" s="130"/>
      <c r="H1596" s="128"/>
      <c r="I1596" s="129"/>
      <c r="J1596" s="129"/>
      <c r="K1596" s="130"/>
      <c r="L1596" s="2"/>
      <c r="M1596" s="2"/>
      <c r="N1596" s="58"/>
      <c r="O1596" s="81"/>
      <c r="P1596" s="185"/>
      <c r="Q1596" s="2"/>
      <c r="R1596" s="2"/>
      <c r="S1596" s="44"/>
      <c r="T1596" s="2"/>
      <c r="U1596" s="2"/>
      <c r="V1596" s="2"/>
      <c r="W1596" s="2"/>
      <c r="X1596" s="2"/>
      <c r="Y1596" s="145"/>
      <c r="Z1596" s="71"/>
      <c r="AA1596" s="232"/>
      <c r="AB1596" s="72"/>
      <c r="AC1596" s="145"/>
      <c r="AD1596" s="71"/>
      <c r="AE1596" s="292"/>
      <c r="AF1596" s="220" t="s">
        <v>7391</v>
      </c>
      <c r="AG1596" s="55" t="s">
        <v>7390</v>
      </c>
      <c r="AH1596" s="141">
        <v>0.5</v>
      </c>
      <c r="AI1596" s="270"/>
      <c r="AJ1596" s="144"/>
      <c r="AK1596" s="150"/>
      <c r="AL1596" s="98">
        <f>ROUND(ROUND(P1597*$AD$1451,0)*AH1596-AJ1594,0)</f>
        <v>164</v>
      </c>
      <c r="AM1596" s="66"/>
    </row>
    <row r="1597" spans="1:39" ht="16.75" customHeight="1" x14ac:dyDescent="0.3">
      <c r="A1597" s="11">
        <v>33</v>
      </c>
      <c r="B1597" s="14" t="s">
        <v>4565</v>
      </c>
      <c r="C1597" s="52" t="s">
        <v>13995</v>
      </c>
      <c r="D1597" s="45"/>
      <c r="E1597" s="2"/>
      <c r="F1597" s="2"/>
      <c r="G1597" s="44"/>
      <c r="H1597" s="45"/>
      <c r="I1597" s="2"/>
      <c r="J1597" s="2"/>
      <c r="K1597" s="44"/>
      <c r="L1597" s="2"/>
      <c r="M1597" s="2"/>
      <c r="N1597" s="58"/>
      <c r="O1597" s="81"/>
      <c r="P1597" s="271">
        <f>'21共同生活援助（日中支援型）'!P877</f>
        <v>481</v>
      </c>
      <c r="Q1597" s="272"/>
      <c r="R1597" s="2" t="s">
        <v>7388</v>
      </c>
      <c r="S1597" s="44"/>
      <c r="T1597" s="281" t="s">
        <v>7380</v>
      </c>
      <c r="U1597" s="282"/>
      <c r="V1597" s="282"/>
      <c r="W1597" s="282"/>
      <c r="X1597" s="36"/>
      <c r="Y1597" s="217"/>
      <c r="Z1597" s="74"/>
      <c r="AA1597" s="232"/>
      <c r="AB1597" s="72"/>
      <c r="AC1597" s="145"/>
      <c r="AD1597" s="71"/>
      <c r="AE1597" s="36"/>
      <c r="AF1597" s="194"/>
      <c r="AG1597" s="7"/>
      <c r="AH1597" s="7"/>
      <c r="AI1597" s="36"/>
      <c r="AJ1597" s="7"/>
      <c r="AK1597" s="37"/>
      <c r="AL1597" s="98">
        <f>ROUND(ROUND(P1597*Y1598,0)*$AD$1451,0)</f>
        <v>313</v>
      </c>
      <c r="AM1597" s="66"/>
    </row>
    <row r="1598" spans="1:39" ht="16.75" customHeight="1" x14ac:dyDescent="0.3">
      <c r="A1598" s="11">
        <v>33</v>
      </c>
      <c r="B1598" s="14" t="s">
        <v>4564</v>
      </c>
      <c r="C1598" s="52" t="s">
        <v>13994</v>
      </c>
      <c r="D1598" s="45"/>
      <c r="E1598" s="2"/>
      <c r="F1598" s="2"/>
      <c r="G1598" s="44"/>
      <c r="H1598" s="45"/>
      <c r="I1598" s="2"/>
      <c r="J1598" s="2"/>
      <c r="K1598" s="44"/>
      <c r="L1598" s="2"/>
      <c r="M1598" s="2"/>
      <c r="N1598" s="58"/>
      <c r="O1598" s="81"/>
      <c r="P1598" s="72"/>
      <c r="Q1598" s="145"/>
      <c r="R1598" s="2"/>
      <c r="S1598" s="44"/>
      <c r="T1598" s="284"/>
      <c r="U1598" s="285"/>
      <c r="V1598" s="285"/>
      <c r="W1598" s="285"/>
      <c r="X1598" s="136" t="s">
        <v>7404</v>
      </c>
      <c r="Y1598" s="273">
        <v>0.93</v>
      </c>
      <c r="Z1598" s="274"/>
      <c r="AA1598" s="233"/>
      <c r="AB1598" s="156"/>
      <c r="AC1598" s="155"/>
      <c r="AD1598" s="157"/>
      <c r="AE1598" s="291" t="s">
        <v>12369</v>
      </c>
      <c r="AF1598" s="220" t="s">
        <v>7358</v>
      </c>
      <c r="AG1598" s="55" t="s">
        <v>7390</v>
      </c>
      <c r="AH1598" s="141">
        <v>0.7</v>
      </c>
      <c r="AI1598" s="141"/>
      <c r="AJ1598" s="141"/>
      <c r="AK1598" s="142"/>
      <c r="AL1598" s="98">
        <f>ROUND(ROUND(ROUND(P1597*Y1598,0)*$AD$1451,0)*AH1598,0)</f>
        <v>219</v>
      </c>
      <c r="AM1598" s="66"/>
    </row>
    <row r="1599" spans="1:39" ht="16.75" customHeight="1" x14ac:dyDescent="0.3">
      <c r="A1599" s="11">
        <v>33</v>
      </c>
      <c r="B1599" s="14" t="s">
        <v>4563</v>
      </c>
      <c r="C1599" s="52" t="s">
        <v>13993</v>
      </c>
      <c r="D1599" s="128"/>
      <c r="E1599" s="129"/>
      <c r="F1599" s="129"/>
      <c r="G1599" s="130"/>
      <c r="H1599" s="128"/>
      <c r="I1599" s="129"/>
      <c r="J1599" s="129"/>
      <c r="K1599" s="130"/>
      <c r="L1599" s="2"/>
      <c r="M1599" s="2"/>
      <c r="N1599" s="58"/>
      <c r="O1599" s="81"/>
      <c r="P1599" s="185"/>
      <c r="Q1599" s="2"/>
      <c r="R1599" s="2"/>
      <c r="S1599" s="44"/>
      <c r="T1599" s="284"/>
      <c r="U1599" s="285"/>
      <c r="V1599" s="285"/>
      <c r="W1599" s="285"/>
      <c r="X1599" s="2"/>
      <c r="Y1599" s="145"/>
      <c r="Z1599" s="71"/>
      <c r="AA1599" s="232"/>
      <c r="AB1599" s="72"/>
      <c r="AC1599" s="145"/>
      <c r="AD1599" s="71"/>
      <c r="AE1599" s="292"/>
      <c r="AF1599" s="220" t="s">
        <v>7391</v>
      </c>
      <c r="AG1599" s="55" t="s">
        <v>7390</v>
      </c>
      <c r="AH1599" s="141">
        <v>0.5</v>
      </c>
      <c r="AI1599" s="141"/>
      <c r="AJ1599" s="141"/>
      <c r="AK1599" s="142"/>
      <c r="AL1599" s="98">
        <f>ROUND(ROUND(ROUND(P1597*Y1598,0)*$AD$1451,0)*AH1599,0)</f>
        <v>157</v>
      </c>
      <c r="AM1599" s="66"/>
    </row>
    <row r="1600" spans="1:39" ht="16.75" customHeight="1" x14ac:dyDescent="0.3">
      <c r="A1600" s="11">
        <v>33</v>
      </c>
      <c r="B1600" s="14" t="s">
        <v>4562</v>
      </c>
      <c r="C1600" s="52" t="s">
        <v>13992</v>
      </c>
      <c r="D1600" s="128"/>
      <c r="E1600" s="129"/>
      <c r="F1600" s="129"/>
      <c r="G1600" s="130"/>
      <c r="H1600" s="128"/>
      <c r="I1600" s="129"/>
      <c r="J1600" s="129"/>
      <c r="K1600" s="130"/>
      <c r="L1600" s="2"/>
      <c r="M1600" s="2"/>
      <c r="N1600" s="58"/>
      <c r="O1600" s="81"/>
      <c r="P1600" s="185"/>
      <c r="Q1600" s="2"/>
      <c r="R1600" s="2"/>
      <c r="S1600" s="44"/>
      <c r="T1600" s="45"/>
      <c r="U1600" s="2"/>
      <c r="V1600" s="2"/>
      <c r="W1600" s="2"/>
      <c r="X1600" s="2"/>
      <c r="Y1600" s="145"/>
      <c r="Z1600" s="71"/>
      <c r="AA1600" s="232"/>
      <c r="AB1600" s="72"/>
      <c r="AC1600" s="145"/>
      <c r="AD1600" s="71"/>
      <c r="AE1600" s="36"/>
      <c r="AF1600" s="201"/>
      <c r="AG1600" s="55"/>
      <c r="AH1600" s="141"/>
      <c r="AI1600" s="268" t="s">
        <v>7356</v>
      </c>
      <c r="AJ1600" s="53">
        <v>5</v>
      </c>
      <c r="AK1600" s="181" t="s">
        <v>7357</v>
      </c>
      <c r="AL1600" s="98">
        <f>ROUND(ROUND(P1597*Y1598,0)*$AD$1451-AJ1600,0)</f>
        <v>308</v>
      </c>
      <c r="AM1600" s="66"/>
    </row>
    <row r="1601" spans="1:39" ht="16.75" customHeight="1" x14ac:dyDescent="0.3">
      <c r="A1601" s="11">
        <v>33</v>
      </c>
      <c r="B1601" s="14" t="s">
        <v>4561</v>
      </c>
      <c r="C1601" s="52" t="s">
        <v>13991</v>
      </c>
      <c r="D1601" s="128"/>
      <c r="E1601" s="129"/>
      <c r="F1601" s="129"/>
      <c r="G1601" s="130"/>
      <c r="H1601" s="128"/>
      <c r="I1601" s="129"/>
      <c r="J1601" s="129"/>
      <c r="K1601" s="130"/>
      <c r="L1601" s="2"/>
      <c r="M1601" s="2"/>
      <c r="N1601" s="58"/>
      <c r="O1601" s="81"/>
      <c r="P1601" s="185"/>
      <c r="Q1601" s="2"/>
      <c r="R1601" s="2"/>
      <c r="S1601" s="44"/>
      <c r="T1601" s="45"/>
      <c r="U1601" s="2"/>
      <c r="V1601" s="2"/>
      <c r="W1601" s="2"/>
      <c r="X1601" s="2"/>
      <c r="Y1601" s="145"/>
      <c r="Z1601" s="71"/>
      <c r="AA1601" s="232"/>
      <c r="AB1601" s="72"/>
      <c r="AC1601" s="145"/>
      <c r="AD1601" s="71"/>
      <c r="AE1601" s="291" t="s">
        <v>12369</v>
      </c>
      <c r="AF1601" s="220" t="s">
        <v>7358</v>
      </c>
      <c r="AG1601" s="55" t="s">
        <v>7390</v>
      </c>
      <c r="AH1601" s="141">
        <v>0.7</v>
      </c>
      <c r="AI1601" s="269"/>
      <c r="AJ1601" s="136"/>
      <c r="AK1601" s="75"/>
      <c r="AL1601" s="98">
        <f>ROUND(ROUND(ROUND(P1597*Y1598,0)*$AD$1451,0)*AH1601-AJ1600,0)</f>
        <v>214</v>
      </c>
      <c r="AM1601" s="66"/>
    </row>
    <row r="1602" spans="1:39" ht="16.75" customHeight="1" x14ac:dyDescent="0.3">
      <c r="A1602" s="11">
        <v>33</v>
      </c>
      <c r="B1602" s="14" t="s">
        <v>4560</v>
      </c>
      <c r="C1602" s="52" t="s">
        <v>13990</v>
      </c>
      <c r="D1602" s="128"/>
      <c r="E1602" s="129"/>
      <c r="F1602" s="129"/>
      <c r="G1602" s="130"/>
      <c r="H1602" s="128"/>
      <c r="I1602" s="129"/>
      <c r="J1602" s="129"/>
      <c r="K1602" s="130"/>
      <c r="L1602" s="2"/>
      <c r="M1602" s="2"/>
      <c r="N1602" s="58"/>
      <c r="O1602" s="81"/>
      <c r="P1602" s="185"/>
      <c r="Q1602" s="2"/>
      <c r="R1602" s="2"/>
      <c r="S1602" s="44"/>
      <c r="T1602" s="43"/>
      <c r="U1602" s="8"/>
      <c r="V1602" s="8"/>
      <c r="W1602" s="8"/>
      <c r="X1602" s="8"/>
      <c r="Y1602" s="180"/>
      <c r="Z1602" s="73"/>
      <c r="AA1602" s="232"/>
      <c r="AB1602" s="72"/>
      <c r="AC1602" s="145"/>
      <c r="AD1602" s="71"/>
      <c r="AE1602" s="292"/>
      <c r="AF1602" s="220" t="s">
        <v>7391</v>
      </c>
      <c r="AG1602" s="55" t="s">
        <v>7390</v>
      </c>
      <c r="AH1602" s="141">
        <v>0.5</v>
      </c>
      <c r="AI1602" s="270"/>
      <c r="AJ1602" s="144"/>
      <c r="AK1602" s="150"/>
      <c r="AL1602" s="98">
        <f>ROUND(ROUND(ROUND(P1597*Y1598,0)*$AD$1451,0)*AH1602-AJ1600,0)</f>
        <v>152</v>
      </c>
      <c r="AM1602" s="66"/>
    </row>
    <row r="1603" spans="1:39" ht="16.75" customHeight="1" x14ac:dyDescent="0.3">
      <c r="A1603" s="11">
        <v>33</v>
      </c>
      <c r="B1603" s="14" t="s">
        <v>4559</v>
      </c>
      <c r="C1603" s="52" t="s">
        <v>13989</v>
      </c>
      <c r="D1603" s="45"/>
      <c r="E1603" s="2"/>
      <c r="F1603" s="2"/>
      <c r="G1603" s="44"/>
      <c r="H1603" s="45"/>
      <c r="I1603" s="2"/>
      <c r="J1603" s="2"/>
      <c r="K1603" s="44"/>
      <c r="L1603" s="2"/>
      <c r="M1603" s="2"/>
      <c r="N1603" s="58"/>
      <c r="O1603" s="81"/>
      <c r="P1603" s="185"/>
      <c r="Q1603" s="2"/>
      <c r="R1603" s="2"/>
      <c r="S1603" s="44"/>
      <c r="T1603" s="281" t="s">
        <v>13491</v>
      </c>
      <c r="U1603" s="282"/>
      <c r="V1603" s="282"/>
      <c r="W1603" s="282"/>
      <c r="X1603" s="2"/>
      <c r="Y1603" s="145"/>
      <c r="Z1603" s="71"/>
      <c r="AA1603" s="232"/>
      <c r="AB1603" s="72"/>
      <c r="AC1603" s="145"/>
      <c r="AD1603" s="71"/>
      <c r="AE1603" s="36"/>
      <c r="AF1603" s="194"/>
      <c r="AG1603" s="7"/>
      <c r="AH1603" s="7"/>
      <c r="AI1603" s="36"/>
      <c r="AJ1603" s="7"/>
      <c r="AK1603" s="37"/>
      <c r="AL1603" s="98">
        <f>ROUND(ROUND(P1597*Y1604,0)*$AD$1451,0)</f>
        <v>320</v>
      </c>
      <c r="AM1603" s="66"/>
    </row>
    <row r="1604" spans="1:39" ht="16.75" customHeight="1" x14ac:dyDescent="0.3">
      <c r="A1604" s="11">
        <v>33</v>
      </c>
      <c r="B1604" s="14" t="s">
        <v>4558</v>
      </c>
      <c r="C1604" s="52" t="s">
        <v>13988</v>
      </c>
      <c r="D1604" s="45"/>
      <c r="E1604" s="2"/>
      <c r="F1604" s="2"/>
      <c r="G1604" s="44"/>
      <c r="H1604" s="45"/>
      <c r="I1604" s="2"/>
      <c r="J1604" s="2"/>
      <c r="K1604" s="44"/>
      <c r="L1604" s="2"/>
      <c r="M1604" s="2"/>
      <c r="N1604" s="58"/>
      <c r="O1604" s="81"/>
      <c r="P1604" s="185"/>
      <c r="Q1604" s="2"/>
      <c r="R1604" s="2"/>
      <c r="S1604" s="44"/>
      <c r="T1604" s="284" t="s">
        <v>7405</v>
      </c>
      <c r="U1604" s="285"/>
      <c r="V1604" s="285"/>
      <c r="W1604" s="285"/>
      <c r="X1604" s="136" t="s">
        <v>7404</v>
      </c>
      <c r="Y1604" s="273">
        <v>0.95</v>
      </c>
      <c r="Z1604" s="274"/>
      <c r="AA1604" s="233"/>
      <c r="AB1604" s="156"/>
      <c r="AC1604" s="155"/>
      <c r="AD1604" s="157"/>
      <c r="AE1604" s="291" t="s">
        <v>12369</v>
      </c>
      <c r="AF1604" s="220" t="s">
        <v>7358</v>
      </c>
      <c r="AG1604" s="55" t="s">
        <v>7390</v>
      </c>
      <c r="AH1604" s="141">
        <v>0.7</v>
      </c>
      <c r="AI1604" s="141"/>
      <c r="AJ1604" s="141"/>
      <c r="AK1604" s="142"/>
      <c r="AL1604" s="98">
        <f>ROUND(ROUND(ROUND(P1597*Y1604,0)*$AD$1451,0)*AH1604,0)</f>
        <v>224</v>
      </c>
      <c r="AM1604" s="66"/>
    </row>
    <row r="1605" spans="1:39" ht="16.75" customHeight="1" x14ac:dyDescent="0.3">
      <c r="A1605" s="11">
        <v>33</v>
      </c>
      <c r="B1605" s="14" t="s">
        <v>4557</v>
      </c>
      <c r="C1605" s="52" t="s">
        <v>13987</v>
      </c>
      <c r="D1605" s="128"/>
      <c r="E1605" s="129"/>
      <c r="F1605" s="129"/>
      <c r="G1605" s="130"/>
      <c r="H1605" s="128"/>
      <c r="I1605" s="129"/>
      <c r="J1605" s="129"/>
      <c r="K1605" s="130"/>
      <c r="L1605" s="2"/>
      <c r="M1605" s="2"/>
      <c r="N1605" s="58"/>
      <c r="O1605" s="81"/>
      <c r="P1605" s="185"/>
      <c r="Q1605" s="2"/>
      <c r="R1605" s="2"/>
      <c r="S1605" s="44"/>
      <c r="T1605" s="284"/>
      <c r="U1605" s="285"/>
      <c r="V1605" s="285"/>
      <c r="W1605" s="285"/>
      <c r="X1605" s="2"/>
      <c r="Y1605" s="145"/>
      <c r="Z1605" s="71"/>
      <c r="AA1605" s="232"/>
      <c r="AB1605" s="72"/>
      <c r="AC1605" s="145"/>
      <c r="AD1605" s="71"/>
      <c r="AE1605" s="292"/>
      <c r="AF1605" s="220" t="s">
        <v>7391</v>
      </c>
      <c r="AG1605" s="55" t="s">
        <v>7390</v>
      </c>
      <c r="AH1605" s="141">
        <v>0.5</v>
      </c>
      <c r="AI1605" s="141"/>
      <c r="AJ1605" s="141"/>
      <c r="AK1605" s="142"/>
      <c r="AL1605" s="98">
        <f>ROUND(ROUND(ROUND(P1597*Y1604,0)*$AD$1451,0)*AH1605,0)</f>
        <v>160</v>
      </c>
      <c r="AM1605" s="66"/>
    </row>
    <row r="1606" spans="1:39" ht="16.75" customHeight="1" x14ac:dyDescent="0.3">
      <c r="A1606" s="11">
        <v>33</v>
      </c>
      <c r="B1606" s="14" t="s">
        <v>4556</v>
      </c>
      <c r="C1606" s="52" t="s">
        <v>13986</v>
      </c>
      <c r="D1606" s="128"/>
      <c r="E1606" s="129"/>
      <c r="F1606" s="129"/>
      <c r="G1606" s="130"/>
      <c r="H1606" s="128"/>
      <c r="I1606" s="129"/>
      <c r="J1606" s="129"/>
      <c r="K1606" s="130"/>
      <c r="L1606" s="2"/>
      <c r="M1606" s="2"/>
      <c r="N1606" s="58"/>
      <c r="O1606" s="81"/>
      <c r="P1606" s="185"/>
      <c r="Q1606" s="2"/>
      <c r="R1606" s="2"/>
      <c r="S1606" s="44"/>
      <c r="T1606" s="45"/>
      <c r="U1606" s="2"/>
      <c r="V1606" s="2"/>
      <c r="W1606" s="2"/>
      <c r="X1606" s="2"/>
      <c r="Y1606" s="145"/>
      <c r="Z1606" s="71"/>
      <c r="AA1606" s="232"/>
      <c r="AB1606" s="72"/>
      <c r="AC1606" s="145"/>
      <c r="AD1606" s="71"/>
      <c r="AE1606" s="36"/>
      <c r="AF1606" s="201"/>
      <c r="AG1606" s="55"/>
      <c r="AH1606" s="141"/>
      <c r="AI1606" s="268" t="s">
        <v>7356</v>
      </c>
      <c r="AJ1606" s="53">
        <v>5</v>
      </c>
      <c r="AK1606" s="181" t="s">
        <v>7357</v>
      </c>
      <c r="AL1606" s="98">
        <f>ROUND(ROUND(P1597*Y1604,0)*$AD$1451-AJ1606,0)</f>
        <v>315</v>
      </c>
      <c r="AM1606" s="66"/>
    </row>
    <row r="1607" spans="1:39" ht="16.75" customHeight="1" x14ac:dyDescent="0.3">
      <c r="A1607" s="11">
        <v>33</v>
      </c>
      <c r="B1607" s="14" t="s">
        <v>4555</v>
      </c>
      <c r="C1607" s="52" t="s">
        <v>13985</v>
      </c>
      <c r="D1607" s="128"/>
      <c r="E1607" s="129"/>
      <c r="F1607" s="129"/>
      <c r="G1607" s="130"/>
      <c r="H1607" s="128"/>
      <c r="I1607" s="129"/>
      <c r="J1607" s="129"/>
      <c r="K1607" s="130"/>
      <c r="L1607" s="2"/>
      <c r="M1607" s="2"/>
      <c r="N1607" s="58"/>
      <c r="O1607" s="81"/>
      <c r="P1607" s="185"/>
      <c r="Q1607" s="2"/>
      <c r="R1607" s="2"/>
      <c r="S1607" s="44"/>
      <c r="T1607" s="45"/>
      <c r="U1607" s="2"/>
      <c r="V1607" s="2"/>
      <c r="W1607" s="2"/>
      <c r="X1607" s="2"/>
      <c r="Y1607" s="145"/>
      <c r="Z1607" s="71"/>
      <c r="AA1607" s="232"/>
      <c r="AB1607" s="72"/>
      <c r="AC1607" s="145"/>
      <c r="AD1607" s="71"/>
      <c r="AE1607" s="291" t="s">
        <v>12369</v>
      </c>
      <c r="AF1607" s="220" t="s">
        <v>7358</v>
      </c>
      <c r="AG1607" s="55" t="s">
        <v>7390</v>
      </c>
      <c r="AH1607" s="141">
        <v>0.7</v>
      </c>
      <c r="AI1607" s="269"/>
      <c r="AJ1607" s="136"/>
      <c r="AK1607" s="75"/>
      <c r="AL1607" s="98">
        <f>ROUND(ROUND(ROUND(P1597*Y1604,0)*$AD$1451,0)*AH1607-AJ1606,0)</f>
        <v>219</v>
      </c>
      <c r="AM1607" s="66"/>
    </row>
    <row r="1608" spans="1:39" ht="16.75" customHeight="1" x14ac:dyDescent="0.3">
      <c r="A1608" s="11">
        <v>33</v>
      </c>
      <c r="B1608" s="14" t="s">
        <v>4554</v>
      </c>
      <c r="C1608" s="52" t="s">
        <v>13984</v>
      </c>
      <c r="D1608" s="128"/>
      <c r="E1608" s="129"/>
      <c r="F1608" s="129"/>
      <c r="G1608" s="130"/>
      <c r="H1608" s="128"/>
      <c r="I1608" s="129"/>
      <c r="J1608" s="129"/>
      <c r="K1608" s="130"/>
      <c r="L1608" s="2"/>
      <c r="M1608" s="2"/>
      <c r="N1608" s="58"/>
      <c r="O1608" s="81"/>
      <c r="P1608" s="185"/>
      <c r="Q1608" s="2"/>
      <c r="R1608" s="2"/>
      <c r="S1608" s="44"/>
      <c r="T1608" s="43"/>
      <c r="U1608" s="8"/>
      <c r="V1608" s="8"/>
      <c r="W1608" s="8"/>
      <c r="X1608" s="8"/>
      <c r="Y1608" s="180"/>
      <c r="Z1608" s="73"/>
      <c r="AA1608" s="232"/>
      <c r="AB1608" s="72"/>
      <c r="AC1608" s="145"/>
      <c r="AD1608" s="71"/>
      <c r="AE1608" s="292"/>
      <c r="AF1608" s="220" t="s">
        <v>7391</v>
      </c>
      <c r="AG1608" s="55" t="s">
        <v>7390</v>
      </c>
      <c r="AH1608" s="141">
        <v>0.5</v>
      </c>
      <c r="AI1608" s="270"/>
      <c r="AJ1608" s="144"/>
      <c r="AK1608" s="150"/>
      <c r="AL1608" s="98">
        <f>ROUND(ROUND(ROUND(P1597*Y1604,0)*$AD$1451,0)*AH1608-AJ1606,0)</f>
        <v>155</v>
      </c>
      <c r="AM1608" s="66"/>
    </row>
    <row r="1609" spans="1:39" ht="16.75" customHeight="1" x14ac:dyDescent="0.3">
      <c r="A1609" s="11">
        <v>33</v>
      </c>
      <c r="B1609" s="14" t="s">
        <v>4553</v>
      </c>
      <c r="C1609" s="52" t="s">
        <v>13983</v>
      </c>
      <c r="D1609" s="45"/>
      <c r="E1609" s="2"/>
      <c r="F1609" s="2"/>
      <c r="G1609" s="44"/>
      <c r="H1609" s="49"/>
      <c r="I1609" s="36"/>
      <c r="J1609" s="36"/>
      <c r="K1609" s="50"/>
      <c r="L1609" s="36"/>
      <c r="M1609" s="36"/>
      <c r="N1609" s="62"/>
      <c r="O1609" s="168"/>
      <c r="P1609" s="167" t="s">
        <v>7461</v>
      </c>
      <c r="Q1609" s="36"/>
      <c r="R1609" s="36"/>
      <c r="S1609" s="50"/>
      <c r="T1609" s="36"/>
      <c r="U1609" s="36"/>
      <c r="V1609" s="36"/>
      <c r="W1609" s="36"/>
      <c r="X1609" s="36"/>
      <c r="Y1609" s="217"/>
      <c r="Z1609" s="50"/>
      <c r="AA1609" s="12"/>
      <c r="AB1609" s="45"/>
      <c r="AC1609" s="2"/>
      <c r="AD1609" s="44"/>
      <c r="AE1609" s="36"/>
      <c r="AF1609" s="53"/>
      <c r="AG1609" s="36"/>
      <c r="AH1609" s="36"/>
      <c r="AI1609" s="36"/>
      <c r="AJ1609" s="36"/>
      <c r="AK1609" s="50"/>
      <c r="AL1609" s="98">
        <f>ROUND(P1615*$AD$1451,0)</f>
        <v>423</v>
      </c>
      <c r="AM1609" s="22" t="s">
        <v>7631</v>
      </c>
    </row>
    <row r="1610" spans="1:39" ht="16.75" customHeight="1" x14ac:dyDescent="0.3">
      <c r="A1610" s="11">
        <v>33</v>
      </c>
      <c r="B1610" s="14" t="s">
        <v>4552</v>
      </c>
      <c r="C1610" s="52" t="s">
        <v>13982</v>
      </c>
      <c r="D1610" s="284"/>
      <c r="E1610" s="285"/>
      <c r="F1610" s="285"/>
      <c r="G1610" s="286"/>
      <c r="H1610" s="284" t="s">
        <v>12544</v>
      </c>
      <c r="I1610" s="306"/>
      <c r="J1610" s="306"/>
      <c r="K1610" s="289"/>
      <c r="L1610" s="285" t="s">
        <v>12543</v>
      </c>
      <c r="M1610" s="288"/>
      <c r="N1610" s="288"/>
      <c r="O1610" s="289"/>
      <c r="P1610" s="185"/>
      <c r="Q1610" s="2"/>
      <c r="R1610" s="2"/>
      <c r="S1610" s="44"/>
      <c r="T1610" s="2"/>
      <c r="U1610" s="2"/>
      <c r="V1610" s="2"/>
      <c r="W1610" s="2"/>
      <c r="X1610" s="2"/>
      <c r="Y1610" s="145"/>
      <c r="Z1610" s="71"/>
      <c r="AA1610" s="232"/>
      <c r="AB1610" s="72"/>
      <c r="AC1610" s="145"/>
      <c r="AD1610" s="71"/>
      <c r="AE1610" s="291" t="s">
        <v>12369</v>
      </c>
      <c r="AF1610" s="220" t="s">
        <v>7358</v>
      </c>
      <c r="AG1610" s="55" t="s">
        <v>7390</v>
      </c>
      <c r="AH1610" s="141">
        <v>0.7</v>
      </c>
      <c r="AI1610" s="141"/>
      <c r="AJ1610" s="141"/>
      <c r="AK1610" s="142"/>
      <c r="AL1610" s="98">
        <f>ROUND(ROUND(P1615*$AD$1451,0)*AH1610,0)</f>
        <v>296</v>
      </c>
      <c r="AM1610" s="66"/>
    </row>
    <row r="1611" spans="1:39" ht="16.75" customHeight="1" x14ac:dyDescent="0.3">
      <c r="A1611" s="11">
        <v>33</v>
      </c>
      <c r="B1611" s="14" t="s">
        <v>4551</v>
      </c>
      <c r="C1611" s="52" t="s">
        <v>13981</v>
      </c>
      <c r="D1611" s="284"/>
      <c r="E1611" s="285"/>
      <c r="F1611" s="285"/>
      <c r="G1611" s="286"/>
      <c r="H1611" s="290"/>
      <c r="I1611" s="306"/>
      <c r="J1611" s="306"/>
      <c r="K1611" s="289"/>
      <c r="L1611" s="285"/>
      <c r="M1611" s="288"/>
      <c r="N1611" s="288"/>
      <c r="O1611" s="289"/>
      <c r="P1611" s="185"/>
      <c r="Q1611" s="2"/>
      <c r="R1611" s="2"/>
      <c r="S1611" s="44"/>
      <c r="T1611" s="45"/>
      <c r="U1611" s="2"/>
      <c r="V1611" s="2"/>
      <c r="W1611" s="2"/>
      <c r="X1611" s="2"/>
      <c r="Y1611" s="145"/>
      <c r="Z1611" s="71"/>
      <c r="AA1611" s="232"/>
      <c r="AB1611" s="72"/>
      <c r="AC1611" s="145"/>
      <c r="AD1611" s="71"/>
      <c r="AE1611" s="292"/>
      <c r="AF1611" s="220" t="s">
        <v>7391</v>
      </c>
      <c r="AG1611" s="55" t="s">
        <v>7390</v>
      </c>
      <c r="AH1611" s="141">
        <v>0.5</v>
      </c>
      <c r="AI1611" s="141"/>
      <c r="AJ1611" s="141"/>
      <c r="AK1611" s="142"/>
      <c r="AL1611" s="98">
        <f>ROUND(ROUND(P1615*$AD$1451,0)*AH1611,0)</f>
        <v>212</v>
      </c>
      <c r="AM1611" s="66"/>
    </row>
    <row r="1612" spans="1:39" ht="16.75" customHeight="1" x14ac:dyDescent="0.3">
      <c r="A1612" s="11">
        <v>33</v>
      </c>
      <c r="B1612" s="14" t="s">
        <v>4550</v>
      </c>
      <c r="C1612" s="52" t="s">
        <v>13980</v>
      </c>
      <c r="D1612" s="284"/>
      <c r="E1612" s="285"/>
      <c r="F1612" s="285"/>
      <c r="G1612" s="286"/>
      <c r="H1612" s="290"/>
      <c r="I1612" s="306"/>
      <c r="J1612" s="306"/>
      <c r="K1612" s="289"/>
      <c r="L1612" s="285"/>
      <c r="M1612" s="288"/>
      <c r="N1612" s="288"/>
      <c r="O1612" s="289"/>
      <c r="P1612" s="185"/>
      <c r="Q1612" s="2"/>
      <c r="R1612" s="2"/>
      <c r="S1612" s="44"/>
      <c r="T1612" s="2"/>
      <c r="U1612" s="2"/>
      <c r="V1612" s="2"/>
      <c r="W1612" s="2"/>
      <c r="X1612" s="2"/>
      <c r="Y1612" s="145"/>
      <c r="Z1612" s="71"/>
      <c r="AA1612" s="232"/>
      <c r="AB1612" s="72"/>
      <c r="AC1612" s="145"/>
      <c r="AD1612" s="71"/>
      <c r="AE1612" s="36"/>
      <c r="AF1612" s="201"/>
      <c r="AG1612" s="55"/>
      <c r="AH1612" s="141"/>
      <c r="AI1612" s="268" t="s">
        <v>7356</v>
      </c>
      <c r="AJ1612" s="53">
        <v>5</v>
      </c>
      <c r="AK1612" s="181" t="s">
        <v>7357</v>
      </c>
      <c r="AL1612" s="98">
        <f>ROUND(P1615*$AD$1451-AJ1612,0)</f>
        <v>418</v>
      </c>
      <c r="AM1612" s="66"/>
    </row>
    <row r="1613" spans="1:39" ht="16.75" customHeight="1" x14ac:dyDescent="0.3">
      <c r="A1613" s="11">
        <v>33</v>
      </c>
      <c r="B1613" s="14" t="s">
        <v>4549</v>
      </c>
      <c r="C1613" s="52" t="s">
        <v>13979</v>
      </c>
      <c r="D1613" s="284"/>
      <c r="E1613" s="285"/>
      <c r="F1613" s="285"/>
      <c r="G1613" s="286"/>
      <c r="H1613" s="128"/>
      <c r="I1613" s="129"/>
      <c r="J1613" s="129"/>
      <c r="K1613" s="130"/>
      <c r="L1613" s="285"/>
      <c r="M1613" s="288"/>
      <c r="N1613" s="288"/>
      <c r="O1613" s="289"/>
      <c r="P1613" s="185"/>
      <c r="Q1613" s="2"/>
      <c r="R1613" s="2"/>
      <c r="S1613" s="44"/>
      <c r="T1613" s="2"/>
      <c r="U1613" s="2"/>
      <c r="V1613" s="2"/>
      <c r="W1613" s="2"/>
      <c r="X1613" s="2"/>
      <c r="Y1613" s="145"/>
      <c r="Z1613" s="71"/>
      <c r="AA1613" s="232"/>
      <c r="AB1613" s="72"/>
      <c r="AC1613" s="145"/>
      <c r="AD1613" s="71"/>
      <c r="AE1613" s="291" t="s">
        <v>12369</v>
      </c>
      <c r="AF1613" s="220" t="s">
        <v>7358</v>
      </c>
      <c r="AG1613" s="55" t="s">
        <v>7390</v>
      </c>
      <c r="AH1613" s="141">
        <v>0.7</v>
      </c>
      <c r="AI1613" s="269"/>
      <c r="AJ1613" s="136"/>
      <c r="AK1613" s="75"/>
      <c r="AL1613" s="98">
        <f>ROUND(ROUND(P1615*$AD$1451,0)*AH1613-AJ1612,0)</f>
        <v>291</v>
      </c>
      <c r="AM1613" s="66"/>
    </row>
    <row r="1614" spans="1:39" ht="16.75" customHeight="1" x14ac:dyDescent="0.3">
      <c r="A1614" s="11">
        <v>33</v>
      </c>
      <c r="B1614" s="14" t="s">
        <v>4548</v>
      </c>
      <c r="C1614" s="52" t="s">
        <v>13978</v>
      </c>
      <c r="D1614" s="284"/>
      <c r="E1614" s="285"/>
      <c r="F1614" s="285"/>
      <c r="G1614" s="286"/>
      <c r="H1614" s="128"/>
      <c r="I1614" s="129"/>
      <c r="J1614" s="129"/>
      <c r="K1614" s="130"/>
      <c r="L1614" s="285"/>
      <c r="M1614" s="288"/>
      <c r="N1614" s="288"/>
      <c r="O1614" s="289"/>
      <c r="P1614" s="185"/>
      <c r="Q1614" s="2"/>
      <c r="R1614" s="2"/>
      <c r="S1614" s="44"/>
      <c r="T1614" s="2"/>
      <c r="U1614" s="2"/>
      <c r="V1614" s="2"/>
      <c r="W1614" s="2"/>
      <c r="X1614" s="2"/>
      <c r="Y1614" s="145"/>
      <c r="Z1614" s="71"/>
      <c r="AA1614" s="232"/>
      <c r="AB1614" s="72"/>
      <c r="AC1614" s="145"/>
      <c r="AD1614" s="71"/>
      <c r="AE1614" s="292"/>
      <c r="AF1614" s="220" t="s">
        <v>7391</v>
      </c>
      <c r="AG1614" s="55" t="s">
        <v>7390</v>
      </c>
      <c r="AH1614" s="141">
        <v>0.5</v>
      </c>
      <c r="AI1614" s="270"/>
      <c r="AJ1614" s="144"/>
      <c r="AK1614" s="150"/>
      <c r="AL1614" s="98">
        <f>ROUND(ROUND(P1615*$AD$1451,0)*AH1614-AJ1612,0)</f>
        <v>207</v>
      </c>
      <c r="AM1614" s="66"/>
    </row>
    <row r="1615" spans="1:39" ht="16.75" customHeight="1" x14ac:dyDescent="0.3">
      <c r="A1615" s="11">
        <v>33</v>
      </c>
      <c r="B1615" s="14" t="s">
        <v>4547</v>
      </c>
      <c r="C1615" s="52" t="s">
        <v>13977</v>
      </c>
      <c r="D1615" s="284"/>
      <c r="E1615" s="285"/>
      <c r="F1615" s="285"/>
      <c r="G1615" s="286"/>
      <c r="H1615" s="128"/>
      <c r="I1615" s="129"/>
      <c r="J1615" s="129"/>
      <c r="K1615" s="130"/>
      <c r="L1615" s="288"/>
      <c r="M1615" s="288"/>
      <c r="N1615" s="288"/>
      <c r="O1615" s="289"/>
      <c r="P1615" s="271">
        <f>'21共同生活援助（日中支援型）'!P895</f>
        <v>604</v>
      </c>
      <c r="Q1615" s="272"/>
      <c r="R1615" s="2" t="s">
        <v>7388</v>
      </c>
      <c r="S1615" s="44"/>
      <c r="T1615" s="281" t="s">
        <v>7380</v>
      </c>
      <c r="U1615" s="282"/>
      <c r="V1615" s="282"/>
      <c r="W1615" s="282"/>
      <c r="X1615" s="36"/>
      <c r="Y1615" s="217"/>
      <c r="Z1615" s="74"/>
      <c r="AA1615" s="232"/>
      <c r="AB1615" s="72"/>
      <c r="AC1615" s="145"/>
      <c r="AD1615" s="71"/>
      <c r="AE1615" s="36"/>
      <c r="AF1615" s="135"/>
      <c r="AG1615" s="7"/>
      <c r="AH1615" s="7"/>
      <c r="AI1615" s="36"/>
      <c r="AJ1615" s="7"/>
      <c r="AK1615" s="37"/>
      <c r="AL1615" s="98">
        <f>ROUND(ROUND(P1615*Y1616,0)*$AD$1451,0)</f>
        <v>393</v>
      </c>
      <c r="AM1615" s="66"/>
    </row>
    <row r="1616" spans="1:39" ht="16.75" customHeight="1" x14ac:dyDescent="0.3">
      <c r="A1616" s="11">
        <v>33</v>
      </c>
      <c r="B1616" s="14" t="s">
        <v>4546</v>
      </c>
      <c r="C1616" s="52" t="s">
        <v>13976</v>
      </c>
      <c r="D1616" s="284"/>
      <c r="E1616" s="285"/>
      <c r="F1616" s="285"/>
      <c r="G1616" s="286"/>
      <c r="H1616" s="128"/>
      <c r="I1616" s="129"/>
      <c r="J1616" s="129"/>
      <c r="K1616" s="130"/>
      <c r="L1616" s="2"/>
      <c r="M1616" s="2"/>
      <c r="N1616" s="58"/>
      <c r="O1616" s="81"/>
      <c r="P1616" s="72"/>
      <c r="Q1616" s="145"/>
      <c r="R1616" s="2"/>
      <c r="S1616" s="44"/>
      <c r="T1616" s="284"/>
      <c r="U1616" s="285"/>
      <c r="V1616" s="285"/>
      <c r="W1616" s="285"/>
      <c r="X1616" s="136" t="s">
        <v>7404</v>
      </c>
      <c r="Y1616" s="273">
        <v>0.93</v>
      </c>
      <c r="Z1616" s="274"/>
      <c r="AA1616" s="233"/>
      <c r="AB1616" s="156"/>
      <c r="AC1616" s="155"/>
      <c r="AD1616" s="157"/>
      <c r="AE1616" s="291" t="s">
        <v>12369</v>
      </c>
      <c r="AF1616" s="220" t="s">
        <v>7358</v>
      </c>
      <c r="AG1616" s="55" t="s">
        <v>7390</v>
      </c>
      <c r="AH1616" s="141">
        <v>0.7</v>
      </c>
      <c r="AI1616" s="141"/>
      <c r="AJ1616" s="141"/>
      <c r="AK1616" s="142"/>
      <c r="AL1616" s="98">
        <f>ROUND(ROUND(ROUND(P1615*Y1616,0)*$AD$1451,0)*AH1616,0)</f>
        <v>275</v>
      </c>
      <c r="AM1616" s="66"/>
    </row>
    <row r="1617" spans="1:39" ht="16.75" customHeight="1" x14ac:dyDescent="0.3">
      <c r="A1617" s="11">
        <v>33</v>
      </c>
      <c r="B1617" s="14" t="s">
        <v>4545</v>
      </c>
      <c r="C1617" s="52" t="s">
        <v>13975</v>
      </c>
      <c r="D1617" s="128"/>
      <c r="E1617" s="129"/>
      <c r="F1617" s="129"/>
      <c r="G1617" s="130"/>
      <c r="H1617" s="128"/>
      <c r="I1617" s="129"/>
      <c r="J1617" s="129"/>
      <c r="K1617" s="130"/>
      <c r="L1617" s="2"/>
      <c r="M1617" s="2"/>
      <c r="N1617" s="58"/>
      <c r="O1617" s="81"/>
      <c r="P1617" s="185"/>
      <c r="Q1617" s="2"/>
      <c r="R1617" s="2"/>
      <c r="S1617" s="44"/>
      <c r="T1617" s="284"/>
      <c r="U1617" s="285"/>
      <c r="V1617" s="285"/>
      <c r="W1617" s="285"/>
      <c r="X1617" s="2"/>
      <c r="Y1617" s="145"/>
      <c r="Z1617" s="71"/>
      <c r="AA1617" s="232"/>
      <c r="AB1617" s="72"/>
      <c r="AC1617" s="145"/>
      <c r="AD1617" s="71"/>
      <c r="AE1617" s="292"/>
      <c r="AF1617" s="220" t="s">
        <v>7391</v>
      </c>
      <c r="AG1617" s="55" t="s">
        <v>7390</v>
      </c>
      <c r="AH1617" s="141">
        <v>0.5</v>
      </c>
      <c r="AI1617" s="141"/>
      <c r="AJ1617" s="141"/>
      <c r="AK1617" s="142"/>
      <c r="AL1617" s="98">
        <f>ROUND(ROUND(ROUND(P1615*Y1616,0)*$AD$1451,0)*AH1617,0)</f>
        <v>197</v>
      </c>
      <c r="AM1617" s="66"/>
    </row>
    <row r="1618" spans="1:39" ht="16.75" customHeight="1" x14ac:dyDescent="0.3">
      <c r="A1618" s="11">
        <v>33</v>
      </c>
      <c r="B1618" s="14" t="s">
        <v>4544</v>
      </c>
      <c r="C1618" s="52" t="s">
        <v>13974</v>
      </c>
      <c r="D1618" s="128"/>
      <c r="E1618" s="129"/>
      <c r="F1618" s="129"/>
      <c r="G1618" s="130"/>
      <c r="H1618" s="128"/>
      <c r="I1618" s="129"/>
      <c r="J1618" s="129"/>
      <c r="K1618" s="130"/>
      <c r="L1618" s="2"/>
      <c r="M1618" s="2"/>
      <c r="N1618" s="58"/>
      <c r="O1618" s="81"/>
      <c r="P1618" s="185"/>
      <c r="Q1618" s="2"/>
      <c r="R1618" s="2"/>
      <c r="S1618" s="44"/>
      <c r="T1618" s="45"/>
      <c r="U1618" s="2"/>
      <c r="V1618" s="2"/>
      <c r="W1618" s="2"/>
      <c r="X1618" s="2"/>
      <c r="Y1618" s="145"/>
      <c r="Z1618" s="71"/>
      <c r="AA1618" s="232"/>
      <c r="AB1618" s="72"/>
      <c r="AC1618" s="145"/>
      <c r="AD1618" s="71"/>
      <c r="AE1618" s="36"/>
      <c r="AF1618" s="201"/>
      <c r="AG1618" s="55"/>
      <c r="AH1618" s="141"/>
      <c r="AI1618" s="268" t="s">
        <v>7356</v>
      </c>
      <c r="AJ1618" s="53">
        <v>5</v>
      </c>
      <c r="AK1618" s="181" t="s">
        <v>7357</v>
      </c>
      <c r="AL1618" s="98">
        <f>ROUND(ROUND(P1615*Y1616,0)*$AD$1451-AJ1618,0)</f>
        <v>388</v>
      </c>
      <c r="AM1618" s="66"/>
    </row>
    <row r="1619" spans="1:39" ht="16.75" customHeight="1" x14ac:dyDescent="0.3">
      <c r="A1619" s="11">
        <v>33</v>
      </c>
      <c r="B1619" s="14" t="s">
        <v>4543</v>
      </c>
      <c r="C1619" s="52" t="s">
        <v>13973</v>
      </c>
      <c r="D1619" s="128"/>
      <c r="E1619" s="129"/>
      <c r="F1619" s="129"/>
      <c r="G1619" s="130"/>
      <c r="H1619" s="128"/>
      <c r="I1619" s="129"/>
      <c r="J1619" s="129"/>
      <c r="K1619" s="130"/>
      <c r="L1619" s="2"/>
      <c r="M1619" s="2"/>
      <c r="N1619" s="58"/>
      <c r="O1619" s="81"/>
      <c r="P1619" s="185"/>
      <c r="Q1619" s="2"/>
      <c r="R1619" s="2"/>
      <c r="S1619" s="44"/>
      <c r="T1619" s="45"/>
      <c r="U1619" s="2"/>
      <c r="V1619" s="2"/>
      <c r="W1619" s="2"/>
      <c r="X1619" s="2"/>
      <c r="Y1619" s="145"/>
      <c r="Z1619" s="71"/>
      <c r="AA1619" s="232"/>
      <c r="AB1619" s="72"/>
      <c r="AC1619" s="145"/>
      <c r="AD1619" s="71"/>
      <c r="AE1619" s="291" t="s">
        <v>12369</v>
      </c>
      <c r="AF1619" s="220" t="s">
        <v>7358</v>
      </c>
      <c r="AG1619" s="55" t="s">
        <v>7390</v>
      </c>
      <c r="AH1619" s="141">
        <v>0.7</v>
      </c>
      <c r="AI1619" s="269"/>
      <c r="AJ1619" s="136"/>
      <c r="AK1619" s="75"/>
      <c r="AL1619" s="98">
        <f>ROUND(ROUND(ROUND(P1615*Y1616,0)*$AD$1451,0)*AH1619-AJ1618,0)</f>
        <v>270</v>
      </c>
      <c r="AM1619" s="66"/>
    </row>
    <row r="1620" spans="1:39" ht="16.75" customHeight="1" x14ac:dyDescent="0.3">
      <c r="A1620" s="11">
        <v>33</v>
      </c>
      <c r="B1620" s="14" t="s">
        <v>4542</v>
      </c>
      <c r="C1620" s="52" t="s">
        <v>13972</v>
      </c>
      <c r="D1620" s="128"/>
      <c r="E1620" s="129"/>
      <c r="F1620" s="129"/>
      <c r="G1620" s="130"/>
      <c r="H1620" s="128"/>
      <c r="I1620" s="129"/>
      <c r="J1620" s="129"/>
      <c r="K1620" s="130"/>
      <c r="L1620" s="2"/>
      <c r="M1620" s="2"/>
      <c r="N1620" s="58"/>
      <c r="O1620" s="81"/>
      <c r="P1620" s="185"/>
      <c r="Q1620" s="2"/>
      <c r="R1620" s="2"/>
      <c r="S1620" s="44"/>
      <c r="T1620" s="43"/>
      <c r="U1620" s="8"/>
      <c r="V1620" s="8"/>
      <c r="W1620" s="8"/>
      <c r="X1620" s="8"/>
      <c r="Y1620" s="180"/>
      <c r="Z1620" s="73"/>
      <c r="AA1620" s="232"/>
      <c r="AB1620" s="72"/>
      <c r="AC1620" s="145"/>
      <c r="AD1620" s="71"/>
      <c r="AE1620" s="292"/>
      <c r="AF1620" s="220" t="s">
        <v>7391</v>
      </c>
      <c r="AG1620" s="55" t="s">
        <v>7390</v>
      </c>
      <c r="AH1620" s="141">
        <v>0.5</v>
      </c>
      <c r="AI1620" s="270"/>
      <c r="AJ1620" s="144"/>
      <c r="AK1620" s="150"/>
      <c r="AL1620" s="98">
        <f>ROUND(ROUND(ROUND(P1615*Y1616,0)*$AD$1451,0)*AH1620-AJ1618,0)</f>
        <v>192</v>
      </c>
      <c r="AM1620" s="66"/>
    </row>
    <row r="1621" spans="1:39" ht="16.75" customHeight="1" x14ac:dyDescent="0.3">
      <c r="A1621" s="11">
        <v>33</v>
      </c>
      <c r="B1621" s="14" t="s">
        <v>4541</v>
      </c>
      <c r="C1621" s="52" t="s">
        <v>13971</v>
      </c>
      <c r="D1621" s="45"/>
      <c r="E1621" s="2"/>
      <c r="F1621" s="2"/>
      <c r="G1621" s="44"/>
      <c r="H1621" s="45"/>
      <c r="I1621" s="2"/>
      <c r="J1621" s="2"/>
      <c r="K1621" s="44"/>
      <c r="L1621" s="2"/>
      <c r="M1621" s="2"/>
      <c r="N1621" s="58"/>
      <c r="O1621" s="81"/>
      <c r="P1621" s="185"/>
      <c r="Q1621" s="2"/>
      <c r="R1621" s="2"/>
      <c r="S1621" s="44"/>
      <c r="T1621" s="281" t="s">
        <v>13491</v>
      </c>
      <c r="U1621" s="282"/>
      <c r="V1621" s="282"/>
      <c r="W1621" s="282"/>
      <c r="X1621" s="2"/>
      <c r="Y1621" s="145"/>
      <c r="Z1621" s="71"/>
      <c r="AA1621" s="232"/>
      <c r="AB1621" s="72"/>
      <c r="AC1621" s="145"/>
      <c r="AD1621" s="71"/>
      <c r="AE1621" s="36"/>
      <c r="AF1621" s="194"/>
      <c r="AG1621" s="7"/>
      <c r="AH1621" s="7"/>
      <c r="AI1621" s="36"/>
      <c r="AJ1621" s="7"/>
      <c r="AK1621" s="37"/>
      <c r="AL1621" s="98">
        <f>ROUND(ROUND(P1615*Y1622,0)*$AD$1451,0)</f>
        <v>402</v>
      </c>
      <c r="AM1621" s="66"/>
    </row>
    <row r="1622" spans="1:39" ht="16.75" customHeight="1" x14ac:dyDescent="0.3">
      <c r="A1622" s="11">
        <v>33</v>
      </c>
      <c r="B1622" s="14" t="s">
        <v>4540</v>
      </c>
      <c r="C1622" s="52" t="s">
        <v>13970</v>
      </c>
      <c r="D1622" s="45"/>
      <c r="E1622" s="2"/>
      <c r="F1622" s="2"/>
      <c r="G1622" s="44"/>
      <c r="H1622" s="45"/>
      <c r="I1622" s="2"/>
      <c r="J1622" s="2"/>
      <c r="K1622" s="44"/>
      <c r="L1622" s="2"/>
      <c r="M1622" s="2"/>
      <c r="N1622" s="58"/>
      <c r="O1622" s="81"/>
      <c r="P1622" s="185"/>
      <c r="Q1622" s="2"/>
      <c r="R1622" s="2"/>
      <c r="S1622" s="44"/>
      <c r="T1622" s="284" t="s">
        <v>7405</v>
      </c>
      <c r="U1622" s="285"/>
      <c r="V1622" s="285"/>
      <c r="W1622" s="285"/>
      <c r="X1622" s="136" t="s">
        <v>7404</v>
      </c>
      <c r="Y1622" s="273">
        <v>0.95</v>
      </c>
      <c r="Z1622" s="274"/>
      <c r="AA1622" s="233"/>
      <c r="AB1622" s="156"/>
      <c r="AC1622" s="155"/>
      <c r="AD1622" s="157"/>
      <c r="AE1622" s="291" t="s">
        <v>12369</v>
      </c>
      <c r="AF1622" s="220" t="s">
        <v>7358</v>
      </c>
      <c r="AG1622" s="55" t="s">
        <v>7390</v>
      </c>
      <c r="AH1622" s="141">
        <v>0.7</v>
      </c>
      <c r="AI1622" s="141"/>
      <c r="AJ1622" s="141"/>
      <c r="AK1622" s="142"/>
      <c r="AL1622" s="98">
        <f>ROUND(ROUND(ROUND(P1615*Y1622,0)*$AD$1451,0)*AH1622,0)</f>
        <v>281</v>
      </c>
      <c r="AM1622" s="66"/>
    </row>
    <row r="1623" spans="1:39" ht="16.75" customHeight="1" x14ac:dyDescent="0.3">
      <c r="A1623" s="11">
        <v>33</v>
      </c>
      <c r="B1623" s="14" t="s">
        <v>4539</v>
      </c>
      <c r="C1623" s="52" t="s">
        <v>13969</v>
      </c>
      <c r="D1623" s="128"/>
      <c r="E1623" s="129"/>
      <c r="F1623" s="129"/>
      <c r="G1623" s="130"/>
      <c r="H1623" s="128"/>
      <c r="I1623" s="129"/>
      <c r="J1623" s="129"/>
      <c r="K1623" s="130"/>
      <c r="L1623" s="2"/>
      <c r="M1623" s="2"/>
      <c r="N1623" s="58"/>
      <c r="O1623" s="81"/>
      <c r="P1623" s="185"/>
      <c r="Q1623" s="2"/>
      <c r="R1623" s="2"/>
      <c r="S1623" s="44"/>
      <c r="T1623" s="284"/>
      <c r="U1623" s="285"/>
      <c r="V1623" s="285"/>
      <c r="W1623" s="285"/>
      <c r="X1623" s="2"/>
      <c r="Y1623" s="145"/>
      <c r="Z1623" s="71"/>
      <c r="AA1623" s="232"/>
      <c r="AB1623" s="72"/>
      <c r="AC1623" s="145"/>
      <c r="AD1623" s="71"/>
      <c r="AE1623" s="292"/>
      <c r="AF1623" s="220" t="s">
        <v>7391</v>
      </c>
      <c r="AG1623" s="55" t="s">
        <v>7390</v>
      </c>
      <c r="AH1623" s="141">
        <v>0.5</v>
      </c>
      <c r="AI1623" s="141"/>
      <c r="AJ1623" s="141"/>
      <c r="AK1623" s="142"/>
      <c r="AL1623" s="98">
        <f>ROUND(ROUND(ROUND(P1615*Y1622,0)*$AD$1451,0)*AH1623,0)</f>
        <v>201</v>
      </c>
      <c r="AM1623" s="66"/>
    </row>
    <row r="1624" spans="1:39" ht="16.75" customHeight="1" x14ac:dyDescent="0.3">
      <c r="A1624" s="11">
        <v>33</v>
      </c>
      <c r="B1624" s="14" t="s">
        <v>4538</v>
      </c>
      <c r="C1624" s="52" t="s">
        <v>13968</v>
      </c>
      <c r="D1624" s="128"/>
      <c r="E1624" s="129"/>
      <c r="F1624" s="129"/>
      <c r="G1624" s="130"/>
      <c r="H1624" s="128"/>
      <c r="I1624" s="129"/>
      <c r="J1624" s="129"/>
      <c r="K1624" s="130"/>
      <c r="L1624" s="2"/>
      <c r="M1624" s="2"/>
      <c r="N1624" s="58"/>
      <c r="O1624" s="81"/>
      <c r="P1624" s="185"/>
      <c r="Q1624" s="2"/>
      <c r="R1624" s="2"/>
      <c r="S1624" s="44"/>
      <c r="T1624" s="45"/>
      <c r="U1624" s="2"/>
      <c r="V1624" s="2"/>
      <c r="W1624" s="2"/>
      <c r="X1624" s="2"/>
      <c r="Y1624" s="145"/>
      <c r="Z1624" s="71"/>
      <c r="AA1624" s="232"/>
      <c r="AB1624" s="72"/>
      <c r="AC1624" s="145"/>
      <c r="AD1624" s="71"/>
      <c r="AE1624" s="36"/>
      <c r="AF1624" s="201"/>
      <c r="AG1624" s="55"/>
      <c r="AH1624" s="141"/>
      <c r="AI1624" s="268" t="s">
        <v>7356</v>
      </c>
      <c r="AJ1624" s="53">
        <v>5</v>
      </c>
      <c r="AK1624" s="181" t="s">
        <v>7357</v>
      </c>
      <c r="AL1624" s="98">
        <f>ROUND(ROUND(P1615*Y1622,0)*$AD$1451-AJ1624,0)</f>
        <v>397</v>
      </c>
      <c r="AM1624" s="66"/>
    </row>
    <row r="1625" spans="1:39" ht="16.75" customHeight="1" x14ac:dyDescent="0.3">
      <c r="A1625" s="11">
        <v>33</v>
      </c>
      <c r="B1625" s="14" t="s">
        <v>4537</v>
      </c>
      <c r="C1625" s="52" t="s">
        <v>13967</v>
      </c>
      <c r="D1625" s="128"/>
      <c r="E1625" s="129"/>
      <c r="F1625" s="129"/>
      <c r="G1625" s="130"/>
      <c r="H1625" s="128"/>
      <c r="I1625" s="129"/>
      <c r="J1625" s="129"/>
      <c r="K1625" s="130"/>
      <c r="L1625" s="2"/>
      <c r="M1625" s="2"/>
      <c r="N1625" s="58"/>
      <c r="O1625" s="81"/>
      <c r="P1625" s="185"/>
      <c r="Q1625" s="2"/>
      <c r="R1625" s="2"/>
      <c r="S1625" s="44"/>
      <c r="T1625" s="45"/>
      <c r="U1625" s="2"/>
      <c r="V1625" s="2"/>
      <c r="W1625" s="2"/>
      <c r="X1625" s="2"/>
      <c r="Y1625" s="145"/>
      <c r="Z1625" s="71"/>
      <c r="AA1625" s="232"/>
      <c r="AB1625" s="72"/>
      <c r="AC1625" s="145"/>
      <c r="AD1625" s="71"/>
      <c r="AE1625" s="291" t="s">
        <v>12369</v>
      </c>
      <c r="AF1625" s="220" t="s">
        <v>7358</v>
      </c>
      <c r="AG1625" s="55" t="s">
        <v>7390</v>
      </c>
      <c r="AH1625" s="141">
        <v>0.7</v>
      </c>
      <c r="AI1625" s="269"/>
      <c r="AJ1625" s="136"/>
      <c r="AK1625" s="75"/>
      <c r="AL1625" s="98">
        <f>ROUND(ROUND(ROUND(P1615*Y1622,0)*$AD$1451,0)*AH1625-AJ1624,0)</f>
        <v>276</v>
      </c>
      <c r="AM1625" s="66"/>
    </row>
    <row r="1626" spans="1:39" ht="16.75" customHeight="1" x14ac:dyDescent="0.3">
      <c r="A1626" s="11">
        <v>33</v>
      </c>
      <c r="B1626" s="14" t="s">
        <v>4536</v>
      </c>
      <c r="C1626" s="52" t="s">
        <v>13966</v>
      </c>
      <c r="D1626" s="128"/>
      <c r="E1626" s="129"/>
      <c r="F1626" s="129"/>
      <c r="G1626" s="130"/>
      <c r="H1626" s="128"/>
      <c r="I1626" s="129"/>
      <c r="J1626" s="129"/>
      <c r="K1626" s="130"/>
      <c r="L1626" s="2"/>
      <c r="M1626" s="2"/>
      <c r="N1626" s="58"/>
      <c r="O1626" s="81"/>
      <c r="P1626" s="241"/>
      <c r="Q1626" s="8"/>
      <c r="R1626" s="8"/>
      <c r="S1626" s="24"/>
      <c r="T1626" s="43"/>
      <c r="U1626" s="8"/>
      <c r="V1626" s="8"/>
      <c r="W1626" s="8"/>
      <c r="X1626" s="8"/>
      <c r="Y1626" s="180"/>
      <c r="Z1626" s="73"/>
      <c r="AA1626" s="232"/>
      <c r="AB1626" s="72"/>
      <c r="AC1626" s="145"/>
      <c r="AD1626" s="71"/>
      <c r="AE1626" s="292"/>
      <c r="AF1626" s="220" t="s">
        <v>7391</v>
      </c>
      <c r="AG1626" s="55" t="s">
        <v>7390</v>
      </c>
      <c r="AH1626" s="141">
        <v>0.5</v>
      </c>
      <c r="AI1626" s="270"/>
      <c r="AJ1626" s="144"/>
      <c r="AK1626" s="150"/>
      <c r="AL1626" s="98">
        <f>ROUND(ROUND(ROUND(P1615*Y1622,0)*$AD$1451,0)*AH1626-AJ1624,0)</f>
        <v>196</v>
      </c>
      <c r="AM1626" s="66"/>
    </row>
    <row r="1627" spans="1:39" ht="16.75" customHeight="1" x14ac:dyDescent="0.3">
      <c r="A1627" s="11">
        <v>33</v>
      </c>
      <c r="B1627" s="14" t="s">
        <v>4535</v>
      </c>
      <c r="C1627" s="52" t="s">
        <v>13965</v>
      </c>
      <c r="D1627" s="45"/>
      <c r="E1627" s="2"/>
      <c r="F1627" s="2"/>
      <c r="G1627" s="44"/>
      <c r="H1627" s="45"/>
      <c r="I1627" s="2"/>
      <c r="J1627" s="2"/>
      <c r="K1627" s="44"/>
      <c r="L1627" s="2"/>
      <c r="M1627" s="2"/>
      <c r="N1627" s="58"/>
      <c r="O1627" s="81"/>
      <c r="P1627" s="167" t="s">
        <v>7425</v>
      </c>
      <c r="Q1627" s="36"/>
      <c r="R1627" s="36"/>
      <c r="S1627" s="50"/>
      <c r="T1627" s="36"/>
      <c r="U1627" s="36"/>
      <c r="V1627" s="36"/>
      <c r="W1627" s="36"/>
      <c r="X1627" s="36"/>
      <c r="Y1627" s="217"/>
      <c r="Z1627" s="50"/>
      <c r="AA1627" s="12"/>
      <c r="AB1627" s="45"/>
      <c r="AC1627" s="2"/>
      <c r="AD1627" s="44"/>
      <c r="AE1627" s="36"/>
      <c r="AF1627" s="53"/>
      <c r="AG1627" s="36"/>
      <c r="AH1627" s="36"/>
      <c r="AI1627" s="36"/>
      <c r="AJ1627" s="36"/>
      <c r="AK1627" s="50"/>
      <c r="AL1627" s="98">
        <f>ROUND(P1633*$AD$1451,0)</f>
        <v>390</v>
      </c>
      <c r="AM1627" s="66"/>
    </row>
    <row r="1628" spans="1:39" ht="16.75" customHeight="1" x14ac:dyDescent="0.3">
      <c r="A1628" s="11">
        <v>33</v>
      </c>
      <c r="B1628" s="14" t="s">
        <v>4534</v>
      </c>
      <c r="C1628" s="52" t="s">
        <v>13964</v>
      </c>
      <c r="D1628" s="45"/>
      <c r="E1628" s="2"/>
      <c r="F1628" s="2"/>
      <c r="G1628" s="44"/>
      <c r="H1628" s="45"/>
      <c r="I1628" s="2"/>
      <c r="J1628" s="2"/>
      <c r="K1628" s="44"/>
      <c r="L1628" s="2"/>
      <c r="M1628" s="2"/>
      <c r="N1628" s="58"/>
      <c r="O1628" s="81"/>
      <c r="P1628" s="185"/>
      <c r="Q1628" s="2"/>
      <c r="R1628" s="2"/>
      <c r="S1628" s="44"/>
      <c r="T1628" s="2"/>
      <c r="U1628" s="2"/>
      <c r="V1628" s="2"/>
      <c r="W1628" s="2"/>
      <c r="X1628" s="2"/>
      <c r="Y1628" s="145"/>
      <c r="Z1628" s="71"/>
      <c r="AA1628" s="232"/>
      <c r="AB1628" s="72"/>
      <c r="AC1628" s="145"/>
      <c r="AD1628" s="71"/>
      <c r="AE1628" s="291" t="s">
        <v>12369</v>
      </c>
      <c r="AF1628" s="220" t="s">
        <v>7358</v>
      </c>
      <c r="AG1628" s="55" t="s">
        <v>7390</v>
      </c>
      <c r="AH1628" s="141">
        <v>0.7</v>
      </c>
      <c r="AI1628" s="141"/>
      <c r="AJ1628" s="141"/>
      <c r="AK1628" s="142"/>
      <c r="AL1628" s="98">
        <f>ROUND(ROUND(P1633*$AD$1451,0)*AH1628,0)</f>
        <v>273</v>
      </c>
      <c r="AM1628" s="66"/>
    </row>
    <row r="1629" spans="1:39" ht="16.75" customHeight="1" x14ac:dyDescent="0.3">
      <c r="A1629" s="11">
        <v>33</v>
      </c>
      <c r="B1629" s="14" t="s">
        <v>4533</v>
      </c>
      <c r="C1629" s="52" t="s">
        <v>13963</v>
      </c>
      <c r="D1629" s="128"/>
      <c r="E1629" s="129"/>
      <c r="F1629" s="129"/>
      <c r="G1629" s="130"/>
      <c r="H1629" s="128"/>
      <c r="I1629" s="129"/>
      <c r="J1629" s="129"/>
      <c r="K1629" s="130"/>
      <c r="L1629" s="2"/>
      <c r="M1629" s="2"/>
      <c r="N1629" s="58"/>
      <c r="O1629" s="81"/>
      <c r="P1629" s="185"/>
      <c r="Q1629" s="2"/>
      <c r="R1629" s="2"/>
      <c r="S1629" s="44"/>
      <c r="T1629" s="45"/>
      <c r="U1629" s="2"/>
      <c r="V1629" s="2"/>
      <c r="W1629" s="2"/>
      <c r="X1629" s="2"/>
      <c r="Y1629" s="145"/>
      <c r="Z1629" s="71"/>
      <c r="AA1629" s="232"/>
      <c r="AB1629" s="72"/>
      <c r="AC1629" s="145"/>
      <c r="AD1629" s="71"/>
      <c r="AE1629" s="292"/>
      <c r="AF1629" s="220" t="s">
        <v>7391</v>
      </c>
      <c r="AG1629" s="55" t="s">
        <v>7390</v>
      </c>
      <c r="AH1629" s="141">
        <v>0.5</v>
      </c>
      <c r="AI1629" s="141"/>
      <c r="AJ1629" s="141"/>
      <c r="AK1629" s="142"/>
      <c r="AL1629" s="98">
        <f>ROUND(ROUND(P1633*$AD$1451,0)*AH1629,0)</f>
        <v>195</v>
      </c>
      <c r="AM1629" s="66"/>
    </row>
    <row r="1630" spans="1:39" ht="16.75" customHeight="1" x14ac:dyDescent="0.3">
      <c r="A1630" s="11">
        <v>33</v>
      </c>
      <c r="B1630" s="14" t="s">
        <v>4532</v>
      </c>
      <c r="C1630" s="52" t="s">
        <v>13962</v>
      </c>
      <c r="D1630" s="128"/>
      <c r="E1630" s="129"/>
      <c r="F1630" s="129"/>
      <c r="G1630" s="130"/>
      <c r="H1630" s="128"/>
      <c r="I1630" s="129"/>
      <c r="J1630" s="129"/>
      <c r="K1630" s="130"/>
      <c r="L1630" s="2"/>
      <c r="M1630" s="2"/>
      <c r="N1630" s="58"/>
      <c r="O1630" s="81"/>
      <c r="P1630" s="185"/>
      <c r="Q1630" s="2"/>
      <c r="R1630" s="2"/>
      <c r="S1630" s="44"/>
      <c r="T1630" s="2"/>
      <c r="U1630" s="2"/>
      <c r="V1630" s="2"/>
      <c r="W1630" s="2"/>
      <c r="X1630" s="2"/>
      <c r="Y1630" s="145"/>
      <c r="Z1630" s="71"/>
      <c r="AA1630" s="232"/>
      <c r="AB1630" s="72"/>
      <c r="AC1630" s="145"/>
      <c r="AD1630" s="71"/>
      <c r="AE1630" s="36"/>
      <c r="AF1630" s="201"/>
      <c r="AG1630" s="55"/>
      <c r="AH1630" s="141"/>
      <c r="AI1630" s="268" t="s">
        <v>7356</v>
      </c>
      <c r="AJ1630" s="53">
        <v>5</v>
      </c>
      <c r="AK1630" s="181" t="s">
        <v>7357</v>
      </c>
      <c r="AL1630" s="98">
        <f>ROUND(P1633*$AD$1451-AJ1630,0)</f>
        <v>385</v>
      </c>
      <c r="AM1630" s="66"/>
    </row>
    <row r="1631" spans="1:39" ht="16.75" customHeight="1" x14ac:dyDescent="0.3">
      <c r="A1631" s="11">
        <v>33</v>
      </c>
      <c r="B1631" s="14" t="s">
        <v>4531</v>
      </c>
      <c r="C1631" s="52" t="s">
        <v>13961</v>
      </c>
      <c r="D1631" s="128"/>
      <c r="E1631" s="129"/>
      <c r="F1631" s="129"/>
      <c r="G1631" s="130"/>
      <c r="H1631" s="128"/>
      <c r="I1631" s="129"/>
      <c r="J1631" s="129"/>
      <c r="K1631" s="130"/>
      <c r="L1631" s="2"/>
      <c r="M1631" s="2"/>
      <c r="N1631" s="58"/>
      <c r="O1631" s="81"/>
      <c r="P1631" s="185"/>
      <c r="Q1631" s="2"/>
      <c r="R1631" s="2"/>
      <c r="S1631" s="44"/>
      <c r="T1631" s="2"/>
      <c r="U1631" s="2"/>
      <c r="V1631" s="2"/>
      <c r="W1631" s="2"/>
      <c r="X1631" s="2"/>
      <c r="Y1631" s="145"/>
      <c r="Z1631" s="71"/>
      <c r="AA1631" s="232"/>
      <c r="AB1631" s="72"/>
      <c r="AC1631" s="145"/>
      <c r="AD1631" s="71"/>
      <c r="AE1631" s="291" t="s">
        <v>12369</v>
      </c>
      <c r="AF1631" s="220" t="s">
        <v>7358</v>
      </c>
      <c r="AG1631" s="55" t="s">
        <v>7390</v>
      </c>
      <c r="AH1631" s="141">
        <v>0.7</v>
      </c>
      <c r="AI1631" s="269"/>
      <c r="AJ1631" s="136"/>
      <c r="AK1631" s="75"/>
      <c r="AL1631" s="98">
        <f>ROUND(ROUND(P1633*$AD$1451,0)*AH1631-AJ1630,0)</f>
        <v>268</v>
      </c>
      <c r="AM1631" s="66"/>
    </row>
    <row r="1632" spans="1:39" ht="16.75" customHeight="1" x14ac:dyDescent="0.3">
      <c r="A1632" s="11">
        <v>33</v>
      </c>
      <c r="B1632" s="14" t="s">
        <v>4530</v>
      </c>
      <c r="C1632" s="52" t="s">
        <v>13960</v>
      </c>
      <c r="D1632" s="128"/>
      <c r="E1632" s="129"/>
      <c r="F1632" s="129"/>
      <c r="G1632" s="130"/>
      <c r="H1632" s="128"/>
      <c r="I1632" s="129"/>
      <c r="J1632" s="129"/>
      <c r="K1632" s="130"/>
      <c r="L1632" s="2"/>
      <c r="M1632" s="2"/>
      <c r="N1632" s="58"/>
      <c r="O1632" s="81"/>
      <c r="P1632" s="185"/>
      <c r="Q1632" s="2"/>
      <c r="R1632" s="2"/>
      <c r="S1632" s="44"/>
      <c r="T1632" s="2"/>
      <c r="U1632" s="2"/>
      <c r="V1632" s="2"/>
      <c r="W1632" s="2"/>
      <c r="X1632" s="2"/>
      <c r="Y1632" s="145"/>
      <c r="Z1632" s="71"/>
      <c r="AA1632" s="232"/>
      <c r="AB1632" s="72"/>
      <c r="AC1632" s="145"/>
      <c r="AD1632" s="71"/>
      <c r="AE1632" s="292"/>
      <c r="AF1632" s="220" t="s">
        <v>7391</v>
      </c>
      <c r="AG1632" s="55" t="s">
        <v>7390</v>
      </c>
      <c r="AH1632" s="141">
        <v>0.5</v>
      </c>
      <c r="AI1632" s="270"/>
      <c r="AJ1632" s="144"/>
      <c r="AK1632" s="150"/>
      <c r="AL1632" s="98">
        <f>ROUND(ROUND(P1633*$AD$1451,0)*AH1632-AJ1630,0)</f>
        <v>190</v>
      </c>
      <c r="AM1632" s="66"/>
    </row>
    <row r="1633" spans="1:39" ht="16.75" customHeight="1" x14ac:dyDescent="0.3">
      <c r="A1633" s="11">
        <v>33</v>
      </c>
      <c r="B1633" s="14" t="s">
        <v>4529</v>
      </c>
      <c r="C1633" s="52" t="s">
        <v>13959</v>
      </c>
      <c r="D1633" s="45"/>
      <c r="E1633" s="2"/>
      <c r="F1633" s="2"/>
      <c r="G1633" s="44"/>
      <c r="H1633" s="45"/>
      <c r="I1633" s="2"/>
      <c r="J1633" s="2"/>
      <c r="K1633" s="44"/>
      <c r="L1633" s="2"/>
      <c r="M1633" s="2"/>
      <c r="N1633" s="58"/>
      <c r="O1633" s="81"/>
      <c r="P1633" s="271">
        <f>'21共同生活援助（日中支援型）'!P913</f>
        <v>557</v>
      </c>
      <c r="Q1633" s="272"/>
      <c r="R1633" s="2" t="s">
        <v>7388</v>
      </c>
      <c r="S1633" s="44"/>
      <c r="T1633" s="281" t="s">
        <v>7380</v>
      </c>
      <c r="U1633" s="282"/>
      <c r="V1633" s="282"/>
      <c r="W1633" s="282"/>
      <c r="X1633" s="36"/>
      <c r="Y1633" s="217"/>
      <c r="Z1633" s="74"/>
      <c r="AA1633" s="232"/>
      <c r="AB1633" s="72"/>
      <c r="AC1633" s="145"/>
      <c r="AD1633" s="71"/>
      <c r="AE1633" s="36"/>
      <c r="AF1633" s="194"/>
      <c r="AG1633" s="7"/>
      <c r="AH1633" s="7"/>
      <c r="AI1633" s="36"/>
      <c r="AJ1633" s="7"/>
      <c r="AK1633" s="37"/>
      <c r="AL1633" s="98">
        <f>ROUND(ROUND(P1633*Y1634,0)*$AD$1451,0)</f>
        <v>363</v>
      </c>
      <c r="AM1633" s="66"/>
    </row>
    <row r="1634" spans="1:39" ht="16.75" customHeight="1" x14ac:dyDescent="0.3">
      <c r="A1634" s="11">
        <v>33</v>
      </c>
      <c r="B1634" s="14" t="s">
        <v>4528</v>
      </c>
      <c r="C1634" s="52" t="s">
        <v>13958</v>
      </c>
      <c r="D1634" s="45"/>
      <c r="E1634" s="2"/>
      <c r="F1634" s="2"/>
      <c r="G1634" s="44"/>
      <c r="H1634" s="45"/>
      <c r="I1634" s="2"/>
      <c r="J1634" s="2"/>
      <c r="K1634" s="44"/>
      <c r="L1634" s="2"/>
      <c r="M1634" s="2"/>
      <c r="N1634" s="58"/>
      <c r="O1634" s="81"/>
      <c r="P1634" s="72"/>
      <c r="Q1634" s="145"/>
      <c r="R1634" s="2"/>
      <c r="S1634" s="44"/>
      <c r="T1634" s="284"/>
      <c r="U1634" s="285"/>
      <c r="V1634" s="285"/>
      <c r="W1634" s="285"/>
      <c r="X1634" s="136" t="s">
        <v>7404</v>
      </c>
      <c r="Y1634" s="273">
        <v>0.93</v>
      </c>
      <c r="Z1634" s="274"/>
      <c r="AA1634" s="233"/>
      <c r="AB1634" s="156"/>
      <c r="AC1634" s="155"/>
      <c r="AD1634" s="157"/>
      <c r="AE1634" s="291" t="s">
        <v>12369</v>
      </c>
      <c r="AF1634" s="220" t="s">
        <v>7358</v>
      </c>
      <c r="AG1634" s="55" t="s">
        <v>7390</v>
      </c>
      <c r="AH1634" s="141">
        <v>0.7</v>
      </c>
      <c r="AI1634" s="141"/>
      <c r="AJ1634" s="141"/>
      <c r="AK1634" s="142"/>
      <c r="AL1634" s="98">
        <f>ROUND(ROUND(ROUND(P1633*Y1634,0)*$AD$1451,0)*AH1634,0)</f>
        <v>254</v>
      </c>
      <c r="AM1634" s="66"/>
    </row>
    <row r="1635" spans="1:39" ht="16.75" customHeight="1" x14ac:dyDescent="0.3">
      <c r="A1635" s="11">
        <v>33</v>
      </c>
      <c r="B1635" s="14" t="s">
        <v>4527</v>
      </c>
      <c r="C1635" s="52" t="s">
        <v>13957</v>
      </c>
      <c r="D1635" s="128"/>
      <c r="E1635" s="129"/>
      <c r="F1635" s="129"/>
      <c r="G1635" s="130"/>
      <c r="H1635" s="128"/>
      <c r="I1635" s="129"/>
      <c r="J1635" s="129"/>
      <c r="K1635" s="130"/>
      <c r="L1635" s="2"/>
      <c r="M1635" s="2"/>
      <c r="N1635" s="58"/>
      <c r="O1635" s="81"/>
      <c r="P1635" s="185"/>
      <c r="Q1635" s="2"/>
      <c r="R1635" s="2"/>
      <c r="S1635" s="44"/>
      <c r="T1635" s="284"/>
      <c r="U1635" s="285"/>
      <c r="V1635" s="285"/>
      <c r="W1635" s="285"/>
      <c r="X1635" s="2"/>
      <c r="Y1635" s="145"/>
      <c r="Z1635" s="71"/>
      <c r="AA1635" s="232"/>
      <c r="AB1635" s="72"/>
      <c r="AC1635" s="145"/>
      <c r="AD1635" s="71"/>
      <c r="AE1635" s="292"/>
      <c r="AF1635" s="220" t="s">
        <v>7391</v>
      </c>
      <c r="AG1635" s="55" t="s">
        <v>7390</v>
      </c>
      <c r="AH1635" s="141">
        <v>0.5</v>
      </c>
      <c r="AI1635" s="141"/>
      <c r="AJ1635" s="141"/>
      <c r="AK1635" s="142"/>
      <c r="AL1635" s="98">
        <f>ROUND(ROUND(ROUND(P1633*Y1634,0)*$AD$1451,0)*AH1635,0)</f>
        <v>182</v>
      </c>
      <c r="AM1635" s="66"/>
    </row>
    <row r="1636" spans="1:39" ht="16.75" customHeight="1" x14ac:dyDescent="0.3">
      <c r="A1636" s="11">
        <v>33</v>
      </c>
      <c r="B1636" s="14" t="s">
        <v>4526</v>
      </c>
      <c r="C1636" s="52" t="s">
        <v>13956</v>
      </c>
      <c r="D1636" s="128"/>
      <c r="E1636" s="129"/>
      <c r="F1636" s="129"/>
      <c r="G1636" s="130"/>
      <c r="H1636" s="128"/>
      <c r="I1636" s="129"/>
      <c r="J1636" s="129"/>
      <c r="K1636" s="130"/>
      <c r="L1636" s="2"/>
      <c r="M1636" s="2"/>
      <c r="N1636" s="58"/>
      <c r="O1636" s="81"/>
      <c r="P1636" s="185"/>
      <c r="Q1636" s="2"/>
      <c r="R1636" s="2"/>
      <c r="S1636" s="44"/>
      <c r="T1636" s="45"/>
      <c r="U1636" s="2"/>
      <c r="V1636" s="2"/>
      <c r="W1636" s="2"/>
      <c r="X1636" s="2"/>
      <c r="Y1636" s="145"/>
      <c r="Z1636" s="71"/>
      <c r="AA1636" s="232"/>
      <c r="AB1636" s="72"/>
      <c r="AC1636" s="145"/>
      <c r="AD1636" s="71"/>
      <c r="AE1636" s="36"/>
      <c r="AF1636" s="201"/>
      <c r="AG1636" s="55"/>
      <c r="AH1636" s="141"/>
      <c r="AI1636" s="268" t="s">
        <v>7356</v>
      </c>
      <c r="AJ1636" s="53">
        <v>5</v>
      </c>
      <c r="AK1636" s="181" t="s">
        <v>7357</v>
      </c>
      <c r="AL1636" s="98">
        <f>ROUND(ROUND(P1633*Y1634,0)*$AD$1451-AJ1636,0)</f>
        <v>358</v>
      </c>
      <c r="AM1636" s="66"/>
    </row>
    <row r="1637" spans="1:39" ht="16.75" customHeight="1" x14ac:dyDescent="0.3">
      <c r="A1637" s="11">
        <v>33</v>
      </c>
      <c r="B1637" s="14" t="s">
        <v>4525</v>
      </c>
      <c r="C1637" s="52" t="s">
        <v>13955</v>
      </c>
      <c r="D1637" s="128"/>
      <c r="E1637" s="129"/>
      <c r="F1637" s="129"/>
      <c r="G1637" s="130"/>
      <c r="H1637" s="128"/>
      <c r="I1637" s="129"/>
      <c r="J1637" s="129"/>
      <c r="K1637" s="130"/>
      <c r="L1637" s="2"/>
      <c r="M1637" s="2"/>
      <c r="N1637" s="58"/>
      <c r="O1637" s="81"/>
      <c r="P1637" s="185"/>
      <c r="Q1637" s="2"/>
      <c r="R1637" s="2"/>
      <c r="S1637" s="44"/>
      <c r="T1637" s="45"/>
      <c r="U1637" s="2"/>
      <c r="V1637" s="2"/>
      <c r="W1637" s="2"/>
      <c r="X1637" s="2"/>
      <c r="Y1637" s="145"/>
      <c r="Z1637" s="71"/>
      <c r="AA1637" s="232"/>
      <c r="AB1637" s="72"/>
      <c r="AC1637" s="145"/>
      <c r="AD1637" s="71"/>
      <c r="AE1637" s="291" t="s">
        <v>12369</v>
      </c>
      <c r="AF1637" s="220" t="s">
        <v>7358</v>
      </c>
      <c r="AG1637" s="55" t="s">
        <v>7390</v>
      </c>
      <c r="AH1637" s="141">
        <v>0.7</v>
      </c>
      <c r="AI1637" s="269"/>
      <c r="AJ1637" s="136"/>
      <c r="AK1637" s="75"/>
      <c r="AL1637" s="98">
        <f>ROUND(ROUND(ROUND(P1633*Y1634,0)*$AD$1451,0)*AH1637-AJ1636,0)</f>
        <v>249</v>
      </c>
      <c r="AM1637" s="66"/>
    </row>
    <row r="1638" spans="1:39" ht="16.75" customHeight="1" x14ac:dyDescent="0.3">
      <c r="A1638" s="11">
        <v>33</v>
      </c>
      <c r="B1638" s="14" t="s">
        <v>4524</v>
      </c>
      <c r="C1638" s="52" t="s">
        <v>13954</v>
      </c>
      <c r="D1638" s="128"/>
      <c r="E1638" s="129"/>
      <c r="F1638" s="129"/>
      <c r="G1638" s="130"/>
      <c r="H1638" s="128"/>
      <c r="I1638" s="129"/>
      <c r="J1638" s="129"/>
      <c r="K1638" s="130"/>
      <c r="L1638" s="2"/>
      <c r="M1638" s="2"/>
      <c r="N1638" s="58"/>
      <c r="O1638" s="81"/>
      <c r="P1638" s="185"/>
      <c r="Q1638" s="2"/>
      <c r="R1638" s="2"/>
      <c r="S1638" s="44"/>
      <c r="T1638" s="43"/>
      <c r="U1638" s="8"/>
      <c r="V1638" s="8"/>
      <c r="W1638" s="8"/>
      <c r="X1638" s="8"/>
      <c r="Y1638" s="180"/>
      <c r="Z1638" s="73"/>
      <c r="AA1638" s="232"/>
      <c r="AB1638" s="72"/>
      <c r="AC1638" s="145"/>
      <c r="AD1638" s="71"/>
      <c r="AE1638" s="292"/>
      <c r="AF1638" s="220" t="s">
        <v>7391</v>
      </c>
      <c r="AG1638" s="55" t="s">
        <v>7390</v>
      </c>
      <c r="AH1638" s="141">
        <v>0.5</v>
      </c>
      <c r="AI1638" s="270"/>
      <c r="AJ1638" s="144"/>
      <c r="AK1638" s="150"/>
      <c r="AL1638" s="98">
        <f>ROUND(ROUND(ROUND(P1633*Y1634,0)*$AD$1451,0)*AH1638-AJ1636,0)</f>
        <v>177</v>
      </c>
      <c r="AM1638" s="66"/>
    </row>
    <row r="1639" spans="1:39" ht="16.75" customHeight="1" x14ac:dyDescent="0.3">
      <c r="A1639" s="11">
        <v>33</v>
      </c>
      <c r="B1639" s="14" t="s">
        <v>4523</v>
      </c>
      <c r="C1639" s="52" t="s">
        <v>13953</v>
      </c>
      <c r="D1639" s="45"/>
      <c r="E1639" s="2"/>
      <c r="F1639" s="2"/>
      <c r="G1639" s="44"/>
      <c r="H1639" s="45"/>
      <c r="I1639" s="2"/>
      <c r="J1639" s="2"/>
      <c r="K1639" s="44"/>
      <c r="L1639" s="2"/>
      <c r="M1639" s="2"/>
      <c r="N1639" s="58"/>
      <c r="O1639" s="81"/>
      <c r="P1639" s="185"/>
      <c r="Q1639" s="2"/>
      <c r="R1639" s="2"/>
      <c r="S1639" s="44"/>
      <c r="T1639" s="281" t="s">
        <v>13491</v>
      </c>
      <c r="U1639" s="282"/>
      <c r="V1639" s="282"/>
      <c r="W1639" s="282"/>
      <c r="X1639" s="2"/>
      <c r="Y1639" s="145"/>
      <c r="Z1639" s="71"/>
      <c r="AA1639" s="232"/>
      <c r="AB1639" s="72"/>
      <c r="AC1639" s="145"/>
      <c r="AD1639" s="71"/>
      <c r="AE1639" s="36"/>
      <c r="AF1639" s="194"/>
      <c r="AG1639" s="7"/>
      <c r="AH1639" s="7"/>
      <c r="AI1639" s="36"/>
      <c r="AJ1639" s="7"/>
      <c r="AK1639" s="37"/>
      <c r="AL1639" s="98">
        <f>ROUND(ROUND(P1633*Y1640,0)*$AD$1451,0)</f>
        <v>370</v>
      </c>
      <c r="AM1639" s="66"/>
    </row>
    <row r="1640" spans="1:39" ht="16.75" customHeight="1" x14ac:dyDescent="0.3">
      <c r="A1640" s="11">
        <v>33</v>
      </c>
      <c r="B1640" s="14" t="s">
        <v>4522</v>
      </c>
      <c r="C1640" s="52" t="s">
        <v>13952</v>
      </c>
      <c r="D1640" s="45"/>
      <c r="E1640" s="2"/>
      <c r="F1640" s="2"/>
      <c r="G1640" s="44"/>
      <c r="H1640" s="45"/>
      <c r="I1640" s="2"/>
      <c r="J1640" s="2"/>
      <c r="K1640" s="44"/>
      <c r="L1640" s="2"/>
      <c r="M1640" s="2"/>
      <c r="N1640" s="58"/>
      <c r="O1640" s="81"/>
      <c r="P1640" s="185"/>
      <c r="Q1640" s="2"/>
      <c r="R1640" s="2"/>
      <c r="S1640" s="44"/>
      <c r="T1640" s="284" t="s">
        <v>7405</v>
      </c>
      <c r="U1640" s="285"/>
      <c r="V1640" s="285"/>
      <c r="W1640" s="285"/>
      <c r="X1640" s="136" t="s">
        <v>7404</v>
      </c>
      <c r="Y1640" s="273">
        <v>0.95</v>
      </c>
      <c r="Z1640" s="274"/>
      <c r="AA1640" s="233"/>
      <c r="AB1640" s="156"/>
      <c r="AC1640" s="155"/>
      <c r="AD1640" s="157"/>
      <c r="AE1640" s="291" t="s">
        <v>12369</v>
      </c>
      <c r="AF1640" s="220" t="s">
        <v>7358</v>
      </c>
      <c r="AG1640" s="55" t="s">
        <v>7390</v>
      </c>
      <c r="AH1640" s="141">
        <v>0.7</v>
      </c>
      <c r="AI1640" s="141"/>
      <c r="AJ1640" s="141"/>
      <c r="AK1640" s="142"/>
      <c r="AL1640" s="98">
        <f>ROUND(ROUND(ROUND(P1633*Y1640,0)*$AD$1451,0)*AH1640,0)</f>
        <v>259</v>
      </c>
      <c r="AM1640" s="66"/>
    </row>
    <row r="1641" spans="1:39" ht="16.75" customHeight="1" x14ac:dyDescent="0.3">
      <c r="A1641" s="11">
        <v>33</v>
      </c>
      <c r="B1641" s="14" t="s">
        <v>4521</v>
      </c>
      <c r="C1641" s="52" t="s">
        <v>13951</v>
      </c>
      <c r="D1641" s="128"/>
      <c r="E1641" s="129"/>
      <c r="F1641" s="129"/>
      <c r="G1641" s="130"/>
      <c r="H1641" s="128"/>
      <c r="I1641" s="129"/>
      <c r="J1641" s="129"/>
      <c r="K1641" s="130"/>
      <c r="L1641" s="2"/>
      <c r="M1641" s="2"/>
      <c r="N1641" s="58"/>
      <c r="O1641" s="81"/>
      <c r="P1641" s="185"/>
      <c r="Q1641" s="2"/>
      <c r="R1641" s="2"/>
      <c r="S1641" s="44"/>
      <c r="T1641" s="284"/>
      <c r="U1641" s="285"/>
      <c r="V1641" s="285"/>
      <c r="W1641" s="285"/>
      <c r="X1641" s="2"/>
      <c r="Y1641" s="145"/>
      <c r="Z1641" s="71"/>
      <c r="AA1641" s="232"/>
      <c r="AB1641" s="72"/>
      <c r="AC1641" s="145"/>
      <c r="AD1641" s="71"/>
      <c r="AE1641" s="292"/>
      <c r="AF1641" s="220" t="s">
        <v>7391</v>
      </c>
      <c r="AG1641" s="55" t="s">
        <v>7390</v>
      </c>
      <c r="AH1641" s="141">
        <v>0.5</v>
      </c>
      <c r="AI1641" s="141"/>
      <c r="AJ1641" s="141"/>
      <c r="AK1641" s="142"/>
      <c r="AL1641" s="98">
        <f>ROUND(ROUND(ROUND(P1633*Y1640,0)*$AD$1451,0)*AH1641,0)</f>
        <v>185</v>
      </c>
      <c r="AM1641" s="66"/>
    </row>
    <row r="1642" spans="1:39" ht="16.75" customHeight="1" x14ac:dyDescent="0.3">
      <c r="A1642" s="11">
        <v>33</v>
      </c>
      <c r="B1642" s="14" t="s">
        <v>4520</v>
      </c>
      <c r="C1642" s="52" t="s">
        <v>13950</v>
      </c>
      <c r="D1642" s="128"/>
      <c r="E1642" s="129"/>
      <c r="F1642" s="129"/>
      <c r="G1642" s="130"/>
      <c r="H1642" s="128"/>
      <c r="I1642" s="129"/>
      <c r="J1642" s="129"/>
      <c r="K1642" s="130"/>
      <c r="L1642" s="2"/>
      <c r="M1642" s="2"/>
      <c r="N1642" s="58"/>
      <c r="O1642" s="81"/>
      <c r="P1642" s="185"/>
      <c r="Q1642" s="2"/>
      <c r="R1642" s="2"/>
      <c r="S1642" s="44"/>
      <c r="T1642" s="45"/>
      <c r="U1642" s="2"/>
      <c r="V1642" s="2"/>
      <c r="W1642" s="2"/>
      <c r="X1642" s="2"/>
      <c r="Y1642" s="145"/>
      <c r="Z1642" s="71"/>
      <c r="AA1642" s="232"/>
      <c r="AB1642" s="72"/>
      <c r="AC1642" s="145"/>
      <c r="AD1642" s="71"/>
      <c r="AE1642" s="36"/>
      <c r="AF1642" s="201"/>
      <c r="AG1642" s="55"/>
      <c r="AH1642" s="141"/>
      <c r="AI1642" s="268" t="s">
        <v>7356</v>
      </c>
      <c r="AJ1642" s="53">
        <v>5</v>
      </c>
      <c r="AK1642" s="181" t="s">
        <v>7357</v>
      </c>
      <c r="AL1642" s="98">
        <f>ROUND(ROUND(P1633*Y1640,0)*$AD$1451-AJ1642,0)</f>
        <v>365</v>
      </c>
      <c r="AM1642" s="66"/>
    </row>
    <row r="1643" spans="1:39" ht="16.75" customHeight="1" x14ac:dyDescent="0.3">
      <c r="A1643" s="11">
        <v>33</v>
      </c>
      <c r="B1643" s="14" t="s">
        <v>4519</v>
      </c>
      <c r="C1643" s="52" t="s">
        <v>13949</v>
      </c>
      <c r="D1643" s="128"/>
      <c r="E1643" s="129"/>
      <c r="F1643" s="129"/>
      <c r="G1643" s="130"/>
      <c r="H1643" s="128"/>
      <c r="I1643" s="129"/>
      <c r="J1643" s="129"/>
      <c r="K1643" s="130"/>
      <c r="L1643" s="2"/>
      <c r="M1643" s="2"/>
      <c r="N1643" s="58"/>
      <c r="O1643" s="81"/>
      <c r="P1643" s="185"/>
      <c r="Q1643" s="2"/>
      <c r="R1643" s="2"/>
      <c r="S1643" s="44"/>
      <c r="T1643" s="45"/>
      <c r="U1643" s="2"/>
      <c r="V1643" s="2"/>
      <c r="W1643" s="2"/>
      <c r="X1643" s="2"/>
      <c r="Y1643" s="145"/>
      <c r="Z1643" s="71"/>
      <c r="AA1643" s="232"/>
      <c r="AB1643" s="72"/>
      <c r="AC1643" s="145"/>
      <c r="AD1643" s="71"/>
      <c r="AE1643" s="291" t="s">
        <v>12369</v>
      </c>
      <c r="AF1643" s="220" t="s">
        <v>7358</v>
      </c>
      <c r="AG1643" s="55" t="s">
        <v>7390</v>
      </c>
      <c r="AH1643" s="141">
        <v>0.7</v>
      </c>
      <c r="AI1643" s="269"/>
      <c r="AJ1643" s="136"/>
      <c r="AK1643" s="75"/>
      <c r="AL1643" s="98">
        <f>ROUND(ROUND(ROUND(P1633*Y1640,0)*$AD$1451,0)*AH1643-AJ1642,0)</f>
        <v>254</v>
      </c>
      <c r="AM1643" s="66"/>
    </row>
    <row r="1644" spans="1:39" ht="16.75" customHeight="1" x14ac:dyDescent="0.3">
      <c r="A1644" s="11">
        <v>33</v>
      </c>
      <c r="B1644" s="14" t="s">
        <v>4518</v>
      </c>
      <c r="C1644" s="52" t="s">
        <v>13948</v>
      </c>
      <c r="D1644" s="128"/>
      <c r="E1644" s="129"/>
      <c r="F1644" s="129"/>
      <c r="G1644" s="130"/>
      <c r="H1644" s="128"/>
      <c r="I1644" s="129"/>
      <c r="J1644" s="129"/>
      <c r="K1644" s="130"/>
      <c r="L1644" s="2"/>
      <c r="M1644" s="2"/>
      <c r="N1644" s="58"/>
      <c r="O1644" s="81"/>
      <c r="P1644" s="185"/>
      <c r="Q1644" s="2"/>
      <c r="R1644" s="2"/>
      <c r="S1644" s="44"/>
      <c r="T1644" s="43"/>
      <c r="U1644" s="8"/>
      <c r="V1644" s="8"/>
      <c r="W1644" s="8"/>
      <c r="X1644" s="8"/>
      <c r="Y1644" s="180"/>
      <c r="Z1644" s="73"/>
      <c r="AA1644" s="232"/>
      <c r="AB1644" s="72"/>
      <c r="AC1644" s="145"/>
      <c r="AD1644" s="71"/>
      <c r="AE1644" s="292"/>
      <c r="AF1644" s="220" t="s">
        <v>7391</v>
      </c>
      <c r="AG1644" s="55" t="s">
        <v>7390</v>
      </c>
      <c r="AH1644" s="141">
        <v>0.5</v>
      </c>
      <c r="AI1644" s="270"/>
      <c r="AJ1644" s="144"/>
      <c r="AK1644" s="150"/>
      <c r="AL1644" s="98">
        <f>ROUND(ROUND(ROUND(P1633*Y1640,0)*$AD$1451,0)*AH1644-AJ1642,0)</f>
        <v>180</v>
      </c>
      <c r="AM1644" s="66"/>
    </row>
    <row r="1645" spans="1:39" ht="16.75" customHeight="1" x14ac:dyDescent="0.3">
      <c r="A1645" s="11">
        <v>33</v>
      </c>
      <c r="B1645" s="14" t="s">
        <v>4517</v>
      </c>
      <c r="C1645" s="52" t="s">
        <v>13947</v>
      </c>
      <c r="D1645" s="45"/>
      <c r="E1645" s="2"/>
      <c r="F1645" s="2"/>
      <c r="G1645" s="44"/>
      <c r="H1645" s="45"/>
      <c r="I1645" s="2"/>
      <c r="J1645" s="2"/>
      <c r="K1645" s="44"/>
      <c r="L1645" s="2"/>
      <c r="M1645" s="2"/>
      <c r="N1645" s="58"/>
      <c r="O1645" s="81"/>
      <c r="P1645" s="167" t="s">
        <v>7398</v>
      </c>
      <c r="Q1645" s="36"/>
      <c r="R1645" s="36"/>
      <c r="S1645" s="50"/>
      <c r="T1645" s="36"/>
      <c r="U1645" s="36"/>
      <c r="V1645" s="36"/>
      <c r="W1645" s="36"/>
      <c r="X1645" s="36"/>
      <c r="Y1645" s="217"/>
      <c r="Z1645" s="50"/>
      <c r="AA1645" s="12"/>
      <c r="AB1645" s="45"/>
      <c r="AC1645" s="2"/>
      <c r="AD1645" s="44"/>
      <c r="AE1645" s="36"/>
      <c r="AF1645" s="53"/>
      <c r="AG1645" s="36"/>
      <c r="AH1645" s="36"/>
      <c r="AI1645" s="36"/>
      <c r="AJ1645" s="36"/>
      <c r="AK1645" s="50"/>
      <c r="AL1645" s="98">
        <f>ROUND(P1651*$AD$1451,0)</f>
        <v>367</v>
      </c>
      <c r="AM1645" s="16"/>
    </row>
    <row r="1646" spans="1:39" ht="16.75" customHeight="1" x14ac:dyDescent="0.3">
      <c r="A1646" s="11">
        <v>33</v>
      </c>
      <c r="B1646" s="14" t="s">
        <v>4516</v>
      </c>
      <c r="C1646" s="52" t="s">
        <v>13946</v>
      </c>
      <c r="D1646" s="45"/>
      <c r="E1646" s="2"/>
      <c r="F1646" s="2"/>
      <c r="G1646" s="44"/>
      <c r="H1646" s="45"/>
      <c r="I1646" s="2"/>
      <c r="J1646" s="2"/>
      <c r="K1646" s="44"/>
      <c r="L1646" s="2"/>
      <c r="M1646" s="2"/>
      <c r="N1646" s="58"/>
      <c r="O1646" s="81"/>
      <c r="P1646" s="185"/>
      <c r="Q1646" s="2"/>
      <c r="R1646" s="2"/>
      <c r="S1646" s="44"/>
      <c r="T1646" s="2"/>
      <c r="U1646" s="2"/>
      <c r="V1646" s="2"/>
      <c r="W1646" s="2"/>
      <c r="X1646" s="2"/>
      <c r="Y1646" s="145"/>
      <c r="Z1646" s="71"/>
      <c r="AA1646" s="232"/>
      <c r="AB1646" s="72"/>
      <c r="AC1646" s="145"/>
      <c r="AD1646" s="71"/>
      <c r="AE1646" s="291" t="s">
        <v>12369</v>
      </c>
      <c r="AF1646" s="220" t="s">
        <v>7358</v>
      </c>
      <c r="AG1646" s="55" t="s">
        <v>7390</v>
      </c>
      <c r="AH1646" s="141">
        <v>0.7</v>
      </c>
      <c r="AI1646" s="141"/>
      <c r="AJ1646" s="141"/>
      <c r="AK1646" s="142"/>
      <c r="AL1646" s="98">
        <f>ROUND(ROUND(P1651*$AD$1451,0)*AH1646,0)</f>
        <v>257</v>
      </c>
      <c r="AM1646" s="16"/>
    </row>
    <row r="1647" spans="1:39" ht="16.75" customHeight="1" x14ac:dyDescent="0.3">
      <c r="A1647" s="11">
        <v>33</v>
      </c>
      <c r="B1647" s="14" t="s">
        <v>4515</v>
      </c>
      <c r="C1647" s="52" t="s">
        <v>13945</v>
      </c>
      <c r="D1647" s="128"/>
      <c r="E1647" s="129"/>
      <c r="F1647" s="129"/>
      <c r="G1647" s="130"/>
      <c r="H1647" s="128"/>
      <c r="I1647" s="129"/>
      <c r="J1647" s="129"/>
      <c r="K1647" s="130"/>
      <c r="L1647" s="2"/>
      <c r="M1647" s="2"/>
      <c r="N1647" s="58"/>
      <c r="O1647" s="81"/>
      <c r="P1647" s="185"/>
      <c r="Q1647" s="2"/>
      <c r="R1647" s="2"/>
      <c r="S1647" s="44"/>
      <c r="T1647" s="45"/>
      <c r="U1647" s="2"/>
      <c r="V1647" s="2"/>
      <c r="W1647" s="2"/>
      <c r="X1647" s="2"/>
      <c r="Y1647" s="145"/>
      <c r="Z1647" s="71"/>
      <c r="AA1647" s="232"/>
      <c r="AB1647" s="72"/>
      <c r="AC1647" s="145"/>
      <c r="AD1647" s="71"/>
      <c r="AE1647" s="292"/>
      <c r="AF1647" s="220" t="s">
        <v>7391</v>
      </c>
      <c r="AG1647" s="55" t="s">
        <v>7390</v>
      </c>
      <c r="AH1647" s="141">
        <v>0.5</v>
      </c>
      <c r="AI1647" s="141"/>
      <c r="AJ1647" s="141"/>
      <c r="AK1647" s="142"/>
      <c r="AL1647" s="98">
        <f>ROUND(ROUND(P1651*$AD$1451,0)*AH1647,0)</f>
        <v>184</v>
      </c>
      <c r="AM1647" s="66"/>
    </row>
    <row r="1648" spans="1:39" ht="16.75" customHeight="1" x14ac:dyDescent="0.3">
      <c r="A1648" s="11">
        <v>33</v>
      </c>
      <c r="B1648" s="14" t="s">
        <v>4514</v>
      </c>
      <c r="C1648" s="52" t="s">
        <v>13944</v>
      </c>
      <c r="D1648" s="128"/>
      <c r="E1648" s="129"/>
      <c r="F1648" s="129"/>
      <c r="G1648" s="130"/>
      <c r="H1648" s="128"/>
      <c r="I1648" s="129"/>
      <c r="J1648" s="129"/>
      <c r="K1648" s="130"/>
      <c r="L1648" s="2"/>
      <c r="M1648" s="2"/>
      <c r="N1648" s="58"/>
      <c r="O1648" s="81"/>
      <c r="P1648" s="185"/>
      <c r="Q1648" s="2"/>
      <c r="R1648" s="2"/>
      <c r="S1648" s="44"/>
      <c r="T1648" s="2"/>
      <c r="U1648" s="2"/>
      <c r="V1648" s="2"/>
      <c r="W1648" s="2"/>
      <c r="X1648" s="2"/>
      <c r="Y1648" s="145"/>
      <c r="Z1648" s="71"/>
      <c r="AA1648" s="232"/>
      <c r="AB1648" s="72"/>
      <c r="AC1648" s="145"/>
      <c r="AD1648" s="71"/>
      <c r="AE1648" s="36"/>
      <c r="AF1648" s="201"/>
      <c r="AG1648" s="55"/>
      <c r="AH1648" s="141"/>
      <c r="AI1648" s="268" t="s">
        <v>7356</v>
      </c>
      <c r="AJ1648" s="53">
        <v>5</v>
      </c>
      <c r="AK1648" s="181" t="s">
        <v>7357</v>
      </c>
      <c r="AL1648" s="98">
        <f>ROUND(P1651*$AD$1451-AJ1648,0)</f>
        <v>362</v>
      </c>
      <c r="AM1648" s="66"/>
    </row>
    <row r="1649" spans="1:39" ht="16.75" customHeight="1" x14ac:dyDescent="0.3">
      <c r="A1649" s="11">
        <v>33</v>
      </c>
      <c r="B1649" s="14" t="s">
        <v>4513</v>
      </c>
      <c r="C1649" s="52" t="s">
        <v>13943</v>
      </c>
      <c r="D1649" s="128"/>
      <c r="E1649" s="129"/>
      <c r="F1649" s="129"/>
      <c r="G1649" s="130"/>
      <c r="H1649" s="128"/>
      <c r="I1649" s="129"/>
      <c r="J1649" s="129"/>
      <c r="K1649" s="130"/>
      <c r="L1649" s="2"/>
      <c r="M1649" s="2"/>
      <c r="N1649" s="58"/>
      <c r="O1649" s="81"/>
      <c r="P1649" s="185"/>
      <c r="Q1649" s="2"/>
      <c r="R1649" s="2"/>
      <c r="S1649" s="44"/>
      <c r="T1649" s="2"/>
      <c r="U1649" s="2"/>
      <c r="V1649" s="2"/>
      <c r="W1649" s="2"/>
      <c r="X1649" s="2"/>
      <c r="Y1649" s="145"/>
      <c r="Z1649" s="71"/>
      <c r="AA1649" s="232"/>
      <c r="AB1649" s="72"/>
      <c r="AC1649" s="145"/>
      <c r="AD1649" s="71"/>
      <c r="AE1649" s="291" t="s">
        <v>12369</v>
      </c>
      <c r="AF1649" s="220" t="s">
        <v>7358</v>
      </c>
      <c r="AG1649" s="55" t="s">
        <v>7390</v>
      </c>
      <c r="AH1649" s="141">
        <v>0.7</v>
      </c>
      <c r="AI1649" s="269"/>
      <c r="AJ1649" s="136"/>
      <c r="AK1649" s="75"/>
      <c r="AL1649" s="98">
        <f>ROUND(ROUND(P1651*$AD$1451,0)*AH1649-AJ1648,0)</f>
        <v>252</v>
      </c>
      <c r="AM1649" s="66"/>
    </row>
    <row r="1650" spans="1:39" ht="16.75" customHeight="1" x14ac:dyDescent="0.3">
      <c r="A1650" s="11">
        <v>33</v>
      </c>
      <c r="B1650" s="14" t="s">
        <v>4512</v>
      </c>
      <c r="C1650" s="52" t="s">
        <v>13942</v>
      </c>
      <c r="D1650" s="128"/>
      <c r="E1650" s="129"/>
      <c r="F1650" s="129"/>
      <c r="G1650" s="130"/>
      <c r="H1650" s="128"/>
      <c r="I1650" s="129"/>
      <c r="J1650" s="129"/>
      <c r="K1650" s="130"/>
      <c r="L1650" s="2"/>
      <c r="M1650" s="2"/>
      <c r="N1650" s="58"/>
      <c r="O1650" s="81"/>
      <c r="P1650" s="185"/>
      <c r="Q1650" s="2"/>
      <c r="R1650" s="2"/>
      <c r="S1650" s="44"/>
      <c r="T1650" s="2"/>
      <c r="U1650" s="2"/>
      <c r="V1650" s="2"/>
      <c r="W1650" s="2"/>
      <c r="X1650" s="2"/>
      <c r="Y1650" s="145"/>
      <c r="Z1650" s="71"/>
      <c r="AA1650" s="232"/>
      <c r="AB1650" s="72"/>
      <c r="AC1650" s="145"/>
      <c r="AD1650" s="71"/>
      <c r="AE1650" s="292"/>
      <c r="AF1650" s="220" t="s">
        <v>7391</v>
      </c>
      <c r="AG1650" s="55" t="s">
        <v>7390</v>
      </c>
      <c r="AH1650" s="141">
        <v>0.5</v>
      </c>
      <c r="AI1650" s="270"/>
      <c r="AJ1650" s="144"/>
      <c r="AK1650" s="150"/>
      <c r="AL1650" s="98">
        <f>ROUND(ROUND(P1651*$AD$1451,0)*AH1650-AJ1648,0)</f>
        <v>179</v>
      </c>
      <c r="AM1650" s="66"/>
    </row>
    <row r="1651" spans="1:39" ht="16.75" customHeight="1" x14ac:dyDescent="0.3">
      <c r="A1651" s="11">
        <v>33</v>
      </c>
      <c r="B1651" s="14" t="s">
        <v>4511</v>
      </c>
      <c r="C1651" s="52" t="s">
        <v>13941</v>
      </c>
      <c r="D1651" s="45"/>
      <c r="E1651" s="2"/>
      <c r="F1651" s="2"/>
      <c r="G1651" s="44"/>
      <c r="H1651" s="45"/>
      <c r="I1651" s="2"/>
      <c r="J1651" s="2"/>
      <c r="K1651" s="44"/>
      <c r="L1651" s="2"/>
      <c r="M1651" s="2"/>
      <c r="N1651" s="58"/>
      <c r="O1651" s="81"/>
      <c r="P1651" s="271">
        <f>'21共同生活援助（日中支援型）'!P931</f>
        <v>524</v>
      </c>
      <c r="Q1651" s="272"/>
      <c r="R1651" s="2" t="s">
        <v>7388</v>
      </c>
      <c r="S1651" s="44"/>
      <c r="T1651" s="281" t="s">
        <v>7380</v>
      </c>
      <c r="U1651" s="282"/>
      <c r="V1651" s="282"/>
      <c r="W1651" s="282"/>
      <c r="X1651" s="36"/>
      <c r="Y1651" s="217"/>
      <c r="Z1651" s="74"/>
      <c r="AA1651" s="232"/>
      <c r="AB1651" s="72"/>
      <c r="AC1651" s="145"/>
      <c r="AD1651" s="71"/>
      <c r="AE1651" s="36"/>
      <c r="AF1651" s="194"/>
      <c r="AG1651" s="7"/>
      <c r="AH1651" s="7"/>
      <c r="AI1651" s="36"/>
      <c r="AJ1651" s="7"/>
      <c r="AK1651" s="37"/>
      <c r="AL1651" s="98">
        <f>ROUND(ROUND(P1651*Y1652,0)*$AD$1451,0)</f>
        <v>341</v>
      </c>
      <c r="AM1651" s="66"/>
    </row>
    <row r="1652" spans="1:39" ht="16.75" customHeight="1" x14ac:dyDescent="0.3">
      <c r="A1652" s="11">
        <v>33</v>
      </c>
      <c r="B1652" s="14" t="s">
        <v>4510</v>
      </c>
      <c r="C1652" s="52" t="s">
        <v>13940</v>
      </c>
      <c r="D1652" s="45"/>
      <c r="E1652" s="2"/>
      <c r="F1652" s="2"/>
      <c r="G1652" s="44"/>
      <c r="H1652" s="45"/>
      <c r="I1652" s="2"/>
      <c r="J1652" s="2"/>
      <c r="K1652" s="44"/>
      <c r="L1652" s="2"/>
      <c r="M1652" s="2"/>
      <c r="N1652" s="58"/>
      <c r="O1652" s="81"/>
      <c r="P1652" s="72"/>
      <c r="Q1652" s="145"/>
      <c r="R1652" s="2"/>
      <c r="S1652" s="44"/>
      <c r="T1652" s="284"/>
      <c r="U1652" s="285"/>
      <c r="V1652" s="285"/>
      <c r="W1652" s="285"/>
      <c r="X1652" s="136" t="s">
        <v>7404</v>
      </c>
      <c r="Y1652" s="273">
        <v>0.93</v>
      </c>
      <c r="Z1652" s="274"/>
      <c r="AA1652" s="233"/>
      <c r="AB1652" s="156"/>
      <c r="AC1652" s="155"/>
      <c r="AD1652" s="157"/>
      <c r="AE1652" s="291" t="s">
        <v>12369</v>
      </c>
      <c r="AF1652" s="220" t="s">
        <v>7358</v>
      </c>
      <c r="AG1652" s="55" t="s">
        <v>7390</v>
      </c>
      <c r="AH1652" s="141">
        <v>0.7</v>
      </c>
      <c r="AI1652" s="141"/>
      <c r="AJ1652" s="141"/>
      <c r="AK1652" s="142"/>
      <c r="AL1652" s="98">
        <f>ROUND(ROUND(ROUND(P1651*Y1652,0)*$AD$1451,0)*AH1652,0)</f>
        <v>239</v>
      </c>
      <c r="AM1652" s="66"/>
    </row>
    <row r="1653" spans="1:39" ht="16.75" customHeight="1" x14ac:dyDescent="0.3">
      <c r="A1653" s="11">
        <v>33</v>
      </c>
      <c r="B1653" s="14" t="s">
        <v>4509</v>
      </c>
      <c r="C1653" s="52" t="s">
        <v>13939</v>
      </c>
      <c r="D1653" s="128"/>
      <c r="E1653" s="129"/>
      <c r="F1653" s="129"/>
      <c r="G1653" s="130"/>
      <c r="H1653" s="128"/>
      <c r="I1653" s="129"/>
      <c r="J1653" s="129"/>
      <c r="K1653" s="130"/>
      <c r="L1653" s="2"/>
      <c r="M1653" s="2"/>
      <c r="N1653" s="58"/>
      <c r="O1653" s="81"/>
      <c r="P1653" s="185"/>
      <c r="Q1653" s="2"/>
      <c r="R1653" s="2"/>
      <c r="S1653" s="44"/>
      <c r="T1653" s="284"/>
      <c r="U1653" s="285"/>
      <c r="V1653" s="285"/>
      <c r="W1653" s="285"/>
      <c r="X1653" s="2"/>
      <c r="Y1653" s="145"/>
      <c r="Z1653" s="71"/>
      <c r="AA1653" s="232"/>
      <c r="AB1653" s="72"/>
      <c r="AC1653" s="145"/>
      <c r="AD1653" s="71"/>
      <c r="AE1653" s="292"/>
      <c r="AF1653" s="220" t="s">
        <v>7391</v>
      </c>
      <c r="AG1653" s="55" t="s">
        <v>7390</v>
      </c>
      <c r="AH1653" s="141">
        <v>0.5</v>
      </c>
      <c r="AI1653" s="141"/>
      <c r="AJ1653" s="141"/>
      <c r="AK1653" s="142"/>
      <c r="AL1653" s="98">
        <f>ROUND(ROUND(ROUND(P1651*Y1652,0)*$AD$1451,0)*AH1653,0)</f>
        <v>171</v>
      </c>
      <c r="AM1653" s="66"/>
    </row>
    <row r="1654" spans="1:39" ht="16.75" customHeight="1" x14ac:dyDescent="0.3">
      <c r="A1654" s="11">
        <v>33</v>
      </c>
      <c r="B1654" s="14" t="s">
        <v>4508</v>
      </c>
      <c r="C1654" s="52" t="s">
        <v>13938</v>
      </c>
      <c r="D1654" s="128"/>
      <c r="E1654" s="129"/>
      <c r="F1654" s="129"/>
      <c r="G1654" s="130"/>
      <c r="H1654" s="128"/>
      <c r="I1654" s="129"/>
      <c r="J1654" s="129"/>
      <c r="K1654" s="130"/>
      <c r="L1654" s="2"/>
      <c r="M1654" s="2"/>
      <c r="N1654" s="58"/>
      <c r="O1654" s="81"/>
      <c r="P1654" s="185"/>
      <c r="Q1654" s="2"/>
      <c r="R1654" s="2"/>
      <c r="S1654" s="44"/>
      <c r="T1654" s="45"/>
      <c r="U1654" s="2"/>
      <c r="V1654" s="2"/>
      <c r="W1654" s="2"/>
      <c r="X1654" s="2"/>
      <c r="Y1654" s="145"/>
      <c r="Z1654" s="71"/>
      <c r="AA1654" s="232"/>
      <c r="AB1654" s="72"/>
      <c r="AC1654" s="145"/>
      <c r="AD1654" s="71"/>
      <c r="AE1654" s="36"/>
      <c r="AF1654" s="201"/>
      <c r="AG1654" s="55"/>
      <c r="AH1654" s="141"/>
      <c r="AI1654" s="268" t="s">
        <v>7356</v>
      </c>
      <c r="AJ1654" s="53">
        <v>5</v>
      </c>
      <c r="AK1654" s="181" t="s">
        <v>7357</v>
      </c>
      <c r="AL1654" s="98">
        <f>ROUND(ROUND(P1651*Y1652,0)*$AD$1451-AJ1654,0)</f>
        <v>336</v>
      </c>
      <c r="AM1654" s="66"/>
    </row>
    <row r="1655" spans="1:39" ht="16.75" customHeight="1" x14ac:dyDescent="0.3">
      <c r="A1655" s="11">
        <v>33</v>
      </c>
      <c r="B1655" s="14" t="s">
        <v>4507</v>
      </c>
      <c r="C1655" s="52" t="s">
        <v>13937</v>
      </c>
      <c r="D1655" s="128"/>
      <c r="E1655" s="129"/>
      <c r="F1655" s="129"/>
      <c r="G1655" s="130"/>
      <c r="H1655" s="128"/>
      <c r="I1655" s="129"/>
      <c r="J1655" s="129"/>
      <c r="K1655" s="130"/>
      <c r="L1655" s="2"/>
      <c r="M1655" s="2"/>
      <c r="N1655" s="58"/>
      <c r="O1655" s="81"/>
      <c r="P1655" s="185"/>
      <c r="Q1655" s="2"/>
      <c r="R1655" s="2"/>
      <c r="S1655" s="44"/>
      <c r="T1655" s="45"/>
      <c r="U1655" s="2"/>
      <c r="V1655" s="2"/>
      <c r="W1655" s="2"/>
      <c r="X1655" s="2"/>
      <c r="Y1655" s="145"/>
      <c r="Z1655" s="71"/>
      <c r="AA1655" s="232"/>
      <c r="AB1655" s="72"/>
      <c r="AC1655" s="145"/>
      <c r="AD1655" s="71"/>
      <c r="AE1655" s="291" t="s">
        <v>12369</v>
      </c>
      <c r="AF1655" s="220" t="s">
        <v>7358</v>
      </c>
      <c r="AG1655" s="55" t="s">
        <v>7390</v>
      </c>
      <c r="AH1655" s="141">
        <v>0.7</v>
      </c>
      <c r="AI1655" s="269"/>
      <c r="AJ1655" s="136"/>
      <c r="AK1655" s="75"/>
      <c r="AL1655" s="98">
        <f>ROUND(ROUND(ROUND(P1651*Y1652,0)*$AD$1451,0)*AH1655-AJ1654,0)</f>
        <v>234</v>
      </c>
      <c r="AM1655" s="66"/>
    </row>
    <row r="1656" spans="1:39" ht="16.75" customHeight="1" x14ac:dyDescent="0.3">
      <c r="A1656" s="11">
        <v>33</v>
      </c>
      <c r="B1656" s="14" t="s">
        <v>4506</v>
      </c>
      <c r="C1656" s="52" t="s">
        <v>13936</v>
      </c>
      <c r="D1656" s="128"/>
      <c r="E1656" s="129"/>
      <c r="F1656" s="129"/>
      <c r="G1656" s="130"/>
      <c r="H1656" s="128"/>
      <c r="I1656" s="129"/>
      <c r="J1656" s="129"/>
      <c r="K1656" s="130"/>
      <c r="L1656" s="2"/>
      <c r="M1656" s="2"/>
      <c r="N1656" s="58"/>
      <c r="O1656" s="81"/>
      <c r="P1656" s="185"/>
      <c r="Q1656" s="2"/>
      <c r="R1656" s="2"/>
      <c r="S1656" s="44"/>
      <c r="T1656" s="43"/>
      <c r="U1656" s="8"/>
      <c r="V1656" s="8"/>
      <c r="W1656" s="8"/>
      <c r="X1656" s="8"/>
      <c r="Y1656" s="180"/>
      <c r="Z1656" s="73"/>
      <c r="AA1656" s="232"/>
      <c r="AB1656" s="72"/>
      <c r="AC1656" s="145"/>
      <c r="AD1656" s="71"/>
      <c r="AE1656" s="292"/>
      <c r="AF1656" s="220" t="s">
        <v>7391</v>
      </c>
      <c r="AG1656" s="55" t="s">
        <v>7390</v>
      </c>
      <c r="AH1656" s="141">
        <v>0.5</v>
      </c>
      <c r="AI1656" s="270"/>
      <c r="AJ1656" s="144"/>
      <c r="AK1656" s="150"/>
      <c r="AL1656" s="98">
        <f>ROUND(ROUND(ROUND(P1651*Y1652,0)*$AD$1451,0)*AH1656-AJ1654,0)</f>
        <v>166</v>
      </c>
      <c r="AM1656" s="66"/>
    </row>
    <row r="1657" spans="1:39" ht="16.75" customHeight="1" x14ac:dyDescent="0.3">
      <c r="A1657" s="11">
        <v>33</v>
      </c>
      <c r="B1657" s="14" t="s">
        <v>4505</v>
      </c>
      <c r="C1657" s="52" t="s">
        <v>13935</v>
      </c>
      <c r="D1657" s="45"/>
      <c r="E1657" s="2"/>
      <c r="F1657" s="2"/>
      <c r="G1657" s="44"/>
      <c r="H1657" s="45"/>
      <c r="I1657" s="2"/>
      <c r="J1657" s="2"/>
      <c r="K1657" s="44"/>
      <c r="L1657" s="2"/>
      <c r="M1657" s="2"/>
      <c r="N1657" s="58"/>
      <c r="O1657" s="81"/>
      <c r="P1657" s="185"/>
      <c r="Q1657" s="2"/>
      <c r="R1657" s="2"/>
      <c r="S1657" s="44"/>
      <c r="T1657" s="281" t="s">
        <v>13491</v>
      </c>
      <c r="U1657" s="282"/>
      <c r="V1657" s="282"/>
      <c r="W1657" s="282"/>
      <c r="X1657" s="2"/>
      <c r="Y1657" s="145"/>
      <c r="Z1657" s="71"/>
      <c r="AA1657" s="232"/>
      <c r="AB1657" s="72"/>
      <c r="AC1657" s="145"/>
      <c r="AD1657" s="71"/>
      <c r="AE1657" s="36"/>
      <c r="AF1657" s="194"/>
      <c r="AG1657" s="7"/>
      <c r="AH1657" s="7"/>
      <c r="AI1657" s="36"/>
      <c r="AJ1657" s="7"/>
      <c r="AK1657" s="37"/>
      <c r="AL1657" s="98">
        <f>ROUND(ROUND(P1651*Y1658,0)*$AD$1451,0)</f>
        <v>349</v>
      </c>
      <c r="AM1657" s="66"/>
    </row>
    <row r="1658" spans="1:39" ht="16.75" customHeight="1" x14ac:dyDescent="0.3">
      <c r="A1658" s="11">
        <v>33</v>
      </c>
      <c r="B1658" s="14" t="s">
        <v>4504</v>
      </c>
      <c r="C1658" s="52" t="s">
        <v>13934</v>
      </c>
      <c r="D1658" s="45"/>
      <c r="E1658" s="2"/>
      <c r="F1658" s="2"/>
      <c r="G1658" s="44"/>
      <c r="H1658" s="45"/>
      <c r="I1658" s="2"/>
      <c r="J1658" s="2"/>
      <c r="K1658" s="44"/>
      <c r="L1658" s="2"/>
      <c r="M1658" s="2"/>
      <c r="N1658" s="58"/>
      <c r="O1658" s="81"/>
      <c r="P1658" s="185"/>
      <c r="Q1658" s="2"/>
      <c r="R1658" s="2"/>
      <c r="S1658" s="44"/>
      <c r="T1658" s="284" t="s">
        <v>7405</v>
      </c>
      <c r="U1658" s="285"/>
      <c r="V1658" s="285"/>
      <c r="W1658" s="285"/>
      <c r="X1658" s="136" t="s">
        <v>7404</v>
      </c>
      <c r="Y1658" s="273">
        <v>0.95</v>
      </c>
      <c r="Z1658" s="274"/>
      <c r="AA1658" s="233"/>
      <c r="AB1658" s="156"/>
      <c r="AC1658" s="155"/>
      <c r="AD1658" s="157"/>
      <c r="AE1658" s="291" t="s">
        <v>12369</v>
      </c>
      <c r="AF1658" s="220" t="s">
        <v>7358</v>
      </c>
      <c r="AG1658" s="55" t="s">
        <v>7390</v>
      </c>
      <c r="AH1658" s="141">
        <v>0.7</v>
      </c>
      <c r="AI1658" s="141"/>
      <c r="AJ1658" s="141"/>
      <c r="AK1658" s="142"/>
      <c r="AL1658" s="98">
        <f>ROUND(ROUND(ROUND(P1651*Y1658,0)*$AD$1451,0)*AH1658,0)</f>
        <v>244</v>
      </c>
      <c r="AM1658" s="66"/>
    </row>
    <row r="1659" spans="1:39" ht="16.75" customHeight="1" x14ac:dyDescent="0.3">
      <c r="A1659" s="11">
        <v>33</v>
      </c>
      <c r="B1659" s="14" t="s">
        <v>4503</v>
      </c>
      <c r="C1659" s="52" t="s">
        <v>13933</v>
      </c>
      <c r="D1659" s="128"/>
      <c r="E1659" s="129"/>
      <c r="F1659" s="129"/>
      <c r="G1659" s="130"/>
      <c r="H1659" s="128"/>
      <c r="I1659" s="129"/>
      <c r="J1659" s="129"/>
      <c r="K1659" s="130"/>
      <c r="L1659" s="2"/>
      <c r="M1659" s="2"/>
      <c r="N1659" s="58"/>
      <c r="O1659" s="81"/>
      <c r="P1659" s="185"/>
      <c r="Q1659" s="2"/>
      <c r="R1659" s="2"/>
      <c r="S1659" s="44"/>
      <c r="T1659" s="284"/>
      <c r="U1659" s="285"/>
      <c r="V1659" s="285"/>
      <c r="W1659" s="285"/>
      <c r="X1659" s="2"/>
      <c r="Y1659" s="145"/>
      <c r="Z1659" s="71"/>
      <c r="AA1659" s="232"/>
      <c r="AB1659" s="72"/>
      <c r="AC1659" s="145"/>
      <c r="AD1659" s="71"/>
      <c r="AE1659" s="292"/>
      <c r="AF1659" s="220" t="s">
        <v>7391</v>
      </c>
      <c r="AG1659" s="55" t="s">
        <v>7390</v>
      </c>
      <c r="AH1659" s="141">
        <v>0.5</v>
      </c>
      <c r="AI1659" s="141"/>
      <c r="AJ1659" s="141"/>
      <c r="AK1659" s="142"/>
      <c r="AL1659" s="98">
        <f>ROUND(ROUND(ROUND(P1651*Y1658,0)*$AD$1451,0)*AH1659,0)</f>
        <v>175</v>
      </c>
      <c r="AM1659" s="66"/>
    </row>
    <row r="1660" spans="1:39" ht="16.75" customHeight="1" x14ac:dyDescent="0.3">
      <c r="A1660" s="11">
        <v>33</v>
      </c>
      <c r="B1660" s="14" t="s">
        <v>4502</v>
      </c>
      <c r="C1660" s="52" t="s">
        <v>13932</v>
      </c>
      <c r="D1660" s="128"/>
      <c r="E1660" s="129"/>
      <c r="F1660" s="129"/>
      <c r="G1660" s="130"/>
      <c r="H1660" s="128"/>
      <c r="I1660" s="129"/>
      <c r="J1660" s="129"/>
      <c r="K1660" s="130"/>
      <c r="L1660" s="2"/>
      <c r="M1660" s="2"/>
      <c r="N1660" s="58"/>
      <c r="O1660" s="81"/>
      <c r="P1660" s="185"/>
      <c r="Q1660" s="2"/>
      <c r="R1660" s="2"/>
      <c r="S1660" s="44"/>
      <c r="T1660" s="45"/>
      <c r="U1660" s="2"/>
      <c r="V1660" s="2"/>
      <c r="W1660" s="2"/>
      <c r="X1660" s="2"/>
      <c r="Y1660" s="145"/>
      <c r="Z1660" s="71"/>
      <c r="AA1660" s="232"/>
      <c r="AB1660" s="72"/>
      <c r="AC1660" s="145"/>
      <c r="AD1660" s="71"/>
      <c r="AE1660" s="36"/>
      <c r="AF1660" s="201"/>
      <c r="AG1660" s="55"/>
      <c r="AH1660" s="141"/>
      <c r="AI1660" s="268" t="s">
        <v>7356</v>
      </c>
      <c r="AJ1660" s="53">
        <v>5</v>
      </c>
      <c r="AK1660" s="181" t="s">
        <v>7357</v>
      </c>
      <c r="AL1660" s="98">
        <f>ROUND(ROUND(P1651*Y1658,0)*$AD$1451-AJ1660,0)</f>
        <v>344</v>
      </c>
      <c r="AM1660" s="66"/>
    </row>
    <row r="1661" spans="1:39" ht="16.75" customHeight="1" x14ac:dyDescent="0.3">
      <c r="A1661" s="11">
        <v>33</v>
      </c>
      <c r="B1661" s="14" t="s">
        <v>4501</v>
      </c>
      <c r="C1661" s="52" t="s">
        <v>13931</v>
      </c>
      <c r="D1661" s="128"/>
      <c r="E1661" s="129"/>
      <c r="F1661" s="129"/>
      <c r="G1661" s="130"/>
      <c r="H1661" s="128"/>
      <c r="I1661" s="129"/>
      <c r="J1661" s="129"/>
      <c r="K1661" s="130"/>
      <c r="L1661" s="2"/>
      <c r="M1661" s="2"/>
      <c r="N1661" s="58"/>
      <c r="O1661" s="81"/>
      <c r="P1661" s="185"/>
      <c r="Q1661" s="2"/>
      <c r="R1661" s="2"/>
      <c r="S1661" s="44"/>
      <c r="T1661" s="45"/>
      <c r="U1661" s="2"/>
      <c r="V1661" s="2"/>
      <c r="W1661" s="2"/>
      <c r="X1661" s="2"/>
      <c r="Y1661" s="145"/>
      <c r="Z1661" s="71"/>
      <c r="AA1661" s="232"/>
      <c r="AB1661" s="72"/>
      <c r="AC1661" s="145"/>
      <c r="AD1661" s="71"/>
      <c r="AE1661" s="291" t="s">
        <v>12369</v>
      </c>
      <c r="AF1661" s="220" t="s">
        <v>7358</v>
      </c>
      <c r="AG1661" s="55" t="s">
        <v>7390</v>
      </c>
      <c r="AH1661" s="141">
        <v>0.7</v>
      </c>
      <c r="AI1661" s="269"/>
      <c r="AJ1661" s="136"/>
      <c r="AK1661" s="75"/>
      <c r="AL1661" s="98">
        <f>ROUND(ROUND(ROUND(P1651*Y1658,0)*$AD$1451,0)*AH1661-AJ1660,0)</f>
        <v>239</v>
      </c>
      <c r="AM1661" s="66"/>
    </row>
    <row r="1662" spans="1:39" ht="16.75" customHeight="1" x14ac:dyDescent="0.3">
      <c r="A1662" s="11">
        <v>33</v>
      </c>
      <c r="B1662" s="14" t="s">
        <v>4500</v>
      </c>
      <c r="C1662" s="52" t="s">
        <v>13930</v>
      </c>
      <c r="D1662" s="128"/>
      <c r="E1662" s="129"/>
      <c r="F1662" s="129"/>
      <c r="G1662" s="130"/>
      <c r="H1662" s="128"/>
      <c r="I1662" s="129"/>
      <c r="J1662" s="129"/>
      <c r="K1662" s="130"/>
      <c r="L1662" s="2"/>
      <c r="M1662" s="2"/>
      <c r="N1662" s="58"/>
      <c r="O1662" s="81"/>
      <c r="P1662" s="185"/>
      <c r="Q1662" s="2"/>
      <c r="R1662" s="2"/>
      <c r="S1662" s="44"/>
      <c r="T1662" s="43"/>
      <c r="U1662" s="8"/>
      <c r="V1662" s="8"/>
      <c r="W1662" s="8"/>
      <c r="X1662" s="8"/>
      <c r="Y1662" s="180"/>
      <c r="Z1662" s="73"/>
      <c r="AA1662" s="232"/>
      <c r="AB1662" s="72"/>
      <c r="AC1662" s="145"/>
      <c r="AD1662" s="71"/>
      <c r="AE1662" s="292"/>
      <c r="AF1662" s="220" t="s">
        <v>7391</v>
      </c>
      <c r="AG1662" s="55" t="s">
        <v>7390</v>
      </c>
      <c r="AH1662" s="141">
        <v>0.5</v>
      </c>
      <c r="AI1662" s="270"/>
      <c r="AJ1662" s="144"/>
      <c r="AK1662" s="150"/>
      <c r="AL1662" s="98">
        <f>ROUND(ROUND(ROUND(P1651*Y1658,0)*$AD$1451,0)*AH1662-AJ1660,0)</f>
        <v>170</v>
      </c>
      <c r="AM1662" s="66"/>
    </row>
    <row r="1663" spans="1:39" ht="16.75" customHeight="1" x14ac:dyDescent="0.3">
      <c r="A1663" s="11">
        <v>33</v>
      </c>
      <c r="B1663" s="14" t="s">
        <v>4499</v>
      </c>
      <c r="C1663" s="52" t="s">
        <v>13929</v>
      </c>
      <c r="D1663" s="45"/>
      <c r="E1663" s="2"/>
      <c r="F1663" s="2"/>
      <c r="G1663" s="44"/>
      <c r="H1663" s="45"/>
      <c r="I1663" s="2"/>
      <c r="J1663" s="2"/>
      <c r="K1663" s="44"/>
      <c r="L1663" s="36"/>
      <c r="M1663" s="36"/>
      <c r="N1663" s="62"/>
      <c r="O1663" s="168"/>
      <c r="P1663" s="167" t="s">
        <v>7461</v>
      </c>
      <c r="Q1663" s="36"/>
      <c r="R1663" s="36"/>
      <c r="S1663" s="50"/>
      <c r="T1663" s="36"/>
      <c r="U1663" s="36"/>
      <c r="V1663" s="36"/>
      <c r="W1663" s="36"/>
      <c r="X1663" s="36"/>
      <c r="Y1663" s="217"/>
      <c r="Z1663" s="50"/>
      <c r="AA1663" s="12"/>
      <c r="AB1663" s="45"/>
      <c r="AC1663" s="2"/>
      <c r="AD1663" s="44"/>
      <c r="AE1663" s="36"/>
      <c r="AF1663" s="53"/>
      <c r="AG1663" s="36"/>
      <c r="AH1663" s="36"/>
      <c r="AI1663" s="36"/>
      <c r="AJ1663" s="36"/>
      <c r="AK1663" s="50"/>
      <c r="AL1663" s="98">
        <f>ROUND(P1669*$AD$1451,0)</f>
        <v>363</v>
      </c>
      <c r="AM1663" s="22" t="s">
        <v>7631</v>
      </c>
    </row>
    <row r="1664" spans="1:39" ht="16.75" customHeight="1" x14ac:dyDescent="0.3">
      <c r="A1664" s="11">
        <v>33</v>
      </c>
      <c r="B1664" s="14" t="s">
        <v>4498</v>
      </c>
      <c r="C1664" s="52" t="s">
        <v>13928</v>
      </c>
      <c r="D1664" s="284"/>
      <c r="E1664" s="285"/>
      <c r="F1664" s="285"/>
      <c r="G1664" s="286"/>
      <c r="H1664" s="284"/>
      <c r="I1664" s="306"/>
      <c r="J1664" s="306"/>
      <c r="K1664" s="289"/>
      <c r="L1664" s="285" t="s">
        <v>12482</v>
      </c>
      <c r="M1664" s="288"/>
      <c r="N1664" s="288"/>
      <c r="O1664" s="289"/>
      <c r="P1664" s="185"/>
      <c r="Q1664" s="2"/>
      <c r="R1664" s="2"/>
      <c r="S1664" s="44"/>
      <c r="T1664" s="2"/>
      <c r="U1664" s="2"/>
      <c r="V1664" s="2"/>
      <c r="W1664" s="2"/>
      <c r="X1664" s="2"/>
      <c r="Y1664" s="145"/>
      <c r="Z1664" s="71"/>
      <c r="AA1664" s="232"/>
      <c r="AB1664" s="72"/>
      <c r="AC1664" s="145"/>
      <c r="AD1664" s="71"/>
      <c r="AE1664" s="291" t="s">
        <v>12369</v>
      </c>
      <c r="AF1664" s="220" t="s">
        <v>7358</v>
      </c>
      <c r="AG1664" s="55" t="s">
        <v>7390</v>
      </c>
      <c r="AH1664" s="141">
        <v>0.7</v>
      </c>
      <c r="AI1664" s="141"/>
      <c r="AJ1664" s="141"/>
      <c r="AK1664" s="142"/>
      <c r="AL1664" s="98">
        <f>ROUND(ROUND(P1669*$AD$1451,0)*AH1664,0)</f>
        <v>254</v>
      </c>
      <c r="AM1664" s="66"/>
    </row>
    <row r="1665" spans="1:39" ht="16.75" customHeight="1" x14ac:dyDescent="0.3">
      <c r="A1665" s="11">
        <v>33</v>
      </c>
      <c r="B1665" s="14" t="s">
        <v>4497</v>
      </c>
      <c r="C1665" s="52" t="s">
        <v>13927</v>
      </c>
      <c r="D1665" s="284"/>
      <c r="E1665" s="285"/>
      <c r="F1665" s="285"/>
      <c r="G1665" s="286"/>
      <c r="H1665" s="290"/>
      <c r="I1665" s="306"/>
      <c r="J1665" s="306"/>
      <c r="K1665" s="289"/>
      <c r="L1665" s="285"/>
      <c r="M1665" s="288"/>
      <c r="N1665" s="288"/>
      <c r="O1665" s="289"/>
      <c r="P1665" s="185"/>
      <c r="Q1665" s="2"/>
      <c r="R1665" s="2"/>
      <c r="S1665" s="44"/>
      <c r="T1665" s="45"/>
      <c r="U1665" s="2"/>
      <c r="V1665" s="2"/>
      <c r="W1665" s="2"/>
      <c r="X1665" s="2"/>
      <c r="Y1665" s="145"/>
      <c r="Z1665" s="71"/>
      <c r="AA1665" s="232"/>
      <c r="AB1665" s="72"/>
      <c r="AC1665" s="145"/>
      <c r="AD1665" s="71"/>
      <c r="AE1665" s="292"/>
      <c r="AF1665" s="220" t="s">
        <v>7391</v>
      </c>
      <c r="AG1665" s="55" t="s">
        <v>7390</v>
      </c>
      <c r="AH1665" s="141">
        <v>0.5</v>
      </c>
      <c r="AI1665" s="141"/>
      <c r="AJ1665" s="141"/>
      <c r="AK1665" s="142"/>
      <c r="AL1665" s="98">
        <f>ROUND(ROUND(P1669*$AD$1451,0)*AH1665,0)</f>
        <v>182</v>
      </c>
      <c r="AM1665" s="66"/>
    </row>
    <row r="1666" spans="1:39" ht="16.75" customHeight="1" x14ac:dyDescent="0.3">
      <c r="A1666" s="11">
        <v>33</v>
      </c>
      <c r="B1666" s="14" t="s">
        <v>4496</v>
      </c>
      <c r="C1666" s="52" t="s">
        <v>13926</v>
      </c>
      <c r="D1666" s="284"/>
      <c r="E1666" s="285"/>
      <c r="F1666" s="285"/>
      <c r="G1666" s="286"/>
      <c r="H1666" s="290"/>
      <c r="I1666" s="306"/>
      <c r="J1666" s="306"/>
      <c r="K1666" s="289"/>
      <c r="L1666" s="285"/>
      <c r="M1666" s="288"/>
      <c r="N1666" s="288"/>
      <c r="O1666" s="289"/>
      <c r="P1666" s="185"/>
      <c r="Q1666" s="2"/>
      <c r="R1666" s="2"/>
      <c r="S1666" s="44"/>
      <c r="T1666" s="2"/>
      <c r="U1666" s="2"/>
      <c r="V1666" s="2"/>
      <c r="W1666" s="2"/>
      <c r="X1666" s="2"/>
      <c r="Y1666" s="145"/>
      <c r="Z1666" s="71"/>
      <c r="AA1666" s="232"/>
      <c r="AB1666" s="72"/>
      <c r="AC1666" s="145"/>
      <c r="AD1666" s="71"/>
      <c r="AE1666" s="36"/>
      <c r="AF1666" s="201"/>
      <c r="AG1666" s="55"/>
      <c r="AH1666" s="141"/>
      <c r="AI1666" s="268" t="s">
        <v>7356</v>
      </c>
      <c r="AJ1666" s="53">
        <v>5</v>
      </c>
      <c r="AK1666" s="181" t="s">
        <v>7357</v>
      </c>
      <c r="AL1666" s="98">
        <f>ROUND(P1669*$AD$1451-AJ1666,0)</f>
        <v>358</v>
      </c>
      <c r="AM1666" s="66"/>
    </row>
    <row r="1667" spans="1:39" ht="16.75" customHeight="1" x14ac:dyDescent="0.3">
      <c r="A1667" s="11">
        <v>33</v>
      </c>
      <c r="B1667" s="14" t="s">
        <v>4495</v>
      </c>
      <c r="C1667" s="52" t="s">
        <v>13925</v>
      </c>
      <c r="D1667" s="284"/>
      <c r="E1667" s="285"/>
      <c r="F1667" s="285"/>
      <c r="G1667" s="286"/>
      <c r="H1667" s="128"/>
      <c r="I1667" s="129"/>
      <c r="J1667" s="129"/>
      <c r="K1667" s="130"/>
      <c r="L1667" s="285"/>
      <c r="M1667" s="288"/>
      <c r="N1667" s="288"/>
      <c r="O1667" s="289"/>
      <c r="P1667" s="185"/>
      <c r="Q1667" s="2"/>
      <c r="R1667" s="2"/>
      <c r="S1667" s="44"/>
      <c r="T1667" s="2"/>
      <c r="U1667" s="2"/>
      <c r="V1667" s="2"/>
      <c r="W1667" s="2"/>
      <c r="X1667" s="2"/>
      <c r="Y1667" s="145"/>
      <c r="Z1667" s="71"/>
      <c r="AA1667" s="232"/>
      <c r="AB1667" s="72"/>
      <c r="AC1667" s="145"/>
      <c r="AD1667" s="71"/>
      <c r="AE1667" s="291" t="s">
        <v>12369</v>
      </c>
      <c r="AF1667" s="220" t="s">
        <v>7358</v>
      </c>
      <c r="AG1667" s="55" t="s">
        <v>7390</v>
      </c>
      <c r="AH1667" s="141">
        <v>0.7</v>
      </c>
      <c r="AI1667" s="269"/>
      <c r="AJ1667" s="136"/>
      <c r="AK1667" s="75"/>
      <c r="AL1667" s="98">
        <f>ROUND(ROUND(P1669*$AD$1451,0)*AH1667-AJ1666,0)</f>
        <v>249</v>
      </c>
      <c r="AM1667" s="66"/>
    </row>
    <row r="1668" spans="1:39" ht="16.75" customHeight="1" x14ac:dyDescent="0.3">
      <c r="A1668" s="11">
        <v>33</v>
      </c>
      <c r="B1668" s="14" t="s">
        <v>4494</v>
      </c>
      <c r="C1668" s="52" t="s">
        <v>13924</v>
      </c>
      <c r="D1668" s="284"/>
      <c r="E1668" s="285"/>
      <c r="F1668" s="285"/>
      <c r="G1668" s="286"/>
      <c r="H1668" s="128"/>
      <c r="I1668" s="129"/>
      <c r="J1668" s="129"/>
      <c r="K1668" s="130"/>
      <c r="L1668" s="285"/>
      <c r="M1668" s="288"/>
      <c r="N1668" s="288"/>
      <c r="O1668" s="289"/>
      <c r="P1668" s="185"/>
      <c r="Q1668" s="2"/>
      <c r="R1668" s="2"/>
      <c r="S1668" s="44"/>
      <c r="T1668" s="2"/>
      <c r="U1668" s="2"/>
      <c r="V1668" s="2"/>
      <c r="W1668" s="2"/>
      <c r="X1668" s="2"/>
      <c r="Y1668" s="145"/>
      <c r="Z1668" s="71"/>
      <c r="AA1668" s="232"/>
      <c r="AB1668" s="72"/>
      <c r="AC1668" s="145"/>
      <c r="AD1668" s="71"/>
      <c r="AE1668" s="292"/>
      <c r="AF1668" s="220" t="s">
        <v>7391</v>
      </c>
      <c r="AG1668" s="55" t="s">
        <v>7390</v>
      </c>
      <c r="AH1668" s="141">
        <v>0.5</v>
      </c>
      <c r="AI1668" s="270"/>
      <c r="AJ1668" s="144"/>
      <c r="AK1668" s="150"/>
      <c r="AL1668" s="98">
        <f>ROUND(ROUND(P1669*$AD$1451,0)*AH1668-AJ1666,0)</f>
        <v>177</v>
      </c>
      <c r="AM1668" s="66"/>
    </row>
    <row r="1669" spans="1:39" ht="16.75" customHeight="1" x14ac:dyDescent="0.3">
      <c r="A1669" s="11">
        <v>33</v>
      </c>
      <c r="B1669" s="14" t="s">
        <v>4493</v>
      </c>
      <c r="C1669" s="52" t="s">
        <v>13923</v>
      </c>
      <c r="D1669" s="284"/>
      <c r="E1669" s="285"/>
      <c r="F1669" s="285"/>
      <c r="G1669" s="286"/>
      <c r="H1669" s="128"/>
      <c r="I1669" s="129"/>
      <c r="J1669" s="129"/>
      <c r="K1669" s="130"/>
      <c r="L1669" s="288"/>
      <c r="M1669" s="288"/>
      <c r="N1669" s="288"/>
      <c r="O1669" s="289"/>
      <c r="P1669" s="271">
        <f>'21共同生活援助（日中支援型）'!P949</f>
        <v>519</v>
      </c>
      <c r="Q1669" s="272"/>
      <c r="R1669" s="2" t="s">
        <v>7388</v>
      </c>
      <c r="S1669" s="44"/>
      <c r="T1669" s="281" t="s">
        <v>7380</v>
      </c>
      <c r="U1669" s="282"/>
      <c r="V1669" s="282"/>
      <c r="W1669" s="282"/>
      <c r="X1669" s="36"/>
      <c r="Y1669" s="217"/>
      <c r="Z1669" s="74"/>
      <c r="AA1669" s="232"/>
      <c r="AB1669" s="72"/>
      <c r="AC1669" s="145"/>
      <c r="AD1669" s="71"/>
      <c r="AE1669" s="36"/>
      <c r="AF1669" s="135"/>
      <c r="AG1669" s="7"/>
      <c r="AH1669" s="7"/>
      <c r="AI1669" s="36"/>
      <c r="AJ1669" s="7"/>
      <c r="AK1669" s="37"/>
      <c r="AL1669" s="98">
        <f>ROUND(ROUND(P1669*Y1670,0)*$AD$1451,0)</f>
        <v>338</v>
      </c>
      <c r="AM1669" s="66"/>
    </row>
    <row r="1670" spans="1:39" ht="16.75" customHeight="1" x14ac:dyDescent="0.3">
      <c r="A1670" s="11">
        <v>33</v>
      </c>
      <c r="B1670" s="14" t="s">
        <v>4492</v>
      </c>
      <c r="C1670" s="52" t="s">
        <v>13922</v>
      </c>
      <c r="D1670" s="284"/>
      <c r="E1670" s="285"/>
      <c r="F1670" s="285"/>
      <c r="G1670" s="286"/>
      <c r="H1670" s="128"/>
      <c r="I1670" s="129"/>
      <c r="J1670" s="129"/>
      <c r="K1670" s="130"/>
      <c r="L1670" s="2"/>
      <c r="M1670" s="2"/>
      <c r="N1670" s="58"/>
      <c r="O1670" s="81"/>
      <c r="P1670" s="72"/>
      <c r="Q1670" s="145"/>
      <c r="R1670" s="2"/>
      <c r="S1670" s="44"/>
      <c r="T1670" s="284"/>
      <c r="U1670" s="285"/>
      <c r="V1670" s="285"/>
      <c r="W1670" s="285"/>
      <c r="X1670" s="136" t="s">
        <v>7404</v>
      </c>
      <c r="Y1670" s="273">
        <v>0.93</v>
      </c>
      <c r="Z1670" s="274"/>
      <c r="AA1670" s="233"/>
      <c r="AB1670" s="156"/>
      <c r="AC1670" s="155"/>
      <c r="AD1670" s="157"/>
      <c r="AE1670" s="291" t="s">
        <v>12369</v>
      </c>
      <c r="AF1670" s="220" t="s">
        <v>7358</v>
      </c>
      <c r="AG1670" s="55" t="s">
        <v>7390</v>
      </c>
      <c r="AH1670" s="141">
        <v>0.7</v>
      </c>
      <c r="AI1670" s="141"/>
      <c r="AJ1670" s="141"/>
      <c r="AK1670" s="142"/>
      <c r="AL1670" s="98">
        <f>ROUND(ROUND(ROUND(P1669*Y1670,0)*$AD$1451,0)*AH1670,0)</f>
        <v>237</v>
      </c>
      <c r="AM1670" s="66"/>
    </row>
    <row r="1671" spans="1:39" ht="16.75" customHeight="1" x14ac:dyDescent="0.3">
      <c r="A1671" s="11">
        <v>33</v>
      </c>
      <c r="B1671" s="14" t="s">
        <v>4491</v>
      </c>
      <c r="C1671" s="52" t="s">
        <v>13921</v>
      </c>
      <c r="D1671" s="128"/>
      <c r="E1671" s="129"/>
      <c r="F1671" s="129"/>
      <c r="G1671" s="130"/>
      <c r="H1671" s="128"/>
      <c r="I1671" s="129"/>
      <c r="J1671" s="129"/>
      <c r="K1671" s="130"/>
      <c r="L1671" s="2"/>
      <c r="M1671" s="2"/>
      <c r="N1671" s="58"/>
      <c r="O1671" s="81"/>
      <c r="P1671" s="185"/>
      <c r="Q1671" s="2"/>
      <c r="R1671" s="2"/>
      <c r="S1671" s="44"/>
      <c r="T1671" s="284"/>
      <c r="U1671" s="285"/>
      <c r="V1671" s="285"/>
      <c r="W1671" s="285"/>
      <c r="X1671" s="2"/>
      <c r="Y1671" s="145"/>
      <c r="Z1671" s="71"/>
      <c r="AA1671" s="232"/>
      <c r="AB1671" s="72"/>
      <c r="AC1671" s="145"/>
      <c r="AD1671" s="71"/>
      <c r="AE1671" s="292"/>
      <c r="AF1671" s="220" t="s">
        <v>7391</v>
      </c>
      <c r="AG1671" s="55" t="s">
        <v>7390</v>
      </c>
      <c r="AH1671" s="141">
        <v>0.5</v>
      </c>
      <c r="AI1671" s="141"/>
      <c r="AJ1671" s="141"/>
      <c r="AK1671" s="142"/>
      <c r="AL1671" s="98">
        <f>ROUND(ROUND(ROUND(P1669*Y1670,0)*$AD$1451,0)*AH1671,0)</f>
        <v>169</v>
      </c>
      <c r="AM1671" s="66"/>
    </row>
    <row r="1672" spans="1:39" ht="16.75" customHeight="1" x14ac:dyDescent="0.3">
      <c r="A1672" s="11">
        <v>33</v>
      </c>
      <c r="B1672" s="14" t="s">
        <v>4490</v>
      </c>
      <c r="C1672" s="52" t="s">
        <v>13920</v>
      </c>
      <c r="D1672" s="128"/>
      <c r="E1672" s="129"/>
      <c r="F1672" s="129"/>
      <c r="G1672" s="130"/>
      <c r="H1672" s="128"/>
      <c r="I1672" s="129"/>
      <c r="J1672" s="129"/>
      <c r="K1672" s="130"/>
      <c r="L1672" s="2"/>
      <c r="M1672" s="2"/>
      <c r="N1672" s="58"/>
      <c r="O1672" s="81"/>
      <c r="P1672" s="185"/>
      <c r="Q1672" s="2"/>
      <c r="R1672" s="2"/>
      <c r="S1672" s="44"/>
      <c r="T1672" s="45"/>
      <c r="U1672" s="2"/>
      <c r="V1672" s="2"/>
      <c r="W1672" s="2"/>
      <c r="X1672" s="2"/>
      <c r="Y1672" s="145"/>
      <c r="Z1672" s="71"/>
      <c r="AA1672" s="232"/>
      <c r="AB1672" s="72"/>
      <c r="AC1672" s="145"/>
      <c r="AD1672" s="71"/>
      <c r="AE1672" s="36"/>
      <c r="AF1672" s="201"/>
      <c r="AG1672" s="55"/>
      <c r="AH1672" s="141"/>
      <c r="AI1672" s="268" t="s">
        <v>7356</v>
      </c>
      <c r="AJ1672" s="53">
        <v>5</v>
      </c>
      <c r="AK1672" s="181" t="s">
        <v>7357</v>
      </c>
      <c r="AL1672" s="98">
        <f>ROUND(ROUND(P1669*Y1670,0)*$AD$1451-AJ1672,0)</f>
        <v>333</v>
      </c>
      <c r="AM1672" s="66"/>
    </row>
    <row r="1673" spans="1:39" ht="16.75" customHeight="1" x14ac:dyDescent="0.3">
      <c r="A1673" s="11">
        <v>33</v>
      </c>
      <c r="B1673" s="14" t="s">
        <v>4489</v>
      </c>
      <c r="C1673" s="52" t="s">
        <v>13919</v>
      </c>
      <c r="D1673" s="128"/>
      <c r="E1673" s="129"/>
      <c r="F1673" s="129"/>
      <c r="G1673" s="130"/>
      <c r="H1673" s="128"/>
      <c r="I1673" s="129"/>
      <c r="J1673" s="129"/>
      <c r="K1673" s="130"/>
      <c r="L1673" s="2"/>
      <c r="M1673" s="2"/>
      <c r="N1673" s="58"/>
      <c r="O1673" s="81"/>
      <c r="P1673" s="185"/>
      <c r="Q1673" s="2"/>
      <c r="R1673" s="2"/>
      <c r="S1673" s="44"/>
      <c r="T1673" s="45"/>
      <c r="U1673" s="2"/>
      <c r="V1673" s="2"/>
      <c r="W1673" s="2"/>
      <c r="X1673" s="2"/>
      <c r="Y1673" s="145"/>
      <c r="Z1673" s="71"/>
      <c r="AA1673" s="232"/>
      <c r="AB1673" s="72"/>
      <c r="AC1673" s="145"/>
      <c r="AD1673" s="71"/>
      <c r="AE1673" s="291" t="s">
        <v>12369</v>
      </c>
      <c r="AF1673" s="220" t="s">
        <v>7358</v>
      </c>
      <c r="AG1673" s="55" t="s">
        <v>7390</v>
      </c>
      <c r="AH1673" s="141">
        <v>0.7</v>
      </c>
      <c r="AI1673" s="269"/>
      <c r="AJ1673" s="136"/>
      <c r="AK1673" s="75"/>
      <c r="AL1673" s="98">
        <f>ROUND(ROUND(ROUND(P1669*Y1670,0)*$AD$1451,0)*AH1673-AJ1672,0)</f>
        <v>232</v>
      </c>
      <c r="AM1673" s="66"/>
    </row>
    <row r="1674" spans="1:39" ht="16.75" customHeight="1" x14ac:dyDescent="0.3">
      <c r="A1674" s="11">
        <v>33</v>
      </c>
      <c r="B1674" s="14" t="s">
        <v>4488</v>
      </c>
      <c r="C1674" s="52" t="s">
        <v>13918</v>
      </c>
      <c r="D1674" s="128"/>
      <c r="E1674" s="129"/>
      <c r="F1674" s="129"/>
      <c r="G1674" s="130"/>
      <c r="H1674" s="128"/>
      <c r="I1674" s="129"/>
      <c r="J1674" s="129"/>
      <c r="K1674" s="130"/>
      <c r="L1674" s="2"/>
      <c r="M1674" s="2"/>
      <c r="N1674" s="58"/>
      <c r="O1674" s="81"/>
      <c r="P1674" s="185"/>
      <c r="Q1674" s="2"/>
      <c r="R1674" s="2"/>
      <c r="S1674" s="44"/>
      <c r="T1674" s="43"/>
      <c r="U1674" s="8"/>
      <c r="V1674" s="8"/>
      <c r="W1674" s="8"/>
      <c r="X1674" s="8"/>
      <c r="Y1674" s="180"/>
      <c r="Z1674" s="73"/>
      <c r="AA1674" s="232"/>
      <c r="AB1674" s="72"/>
      <c r="AC1674" s="145"/>
      <c r="AD1674" s="71"/>
      <c r="AE1674" s="292"/>
      <c r="AF1674" s="220" t="s">
        <v>7391</v>
      </c>
      <c r="AG1674" s="55" t="s">
        <v>7390</v>
      </c>
      <c r="AH1674" s="141">
        <v>0.5</v>
      </c>
      <c r="AI1674" s="270"/>
      <c r="AJ1674" s="144"/>
      <c r="AK1674" s="150"/>
      <c r="AL1674" s="98">
        <f>ROUND(ROUND(ROUND(P1669*Y1670,0)*$AD$1451,0)*AH1674-AJ1672,0)</f>
        <v>164</v>
      </c>
      <c r="AM1674" s="66"/>
    </row>
    <row r="1675" spans="1:39" ht="16.75" customHeight="1" x14ac:dyDescent="0.3">
      <c r="A1675" s="11">
        <v>33</v>
      </c>
      <c r="B1675" s="14" t="s">
        <v>4487</v>
      </c>
      <c r="C1675" s="52" t="s">
        <v>13917</v>
      </c>
      <c r="D1675" s="45"/>
      <c r="E1675" s="2"/>
      <c r="F1675" s="2"/>
      <c r="G1675" s="44"/>
      <c r="H1675" s="45"/>
      <c r="I1675" s="2"/>
      <c r="J1675" s="2"/>
      <c r="K1675" s="44"/>
      <c r="L1675" s="2"/>
      <c r="M1675" s="2"/>
      <c r="N1675" s="58"/>
      <c r="O1675" s="81"/>
      <c r="P1675" s="185"/>
      <c r="Q1675" s="2"/>
      <c r="R1675" s="2"/>
      <c r="S1675" s="44"/>
      <c r="T1675" s="281" t="s">
        <v>13491</v>
      </c>
      <c r="U1675" s="282"/>
      <c r="V1675" s="282"/>
      <c r="W1675" s="282"/>
      <c r="X1675" s="2"/>
      <c r="Y1675" s="145"/>
      <c r="Z1675" s="71"/>
      <c r="AA1675" s="232"/>
      <c r="AB1675" s="72"/>
      <c r="AC1675" s="145"/>
      <c r="AD1675" s="71"/>
      <c r="AE1675" s="36"/>
      <c r="AF1675" s="194"/>
      <c r="AG1675" s="7"/>
      <c r="AH1675" s="7"/>
      <c r="AI1675" s="36"/>
      <c r="AJ1675" s="7"/>
      <c r="AK1675" s="37"/>
      <c r="AL1675" s="98">
        <f>ROUND(ROUND(P1669*Y1676,0)*$AD$1451,0)</f>
        <v>345</v>
      </c>
      <c r="AM1675" s="66"/>
    </row>
    <row r="1676" spans="1:39" ht="16.75" customHeight="1" x14ac:dyDescent="0.3">
      <c r="A1676" s="11">
        <v>33</v>
      </c>
      <c r="B1676" s="14" t="s">
        <v>4486</v>
      </c>
      <c r="C1676" s="52" t="s">
        <v>13916</v>
      </c>
      <c r="D1676" s="45"/>
      <c r="E1676" s="2"/>
      <c r="F1676" s="2"/>
      <c r="G1676" s="44"/>
      <c r="H1676" s="45"/>
      <c r="I1676" s="2"/>
      <c r="J1676" s="2"/>
      <c r="K1676" s="44"/>
      <c r="L1676" s="2"/>
      <c r="M1676" s="2"/>
      <c r="N1676" s="58"/>
      <c r="O1676" s="81"/>
      <c r="P1676" s="185"/>
      <c r="Q1676" s="2"/>
      <c r="R1676" s="2"/>
      <c r="S1676" s="44"/>
      <c r="T1676" s="284" t="s">
        <v>7405</v>
      </c>
      <c r="U1676" s="285"/>
      <c r="V1676" s="285"/>
      <c r="W1676" s="285"/>
      <c r="X1676" s="136" t="s">
        <v>7404</v>
      </c>
      <c r="Y1676" s="273">
        <v>0.95</v>
      </c>
      <c r="Z1676" s="274"/>
      <c r="AA1676" s="233"/>
      <c r="AB1676" s="156"/>
      <c r="AC1676" s="155"/>
      <c r="AD1676" s="157"/>
      <c r="AE1676" s="291" t="s">
        <v>12369</v>
      </c>
      <c r="AF1676" s="220" t="s">
        <v>7358</v>
      </c>
      <c r="AG1676" s="55" t="s">
        <v>7390</v>
      </c>
      <c r="AH1676" s="141">
        <v>0.7</v>
      </c>
      <c r="AI1676" s="141"/>
      <c r="AJ1676" s="141"/>
      <c r="AK1676" s="142"/>
      <c r="AL1676" s="98">
        <f>ROUND(ROUND(ROUND(P1669*Y1676,0)*$AD$1451,0)*AH1676,0)</f>
        <v>242</v>
      </c>
      <c r="AM1676" s="66"/>
    </row>
    <row r="1677" spans="1:39" ht="16.75" customHeight="1" x14ac:dyDescent="0.3">
      <c r="A1677" s="11">
        <v>33</v>
      </c>
      <c r="B1677" s="14" t="s">
        <v>4485</v>
      </c>
      <c r="C1677" s="52" t="s">
        <v>13915</v>
      </c>
      <c r="D1677" s="128"/>
      <c r="E1677" s="129"/>
      <c r="F1677" s="129"/>
      <c r="G1677" s="130"/>
      <c r="H1677" s="128"/>
      <c r="I1677" s="129"/>
      <c r="J1677" s="129"/>
      <c r="K1677" s="130"/>
      <c r="L1677" s="2"/>
      <c r="M1677" s="2"/>
      <c r="N1677" s="58"/>
      <c r="O1677" s="81"/>
      <c r="P1677" s="185"/>
      <c r="Q1677" s="2"/>
      <c r="R1677" s="2"/>
      <c r="S1677" s="44"/>
      <c r="T1677" s="284"/>
      <c r="U1677" s="285"/>
      <c r="V1677" s="285"/>
      <c r="W1677" s="285"/>
      <c r="X1677" s="2"/>
      <c r="Y1677" s="145"/>
      <c r="Z1677" s="71"/>
      <c r="AA1677" s="232"/>
      <c r="AB1677" s="72"/>
      <c r="AC1677" s="145"/>
      <c r="AD1677" s="71"/>
      <c r="AE1677" s="292"/>
      <c r="AF1677" s="220" t="s">
        <v>7391</v>
      </c>
      <c r="AG1677" s="55" t="s">
        <v>7390</v>
      </c>
      <c r="AH1677" s="141">
        <v>0.5</v>
      </c>
      <c r="AI1677" s="141"/>
      <c r="AJ1677" s="141"/>
      <c r="AK1677" s="142"/>
      <c r="AL1677" s="98">
        <f>ROUND(ROUND(ROUND(P1669*Y1676,0)*$AD$1451,0)*AH1677,0)</f>
        <v>173</v>
      </c>
      <c r="AM1677" s="66"/>
    </row>
    <row r="1678" spans="1:39" ht="16.75" customHeight="1" x14ac:dyDescent="0.3">
      <c r="A1678" s="11">
        <v>33</v>
      </c>
      <c r="B1678" s="14" t="s">
        <v>4484</v>
      </c>
      <c r="C1678" s="52" t="s">
        <v>13914</v>
      </c>
      <c r="D1678" s="128"/>
      <c r="E1678" s="129"/>
      <c r="F1678" s="129"/>
      <c r="G1678" s="130"/>
      <c r="H1678" s="128"/>
      <c r="I1678" s="129"/>
      <c r="J1678" s="129"/>
      <c r="K1678" s="130"/>
      <c r="L1678" s="2"/>
      <c r="M1678" s="2"/>
      <c r="N1678" s="58"/>
      <c r="O1678" s="81"/>
      <c r="P1678" s="185"/>
      <c r="Q1678" s="2"/>
      <c r="R1678" s="2"/>
      <c r="S1678" s="44"/>
      <c r="T1678" s="45"/>
      <c r="U1678" s="2"/>
      <c r="V1678" s="2"/>
      <c r="W1678" s="2"/>
      <c r="X1678" s="2"/>
      <c r="Y1678" s="145"/>
      <c r="Z1678" s="71"/>
      <c r="AA1678" s="232"/>
      <c r="AB1678" s="72"/>
      <c r="AC1678" s="145"/>
      <c r="AD1678" s="71"/>
      <c r="AE1678" s="36"/>
      <c r="AF1678" s="201"/>
      <c r="AG1678" s="55"/>
      <c r="AH1678" s="141"/>
      <c r="AI1678" s="268" t="s">
        <v>7356</v>
      </c>
      <c r="AJ1678" s="53">
        <v>5</v>
      </c>
      <c r="AK1678" s="181" t="s">
        <v>7357</v>
      </c>
      <c r="AL1678" s="98">
        <f>ROUND(ROUND(P1669*Y1676,0)*$AD$1451-AJ1678,0)</f>
        <v>340</v>
      </c>
      <c r="AM1678" s="66"/>
    </row>
    <row r="1679" spans="1:39" ht="16.75" customHeight="1" x14ac:dyDescent="0.3">
      <c r="A1679" s="11">
        <v>33</v>
      </c>
      <c r="B1679" s="14" t="s">
        <v>4483</v>
      </c>
      <c r="C1679" s="52" t="s">
        <v>13913</v>
      </c>
      <c r="D1679" s="128"/>
      <c r="E1679" s="129"/>
      <c r="F1679" s="129"/>
      <c r="G1679" s="130"/>
      <c r="H1679" s="128"/>
      <c r="I1679" s="129"/>
      <c r="J1679" s="129"/>
      <c r="K1679" s="130"/>
      <c r="L1679" s="2"/>
      <c r="M1679" s="2"/>
      <c r="N1679" s="58"/>
      <c r="O1679" s="81"/>
      <c r="P1679" s="185"/>
      <c r="Q1679" s="2"/>
      <c r="R1679" s="2"/>
      <c r="S1679" s="44"/>
      <c r="T1679" s="45"/>
      <c r="U1679" s="2"/>
      <c r="V1679" s="2"/>
      <c r="W1679" s="2"/>
      <c r="X1679" s="2"/>
      <c r="Y1679" s="145"/>
      <c r="Z1679" s="71"/>
      <c r="AA1679" s="232"/>
      <c r="AB1679" s="72"/>
      <c r="AC1679" s="145"/>
      <c r="AD1679" s="71"/>
      <c r="AE1679" s="291" t="s">
        <v>12369</v>
      </c>
      <c r="AF1679" s="220" t="s">
        <v>7358</v>
      </c>
      <c r="AG1679" s="55" t="s">
        <v>7390</v>
      </c>
      <c r="AH1679" s="141">
        <v>0.7</v>
      </c>
      <c r="AI1679" s="269"/>
      <c r="AJ1679" s="136"/>
      <c r="AK1679" s="75"/>
      <c r="AL1679" s="98">
        <f>ROUND(ROUND(ROUND(P1669*Y1676,0)*$AD$1451,0)*AH1679-AJ1678,0)</f>
        <v>237</v>
      </c>
      <c r="AM1679" s="66"/>
    </row>
    <row r="1680" spans="1:39" ht="16.75" customHeight="1" x14ac:dyDescent="0.3">
      <c r="A1680" s="11">
        <v>33</v>
      </c>
      <c r="B1680" s="14" t="s">
        <v>4482</v>
      </c>
      <c r="C1680" s="52" t="s">
        <v>13912</v>
      </c>
      <c r="D1680" s="128"/>
      <c r="E1680" s="129"/>
      <c r="F1680" s="129"/>
      <c r="G1680" s="130"/>
      <c r="H1680" s="128"/>
      <c r="I1680" s="129"/>
      <c r="J1680" s="129"/>
      <c r="K1680" s="130"/>
      <c r="L1680" s="2"/>
      <c r="M1680" s="2"/>
      <c r="N1680" s="58"/>
      <c r="O1680" s="81"/>
      <c r="P1680" s="185"/>
      <c r="Q1680" s="2"/>
      <c r="R1680" s="2"/>
      <c r="S1680" s="44"/>
      <c r="T1680" s="43"/>
      <c r="U1680" s="8"/>
      <c r="V1680" s="8"/>
      <c r="W1680" s="8"/>
      <c r="X1680" s="8"/>
      <c r="Y1680" s="180"/>
      <c r="Z1680" s="73"/>
      <c r="AA1680" s="232"/>
      <c r="AB1680" s="72"/>
      <c r="AC1680" s="145"/>
      <c r="AD1680" s="71"/>
      <c r="AE1680" s="292"/>
      <c r="AF1680" s="220" t="s">
        <v>7391</v>
      </c>
      <c r="AG1680" s="55" t="s">
        <v>7390</v>
      </c>
      <c r="AH1680" s="141">
        <v>0.5</v>
      </c>
      <c r="AI1680" s="270"/>
      <c r="AJ1680" s="144"/>
      <c r="AK1680" s="150"/>
      <c r="AL1680" s="98">
        <f>ROUND(ROUND(ROUND(P1669*Y1676,0)*$AD$1451,0)*AH1680-AJ1678,0)</f>
        <v>168</v>
      </c>
      <c r="AM1680" s="66"/>
    </row>
    <row r="1681" spans="1:39" ht="16.75" customHeight="1" x14ac:dyDescent="0.3">
      <c r="A1681" s="11">
        <v>33</v>
      </c>
      <c r="B1681" s="14" t="s">
        <v>4481</v>
      </c>
      <c r="C1681" s="52" t="s">
        <v>13911</v>
      </c>
      <c r="D1681" s="45"/>
      <c r="E1681" s="2"/>
      <c r="F1681" s="2"/>
      <c r="G1681" s="44"/>
      <c r="H1681" s="45"/>
      <c r="I1681" s="2"/>
      <c r="J1681" s="2"/>
      <c r="K1681" s="44"/>
      <c r="L1681" s="2"/>
      <c r="M1681" s="2"/>
      <c r="N1681" s="58"/>
      <c r="O1681" s="81"/>
      <c r="P1681" s="167" t="s">
        <v>7425</v>
      </c>
      <c r="Q1681" s="36"/>
      <c r="R1681" s="36"/>
      <c r="S1681" s="50"/>
      <c r="T1681" s="36"/>
      <c r="U1681" s="36"/>
      <c r="V1681" s="36"/>
      <c r="W1681" s="36"/>
      <c r="X1681" s="36"/>
      <c r="Y1681" s="217"/>
      <c r="Z1681" s="50"/>
      <c r="AA1681" s="12"/>
      <c r="AB1681" s="45"/>
      <c r="AC1681" s="2"/>
      <c r="AD1681" s="44"/>
      <c r="AE1681" s="36"/>
      <c r="AF1681" s="53"/>
      <c r="AG1681" s="36"/>
      <c r="AH1681" s="36"/>
      <c r="AI1681" s="36"/>
      <c r="AJ1681" s="36"/>
      <c r="AK1681" s="50"/>
      <c r="AL1681" s="98">
        <f>ROUND(P1687*$AD$1451,0)</f>
        <v>331</v>
      </c>
      <c r="AM1681" s="66"/>
    </row>
    <row r="1682" spans="1:39" ht="16.75" customHeight="1" x14ac:dyDescent="0.3">
      <c r="A1682" s="11">
        <v>33</v>
      </c>
      <c r="B1682" s="14" t="s">
        <v>4480</v>
      </c>
      <c r="C1682" s="52" t="s">
        <v>13910</v>
      </c>
      <c r="D1682" s="45"/>
      <c r="E1682" s="2"/>
      <c r="F1682" s="2"/>
      <c r="G1682" s="44"/>
      <c r="H1682" s="45"/>
      <c r="I1682" s="2"/>
      <c r="J1682" s="2"/>
      <c r="K1682" s="44"/>
      <c r="L1682" s="2"/>
      <c r="M1682" s="2"/>
      <c r="N1682" s="58"/>
      <c r="O1682" s="81"/>
      <c r="P1682" s="185"/>
      <c r="Q1682" s="2"/>
      <c r="R1682" s="2"/>
      <c r="S1682" s="44"/>
      <c r="T1682" s="2"/>
      <c r="U1682" s="2"/>
      <c r="V1682" s="2"/>
      <c r="W1682" s="2"/>
      <c r="X1682" s="2"/>
      <c r="Y1682" s="145"/>
      <c r="Z1682" s="71"/>
      <c r="AA1682" s="232"/>
      <c r="AB1682" s="72"/>
      <c r="AC1682" s="145"/>
      <c r="AD1682" s="71"/>
      <c r="AE1682" s="291" t="s">
        <v>12369</v>
      </c>
      <c r="AF1682" s="220" t="s">
        <v>7358</v>
      </c>
      <c r="AG1682" s="55" t="s">
        <v>7390</v>
      </c>
      <c r="AH1682" s="141">
        <v>0.7</v>
      </c>
      <c r="AI1682" s="141"/>
      <c r="AJ1682" s="141"/>
      <c r="AK1682" s="142"/>
      <c r="AL1682" s="98">
        <f>ROUND(ROUND(P1687*$AD$1451,0)*AH1682,0)</f>
        <v>232</v>
      </c>
      <c r="AM1682" s="66"/>
    </row>
    <row r="1683" spans="1:39" ht="16.75" customHeight="1" x14ac:dyDescent="0.3">
      <c r="A1683" s="11">
        <v>33</v>
      </c>
      <c r="B1683" s="14" t="s">
        <v>4479</v>
      </c>
      <c r="C1683" s="52" t="s">
        <v>13909</v>
      </c>
      <c r="D1683" s="128"/>
      <c r="E1683" s="129"/>
      <c r="F1683" s="129"/>
      <c r="G1683" s="130"/>
      <c r="H1683" s="128"/>
      <c r="I1683" s="129"/>
      <c r="J1683" s="129"/>
      <c r="K1683" s="130"/>
      <c r="L1683" s="2"/>
      <c r="M1683" s="2"/>
      <c r="N1683" s="58"/>
      <c r="O1683" s="81"/>
      <c r="P1683" s="185"/>
      <c r="Q1683" s="2"/>
      <c r="R1683" s="2"/>
      <c r="S1683" s="44"/>
      <c r="T1683" s="45"/>
      <c r="U1683" s="2"/>
      <c r="V1683" s="2"/>
      <c r="W1683" s="2"/>
      <c r="X1683" s="2"/>
      <c r="Y1683" s="145"/>
      <c r="Z1683" s="71"/>
      <c r="AA1683" s="232"/>
      <c r="AB1683" s="72"/>
      <c r="AC1683" s="145"/>
      <c r="AD1683" s="71"/>
      <c r="AE1683" s="292"/>
      <c r="AF1683" s="220" t="s">
        <v>7391</v>
      </c>
      <c r="AG1683" s="55" t="s">
        <v>7390</v>
      </c>
      <c r="AH1683" s="141">
        <v>0.5</v>
      </c>
      <c r="AI1683" s="141"/>
      <c r="AJ1683" s="141"/>
      <c r="AK1683" s="142"/>
      <c r="AL1683" s="98">
        <f>ROUND(ROUND(P1687*$AD$1451,0)*AH1683,0)</f>
        <v>166</v>
      </c>
      <c r="AM1683" s="66"/>
    </row>
    <row r="1684" spans="1:39" ht="16.75" customHeight="1" x14ac:dyDescent="0.3">
      <c r="A1684" s="11">
        <v>33</v>
      </c>
      <c r="B1684" s="14" t="s">
        <v>4478</v>
      </c>
      <c r="C1684" s="52" t="s">
        <v>13908</v>
      </c>
      <c r="D1684" s="128"/>
      <c r="E1684" s="129"/>
      <c r="F1684" s="129"/>
      <c r="G1684" s="130"/>
      <c r="H1684" s="128"/>
      <c r="I1684" s="129"/>
      <c r="J1684" s="129"/>
      <c r="K1684" s="130"/>
      <c r="L1684" s="2"/>
      <c r="M1684" s="2"/>
      <c r="N1684" s="58"/>
      <c r="O1684" s="81"/>
      <c r="P1684" s="185"/>
      <c r="Q1684" s="2"/>
      <c r="R1684" s="2"/>
      <c r="S1684" s="44"/>
      <c r="T1684" s="2"/>
      <c r="U1684" s="2"/>
      <c r="V1684" s="2"/>
      <c r="W1684" s="2"/>
      <c r="X1684" s="2"/>
      <c r="Y1684" s="145"/>
      <c r="Z1684" s="71"/>
      <c r="AA1684" s="232"/>
      <c r="AB1684" s="72"/>
      <c r="AC1684" s="145"/>
      <c r="AD1684" s="71"/>
      <c r="AE1684" s="36"/>
      <c r="AF1684" s="201"/>
      <c r="AG1684" s="55"/>
      <c r="AH1684" s="141"/>
      <c r="AI1684" s="268" t="s">
        <v>7356</v>
      </c>
      <c r="AJ1684" s="53">
        <v>5</v>
      </c>
      <c r="AK1684" s="181" t="s">
        <v>7357</v>
      </c>
      <c r="AL1684" s="98">
        <f>ROUND(P1687*$AD$1451-AJ1684,0)</f>
        <v>326</v>
      </c>
      <c r="AM1684" s="66"/>
    </row>
    <row r="1685" spans="1:39" ht="16.75" customHeight="1" x14ac:dyDescent="0.3">
      <c r="A1685" s="11">
        <v>33</v>
      </c>
      <c r="B1685" s="14" t="s">
        <v>4477</v>
      </c>
      <c r="C1685" s="52" t="s">
        <v>13907</v>
      </c>
      <c r="D1685" s="128"/>
      <c r="E1685" s="129"/>
      <c r="F1685" s="129"/>
      <c r="G1685" s="130"/>
      <c r="H1685" s="128"/>
      <c r="I1685" s="129"/>
      <c r="J1685" s="129"/>
      <c r="K1685" s="130"/>
      <c r="L1685" s="2"/>
      <c r="M1685" s="2"/>
      <c r="N1685" s="58"/>
      <c r="O1685" s="81"/>
      <c r="P1685" s="185"/>
      <c r="Q1685" s="2"/>
      <c r="R1685" s="2"/>
      <c r="S1685" s="44"/>
      <c r="T1685" s="2"/>
      <c r="U1685" s="2"/>
      <c r="V1685" s="2"/>
      <c r="W1685" s="2"/>
      <c r="X1685" s="2"/>
      <c r="Y1685" s="145"/>
      <c r="Z1685" s="71"/>
      <c r="AA1685" s="232"/>
      <c r="AB1685" s="72"/>
      <c r="AC1685" s="145"/>
      <c r="AD1685" s="71"/>
      <c r="AE1685" s="291" t="s">
        <v>12369</v>
      </c>
      <c r="AF1685" s="220" t="s">
        <v>7358</v>
      </c>
      <c r="AG1685" s="55" t="s">
        <v>7390</v>
      </c>
      <c r="AH1685" s="141">
        <v>0.7</v>
      </c>
      <c r="AI1685" s="269"/>
      <c r="AJ1685" s="136"/>
      <c r="AK1685" s="75"/>
      <c r="AL1685" s="98">
        <f>ROUND(ROUND(P1687*$AD$1451,0)*AH1685-AJ1684,0)</f>
        <v>227</v>
      </c>
      <c r="AM1685" s="66"/>
    </row>
    <row r="1686" spans="1:39" ht="16.75" customHeight="1" x14ac:dyDescent="0.3">
      <c r="A1686" s="11">
        <v>33</v>
      </c>
      <c r="B1686" s="14" t="s">
        <v>4476</v>
      </c>
      <c r="C1686" s="52" t="s">
        <v>13906</v>
      </c>
      <c r="D1686" s="128"/>
      <c r="E1686" s="129"/>
      <c r="F1686" s="129"/>
      <c r="G1686" s="130"/>
      <c r="H1686" s="128"/>
      <c r="I1686" s="129"/>
      <c r="J1686" s="129"/>
      <c r="K1686" s="130"/>
      <c r="L1686" s="2"/>
      <c r="M1686" s="2"/>
      <c r="N1686" s="58"/>
      <c r="O1686" s="81"/>
      <c r="P1686" s="185"/>
      <c r="Q1686" s="2"/>
      <c r="R1686" s="2"/>
      <c r="S1686" s="44"/>
      <c r="T1686" s="2"/>
      <c r="U1686" s="2"/>
      <c r="V1686" s="2"/>
      <c r="W1686" s="2"/>
      <c r="X1686" s="2"/>
      <c r="Y1686" s="145"/>
      <c r="Z1686" s="71"/>
      <c r="AA1686" s="232"/>
      <c r="AB1686" s="72"/>
      <c r="AC1686" s="145"/>
      <c r="AD1686" s="71"/>
      <c r="AE1686" s="292"/>
      <c r="AF1686" s="220" t="s">
        <v>7391</v>
      </c>
      <c r="AG1686" s="55" t="s">
        <v>7390</v>
      </c>
      <c r="AH1686" s="141">
        <v>0.5</v>
      </c>
      <c r="AI1686" s="270"/>
      <c r="AJ1686" s="144"/>
      <c r="AK1686" s="150"/>
      <c r="AL1686" s="98">
        <f>ROUND(ROUND(P1687*$AD$1451,0)*AH1686-AJ1684,0)</f>
        <v>161</v>
      </c>
      <c r="AM1686" s="66"/>
    </row>
    <row r="1687" spans="1:39" ht="16.75" customHeight="1" x14ac:dyDescent="0.3">
      <c r="A1687" s="11">
        <v>33</v>
      </c>
      <c r="B1687" s="14" t="s">
        <v>4475</v>
      </c>
      <c r="C1687" s="52" t="s">
        <v>13905</v>
      </c>
      <c r="D1687" s="45"/>
      <c r="E1687" s="2"/>
      <c r="F1687" s="2"/>
      <c r="G1687" s="44"/>
      <c r="H1687" s="45"/>
      <c r="I1687" s="2"/>
      <c r="J1687" s="2"/>
      <c r="K1687" s="44"/>
      <c r="L1687" s="2"/>
      <c r="M1687" s="2"/>
      <c r="N1687" s="58"/>
      <c r="O1687" s="81"/>
      <c r="P1687" s="271">
        <f>'21共同生活援助（日中支援型）'!P967</f>
        <v>473</v>
      </c>
      <c r="Q1687" s="272"/>
      <c r="R1687" s="2" t="s">
        <v>7388</v>
      </c>
      <c r="S1687" s="44"/>
      <c r="T1687" s="281" t="s">
        <v>7380</v>
      </c>
      <c r="U1687" s="282"/>
      <c r="V1687" s="282"/>
      <c r="W1687" s="282"/>
      <c r="X1687" s="36"/>
      <c r="Y1687" s="217"/>
      <c r="Z1687" s="74"/>
      <c r="AA1687" s="232"/>
      <c r="AB1687" s="72"/>
      <c r="AC1687" s="145"/>
      <c r="AD1687" s="71"/>
      <c r="AE1687" s="36"/>
      <c r="AF1687" s="194"/>
      <c r="AG1687" s="7"/>
      <c r="AH1687" s="7"/>
      <c r="AI1687" s="36"/>
      <c r="AJ1687" s="7"/>
      <c r="AK1687" s="37"/>
      <c r="AL1687" s="98">
        <f>ROUND(ROUND(P1687*Y1688,0)*$AD$1451,0)</f>
        <v>308</v>
      </c>
      <c r="AM1687" s="66"/>
    </row>
    <row r="1688" spans="1:39" ht="16.75" customHeight="1" x14ac:dyDescent="0.3">
      <c r="A1688" s="11">
        <v>33</v>
      </c>
      <c r="B1688" s="14" t="s">
        <v>4474</v>
      </c>
      <c r="C1688" s="52" t="s">
        <v>13904</v>
      </c>
      <c r="D1688" s="45"/>
      <c r="E1688" s="2"/>
      <c r="F1688" s="2"/>
      <c r="G1688" s="44"/>
      <c r="H1688" s="45"/>
      <c r="I1688" s="2"/>
      <c r="J1688" s="2"/>
      <c r="K1688" s="44"/>
      <c r="L1688" s="2"/>
      <c r="M1688" s="2"/>
      <c r="N1688" s="58"/>
      <c r="O1688" s="81"/>
      <c r="P1688" s="72"/>
      <c r="Q1688" s="145"/>
      <c r="R1688" s="2"/>
      <c r="S1688" s="44"/>
      <c r="T1688" s="284"/>
      <c r="U1688" s="285"/>
      <c r="V1688" s="285"/>
      <c r="W1688" s="285"/>
      <c r="X1688" s="136" t="s">
        <v>7404</v>
      </c>
      <c r="Y1688" s="273">
        <v>0.93</v>
      </c>
      <c r="Z1688" s="274"/>
      <c r="AA1688" s="233"/>
      <c r="AB1688" s="156"/>
      <c r="AC1688" s="155"/>
      <c r="AD1688" s="157"/>
      <c r="AE1688" s="291" t="s">
        <v>12369</v>
      </c>
      <c r="AF1688" s="220" t="s">
        <v>7358</v>
      </c>
      <c r="AG1688" s="55" t="s">
        <v>7390</v>
      </c>
      <c r="AH1688" s="141">
        <v>0.7</v>
      </c>
      <c r="AI1688" s="141"/>
      <c r="AJ1688" s="141"/>
      <c r="AK1688" s="142"/>
      <c r="AL1688" s="98">
        <f>ROUND(ROUND(ROUND(P1687*Y1688,0)*$AD$1451,0)*AH1688,0)</f>
        <v>216</v>
      </c>
      <c r="AM1688" s="66"/>
    </row>
    <row r="1689" spans="1:39" ht="16.75" customHeight="1" x14ac:dyDescent="0.3">
      <c r="A1689" s="11">
        <v>33</v>
      </c>
      <c r="B1689" s="14" t="s">
        <v>4473</v>
      </c>
      <c r="C1689" s="52" t="s">
        <v>13903</v>
      </c>
      <c r="D1689" s="128"/>
      <c r="E1689" s="129"/>
      <c r="F1689" s="129"/>
      <c r="G1689" s="130"/>
      <c r="H1689" s="128"/>
      <c r="I1689" s="129"/>
      <c r="J1689" s="129"/>
      <c r="K1689" s="130"/>
      <c r="L1689" s="2"/>
      <c r="M1689" s="2"/>
      <c r="N1689" s="58"/>
      <c r="O1689" s="81"/>
      <c r="P1689" s="185"/>
      <c r="Q1689" s="2"/>
      <c r="R1689" s="2"/>
      <c r="S1689" s="44"/>
      <c r="T1689" s="284"/>
      <c r="U1689" s="285"/>
      <c r="V1689" s="285"/>
      <c r="W1689" s="285"/>
      <c r="X1689" s="2"/>
      <c r="Y1689" s="145"/>
      <c r="Z1689" s="71"/>
      <c r="AA1689" s="232"/>
      <c r="AB1689" s="72"/>
      <c r="AC1689" s="145"/>
      <c r="AD1689" s="71"/>
      <c r="AE1689" s="292"/>
      <c r="AF1689" s="220" t="s">
        <v>7391</v>
      </c>
      <c r="AG1689" s="55" t="s">
        <v>7390</v>
      </c>
      <c r="AH1689" s="141">
        <v>0.5</v>
      </c>
      <c r="AI1689" s="141"/>
      <c r="AJ1689" s="141"/>
      <c r="AK1689" s="142"/>
      <c r="AL1689" s="98">
        <f>ROUND(ROUND(ROUND(P1687*Y1688,0)*$AD$1451,0)*AH1689,0)</f>
        <v>154</v>
      </c>
      <c r="AM1689" s="66"/>
    </row>
    <row r="1690" spans="1:39" ht="16.75" customHeight="1" x14ac:dyDescent="0.3">
      <c r="A1690" s="11">
        <v>33</v>
      </c>
      <c r="B1690" s="14" t="s">
        <v>4472</v>
      </c>
      <c r="C1690" s="52" t="s">
        <v>13902</v>
      </c>
      <c r="D1690" s="128"/>
      <c r="E1690" s="129"/>
      <c r="F1690" s="129"/>
      <c r="G1690" s="130"/>
      <c r="H1690" s="128"/>
      <c r="I1690" s="129"/>
      <c r="J1690" s="129"/>
      <c r="K1690" s="130"/>
      <c r="L1690" s="2"/>
      <c r="M1690" s="2"/>
      <c r="N1690" s="58"/>
      <c r="O1690" s="81"/>
      <c r="P1690" s="185"/>
      <c r="Q1690" s="2"/>
      <c r="R1690" s="2"/>
      <c r="S1690" s="44"/>
      <c r="T1690" s="45"/>
      <c r="U1690" s="2"/>
      <c r="V1690" s="2"/>
      <c r="W1690" s="2"/>
      <c r="X1690" s="2"/>
      <c r="Y1690" s="145"/>
      <c r="Z1690" s="71"/>
      <c r="AA1690" s="232"/>
      <c r="AB1690" s="72"/>
      <c r="AC1690" s="145"/>
      <c r="AD1690" s="71"/>
      <c r="AE1690" s="36"/>
      <c r="AF1690" s="201"/>
      <c r="AG1690" s="55"/>
      <c r="AH1690" s="141"/>
      <c r="AI1690" s="268" t="s">
        <v>7356</v>
      </c>
      <c r="AJ1690" s="53">
        <v>5</v>
      </c>
      <c r="AK1690" s="181" t="s">
        <v>7357</v>
      </c>
      <c r="AL1690" s="98">
        <f>ROUND(ROUND(P1687*Y1688,0)*$AD$1451-AJ1690,0)</f>
        <v>303</v>
      </c>
      <c r="AM1690" s="66"/>
    </row>
    <row r="1691" spans="1:39" ht="16.75" customHeight="1" x14ac:dyDescent="0.3">
      <c r="A1691" s="11">
        <v>33</v>
      </c>
      <c r="B1691" s="14" t="s">
        <v>4471</v>
      </c>
      <c r="C1691" s="52" t="s">
        <v>13901</v>
      </c>
      <c r="D1691" s="128"/>
      <c r="E1691" s="129"/>
      <c r="F1691" s="129"/>
      <c r="G1691" s="130"/>
      <c r="H1691" s="128"/>
      <c r="I1691" s="129"/>
      <c r="J1691" s="129"/>
      <c r="K1691" s="130"/>
      <c r="L1691" s="2"/>
      <c r="M1691" s="2"/>
      <c r="N1691" s="58"/>
      <c r="O1691" s="81"/>
      <c r="P1691" s="185"/>
      <c r="Q1691" s="2"/>
      <c r="R1691" s="2"/>
      <c r="S1691" s="44"/>
      <c r="T1691" s="45"/>
      <c r="U1691" s="2"/>
      <c r="V1691" s="2"/>
      <c r="W1691" s="2"/>
      <c r="X1691" s="2"/>
      <c r="Y1691" s="145"/>
      <c r="Z1691" s="71"/>
      <c r="AA1691" s="232"/>
      <c r="AB1691" s="72"/>
      <c r="AC1691" s="145"/>
      <c r="AD1691" s="71"/>
      <c r="AE1691" s="291" t="s">
        <v>12369</v>
      </c>
      <c r="AF1691" s="220" t="s">
        <v>7358</v>
      </c>
      <c r="AG1691" s="55" t="s">
        <v>7390</v>
      </c>
      <c r="AH1691" s="141">
        <v>0.7</v>
      </c>
      <c r="AI1691" s="269"/>
      <c r="AJ1691" s="136"/>
      <c r="AK1691" s="75"/>
      <c r="AL1691" s="98">
        <f>ROUND(ROUND(ROUND(P1687*Y1688,0)*$AD$1451,0)*AH1691-AJ1690,0)</f>
        <v>211</v>
      </c>
      <c r="AM1691" s="66"/>
    </row>
    <row r="1692" spans="1:39" ht="16.75" customHeight="1" x14ac:dyDescent="0.3">
      <c r="A1692" s="11">
        <v>33</v>
      </c>
      <c r="B1692" s="14" t="s">
        <v>4470</v>
      </c>
      <c r="C1692" s="52" t="s">
        <v>13900</v>
      </c>
      <c r="D1692" s="128"/>
      <c r="E1692" s="129"/>
      <c r="F1692" s="129"/>
      <c r="G1692" s="130"/>
      <c r="H1692" s="128"/>
      <c r="I1692" s="129"/>
      <c r="J1692" s="129"/>
      <c r="K1692" s="130"/>
      <c r="L1692" s="2"/>
      <c r="M1692" s="2"/>
      <c r="N1692" s="58"/>
      <c r="O1692" s="81"/>
      <c r="P1692" s="185"/>
      <c r="Q1692" s="2"/>
      <c r="R1692" s="2"/>
      <c r="S1692" s="44"/>
      <c r="T1692" s="43"/>
      <c r="U1692" s="8"/>
      <c r="V1692" s="8"/>
      <c r="W1692" s="8"/>
      <c r="X1692" s="8"/>
      <c r="Y1692" s="180"/>
      <c r="Z1692" s="73"/>
      <c r="AA1692" s="232"/>
      <c r="AB1692" s="72"/>
      <c r="AC1692" s="145"/>
      <c r="AD1692" s="71"/>
      <c r="AE1692" s="292"/>
      <c r="AF1692" s="220" t="s">
        <v>7391</v>
      </c>
      <c r="AG1692" s="55" t="s">
        <v>7390</v>
      </c>
      <c r="AH1692" s="141">
        <v>0.5</v>
      </c>
      <c r="AI1692" s="270"/>
      <c r="AJ1692" s="144"/>
      <c r="AK1692" s="150"/>
      <c r="AL1692" s="98">
        <f>ROUND(ROUND(ROUND(P1687*Y1688,0)*$AD$1451,0)*AH1692-AJ1690,0)</f>
        <v>149</v>
      </c>
      <c r="AM1692" s="66"/>
    </row>
    <row r="1693" spans="1:39" ht="16.75" customHeight="1" x14ac:dyDescent="0.3">
      <c r="A1693" s="11">
        <v>33</v>
      </c>
      <c r="B1693" s="14" t="s">
        <v>4469</v>
      </c>
      <c r="C1693" s="52" t="s">
        <v>13899</v>
      </c>
      <c r="D1693" s="45"/>
      <c r="E1693" s="2"/>
      <c r="F1693" s="2"/>
      <c r="G1693" s="44"/>
      <c r="H1693" s="45"/>
      <c r="I1693" s="2"/>
      <c r="J1693" s="2"/>
      <c r="K1693" s="44"/>
      <c r="L1693" s="2"/>
      <c r="M1693" s="2"/>
      <c r="N1693" s="58"/>
      <c r="O1693" s="81"/>
      <c r="P1693" s="185"/>
      <c r="Q1693" s="2"/>
      <c r="R1693" s="2"/>
      <c r="S1693" s="44"/>
      <c r="T1693" s="281" t="s">
        <v>13491</v>
      </c>
      <c r="U1693" s="282"/>
      <c r="V1693" s="282"/>
      <c r="W1693" s="282"/>
      <c r="X1693" s="2"/>
      <c r="Y1693" s="145"/>
      <c r="Z1693" s="71"/>
      <c r="AA1693" s="232"/>
      <c r="AB1693" s="72"/>
      <c r="AC1693" s="145"/>
      <c r="AD1693" s="71"/>
      <c r="AE1693" s="36"/>
      <c r="AF1693" s="194"/>
      <c r="AG1693" s="7"/>
      <c r="AH1693" s="7"/>
      <c r="AI1693" s="36"/>
      <c r="AJ1693" s="7"/>
      <c r="AK1693" s="37"/>
      <c r="AL1693" s="98">
        <f>ROUND(ROUND(P1687*Y1694,0)*$AD$1451,0)</f>
        <v>314</v>
      </c>
      <c r="AM1693" s="66"/>
    </row>
    <row r="1694" spans="1:39" ht="16.75" customHeight="1" x14ac:dyDescent="0.3">
      <c r="A1694" s="11">
        <v>33</v>
      </c>
      <c r="B1694" s="14" t="s">
        <v>4468</v>
      </c>
      <c r="C1694" s="52" t="s">
        <v>13898</v>
      </c>
      <c r="D1694" s="45"/>
      <c r="E1694" s="2"/>
      <c r="F1694" s="2"/>
      <c r="G1694" s="44"/>
      <c r="H1694" s="45"/>
      <c r="I1694" s="2"/>
      <c r="J1694" s="2"/>
      <c r="K1694" s="44"/>
      <c r="L1694" s="2"/>
      <c r="M1694" s="2"/>
      <c r="N1694" s="58"/>
      <c r="O1694" s="81"/>
      <c r="P1694" s="185"/>
      <c r="Q1694" s="2"/>
      <c r="R1694" s="2"/>
      <c r="S1694" s="44"/>
      <c r="T1694" s="284" t="s">
        <v>7405</v>
      </c>
      <c r="U1694" s="285"/>
      <c r="V1694" s="285"/>
      <c r="W1694" s="285"/>
      <c r="X1694" s="136" t="s">
        <v>7404</v>
      </c>
      <c r="Y1694" s="273">
        <v>0.95</v>
      </c>
      <c r="Z1694" s="274"/>
      <c r="AA1694" s="233"/>
      <c r="AB1694" s="156"/>
      <c r="AC1694" s="155"/>
      <c r="AD1694" s="157"/>
      <c r="AE1694" s="291" t="s">
        <v>12369</v>
      </c>
      <c r="AF1694" s="220" t="s">
        <v>7358</v>
      </c>
      <c r="AG1694" s="55" t="s">
        <v>7390</v>
      </c>
      <c r="AH1694" s="141">
        <v>0.7</v>
      </c>
      <c r="AI1694" s="141"/>
      <c r="AJ1694" s="141"/>
      <c r="AK1694" s="142"/>
      <c r="AL1694" s="98">
        <f>ROUND(ROUND(ROUND(P1687*Y1694,0)*$AD$1451,0)*AH1694,0)</f>
        <v>220</v>
      </c>
      <c r="AM1694" s="66"/>
    </row>
    <row r="1695" spans="1:39" ht="16.75" customHeight="1" x14ac:dyDescent="0.3">
      <c r="A1695" s="11">
        <v>33</v>
      </c>
      <c r="B1695" s="14" t="s">
        <v>4467</v>
      </c>
      <c r="C1695" s="52" t="s">
        <v>13897</v>
      </c>
      <c r="D1695" s="128"/>
      <c r="E1695" s="129"/>
      <c r="F1695" s="129"/>
      <c r="G1695" s="130"/>
      <c r="H1695" s="128"/>
      <c r="I1695" s="129"/>
      <c r="J1695" s="129"/>
      <c r="K1695" s="130"/>
      <c r="L1695" s="2"/>
      <c r="M1695" s="2"/>
      <c r="N1695" s="58"/>
      <c r="O1695" s="81"/>
      <c r="P1695" s="185"/>
      <c r="Q1695" s="2"/>
      <c r="R1695" s="2"/>
      <c r="S1695" s="44"/>
      <c r="T1695" s="284"/>
      <c r="U1695" s="285"/>
      <c r="V1695" s="285"/>
      <c r="W1695" s="285"/>
      <c r="X1695" s="2"/>
      <c r="Y1695" s="145"/>
      <c r="Z1695" s="71"/>
      <c r="AA1695" s="232"/>
      <c r="AB1695" s="72"/>
      <c r="AC1695" s="145"/>
      <c r="AD1695" s="71"/>
      <c r="AE1695" s="292"/>
      <c r="AF1695" s="220" t="s">
        <v>7391</v>
      </c>
      <c r="AG1695" s="55" t="s">
        <v>7390</v>
      </c>
      <c r="AH1695" s="141">
        <v>0.5</v>
      </c>
      <c r="AI1695" s="141"/>
      <c r="AJ1695" s="141"/>
      <c r="AK1695" s="142"/>
      <c r="AL1695" s="6">
        <f>ROUND(ROUND(ROUND(P1687*Y1694,0)*$AD$1451,0)*AH1695,0)</f>
        <v>157</v>
      </c>
      <c r="AM1695" s="66"/>
    </row>
    <row r="1696" spans="1:39" ht="16.75" customHeight="1" x14ac:dyDescent="0.3">
      <c r="A1696" s="11">
        <v>33</v>
      </c>
      <c r="B1696" s="14" t="s">
        <v>4466</v>
      </c>
      <c r="C1696" s="52" t="s">
        <v>13896</v>
      </c>
      <c r="D1696" s="128"/>
      <c r="E1696" s="129"/>
      <c r="F1696" s="129"/>
      <c r="G1696" s="130"/>
      <c r="H1696" s="128"/>
      <c r="I1696" s="129"/>
      <c r="J1696" s="129"/>
      <c r="K1696" s="130"/>
      <c r="L1696" s="2"/>
      <c r="M1696" s="2"/>
      <c r="N1696" s="58"/>
      <c r="O1696" s="81"/>
      <c r="P1696" s="185"/>
      <c r="Q1696" s="2"/>
      <c r="R1696" s="2"/>
      <c r="S1696" s="44"/>
      <c r="T1696" s="45"/>
      <c r="U1696" s="2"/>
      <c r="V1696" s="2"/>
      <c r="W1696" s="2"/>
      <c r="X1696" s="2"/>
      <c r="Y1696" s="145"/>
      <c r="Z1696" s="71"/>
      <c r="AA1696" s="232"/>
      <c r="AB1696" s="72"/>
      <c r="AC1696" s="145"/>
      <c r="AD1696" s="71"/>
      <c r="AE1696" s="36"/>
      <c r="AF1696" s="201"/>
      <c r="AG1696" s="55"/>
      <c r="AH1696" s="141"/>
      <c r="AI1696" s="268" t="s">
        <v>7356</v>
      </c>
      <c r="AJ1696" s="53">
        <v>5</v>
      </c>
      <c r="AK1696" s="181" t="s">
        <v>7357</v>
      </c>
      <c r="AL1696" s="98">
        <f>ROUND(ROUND(P1687*Y1694,0)*$AD$1451-AJ1696,0)</f>
        <v>309</v>
      </c>
      <c r="AM1696" s="66"/>
    </row>
    <row r="1697" spans="1:39" ht="16.75" customHeight="1" x14ac:dyDescent="0.3">
      <c r="A1697" s="11">
        <v>33</v>
      </c>
      <c r="B1697" s="14" t="s">
        <v>4465</v>
      </c>
      <c r="C1697" s="52" t="s">
        <v>13895</v>
      </c>
      <c r="D1697" s="128"/>
      <c r="E1697" s="129"/>
      <c r="F1697" s="129"/>
      <c r="G1697" s="130"/>
      <c r="H1697" s="128"/>
      <c r="I1697" s="129"/>
      <c r="J1697" s="129"/>
      <c r="K1697" s="130"/>
      <c r="L1697" s="2"/>
      <c r="M1697" s="2"/>
      <c r="N1697" s="58"/>
      <c r="O1697" s="81"/>
      <c r="P1697" s="185"/>
      <c r="Q1697" s="2"/>
      <c r="R1697" s="2"/>
      <c r="S1697" s="44"/>
      <c r="T1697" s="45"/>
      <c r="U1697" s="2"/>
      <c r="V1697" s="2"/>
      <c r="W1697" s="2"/>
      <c r="X1697" s="2"/>
      <c r="Y1697" s="145"/>
      <c r="Z1697" s="71"/>
      <c r="AA1697" s="232"/>
      <c r="AB1697" s="72"/>
      <c r="AC1697" s="145"/>
      <c r="AD1697" s="71"/>
      <c r="AE1697" s="291" t="s">
        <v>12369</v>
      </c>
      <c r="AF1697" s="220" t="s">
        <v>7358</v>
      </c>
      <c r="AG1697" s="55" t="s">
        <v>7390</v>
      </c>
      <c r="AH1697" s="141">
        <v>0.7</v>
      </c>
      <c r="AI1697" s="269"/>
      <c r="AJ1697" s="136"/>
      <c r="AK1697" s="75"/>
      <c r="AL1697" s="98">
        <f>ROUND(ROUND(ROUND(P1687*Y1694,0)*$AD$1451,0)*AH1697-AJ1696,0)</f>
        <v>215</v>
      </c>
      <c r="AM1697" s="66"/>
    </row>
    <row r="1698" spans="1:39" ht="16.75" customHeight="1" x14ac:dyDescent="0.3">
      <c r="A1698" s="11">
        <v>33</v>
      </c>
      <c r="B1698" s="14" t="s">
        <v>4464</v>
      </c>
      <c r="C1698" s="52" t="s">
        <v>13894</v>
      </c>
      <c r="D1698" s="128"/>
      <c r="E1698" s="129"/>
      <c r="F1698" s="129"/>
      <c r="G1698" s="130"/>
      <c r="H1698" s="128"/>
      <c r="I1698" s="129"/>
      <c r="J1698" s="129"/>
      <c r="K1698" s="130"/>
      <c r="L1698" s="2"/>
      <c r="M1698" s="2"/>
      <c r="N1698" s="58"/>
      <c r="O1698" s="81"/>
      <c r="P1698" s="185"/>
      <c r="Q1698" s="2"/>
      <c r="R1698" s="2"/>
      <c r="S1698" s="44"/>
      <c r="T1698" s="43"/>
      <c r="U1698" s="8"/>
      <c r="V1698" s="8"/>
      <c r="W1698" s="8"/>
      <c r="X1698" s="8"/>
      <c r="Y1698" s="180"/>
      <c r="Z1698" s="73"/>
      <c r="AA1698" s="232"/>
      <c r="AB1698" s="72"/>
      <c r="AC1698" s="145"/>
      <c r="AD1698" s="71"/>
      <c r="AE1698" s="292"/>
      <c r="AF1698" s="220" t="s">
        <v>7391</v>
      </c>
      <c r="AG1698" s="55" t="s">
        <v>7390</v>
      </c>
      <c r="AH1698" s="141">
        <v>0.5</v>
      </c>
      <c r="AI1698" s="270"/>
      <c r="AJ1698" s="144"/>
      <c r="AK1698" s="150"/>
      <c r="AL1698" s="6">
        <f>ROUND(ROUND(ROUND(P1687*Y1694,0)*$AD$1451,0)*AH1698-AJ1696,0)</f>
        <v>152</v>
      </c>
      <c r="AM1698" s="66"/>
    </row>
    <row r="1699" spans="1:39" ht="16.75" customHeight="1" x14ac:dyDescent="0.3">
      <c r="A1699" s="11">
        <v>33</v>
      </c>
      <c r="B1699" s="14" t="s">
        <v>4463</v>
      </c>
      <c r="C1699" s="52" t="s">
        <v>13893</v>
      </c>
      <c r="D1699" s="45"/>
      <c r="E1699" s="2"/>
      <c r="F1699" s="2"/>
      <c r="G1699" s="44"/>
      <c r="H1699" s="45"/>
      <c r="I1699" s="2"/>
      <c r="J1699" s="2"/>
      <c r="K1699" s="44"/>
      <c r="L1699" s="2"/>
      <c r="M1699" s="2"/>
      <c r="N1699" s="58"/>
      <c r="O1699" s="81"/>
      <c r="P1699" s="167" t="s">
        <v>7398</v>
      </c>
      <c r="Q1699" s="36"/>
      <c r="R1699" s="36"/>
      <c r="S1699" s="50"/>
      <c r="T1699" s="36"/>
      <c r="U1699" s="36"/>
      <c r="V1699" s="36"/>
      <c r="W1699" s="36"/>
      <c r="X1699" s="36"/>
      <c r="Y1699" s="217"/>
      <c r="Z1699" s="50"/>
      <c r="AA1699" s="12"/>
      <c r="AB1699" s="45"/>
      <c r="AC1699" s="2"/>
      <c r="AD1699" s="44"/>
      <c r="AE1699" s="36"/>
      <c r="AF1699" s="53"/>
      <c r="AG1699" s="36"/>
      <c r="AH1699" s="36"/>
      <c r="AI1699" s="36"/>
      <c r="AJ1699" s="36"/>
      <c r="AK1699" s="50"/>
      <c r="AL1699" s="98">
        <f>ROUND(P1705*$AD$1451,0)</f>
        <v>307</v>
      </c>
      <c r="AM1699" s="16"/>
    </row>
    <row r="1700" spans="1:39" ht="16.75" customHeight="1" x14ac:dyDescent="0.3">
      <c r="A1700" s="11">
        <v>33</v>
      </c>
      <c r="B1700" s="14" t="s">
        <v>4462</v>
      </c>
      <c r="C1700" s="52" t="s">
        <v>13892</v>
      </c>
      <c r="D1700" s="45"/>
      <c r="E1700" s="2"/>
      <c r="F1700" s="2"/>
      <c r="G1700" s="44"/>
      <c r="H1700" s="45"/>
      <c r="I1700" s="2"/>
      <c r="J1700" s="2"/>
      <c r="K1700" s="44"/>
      <c r="L1700" s="2"/>
      <c r="M1700" s="2"/>
      <c r="N1700" s="58"/>
      <c r="O1700" s="81"/>
      <c r="P1700" s="185"/>
      <c r="Q1700" s="2"/>
      <c r="R1700" s="2"/>
      <c r="S1700" s="44"/>
      <c r="T1700" s="2"/>
      <c r="U1700" s="2"/>
      <c r="V1700" s="2"/>
      <c r="W1700" s="2"/>
      <c r="X1700" s="2"/>
      <c r="Y1700" s="145"/>
      <c r="Z1700" s="71"/>
      <c r="AA1700" s="232"/>
      <c r="AB1700" s="72"/>
      <c r="AC1700" s="145"/>
      <c r="AD1700" s="71"/>
      <c r="AE1700" s="291" t="s">
        <v>12369</v>
      </c>
      <c r="AF1700" s="220" t="s">
        <v>7358</v>
      </c>
      <c r="AG1700" s="55" t="s">
        <v>7390</v>
      </c>
      <c r="AH1700" s="141">
        <v>0.7</v>
      </c>
      <c r="AI1700" s="141"/>
      <c r="AJ1700" s="141"/>
      <c r="AK1700" s="142"/>
      <c r="AL1700" s="98">
        <f>ROUND(ROUND(P1705*$AD$1451,0)*AH1700,0)</f>
        <v>215</v>
      </c>
      <c r="AM1700" s="16"/>
    </row>
    <row r="1701" spans="1:39" ht="16.75" customHeight="1" x14ac:dyDescent="0.3">
      <c r="A1701" s="11">
        <v>33</v>
      </c>
      <c r="B1701" s="14" t="s">
        <v>4461</v>
      </c>
      <c r="C1701" s="52" t="s">
        <v>13891</v>
      </c>
      <c r="D1701" s="128"/>
      <c r="E1701" s="129"/>
      <c r="F1701" s="129"/>
      <c r="G1701" s="130"/>
      <c r="H1701" s="128"/>
      <c r="I1701" s="129"/>
      <c r="J1701" s="129"/>
      <c r="K1701" s="130"/>
      <c r="L1701" s="2"/>
      <c r="M1701" s="2"/>
      <c r="N1701" s="58"/>
      <c r="O1701" s="81"/>
      <c r="P1701" s="185"/>
      <c r="Q1701" s="2"/>
      <c r="R1701" s="2"/>
      <c r="S1701" s="44"/>
      <c r="T1701" s="45"/>
      <c r="U1701" s="2"/>
      <c r="V1701" s="2"/>
      <c r="W1701" s="2"/>
      <c r="X1701" s="2"/>
      <c r="Y1701" s="145"/>
      <c r="Z1701" s="71"/>
      <c r="AA1701" s="232"/>
      <c r="AB1701" s="72"/>
      <c r="AC1701" s="145"/>
      <c r="AD1701" s="71"/>
      <c r="AE1701" s="292"/>
      <c r="AF1701" s="220" t="s">
        <v>7391</v>
      </c>
      <c r="AG1701" s="55" t="s">
        <v>7390</v>
      </c>
      <c r="AH1701" s="141">
        <v>0.5</v>
      </c>
      <c r="AI1701" s="141"/>
      <c r="AJ1701" s="141"/>
      <c r="AK1701" s="142"/>
      <c r="AL1701" s="98">
        <f>ROUND(ROUND(P1705*$AD$1451,0)*AH1701,0)</f>
        <v>154</v>
      </c>
      <c r="AM1701" s="66"/>
    </row>
    <row r="1702" spans="1:39" ht="16.75" customHeight="1" x14ac:dyDescent="0.3">
      <c r="A1702" s="11">
        <v>33</v>
      </c>
      <c r="B1702" s="14" t="s">
        <v>4460</v>
      </c>
      <c r="C1702" s="52" t="s">
        <v>13890</v>
      </c>
      <c r="D1702" s="128"/>
      <c r="E1702" s="129"/>
      <c r="F1702" s="129"/>
      <c r="G1702" s="130"/>
      <c r="H1702" s="128"/>
      <c r="I1702" s="129"/>
      <c r="J1702" s="129"/>
      <c r="K1702" s="130"/>
      <c r="L1702" s="2"/>
      <c r="M1702" s="2"/>
      <c r="N1702" s="58"/>
      <c r="O1702" s="81"/>
      <c r="P1702" s="185"/>
      <c r="Q1702" s="2"/>
      <c r="R1702" s="2"/>
      <c r="S1702" s="44"/>
      <c r="T1702" s="2"/>
      <c r="U1702" s="2"/>
      <c r="V1702" s="2"/>
      <c r="W1702" s="2"/>
      <c r="X1702" s="2"/>
      <c r="Y1702" s="145"/>
      <c r="Z1702" s="71"/>
      <c r="AA1702" s="232"/>
      <c r="AB1702" s="72"/>
      <c r="AC1702" s="145"/>
      <c r="AD1702" s="71"/>
      <c r="AE1702" s="36"/>
      <c r="AF1702" s="201"/>
      <c r="AG1702" s="55"/>
      <c r="AH1702" s="141"/>
      <c r="AI1702" s="268" t="s">
        <v>7356</v>
      </c>
      <c r="AJ1702" s="53">
        <v>5</v>
      </c>
      <c r="AK1702" s="181" t="s">
        <v>7357</v>
      </c>
      <c r="AL1702" s="98">
        <f>ROUND(P1705*$AD$1451-AJ1702,0)</f>
        <v>302</v>
      </c>
      <c r="AM1702" s="66"/>
    </row>
    <row r="1703" spans="1:39" ht="16.75" customHeight="1" x14ac:dyDescent="0.3">
      <c r="A1703" s="11">
        <v>33</v>
      </c>
      <c r="B1703" s="14" t="s">
        <v>4459</v>
      </c>
      <c r="C1703" s="52" t="s">
        <v>13889</v>
      </c>
      <c r="D1703" s="128"/>
      <c r="E1703" s="129"/>
      <c r="F1703" s="129"/>
      <c r="G1703" s="130"/>
      <c r="H1703" s="128"/>
      <c r="I1703" s="129"/>
      <c r="J1703" s="129"/>
      <c r="K1703" s="130"/>
      <c r="L1703" s="2"/>
      <c r="M1703" s="2"/>
      <c r="N1703" s="58"/>
      <c r="O1703" s="81"/>
      <c r="P1703" s="185"/>
      <c r="Q1703" s="2"/>
      <c r="R1703" s="2"/>
      <c r="S1703" s="44"/>
      <c r="T1703" s="2"/>
      <c r="U1703" s="2"/>
      <c r="V1703" s="2"/>
      <c r="W1703" s="2"/>
      <c r="X1703" s="2"/>
      <c r="Y1703" s="145"/>
      <c r="Z1703" s="71"/>
      <c r="AA1703" s="232"/>
      <c r="AB1703" s="72"/>
      <c r="AC1703" s="145"/>
      <c r="AD1703" s="71"/>
      <c r="AE1703" s="291" t="s">
        <v>12369</v>
      </c>
      <c r="AF1703" s="220" t="s">
        <v>7358</v>
      </c>
      <c r="AG1703" s="55" t="s">
        <v>7390</v>
      </c>
      <c r="AH1703" s="141">
        <v>0.7</v>
      </c>
      <c r="AI1703" s="269"/>
      <c r="AJ1703" s="136"/>
      <c r="AK1703" s="75"/>
      <c r="AL1703" s="98">
        <f>ROUND(ROUND(P1705*$AD$1451,0)*AH1703-AJ1702,0)</f>
        <v>210</v>
      </c>
      <c r="AM1703" s="66"/>
    </row>
    <row r="1704" spans="1:39" ht="16.75" customHeight="1" x14ac:dyDescent="0.3">
      <c r="A1704" s="11">
        <v>33</v>
      </c>
      <c r="B1704" s="14" t="s">
        <v>4458</v>
      </c>
      <c r="C1704" s="52" t="s">
        <v>13888</v>
      </c>
      <c r="D1704" s="128"/>
      <c r="E1704" s="129"/>
      <c r="F1704" s="129"/>
      <c r="G1704" s="130"/>
      <c r="H1704" s="128"/>
      <c r="I1704" s="129"/>
      <c r="J1704" s="129"/>
      <c r="K1704" s="130"/>
      <c r="L1704" s="2"/>
      <c r="M1704" s="2"/>
      <c r="N1704" s="58"/>
      <c r="O1704" s="81"/>
      <c r="P1704" s="185"/>
      <c r="Q1704" s="2"/>
      <c r="R1704" s="2"/>
      <c r="S1704" s="44"/>
      <c r="T1704" s="2"/>
      <c r="U1704" s="2"/>
      <c r="V1704" s="2"/>
      <c r="W1704" s="2"/>
      <c r="X1704" s="2"/>
      <c r="Y1704" s="145"/>
      <c r="Z1704" s="71"/>
      <c r="AA1704" s="232"/>
      <c r="AB1704" s="72"/>
      <c r="AC1704" s="145"/>
      <c r="AD1704" s="71"/>
      <c r="AE1704" s="292"/>
      <c r="AF1704" s="220" t="s">
        <v>7391</v>
      </c>
      <c r="AG1704" s="55" t="s">
        <v>7390</v>
      </c>
      <c r="AH1704" s="141">
        <v>0.5</v>
      </c>
      <c r="AI1704" s="270"/>
      <c r="AJ1704" s="144"/>
      <c r="AK1704" s="150"/>
      <c r="AL1704" s="98">
        <f>ROUND(ROUND(P1705*$AD$1451,0)*AH1704-AJ1702,0)</f>
        <v>149</v>
      </c>
      <c r="AM1704" s="66"/>
    </row>
    <row r="1705" spans="1:39" ht="16.75" customHeight="1" x14ac:dyDescent="0.3">
      <c r="A1705" s="11">
        <v>33</v>
      </c>
      <c r="B1705" s="14" t="s">
        <v>4457</v>
      </c>
      <c r="C1705" s="52" t="s">
        <v>13887</v>
      </c>
      <c r="D1705" s="45"/>
      <c r="E1705" s="2"/>
      <c r="F1705" s="2"/>
      <c r="G1705" s="44"/>
      <c r="H1705" s="45"/>
      <c r="I1705" s="2"/>
      <c r="J1705" s="2"/>
      <c r="K1705" s="44"/>
      <c r="L1705" s="2"/>
      <c r="M1705" s="2"/>
      <c r="N1705" s="58"/>
      <c r="O1705" s="81"/>
      <c r="P1705" s="271">
        <f>'21共同生活援助（日中支援型）'!P985</f>
        <v>439</v>
      </c>
      <c r="Q1705" s="272"/>
      <c r="R1705" s="2" t="s">
        <v>7388</v>
      </c>
      <c r="S1705" s="44"/>
      <c r="T1705" s="281" t="s">
        <v>7380</v>
      </c>
      <c r="U1705" s="282"/>
      <c r="V1705" s="282"/>
      <c r="W1705" s="282"/>
      <c r="X1705" s="36"/>
      <c r="Y1705" s="217"/>
      <c r="Z1705" s="74"/>
      <c r="AA1705" s="232"/>
      <c r="AB1705" s="72"/>
      <c r="AC1705" s="145"/>
      <c r="AD1705" s="71"/>
      <c r="AE1705" s="36"/>
      <c r="AF1705" s="194"/>
      <c r="AG1705" s="7"/>
      <c r="AH1705" s="7"/>
      <c r="AI1705" s="36"/>
      <c r="AJ1705" s="7"/>
      <c r="AK1705" s="37"/>
      <c r="AL1705" s="98">
        <f>ROUND(ROUND(P1705*Y1706,0)*$AD$1451,0)</f>
        <v>286</v>
      </c>
      <c r="AM1705" s="66"/>
    </row>
    <row r="1706" spans="1:39" ht="16.75" customHeight="1" x14ac:dyDescent="0.3">
      <c r="A1706" s="11">
        <v>33</v>
      </c>
      <c r="B1706" s="14" t="s">
        <v>4456</v>
      </c>
      <c r="C1706" s="52" t="s">
        <v>13886</v>
      </c>
      <c r="D1706" s="45"/>
      <c r="E1706" s="2"/>
      <c r="F1706" s="2"/>
      <c r="G1706" s="44"/>
      <c r="H1706" s="45"/>
      <c r="I1706" s="2"/>
      <c r="J1706" s="2"/>
      <c r="K1706" s="44"/>
      <c r="L1706" s="2"/>
      <c r="M1706" s="2"/>
      <c r="N1706" s="58"/>
      <c r="O1706" s="81"/>
      <c r="P1706" s="72"/>
      <c r="Q1706" s="145"/>
      <c r="R1706" s="2"/>
      <c r="S1706" s="44"/>
      <c r="T1706" s="284"/>
      <c r="U1706" s="285"/>
      <c r="V1706" s="285"/>
      <c r="W1706" s="285"/>
      <c r="X1706" s="136" t="s">
        <v>7404</v>
      </c>
      <c r="Y1706" s="273">
        <v>0.93</v>
      </c>
      <c r="Z1706" s="274"/>
      <c r="AA1706" s="233"/>
      <c r="AB1706" s="156"/>
      <c r="AC1706" s="155"/>
      <c r="AD1706" s="157"/>
      <c r="AE1706" s="291" t="s">
        <v>12369</v>
      </c>
      <c r="AF1706" s="220" t="s">
        <v>7358</v>
      </c>
      <c r="AG1706" s="55" t="s">
        <v>7390</v>
      </c>
      <c r="AH1706" s="141">
        <v>0.7</v>
      </c>
      <c r="AI1706" s="141"/>
      <c r="AJ1706" s="141"/>
      <c r="AK1706" s="142"/>
      <c r="AL1706" s="98">
        <f>ROUND(ROUND(ROUND(P1705*Y1706,0)*$AD$1451,0)*AH1706,0)</f>
        <v>200</v>
      </c>
      <c r="AM1706" s="66"/>
    </row>
    <row r="1707" spans="1:39" ht="16.75" customHeight="1" x14ac:dyDescent="0.3">
      <c r="A1707" s="11">
        <v>33</v>
      </c>
      <c r="B1707" s="14" t="s">
        <v>4455</v>
      </c>
      <c r="C1707" s="52" t="s">
        <v>13885</v>
      </c>
      <c r="D1707" s="128"/>
      <c r="E1707" s="129"/>
      <c r="F1707" s="129"/>
      <c r="G1707" s="130"/>
      <c r="H1707" s="128"/>
      <c r="I1707" s="129"/>
      <c r="J1707" s="129"/>
      <c r="K1707" s="130"/>
      <c r="L1707" s="2"/>
      <c r="M1707" s="2"/>
      <c r="N1707" s="58"/>
      <c r="O1707" s="81"/>
      <c r="P1707" s="185"/>
      <c r="Q1707" s="2"/>
      <c r="R1707" s="2"/>
      <c r="S1707" s="44"/>
      <c r="T1707" s="284"/>
      <c r="U1707" s="285"/>
      <c r="V1707" s="285"/>
      <c r="W1707" s="285"/>
      <c r="X1707" s="2"/>
      <c r="Y1707" s="145"/>
      <c r="Z1707" s="71"/>
      <c r="AA1707" s="232"/>
      <c r="AB1707" s="72"/>
      <c r="AC1707" s="145"/>
      <c r="AD1707" s="71"/>
      <c r="AE1707" s="292"/>
      <c r="AF1707" s="220" t="s">
        <v>7391</v>
      </c>
      <c r="AG1707" s="55" t="s">
        <v>7390</v>
      </c>
      <c r="AH1707" s="141">
        <v>0.5</v>
      </c>
      <c r="AI1707" s="141"/>
      <c r="AJ1707" s="141"/>
      <c r="AK1707" s="142"/>
      <c r="AL1707" s="98">
        <f>ROUND(ROUND(ROUND(P1705*Y1706,0)*$AD$1451,0)*AH1707,0)</f>
        <v>143</v>
      </c>
      <c r="AM1707" s="66"/>
    </row>
    <row r="1708" spans="1:39" ht="16.75" customHeight="1" x14ac:dyDescent="0.3">
      <c r="A1708" s="11">
        <v>33</v>
      </c>
      <c r="B1708" s="14" t="s">
        <v>4454</v>
      </c>
      <c r="C1708" s="52" t="s">
        <v>13884</v>
      </c>
      <c r="D1708" s="128"/>
      <c r="E1708" s="129"/>
      <c r="F1708" s="129"/>
      <c r="G1708" s="130"/>
      <c r="H1708" s="128"/>
      <c r="I1708" s="129"/>
      <c r="J1708" s="129"/>
      <c r="K1708" s="130"/>
      <c r="L1708" s="2"/>
      <c r="M1708" s="2"/>
      <c r="N1708" s="58"/>
      <c r="O1708" s="81"/>
      <c r="P1708" s="185"/>
      <c r="Q1708" s="2"/>
      <c r="R1708" s="2"/>
      <c r="S1708" s="44"/>
      <c r="T1708" s="45"/>
      <c r="U1708" s="2"/>
      <c r="V1708" s="2"/>
      <c r="W1708" s="2"/>
      <c r="X1708" s="2"/>
      <c r="Y1708" s="145"/>
      <c r="Z1708" s="71"/>
      <c r="AA1708" s="232"/>
      <c r="AB1708" s="72"/>
      <c r="AC1708" s="145"/>
      <c r="AD1708" s="71"/>
      <c r="AE1708" s="36"/>
      <c r="AF1708" s="201"/>
      <c r="AG1708" s="55"/>
      <c r="AH1708" s="141"/>
      <c r="AI1708" s="268" t="s">
        <v>7356</v>
      </c>
      <c r="AJ1708" s="53">
        <v>5</v>
      </c>
      <c r="AK1708" s="181" t="s">
        <v>7357</v>
      </c>
      <c r="AL1708" s="98">
        <f>ROUND(ROUND(P1705*Y1706,0)*$AD$1451-AJ1708,0)</f>
        <v>281</v>
      </c>
      <c r="AM1708" s="66"/>
    </row>
    <row r="1709" spans="1:39" ht="16.75" customHeight="1" x14ac:dyDescent="0.3">
      <c r="A1709" s="11">
        <v>33</v>
      </c>
      <c r="B1709" s="14" t="s">
        <v>4453</v>
      </c>
      <c r="C1709" s="52" t="s">
        <v>13883</v>
      </c>
      <c r="D1709" s="128"/>
      <c r="E1709" s="129"/>
      <c r="F1709" s="129"/>
      <c r="G1709" s="130"/>
      <c r="H1709" s="128"/>
      <c r="I1709" s="129"/>
      <c r="J1709" s="129"/>
      <c r="K1709" s="130"/>
      <c r="L1709" s="2"/>
      <c r="M1709" s="2"/>
      <c r="N1709" s="58"/>
      <c r="O1709" s="81"/>
      <c r="P1709" s="185"/>
      <c r="Q1709" s="2"/>
      <c r="R1709" s="2"/>
      <c r="S1709" s="44"/>
      <c r="T1709" s="45"/>
      <c r="U1709" s="2"/>
      <c r="V1709" s="2"/>
      <c r="W1709" s="2"/>
      <c r="X1709" s="2"/>
      <c r="Y1709" s="145"/>
      <c r="Z1709" s="71"/>
      <c r="AA1709" s="232"/>
      <c r="AB1709" s="72"/>
      <c r="AC1709" s="145"/>
      <c r="AD1709" s="71"/>
      <c r="AE1709" s="291" t="s">
        <v>12369</v>
      </c>
      <c r="AF1709" s="220" t="s">
        <v>7358</v>
      </c>
      <c r="AG1709" s="55" t="s">
        <v>7390</v>
      </c>
      <c r="AH1709" s="141">
        <v>0.7</v>
      </c>
      <c r="AI1709" s="269"/>
      <c r="AJ1709" s="136"/>
      <c r="AK1709" s="75"/>
      <c r="AL1709" s="98">
        <f>ROUND(ROUND(ROUND(P1705*Y1706,0)*$AD$1451,0)*AH1709-AJ1708,0)</f>
        <v>195</v>
      </c>
      <c r="AM1709" s="66"/>
    </row>
    <row r="1710" spans="1:39" ht="16.75" customHeight="1" x14ac:dyDescent="0.3">
      <c r="A1710" s="11">
        <v>33</v>
      </c>
      <c r="B1710" s="14" t="s">
        <v>4452</v>
      </c>
      <c r="C1710" s="52" t="s">
        <v>13882</v>
      </c>
      <c r="D1710" s="128"/>
      <c r="E1710" s="129"/>
      <c r="F1710" s="129"/>
      <c r="G1710" s="130"/>
      <c r="H1710" s="128"/>
      <c r="I1710" s="129"/>
      <c r="J1710" s="129"/>
      <c r="K1710" s="130"/>
      <c r="L1710" s="2"/>
      <c r="M1710" s="2"/>
      <c r="N1710" s="58"/>
      <c r="O1710" s="81"/>
      <c r="P1710" s="185"/>
      <c r="Q1710" s="2"/>
      <c r="R1710" s="2"/>
      <c r="S1710" s="44"/>
      <c r="T1710" s="43"/>
      <c r="U1710" s="8"/>
      <c r="V1710" s="8"/>
      <c r="W1710" s="8"/>
      <c r="X1710" s="8"/>
      <c r="Y1710" s="180"/>
      <c r="Z1710" s="73"/>
      <c r="AA1710" s="232"/>
      <c r="AB1710" s="72"/>
      <c r="AC1710" s="145"/>
      <c r="AD1710" s="71"/>
      <c r="AE1710" s="292"/>
      <c r="AF1710" s="220" t="s">
        <v>7391</v>
      </c>
      <c r="AG1710" s="55" t="s">
        <v>7390</v>
      </c>
      <c r="AH1710" s="141">
        <v>0.5</v>
      </c>
      <c r="AI1710" s="270"/>
      <c r="AJ1710" s="144"/>
      <c r="AK1710" s="150"/>
      <c r="AL1710" s="98">
        <f>ROUND(ROUND(ROUND(P1705*Y1706,0)*$AD$1451,0)*AH1710-AJ1708,0)</f>
        <v>138</v>
      </c>
      <c r="AM1710" s="66"/>
    </row>
    <row r="1711" spans="1:39" ht="16.75" customHeight="1" x14ac:dyDescent="0.3">
      <c r="A1711" s="11">
        <v>33</v>
      </c>
      <c r="B1711" s="14" t="s">
        <v>4451</v>
      </c>
      <c r="C1711" s="52" t="s">
        <v>13881</v>
      </c>
      <c r="D1711" s="45"/>
      <c r="E1711" s="2"/>
      <c r="F1711" s="2"/>
      <c r="G1711" s="44"/>
      <c r="H1711" s="45"/>
      <c r="I1711" s="2"/>
      <c r="J1711" s="2"/>
      <c r="K1711" s="44"/>
      <c r="L1711" s="2"/>
      <c r="M1711" s="2"/>
      <c r="N1711" s="58"/>
      <c r="O1711" s="81"/>
      <c r="P1711" s="185"/>
      <c r="Q1711" s="2"/>
      <c r="R1711" s="2"/>
      <c r="S1711" s="44"/>
      <c r="T1711" s="281" t="s">
        <v>13491</v>
      </c>
      <c r="U1711" s="282"/>
      <c r="V1711" s="282"/>
      <c r="W1711" s="282"/>
      <c r="X1711" s="2"/>
      <c r="Y1711" s="145"/>
      <c r="Z1711" s="71"/>
      <c r="AA1711" s="232"/>
      <c r="AB1711" s="72"/>
      <c r="AC1711" s="145"/>
      <c r="AD1711" s="71"/>
      <c r="AE1711" s="36"/>
      <c r="AF1711" s="194"/>
      <c r="AG1711" s="7"/>
      <c r="AH1711" s="7"/>
      <c r="AI1711" s="36"/>
      <c r="AJ1711" s="7"/>
      <c r="AK1711" s="37"/>
      <c r="AL1711" s="98">
        <f>ROUND(ROUND(P1705*Y1712,0)*$AD$1451,0)</f>
        <v>292</v>
      </c>
      <c r="AM1711" s="66"/>
    </row>
    <row r="1712" spans="1:39" ht="16.75" customHeight="1" x14ac:dyDescent="0.3">
      <c r="A1712" s="11">
        <v>33</v>
      </c>
      <c r="B1712" s="14" t="s">
        <v>4450</v>
      </c>
      <c r="C1712" s="52" t="s">
        <v>13880</v>
      </c>
      <c r="D1712" s="45"/>
      <c r="E1712" s="2"/>
      <c r="F1712" s="2"/>
      <c r="G1712" s="44"/>
      <c r="H1712" s="45"/>
      <c r="I1712" s="2"/>
      <c r="J1712" s="2"/>
      <c r="K1712" s="44"/>
      <c r="L1712" s="2"/>
      <c r="M1712" s="2"/>
      <c r="N1712" s="58"/>
      <c r="O1712" s="81"/>
      <c r="P1712" s="185"/>
      <c r="Q1712" s="2"/>
      <c r="R1712" s="2"/>
      <c r="S1712" s="44"/>
      <c r="T1712" s="284" t="s">
        <v>7405</v>
      </c>
      <c r="U1712" s="285"/>
      <c r="V1712" s="285"/>
      <c r="W1712" s="285"/>
      <c r="X1712" s="136" t="s">
        <v>7404</v>
      </c>
      <c r="Y1712" s="273">
        <v>0.95</v>
      </c>
      <c r="Z1712" s="274"/>
      <c r="AA1712" s="233"/>
      <c r="AB1712" s="156"/>
      <c r="AC1712" s="155"/>
      <c r="AD1712" s="157"/>
      <c r="AE1712" s="291" t="s">
        <v>12369</v>
      </c>
      <c r="AF1712" s="220" t="s">
        <v>7358</v>
      </c>
      <c r="AG1712" s="55" t="s">
        <v>7390</v>
      </c>
      <c r="AH1712" s="141">
        <v>0.7</v>
      </c>
      <c r="AI1712" s="141"/>
      <c r="AJ1712" s="141"/>
      <c r="AK1712" s="142"/>
      <c r="AL1712" s="6">
        <f>ROUND(ROUND(ROUND(P1705*Y1712,0)*$AD$1451,0)*AH1712,0)</f>
        <v>204</v>
      </c>
      <c r="AM1712" s="66"/>
    </row>
    <row r="1713" spans="1:39" ht="16.75" customHeight="1" x14ac:dyDescent="0.3">
      <c r="A1713" s="11">
        <v>33</v>
      </c>
      <c r="B1713" s="14" t="s">
        <v>4449</v>
      </c>
      <c r="C1713" s="52" t="s">
        <v>13879</v>
      </c>
      <c r="D1713" s="128"/>
      <c r="E1713" s="129"/>
      <c r="F1713" s="129"/>
      <c r="G1713" s="130"/>
      <c r="H1713" s="128"/>
      <c r="I1713" s="129"/>
      <c r="J1713" s="129"/>
      <c r="K1713" s="130"/>
      <c r="L1713" s="2"/>
      <c r="M1713" s="2"/>
      <c r="N1713" s="58"/>
      <c r="O1713" s="81"/>
      <c r="P1713" s="185"/>
      <c r="Q1713" s="2"/>
      <c r="R1713" s="2"/>
      <c r="S1713" s="44"/>
      <c r="T1713" s="284"/>
      <c r="U1713" s="285"/>
      <c r="V1713" s="285"/>
      <c r="W1713" s="285"/>
      <c r="X1713" s="2"/>
      <c r="Y1713" s="145"/>
      <c r="Z1713" s="71"/>
      <c r="AA1713" s="232"/>
      <c r="AB1713" s="72"/>
      <c r="AC1713" s="145"/>
      <c r="AD1713" s="71"/>
      <c r="AE1713" s="292"/>
      <c r="AF1713" s="220" t="s">
        <v>7391</v>
      </c>
      <c r="AG1713" s="55" t="s">
        <v>7390</v>
      </c>
      <c r="AH1713" s="141">
        <v>0.5</v>
      </c>
      <c r="AI1713" s="141"/>
      <c r="AJ1713" s="141"/>
      <c r="AK1713" s="142"/>
      <c r="AL1713" s="6">
        <f>ROUND(ROUND(ROUND(P1705*Y1712,0)*$AD$1451,0)*AH1713,0)</f>
        <v>146</v>
      </c>
      <c r="AM1713" s="66"/>
    </row>
    <row r="1714" spans="1:39" ht="16.75" customHeight="1" x14ac:dyDescent="0.3">
      <c r="A1714" s="11">
        <v>33</v>
      </c>
      <c r="B1714" s="14" t="s">
        <v>4448</v>
      </c>
      <c r="C1714" s="52" t="s">
        <v>13878</v>
      </c>
      <c r="D1714" s="128"/>
      <c r="E1714" s="129"/>
      <c r="F1714" s="129"/>
      <c r="G1714" s="130"/>
      <c r="H1714" s="128"/>
      <c r="I1714" s="129"/>
      <c r="J1714" s="129"/>
      <c r="K1714" s="130"/>
      <c r="L1714" s="2"/>
      <c r="M1714" s="2"/>
      <c r="N1714" s="58"/>
      <c r="O1714" s="81"/>
      <c r="P1714" s="185"/>
      <c r="Q1714" s="2"/>
      <c r="R1714" s="2"/>
      <c r="S1714" s="44"/>
      <c r="T1714" s="45"/>
      <c r="U1714" s="2"/>
      <c r="V1714" s="2"/>
      <c r="W1714" s="2"/>
      <c r="X1714" s="2"/>
      <c r="Y1714" s="145"/>
      <c r="Z1714" s="71"/>
      <c r="AA1714" s="232"/>
      <c r="AB1714" s="72"/>
      <c r="AC1714" s="145"/>
      <c r="AD1714" s="71"/>
      <c r="AE1714" s="36"/>
      <c r="AF1714" s="201"/>
      <c r="AG1714" s="55"/>
      <c r="AH1714" s="141"/>
      <c r="AI1714" s="268" t="s">
        <v>7356</v>
      </c>
      <c r="AJ1714" s="53">
        <v>5</v>
      </c>
      <c r="AK1714" s="181" t="s">
        <v>7357</v>
      </c>
      <c r="AL1714" s="98">
        <f>ROUND(ROUND(P1705*Y1712,0)*$AD$1451-AJ1714,0)</f>
        <v>287</v>
      </c>
      <c r="AM1714" s="66"/>
    </row>
    <row r="1715" spans="1:39" ht="16.75" customHeight="1" x14ac:dyDescent="0.3">
      <c r="A1715" s="11">
        <v>33</v>
      </c>
      <c r="B1715" s="14" t="s">
        <v>4447</v>
      </c>
      <c r="C1715" s="52" t="s">
        <v>13877</v>
      </c>
      <c r="D1715" s="128"/>
      <c r="E1715" s="129"/>
      <c r="F1715" s="129"/>
      <c r="G1715" s="130"/>
      <c r="H1715" s="128"/>
      <c r="I1715" s="129"/>
      <c r="J1715" s="129"/>
      <c r="K1715" s="130"/>
      <c r="L1715" s="2"/>
      <c r="M1715" s="2"/>
      <c r="N1715" s="58"/>
      <c r="O1715" s="81"/>
      <c r="P1715" s="185"/>
      <c r="Q1715" s="2"/>
      <c r="R1715" s="2"/>
      <c r="S1715" s="44"/>
      <c r="T1715" s="45"/>
      <c r="U1715" s="2"/>
      <c r="V1715" s="2"/>
      <c r="W1715" s="2"/>
      <c r="X1715" s="2"/>
      <c r="Y1715" s="145"/>
      <c r="Z1715" s="71"/>
      <c r="AA1715" s="232"/>
      <c r="AB1715" s="72"/>
      <c r="AC1715" s="145"/>
      <c r="AD1715" s="71"/>
      <c r="AE1715" s="291" t="s">
        <v>12369</v>
      </c>
      <c r="AF1715" s="220" t="s">
        <v>7358</v>
      </c>
      <c r="AG1715" s="55" t="s">
        <v>7390</v>
      </c>
      <c r="AH1715" s="141">
        <v>0.7</v>
      </c>
      <c r="AI1715" s="269"/>
      <c r="AJ1715" s="136"/>
      <c r="AK1715" s="75"/>
      <c r="AL1715" s="6">
        <f>ROUND(ROUND(ROUND(P1705*Y1712,0)*$AD$1451,0)*AH1715-AJ1714,0)</f>
        <v>199</v>
      </c>
      <c r="AM1715" s="66"/>
    </row>
    <row r="1716" spans="1:39" ht="16.75" customHeight="1" x14ac:dyDescent="0.3">
      <c r="A1716" s="11">
        <v>33</v>
      </c>
      <c r="B1716" s="14" t="s">
        <v>4446</v>
      </c>
      <c r="C1716" s="52" t="s">
        <v>13876</v>
      </c>
      <c r="D1716" s="128"/>
      <c r="E1716" s="129"/>
      <c r="F1716" s="129"/>
      <c r="G1716" s="130"/>
      <c r="H1716" s="128"/>
      <c r="I1716" s="129"/>
      <c r="J1716" s="129"/>
      <c r="K1716" s="130"/>
      <c r="L1716" s="2"/>
      <c r="M1716" s="2"/>
      <c r="N1716" s="58"/>
      <c r="O1716" s="81"/>
      <c r="P1716" s="185"/>
      <c r="Q1716" s="2"/>
      <c r="R1716" s="2"/>
      <c r="S1716" s="44"/>
      <c r="T1716" s="43"/>
      <c r="U1716" s="8"/>
      <c r="V1716" s="8"/>
      <c r="W1716" s="8"/>
      <c r="X1716" s="8"/>
      <c r="Y1716" s="180"/>
      <c r="Z1716" s="73"/>
      <c r="AA1716" s="232"/>
      <c r="AB1716" s="72"/>
      <c r="AC1716" s="145"/>
      <c r="AD1716" s="71"/>
      <c r="AE1716" s="292"/>
      <c r="AF1716" s="220" t="s">
        <v>7391</v>
      </c>
      <c r="AG1716" s="55" t="s">
        <v>7390</v>
      </c>
      <c r="AH1716" s="141">
        <v>0.5</v>
      </c>
      <c r="AI1716" s="270"/>
      <c r="AJ1716" s="144"/>
      <c r="AK1716" s="150"/>
      <c r="AL1716" s="6">
        <f>ROUND(ROUND(ROUND(P1705*Y1712,0)*$AD$1451,0)*AH1716-AJ1714,0)</f>
        <v>141</v>
      </c>
      <c r="AM1716" s="66"/>
    </row>
    <row r="1717" spans="1:39" ht="16.75" customHeight="1" x14ac:dyDescent="0.3">
      <c r="A1717" s="11">
        <v>33</v>
      </c>
      <c r="B1717" s="14" t="s">
        <v>4445</v>
      </c>
      <c r="C1717" s="52" t="s">
        <v>13875</v>
      </c>
      <c r="D1717" s="45"/>
      <c r="E1717" s="2"/>
      <c r="F1717" s="2"/>
      <c r="G1717" s="44"/>
      <c r="H1717" s="45"/>
      <c r="I1717" s="2"/>
      <c r="J1717" s="2"/>
      <c r="K1717" s="44"/>
      <c r="L1717" s="36"/>
      <c r="M1717" s="36"/>
      <c r="N1717" s="62"/>
      <c r="O1717" s="168"/>
      <c r="P1717" s="167" t="s">
        <v>7461</v>
      </c>
      <c r="Q1717" s="36"/>
      <c r="R1717" s="36"/>
      <c r="S1717" s="50"/>
      <c r="T1717" s="36"/>
      <c r="U1717" s="36"/>
      <c r="V1717" s="36"/>
      <c r="W1717" s="36"/>
      <c r="X1717" s="36"/>
      <c r="Y1717" s="217"/>
      <c r="Z1717" s="50"/>
      <c r="AA1717" s="12"/>
      <c r="AB1717" s="45"/>
      <c r="AC1717" s="2"/>
      <c r="AD1717" s="44"/>
      <c r="AE1717" s="36"/>
      <c r="AF1717" s="53"/>
      <c r="AG1717" s="36"/>
      <c r="AH1717" s="36"/>
      <c r="AI1717" s="36"/>
      <c r="AJ1717" s="36"/>
      <c r="AK1717" s="50"/>
      <c r="AL1717" s="98">
        <f>ROUND(P1723*$AD$1451,0)</f>
        <v>328</v>
      </c>
      <c r="AM1717" s="22" t="s">
        <v>7631</v>
      </c>
    </row>
    <row r="1718" spans="1:39" ht="16.75" customHeight="1" x14ac:dyDescent="0.3">
      <c r="A1718" s="11">
        <v>33</v>
      </c>
      <c r="B1718" s="14" t="s">
        <v>4444</v>
      </c>
      <c r="C1718" s="52" t="s">
        <v>13874</v>
      </c>
      <c r="D1718" s="284"/>
      <c r="E1718" s="285"/>
      <c r="F1718" s="285"/>
      <c r="G1718" s="286"/>
      <c r="H1718" s="284"/>
      <c r="I1718" s="306"/>
      <c r="J1718" s="306"/>
      <c r="K1718" s="289"/>
      <c r="L1718" s="285" t="s">
        <v>12424</v>
      </c>
      <c r="M1718" s="288"/>
      <c r="N1718" s="288"/>
      <c r="O1718" s="289"/>
      <c r="P1718" s="185"/>
      <c r="Q1718" s="2"/>
      <c r="R1718" s="2"/>
      <c r="S1718" s="44"/>
      <c r="T1718" s="2"/>
      <c r="U1718" s="2"/>
      <c r="V1718" s="2"/>
      <c r="W1718" s="2"/>
      <c r="X1718" s="2"/>
      <c r="Y1718" s="145"/>
      <c r="Z1718" s="71"/>
      <c r="AA1718" s="232"/>
      <c r="AB1718" s="72"/>
      <c r="AC1718" s="145"/>
      <c r="AD1718" s="71"/>
      <c r="AE1718" s="291" t="s">
        <v>12369</v>
      </c>
      <c r="AF1718" s="220" t="s">
        <v>7358</v>
      </c>
      <c r="AG1718" s="55" t="s">
        <v>7390</v>
      </c>
      <c r="AH1718" s="141">
        <v>0.7</v>
      </c>
      <c r="AI1718" s="141"/>
      <c r="AJ1718" s="141"/>
      <c r="AK1718" s="142"/>
      <c r="AL1718" s="98">
        <f>ROUND(ROUND(P1723*$AD$1451,0)*AH1718,0)</f>
        <v>230</v>
      </c>
      <c r="AM1718" s="66"/>
    </row>
    <row r="1719" spans="1:39" ht="16.75" customHeight="1" x14ac:dyDescent="0.3">
      <c r="A1719" s="11">
        <v>33</v>
      </c>
      <c r="B1719" s="14" t="s">
        <v>4443</v>
      </c>
      <c r="C1719" s="52" t="s">
        <v>13873</v>
      </c>
      <c r="D1719" s="284"/>
      <c r="E1719" s="285"/>
      <c r="F1719" s="285"/>
      <c r="G1719" s="286"/>
      <c r="H1719" s="290"/>
      <c r="I1719" s="306"/>
      <c r="J1719" s="306"/>
      <c r="K1719" s="289"/>
      <c r="L1719" s="285"/>
      <c r="M1719" s="288"/>
      <c r="N1719" s="288"/>
      <c r="O1719" s="289"/>
      <c r="P1719" s="185"/>
      <c r="Q1719" s="2"/>
      <c r="R1719" s="2"/>
      <c r="S1719" s="44"/>
      <c r="T1719" s="45"/>
      <c r="U1719" s="2"/>
      <c r="V1719" s="2"/>
      <c r="W1719" s="2"/>
      <c r="X1719" s="2"/>
      <c r="Y1719" s="145"/>
      <c r="Z1719" s="71"/>
      <c r="AA1719" s="232"/>
      <c r="AB1719" s="72"/>
      <c r="AC1719" s="145"/>
      <c r="AD1719" s="71"/>
      <c r="AE1719" s="292"/>
      <c r="AF1719" s="220" t="s">
        <v>7391</v>
      </c>
      <c r="AG1719" s="55" t="s">
        <v>7390</v>
      </c>
      <c r="AH1719" s="141">
        <v>0.5</v>
      </c>
      <c r="AI1719" s="141"/>
      <c r="AJ1719" s="141"/>
      <c r="AK1719" s="142"/>
      <c r="AL1719" s="98">
        <f>ROUND(ROUND(P1723*$AD$1451,0)*AH1719,0)</f>
        <v>164</v>
      </c>
      <c r="AM1719" s="66"/>
    </row>
    <row r="1720" spans="1:39" ht="16.75" customHeight="1" x14ac:dyDescent="0.3">
      <c r="A1720" s="11">
        <v>33</v>
      </c>
      <c r="B1720" s="14" t="s">
        <v>4442</v>
      </c>
      <c r="C1720" s="52" t="s">
        <v>13872</v>
      </c>
      <c r="D1720" s="284"/>
      <c r="E1720" s="285"/>
      <c r="F1720" s="285"/>
      <c r="G1720" s="286"/>
      <c r="H1720" s="290"/>
      <c r="I1720" s="306"/>
      <c r="J1720" s="306"/>
      <c r="K1720" s="289"/>
      <c r="L1720" s="285"/>
      <c r="M1720" s="288"/>
      <c r="N1720" s="288"/>
      <c r="O1720" s="289"/>
      <c r="P1720" s="185"/>
      <c r="Q1720" s="2"/>
      <c r="R1720" s="2"/>
      <c r="S1720" s="44"/>
      <c r="T1720" s="2"/>
      <c r="U1720" s="2"/>
      <c r="V1720" s="2"/>
      <c r="W1720" s="2"/>
      <c r="X1720" s="2"/>
      <c r="Y1720" s="145"/>
      <c r="Z1720" s="71"/>
      <c r="AA1720" s="232"/>
      <c r="AB1720" s="72"/>
      <c r="AC1720" s="145"/>
      <c r="AD1720" s="71"/>
      <c r="AE1720" s="36"/>
      <c r="AF1720" s="201"/>
      <c r="AG1720" s="55"/>
      <c r="AH1720" s="141"/>
      <c r="AI1720" s="268" t="s">
        <v>7356</v>
      </c>
      <c r="AJ1720" s="53">
        <v>5</v>
      </c>
      <c r="AK1720" s="181" t="s">
        <v>7357</v>
      </c>
      <c r="AL1720" s="98">
        <f>ROUND(P1723*$AD$1451-AJ1720,0)</f>
        <v>323</v>
      </c>
      <c r="AM1720" s="66"/>
    </row>
    <row r="1721" spans="1:39" ht="16.75" customHeight="1" x14ac:dyDescent="0.3">
      <c r="A1721" s="11">
        <v>33</v>
      </c>
      <c r="B1721" s="14" t="s">
        <v>4441</v>
      </c>
      <c r="C1721" s="52" t="s">
        <v>13871</v>
      </c>
      <c r="D1721" s="284"/>
      <c r="E1721" s="285"/>
      <c r="F1721" s="285"/>
      <c r="G1721" s="286"/>
      <c r="H1721" s="128"/>
      <c r="I1721" s="129"/>
      <c r="J1721" s="129"/>
      <c r="K1721" s="130"/>
      <c r="L1721" s="285"/>
      <c r="M1721" s="288"/>
      <c r="N1721" s="288"/>
      <c r="O1721" s="289"/>
      <c r="P1721" s="185"/>
      <c r="Q1721" s="2"/>
      <c r="R1721" s="2"/>
      <c r="S1721" s="44"/>
      <c r="T1721" s="2"/>
      <c r="U1721" s="2"/>
      <c r="V1721" s="2"/>
      <c r="W1721" s="2"/>
      <c r="X1721" s="2"/>
      <c r="Y1721" s="145"/>
      <c r="Z1721" s="71"/>
      <c r="AA1721" s="232"/>
      <c r="AB1721" s="72"/>
      <c r="AC1721" s="145"/>
      <c r="AD1721" s="71"/>
      <c r="AE1721" s="291" t="s">
        <v>12369</v>
      </c>
      <c r="AF1721" s="220" t="s">
        <v>7358</v>
      </c>
      <c r="AG1721" s="55" t="s">
        <v>7390</v>
      </c>
      <c r="AH1721" s="141">
        <v>0.7</v>
      </c>
      <c r="AI1721" s="269"/>
      <c r="AJ1721" s="136"/>
      <c r="AK1721" s="75"/>
      <c r="AL1721" s="98">
        <f>ROUND(ROUND(P1723*$AD$1451,0)*AH1721-AJ1720,0)</f>
        <v>225</v>
      </c>
      <c r="AM1721" s="66"/>
    </row>
    <row r="1722" spans="1:39" ht="16.75" customHeight="1" x14ac:dyDescent="0.3">
      <c r="A1722" s="11">
        <v>33</v>
      </c>
      <c r="B1722" s="14" t="s">
        <v>4440</v>
      </c>
      <c r="C1722" s="52" t="s">
        <v>13870</v>
      </c>
      <c r="D1722" s="284"/>
      <c r="E1722" s="285"/>
      <c r="F1722" s="285"/>
      <c r="G1722" s="286"/>
      <c r="H1722" s="128"/>
      <c r="I1722" s="129"/>
      <c r="J1722" s="129"/>
      <c r="K1722" s="130"/>
      <c r="L1722" s="285"/>
      <c r="M1722" s="288"/>
      <c r="N1722" s="288"/>
      <c r="O1722" s="289"/>
      <c r="P1722" s="185"/>
      <c r="Q1722" s="2"/>
      <c r="R1722" s="2"/>
      <c r="S1722" s="44"/>
      <c r="T1722" s="2"/>
      <c r="U1722" s="2"/>
      <c r="V1722" s="2"/>
      <c r="W1722" s="2"/>
      <c r="X1722" s="2"/>
      <c r="Y1722" s="145"/>
      <c r="Z1722" s="71"/>
      <c r="AA1722" s="232"/>
      <c r="AB1722" s="72"/>
      <c r="AC1722" s="145"/>
      <c r="AD1722" s="71"/>
      <c r="AE1722" s="292"/>
      <c r="AF1722" s="220" t="s">
        <v>7391</v>
      </c>
      <c r="AG1722" s="55" t="s">
        <v>7390</v>
      </c>
      <c r="AH1722" s="141">
        <v>0.5</v>
      </c>
      <c r="AI1722" s="270"/>
      <c r="AJ1722" s="144"/>
      <c r="AK1722" s="150"/>
      <c r="AL1722" s="98">
        <f>ROUND(ROUND(P1723*$AD$1451,0)*AH1722-AJ1720,0)</f>
        <v>159</v>
      </c>
      <c r="AM1722" s="66"/>
    </row>
    <row r="1723" spans="1:39" ht="16.75" customHeight="1" x14ac:dyDescent="0.3">
      <c r="A1723" s="11">
        <v>33</v>
      </c>
      <c r="B1723" s="14" t="s">
        <v>4439</v>
      </c>
      <c r="C1723" s="52" t="s">
        <v>13869</v>
      </c>
      <c r="D1723" s="284"/>
      <c r="E1723" s="285"/>
      <c r="F1723" s="285"/>
      <c r="G1723" s="286"/>
      <c r="H1723" s="128"/>
      <c r="I1723" s="129"/>
      <c r="J1723" s="129"/>
      <c r="K1723" s="130"/>
      <c r="L1723" s="288"/>
      <c r="M1723" s="288"/>
      <c r="N1723" s="288"/>
      <c r="O1723" s="289"/>
      <c r="P1723" s="271">
        <f>'21共同生活援助（日中支援型）'!P1003</f>
        <v>468</v>
      </c>
      <c r="Q1723" s="272"/>
      <c r="R1723" s="2" t="s">
        <v>7388</v>
      </c>
      <c r="S1723" s="44"/>
      <c r="T1723" s="281" t="s">
        <v>7380</v>
      </c>
      <c r="U1723" s="282"/>
      <c r="V1723" s="282"/>
      <c r="W1723" s="282"/>
      <c r="X1723" s="36"/>
      <c r="Y1723" s="217"/>
      <c r="Z1723" s="74"/>
      <c r="AA1723" s="232"/>
      <c r="AB1723" s="72"/>
      <c r="AC1723" s="145"/>
      <c r="AD1723" s="71"/>
      <c r="AE1723" s="36"/>
      <c r="AF1723" s="135"/>
      <c r="AG1723" s="7"/>
      <c r="AH1723" s="7"/>
      <c r="AI1723" s="36"/>
      <c r="AJ1723" s="7"/>
      <c r="AK1723" s="37"/>
      <c r="AL1723" s="98">
        <f>ROUND(ROUND(P1723*Y1724,0)*$AD$1451,0)</f>
        <v>305</v>
      </c>
      <c r="AM1723" s="66"/>
    </row>
    <row r="1724" spans="1:39" ht="16.75" customHeight="1" x14ac:dyDescent="0.3">
      <c r="A1724" s="11">
        <v>33</v>
      </c>
      <c r="B1724" s="14" t="s">
        <v>4438</v>
      </c>
      <c r="C1724" s="52" t="s">
        <v>13868</v>
      </c>
      <c r="D1724" s="284"/>
      <c r="E1724" s="285"/>
      <c r="F1724" s="285"/>
      <c r="G1724" s="286"/>
      <c r="H1724" s="128"/>
      <c r="I1724" s="129"/>
      <c r="J1724" s="129"/>
      <c r="K1724" s="130"/>
      <c r="L1724" s="2"/>
      <c r="M1724" s="2"/>
      <c r="N1724" s="58"/>
      <c r="O1724" s="81"/>
      <c r="P1724" s="72"/>
      <c r="Q1724" s="145"/>
      <c r="R1724" s="2"/>
      <c r="S1724" s="44"/>
      <c r="T1724" s="284"/>
      <c r="U1724" s="285"/>
      <c r="V1724" s="285"/>
      <c r="W1724" s="285"/>
      <c r="X1724" s="136" t="s">
        <v>7404</v>
      </c>
      <c r="Y1724" s="273">
        <v>0.93</v>
      </c>
      <c r="Z1724" s="274"/>
      <c r="AA1724" s="233"/>
      <c r="AB1724" s="156"/>
      <c r="AC1724" s="155"/>
      <c r="AD1724" s="157"/>
      <c r="AE1724" s="291" t="s">
        <v>12369</v>
      </c>
      <c r="AF1724" s="220" t="s">
        <v>7358</v>
      </c>
      <c r="AG1724" s="55" t="s">
        <v>7390</v>
      </c>
      <c r="AH1724" s="141">
        <v>0.7</v>
      </c>
      <c r="AI1724" s="141"/>
      <c r="AJ1724" s="141"/>
      <c r="AK1724" s="142"/>
      <c r="AL1724" s="98">
        <f>ROUND(ROUND(ROUND(P1723*Y1724,0)*$AD$1451,0)*AH1724,0)</f>
        <v>214</v>
      </c>
      <c r="AM1724" s="66"/>
    </row>
    <row r="1725" spans="1:39" ht="16.75" customHeight="1" x14ac:dyDescent="0.3">
      <c r="A1725" s="11">
        <v>33</v>
      </c>
      <c r="B1725" s="14" t="s">
        <v>4437</v>
      </c>
      <c r="C1725" s="52" t="s">
        <v>13867</v>
      </c>
      <c r="D1725" s="128"/>
      <c r="E1725" s="129"/>
      <c r="F1725" s="129"/>
      <c r="G1725" s="130"/>
      <c r="H1725" s="128"/>
      <c r="I1725" s="129"/>
      <c r="J1725" s="129"/>
      <c r="K1725" s="130"/>
      <c r="L1725" s="2"/>
      <c r="M1725" s="2"/>
      <c r="N1725" s="58"/>
      <c r="O1725" s="81"/>
      <c r="P1725" s="185"/>
      <c r="Q1725" s="2"/>
      <c r="R1725" s="2"/>
      <c r="S1725" s="44"/>
      <c r="T1725" s="284"/>
      <c r="U1725" s="285"/>
      <c r="V1725" s="285"/>
      <c r="W1725" s="285"/>
      <c r="X1725" s="2"/>
      <c r="Y1725" s="145"/>
      <c r="Z1725" s="71"/>
      <c r="AA1725" s="232"/>
      <c r="AB1725" s="72"/>
      <c r="AC1725" s="145"/>
      <c r="AD1725" s="71"/>
      <c r="AE1725" s="292"/>
      <c r="AF1725" s="220" t="s">
        <v>7391</v>
      </c>
      <c r="AG1725" s="55" t="s">
        <v>7390</v>
      </c>
      <c r="AH1725" s="141">
        <v>0.5</v>
      </c>
      <c r="AI1725" s="141"/>
      <c r="AJ1725" s="141"/>
      <c r="AK1725" s="142"/>
      <c r="AL1725" s="98">
        <f>ROUND(ROUND(ROUND(P1723*Y1724,0)*$AD$1451,0)*AH1725,0)</f>
        <v>153</v>
      </c>
      <c r="AM1725" s="66"/>
    </row>
    <row r="1726" spans="1:39" ht="16.75" customHeight="1" x14ac:dyDescent="0.3">
      <c r="A1726" s="11">
        <v>33</v>
      </c>
      <c r="B1726" s="14" t="s">
        <v>4436</v>
      </c>
      <c r="C1726" s="52" t="s">
        <v>13866</v>
      </c>
      <c r="D1726" s="128"/>
      <c r="E1726" s="129"/>
      <c r="F1726" s="129"/>
      <c r="G1726" s="130"/>
      <c r="H1726" s="128"/>
      <c r="I1726" s="129"/>
      <c r="J1726" s="129"/>
      <c r="K1726" s="130"/>
      <c r="L1726" s="2"/>
      <c r="M1726" s="2"/>
      <c r="N1726" s="58"/>
      <c r="O1726" s="81"/>
      <c r="P1726" s="185"/>
      <c r="Q1726" s="2"/>
      <c r="R1726" s="2"/>
      <c r="S1726" s="44"/>
      <c r="T1726" s="45"/>
      <c r="U1726" s="2"/>
      <c r="V1726" s="2"/>
      <c r="W1726" s="2"/>
      <c r="X1726" s="2"/>
      <c r="Y1726" s="145"/>
      <c r="Z1726" s="71"/>
      <c r="AA1726" s="232"/>
      <c r="AB1726" s="72"/>
      <c r="AC1726" s="145"/>
      <c r="AD1726" s="71"/>
      <c r="AE1726" s="36"/>
      <c r="AF1726" s="201"/>
      <c r="AG1726" s="55"/>
      <c r="AH1726" s="141"/>
      <c r="AI1726" s="268" t="s">
        <v>7356</v>
      </c>
      <c r="AJ1726" s="53">
        <v>5</v>
      </c>
      <c r="AK1726" s="181" t="s">
        <v>7357</v>
      </c>
      <c r="AL1726" s="98">
        <f>ROUND(ROUND(P1723*Y1724,0)*$AD$1451-AJ1726,0)</f>
        <v>300</v>
      </c>
      <c r="AM1726" s="66"/>
    </row>
    <row r="1727" spans="1:39" ht="16.75" customHeight="1" x14ac:dyDescent="0.3">
      <c r="A1727" s="11">
        <v>33</v>
      </c>
      <c r="B1727" s="14" t="s">
        <v>4435</v>
      </c>
      <c r="C1727" s="52" t="s">
        <v>13865</v>
      </c>
      <c r="D1727" s="128"/>
      <c r="E1727" s="129"/>
      <c r="F1727" s="129"/>
      <c r="G1727" s="130"/>
      <c r="H1727" s="128"/>
      <c r="I1727" s="129"/>
      <c r="J1727" s="129"/>
      <c r="K1727" s="130"/>
      <c r="L1727" s="2"/>
      <c r="M1727" s="2"/>
      <c r="N1727" s="58"/>
      <c r="O1727" s="81"/>
      <c r="P1727" s="185"/>
      <c r="Q1727" s="2"/>
      <c r="R1727" s="2"/>
      <c r="S1727" s="44"/>
      <c r="T1727" s="45"/>
      <c r="U1727" s="2"/>
      <c r="V1727" s="2"/>
      <c r="W1727" s="2"/>
      <c r="X1727" s="2"/>
      <c r="Y1727" s="145"/>
      <c r="Z1727" s="71"/>
      <c r="AA1727" s="232"/>
      <c r="AB1727" s="72"/>
      <c r="AC1727" s="145"/>
      <c r="AD1727" s="71"/>
      <c r="AE1727" s="291" t="s">
        <v>12369</v>
      </c>
      <c r="AF1727" s="220" t="s">
        <v>7358</v>
      </c>
      <c r="AG1727" s="55" t="s">
        <v>7390</v>
      </c>
      <c r="AH1727" s="141">
        <v>0.7</v>
      </c>
      <c r="AI1727" s="269"/>
      <c r="AJ1727" s="136"/>
      <c r="AK1727" s="75"/>
      <c r="AL1727" s="98">
        <f>ROUND(ROUND(ROUND(P1723*Y1724,0)*$AD$1451,0)*AH1727-AJ1726,0)</f>
        <v>209</v>
      </c>
      <c r="AM1727" s="66"/>
    </row>
    <row r="1728" spans="1:39" ht="16.75" customHeight="1" x14ac:dyDescent="0.3">
      <c r="A1728" s="11">
        <v>33</v>
      </c>
      <c r="B1728" s="14" t="s">
        <v>4434</v>
      </c>
      <c r="C1728" s="52" t="s">
        <v>13864</v>
      </c>
      <c r="D1728" s="128"/>
      <c r="E1728" s="129"/>
      <c r="F1728" s="129"/>
      <c r="G1728" s="130"/>
      <c r="H1728" s="128"/>
      <c r="I1728" s="129"/>
      <c r="J1728" s="129"/>
      <c r="K1728" s="130"/>
      <c r="L1728" s="2"/>
      <c r="M1728" s="2"/>
      <c r="N1728" s="58"/>
      <c r="O1728" s="81"/>
      <c r="P1728" s="185"/>
      <c r="Q1728" s="2"/>
      <c r="R1728" s="2"/>
      <c r="S1728" s="44"/>
      <c r="T1728" s="43"/>
      <c r="U1728" s="8"/>
      <c r="V1728" s="8"/>
      <c r="W1728" s="8"/>
      <c r="X1728" s="8"/>
      <c r="Y1728" s="180"/>
      <c r="Z1728" s="73"/>
      <c r="AA1728" s="232"/>
      <c r="AB1728" s="72"/>
      <c r="AC1728" s="145"/>
      <c r="AD1728" s="71"/>
      <c r="AE1728" s="292"/>
      <c r="AF1728" s="220" t="s">
        <v>7391</v>
      </c>
      <c r="AG1728" s="55" t="s">
        <v>7390</v>
      </c>
      <c r="AH1728" s="141">
        <v>0.5</v>
      </c>
      <c r="AI1728" s="270"/>
      <c r="AJ1728" s="144"/>
      <c r="AK1728" s="150"/>
      <c r="AL1728" s="98">
        <f>ROUND(ROUND(ROUND(P1723*Y1724,0)*$AD$1451,0)*AH1728-AJ1726,0)</f>
        <v>148</v>
      </c>
      <c r="AM1728" s="66"/>
    </row>
    <row r="1729" spans="1:39" ht="16.75" customHeight="1" x14ac:dyDescent="0.3">
      <c r="A1729" s="11">
        <v>33</v>
      </c>
      <c r="B1729" s="14" t="s">
        <v>4433</v>
      </c>
      <c r="C1729" s="52" t="s">
        <v>13863</v>
      </c>
      <c r="D1729" s="45"/>
      <c r="E1729" s="2"/>
      <c r="F1729" s="2"/>
      <c r="G1729" s="44"/>
      <c r="H1729" s="45"/>
      <c r="I1729" s="2"/>
      <c r="J1729" s="2"/>
      <c r="K1729" s="44"/>
      <c r="L1729" s="2"/>
      <c r="M1729" s="2"/>
      <c r="N1729" s="58"/>
      <c r="O1729" s="81"/>
      <c r="P1729" s="185"/>
      <c r="Q1729" s="2"/>
      <c r="R1729" s="2"/>
      <c r="S1729" s="44"/>
      <c r="T1729" s="281" t="s">
        <v>13491</v>
      </c>
      <c r="U1729" s="282"/>
      <c r="V1729" s="282"/>
      <c r="W1729" s="282"/>
      <c r="X1729" s="2"/>
      <c r="Y1729" s="145"/>
      <c r="Z1729" s="71"/>
      <c r="AA1729" s="232"/>
      <c r="AB1729" s="72"/>
      <c r="AC1729" s="145"/>
      <c r="AD1729" s="71"/>
      <c r="AE1729" s="36"/>
      <c r="AF1729" s="194"/>
      <c r="AG1729" s="7"/>
      <c r="AH1729" s="7"/>
      <c r="AI1729" s="36"/>
      <c r="AJ1729" s="7"/>
      <c r="AK1729" s="37"/>
      <c r="AL1729" s="98">
        <f>ROUND(ROUND(P1723*Y1730,0)*$AD$1451,0)</f>
        <v>312</v>
      </c>
      <c r="AM1729" s="66"/>
    </row>
    <row r="1730" spans="1:39" ht="16.75" customHeight="1" x14ac:dyDescent="0.3">
      <c r="A1730" s="11">
        <v>33</v>
      </c>
      <c r="B1730" s="14" t="s">
        <v>4432</v>
      </c>
      <c r="C1730" s="52" t="s">
        <v>13862</v>
      </c>
      <c r="D1730" s="45"/>
      <c r="E1730" s="2"/>
      <c r="F1730" s="2"/>
      <c r="G1730" s="44"/>
      <c r="H1730" s="45"/>
      <c r="I1730" s="2"/>
      <c r="J1730" s="2"/>
      <c r="K1730" s="44"/>
      <c r="L1730" s="2"/>
      <c r="M1730" s="2"/>
      <c r="N1730" s="58"/>
      <c r="O1730" s="81"/>
      <c r="P1730" s="185"/>
      <c r="Q1730" s="2"/>
      <c r="R1730" s="2"/>
      <c r="S1730" s="44"/>
      <c r="T1730" s="284" t="s">
        <v>7405</v>
      </c>
      <c r="U1730" s="285"/>
      <c r="V1730" s="285"/>
      <c r="W1730" s="285"/>
      <c r="X1730" s="136" t="s">
        <v>7404</v>
      </c>
      <c r="Y1730" s="273">
        <v>0.95</v>
      </c>
      <c r="Z1730" s="274"/>
      <c r="AA1730" s="233"/>
      <c r="AB1730" s="156"/>
      <c r="AC1730" s="155"/>
      <c r="AD1730" s="157"/>
      <c r="AE1730" s="291" t="s">
        <v>12369</v>
      </c>
      <c r="AF1730" s="220" t="s">
        <v>7358</v>
      </c>
      <c r="AG1730" s="55" t="s">
        <v>7390</v>
      </c>
      <c r="AH1730" s="141">
        <v>0.7</v>
      </c>
      <c r="AI1730" s="141"/>
      <c r="AJ1730" s="141"/>
      <c r="AK1730" s="142"/>
      <c r="AL1730" s="98">
        <f>ROUND(ROUND(ROUND(P1723*Y1730,0)*$AD$1451,0)*AH1730,0)</f>
        <v>218</v>
      </c>
      <c r="AM1730" s="66"/>
    </row>
    <row r="1731" spans="1:39" ht="16.75" customHeight="1" x14ac:dyDescent="0.3">
      <c r="A1731" s="11">
        <v>33</v>
      </c>
      <c r="B1731" s="14" t="s">
        <v>4431</v>
      </c>
      <c r="C1731" s="52" t="s">
        <v>13861</v>
      </c>
      <c r="D1731" s="128"/>
      <c r="E1731" s="129"/>
      <c r="F1731" s="129"/>
      <c r="G1731" s="130"/>
      <c r="H1731" s="128"/>
      <c r="I1731" s="129"/>
      <c r="J1731" s="129"/>
      <c r="K1731" s="130"/>
      <c r="L1731" s="2"/>
      <c r="M1731" s="2"/>
      <c r="N1731" s="58"/>
      <c r="O1731" s="81"/>
      <c r="P1731" s="185"/>
      <c r="Q1731" s="2"/>
      <c r="R1731" s="2"/>
      <c r="S1731" s="44"/>
      <c r="T1731" s="284"/>
      <c r="U1731" s="285"/>
      <c r="V1731" s="285"/>
      <c r="W1731" s="285"/>
      <c r="X1731" s="2"/>
      <c r="Y1731" s="145"/>
      <c r="Z1731" s="71"/>
      <c r="AA1731" s="232"/>
      <c r="AB1731" s="72"/>
      <c r="AC1731" s="145"/>
      <c r="AD1731" s="71"/>
      <c r="AE1731" s="292"/>
      <c r="AF1731" s="220" t="s">
        <v>7391</v>
      </c>
      <c r="AG1731" s="55" t="s">
        <v>7390</v>
      </c>
      <c r="AH1731" s="141">
        <v>0.5</v>
      </c>
      <c r="AI1731" s="141"/>
      <c r="AJ1731" s="141"/>
      <c r="AK1731" s="142"/>
      <c r="AL1731" s="98">
        <f>ROUND(ROUND(ROUND(P1723*Y1730,0)*$AD$1451,0)*AH1731,0)</f>
        <v>156</v>
      </c>
      <c r="AM1731" s="66"/>
    </row>
    <row r="1732" spans="1:39" ht="16.75" customHeight="1" x14ac:dyDescent="0.3">
      <c r="A1732" s="11">
        <v>33</v>
      </c>
      <c r="B1732" s="14" t="s">
        <v>4430</v>
      </c>
      <c r="C1732" s="52" t="s">
        <v>13860</v>
      </c>
      <c r="D1732" s="128"/>
      <c r="E1732" s="129"/>
      <c r="F1732" s="129"/>
      <c r="G1732" s="130"/>
      <c r="H1732" s="128"/>
      <c r="I1732" s="129"/>
      <c r="J1732" s="129"/>
      <c r="K1732" s="130"/>
      <c r="L1732" s="2"/>
      <c r="M1732" s="2"/>
      <c r="N1732" s="58"/>
      <c r="O1732" s="81"/>
      <c r="P1732" s="185"/>
      <c r="Q1732" s="2"/>
      <c r="R1732" s="2"/>
      <c r="S1732" s="44"/>
      <c r="T1732" s="45"/>
      <c r="U1732" s="2"/>
      <c r="V1732" s="2"/>
      <c r="W1732" s="2"/>
      <c r="X1732" s="2"/>
      <c r="Y1732" s="145"/>
      <c r="Z1732" s="71"/>
      <c r="AA1732" s="232"/>
      <c r="AB1732" s="72"/>
      <c r="AC1732" s="145"/>
      <c r="AD1732" s="71"/>
      <c r="AE1732" s="36"/>
      <c r="AF1732" s="201"/>
      <c r="AG1732" s="55"/>
      <c r="AH1732" s="141"/>
      <c r="AI1732" s="268" t="s">
        <v>7356</v>
      </c>
      <c r="AJ1732" s="53">
        <v>5</v>
      </c>
      <c r="AK1732" s="181" t="s">
        <v>7357</v>
      </c>
      <c r="AL1732" s="98">
        <f>ROUND(ROUND(P1723*Y1730,0)*$AD$1451-AJ1732,0)</f>
        <v>307</v>
      </c>
      <c r="AM1732" s="66"/>
    </row>
    <row r="1733" spans="1:39" ht="16.75" customHeight="1" x14ac:dyDescent="0.3">
      <c r="A1733" s="11">
        <v>33</v>
      </c>
      <c r="B1733" s="14" t="s">
        <v>4429</v>
      </c>
      <c r="C1733" s="52" t="s">
        <v>13859</v>
      </c>
      <c r="D1733" s="128"/>
      <c r="E1733" s="129"/>
      <c r="F1733" s="129"/>
      <c r="G1733" s="130"/>
      <c r="H1733" s="128"/>
      <c r="I1733" s="129"/>
      <c r="J1733" s="129"/>
      <c r="K1733" s="130"/>
      <c r="L1733" s="2"/>
      <c r="M1733" s="2"/>
      <c r="N1733" s="58"/>
      <c r="O1733" s="81"/>
      <c r="P1733" s="185"/>
      <c r="Q1733" s="2"/>
      <c r="R1733" s="2"/>
      <c r="S1733" s="44"/>
      <c r="T1733" s="45"/>
      <c r="U1733" s="2"/>
      <c r="V1733" s="2"/>
      <c r="W1733" s="2"/>
      <c r="X1733" s="2"/>
      <c r="Y1733" s="145"/>
      <c r="Z1733" s="71"/>
      <c r="AA1733" s="232"/>
      <c r="AB1733" s="72"/>
      <c r="AC1733" s="145"/>
      <c r="AD1733" s="71"/>
      <c r="AE1733" s="291" t="s">
        <v>12369</v>
      </c>
      <c r="AF1733" s="220" t="s">
        <v>7358</v>
      </c>
      <c r="AG1733" s="55" t="s">
        <v>7390</v>
      </c>
      <c r="AH1733" s="141">
        <v>0.7</v>
      </c>
      <c r="AI1733" s="269"/>
      <c r="AJ1733" s="136"/>
      <c r="AK1733" s="75"/>
      <c r="AL1733" s="98">
        <f>ROUND(ROUND(ROUND(P1723*Y1730,0)*$AD$1451,0)*AH1733-AJ1732,0)</f>
        <v>213</v>
      </c>
      <c r="AM1733" s="66"/>
    </row>
    <row r="1734" spans="1:39" ht="16.75" customHeight="1" x14ac:dyDescent="0.3">
      <c r="A1734" s="11">
        <v>33</v>
      </c>
      <c r="B1734" s="14" t="s">
        <v>4428</v>
      </c>
      <c r="C1734" s="52" t="s">
        <v>13858</v>
      </c>
      <c r="D1734" s="128"/>
      <c r="E1734" s="129"/>
      <c r="F1734" s="129"/>
      <c r="G1734" s="130"/>
      <c r="H1734" s="128"/>
      <c r="I1734" s="129"/>
      <c r="J1734" s="129"/>
      <c r="K1734" s="130"/>
      <c r="L1734" s="2"/>
      <c r="M1734" s="2"/>
      <c r="N1734" s="58"/>
      <c r="O1734" s="81"/>
      <c r="P1734" s="241"/>
      <c r="Q1734" s="8"/>
      <c r="R1734" s="8"/>
      <c r="S1734" s="24"/>
      <c r="T1734" s="43"/>
      <c r="U1734" s="8"/>
      <c r="V1734" s="8"/>
      <c r="W1734" s="8"/>
      <c r="X1734" s="8"/>
      <c r="Y1734" s="180"/>
      <c r="Z1734" s="73"/>
      <c r="AA1734" s="232"/>
      <c r="AB1734" s="72"/>
      <c r="AC1734" s="145"/>
      <c r="AD1734" s="71"/>
      <c r="AE1734" s="292"/>
      <c r="AF1734" s="220" t="s">
        <v>7391</v>
      </c>
      <c r="AG1734" s="55" t="s">
        <v>7390</v>
      </c>
      <c r="AH1734" s="141">
        <v>0.5</v>
      </c>
      <c r="AI1734" s="270"/>
      <c r="AJ1734" s="144"/>
      <c r="AK1734" s="150"/>
      <c r="AL1734" s="98">
        <f>ROUND(ROUND(ROUND(P1723*Y1730,0)*$AD$1451,0)*AH1734-AJ1732,0)</f>
        <v>151</v>
      </c>
      <c r="AM1734" s="66"/>
    </row>
    <row r="1735" spans="1:39" ht="16.75" customHeight="1" x14ac:dyDescent="0.3">
      <c r="A1735" s="11">
        <v>33</v>
      </c>
      <c r="B1735" s="14" t="s">
        <v>4427</v>
      </c>
      <c r="C1735" s="52" t="s">
        <v>13857</v>
      </c>
      <c r="D1735" s="45"/>
      <c r="E1735" s="2"/>
      <c r="F1735" s="2"/>
      <c r="G1735" s="44"/>
      <c r="H1735" s="45"/>
      <c r="I1735" s="2"/>
      <c r="J1735" s="2"/>
      <c r="K1735" s="44"/>
      <c r="L1735" s="2"/>
      <c r="M1735" s="2"/>
      <c r="N1735" s="58"/>
      <c r="O1735" s="81"/>
      <c r="P1735" s="167" t="s">
        <v>7425</v>
      </c>
      <c r="Q1735" s="36"/>
      <c r="R1735" s="36"/>
      <c r="S1735" s="50"/>
      <c r="T1735" s="36"/>
      <c r="U1735" s="36"/>
      <c r="V1735" s="36"/>
      <c r="W1735" s="36"/>
      <c r="X1735" s="36"/>
      <c r="Y1735" s="217"/>
      <c r="Z1735" s="50"/>
      <c r="AA1735" s="12"/>
      <c r="AB1735" s="45"/>
      <c r="AC1735" s="2"/>
      <c r="AD1735" s="44"/>
      <c r="AE1735" s="36"/>
      <c r="AF1735" s="53"/>
      <c r="AG1735" s="36"/>
      <c r="AH1735" s="36"/>
      <c r="AI1735" s="36"/>
      <c r="AJ1735" s="36"/>
      <c r="AK1735" s="50"/>
      <c r="AL1735" s="98">
        <f>ROUND(P1741*$AD$1451,0)</f>
        <v>295</v>
      </c>
      <c r="AM1735" s="66"/>
    </row>
    <row r="1736" spans="1:39" ht="16.75" customHeight="1" x14ac:dyDescent="0.3">
      <c r="A1736" s="11">
        <v>33</v>
      </c>
      <c r="B1736" s="14" t="s">
        <v>4426</v>
      </c>
      <c r="C1736" s="52" t="s">
        <v>13856</v>
      </c>
      <c r="D1736" s="45"/>
      <c r="E1736" s="2"/>
      <c r="F1736" s="2"/>
      <c r="G1736" s="44"/>
      <c r="H1736" s="45"/>
      <c r="I1736" s="2"/>
      <c r="J1736" s="2"/>
      <c r="K1736" s="44"/>
      <c r="L1736" s="2"/>
      <c r="M1736" s="2"/>
      <c r="N1736" s="58"/>
      <c r="O1736" s="81"/>
      <c r="P1736" s="185"/>
      <c r="Q1736" s="2"/>
      <c r="R1736" s="2"/>
      <c r="S1736" s="44"/>
      <c r="T1736" s="2"/>
      <c r="U1736" s="2"/>
      <c r="V1736" s="2"/>
      <c r="W1736" s="2"/>
      <c r="X1736" s="2"/>
      <c r="Y1736" s="145"/>
      <c r="Z1736" s="71"/>
      <c r="AA1736" s="232"/>
      <c r="AB1736" s="72"/>
      <c r="AC1736" s="145"/>
      <c r="AD1736" s="71"/>
      <c r="AE1736" s="291" t="s">
        <v>12369</v>
      </c>
      <c r="AF1736" s="220" t="s">
        <v>7358</v>
      </c>
      <c r="AG1736" s="55" t="s">
        <v>7390</v>
      </c>
      <c r="AH1736" s="141">
        <v>0.7</v>
      </c>
      <c r="AI1736" s="141"/>
      <c r="AJ1736" s="141"/>
      <c r="AK1736" s="142"/>
      <c r="AL1736" s="98">
        <f>ROUND(ROUND(P1741*$AD$1451,0)*AH1736,0)</f>
        <v>207</v>
      </c>
      <c r="AM1736" s="66"/>
    </row>
    <row r="1737" spans="1:39" ht="16.75" customHeight="1" x14ac:dyDescent="0.3">
      <c r="A1737" s="11">
        <v>33</v>
      </c>
      <c r="B1737" s="14" t="s">
        <v>4425</v>
      </c>
      <c r="C1737" s="52" t="s">
        <v>13855</v>
      </c>
      <c r="D1737" s="128"/>
      <c r="E1737" s="129"/>
      <c r="F1737" s="129"/>
      <c r="G1737" s="130"/>
      <c r="H1737" s="128"/>
      <c r="I1737" s="129"/>
      <c r="J1737" s="129"/>
      <c r="K1737" s="130"/>
      <c r="L1737" s="2"/>
      <c r="M1737" s="2"/>
      <c r="N1737" s="58"/>
      <c r="O1737" s="81"/>
      <c r="P1737" s="185"/>
      <c r="Q1737" s="2"/>
      <c r="R1737" s="2"/>
      <c r="S1737" s="44"/>
      <c r="T1737" s="45"/>
      <c r="U1737" s="2"/>
      <c r="V1737" s="2"/>
      <c r="W1737" s="2"/>
      <c r="X1737" s="2"/>
      <c r="Y1737" s="145"/>
      <c r="Z1737" s="71"/>
      <c r="AA1737" s="232"/>
      <c r="AB1737" s="72"/>
      <c r="AC1737" s="145"/>
      <c r="AD1737" s="71"/>
      <c r="AE1737" s="292"/>
      <c r="AF1737" s="220" t="s">
        <v>7391</v>
      </c>
      <c r="AG1737" s="55" t="s">
        <v>7390</v>
      </c>
      <c r="AH1737" s="141">
        <v>0.5</v>
      </c>
      <c r="AI1737" s="141"/>
      <c r="AJ1737" s="141"/>
      <c r="AK1737" s="142"/>
      <c r="AL1737" s="98">
        <f>ROUND(ROUND(P1741*$AD$1451,0)*AH1737,0)</f>
        <v>148</v>
      </c>
      <c r="AM1737" s="66"/>
    </row>
    <row r="1738" spans="1:39" ht="16.75" customHeight="1" x14ac:dyDescent="0.3">
      <c r="A1738" s="11">
        <v>33</v>
      </c>
      <c r="B1738" s="14" t="s">
        <v>4424</v>
      </c>
      <c r="C1738" s="52" t="s">
        <v>13854</v>
      </c>
      <c r="D1738" s="128"/>
      <c r="E1738" s="129"/>
      <c r="F1738" s="129"/>
      <c r="G1738" s="130"/>
      <c r="H1738" s="128"/>
      <c r="I1738" s="129"/>
      <c r="J1738" s="129"/>
      <c r="K1738" s="130"/>
      <c r="L1738" s="2"/>
      <c r="M1738" s="2"/>
      <c r="N1738" s="58"/>
      <c r="O1738" s="81"/>
      <c r="P1738" s="185"/>
      <c r="Q1738" s="2"/>
      <c r="R1738" s="2"/>
      <c r="S1738" s="44"/>
      <c r="T1738" s="2"/>
      <c r="U1738" s="2"/>
      <c r="V1738" s="2"/>
      <c r="W1738" s="2"/>
      <c r="X1738" s="2"/>
      <c r="Y1738" s="145"/>
      <c r="Z1738" s="71"/>
      <c r="AA1738" s="232"/>
      <c r="AB1738" s="72"/>
      <c r="AC1738" s="145"/>
      <c r="AD1738" s="71"/>
      <c r="AE1738" s="36"/>
      <c r="AF1738" s="201"/>
      <c r="AG1738" s="55"/>
      <c r="AH1738" s="141"/>
      <c r="AI1738" s="268" t="s">
        <v>7356</v>
      </c>
      <c r="AJ1738" s="53">
        <v>5</v>
      </c>
      <c r="AK1738" s="181" t="s">
        <v>7357</v>
      </c>
      <c r="AL1738" s="98">
        <f>ROUND(P1741*$AD$1451-AJ1738,0)</f>
        <v>290</v>
      </c>
      <c r="AM1738" s="66"/>
    </row>
    <row r="1739" spans="1:39" ht="16.75" customHeight="1" x14ac:dyDescent="0.3">
      <c r="A1739" s="11">
        <v>33</v>
      </c>
      <c r="B1739" s="14" t="s">
        <v>4423</v>
      </c>
      <c r="C1739" s="52" t="s">
        <v>13853</v>
      </c>
      <c r="D1739" s="128"/>
      <c r="E1739" s="129"/>
      <c r="F1739" s="129"/>
      <c r="G1739" s="130"/>
      <c r="H1739" s="128"/>
      <c r="I1739" s="129"/>
      <c r="J1739" s="129"/>
      <c r="K1739" s="130"/>
      <c r="L1739" s="2"/>
      <c r="M1739" s="2"/>
      <c r="N1739" s="58"/>
      <c r="O1739" s="81"/>
      <c r="P1739" s="185"/>
      <c r="Q1739" s="2"/>
      <c r="R1739" s="2"/>
      <c r="S1739" s="44"/>
      <c r="T1739" s="2"/>
      <c r="U1739" s="2"/>
      <c r="V1739" s="2"/>
      <c r="W1739" s="2"/>
      <c r="X1739" s="2"/>
      <c r="Y1739" s="145"/>
      <c r="Z1739" s="71"/>
      <c r="AA1739" s="232"/>
      <c r="AB1739" s="72"/>
      <c r="AC1739" s="145"/>
      <c r="AD1739" s="71"/>
      <c r="AE1739" s="291" t="s">
        <v>12369</v>
      </c>
      <c r="AF1739" s="220" t="s">
        <v>7358</v>
      </c>
      <c r="AG1739" s="55" t="s">
        <v>7390</v>
      </c>
      <c r="AH1739" s="141">
        <v>0.7</v>
      </c>
      <c r="AI1739" s="269"/>
      <c r="AJ1739" s="136"/>
      <c r="AK1739" s="75"/>
      <c r="AL1739" s="98">
        <f>ROUND(ROUND(P1741*$AD$1451,0)*AH1739-AJ1738,0)</f>
        <v>202</v>
      </c>
      <c r="AM1739" s="66"/>
    </row>
    <row r="1740" spans="1:39" ht="16.75" customHeight="1" x14ac:dyDescent="0.3">
      <c r="A1740" s="11">
        <v>33</v>
      </c>
      <c r="B1740" s="14" t="s">
        <v>4422</v>
      </c>
      <c r="C1740" s="52" t="s">
        <v>13852</v>
      </c>
      <c r="D1740" s="128"/>
      <c r="E1740" s="129"/>
      <c r="F1740" s="129"/>
      <c r="G1740" s="130"/>
      <c r="H1740" s="128"/>
      <c r="I1740" s="129"/>
      <c r="J1740" s="129"/>
      <c r="K1740" s="130"/>
      <c r="L1740" s="2"/>
      <c r="M1740" s="2"/>
      <c r="N1740" s="58"/>
      <c r="O1740" s="81"/>
      <c r="P1740" s="185"/>
      <c r="Q1740" s="2"/>
      <c r="R1740" s="2"/>
      <c r="S1740" s="44"/>
      <c r="T1740" s="2"/>
      <c r="U1740" s="2"/>
      <c r="V1740" s="2"/>
      <c r="W1740" s="2"/>
      <c r="X1740" s="2"/>
      <c r="Y1740" s="145"/>
      <c r="Z1740" s="71"/>
      <c r="AA1740" s="232"/>
      <c r="AB1740" s="72"/>
      <c r="AC1740" s="145"/>
      <c r="AD1740" s="71"/>
      <c r="AE1740" s="292"/>
      <c r="AF1740" s="220" t="s">
        <v>7391</v>
      </c>
      <c r="AG1740" s="55" t="s">
        <v>7390</v>
      </c>
      <c r="AH1740" s="141">
        <v>0.5</v>
      </c>
      <c r="AI1740" s="270"/>
      <c r="AJ1740" s="144"/>
      <c r="AK1740" s="150"/>
      <c r="AL1740" s="98">
        <f>ROUND(ROUND(P1741*$AD$1451,0)*AH1740-AJ1738,0)</f>
        <v>143</v>
      </c>
      <c r="AM1740" s="66"/>
    </row>
    <row r="1741" spans="1:39" ht="16.75" customHeight="1" x14ac:dyDescent="0.3">
      <c r="A1741" s="11">
        <v>33</v>
      </c>
      <c r="B1741" s="14" t="s">
        <v>4421</v>
      </c>
      <c r="C1741" s="52" t="s">
        <v>13851</v>
      </c>
      <c r="D1741" s="45"/>
      <c r="E1741" s="2"/>
      <c r="F1741" s="2"/>
      <c r="G1741" s="44"/>
      <c r="H1741" s="45"/>
      <c r="I1741" s="2"/>
      <c r="J1741" s="2"/>
      <c r="K1741" s="44"/>
      <c r="L1741" s="2"/>
      <c r="M1741" s="2"/>
      <c r="N1741" s="58"/>
      <c r="O1741" s="81"/>
      <c r="P1741" s="271">
        <f>'21共同生活援助（日中支援型）'!P1021</f>
        <v>421</v>
      </c>
      <c r="Q1741" s="272"/>
      <c r="R1741" s="2" t="s">
        <v>7388</v>
      </c>
      <c r="S1741" s="44"/>
      <c r="T1741" s="281" t="s">
        <v>7380</v>
      </c>
      <c r="U1741" s="282"/>
      <c r="V1741" s="282"/>
      <c r="W1741" s="282"/>
      <c r="X1741" s="36"/>
      <c r="Y1741" s="217"/>
      <c r="Z1741" s="74"/>
      <c r="AA1741" s="232"/>
      <c r="AB1741" s="72"/>
      <c r="AC1741" s="145"/>
      <c r="AD1741" s="71"/>
      <c r="AE1741" s="36"/>
      <c r="AF1741" s="194"/>
      <c r="AG1741" s="7"/>
      <c r="AH1741" s="7"/>
      <c r="AI1741" s="36"/>
      <c r="AJ1741" s="7"/>
      <c r="AK1741" s="37"/>
      <c r="AL1741" s="98">
        <f>ROUND(ROUND(P1741*Y1742,0)*$AD$1451,0)</f>
        <v>274</v>
      </c>
      <c r="AM1741" s="66"/>
    </row>
    <row r="1742" spans="1:39" ht="16.75" customHeight="1" x14ac:dyDescent="0.3">
      <c r="A1742" s="11">
        <v>33</v>
      </c>
      <c r="B1742" s="14" t="s">
        <v>4420</v>
      </c>
      <c r="C1742" s="52" t="s">
        <v>13850</v>
      </c>
      <c r="D1742" s="45"/>
      <c r="E1742" s="2"/>
      <c r="F1742" s="2"/>
      <c r="G1742" s="44"/>
      <c r="H1742" s="45"/>
      <c r="I1742" s="2"/>
      <c r="J1742" s="2"/>
      <c r="K1742" s="44"/>
      <c r="L1742" s="2"/>
      <c r="M1742" s="2"/>
      <c r="N1742" s="58"/>
      <c r="O1742" s="81"/>
      <c r="P1742" s="72"/>
      <c r="Q1742" s="145"/>
      <c r="R1742" s="2"/>
      <c r="S1742" s="44"/>
      <c r="T1742" s="284"/>
      <c r="U1742" s="285"/>
      <c r="V1742" s="285"/>
      <c r="W1742" s="285"/>
      <c r="X1742" s="136" t="s">
        <v>7404</v>
      </c>
      <c r="Y1742" s="273">
        <v>0.93</v>
      </c>
      <c r="Z1742" s="274"/>
      <c r="AA1742" s="233"/>
      <c r="AB1742" s="156"/>
      <c r="AC1742" s="155"/>
      <c r="AD1742" s="157"/>
      <c r="AE1742" s="291" t="s">
        <v>12369</v>
      </c>
      <c r="AF1742" s="220" t="s">
        <v>7358</v>
      </c>
      <c r="AG1742" s="55" t="s">
        <v>7390</v>
      </c>
      <c r="AH1742" s="141">
        <v>0.7</v>
      </c>
      <c r="AI1742" s="141"/>
      <c r="AJ1742" s="141"/>
      <c r="AK1742" s="142"/>
      <c r="AL1742" s="98">
        <f>ROUND(ROUND(ROUND(P1741*Y1742,0)*$AD$1451,0)*AH1742,0)</f>
        <v>192</v>
      </c>
      <c r="AM1742" s="66"/>
    </row>
    <row r="1743" spans="1:39" ht="16.75" customHeight="1" x14ac:dyDescent="0.3">
      <c r="A1743" s="11">
        <v>33</v>
      </c>
      <c r="B1743" s="14" t="s">
        <v>4419</v>
      </c>
      <c r="C1743" s="52" t="s">
        <v>13849</v>
      </c>
      <c r="D1743" s="128"/>
      <c r="E1743" s="129"/>
      <c r="F1743" s="129"/>
      <c r="G1743" s="130"/>
      <c r="H1743" s="128"/>
      <c r="I1743" s="129"/>
      <c r="J1743" s="129"/>
      <c r="K1743" s="130"/>
      <c r="L1743" s="2"/>
      <c r="M1743" s="2"/>
      <c r="N1743" s="58"/>
      <c r="O1743" s="81"/>
      <c r="P1743" s="185"/>
      <c r="Q1743" s="2"/>
      <c r="R1743" s="2"/>
      <c r="S1743" s="44"/>
      <c r="T1743" s="284"/>
      <c r="U1743" s="285"/>
      <c r="V1743" s="285"/>
      <c r="W1743" s="285"/>
      <c r="X1743" s="2"/>
      <c r="Y1743" s="145"/>
      <c r="Z1743" s="71"/>
      <c r="AA1743" s="232"/>
      <c r="AB1743" s="72"/>
      <c r="AC1743" s="145"/>
      <c r="AD1743" s="71"/>
      <c r="AE1743" s="292"/>
      <c r="AF1743" s="220" t="s">
        <v>7391</v>
      </c>
      <c r="AG1743" s="55" t="s">
        <v>7390</v>
      </c>
      <c r="AH1743" s="141">
        <v>0.5</v>
      </c>
      <c r="AI1743" s="141"/>
      <c r="AJ1743" s="141"/>
      <c r="AK1743" s="142"/>
      <c r="AL1743" s="6">
        <f>ROUND(ROUND(ROUND(P1741*Y1742,0)*$AD$1451,0)*AH1743,0)</f>
        <v>137</v>
      </c>
      <c r="AM1743" s="66"/>
    </row>
    <row r="1744" spans="1:39" ht="16.75" customHeight="1" x14ac:dyDescent="0.3">
      <c r="A1744" s="11">
        <v>33</v>
      </c>
      <c r="B1744" s="14" t="s">
        <v>4418</v>
      </c>
      <c r="C1744" s="52" t="s">
        <v>13848</v>
      </c>
      <c r="D1744" s="128"/>
      <c r="E1744" s="129"/>
      <c r="F1744" s="129"/>
      <c r="G1744" s="130"/>
      <c r="H1744" s="128"/>
      <c r="I1744" s="129"/>
      <c r="J1744" s="129"/>
      <c r="K1744" s="130"/>
      <c r="L1744" s="2"/>
      <c r="M1744" s="2"/>
      <c r="N1744" s="58"/>
      <c r="O1744" s="81"/>
      <c r="P1744" s="185"/>
      <c r="Q1744" s="2"/>
      <c r="R1744" s="2"/>
      <c r="S1744" s="44"/>
      <c r="T1744" s="45"/>
      <c r="U1744" s="2"/>
      <c r="V1744" s="2"/>
      <c r="W1744" s="2"/>
      <c r="X1744" s="2"/>
      <c r="Y1744" s="145"/>
      <c r="Z1744" s="71"/>
      <c r="AA1744" s="232"/>
      <c r="AB1744" s="72"/>
      <c r="AC1744" s="145"/>
      <c r="AD1744" s="71"/>
      <c r="AE1744" s="36"/>
      <c r="AF1744" s="201"/>
      <c r="AG1744" s="55"/>
      <c r="AH1744" s="141"/>
      <c r="AI1744" s="268" t="s">
        <v>7356</v>
      </c>
      <c r="AJ1744" s="53">
        <v>5</v>
      </c>
      <c r="AK1744" s="181" t="s">
        <v>7357</v>
      </c>
      <c r="AL1744" s="98">
        <f>ROUND(ROUND(P1741*Y1742,0)*$AD$1451-AJ1744,0)</f>
        <v>269</v>
      </c>
      <c r="AM1744" s="66"/>
    </row>
    <row r="1745" spans="1:39" ht="16.75" customHeight="1" x14ac:dyDescent="0.3">
      <c r="A1745" s="11">
        <v>33</v>
      </c>
      <c r="B1745" s="14" t="s">
        <v>4417</v>
      </c>
      <c r="C1745" s="52" t="s">
        <v>13847</v>
      </c>
      <c r="D1745" s="128"/>
      <c r="E1745" s="129"/>
      <c r="F1745" s="129"/>
      <c r="G1745" s="130"/>
      <c r="H1745" s="128"/>
      <c r="I1745" s="129"/>
      <c r="J1745" s="129"/>
      <c r="K1745" s="130"/>
      <c r="L1745" s="2"/>
      <c r="M1745" s="2"/>
      <c r="N1745" s="58"/>
      <c r="O1745" s="81"/>
      <c r="P1745" s="185"/>
      <c r="Q1745" s="2"/>
      <c r="R1745" s="2"/>
      <c r="S1745" s="44"/>
      <c r="T1745" s="45"/>
      <c r="U1745" s="2"/>
      <c r="V1745" s="2"/>
      <c r="W1745" s="2"/>
      <c r="X1745" s="2"/>
      <c r="Y1745" s="145"/>
      <c r="Z1745" s="71"/>
      <c r="AA1745" s="232"/>
      <c r="AB1745" s="72"/>
      <c r="AC1745" s="145"/>
      <c r="AD1745" s="71"/>
      <c r="AE1745" s="291" t="s">
        <v>12369</v>
      </c>
      <c r="AF1745" s="220" t="s">
        <v>7358</v>
      </c>
      <c r="AG1745" s="55" t="s">
        <v>7390</v>
      </c>
      <c r="AH1745" s="141">
        <v>0.7</v>
      </c>
      <c r="AI1745" s="269"/>
      <c r="AJ1745" s="136"/>
      <c r="AK1745" s="75"/>
      <c r="AL1745" s="98">
        <f>ROUND(ROUND(ROUND(P1741*Y1742,0)*$AD$1451,0)*AH1745-AJ1744,0)</f>
        <v>187</v>
      </c>
      <c r="AM1745" s="66"/>
    </row>
    <row r="1746" spans="1:39" ht="16.75" customHeight="1" x14ac:dyDescent="0.3">
      <c r="A1746" s="11">
        <v>33</v>
      </c>
      <c r="B1746" s="14" t="s">
        <v>4416</v>
      </c>
      <c r="C1746" s="52" t="s">
        <v>13846</v>
      </c>
      <c r="D1746" s="128"/>
      <c r="E1746" s="129"/>
      <c r="F1746" s="129"/>
      <c r="G1746" s="130"/>
      <c r="H1746" s="128"/>
      <c r="I1746" s="129"/>
      <c r="J1746" s="129"/>
      <c r="K1746" s="130"/>
      <c r="L1746" s="2"/>
      <c r="M1746" s="2"/>
      <c r="N1746" s="58"/>
      <c r="O1746" s="81"/>
      <c r="P1746" s="185"/>
      <c r="Q1746" s="2"/>
      <c r="R1746" s="2"/>
      <c r="S1746" s="44"/>
      <c r="T1746" s="43"/>
      <c r="U1746" s="8"/>
      <c r="V1746" s="8"/>
      <c r="W1746" s="8"/>
      <c r="X1746" s="8"/>
      <c r="Y1746" s="180"/>
      <c r="Z1746" s="73"/>
      <c r="AA1746" s="232"/>
      <c r="AB1746" s="72"/>
      <c r="AC1746" s="145"/>
      <c r="AD1746" s="71"/>
      <c r="AE1746" s="292"/>
      <c r="AF1746" s="220" t="s">
        <v>7391</v>
      </c>
      <c r="AG1746" s="55" t="s">
        <v>7390</v>
      </c>
      <c r="AH1746" s="141">
        <v>0.5</v>
      </c>
      <c r="AI1746" s="270"/>
      <c r="AJ1746" s="144"/>
      <c r="AK1746" s="150"/>
      <c r="AL1746" s="6">
        <f>ROUND(ROUND(ROUND(P1741*Y1742,0)*$AD$1451,0)*AH1746-AJ1744,0)</f>
        <v>132</v>
      </c>
      <c r="AM1746" s="66"/>
    </row>
    <row r="1747" spans="1:39" ht="16.75" customHeight="1" x14ac:dyDescent="0.3">
      <c r="A1747" s="11">
        <v>33</v>
      </c>
      <c r="B1747" s="14" t="s">
        <v>4415</v>
      </c>
      <c r="C1747" s="52" t="s">
        <v>13845</v>
      </c>
      <c r="D1747" s="45"/>
      <c r="E1747" s="2"/>
      <c r="F1747" s="2"/>
      <c r="G1747" s="44"/>
      <c r="H1747" s="45"/>
      <c r="I1747" s="2"/>
      <c r="J1747" s="2"/>
      <c r="K1747" s="44"/>
      <c r="L1747" s="2"/>
      <c r="M1747" s="2"/>
      <c r="N1747" s="58"/>
      <c r="O1747" s="81"/>
      <c r="P1747" s="185"/>
      <c r="Q1747" s="2"/>
      <c r="R1747" s="2"/>
      <c r="S1747" s="44"/>
      <c r="T1747" s="281" t="s">
        <v>13491</v>
      </c>
      <c r="U1747" s="282"/>
      <c r="V1747" s="282"/>
      <c r="W1747" s="282"/>
      <c r="X1747" s="2"/>
      <c r="Y1747" s="145"/>
      <c r="Z1747" s="71"/>
      <c r="AA1747" s="232"/>
      <c r="AB1747" s="72"/>
      <c r="AC1747" s="145"/>
      <c r="AD1747" s="71"/>
      <c r="AE1747" s="36"/>
      <c r="AF1747" s="194"/>
      <c r="AG1747" s="7"/>
      <c r="AH1747" s="7"/>
      <c r="AI1747" s="36"/>
      <c r="AJ1747" s="7"/>
      <c r="AK1747" s="37"/>
      <c r="AL1747" s="98">
        <f>ROUND(ROUND(P1741*Y1748,0)*$AD$1451,0)</f>
        <v>280</v>
      </c>
      <c r="AM1747" s="66"/>
    </row>
    <row r="1748" spans="1:39" ht="16.75" customHeight="1" x14ac:dyDescent="0.3">
      <c r="A1748" s="11">
        <v>33</v>
      </c>
      <c r="B1748" s="14" t="s">
        <v>4414</v>
      </c>
      <c r="C1748" s="52" t="s">
        <v>13844</v>
      </c>
      <c r="D1748" s="45"/>
      <c r="E1748" s="2"/>
      <c r="F1748" s="2"/>
      <c r="G1748" s="44"/>
      <c r="H1748" s="45"/>
      <c r="I1748" s="2"/>
      <c r="J1748" s="2"/>
      <c r="K1748" s="44"/>
      <c r="L1748" s="2"/>
      <c r="M1748" s="2"/>
      <c r="N1748" s="58"/>
      <c r="O1748" s="81"/>
      <c r="P1748" s="185"/>
      <c r="Q1748" s="2"/>
      <c r="R1748" s="2"/>
      <c r="S1748" s="44"/>
      <c r="T1748" s="284" t="s">
        <v>7405</v>
      </c>
      <c r="U1748" s="285"/>
      <c r="V1748" s="285"/>
      <c r="W1748" s="285"/>
      <c r="X1748" s="136" t="s">
        <v>7404</v>
      </c>
      <c r="Y1748" s="273">
        <v>0.95</v>
      </c>
      <c r="Z1748" s="274"/>
      <c r="AA1748" s="233"/>
      <c r="AB1748" s="156"/>
      <c r="AC1748" s="155"/>
      <c r="AD1748" s="157"/>
      <c r="AE1748" s="291" t="s">
        <v>12369</v>
      </c>
      <c r="AF1748" s="220" t="s">
        <v>7358</v>
      </c>
      <c r="AG1748" s="55" t="s">
        <v>7390</v>
      </c>
      <c r="AH1748" s="141">
        <v>0.7</v>
      </c>
      <c r="AI1748" s="141"/>
      <c r="AJ1748" s="141"/>
      <c r="AK1748" s="142"/>
      <c r="AL1748" s="98">
        <f>ROUND(ROUND(ROUND(P1741*Y1748,0)*$AD$1451,0)*AH1748,0)</f>
        <v>196</v>
      </c>
      <c r="AM1748" s="66"/>
    </row>
    <row r="1749" spans="1:39" ht="16.75" customHeight="1" x14ac:dyDescent="0.3">
      <c r="A1749" s="11">
        <v>33</v>
      </c>
      <c r="B1749" s="14" t="s">
        <v>4413</v>
      </c>
      <c r="C1749" s="52" t="s">
        <v>13843</v>
      </c>
      <c r="D1749" s="128"/>
      <c r="E1749" s="129"/>
      <c r="F1749" s="129"/>
      <c r="G1749" s="130"/>
      <c r="H1749" s="128"/>
      <c r="I1749" s="129"/>
      <c r="J1749" s="129"/>
      <c r="K1749" s="130"/>
      <c r="L1749" s="2"/>
      <c r="M1749" s="2"/>
      <c r="N1749" s="58"/>
      <c r="O1749" s="81"/>
      <c r="P1749" s="185"/>
      <c r="Q1749" s="2"/>
      <c r="R1749" s="2"/>
      <c r="S1749" s="44"/>
      <c r="T1749" s="284"/>
      <c r="U1749" s="285"/>
      <c r="V1749" s="285"/>
      <c r="W1749" s="285"/>
      <c r="X1749" s="2"/>
      <c r="Y1749" s="145"/>
      <c r="Z1749" s="71"/>
      <c r="AA1749" s="232"/>
      <c r="AB1749" s="72"/>
      <c r="AC1749" s="145"/>
      <c r="AD1749" s="71"/>
      <c r="AE1749" s="292"/>
      <c r="AF1749" s="220" t="s">
        <v>7391</v>
      </c>
      <c r="AG1749" s="55" t="s">
        <v>7390</v>
      </c>
      <c r="AH1749" s="141">
        <v>0.5</v>
      </c>
      <c r="AI1749" s="141"/>
      <c r="AJ1749" s="141"/>
      <c r="AK1749" s="142"/>
      <c r="AL1749" s="6">
        <f>ROUND(ROUND(ROUND(P1741*Y1748,0)*$AD$1451,0)*AH1749,0)</f>
        <v>140</v>
      </c>
      <c r="AM1749" s="66"/>
    </row>
    <row r="1750" spans="1:39" ht="16.75" customHeight="1" x14ac:dyDescent="0.3">
      <c r="A1750" s="11">
        <v>33</v>
      </c>
      <c r="B1750" s="14" t="s">
        <v>4412</v>
      </c>
      <c r="C1750" s="52" t="s">
        <v>13842</v>
      </c>
      <c r="D1750" s="128"/>
      <c r="E1750" s="129"/>
      <c r="F1750" s="129"/>
      <c r="G1750" s="130"/>
      <c r="H1750" s="128"/>
      <c r="I1750" s="129"/>
      <c r="J1750" s="129"/>
      <c r="K1750" s="130"/>
      <c r="L1750" s="2"/>
      <c r="M1750" s="2"/>
      <c r="N1750" s="58"/>
      <c r="O1750" s="81"/>
      <c r="P1750" s="185"/>
      <c r="Q1750" s="2"/>
      <c r="R1750" s="2"/>
      <c r="S1750" s="44"/>
      <c r="T1750" s="45"/>
      <c r="U1750" s="2"/>
      <c r="V1750" s="2"/>
      <c r="W1750" s="2"/>
      <c r="X1750" s="2"/>
      <c r="Y1750" s="145"/>
      <c r="Z1750" s="71"/>
      <c r="AA1750" s="232"/>
      <c r="AB1750" s="72"/>
      <c r="AC1750" s="145"/>
      <c r="AD1750" s="71"/>
      <c r="AE1750" s="36"/>
      <c r="AF1750" s="201"/>
      <c r="AG1750" s="55"/>
      <c r="AH1750" s="141"/>
      <c r="AI1750" s="268" t="s">
        <v>7356</v>
      </c>
      <c r="AJ1750" s="53">
        <v>5</v>
      </c>
      <c r="AK1750" s="181" t="s">
        <v>7357</v>
      </c>
      <c r="AL1750" s="98">
        <f>ROUND(ROUND(P1741*Y1748,0)*$AD$1451-AJ1750,0)</f>
        <v>275</v>
      </c>
      <c r="AM1750" s="66"/>
    </row>
    <row r="1751" spans="1:39" ht="16.75" customHeight="1" x14ac:dyDescent="0.3">
      <c r="A1751" s="11">
        <v>33</v>
      </c>
      <c r="B1751" s="14" t="s">
        <v>4411</v>
      </c>
      <c r="C1751" s="52" t="s">
        <v>13841</v>
      </c>
      <c r="D1751" s="128"/>
      <c r="E1751" s="129"/>
      <c r="F1751" s="129"/>
      <c r="G1751" s="130"/>
      <c r="H1751" s="128"/>
      <c r="I1751" s="129"/>
      <c r="J1751" s="129"/>
      <c r="K1751" s="130"/>
      <c r="L1751" s="2"/>
      <c r="M1751" s="2"/>
      <c r="N1751" s="58"/>
      <c r="O1751" s="81"/>
      <c r="P1751" s="185"/>
      <c r="Q1751" s="2"/>
      <c r="R1751" s="2"/>
      <c r="S1751" s="44"/>
      <c r="T1751" s="45"/>
      <c r="U1751" s="2"/>
      <c r="V1751" s="2"/>
      <c r="W1751" s="2"/>
      <c r="X1751" s="2"/>
      <c r="Y1751" s="145"/>
      <c r="Z1751" s="71"/>
      <c r="AA1751" s="232"/>
      <c r="AB1751" s="72"/>
      <c r="AC1751" s="145"/>
      <c r="AD1751" s="71"/>
      <c r="AE1751" s="291" t="s">
        <v>12369</v>
      </c>
      <c r="AF1751" s="220" t="s">
        <v>7358</v>
      </c>
      <c r="AG1751" s="55" t="s">
        <v>7390</v>
      </c>
      <c r="AH1751" s="141">
        <v>0.7</v>
      </c>
      <c r="AI1751" s="269"/>
      <c r="AJ1751" s="136"/>
      <c r="AK1751" s="75"/>
      <c r="AL1751" s="98">
        <f>ROUND(ROUND(ROUND(P1741*Y1748,0)*$AD$1451,0)*AH1751-AJ1750,0)</f>
        <v>191</v>
      </c>
      <c r="AM1751" s="66"/>
    </row>
    <row r="1752" spans="1:39" ht="16.75" customHeight="1" x14ac:dyDescent="0.3">
      <c r="A1752" s="11">
        <v>33</v>
      </c>
      <c r="B1752" s="14" t="s">
        <v>4410</v>
      </c>
      <c r="C1752" s="52" t="s">
        <v>13840</v>
      </c>
      <c r="D1752" s="128"/>
      <c r="E1752" s="129"/>
      <c r="F1752" s="129"/>
      <c r="G1752" s="130"/>
      <c r="H1752" s="128"/>
      <c r="I1752" s="129"/>
      <c r="J1752" s="129"/>
      <c r="K1752" s="130"/>
      <c r="L1752" s="2"/>
      <c r="M1752" s="2"/>
      <c r="N1752" s="58"/>
      <c r="O1752" s="81"/>
      <c r="P1752" s="185"/>
      <c r="Q1752" s="2"/>
      <c r="R1752" s="2"/>
      <c r="S1752" s="44"/>
      <c r="T1752" s="43"/>
      <c r="U1752" s="8"/>
      <c r="V1752" s="8"/>
      <c r="W1752" s="8"/>
      <c r="X1752" s="8"/>
      <c r="Y1752" s="180"/>
      <c r="Z1752" s="73"/>
      <c r="AA1752" s="232"/>
      <c r="AB1752" s="72"/>
      <c r="AC1752" s="145"/>
      <c r="AD1752" s="71"/>
      <c r="AE1752" s="292"/>
      <c r="AF1752" s="220" t="s">
        <v>7391</v>
      </c>
      <c r="AG1752" s="55" t="s">
        <v>7390</v>
      </c>
      <c r="AH1752" s="141">
        <v>0.5</v>
      </c>
      <c r="AI1752" s="270"/>
      <c r="AJ1752" s="144"/>
      <c r="AK1752" s="150"/>
      <c r="AL1752" s="6">
        <f>ROUND(ROUND(ROUND(P1741*Y1748,0)*$AD$1451,0)*AH1752-AJ1750,0)</f>
        <v>135</v>
      </c>
      <c r="AM1752" s="66"/>
    </row>
    <row r="1753" spans="1:39" ht="16.75" customHeight="1" x14ac:dyDescent="0.3">
      <c r="A1753" s="11">
        <v>33</v>
      </c>
      <c r="B1753" s="14" t="s">
        <v>4409</v>
      </c>
      <c r="C1753" s="52" t="s">
        <v>13839</v>
      </c>
      <c r="D1753" s="45"/>
      <c r="E1753" s="2"/>
      <c r="F1753" s="2"/>
      <c r="G1753" s="44"/>
      <c r="H1753" s="45"/>
      <c r="I1753" s="2"/>
      <c r="J1753" s="2"/>
      <c r="K1753" s="44"/>
      <c r="L1753" s="2"/>
      <c r="M1753" s="2"/>
      <c r="N1753" s="58"/>
      <c r="O1753" s="81"/>
      <c r="P1753" s="167" t="s">
        <v>7398</v>
      </c>
      <c r="Q1753" s="36"/>
      <c r="R1753" s="36"/>
      <c r="S1753" s="50"/>
      <c r="T1753" s="36"/>
      <c r="U1753" s="36"/>
      <c r="V1753" s="36"/>
      <c r="W1753" s="36"/>
      <c r="X1753" s="36"/>
      <c r="Y1753" s="217"/>
      <c r="Z1753" s="50"/>
      <c r="AA1753" s="12"/>
      <c r="AB1753" s="45"/>
      <c r="AC1753" s="2"/>
      <c r="AD1753" s="44"/>
      <c r="AE1753" s="36"/>
      <c r="AF1753" s="53"/>
      <c r="AG1753" s="36"/>
      <c r="AH1753" s="36"/>
      <c r="AI1753" s="36"/>
      <c r="AJ1753" s="36"/>
      <c r="AK1753" s="50"/>
      <c r="AL1753" s="98">
        <f>ROUND(P1759*$AD$1451,0)</f>
        <v>272</v>
      </c>
      <c r="AM1753" s="16"/>
    </row>
    <row r="1754" spans="1:39" ht="16.75" customHeight="1" x14ac:dyDescent="0.3">
      <c r="A1754" s="11">
        <v>33</v>
      </c>
      <c r="B1754" s="14" t="s">
        <v>4408</v>
      </c>
      <c r="C1754" s="52" t="s">
        <v>13838</v>
      </c>
      <c r="D1754" s="45"/>
      <c r="E1754" s="2"/>
      <c r="F1754" s="2"/>
      <c r="G1754" s="44"/>
      <c r="H1754" s="45"/>
      <c r="I1754" s="2"/>
      <c r="J1754" s="2"/>
      <c r="K1754" s="44"/>
      <c r="L1754" s="2"/>
      <c r="M1754" s="2"/>
      <c r="N1754" s="58"/>
      <c r="O1754" s="81"/>
      <c r="P1754" s="185"/>
      <c r="Q1754" s="2"/>
      <c r="R1754" s="2"/>
      <c r="S1754" s="44"/>
      <c r="T1754" s="2"/>
      <c r="U1754" s="2"/>
      <c r="V1754" s="2"/>
      <c r="W1754" s="2"/>
      <c r="X1754" s="2"/>
      <c r="Y1754" s="145"/>
      <c r="Z1754" s="71"/>
      <c r="AA1754" s="232"/>
      <c r="AB1754" s="72"/>
      <c r="AC1754" s="145"/>
      <c r="AD1754" s="71"/>
      <c r="AE1754" s="291" t="s">
        <v>12369</v>
      </c>
      <c r="AF1754" s="220" t="s">
        <v>7358</v>
      </c>
      <c r="AG1754" s="55" t="s">
        <v>7390</v>
      </c>
      <c r="AH1754" s="141">
        <v>0.7</v>
      </c>
      <c r="AI1754" s="141"/>
      <c r="AJ1754" s="141"/>
      <c r="AK1754" s="142"/>
      <c r="AL1754" s="98">
        <f>ROUND(ROUND(P1759*$AD$1451,0)*AH1754,0)</f>
        <v>190</v>
      </c>
      <c r="AM1754" s="16"/>
    </row>
    <row r="1755" spans="1:39" ht="16.75" customHeight="1" x14ac:dyDescent="0.3">
      <c r="A1755" s="11">
        <v>33</v>
      </c>
      <c r="B1755" s="14" t="s">
        <v>4407</v>
      </c>
      <c r="C1755" s="52" t="s">
        <v>13837</v>
      </c>
      <c r="D1755" s="128"/>
      <c r="E1755" s="129"/>
      <c r="F1755" s="129"/>
      <c r="G1755" s="130"/>
      <c r="H1755" s="128"/>
      <c r="I1755" s="129"/>
      <c r="J1755" s="129"/>
      <c r="K1755" s="130"/>
      <c r="L1755" s="2"/>
      <c r="M1755" s="2"/>
      <c r="N1755" s="58"/>
      <c r="O1755" s="81"/>
      <c r="P1755" s="185"/>
      <c r="Q1755" s="2"/>
      <c r="R1755" s="2"/>
      <c r="S1755" s="44"/>
      <c r="T1755" s="45"/>
      <c r="U1755" s="2"/>
      <c r="V1755" s="2"/>
      <c r="W1755" s="2"/>
      <c r="X1755" s="2"/>
      <c r="Y1755" s="145"/>
      <c r="Z1755" s="71"/>
      <c r="AA1755" s="232"/>
      <c r="AB1755" s="72"/>
      <c r="AC1755" s="145"/>
      <c r="AD1755" s="71"/>
      <c r="AE1755" s="292"/>
      <c r="AF1755" s="220" t="s">
        <v>7391</v>
      </c>
      <c r="AG1755" s="55" t="s">
        <v>7390</v>
      </c>
      <c r="AH1755" s="141">
        <v>0.5</v>
      </c>
      <c r="AI1755" s="141"/>
      <c r="AJ1755" s="141"/>
      <c r="AK1755" s="142"/>
      <c r="AL1755" s="98">
        <f>ROUND(ROUND(P1759*$AD$1451,0)*AH1755,0)</f>
        <v>136</v>
      </c>
      <c r="AM1755" s="66"/>
    </row>
    <row r="1756" spans="1:39" ht="16.75" customHeight="1" x14ac:dyDescent="0.3">
      <c r="A1756" s="11">
        <v>33</v>
      </c>
      <c r="B1756" s="14" t="s">
        <v>4406</v>
      </c>
      <c r="C1756" s="52" t="s">
        <v>13836</v>
      </c>
      <c r="D1756" s="128"/>
      <c r="E1756" s="129"/>
      <c r="F1756" s="129"/>
      <c r="G1756" s="130"/>
      <c r="H1756" s="128"/>
      <c r="I1756" s="129"/>
      <c r="J1756" s="129"/>
      <c r="K1756" s="130"/>
      <c r="L1756" s="2"/>
      <c r="M1756" s="2"/>
      <c r="N1756" s="58"/>
      <c r="O1756" s="81"/>
      <c r="P1756" s="185"/>
      <c r="Q1756" s="2"/>
      <c r="R1756" s="2"/>
      <c r="S1756" s="44"/>
      <c r="T1756" s="2"/>
      <c r="U1756" s="2"/>
      <c r="V1756" s="2"/>
      <c r="W1756" s="2"/>
      <c r="X1756" s="2"/>
      <c r="Y1756" s="145"/>
      <c r="Z1756" s="71"/>
      <c r="AA1756" s="232"/>
      <c r="AB1756" s="72"/>
      <c r="AC1756" s="145"/>
      <c r="AD1756" s="71"/>
      <c r="AE1756" s="36"/>
      <c r="AF1756" s="201"/>
      <c r="AG1756" s="55"/>
      <c r="AH1756" s="141"/>
      <c r="AI1756" s="268" t="s">
        <v>7356</v>
      </c>
      <c r="AJ1756" s="53">
        <v>5</v>
      </c>
      <c r="AK1756" s="181" t="s">
        <v>7357</v>
      </c>
      <c r="AL1756" s="98">
        <f>ROUND(P1759*$AD$1451-AJ1756,0)</f>
        <v>267</v>
      </c>
      <c r="AM1756" s="66"/>
    </row>
    <row r="1757" spans="1:39" ht="16.75" customHeight="1" x14ac:dyDescent="0.3">
      <c r="A1757" s="11">
        <v>33</v>
      </c>
      <c r="B1757" s="14" t="s">
        <v>4405</v>
      </c>
      <c r="C1757" s="52" t="s">
        <v>13835</v>
      </c>
      <c r="D1757" s="128"/>
      <c r="E1757" s="129"/>
      <c r="F1757" s="129"/>
      <c r="G1757" s="130"/>
      <c r="H1757" s="128"/>
      <c r="I1757" s="129"/>
      <c r="J1757" s="129"/>
      <c r="K1757" s="130"/>
      <c r="L1757" s="2"/>
      <c r="M1757" s="2"/>
      <c r="N1757" s="58"/>
      <c r="O1757" s="81"/>
      <c r="P1757" s="185"/>
      <c r="Q1757" s="2"/>
      <c r="R1757" s="2"/>
      <c r="S1757" s="44"/>
      <c r="T1757" s="2"/>
      <c r="U1757" s="2"/>
      <c r="V1757" s="2"/>
      <c r="W1757" s="2"/>
      <c r="X1757" s="2"/>
      <c r="Y1757" s="145"/>
      <c r="Z1757" s="71"/>
      <c r="AA1757" s="232"/>
      <c r="AB1757" s="72"/>
      <c r="AC1757" s="145"/>
      <c r="AD1757" s="71"/>
      <c r="AE1757" s="291" t="s">
        <v>12369</v>
      </c>
      <c r="AF1757" s="220" t="s">
        <v>7358</v>
      </c>
      <c r="AG1757" s="55" t="s">
        <v>7390</v>
      </c>
      <c r="AH1757" s="141">
        <v>0.7</v>
      </c>
      <c r="AI1757" s="269"/>
      <c r="AJ1757" s="136"/>
      <c r="AK1757" s="75"/>
      <c r="AL1757" s="98">
        <f>ROUND(ROUND(P1759*$AD$1451,0)*AH1757-AJ1756,0)</f>
        <v>185</v>
      </c>
      <c r="AM1757" s="66"/>
    </row>
    <row r="1758" spans="1:39" ht="16.75" customHeight="1" x14ac:dyDescent="0.3">
      <c r="A1758" s="11">
        <v>33</v>
      </c>
      <c r="B1758" s="14" t="s">
        <v>4404</v>
      </c>
      <c r="C1758" s="52" t="s">
        <v>13834</v>
      </c>
      <c r="D1758" s="128"/>
      <c r="E1758" s="129"/>
      <c r="F1758" s="129"/>
      <c r="G1758" s="130"/>
      <c r="H1758" s="128"/>
      <c r="I1758" s="129"/>
      <c r="J1758" s="129"/>
      <c r="K1758" s="130"/>
      <c r="L1758" s="2"/>
      <c r="M1758" s="2"/>
      <c r="N1758" s="58"/>
      <c r="O1758" s="81"/>
      <c r="P1758" s="185"/>
      <c r="Q1758" s="2"/>
      <c r="R1758" s="2"/>
      <c r="S1758" s="44"/>
      <c r="T1758" s="2"/>
      <c r="U1758" s="2"/>
      <c r="V1758" s="2"/>
      <c r="W1758" s="2"/>
      <c r="X1758" s="2"/>
      <c r="Y1758" s="145"/>
      <c r="Z1758" s="71"/>
      <c r="AA1758" s="232"/>
      <c r="AB1758" s="72"/>
      <c r="AC1758" s="145"/>
      <c r="AD1758" s="71"/>
      <c r="AE1758" s="292"/>
      <c r="AF1758" s="220" t="s">
        <v>7391</v>
      </c>
      <c r="AG1758" s="55" t="s">
        <v>7390</v>
      </c>
      <c r="AH1758" s="141">
        <v>0.5</v>
      </c>
      <c r="AI1758" s="270"/>
      <c r="AJ1758" s="144"/>
      <c r="AK1758" s="150"/>
      <c r="AL1758" s="98">
        <f>ROUND(ROUND(P1759*$AD$1451,0)*AH1758-AJ1756,0)</f>
        <v>131</v>
      </c>
      <c r="AM1758" s="66"/>
    </row>
    <row r="1759" spans="1:39" ht="16.75" customHeight="1" x14ac:dyDescent="0.3">
      <c r="A1759" s="11">
        <v>33</v>
      </c>
      <c r="B1759" s="14" t="s">
        <v>4403</v>
      </c>
      <c r="C1759" s="52" t="s">
        <v>13833</v>
      </c>
      <c r="D1759" s="45"/>
      <c r="E1759" s="2"/>
      <c r="F1759" s="2"/>
      <c r="G1759" s="44"/>
      <c r="H1759" s="45"/>
      <c r="I1759" s="2"/>
      <c r="J1759" s="2"/>
      <c r="K1759" s="44"/>
      <c r="L1759" s="2"/>
      <c r="M1759" s="2"/>
      <c r="N1759" s="58"/>
      <c r="O1759" s="81"/>
      <c r="P1759" s="271">
        <f>'21共同生活援助（日中支援型）'!P1039</f>
        <v>388</v>
      </c>
      <c r="Q1759" s="272"/>
      <c r="R1759" s="2" t="s">
        <v>7388</v>
      </c>
      <c r="S1759" s="44"/>
      <c r="T1759" s="281" t="s">
        <v>7380</v>
      </c>
      <c r="U1759" s="282"/>
      <c r="V1759" s="282"/>
      <c r="W1759" s="282"/>
      <c r="X1759" s="36"/>
      <c r="Y1759" s="217"/>
      <c r="Z1759" s="74"/>
      <c r="AA1759" s="232"/>
      <c r="AB1759" s="72"/>
      <c r="AC1759" s="145"/>
      <c r="AD1759" s="71"/>
      <c r="AE1759" s="36"/>
      <c r="AF1759" s="194"/>
      <c r="AG1759" s="7"/>
      <c r="AH1759" s="7"/>
      <c r="AI1759" s="36"/>
      <c r="AJ1759" s="7"/>
      <c r="AK1759" s="37"/>
      <c r="AL1759" s="98">
        <f>ROUND(ROUND(P1759*Y1760,0)*$AD$1451,0)</f>
        <v>253</v>
      </c>
      <c r="AM1759" s="66"/>
    </row>
    <row r="1760" spans="1:39" ht="16.75" customHeight="1" x14ac:dyDescent="0.3">
      <c r="A1760" s="11">
        <v>33</v>
      </c>
      <c r="B1760" s="14" t="s">
        <v>4402</v>
      </c>
      <c r="C1760" s="52" t="s">
        <v>13832</v>
      </c>
      <c r="D1760" s="45"/>
      <c r="E1760" s="2"/>
      <c r="F1760" s="2"/>
      <c r="G1760" s="44"/>
      <c r="H1760" s="45"/>
      <c r="I1760" s="2"/>
      <c r="J1760" s="2"/>
      <c r="K1760" s="44"/>
      <c r="L1760" s="2"/>
      <c r="M1760" s="2"/>
      <c r="N1760" s="58"/>
      <c r="O1760" s="81"/>
      <c r="P1760" s="72"/>
      <c r="Q1760" s="145"/>
      <c r="R1760" s="2"/>
      <c r="S1760" s="44"/>
      <c r="T1760" s="284"/>
      <c r="U1760" s="285"/>
      <c r="V1760" s="285"/>
      <c r="W1760" s="285"/>
      <c r="X1760" s="136" t="s">
        <v>7404</v>
      </c>
      <c r="Y1760" s="273">
        <v>0.93</v>
      </c>
      <c r="Z1760" s="274"/>
      <c r="AA1760" s="233"/>
      <c r="AB1760" s="156"/>
      <c r="AC1760" s="155"/>
      <c r="AD1760" s="157"/>
      <c r="AE1760" s="291" t="s">
        <v>12369</v>
      </c>
      <c r="AF1760" s="220" t="s">
        <v>7358</v>
      </c>
      <c r="AG1760" s="55" t="s">
        <v>7390</v>
      </c>
      <c r="AH1760" s="141">
        <v>0.7</v>
      </c>
      <c r="AI1760" s="141"/>
      <c r="AJ1760" s="141"/>
      <c r="AK1760" s="142"/>
      <c r="AL1760" s="98">
        <f>ROUND(ROUND(ROUND(P1759*Y1760,0)*$AD$1451,0)*AH1760,0)</f>
        <v>177</v>
      </c>
      <c r="AM1760" s="66"/>
    </row>
    <row r="1761" spans="1:39" ht="16.75" customHeight="1" x14ac:dyDescent="0.3">
      <c r="A1761" s="11">
        <v>33</v>
      </c>
      <c r="B1761" s="14" t="s">
        <v>4401</v>
      </c>
      <c r="C1761" s="52" t="s">
        <v>13831</v>
      </c>
      <c r="D1761" s="128"/>
      <c r="E1761" s="129"/>
      <c r="F1761" s="129"/>
      <c r="G1761" s="130"/>
      <c r="H1761" s="128"/>
      <c r="I1761" s="129"/>
      <c r="J1761" s="129"/>
      <c r="K1761" s="130"/>
      <c r="L1761" s="2"/>
      <c r="M1761" s="2"/>
      <c r="N1761" s="58"/>
      <c r="O1761" s="81"/>
      <c r="P1761" s="185"/>
      <c r="Q1761" s="2"/>
      <c r="R1761" s="2"/>
      <c r="S1761" s="44"/>
      <c r="T1761" s="284"/>
      <c r="U1761" s="285"/>
      <c r="V1761" s="285"/>
      <c r="W1761" s="285"/>
      <c r="X1761" s="2"/>
      <c r="Y1761" s="145"/>
      <c r="Z1761" s="71"/>
      <c r="AA1761" s="232"/>
      <c r="AB1761" s="72"/>
      <c r="AC1761" s="145"/>
      <c r="AD1761" s="71"/>
      <c r="AE1761" s="292"/>
      <c r="AF1761" s="220" t="s">
        <v>7391</v>
      </c>
      <c r="AG1761" s="55" t="s">
        <v>7390</v>
      </c>
      <c r="AH1761" s="141">
        <v>0.5</v>
      </c>
      <c r="AI1761" s="141"/>
      <c r="AJ1761" s="141"/>
      <c r="AK1761" s="142"/>
      <c r="AL1761" s="98">
        <f>ROUND(ROUND(ROUND(P1759*Y1760,0)*$AD$1451,0)*AH1761,0)</f>
        <v>127</v>
      </c>
      <c r="AM1761" s="66"/>
    </row>
    <row r="1762" spans="1:39" ht="16.75" customHeight="1" x14ac:dyDescent="0.3">
      <c r="A1762" s="11">
        <v>33</v>
      </c>
      <c r="B1762" s="14" t="s">
        <v>4400</v>
      </c>
      <c r="C1762" s="52" t="s">
        <v>13830</v>
      </c>
      <c r="D1762" s="128"/>
      <c r="E1762" s="129"/>
      <c r="F1762" s="129"/>
      <c r="G1762" s="130"/>
      <c r="H1762" s="128"/>
      <c r="I1762" s="129"/>
      <c r="J1762" s="129"/>
      <c r="K1762" s="130"/>
      <c r="L1762" s="2"/>
      <c r="M1762" s="2"/>
      <c r="N1762" s="58"/>
      <c r="O1762" s="81"/>
      <c r="P1762" s="185"/>
      <c r="Q1762" s="2"/>
      <c r="R1762" s="2"/>
      <c r="S1762" s="44"/>
      <c r="T1762" s="45"/>
      <c r="U1762" s="2"/>
      <c r="V1762" s="2"/>
      <c r="W1762" s="2"/>
      <c r="X1762" s="2"/>
      <c r="Y1762" s="145"/>
      <c r="Z1762" s="71"/>
      <c r="AA1762" s="232"/>
      <c r="AB1762" s="72"/>
      <c r="AC1762" s="145"/>
      <c r="AD1762" s="71"/>
      <c r="AE1762" s="36"/>
      <c r="AF1762" s="201"/>
      <c r="AG1762" s="55"/>
      <c r="AH1762" s="141"/>
      <c r="AI1762" s="268" t="s">
        <v>7356</v>
      </c>
      <c r="AJ1762" s="53">
        <v>5</v>
      </c>
      <c r="AK1762" s="181" t="s">
        <v>7357</v>
      </c>
      <c r="AL1762" s="98">
        <f>ROUND(ROUND(P1759*Y1760,0)*$AD$1451-AJ1762,0)</f>
        <v>248</v>
      </c>
      <c r="AM1762" s="66"/>
    </row>
    <row r="1763" spans="1:39" ht="16.75" customHeight="1" x14ac:dyDescent="0.3">
      <c r="A1763" s="11">
        <v>33</v>
      </c>
      <c r="B1763" s="14" t="s">
        <v>4399</v>
      </c>
      <c r="C1763" s="52" t="s">
        <v>13829</v>
      </c>
      <c r="D1763" s="128"/>
      <c r="E1763" s="129"/>
      <c r="F1763" s="129"/>
      <c r="G1763" s="130"/>
      <c r="H1763" s="128"/>
      <c r="I1763" s="129"/>
      <c r="J1763" s="129"/>
      <c r="K1763" s="130"/>
      <c r="L1763" s="2"/>
      <c r="M1763" s="2"/>
      <c r="N1763" s="58"/>
      <c r="O1763" s="81"/>
      <c r="P1763" s="185"/>
      <c r="Q1763" s="2"/>
      <c r="R1763" s="2"/>
      <c r="S1763" s="44"/>
      <c r="T1763" s="45"/>
      <c r="U1763" s="2"/>
      <c r="V1763" s="2"/>
      <c r="W1763" s="2"/>
      <c r="X1763" s="2"/>
      <c r="Y1763" s="145"/>
      <c r="Z1763" s="71"/>
      <c r="AA1763" s="232"/>
      <c r="AB1763" s="72"/>
      <c r="AC1763" s="145"/>
      <c r="AD1763" s="71"/>
      <c r="AE1763" s="291" t="s">
        <v>12369</v>
      </c>
      <c r="AF1763" s="220" t="s">
        <v>7358</v>
      </c>
      <c r="AG1763" s="55" t="s">
        <v>7390</v>
      </c>
      <c r="AH1763" s="141">
        <v>0.7</v>
      </c>
      <c r="AI1763" s="269"/>
      <c r="AJ1763" s="136"/>
      <c r="AK1763" s="75"/>
      <c r="AL1763" s="98">
        <f>ROUND(ROUND(ROUND(P1759*Y1760,0)*$AD$1451,0)*AH1763-AJ1762,0)</f>
        <v>172</v>
      </c>
      <c r="AM1763" s="66"/>
    </row>
    <row r="1764" spans="1:39" ht="16.75" customHeight="1" x14ac:dyDescent="0.3">
      <c r="A1764" s="11">
        <v>33</v>
      </c>
      <c r="B1764" s="14" t="s">
        <v>4398</v>
      </c>
      <c r="C1764" s="52" t="s">
        <v>13828</v>
      </c>
      <c r="D1764" s="128"/>
      <c r="E1764" s="129"/>
      <c r="F1764" s="129"/>
      <c r="G1764" s="130"/>
      <c r="H1764" s="128"/>
      <c r="I1764" s="129"/>
      <c r="J1764" s="129"/>
      <c r="K1764" s="130"/>
      <c r="L1764" s="2"/>
      <c r="M1764" s="2"/>
      <c r="N1764" s="58"/>
      <c r="O1764" s="81"/>
      <c r="P1764" s="185"/>
      <c r="Q1764" s="2"/>
      <c r="R1764" s="2"/>
      <c r="S1764" s="44"/>
      <c r="T1764" s="43"/>
      <c r="U1764" s="8"/>
      <c r="V1764" s="8"/>
      <c r="W1764" s="8"/>
      <c r="X1764" s="8"/>
      <c r="Y1764" s="180"/>
      <c r="Z1764" s="73"/>
      <c r="AA1764" s="232"/>
      <c r="AB1764" s="72"/>
      <c r="AC1764" s="145"/>
      <c r="AD1764" s="71"/>
      <c r="AE1764" s="292"/>
      <c r="AF1764" s="220" t="s">
        <v>7391</v>
      </c>
      <c r="AG1764" s="55" t="s">
        <v>7390</v>
      </c>
      <c r="AH1764" s="141">
        <v>0.5</v>
      </c>
      <c r="AI1764" s="270"/>
      <c r="AJ1764" s="144"/>
      <c r="AK1764" s="150"/>
      <c r="AL1764" s="98">
        <f>ROUND(ROUND(ROUND(P1759*Y1760,0)*$AD$1451,0)*AH1764-AJ1762,0)</f>
        <v>122</v>
      </c>
      <c r="AM1764" s="66"/>
    </row>
    <row r="1765" spans="1:39" ht="16.75" customHeight="1" x14ac:dyDescent="0.3">
      <c r="A1765" s="11">
        <v>33</v>
      </c>
      <c r="B1765" s="14" t="s">
        <v>4397</v>
      </c>
      <c r="C1765" s="52" t="s">
        <v>13827</v>
      </c>
      <c r="D1765" s="45"/>
      <c r="E1765" s="2"/>
      <c r="F1765" s="2"/>
      <c r="G1765" s="44"/>
      <c r="H1765" s="45"/>
      <c r="I1765" s="2"/>
      <c r="J1765" s="2"/>
      <c r="K1765" s="44"/>
      <c r="L1765" s="2"/>
      <c r="M1765" s="2"/>
      <c r="N1765" s="58"/>
      <c r="O1765" s="81"/>
      <c r="P1765" s="185"/>
      <c r="Q1765" s="2"/>
      <c r="R1765" s="2"/>
      <c r="S1765" s="44"/>
      <c r="T1765" s="281" t="s">
        <v>13491</v>
      </c>
      <c r="U1765" s="282"/>
      <c r="V1765" s="282"/>
      <c r="W1765" s="282"/>
      <c r="X1765" s="2"/>
      <c r="Y1765" s="145"/>
      <c r="Z1765" s="71"/>
      <c r="AA1765" s="232"/>
      <c r="AB1765" s="72"/>
      <c r="AC1765" s="145"/>
      <c r="AD1765" s="71"/>
      <c r="AE1765" s="36"/>
      <c r="AF1765" s="194"/>
      <c r="AG1765" s="7"/>
      <c r="AH1765" s="7"/>
      <c r="AI1765" s="36"/>
      <c r="AJ1765" s="7"/>
      <c r="AK1765" s="37"/>
      <c r="AL1765" s="98">
        <f>ROUND(ROUND(P1759*Y1766,0)*$AD$1451,0)</f>
        <v>258</v>
      </c>
      <c r="AM1765" s="66"/>
    </row>
    <row r="1766" spans="1:39" ht="16.75" customHeight="1" x14ac:dyDescent="0.3">
      <c r="A1766" s="11">
        <v>33</v>
      </c>
      <c r="B1766" s="14" t="s">
        <v>4396</v>
      </c>
      <c r="C1766" s="52" t="s">
        <v>13826</v>
      </c>
      <c r="D1766" s="45"/>
      <c r="E1766" s="2"/>
      <c r="F1766" s="2"/>
      <c r="G1766" s="44"/>
      <c r="H1766" s="45"/>
      <c r="I1766" s="2"/>
      <c r="J1766" s="2"/>
      <c r="K1766" s="44"/>
      <c r="L1766" s="2"/>
      <c r="M1766" s="2"/>
      <c r="N1766" s="58"/>
      <c r="O1766" s="81"/>
      <c r="P1766" s="185"/>
      <c r="Q1766" s="2"/>
      <c r="R1766" s="2"/>
      <c r="S1766" s="44"/>
      <c r="T1766" s="284" t="s">
        <v>7405</v>
      </c>
      <c r="U1766" s="285"/>
      <c r="V1766" s="285"/>
      <c r="W1766" s="285"/>
      <c r="X1766" s="136" t="s">
        <v>7404</v>
      </c>
      <c r="Y1766" s="273">
        <v>0.95</v>
      </c>
      <c r="Z1766" s="274"/>
      <c r="AA1766" s="233"/>
      <c r="AB1766" s="156"/>
      <c r="AC1766" s="155"/>
      <c r="AD1766" s="157"/>
      <c r="AE1766" s="291" t="s">
        <v>12369</v>
      </c>
      <c r="AF1766" s="220" t="s">
        <v>7358</v>
      </c>
      <c r="AG1766" s="55" t="s">
        <v>7390</v>
      </c>
      <c r="AH1766" s="141">
        <v>0.7</v>
      </c>
      <c r="AI1766" s="141"/>
      <c r="AJ1766" s="141"/>
      <c r="AK1766" s="142"/>
      <c r="AL1766" s="98">
        <f>ROUND(ROUND(ROUND(P1759*Y1766,0)*$AD$1451,0)*AH1766,0)</f>
        <v>181</v>
      </c>
      <c r="AM1766" s="66"/>
    </row>
    <row r="1767" spans="1:39" ht="16.75" customHeight="1" x14ac:dyDescent="0.3">
      <c r="A1767" s="11">
        <v>33</v>
      </c>
      <c r="B1767" s="14" t="s">
        <v>4395</v>
      </c>
      <c r="C1767" s="52" t="s">
        <v>13825</v>
      </c>
      <c r="D1767" s="128"/>
      <c r="E1767" s="129"/>
      <c r="F1767" s="129"/>
      <c r="G1767" s="130"/>
      <c r="H1767" s="128"/>
      <c r="I1767" s="129"/>
      <c r="J1767" s="129"/>
      <c r="K1767" s="130"/>
      <c r="L1767" s="2"/>
      <c r="M1767" s="2"/>
      <c r="N1767" s="58"/>
      <c r="O1767" s="81"/>
      <c r="P1767" s="185"/>
      <c r="Q1767" s="2"/>
      <c r="R1767" s="2"/>
      <c r="S1767" s="44"/>
      <c r="T1767" s="284"/>
      <c r="U1767" s="285"/>
      <c r="V1767" s="285"/>
      <c r="W1767" s="285"/>
      <c r="X1767" s="2"/>
      <c r="Y1767" s="145"/>
      <c r="Z1767" s="71"/>
      <c r="AA1767" s="232"/>
      <c r="AB1767" s="72"/>
      <c r="AC1767" s="145"/>
      <c r="AD1767" s="71"/>
      <c r="AE1767" s="292"/>
      <c r="AF1767" s="220" t="s">
        <v>7391</v>
      </c>
      <c r="AG1767" s="55" t="s">
        <v>7390</v>
      </c>
      <c r="AH1767" s="141">
        <v>0.5</v>
      </c>
      <c r="AI1767" s="141"/>
      <c r="AJ1767" s="141"/>
      <c r="AK1767" s="142"/>
      <c r="AL1767" s="6">
        <f>ROUND(ROUND(ROUND(P1759*Y1766,0)*$AD$1451,0)*AH1767,0)</f>
        <v>129</v>
      </c>
      <c r="AM1767" s="66"/>
    </row>
    <row r="1768" spans="1:39" ht="16.75" customHeight="1" x14ac:dyDescent="0.3">
      <c r="A1768" s="11">
        <v>33</v>
      </c>
      <c r="B1768" s="14" t="s">
        <v>4394</v>
      </c>
      <c r="C1768" s="52" t="s">
        <v>13824</v>
      </c>
      <c r="D1768" s="128"/>
      <c r="E1768" s="129"/>
      <c r="F1768" s="129"/>
      <c r="G1768" s="130"/>
      <c r="H1768" s="128"/>
      <c r="I1768" s="129"/>
      <c r="J1768" s="129"/>
      <c r="K1768" s="130"/>
      <c r="L1768" s="2"/>
      <c r="M1768" s="2"/>
      <c r="N1768" s="58"/>
      <c r="O1768" s="81"/>
      <c r="P1768" s="185"/>
      <c r="Q1768" s="2"/>
      <c r="R1768" s="2"/>
      <c r="S1768" s="44"/>
      <c r="T1768" s="45"/>
      <c r="U1768" s="2"/>
      <c r="V1768" s="2"/>
      <c r="W1768" s="2"/>
      <c r="X1768" s="2"/>
      <c r="Y1768" s="145"/>
      <c r="Z1768" s="71"/>
      <c r="AA1768" s="232"/>
      <c r="AB1768" s="72"/>
      <c r="AC1768" s="145"/>
      <c r="AD1768" s="71"/>
      <c r="AE1768" s="36"/>
      <c r="AF1768" s="201"/>
      <c r="AG1768" s="55"/>
      <c r="AH1768" s="141"/>
      <c r="AI1768" s="268" t="s">
        <v>7356</v>
      </c>
      <c r="AJ1768" s="53">
        <v>5</v>
      </c>
      <c r="AK1768" s="181" t="s">
        <v>7357</v>
      </c>
      <c r="AL1768" s="98">
        <f>ROUND(ROUND(P1759*Y1766,0)*$AD$1451-AJ1768,0)</f>
        <v>253</v>
      </c>
      <c r="AM1768" s="66"/>
    </row>
    <row r="1769" spans="1:39" ht="16.75" customHeight="1" x14ac:dyDescent="0.3">
      <c r="A1769" s="11">
        <v>33</v>
      </c>
      <c r="B1769" s="14" t="s">
        <v>4393</v>
      </c>
      <c r="C1769" s="52" t="s">
        <v>13823</v>
      </c>
      <c r="D1769" s="128"/>
      <c r="E1769" s="129"/>
      <c r="F1769" s="129"/>
      <c r="G1769" s="130"/>
      <c r="H1769" s="128"/>
      <c r="I1769" s="129"/>
      <c r="J1769" s="129"/>
      <c r="K1769" s="130"/>
      <c r="L1769" s="2"/>
      <c r="M1769" s="2"/>
      <c r="N1769" s="58"/>
      <c r="O1769" s="81"/>
      <c r="P1769" s="185"/>
      <c r="Q1769" s="2"/>
      <c r="R1769" s="2"/>
      <c r="S1769" s="44"/>
      <c r="T1769" s="45"/>
      <c r="U1769" s="2"/>
      <c r="V1769" s="2"/>
      <c r="W1769" s="2"/>
      <c r="X1769" s="2"/>
      <c r="Y1769" s="145"/>
      <c r="Z1769" s="71"/>
      <c r="AA1769" s="232"/>
      <c r="AB1769" s="72"/>
      <c r="AC1769" s="145"/>
      <c r="AD1769" s="71"/>
      <c r="AE1769" s="291" t="s">
        <v>12369</v>
      </c>
      <c r="AF1769" s="220" t="s">
        <v>7358</v>
      </c>
      <c r="AG1769" s="55" t="s">
        <v>7390</v>
      </c>
      <c r="AH1769" s="141">
        <v>0.7</v>
      </c>
      <c r="AI1769" s="269"/>
      <c r="AJ1769" s="136"/>
      <c r="AK1769" s="75"/>
      <c r="AL1769" s="98">
        <f>ROUND(ROUND(ROUND(P1759*Y1766,0)*$AD$1451,0)*AH1769-AJ1768,0)</f>
        <v>176</v>
      </c>
      <c r="AM1769" s="66"/>
    </row>
    <row r="1770" spans="1:39" ht="16.75" customHeight="1" x14ac:dyDescent="0.3">
      <c r="A1770" s="11">
        <v>33</v>
      </c>
      <c r="B1770" s="14" t="s">
        <v>4392</v>
      </c>
      <c r="C1770" s="52" t="s">
        <v>13822</v>
      </c>
      <c r="D1770" s="128"/>
      <c r="E1770" s="129"/>
      <c r="F1770" s="129"/>
      <c r="G1770" s="130"/>
      <c r="H1770" s="137"/>
      <c r="I1770" s="138"/>
      <c r="J1770" s="138"/>
      <c r="K1770" s="139"/>
      <c r="L1770" s="8"/>
      <c r="M1770" s="8"/>
      <c r="N1770" s="13"/>
      <c r="O1770" s="165"/>
      <c r="P1770" s="164"/>
      <c r="Q1770" s="8"/>
      <c r="R1770" s="8"/>
      <c r="S1770" s="24"/>
      <c r="T1770" s="43"/>
      <c r="U1770" s="8"/>
      <c r="V1770" s="8"/>
      <c r="W1770" s="8"/>
      <c r="X1770" s="8"/>
      <c r="Y1770" s="180"/>
      <c r="Z1770" s="73"/>
      <c r="AA1770" s="232"/>
      <c r="AB1770" s="216"/>
      <c r="AC1770" s="180"/>
      <c r="AD1770" s="73"/>
      <c r="AE1770" s="292"/>
      <c r="AF1770" s="220" t="s">
        <v>7391</v>
      </c>
      <c r="AG1770" s="55" t="s">
        <v>7390</v>
      </c>
      <c r="AH1770" s="141">
        <v>0.5</v>
      </c>
      <c r="AI1770" s="270"/>
      <c r="AJ1770" s="144"/>
      <c r="AK1770" s="150"/>
      <c r="AL1770" s="6">
        <f>ROUND(ROUND(ROUND(P1759*Y1766,0)*$AD$1451,0)*AH1770-AJ1768,0)</f>
        <v>124</v>
      </c>
      <c r="AM1770" s="65"/>
    </row>
    <row r="1771" spans="1:39" ht="16.75" customHeight="1" x14ac:dyDescent="0.3">
      <c r="A1771" s="11">
        <v>33</v>
      </c>
      <c r="B1771" s="14" t="s">
        <v>4391</v>
      </c>
      <c r="C1771" s="52" t="s">
        <v>13821</v>
      </c>
      <c r="D1771" s="45"/>
      <c r="E1771" s="2"/>
      <c r="F1771" s="2"/>
      <c r="G1771" s="44"/>
      <c r="H1771" s="49"/>
      <c r="I1771" s="36"/>
      <c r="J1771" s="36"/>
      <c r="K1771" s="50"/>
      <c r="L1771" s="36"/>
      <c r="M1771" s="36"/>
      <c r="N1771" s="62"/>
      <c r="O1771" s="168"/>
      <c r="P1771" s="167" t="s">
        <v>7461</v>
      </c>
      <c r="Q1771" s="36"/>
      <c r="R1771" s="36"/>
      <c r="S1771" s="50"/>
      <c r="T1771" s="36"/>
      <c r="U1771" s="36"/>
      <c r="V1771" s="36"/>
      <c r="W1771" s="36"/>
      <c r="X1771" s="36"/>
      <c r="Y1771" s="217"/>
      <c r="Z1771" s="50"/>
      <c r="AA1771" s="12"/>
      <c r="AB1771" s="259" t="s">
        <v>7391</v>
      </c>
      <c r="AC1771" s="36"/>
      <c r="AD1771" s="50"/>
      <c r="AE1771" s="36"/>
      <c r="AF1771" s="53"/>
      <c r="AG1771" s="36"/>
      <c r="AH1771" s="36"/>
      <c r="AI1771" s="36"/>
      <c r="AJ1771" s="36"/>
      <c r="AK1771" s="50"/>
      <c r="AL1771" s="98">
        <f>ROUND(P1777*$AD$1775,0)</f>
        <v>349</v>
      </c>
      <c r="AM1771" s="22" t="s">
        <v>7631</v>
      </c>
    </row>
    <row r="1772" spans="1:39" ht="16.75" customHeight="1" x14ac:dyDescent="0.3">
      <c r="A1772" s="11">
        <v>33</v>
      </c>
      <c r="B1772" s="14" t="s">
        <v>4390</v>
      </c>
      <c r="C1772" s="52" t="s">
        <v>13820</v>
      </c>
      <c r="D1772" s="284"/>
      <c r="E1772" s="285"/>
      <c r="F1772" s="285"/>
      <c r="G1772" s="286"/>
      <c r="H1772" s="284" t="s">
        <v>12723</v>
      </c>
      <c r="I1772" s="306"/>
      <c r="J1772" s="306"/>
      <c r="K1772" s="289"/>
      <c r="L1772" s="285" t="s">
        <v>12543</v>
      </c>
      <c r="M1772" s="288"/>
      <c r="N1772" s="288"/>
      <c r="O1772" s="289"/>
      <c r="P1772" s="185"/>
      <c r="Q1772" s="2"/>
      <c r="R1772" s="2"/>
      <c r="S1772" s="44"/>
      <c r="T1772" s="2"/>
      <c r="U1772" s="2"/>
      <c r="V1772" s="2"/>
      <c r="W1772" s="2"/>
      <c r="X1772" s="2"/>
      <c r="Y1772" s="145"/>
      <c r="Z1772" s="71"/>
      <c r="AA1772" s="208"/>
      <c r="AB1772" s="287"/>
      <c r="AC1772" s="145"/>
      <c r="AD1772" s="71"/>
      <c r="AE1772" s="291" t="s">
        <v>12369</v>
      </c>
      <c r="AF1772" s="220" t="s">
        <v>7358</v>
      </c>
      <c r="AG1772" s="55" t="s">
        <v>7390</v>
      </c>
      <c r="AH1772" s="141">
        <v>0.7</v>
      </c>
      <c r="AI1772" s="141"/>
      <c r="AJ1772" s="141"/>
      <c r="AK1772" s="142"/>
      <c r="AL1772" s="98">
        <f>ROUND(ROUND(P1777*$AD$1775,0)*AH1772,0)</f>
        <v>244</v>
      </c>
      <c r="AM1772" s="66"/>
    </row>
    <row r="1773" spans="1:39" ht="16.75" customHeight="1" x14ac:dyDescent="0.3">
      <c r="A1773" s="11">
        <v>33</v>
      </c>
      <c r="B1773" s="14" t="s">
        <v>4389</v>
      </c>
      <c r="C1773" s="52" t="s">
        <v>13819</v>
      </c>
      <c r="D1773" s="284"/>
      <c r="E1773" s="285"/>
      <c r="F1773" s="285"/>
      <c r="G1773" s="286"/>
      <c r="H1773" s="290"/>
      <c r="I1773" s="306"/>
      <c r="J1773" s="306"/>
      <c r="K1773" s="289"/>
      <c r="L1773" s="285"/>
      <c r="M1773" s="288"/>
      <c r="N1773" s="288"/>
      <c r="O1773" s="289"/>
      <c r="P1773" s="185"/>
      <c r="Q1773" s="2"/>
      <c r="R1773" s="2"/>
      <c r="S1773" s="44"/>
      <c r="T1773" s="45"/>
      <c r="U1773" s="2"/>
      <c r="V1773" s="2"/>
      <c r="W1773" s="2"/>
      <c r="X1773" s="2"/>
      <c r="Y1773" s="145"/>
      <c r="Z1773" s="71"/>
      <c r="AA1773" s="232"/>
      <c r="AB1773" s="287"/>
      <c r="AC1773" s="145"/>
      <c r="AD1773" s="71"/>
      <c r="AE1773" s="292"/>
      <c r="AF1773" s="220" t="s">
        <v>7391</v>
      </c>
      <c r="AG1773" s="55" t="s">
        <v>7390</v>
      </c>
      <c r="AH1773" s="141">
        <v>0.5</v>
      </c>
      <c r="AI1773" s="141"/>
      <c r="AJ1773" s="141"/>
      <c r="AK1773" s="142"/>
      <c r="AL1773" s="98">
        <f>ROUND(ROUND(P1777*$AD$1775,0)*AH1773,0)</f>
        <v>175</v>
      </c>
      <c r="AM1773" s="66"/>
    </row>
    <row r="1774" spans="1:39" ht="16.75" customHeight="1" x14ac:dyDescent="0.3">
      <c r="A1774" s="11">
        <v>33</v>
      </c>
      <c r="B1774" s="14" t="s">
        <v>4388</v>
      </c>
      <c r="C1774" s="52" t="s">
        <v>13818</v>
      </c>
      <c r="D1774" s="284"/>
      <c r="E1774" s="285"/>
      <c r="F1774" s="285"/>
      <c r="G1774" s="286"/>
      <c r="H1774" s="290"/>
      <c r="I1774" s="306"/>
      <c r="J1774" s="306"/>
      <c r="K1774" s="289"/>
      <c r="L1774" s="285"/>
      <c r="M1774" s="288"/>
      <c r="N1774" s="288"/>
      <c r="O1774" s="289"/>
      <c r="P1774" s="185"/>
      <c r="Q1774" s="2"/>
      <c r="R1774" s="2"/>
      <c r="S1774" s="44"/>
      <c r="T1774" s="2"/>
      <c r="U1774" s="2"/>
      <c r="V1774" s="2"/>
      <c r="W1774" s="2"/>
      <c r="X1774" s="2"/>
      <c r="Y1774" s="145"/>
      <c r="Z1774" s="71"/>
      <c r="AA1774" s="232"/>
      <c r="AB1774" s="72"/>
      <c r="AC1774" s="145"/>
      <c r="AD1774" s="71"/>
      <c r="AE1774" s="36"/>
      <c r="AF1774" s="201"/>
      <c r="AG1774" s="55"/>
      <c r="AH1774" s="141"/>
      <c r="AI1774" s="268" t="s">
        <v>7356</v>
      </c>
      <c r="AJ1774" s="53">
        <v>5</v>
      </c>
      <c r="AK1774" s="181" t="s">
        <v>7357</v>
      </c>
      <c r="AL1774" s="98">
        <f>ROUND(P1777*$AD$1775-AJ1774,0)</f>
        <v>344</v>
      </c>
      <c r="AM1774" s="66"/>
    </row>
    <row r="1775" spans="1:39" ht="16.75" customHeight="1" x14ac:dyDescent="0.3">
      <c r="A1775" s="11">
        <v>33</v>
      </c>
      <c r="B1775" s="14" t="s">
        <v>4387</v>
      </c>
      <c r="C1775" s="52" t="s">
        <v>13817</v>
      </c>
      <c r="D1775" s="284"/>
      <c r="E1775" s="285"/>
      <c r="F1775" s="285"/>
      <c r="G1775" s="286"/>
      <c r="H1775" s="128"/>
      <c r="I1775" s="129"/>
      <c r="J1775" s="129"/>
      <c r="K1775" s="130"/>
      <c r="L1775" s="285"/>
      <c r="M1775" s="288"/>
      <c r="N1775" s="288"/>
      <c r="O1775" s="289"/>
      <c r="P1775" s="185"/>
      <c r="Q1775" s="2"/>
      <c r="R1775" s="2"/>
      <c r="S1775" s="44"/>
      <c r="T1775" s="2"/>
      <c r="U1775" s="2"/>
      <c r="V1775" s="2"/>
      <c r="W1775" s="2"/>
      <c r="X1775" s="2"/>
      <c r="Y1775" s="145"/>
      <c r="Z1775" s="71"/>
      <c r="AA1775" s="232"/>
      <c r="AB1775" s="72"/>
      <c r="AC1775" s="145" t="s">
        <v>1</v>
      </c>
      <c r="AD1775" s="157">
        <v>0.5</v>
      </c>
      <c r="AE1775" s="291" t="s">
        <v>12369</v>
      </c>
      <c r="AF1775" s="220" t="s">
        <v>7358</v>
      </c>
      <c r="AG1775" s="55" t="s">
        <v>7390</v>
      </c>
      <c r="AH1775" s="141">
        <v>0.7</v>
      </c>
      <c r="AI1775" s="269"/>
      <c r="AJ1775" s="136"/>
      <c r="AK1775" s="75"/>
      <c r="AL1775" s="98">
        <f>ROUND(ROUND(P1777*$AD$1775,0)*AH1775-AJ1774,0)</f>
        <v>239</v>
      </c>
      <c r="AM1775" s="66"/>
    </row>
    <row r="1776" spans="1:39" ht="16.75" customHeight="1" x14ac:dyDescent="0.3">
      <c r="A1776" s="11">
        <v>33</v>
      </c>
      <c r="B1776" s="14" t="s">
        <v>4386</v>
      </c>
      <c r="C1776" s="52" t="s">
        <v>13816</v>
      </c>
      <c r="D1776" s="284"/>
      <c r="E1776" s="285"/>
      <c r="F1776" s="285"/>
      <c r="G1776" s="286"/>
      <c r="H1776" s="128"/>
      <c r="I1776" s="129"/>
      <c r="J1776" s="129"/>
      <c r="K1776" s="130"/>
      <c r="L1776" s="285"/>
      <c r="M1776" s="288"/>
      <c r="N1776" s="288"/>
      <c r="O1776" s="289"/>
      <c r="P1776" s="185"/>
      <c r="Q1776" s="2"/>
      <c r="R1776" s="2"/>
      <c r="S1776" s="44"/>
      <c r="T1776" s="2"/>
      <c r="U1776" s="2"/>
      <c r="V1776" s="2"/>
      <c r="W1776" s="2"/>
      <c r="X1776" s="2"/>
      <c r="Y1776" s="145"/>
      <c r="Z1776" s="71"/>
      <c r="AA1776" s="232"/>
      <c r="AB1776" s="72"/>
      <c r="AC1776" s="145"/>
      <c r="AD1776" s="71"/>
      <c r="AE1776" s="292"/>
      <c r="AF1776" s="220" t="s">
        <v>7391</v>
      </c>
      <c r="AG1776" s="55" t="s">
        <v>7390</v>
      </c>
      <c r="AH1776" s="141">
        <v>0.5</v>
      </c>
      <c r="AI1776" s="270"/>
      <c r="AJ1776" s="144"/>
      <c r="AK1776" s="150"/>
      <c r="AL1776" s="98">
        <f>ROUND(ROUND(P1777*$AD$1775,0)*AH1776-AJ1774,0)</f>
        <v>170</v>
      </c>
      <c r="AM1776" s="66"/>
    </row>
    <row r="1777" spans="1:39" ht="16.75" customHeight="1" x14ac:dyDescent="0.3">
      <c r="A1777" s="11">
        <v>33</v>
      </c>
      <c r="B1777" s="14" t="s">
        <v>4385</v>
      </c>
      <c r="C1777" s="52" t="s">
        <v>13815</v>
      </c>
      <c r="D1777" s="284"/>
      <c r="E1777" s="285"/>
      <c r="F1777" s="285"/>
      <c r="G1777" s="286"/>
      <c r="H1777" s="128"/>
      <c r="I1777" s="129"/>
      <c r="J1777" s="129"/>
      <c r="K1777" s="130"/>
      <c r="L1777" s="288"/>
      <c r="M1777" s="288"/>
      <c r="N1777" s="288"/>
      <c r="O1777" s="289"/>
      <c r="P1777" s="271">
        <f>'21共同生活援助（日中支援型）'!P733</f>
        <v>697</v>
      </c>
      <c r="Q1777" s="272"/>
      <c r="R1777" s="2" t="s">
        <v>7388</v>
      </c>
      <c r="S1777" s="44"/>
      <c r="T1777" s="281" t="s">
        <v>7380</v>
      </c>
      <c r="U1777" s="282"/>
      <c r="V1777" s="282"/>
      <c r="W1777" s="282"/>
      <c r="X1777" s="36"/>
      <c r="Y1777" s="217"/>
      <c r="Z1777" s="74"/>
      <c r="AA1777" s="232"/>
      <c r="AB1777" s="72"/>
      <c r="AC1777" s="145"/>
      <c r="AD1777" s="71"/>
      <c r="AE1777" s="36"/>
      <c r="AF1777" s="135"/>
      <c r="AG1777" s="7"/>
      <c r="AH1777" s="7"/>
      <c r="AI1777" s="36"/>
      <c r="AJ1777" s="7"/>
      <c r="AK1777" s="37"/>
      <c r="AL1777" s="98">
        <f>ROUND(ROUND(P1777*Y1778,0)*$AD$1775,0)</f>
        <v>324</v>
      </c>
      <c r="AM1777" s="66"/>
    </row>
    <row r="1778" spans="1:39" ht="16.75" customHeight="1" x14ac:dyDescent="0.3">
      <c r="A1778" s="11">
        <v>33</v>
      </c>
      <c r="B1778" s="14" t="s">
        <v>4384</v>
      </c>
      <c r="C1778" s="52" t="s">
        <v>13814</v>
      </c>
      <c r="D1778" s="284"/>
      <c r="E1778" s="285"/>
      <c r="F1778" s="285"/>
      <c r="G1778" s="286"/>
      <c r="H1778" s="128"/>
      <c r="I1778" s="129"/>
      <c r="J1778" s="129"/>
      <c r="K1778" s="130"/>
      <c r="L1778" s="2"/>
      <c r="M1778" s="2"/>
      <c r="N1778" s="58"/>
      <c r="O1778" s="81"/>
      <c r="P1778" s="72"/>
      <c r="Q1778" s="145"/>
      <c r="R1778" s="2"/>
      <c r="S1778" s="44"/>
      <c r="T1778" s="284"/>
      <c r="U1778" s="285"/>
      <c r="V1778" s="285"/>
      <c r="W1778" s="285"/>
      <c r="X1778" s="136" t="s">
        <v>7404</v>
      </c>
      <c r="Y1778" s="273">
        <v>0.93</v>
      </c>
      <c r="Z1778" s="274"/>
      <c r="AA1778" s="233"/>
      <c r="AB1778" s="156"/>
      <c r="AC1778" s="145"/>
      <c r="AD1778" s="71"/>
      <c r="AE1778" s="291" t="s">
        <v>12369</v>
      </c>
      <c r="AF1778" s="220" t="s">
        <v>7358</v>
      </c>
      <c r="AG1778" s="55" t="s">
        <v>7390</v>
      </c>
      <c r="AH1778" s="141">
        <v>0.7</v>
      </c>
      <c r="AI1778" s="141"/>
      <c r="AJ1778" s="141"/>
      <c r="AK1778" s="142"/>
      <c r="AL1778" s="98">
        <f>ROUND(ROUND(ROUND(P1777*Y1778,0)*$AD$1775,0)*AH1778,0)</f>
        <v>227</v>
      </c>
      <c r="AM1778" s="66"/>
    </row>
    <row r="1779" spans="1:39" ht="16.75" customHeight="1" x14ac:dyDescent="0.3">
      <c r="A1779" s="11">
        <v>33</v>
      </c>
      <c r="B1779" s="14" t="s">
        <v>4383</v>
      </c>
      <c r="C1779" s="52" t="s">
        <v>13813</v>
      </c>
      <c r="D1779" s="128"/>
      <c r="E1779" s="129"/>
      <c r="F1779" s="129"/>
      <c r="G1779" s="130"/>
      <c r="H1779" s="128"/>
      <c r="I1779" s="129"/>
      <c r="J1779" s="129"/>
      <c r="K1779" s="130"/>
      <c r="L1779" s="2"/>
      <c r="M1779" s="2"/>
      <c r="N1779" s="58"/>
      <c r="O1779" s="81"/>
      <c r="P1779" s="185"/>
      <c r="Q1779" s="2"/>
      <c r="R1779" s="2"/>
      <c r="S1779" s="44"/>
      <c r="T1779" s="284"/>
      <c r="U1779" s="285"/>
      <c r="V1779" s="285"/>
      <c r="W1779" s="285"/>
      <c r="X1779" s="2"/>
      <c r="Y1779" s="145"/>
      <c r="Z1779" s="71"/>
      <c r="AA1779" s="232"/>
      <c r="AB1779" s="72"/>
      <c r="AC1779" s="145"/>
      <c r="AD1779" s="71"/>
      <c r="AE1779" s="292"/>
      <c r="AF1779" s="220" t="s">
        <v>7391</v>
      </c>
      <c r="AG1779" s="55" t="s">
        <v>7390</v>
      </c>
      <c r="AH1779" s="141">
        <v>0.5</v>
      </c>
      <c r="AI1779" s="141"/>
      <c r="AJ1779" s="141"/>
      <c r="AK1779" s="142"/>
      <c r="AL1779" s="98">
        <f>ROUND(ROUND(ROUND(P1777*Y1778,0)*$AD$1775,0)*AH1779,0)</f>
        <v>162</v>
      </c>
      <c r="AM1779" s="66"/>
    </row>
    <row r="1780" spans="1:39" ht="16.75" customHeight="1" x14ac:dyDescent="0.3">
      <c r="A1780" s="11">
        <v>33</v>
      </c>
      <c r="B1780" s="14" t="s">
        <v>4382</v>
      </c>
      <c r="C1780" s="52" t="s">
        <v>13812</v>
      </c>
      <c r="D1780" s="128"/>
      <c r="E1780" s="129"/>
      <c r="F1780" s="129"/>
      <c r="G1780" s="130"/>
      <c r="H1780" s="128"/>
      <c r="I1780" s="129"/>
      <c r="J1780" s="129"/>
      <c r="K1780" s="130"/>
      <c r="L1780" s="2"/>
      <c r="M1780" s="2"/>
      <c r="N1780" s="58"/>
      <c r="O1780" s="81"/>
      <c r="P1780" s="185"/>
      <c r="Q1780" s="2"/>
      <c r="R1780" s="2"/>
      <c r="S1780" s="44"/>
      <c r="T1780" s="45"/>
      <c r="U1780" s="2"/>
      <c r="V1780" s="2"/>
      <c r="W1780" s="2"/>
      <c r="X1780" s="2"/>
      <c r="Y1780" s="145"/>
      <c r="Z1780" s="71"/>
      <c r="AA1780" s="232"/>
      <c r="AB1780" s="124"/>
      <c r="AC1780" s="145"/>
      <c r="AD1780" s="71"/>
      <c r="AE1780" s="36"/>
      <c r="AF1780" s="201"/>
      <c r="AG1780" s="55"/>
      <c r="AH1780" s="141"/>
      <c r="AI1780" s="268" t="s">
        <v>7356</v>
      </c>
      <c r="AJ1780" s="53">
        <v>5</v>
      </c>
      <c r="AK1780" s="181" t="s">
        <v>7357</v>
      </c>
      <c r="AL1780" s="98">
        <f>ROUND(ROUND(P1777*Y1778,0)*$AD$1775-AJ1780,0)</f>
        <v>319</v>
      </c>
      <c r="AM1780" s="66"/>
    </row>
    <row r="1781" spans="1:39" ht="16.75" customHeight="1" x14ac:dyDescent="0.3">
      <c r="A1781" s="11">
        <v>33</v>
      </c>
      <c r="B1781" s="14" t="s">
        <v>4381</v>
      </c>
      <c r="C1781" s="52" t="s">
        <v>13811</v>
      </c>
      <c r="D1781" s="128"/>
      <c r="E1781" s="129"/>
      <c r="F1781" s="129"/>
      <c r="G1781" s="130"/>
      <c r="H1781" s="128"/>
      <c r="I1781" s="129"/>
      <c r="J1781" s="129"/>
      <c r="K1781" s="130"/>
      <c r="L1781" s="2"/>
      <c r="M1781" s="2"/>
      <c r="N1781" s="58"/>
      <c r="O1781" s="81"/>
      <c r="P1781" s="185"/>
      <c r="Q1781" s="2"/>
      <c r="R1781" s="2"/>
      <c r="S1781" s="44"/>
      <c r="T1781" s="45"/>
      <c r="U1781" s="2"/>
      <c r="V1781" s="2"/>
      <c r="W1781" s="2"/>
      <c r="X1781" s="2"/>
      <c r="Y1781" s="145"/>
      <c r="Z1781" s="71"/>
      <c r="AA1781" s="232"/>
      <c r="AB1781" s="72"/>
      <c r="AC1781" s="145"/>
      <c r="AD1781" s="71"/>
      <c r="AE1781" s="291" t="s">
        <v>12369</v>
      </c>
      <c r="AF1781" s="220" t="s">
        <v>7358</v>
      </c>
      <c r="AG1781" s="55" t="s">
        <v>7390</v>
      </c>
      <c r="AH1781" s="141">
        <v>0.7</v>
      </c>
      <c r="AI1781" s="269"/>
      <c r="AJ1781" s="136"/>
      <c r="AK1781" s="75"/>
      <c r="AL1781" s="98">
        <f>ROUND(ROUND(ROUND(P1777*Y1778,0)*$AD$1775,0)*AH1781-AJ1780,0)</f>
        <v>222</v>
      </c>
      <c r="AM1781" s="66"/>
    </row>
    <row r="1782" spans="1:39" ht="16.75" customHeight="1" x14ac:dyDescent="0.3">
      <c r="A1782" s="11">
        <v>33</v>
      </c>
      <c r="B1782" s="14" t="s">
        <v>4380</v>
      </c>
      <c r="C1782" s="52" t="s">
        <v>13810</v>
      </c>
      <c r="D1782" s="128"/>
      <c r="E1782" s="129"/>
      <c r="F1782" s="129"/>
      <c r="G1782" s="130"/>
      <c r="H1782" s="128"/>
      <c r="I1782" s="129"/>
      <c r="J1782" s="129"/>
      <c r="K1782" s="130"/>
      <c r="L1782" s="2"/>
      <c r="M1782" s="2"/>
      <c r="N1782" s="58"/>
      <c r="O1782" s="81"/>
      <c r="P1782" s="185"/>
      <c r="Q1782" s="2"/>
      <c r="R1782" s="2"/>
      <c r="S1782" s="44"/>
      <c r="T1782" s="43"/>
      <c r="U1782" s="8"/>
      <c r="V1782" s="8"/>
      <c r="W1782" s="8"/>
      <c r="X1782" s="8"/>
      <c r="Y1782" s="180"/>
      <c r="Z1782" s="73"/>
      <c r="AA1782" s="232"/>
      <c r="AB1782" s="72"/>
      <c r="AC1782" s="145"/>
      <c r="AD1782" s="71"/>
      <c r="AE1782" s="292"/>
      <c r="AF1782" s="220" t="s">
        <v>7391</v>
      </c>
      <c r="AG1782" s="55" t="s">
        <v>7390</v>
      </c>
      <c r="AH1782" s="141">
        <v>0.5</v>
      </c>
      <c r="AI1782" s="270"/>
      <c r="AJ1782" s="144"/>
      <c r="AK1782" s="150"/>
      <c r="AL1782" s="98">
        <f>ROUND(ROUND(ROUND(P1777*Y1778,0)*$AD$1775,0)*AH1782-AJ1780,0)</f>
        <v>157</v>
      </c>
      <c r="AM1782" s="66"/>
    </row>
    <row r="1783" spans="1:39" ht="16.75" customHeight="1" x14ac:dyDescent="0.3">
      <c r="A1783" s="11">
        <v>33</v>
      </c>
      <c r="B1783" s="14" t="s">
        <v>4379</v>
      </c>
      <c r="C1783" s="52" t="s">
        <v>13809</v>
      </c>
      <c r="D1783" s="45"/>
      <c r="E1783" s="2"/>
      <c r="F1783" s="2"/>
      <c r="G1783" s="44"/>
      <c r="H1783" s="45"/>
      <c r="I1783" s="2"/>
      <c r="J1783" s="2"/>
      <c r="K1783" s="44"/>
      <c r="L1783" s="2"/>
      <c r="M1783" s="2"/>
      <c r="N1783" s="58"/>
      <c r="O1783" s="81"/>
      <c r="P1783" s="185"/>
      <c r="Q1783" s="2"/>
      <c r="R1783" s="2"/>
      <c r="S1783" s="44"/>
      <c r="T1783" s="281" t="s">
        <v>13491</v>
      </c>
      <c r="U1783" s="282"/>
      <c r="V1783" s="282"/>
      <c r="W1783" s="282"/>
      <c r="X1783" s="2"/>
      <c r="Y1783" s="145"/>
      <c r="Z1783" s="71"/>
      <c r="AA1783" s="232"/>
      <c r="AB1783" s="72"/>
      <c r="AC1783" s="145"/>
      <c r="AD1783" s="71"/>
      <c r="AE1783" s="36"/>
      <c r="AF1783" s="194"/>
      <c r="AG1783" s="7"/>
      <c r="AH1783" s="7"/>
      <c r="AI1783" s="36"/>
      <c r="AJ1783" s="7"/>
      <c r="AK1783" s="37"/>
      <c r="AL1783" s="98">
        <f>ROUND(ROUND(P1777*Y1784,0)*$AD$1775,0)</f>
        <v>331</v>
      </c>
      <c r="AM1783" s="66"/>
    </row>
    <row r="1784" spans="1:39" ht="16.75" customHeight="1" x14ac:dyDescent="0.3">
      <c r="A1784" s="11">
        <v>33</v>
      </c>
      <c r="B1784" s="14" t="s">
        <v>4378</v>
      </c>
      <c r="C1784" s="52" t="s">
        <v>13808</v>
      </c>
      <c r="D1784" s="45"/>
      <c r="E1784" s="2"/>
      <c r="F1784" s="2"/>
      <c r="G1784" s="44"/>
      <c r="H1784" s="45"/>
      <c r="I1784" s="2"/>
      <c r="J1784" s="2"/>
      <c r="K1784" s="44"/>
      <c r="L1784" s="2"/>
      <c r="M1784" s="2"/>
      <c r="N1784" s="58"/>
      <c r="O1784" s="81"/>
      <c r="P1784" s="185"/>
      <c r="Q1784" s="2"/>
      <c r="R1784" s="2"/>
      <c r="S1784" s="44"/>
      <c r="T1784" s="284" t="s">
        <v>7405</v>
      </c>
      <c r="U1784" s="285"/>
      <c r="V1784" s="285"/>
      <c r="W1784" s="285"/>
      <c r="X1784" s="136" t="s">
        <v>7404</v>
      </c>
      <c r="Y1784" s="273">
        <v>0.95</v>
      </c>
      <c r="Z1784" s="274"/>
      <c r="AA1784" s="233"/>
      <c r="AB1784" s="72"/>
      <c r="AC1784" s="145"/>
      <c r="AD1784" s="71"/>
      <c r="AE1784" s="291" t="s">
        <v>12369</v>
      </c>
      <c r="AF1784" s="220" t="s">
        <v>7358</v>
      </c>
      <c r="AG1784" s="55" t="s">
        <v>7390</v>
      </c>
      <c r="AH1784" s="141">
        <v>0.7</v>
      </c>
      <c r="AI1784" s="141"/>
      <c r="AJ1784" s="141"/>
      <c r="AK1784" s="142"/>
      <c r="AL1784" s="98">
        <f>ROUND(ROUND(ROUND(P1777*Y1784,0)*$AD$1775,0)*AH1784,0)</f>
        <v>232</v>
      </c>
      <c r="AM1784" s="66"/>
    </row>
    <row r="1785" spans="1:39" ht="16.75" customHeight="1" x14ac:dyDescent="0.3">
      <c r="A1785" s="11">
        <v>33</v>
      </c>
      <c r="B1785" s="14" t="s">
        <v>4377</v>
      </c>
      <c r="C1785" s="52" t="s">
        <v>13807</v>
      </c>
      <c r="D1785" s="128"/>
      <c r="E1785" s="129"/>
      <c r="F1785" s="129"/>
      <c r="G1785" s="130"/>
      <c r="H1785" s="128"/>
      <c r="I1785" s="129"/>
      <c r="J1785" s="129"/>
      <c r="K1785" s="130"/>
      <c r="L1785" s="2"/>
      <c r="M1785" s="2"/>
      <c r="N1785" s="58"/>
      <c r="O1785" s="81"/>
      <c r="P1785" s="185"/>
      <c r="Q1785" s="2"/>
      <c r="R1785" s="2"/>
      <c r="S1785" s="44"/>
      <c r="T1785" s="284"/>
      <c r="U1785" s="285"/>
      <c r="V1785" s="285"/>
      <c r="W1785" s="285"/>
      <c r="X1785" s="2"/>
      <c r="Y1785" s="145"/>
      <c r="Z1785" s="71"/>
      <c r="AA1785" s="232"/>
      <c r="AB1785" s="72"/>
      <c r="AC1785" s="145"/>
      <c r="AD1785" s="71"/>
      <c r="AE1785" s="292"/>
      <c r="AF1785" s="220" t="s">
        <v>7391</v>
      </c>
      <c r="AG1785" s="55" t="s">
        <v>7390</v>
      </c>
      <c r="AH1785" s="141">
        <v>0.5</v>
      </c>
      <c r="AI1785" s="141"/>
      <c r="AJ1785" s="141"/>
      <c r="AK1785" s="142"/>
      <c r="AL1785" s="98">
        <f>ROUND(ROUND(ROUND(P1777*Y1784,0)*$AD$1775,0)*AH1785,0)</f>
        <v>166</v>
      </c>
      <c r="AM1785" s="66"/>
    </row>
    <row r="1786" spans="1:39" ht="16.75" customHeight="1" x14ac:dyDescent="0.3">
      <c r="A1786" s="11">
        <v>33</v>
      </c>
      <c r="B1786" s="14" t="s">
        <v>4376</v>
      </c>
      <c r="C1786" s="52" t="s">
        <v>13806</v>
      </c>
      <c r="D1786" s="128"/>
      <c r="E1786" s="129"/>
      <c r="F1786" s="129"/>
      <c r="G1786" s="130"/>
      <c r="H1786" s="128"/>
      <c r="I1786" s="129"/>
      <c r="J1786" s="129"/>
      <c r="K1786" s="130"/>
      <c r="L1786" s="2"/>
      <c r="M1786" s="2"/>
      <c r="N1786" s="58"/>
      <c r="O1786" s="81"/>
      <c r="P1786" s="185"/>
      <c r="Q1786" s="2"/>
      <c r="R1786" s="2"/>
      <c r="S1786" s="44"/>
      <c r="T1786" s="45"/>
      <c r="U1786" s="2"/>
      <c r="V1786" s="2"/>
      <c r="W1786" s="2"/>
      <c r="X1786" s="2"/>
      <c r="Y1786" s="145"/>
      <c r="Z1786" s="71"/>
      <c r="AA1786" s="232"/>
      <c r="AB1786" s="156"/>
      <c r="AC1786" s="145"/>
      <c r="AD1786" s="157"/>
      <c r="AE1786" s="36"/>
      <c r="AF1786" s="201"/>
      <c r="AG1786" s="55"/>
      <c r="AH1786" s="141"/>
      <c r="AI1786" s="268" t="s">
        <v>7356</v>
      </c>
      <c r="AJ1786" s="53">
        <v>5</v>
      </c>
      <c r="AK1786" s="181" t="s">
        <v>7357</v>
      </c>
      <c r="AL1786" s="98">
        <f>ROUND(ROUND(P1777*Y1784,0)*$AD$1775-AJ1786,0)</f>
        <v>326</v>
      </c>
      <c r="AM1786" s="66"/>
    </row>
    <row r="1787" spans="1:39" ht="16.75" customHeight="1" x14ac:dyDescent="0.3">
      <c r="A1787" s="11">
        <v>33</v>
      </c>
      <c r="B1787" s="14" t="s">
        <v>4375</v>
      </c>
      <c r="C1787" s="52" t="s">
        <v>13805</v>
      </c>
      <c r="D1787" s="128"/>
      <c r="E1787" s="129"/>
      <c r="F1787" s="129"/>
      <c r="G1787" s="130"/>
      <c r="H1787" s="128"/>
      <c r="I1787" s="129"/>
      <c r="J1787" s="129"/>
      <c r="K1787" s="130"/>
      <c r="L1787" s="2"/>
      <c r="M1787" s="2"/>
      <c r="N1787" s="58"/>
      <c r="O1787" s="81"/>
      <c r="P1787" s="185"/>
      <c r="Q1787" s="2"/>
      <c r="R1787" s="2"/>
      <c r="S1787" s="44"/>
      <c r="T1787" s="45"/>
      <c r="U1787" s="2"/>
      <c r="V1787" s="2"/>
      <c r="W1787" s="2"/>
      <c r="X1787" s="2"/>
      <c r="Y1787" s="145"/>
      <c r="Z1787" s="71"/>
      <c r="AA1787" s="232"/>
      <c r="AB1787" s="72"/>
      <c r="AC1787" s="145"/>
      <c r="AD1787" s="71"/>
      <c r="AE1787" s="291" t="s">
        <v>12369</v>
      </c>
      <c r="AF1787" s="220" t="s">
        <v>7358</v>
      </c>
      <c r="AG1787" s="55" t="s">
        <v>7390</v>
      </c>
      <c r="AH1787" s="141">
        <v>0.7</v>
      </c>
      <c r="AI1787" s="269"/>
      <c r="AJ1787" s="136"/>
      <c r="AK1787" s="75"/>
      <c r="AL1787" s="98">
        <f>ROUND(ROUND(ROUND(P1777*Y1784,0)*$AD$1775,0)*AH1787-AJ1786,0)</f>
        <v>227</v>
      </c>
      <c r="AM1787" s="66"/>
    </row>
    <row r="1788" spans="1:39" ht="16.75" customHeight="1" x14ac:dyDescent="0.3">
      <c r="A1788" s="11">
        <v>33</v>
      </c>
      <c r="B1788" s="14" t="s">
        <v>4374</v>
      </c>
      <c r="C1788" s="52" t="s">
        <v>13804</v>
      </c>
      <c r="D1788" s="128"/>
      <c r="E1788" s="129"/>
      <c r="F1788" s="129"/>
      <c r="G1788" s="130"/>
      <c r="H1788" s="128"/>
      <c r="I1788" s="129"/>
      <c r="J1788" s="129"/>
      <c r="K1788" s="130"/>
      <c r="L1788" s="2"/>
      <c r="M1788" s="2"/>
      <c r="N1788" s="58"/>
      <c r="O1788" s="81"/>
      <c r="P1788" s="185"/>
      <c r="Q1788" s="2"/>
      <c r="R1788" s="2"/>
      <c r="S1788" s="44"/>
      <c r="T1788" s="43"/>
      <c r="U1788" s="8"/>
      <c r="V1788" s="8"/>
      <c r="W1788" s="8"/>
      <c r="X1788" s="8"/>
      <c r="Y1788" s="180"/>
      <c r="Z1788" s="73"/>
      <c r="AA1788" s="232"/>
      <c r="AB1788" s="72"/>
      <c r="AC1788" s="145"/>
      <c r="AD1788" s="71"/>
      <c r="AE1788" s="292"/>
      <c r="AF1788" s="220" t="s">
        <v>7391</v>
      </c>
      <c r="AG1788" s="55" t="s">
        <v>7390</v>
      </c>
      <c r="AH1788" s="141">
        <v>0.5</v>
      </c>
      <c r="AI1788" s="270"/>
      <c r="AJ1788" s="144"/>
      <c r="AK1788" s="150"/>
      <c r="AL1788" s="98">
        <f>ROUND(ROUND(ROUND(P1777*Y1784,0)*$AD$1775,0)*AH1788-AJ1786,0)</f>
        <v>161</v>
      </c>
      <c r="AM1788" s="66"/>
    </row>
    <row r="1789" spans="1:39" ht="16.75" customHeight="1" x14ac:dyDescent="0.3">
      <c r="A1789" s="11">
        <v>33</v>
      </c>
      <c r="B1789" s="14" t="s">
        <v>4373</v>
      </c>
      <c r="C1789" s="52" t="s">
        <v>13803</v>
      </c>
      <c r="D1789" s="45"/>
      <c r="E1789" s="2"/>
      <c r="F1789" s="2"/>
      <c r="G1789" s="44"/>
      <c r="H1789" s="45"/>
      <c r="I1789" s="2"/>
      <c r="J1789" s="2"/>
      <c r="K1789" s="44"/>
      <c r="L1789" s="2"/>
      <c r="M1789" s="2"/>
      <c r="N1789" s="58"/>
      <c r="O1789" s="81"/>
      <c r="P1789" s="167" t="s">
        <v>7425</v>
      </c>
      <c r="Q1789" s="36"/>
      <c r="R1789" s="36"/>
      <c r="S1789" s="50"/>
      <c r="T1789" s="36"/>
      <c r="U1789" s="36"/>
      <c r="V1789" s="36"/>
      <c r="W1789" s="36"/>
      <c r="X1789" s="36"/>
      <c r="Y1789" s="217"/>
      <c r="Z1789" s="50"/>
      <c r="AA1789" s="12"/>
      <c r="AB1789" s="45"/>
      <c r="AC1789" s="2"/>
      <c r="AD1789" s="44"/>
      <c r="AE1789" s="36"/>
      <c r="AF1789" s="53"/>
      <c r="AG1789" s="36"/>
      <c r="AH1789" s="36"/>
      <c r="AI1789" s="36"/>
      <c r="AJ1789" s="36"/>
      <c r="AK1789" s="50"/>
      <c r="AL1789" s="98">
        <f>ROUND(P1795*$AD$1775,0)</f>
        <v>325</v>
      </c>
      <c r="AM1789" s="66"/>
    </row>
    <row r="1790" spans="1:39" ht="16.75" customHeight="1" x14ac:dyDescent="0.3">
      <c r="A1790" s="11">
        <v>33</v>
      </c>
      <c r="B1790" s="14" t="s">
        <v>4372</v>
      </c>
      <c r="C1790" s="52" t="s">
        <v>13802</v>
      </c>
      <c r="D1790" s="45"/>
      <c r="E1790" s="2"/>
      <c r="F1790" s="2"/>
      <c r="G1790" s="44"/>
      <c r="H1790" s="45"/>
      <c r="I1790" s="2"/>
      <c r="J1790" s="2"/>
      <c r="K1790" s="44"/>
      <c r="L1790" s="2"/>
      <c r="M1790" s="2"/>
      <c r="N1790" s="58"/>
      <c r="O1790" s="81"/>
      <c r="P1790" s="185"/>
      <c r="Q1790" s="2"/>
      <c r="R1790" s="2"/>
      <c r="S1790" s="44"/>
      <c r="T1790" s="2"/>
      <c r="U1790" s="2"/>
      <c r="V1790" s="2"/>
      <c r="W1790" s="2"/>
      <c r="X1790" s="2"/>
      <c r="Y1790" s="145"/>
      <c r="Z1790" s="71"/>
      <c r="AA1790" s="232"/>
      <c r="AB1790" s="72"/>
      <c r="AC1790" s="145"/>
      <c r="AD1790" s="71"/>
      <c r="AE1790" s="291" t="s">
        <v>12369</v>
      </c>
      <c r="AF1790" s="220" t="s">
        <v>7358</v>
      </c>
      <c r="AG1790" s="55" t="s">
        <v>7390</v>
      </c>
      <c r="AH1790" s="141">
        <v>0.7</v>
      </c>
      <c r="AI1790" s="141"/>
      <c r="AJ1790" s="141"/>
      <c r="AK1790" s="142"/>
      <c r="AL1790" s="98">
        <f>ROUND(ROUND(P1795*$AD$1775,0)*AH1790,0)</f>
        <v>228</v>
      </c>
      <c r="AM1790" s="66"/>
    </row>
    <row r="1791" spans="1:39" ht="16.75" customHeight="1" x14ac:dyDescent="0.3">
      <c r="A1791" s="11">
        <v>33</v>
      </c>
      <c r="B1791" s="14" t="s">
        <v>4371</v>
      </c>
      <c r="C1791" s="52" t="s">
        <v>13801</v>
      </c>
      <c r="D1791" s="128"/>
      <c r="E1791" s="129"/>
      <c r="F1791" s="129"/>
      <c r="G1791" s="130"/>
      <c r="H1791" s="128"/>
      <c r="I1791" s="129"/>
      <c r="J1791" s="129"/>
      <c r="K1791" s="130"/>
      <c r="L1791" s="2"/>
      <c r="M1791" s="2"/>
      <c r="N1791" s="58"/>
      <c r="O1791" s="81"/>
      <c r="P1791" s="185"/>
      <c r="Q1791" s="2"/>
      <c r="R1791" s="2"/>
      <c r="S1791" s="44"/>
      <c r="T1791" s="45"/>
      <c r="U1791" s="2"/>
      <c r="V1791" s="2"/>
      <c r="W1791" s="2"/>
      <c r="X1791" s="2"/>
      <c r="Y1791" s="145"/>
      <c r="Z1791" s="71"/>
      <c r="AA1791" s="232"/>
      <c r="AB1791" s="72"/>
      <c r="AC1791" s="145"/>
      <c r="AD1791" s="71"/>
      <c r="AE1791" s="292"/>
      <c r="AF1791" s="220" t="s">
        <v>7391</v>
      </c>
      <c r="AG1791" s="55" t="s">
        <v>7390</v>
      </c>
      <c r="AH1791" s="141">
        <v>0.5</v>
      </c>
      <c r="AI1791" s="141"/>
      <c r="AJ1791" s="141"/>
      <c r="AK1791" s="142"/>
      <c r="AL1791" s="98">
        <f>ROUND(ROUND(P1795*$AD$1775,0)*AH1791,0)</f>
        <v>163</v>
      </c>
      <c r="AM1791" s="66"/>
    </row>
    <row r="1792" spans="1:39" ht="16.75" customHeight="1" x14ac:dyDescent="0.3">
      <c r="A1792" s="11">
        <v>33</v>
      </c>
      <c r="B1792" s="14" t="s">
        <v>4370</v>
      </c>
      <c r="C1792" s="52" t="s">
        <v>13800</v>
      </c>
      <c r="D1792" s="128"/>
      <c r="E1792" s="129"/>
      <c r="F1792" s="129"/>
      <c r="G1792" s="130"/>
      <c r="H1792" s="128"/>
      <c r="I1792" s="129"/>
      <c r="J1792" s="129"/>
      <c r="K1792" s="130"/>
      <c r="L1792" s="2"/>
      <c r="M1792" s="2"/>
      <c r="N1792" s="58"/>
      <c r="O1792" s="81"/>
      <c r="P1792" s="185"/>
      <c r="Q1792" s="2"/>
      <c r="R1792" s="2"/>
      <c r="S1792" s="44"/>
      <c r="T1792" s="2"/>
      <c r="U1792" s="2"/>
      <c r="V1792" s="2"/>
      <c r="W1792" s="2"/>
      <c r="X1792" s="2"/>
      <c r="Y1792" s="145"/>
      <c r="Z1792" s="71"/>
      <c r="AA1792" s="232"/>
      <c r="AB1792" s="72"/>
      <c r="AC1792" s="145"/>
      <c r="AD1792" s="71"/>
      <c r="AE1792" s="36"/>
      <c r="AF1792" s="201"/>
      <c r="AG1792" s="55"/>
      <c r="AH1792" s="141"/>
      <c r="AI1792" s="268" t="s">
        <v>7356</v>
      </c>
      <c r="AJ1792" s="53">
        <v>5</v>
      </c>
      <c r="AK1792" s="181" t="s">
        <v>7357</v>
      </c>
      <c r="AL1792" s="98">
        <f>ROUND(P1795*$AD$1775-AJ1792,0)</f>
        <v>320</v>
      </c>
      <c r="AM1792" s="66"/>
    </row>
    <row r="1793" spans="1:39" ht="16.75" customHeight="1" x14ac:dyDescent="0.3">
      <c r="A1793" s="11">
        <v>33</v>
      </c>
      <c r="B1793" s="14" t="s">
        <v>4369</v>
      </c>
      <c r="C1793" s="52" t="s">
        <v>13799</v>
      </c>
      <c r="D1793" s="128"/>
      <c r="E1793" s="129"/>
      <c r="F1793" s="129"/>
      <c r="G1793" s="130"/>
      <c r="H1793" s="128"/>
      <c r="I1793" s="129"/>
      <c r="J1793" s="129"/>
      <c r="K1793" s="130"/>
      <c r="L1793" s="2"/>
      <c r="M1793" s="2"/>
      <c r="N1793" s="58"/>
      <c r="O1793" s="81"/>
      <c r="P1793" s="185"/>
      <c r="Q1793" s="2"/>
      <c r="R1793" s="2"/>
      <c r="S1793" s="44"/>
      <c r="T1793" s="2"/>
      <c r="U1793" s="2"/>
      <c r="V1793" s="2"/>
      <c r="W1793" s="2"/>
      <c r="X1793" s="2"/>
      <c r="Y1793" s="145"/>
      <c r="Z1793" s="71"/>
      <c r="AA1793" s="232"/>
      <c r="AB1793" s="72"/>
      <c r="AC1793" s="145"/>
      <c r="AD1793" s="71"/>
      <c r="AE1793" s="291" t="s">
        <v>12369</v>
      </c>
      <c r="AF1793" s="220" t="s">
        <v>7358</v>
      </c>
      <c r="AG1793" s="55" t="s">
        <v>7390</v>
      </c>
      <c r="AH1793" s="141">
        <v>0.7</v>
      </c>
      <c r="AI1793" s="269"/>
      <c r="AJ1793" s="136"/>
      <c r="AK1793" s="75"/>
      <c r="AL1793" s="98">
        <f>ROUND(ROUND(P1795*$AD$1775,0)*AH1793-AJ1792,0)</f>
        <v>223</v>
      </c>
      <c r="AM1793" s="66"/>
    </row>
    <row r="1794" spans="1:39" ht="16.75" customHeight="1" x14ac:dyDescent="0.3">
      <c r="A1794" s="11">
        <v>33</v>
      </c>
      <c r="B1794" s="14" t="s">
        <v>4368</v>
      </c>
      <c r="C1794" s="52" t="s">
        <v>13798</v>
      </c>
      <c r="D1794" s="128"/>
      <c r="E1794" s="129"/>
      <c r="F1794" s="129"/>
      <c r="G1794" s="130"/>
      <c r="H1794" s="128"/>
      <c r="I1794" s="129"/>
      <c r="J1794" s="129"/>
      <c r="K1794" s="130"/>
      <c r="L1794" s="2"/>
      <c r="M1794" s="2"/>
      <c r="N1794" s="58"/>
      <c r="O1794" s="81"/>
      <c r="P1794" s="185"/>
      <c r="Q1794" s="2"/>
      <c r="R1794" s="2"/>
      <c r="S1794" s="44"/>
      <c r="T1794" s="2"/>
      <c r="U1794" s="2"/>
      <c r="V1794" s="2"/>
      <c r="W1794" s="2"/>
      <c r="X1794" s="2"/>
      <c r="Y1794" s="145"/>
      <c r="Z1794" s="71"/>
      <c r="AA1794" s="232"/>
      <c r="AB1794" s="72"/>
      <c r="AC1794" s="145"/>
      <c r="AD1794" s="71"/>
      <c r="AE1794" s="292"/>
      <c r="AF1794" s="220" t="s">
        <v>7391</v>
      </c>
      <c r="AG1794" s="55" t="s">
        <v>7390</v>
      </c>
      <c r="AH1794" s="141">
        <v>0.5</v>
      </c>
      <c r="AI1794" s="270"/>
      <c r="AJ1794" s="144"/>
      <c r="AK1794" s="150"/>
      <c r="AL1794" s="98">
        <f>ROUND(ROUND(P1795*$AD$1775,0)*AH1794-AJ1792,0)</f>
        <v>158</v>
      </c>
      <c r="AM1794" s="66"/>
    </row>
    <row r="1795" spans="1:39" ht="16.75" customHeight="1" x14ac:dyDescent="0.3">
      <c r="A1795" s="11">
        <v>33</v>
      </c>
      <c r="B1795" s="14" t="s">
        <v>4367</v>
      </c>
      <c r="C1795" s="52" t="s">
        <v>13797</v>
      </c>
      <c r="D1795" s="45"/>
      <c r="E1795" s="2"/>
      <c r="F1795" s="2"/>
      <c r="G1795" s="44"/>
      <c r="H1795" s="45"/>
      <c r="I1795" s="2"/>
      <c r="J1795" s="2"/>
      <c r="K1795" s="44"/>
      <c r="L1795" s="2"/>
      <c r="M1795" s="2"/>
      <c r="N1795" s="58"/>
      <c r="O1795" s="81"/>
      <c r="P1795" s="271">
        <f>'21共同生活援助（日中支援型）'!P751</f>
        <v>650</v>
      </c>
      <c r="Q1795" s="272"/>
      <c r="R1795" s="2" t="s">
        <v>7388</v>
      </c>
      <c r="S1795" s="44"/>
      <c r="T1795" s="281" t="s">
        <v>7380</v>
      </c>
      <c r="U1795" s="282"/>
      <c r="V1795" s="282"/>
      <c r="W1795" s="282"/>
      <c r="X1795" s="36"/>
      <c r="Y1795" s="217"/>
      <c r="Z1795" s="74"/>
      <c r="AA1795" s="232"/>
      <c r="AB1795" s="72"/>
      <c r="AC1795" s="145"/>
      <c r="AD1795" s="71"/>
      <c r="AE1795" s="36"/>
      <c r="AF1795" s="194"/>
      <c r="AG1795" s="7"/>
      <c r="AH1795" s="7"/>
      <c r="AI1795" s="36"/>
      <c r="AJ1795" s="7"/>
      <c r="AK1795" s="37"/>
      <c r="AL1795" s="98">
        <f>ROUND(ROUND(P1795*Y1796,0)*$AD$1775,0)</f>
        <v>303</v>
      </c>
      <c r="AM1795" s="66"/>
    </row>
    <row r="1796" spans="1:39" ht="16.75" customHeight="1" x14ac:dyDescent="0.3">
      <c r="A1796" s="11">
        <v>33</v>
      </c>
      <c r="B1796" s="14" t="s">
        <v>4366</v>
      </c>
      <c r="C1796" s="52" t="s">
        <v>13796</v>
      </c>
      <c r="D1796" s="45"/>
      <c r="E1796" s="2"/>
      <c r="F1796" s="2"/>
      <c r="G1796" s="44"/>
      <c r="H1796" s="45"/>
      <c r="I1796" s="2"/>
      <c r="J1796" s="2"/>
      <c r="K1796" s="44"/>
      <c r="L1796" s="2"/>
      <c r="M1796" s="2"/>
      <c r="N1796" s="58"/>
      <c r="O1796" s="81"/>
      <c r="P1796" s="72"/>
      <c r="Q1796" s="145"/>
      <c r="R1796" s="2"/>
      <c r="S1796" s="44"/>
      <c r="T1796" s="284"/>
      <c r="U1796" s="285"/>
      <c r="V1796" s="285"/>
      <c r="W1796" s="285"/>
      <c r="X1796" s="136" t="s">
        <v>7404</v>
      </c>
      <c r="Y1796" s="273">
        <v>0.93</v>
      </c>
      <c r="Z1796" s="274"/>
      <c r="AA1796" s="233"/>
      <c r="AB1796" s="156"/>
      <c r="AC1796" s="155"/>
      <c r="AD1796" s="157"/>
      <c r="AE1796" s="291" t="s">
        <v>12369</v>
      </c>
      <c r="AF1796" s="220" t="s">
        <v>7358</v>
      </c>
      <c r="AG1796" s="55" t="s">
        <v>7390</v>
      </c>
      <c r="AH1796" s="141">
        <v>0.7</v>
      </c>
      <c r="AI1796" s="141"/>
      <c r="AJ1796" s="141"/>
      <c r="AK1796" s="142"/>
      <c r="AL1796" s="98">
        <f>ROUND(ROUND(ROUND(P1795*Y1796,0)*$AD$1775,0)*AH1796,0)</f>
        <v>212</v>
      </c>
      <c r="AM1796" s="66"/>
    </row>
    <row r="1797" spans="1:39" ht="16.75" customHeight="1" x14ac:dyDescent="0.3">
      <c r="A1797" s="11">
        <v>33</v>
      </c>
      <c r="B1797" s="14" t="s">
        <v>4365</v>
      </c>
      <c r="C1797" s="52" t="s">
        <v>13795</v>
      </c>
      <c r="D1797" s="128"/>
      <c r="E1797" s="129"/>
      <c r="F1797" s="129"/>
      <c r="G1797" s="130"/>
      <c r="H1797" s="128"/>
      <c r="I1797" s="129"/>
      <c r="J1797" s="129"/>
      <c r="K1797" s="130"/>
      <c r="L1797" s="2"/>
      <c r="M1797" s="2"/>
      <c r="N1797" s="58"/>
      <c r="O1797" s="81"/>
      <c r="P1797" s="185"/>
      <c r="Q1797" s="2"/>
      <c r="R1797" s="2"/>
      <c r="S1797" s="44"/>
      <c r="T1797" s="284"/>
      <c r="U1797" s="285"/>
      <c r="V1797" s="285"/>
      <c r="W1797" s="285"/>
      <c r="X1797" s="2"/>
      <c r="Y1797" s="145"/>
      <c r="Z1797" s="71"/>
      <c r="AA1797" s="232"/>
      <c r="AB1797" s="72"/>
      <c r="AC1797" s="145"/>
      <c r="AD1797" s="71"/>
      <c r="AE1797" s="292"/>
      <c r="AF1797" s="220" t="s">
        <v>7391</v>
      </c>
      <c r="AG1797" s="55" t="s">
        <v>7390</v>
      </c>
      <c r="AH1797" s="141">
        <v>0.5</v>
      </c>
      <c r="AI1797" s="141"/>
      <c r="AJ1797" s="141"/>
      <c r="AK1797" s="142"/>
      <c r="AL1797" s="98">
        <f>ROUND(ROUND(ROUND(P1795*Y1796,0)*$AD$1775,0)*AH1797,0)</f>
        <v>152</v>
      </c>
      <c r="AM1797" s="66"/>
    </row>
    <row r="1798" spans="1:39" ht="16.75" customHeight="1" x14ac:dyDescent="0.3">
      <c r="A1798" s="11">
        <v>33</v>
      </c>
      <c r="B1798" s="14" t="s">
        <v>4364</v>
      </c>
      <c r="C1798" s="52" t="s">
        <v>13794</v>
      </c>
      <c r="D1798" s="128"/>
      <c r="E1798" s="129"/>
      <c r="F1798" s="129"/>
      <c r="G1798" s="130"/>
      <c r="H1798" s="128"/>
      <c r="I1798" s="129"/>
      <c r="J1798" s="129"/>
      <c r="K1798" s="130"/>
      <c r="L1798" s="2"/>
      <c r="M1798" s="2"/>
      <c r="N1798" s="58"/>
      <c r="O1798" s="81"/>
      <c r="P1798" s="185"/>
      <c r="Q1798" s="2"/>
      <c r="R1798" s="2"/>
      <c r="S1798" s="44"/>
      <c r="T1798" s="45"/>
      <c r="U1798" s="2"/>
      <c r="V1798" s="2"/>
      <c r="W1798" s="2"/>
      <c r="X1798" s="2"/>
      <c r="Y1798" s="145"/>
      <c r="Z1798" s="71"/>
      <c r="AA1798" s="232"/>
      <c r="AB1798" s="72"/>
      <c r="AC1798" s="145"/>
      <c r="AD1798" s="71"/>
      <c r="AE1798" s="36"/>
      <c r="AF1798" s="201"/>
      <c r="AG1798" s="55"/>
      <c r="AH1798" s="141"/>
      <c r="AI1798" s="268" t="s">
        <v>7356</v>
      </c>
      <c r="AJ1798" s="53">
        <v>5</v>
      </c>
      <c r="AK1798" s="181" t="s">
        <v>7357</v>
      </c>
      <c r="AL1798" s="98">
        <f>ROUND(ROUND(P1795*Y1796,0)*$AD$1775-AJ1798,0)</f>
        <v>298</v>
      </c>
      <c r="AM1798" s="66"/>
    </row>
    <row r="1799" spans="1:39" ht="16.75" customHeight="1" x14ac:dyDescent="0.3">
      <c r="A1799" s="11">
        <v>33</v>
      </c>
      <c r="B1799" s="14" t="s">
        <v>4363</v>
      </c>
      <c r="C1799" s="52" t="s">
        <v>13793</v>
      </c>
      <c r="D1799" s="128"/>
      <c r="E1799" s="129"/>
      <c r="F1799" s="129"/>
      <c r="G1799" s="130"/>
      <c r="H1799" s="128"/>
      <c r="I1799" s="129"/>
      <c r="J1799" s="129"/>
      <c r="K1799" s="130"/>
      <c r="L1799" s="2"/>
      <c r="M1799" s="2"/>
      <c r="N1799" s="58"/>
      <c r="O1799" s="81"/>
      <c r="P1799" s="185"/>
      <c r="Q1799" s="2"/>
      <c r="R1799" s="2"/>
      <c r="S1799" s="44"/>
      <c r="T1799" s="45"/>
      <c r="U1799" s="2"/>
      <c r="V1799" s="2"/>
      <c r="W1799" s="2"/>
      <c r="X1799" s="2"/>
      <c r="Y1799" s="145"/>
      <c r="Z1799" s="71"/>
      <c r="AA1799" s="232"/>
      <c r="AB1799" s="72"/>
      <c r="AC1799" s="145"/>
      <c r="AD1799" s="71"/>
      <c r="AE1799" s="291" t="s">
        <v>12369</v>
      </c>
      <c r="AF1799" s="220" t="s">
        <v>7358</v>
      </c>
      <c r="AG1799" s="55" t="s">
        <v>7390</v>
      </c>
      <c r="AH1799" s="141">
        <v>0.7</v>
      </c>
      <c r="AI1799" s="269"/>
      <c r="AJ1799" s="136"/>
      <c r="AK1799" s="75"/>
      <c r="AL1799" s="98">
        <f>ROUND(ROUND(ROUND(P1795*Y1796,0)*$AD$1775,0)*AH1799-AJ1798,0)</f>
        <v>207</v>
      </c>
      <c r="AM1799" s="66"/>
    </row>
    <row r="1800" spans="1:39" ht="16.75" customHeight="1" x14ac:dyDescent="0.3">
      <c r="A1800" s="11">
        <v>33</v>
      </c>
      <c r="B1800" s="14" t="s">
        <v>4362</v>
      </c>
      <c r="C1800" s="52" t="s">
        <v>13792</v>
      </c>
      <c r="D1800" s="128"/>
      <c r="E1800" s="129"/>
      <c r="F1800" s="129"/>
      <c r="G1800" s="130"/>
      <c r="H1800" s="128"/>
      <c r="I1800" s="129"/>
      <c r="J1800" s="129"/>
      <c r="K1800" s="130"/>
      <c r="L1800" s="2"/>
      <c r="M1800" s="2"/>
      <c r="N1800" s="58"/>
      <c r="O1800" s="81"/>
      <c r="P1800" s="185"/>
      <c r="Q1800" s="2"/>
      <c r="R1800" s="2"/>
      <c r="S1800" s="44"/>
      <c r="T1800" s="43"/>
      <c r="U1800" s="8"/>
      <c r="V1800" s="8"/>
      <c r="W1800" s="8"/>
      <c r="X1800" s="8"/>
      <c r="Y1800" s="180"/>
      <c r="Z1800" s="73"/>
      <c r="AA1800" s="232"/>
      <c r="AB1800" s="72"/>
      <c r="AC1800" s="145"/>
      <c r="AD1800" s="71"/>
      <c r="AE1800" s="292"/>
      <c r="AF1800" s="220" t="s">
        <v>7391</v>
      </c>
      <c r="AG1800" s="55" t="s">
        <v>7390</v>
      </c>
      <c r="AH1800" s="141">
        <v>0.5</v>
      </c>
      <c r="AI1800" s="270"/>
      <c r="AJ1800" s="144"/>
      <c r="AK1800" s="150"/>
      <c r="AL1800" s="98">
        <f>ROUND(ROUND(ROUND(P1795*Y1796,0)*$AD$1775,0)*AH1800-AJ1798,0)</f>
        <v>147</v>
      </c>
      <c r="AM1800" s="66"/>
    </row>
    <row r="1801" spans="1:39" ht="16.75" customHeight="1" x14ac:dyDescent="0.3">
      <c r="A1801" s="11">
        <v>33</v>
      </c>
      <c r="B1801" s="14" t="s">
        <v>4361</v>
      </c>
      <c r="C1801" s="52" t="s">
        <v>13791</v>
      </c>
      <c r="D1801" s="45"/>
      <c r="E1801" s="2"/>
      <c r="F1801" s="2"/>
      <c r="G1801" s="44"/>
      <c r="H1801" s="45"/>
      <c r="I1801" s="2"/>
      <c r="J1801" s="2"/>
      <c r="K1801" s="44"/>
      <c r="L1801" s="2"/>
      <c r="M1801" s="2"/>
      <c r="N1801" s="58"/>
      <c r="O1801" s="81"/>
      <c r="P1801" s="185"/>
      <c r="Q1801" s="2"/>
      <c r="R1801" s="2"/>
      <c r="S1801" s="44"/>
      <c r="T1801" s="281" t="s">
        <v>13491</v>
      </c>
      <c r="U1801" s="282"/>
      <c r="V1801" s="282"/>
      <c r="W1801" s="282"/>
      <c r="X1801" s="2"/>
      <c r="Y1801" s="145"/>
      <c r="Z1801" s="71"/>
      <c r="AA1801" s="232"/>
      <c r="AB1801" s="72"/>
      <c r="AC1801" s="145"/>
      <c r="AD1801" s="71"/>
      <c r="AE1801" s="36"/>
      <c r="AF1801" s="194"/>
      <c r="AG1801" s="7"/>
      <c r="AH1801" s="7"/>
      <c r="AI1801" s="36"/>
      <c r="AJ1801" s="7"/>
      <c r="AK1801" s="37"/>
      <c r="AL1801" s="98">
        <f>ROUND(ROUND(P1795*Y1802,0)*$AD$1775,0)</f>
        <v>309</v>
      </c>
      <c r="AM1801" s="66"/>
    </row>
    <row r="1802" spans="1:39" ht="16.75" customHeight="1" x14ac:dyDescent="0.3">
      <c r="A1802" s="11">
        <v>33</v>
      </c>
      <c r="B1802" s="14" t="s">
        <v>4360</v>
      </c>
      <c r="C1802" s="52" t="s">
        <v>13790</v>
      </c>
      <c r="D1802" s="45"/>
      <c r="E1802" s="2"/>
      <c r="F1802" s="2"/>
      <c r="G1802" s="44"/>
      <c r="H1802" s="45"/>
      <c r="I1802" s="2"/>
      <c r="J1802" s="2"/>
      <c r="K1802" s="44"/>
      <c r="L1802" s="2"/>
      <c r="M1802" s="2"/>
      <c r="N1802" s="58"/>
      <c r="O1802" s="81"/>
      <c r="P1802" s="185"/>
      <c r="Q1802" s="2"/>
      <c r="R1802" s="2"/>
      <c r="S1802" s="44"/>
      <c r="T1802" s="284" t="s">
        <v>7405</v>
      </c>
      <c r="U1802" s="285"/>
      <c r="V1802" s="285"/>
      <c r="W1802" s="285"/>
      <c r="X1802" s="136" t="s">
        <v>7404</v>
      </c>
      <c r="Y1802" s="273">
        <v>0.95</v>
      </c>
      <c r="Z1802" s="274"/>
      <c r="AA1802" s="233"/>
      <c r="AB1802" s="156"/>
      <c r="AC1802" s="155"/>
      <c r="AD1802" s="157"/>
      <c r="AE1802" s="291" t="s">
        <v>12369</v>
      </c>
      <c r="AF1802" s="220" t="s">
        <v>7358</v>
      </c>
      <c r="AG1802" s="55" t="s">
        <v>7390</v>
      </c>
      <c r="AH1802" s="141">
        <v>0.7</v>
      </c>
      <c r="AI1802" s="141"/>
      <c r="AJ1802" s="141"/>
      <c r="AK1802" s="142"/>
      <c r="AL1802" s="98">
        <f>ROUND(ROUND(ROUND(P1795*Y1802,0)*$AD$1775,0)*AH1802,0)</f>
        <v>216</v>
      </c>
      <c r="AM1802" s="66"/>
    </row>
    <row r="1803" spans="1:39" ht="16.75" customHeight="1" x14ac:dyDescent="0.3">
      <c r="A1803" s="11">
        <v>33</v>
      </c>
      <c r="B1803" s="14" t="s">
        <v>4359</v>
      </c>
      <c r="C1803" s="52" t="s">
        <v>13789</v>
      </c>
      <c r="D1803" s="128"/>
      <c r="E1803" s="129"/>
      <c r="F1803" s="129"/>
      <c r="G1803" s="130"/>
      <c r="H1803" s="128"/>
      <c r="I1803" s="129"/>
      <c r="J1803" s="129"/>
      <c r="K1803" s="130"/>
      <c r="L1803" s="2"/>
      <c r="M1803" s="2"/>
      <c r="N1803" s="58"/>
      <c r="O1803" s="81"/>
      <c r="P1803" s="185"/>
      <c r="Q1803" s="2"/>
      <c r="R1803" s="2"/>
      <c r="S1803" s="44"/>
      <c r="T1803" s="284"/>
      <c r="U1803" s="285"/>
      <c r="V1803" s="285"/>
      <c r="W1803" s="285"/>
      <c r="X1803" s="2"/>
      <c r="Y1803" s="145"/>
      <c r="Z1803" s="71"/>
      <c r="AA1803" s="232"/>
      <c r="AB1803" s="72"/>
      <c r="AC1803" s="145"/>
      <c r="AD1803" s="71"/>
      <c r="AE1803" s="292"/>
      <c r="AF1803" s="220" t="s">
        <v>7391</v>
      </c>
      <c r="AG1803" s="55" t="s">
        <v>7390</v>
      </c>
      <c r="AH1803" s="141">
        <v>0.5</v>
      </c>
      <c r="AI1803" s="141"/>
      <c r="AJ1803" s="141"/>
      <c r="AK1803" s="142"/>
      <c r="AL1803" s="98">
        <f>ROUND(ROUND(ROUND(P1795*Y1802,0)*$AD$1775,0)*AH1803,0)</f>
        <v>155</v>
      </c>
      <c r="AM1803" s="66"/>
    </row>
    <row r="1804" spans="1:39" ht="16.75" customHeight="1" x14ac:dyDescent="0.3">
      <c r="A1804" s="11">
        <v>33</v>
      </c>
      <c r="B1804" s="14" t="s">
        <v>4358</v>
      </c>
      <c r="C1804" s="52" t="s">
        <v>13788</v>
      </c>
      <c r="D1804" s="128"/>
      <c r="E1804" s="129"/>
      <c r="F1804" s="129"/>
      <c r="G1804" s="130"/>
      <c r="H1804" s="128"/>
      <c r="I1804" s="129"/>
      <c r="J1804" s="129"/>
      <c r="K1804" s="130"/>
      <c r="L1804" s="2"/>
      <c r="M1804" s="2"/>
      <c r="N1804" s="58"/>
      <c r="O1804" s="81"/>
      <c r="P1804" s="185"/>
      <c r="Q1804" s="2"/>
      <c r="R1804" s="2"/>
      <c r="S1804" s="44"/>
      <c r="T1804" s="45"/>
      <c r="U1804" s="2"/>
      <c r="V1804" s="2"/>
      <c r="W1804" s="2"/>
      <c r="X1804" s="2"/>
      <c r="Y1804" s="145"/>
      <c r="Z1804" s="71"/>
      <c r="AA1804" s="232"/>
      <c r="AB1804" s="72"/>
      <c r="AC1804" s="145"/>
      <c r="AD1804" s="71"/>
      <c r="AE1804" s="36"/>
      <c r="AF1804" s="201"/>
      <c r="AG1804" s="55"/>
      <c r="AH1804" s="141"/>
      <c r="AI1804" s="268" t="s">
        <v>7356</v>
      </c>
      <c r="AJ1804" s="53">
        <v>5</v>
      </c>
      <c r="AK1804" s="181" t="s">
        <v>7357</v>
      </c>
      <c r="AL1804" s="98">
        <f>ROUND(ROUND(P1795*Y1802,0)*$AD$1775-AJ1804,0)</f>
        <v>304</v>
      </c>
      <c r="AM1804" s="66"/>
    </row>
    <row r="1805" spans="1:39" ht="16.75" customHeight="1" x14ac:dyDescent="0.3">
      <c r="A1805" s="11">
        <v>33</v>
      </c>
      <c r="B1805" s="14" t="s">
        <v>4357</v>
      </c>
      <c r="C1805" s="52" t="s">
        <v>13787</v>
      </c>
      <c r="D1805" s="128"/>
      <c r="E1805" s="129"/>
      <c r="F1805" s="129"/>
      <c r="G1805" s="130"/>
      <c r="H1805" s="128"/>
      <c r="I1805" s="129"/>
      <c r="J1805" s="129"/>
      <c r="K1805" s="130"/>
      <c r="L1805" s="2"/>
      <c r="M1805" s="2"/>
      <c r="N1805" s="58"/>
      <c r="O1805" s="81"/>
      <c r="P1805" s="185"/>
      <c r="Q1805" s="2"/>
      <c r="R1805" s="2"/>
      <c r="S1805" s="44"/>
      <c r="T1805" s="45"/>
      <c r="U1805" s="2"/>
      <c r="V1805" s="2"/>
      <c r="W1805" s="2"/>
      <c r="X1805" s="2"/>
      <c r="Y1805" s="145"/>
      <c r="Z1805" s="71"/>
      <c r="AA1805" s="232"/>
      <c r="AB1805" s="72"/>
      <c r="AC1805" s="145"/>
      <c r="AD1805" s="71"/>
      <c r="AE1805" s="291" t="s">
        <v>12369</v>
      </c>
      <c r="AF1805" s="220" t="s">
        <v>7358</v>
      </c>
      <c r="AG1805" s="55" t="s">
        <v>7390</v>
      </c>
      <c r="AH1805" s="141">
        <v>0.7</v>
      </c>
      <c r="AI1805" s="269"/>
      <c r="AJ1805" s="136"/>
      <c r="AK1805" s="75"/>
      <c r="AL1805" s="98">
        <f>ROUND(ROUND(ROUND(P1795*Y1802,0)*$AD$1775,0)*AH1805-AJ1804,0)</f>
        <v>211</v>
      </c>
      <c r="AM1805" s="66"/>
    </row>
    <row r="1806" spans="1:39" ht="16.75" customHeight="1" x14ac:dyDescent="0.3">
      <c r="A1806" s="11">
        <v>33</v>
      </c>
      <c r="B1806" s="14" t="s">
        <v>4356</v>
      </c>
      <c r="C1806" s="52" t="s">
        <v>13786</v>
      </c>
      <c r="D1806" s="128"/>
      <c r="E1806" s="129"/>
      <c r="F1806" s="129"/>
      <c r="G1806" s="130"/>
      <c r="H1806" s="128"/>
      <c r="I1806" s="129"/>
      <c r="J1806" s="129"/>
      <c r="K1806" s="130"/>
      <c r="L1806" s="2"/>
      <c r="M1806" s="2"/>
      <c r="N1806" s="58"/>
      <c r="O1806" s="81"/>
      <c r="P1806" s="185"/>
      <c r="Q1806" s="2"/>
      <c r="R1806" s="2"/>
      <c r="S1806" s="44"/>
      <c r="T1806" s="43"/>
      <c r="U1806" s="8"/>
      <c r="V1806" s="8"/>
      <c r="W1806" s="8"/>
      <c r="X1806" s="8"/>
      <c r="Y1806" s="180"/>
      <c r="Z1806" s="73"/>
      <c r="AA1806" s="232"/>
      <c r="AB1806" s="72"/>
      <c r="AC1806" s="145"/>
      <c r="AD1806" s="71"/>
      <c r="AE1806" s="292"/>
      <c r="AF1806" s="220" t="s">
        <v>7391</v>
      </c>
      <c r="AG1806" s="55" t="s">
        <v>7390</v>
      </c>
      <c r="AH1806" s="141">
        <v>0.5</v>
      </c>
      <c r="AI1806" s="270"/>
      <c r="AJ1806" s="144"/>
      <c r="AK1806" s="150"/>
      <c r="AL1806" s="98">
        <f>ROUND(ROUND(ROUND(P1795*Y1802,0)*$AD$1775,0)*AH1806-AJ1804,0)</f>
        <v>150</v>
      </c>
      <c r="AM1806" s="66"/>
    </row>
    <row r="1807" spans="1:39" ht="16.75" customHeight="1" x14ac:dyDescent="0.3">
      <c r="A1807" s="11">
        <v>33</v>
      </c>
      <c r="B1807" s="14" t="s">
        <v>4355</v>
      </c>
      <c r="C1807" s="52" t="s">
        <v>13785</v>
      </c>
      <c r="D1807" s="45"/>
      <c r="E1807" s="2"/>
      <c r="F1807" s="2"/>
      <c r="G1807" s="44"/>
      <c r="H1807" s="45"/>
      <c r="I1807" s="2"/>
      <c r="J1807" s="2"/>
      <c r="K1807" s="44"/>
      <c r="L1807" s="2"/>
      <c r="M1807" s="2"/>
      <c r="N1807" s="58"/>
      <c r="O1807" s="81"/>
      <c r="P1807" s="167" t="s">
        <v>7398</v>
      </c>
      <c r="Q1807" s="36"/>
      <c r="R1807" s="36"/>
      <c r="S1807" s="50"/>
      <c r="T1807" s="36"/>
      <c r="U1807" s="36"/>
      <c r="V1807" s="36"/>
      <c r="W1807" s="36"/>
      <c r="X1807" s="36"/>
      <c r="Y1807" s="217"/>
      <c r="Z1807" s="50"/>
      <c r="AA1807" s="12"/>
      <c r="AB1807" s="45"/>
      <c r="AC1807" s="2"/>
      <c r="AD1807" s="44"/>
      <c r="AE1807" s="36"/>
      <c r="AF1807" s="53"/>
      <c r="AG1807" s="36"/>
      <c r="AH1807" s="36"/>
      <c r="AI1807" s="36"/>
      <c r="AJ1807" s="36"/>
      <c r="AK1807" s="50"/>
      <c r="AL1807" s="98">
        <f>ROUND(P1813*$AD$1775,0)</f>
        <v>308</v>
      </c>
      <c r="AM1807" s="16"/>
    </row>
    <row r="1808" spans="1:39" ht="16.75" customHeight="1" x14ac:dyDescent="0.3">
      <c r="A1808" s="11">
        <v>33</v>
      </c>
      <c r="B1808" s="14" t="s">
        <v>4354</v>
      </c>
      <c r="C1808" s="52" t="s">
        <v>13784</v>
      </c>
      <c r="D1808" s="45"/>
      <c r="E1808" s="2"/>
      <c r="F1808" s="2"/>
      <c r="G1808" s="44"/>
      <c r="H1808" s="45"/>
      <c r="I1808" s="2"/>
      <c r="J1808" s="2"/>
      <c r="K1808" s="44"/>
      <c r="L1808" s="2"/>
      <c r="M1808" s="2"/>
      <c r="N1808" s="58"/>
      <c r="O1808" s="81"/>
      <c r="P1808" s="185"/>
      <c r="Q1808" s="2"/>
      <c r="R1808" s="2"/>
      <c r="S1808" s="44"/>
      <c r="T1808" s="2"/>
      <c r="U1808" s="2"/>
      <c r="V1808" s="2"/>
      <c r="W1808" s="2"/>
      <c r="X1808" s="2"/>
      <c r="Y1808" s="145"/>
      <c r="Z1808" s="71"/>
      <c r="AA1808" s="232"/>
      <c r="AB1808" s="72"/>
      <c r="AC1808" s="145"/>
      <c r="AD1808" s="71"/>
      <c r="AE1808" s="291" t="s">
        <v>12369</v>
      </c>
      <c r="AF1808" s="220" t="s">
        <v>7358</v>
      </c>
      <c r="AG1808" s="55" t="s">
        <v>7390</v>
      </c>
      <c r="AH1808" s="141">
        <v>0.7</v>
      </c>
      <c r="AI1808" s="141"/>
      <c r="AJ1808" s="141"/>
      <c r="AK1808" s="142"/>
      <c r="AL1808" s="98">
        <f>ROUND(ROUND(P1813*$AD$1775,0)*AH1808,0)</f>
        <v>216</v>
      </c>
      <c r="AM1808" s="16"/>
    </row>
    <row r="1809" spans="1:39" ht="16.75" customHeight="1" x14ac:dyDescent="0.3">
      <c r="A1809" s="11">
        <v>33</v>
      </c>
      <c r="B1809" s="14" t="s">
        <v>4353</v>
      </c>
      <c r="C1809" s="52" t="s">
        <v>13783</v>
      </c>
      <c r="D1809" s="128"/>
      <c r="E1809" s="129"/>
      <c r="F1809" s="129"/>
      <c r="G1809" s="130"/>
      <c r="H1809" s="128"/>
      <c r="I1809" s="129"/>
      <c r="J1809" s="129"/>
      <c r="K1809" s="130"/>
      <c r="L1809" s="2"/>
      <c r="M1809" s="2"/>
      <c r="N1809" s="58"/>
      <c r="O1809" s="81"/>
      <c r="P1809" s="185"/>
      <c r="Q1809" s="2"/>
      <c r="R1809" s="2"/>
      <c r="S1809" s="44"/>
      <c r="T1809" s="45"/>
      <c r="U1809" s="2"/>
      <c r="V1809" s="2"/>
      <c r="W1809" s="2"/>
      <c r="X1809" s="2"/>
      <c r="Y1809" s="145"/>
      <c r="Z1809" s="71"/>
      <c r="AA1809" s="232"/>
      <c r="AB1809" s="72"/>
      <c r="AC1809" s="145"/>
      <c r="AD1809" s="71"/>
      <c r="AE1809" s="292"/>
      <c r="AF1809" s="220" t="s">
        <v>7391</v>
      </c>
      <c r="AG1809" s="55" t="s">
        <v>7390</v>
      </c>
      <c r="AH1809" s="141">
        <v>0.5</v>
      </c>
      <c r="AI1809" s="141"/>
      <c r="AJ1809" s="141"/>
      <c r="AK1809" s="142"/>
      <c r="AL1809" s="6">
        <f>ROUND(ROUND(P1813*$AD$1775,0)*AH1809,0)</f>
        <v>154</v>
      </c>
      <c r="AM1809" s="66"/>
    </row>
    <row r="1810" spans="1:39" ht="16.75" customHeight="1" x14ac:dyDescent="0.3">
      <c r="A1810" s="11">
        <v>33</v>
      </c>
      <c r="B1810" s="14" t="s">
        <v>4352</v>
      </c>
      <c r="C1810" s="52" t="s">
        <v>13782</v>
      </c>
      <c r="D1810" s="128"/>
      <c r="E1810" s="129"/>
      <c r="F1810" s="129"/>
      <c r="G1810" s="130"/>
      <c r="H1810" s="128"/>
      <c r="I1810" s="129"/>
      <c r="J1810" s="129"/>
      <c r="K1810" s="130"/>
      <c r="L1810" s="2"/>
      <c r="M1810" s="2"/>
      <c r="N1810" s="58"/>
      <c r="O1810" s="81"/>
      <c r="P1810" s="185"/>
      <c r="Q1810" s="2"/>
      <c r="R1810" s="2"/>
      <c r="S1810" s="44"/>
      <c r="T1810" s="2"/>
      <c r="U1810" s="2"/>
      <c r="V1810" s="2"/>
      <c r="W1810" s="2"/>
      <c r="X1810" s="2"/>
      <c r="Y1810" s="145"/>
      <c r="Z1810" s="71"/>
      <c r="AA1810" s="232"/>
      <c r="AB1810" s="72"/>
      <c r="AC1810" s="145"/>
      <c r="AD1810" s="71"/>
      <c r="AE1810" s="36"/>
      <c r="AF1810" s="201"/>
      <c r="AG1810" s="55"/>
      <c r="AH1810" s="141"/>
      <c r="AI1810" s="268" t="s">
        <v>7356</v>
      </c>
      <c r="AJ1810" s="53">
        <v>5</v>
      </c>
      <c r="AK1810" s="181" t="s">
        <v>7357</v>
      </c>
      <c r="AL1810" s="98">
        <f>ROUND(P1813*$AD$1775-AJ1810,0)</f>
        <v>303</v>
      </c>
      <c r="AM1810" s="66"/>
    </row>
    <row r="1811" spans="1:39" ht="16.75" customHeight="1" x14ac:dyDescent="0.3">
      <c r="A1811" s="11">
        <v>33</v>
      </c>
      <c r="B1811" s="14" t="s">
        <v>4351</v>
      </c>
      <c r="C1811" s="52" t="s">
        <v>13781</v>
      </c>
      <c r="D1811" s="128"/>
      <c r="E1811" s="129"/>
      <c r="F1811" s="129"/>
      <c r="G1811" s="130"/>
      <c r="H1811" s="128"/>
      <c r="I1811" s="129"/>
      <c r="J1811" s="129"/>
      <c r="K1811" s="130"/>
      <c r="L1811" s="2"/>
      <c r="M1811" s="2"/>
      <c r="N1811" s="58"/>
      <c r="O1811" s="81"/>
      <c r="P1811" s="185"/>
      <c r="Q1811" s="2"/>
      <c r="R1811" s="2"/>
      <c r="S1811" s="44"/>
      <c r="T1811" s="2"/>
      <c r="U1811" s="2"/>
      <c r="V1811" s="2"/>
      <c r="W1811" s="2"/>
      <c r="X1811" s="2"/>
      <c r="Y1811" s="145"/>
      <c r="Z1811" s="71"/>
      <c r="AA1811" s="232"/>
      <c r="AB1811" s="72"/>
      <c r="AC1811" s="145"/>
      <c r="AD1811" s="71"/>
      <c r="AE1811" s="291" t="s">
        <v>12369</v>
      </c>
      <c r="AF1811" s="220" t="s">
        <v>7358</v>
      </c>
      <c r="AG1811" s="55" t="s">
        <v>7390</v>
      </c>
      <c r="AH1811" s="141">
        <v>0.7</v>
      </c>
      <c r="AI1811" s="269"/>
      <c r="AJ1811" s="136"/>
      <c r="AK1811" s="75"/>
      <c r="AL1811" s="98">
        <f>ROUND(ROUND(P1813*$AD$1775,0)*AH1811-AJ1810,0)</f>
        <v>211</v>
      </c>
      <c r="AM1811" s="66"/>
    </row>
    <row r="1812" spans="1:39" ht="16.75" customHeight="1" x14ac:dyDescent="0.3">
      <c r="A1812" s="11">
        <v>33</v>
      </c>
      <c r="B1812" s="14" t="s">
        <v>4350</v>
      </c>
      <c r="C1812" s="52" t="s">
        <v>13780</v>
      </c>
      <c r="D1812" s="128"/>
      <c r="E1812" s="129"/>
      <c r="F1812" s="129"/>
      <c r="G1812" s="130"/>
      <c r="H1812" s="128"/>
      <c r="I1812" s="129"/>
      <c r="J1812" s="129"/>
      <c r="K1812" s="130"/>
      <c r="L1812" s="2"/>
      <c r="M1812" s="2"/>
      <c r="N1812" s="58"/>
      <c r="O1812" s="81"/>
      <c r="P1812" s="185"/>
      <c r="Q1812" s="2"/>
      <c r="R1812" s="2"/>
      <c r="S1812" s="44"/>
      <c r="T1812" s="2"/>
      <c r="U1812" s="2"/>
      <c r="V1812" s="2"/>
      <c r="W1812" s="2"/>
      <c r="X1812" s="2"/>
      <c r="Y1812" s="145"/>
      <c r="Z1812" s="71"/>
      <c r="AA1812" s="232"/>
      <c r="AB1812" s="72"/>
      <c r="AC1812" s="145"/>
      <c r="AD1812" s="71"/>
      <c r="AE1812" s="292"/>
      <c r="AF1812" s="220" t="s">
        <v>7391</v>
      </c>
      <c r="AG1812" s="55" t="s">
        <v>7390</v>
      </c>
      <c r="AH1812" s="141">
        <v>0.5</v>
      </c>
      <c r="AI1812" s="270"/>
      <c r="AJ1812" s="144"/>
      <c r="AK1812" s="150"/>
      <c r="AL1812" s="6">
        <f>ROUND(ROUND(P1813*$AD$1775,0)*AH1812-AJ1810,0)</f>
        <v>149</v>
      </c>
      <c r="AM1812" s="66"/>
    </row>
    <row r="1813" spans="1:39" ht="16.75" customHeight="1" x14ac:dyDescent="0.3">
      <c r="A1813" s="11">
        <v>33</v>
      </c>
      <c r="B1813" s="14" t="s">
        <v>4349</v>
      </c>
      <c r="C1813" s="52" t="s">
        <v>13779</v>
      </c>
      <c r="D1813" s="45"/>
      <c r="E1813" s="2"/>
      <c r="F1813" s="2"/>
      <c r="G1813" s="44"/>
      <c r="H1813" s="45"/>
      <c r="I1813" s="2"/>
      <c r="J1813" s="2"/>
      <c r="K1813" s="44"/>
      <c r="L1813" s="2"/>
      <c r="M1813" s="2"/>
      <c r="N1813" s="58"/>
      <c r="O1813" s="81"/>
      <c r="P1813" s="271">
        <f>'21共同生活援助（日中支援型）'!P769</f>
        <v>616</v>
      </c>
      <c r="Q1813" s="272"/>
      <c r="R1813" s="2" t="s">
        <v>7388</v>
      </c>
      <c r="S1813" s="44"/>
      <c r="T1813" s="281" t="s">
        <v>7380</v>
      </c>
      <c r="U1813" s="282"/>
      <c r="V1813" s="282"/>
      <c r="W1813" s="282"/>
      <c r="X1813" s="36"/>
      <c r="Y1813" s="217"/>
      <c r="Z1813" s="74"/>
      <c r="AA1813" s="232"/>
      <c r="AB1813" s="72"/>
      <c r="AC1813" s="145"/>
      <c r="AD1813" s="71"/>
      <c r="AE1813" s="36"/>
      <c r="AF1813" s="194"/>
      <c r="AG1813" s="7"/>
      <c r="AH1813" s="7"/>
      <c r="AI1813" s="36"/>
      <c r="AJ1813" s="7"/>
      <c r="AK1813" s="37"/>
      <c r="AL1813" s="98">
        <f>ROUND(ROUND(P1813*Y1814,0)*$AD$1775,0)</f>
        <v>287</v>
      </c>
      <c r="AM1813" s="66"/>
    </row>
    <row r="1814" spans="1:39" ht="16.75" customHeight="1" x14ac:dyDescent="0.3">
      <c r="A1814" s="11">
        <v>33</v>
      </c>
      <c r="B1814" s="14" t="s">
        <v>4348</v>
      </c>
      <c r="C1814" s="52" t="s">
        <v>13778</v>
      </c>
      <c r="D1814" s="45"/>
      <c r="E1814" s="2"/>
      <c r="F1814" s="2"/>
      <c r="G1814" s="44"/>
      <c r="H1814" s="45"/>
      <c r="I1814" s="2"/>
      <c r="J1814" s="2"/>
      <c r="K1814" s="44"/>
      <c r="L1814" s="2"/>
      <c r="M1814" s="2"/>
      <c r="N1814" s="58"/>
      <c r="O1814" s="81"/>
      <c r="P1814" s="72"/>
      <c r="Q1814" s="145"/>
      <c r="R1814" s="2"/>
      <c r="S1814" s="44"/>
      <c r="T1814" s="284"/>
      <c r="U1814" s="285"/>
      <c r="V1814" s="285"/>
      <c r="W1814" s="285"/>
      <c r="X1814" s="136" t="s">
        <v>13777</v>
      </c>
      <c r="Y1814" s="273">
        <v>0.93</v>
      </c>
      <c r="Z1814" s="274"/>
      <c r="AA1814" s="233"/>
      <c r="AB1814" s="156"/>
      <c r="AC1814" s="155"/>
      <c r="AD1814" s="157"/>
      <c r="AE1814" s="291" t="s">
        <v>13776</v>
      </c>
      <c r="AF1814" s="220" t="s">
        <v>13775</v>
      </c>
      <c r="AG1814" s="55" t="s">
        <v>13774</v>
      </c>
      <c r="AH1814" s="141">
        <v>0.7</v>
      </c>
      <c r="AI1814" s="141"/>
      <c r="AJ1814" s="141"/>
      <c r="AK1814" s="142"/>
      <c r="AL1814" s="98">
        <f>ROUND(ROUND(ROUND(P1813*Y1814,0)*$AD$1775,0)*AH1814,0)</f>
        <v>201</v>
      </c>
      <c r="AM1814" s="66"/>
    </row>
    <row r="1815" spans="1:39" ht="16.75" customHeight="1" x14ac:dyDescent="0.3">
      <c r="A1815" s="11">
        <v>33</v>
      </c>
      <c r="B1815" s="14" t="s">
        <v>4347</v>
      </c>
      <c r="C1815" s="52" t="s">
        <v>13773</v>
      </c>
      <c r="D1815" s="128"/>
      <c r="E1815" s="129"/>
      <c r="F1815" s="129"/>
      <c r="G1815" s="130"/>
      <c r="H1815" s="128"/>
      <c r="I1815" s="129"/>
      <c r="J1815" s="129"/>
      <c r="K1815" s="130"/>
      <c r="L1815" s="2"/>
      <c r="M1815" s="2"/>
      <c r="N1815" s="58"/>
      <c r="O1815" s="81"/>
      <c r="P1815" s="185"/>
      <c r="Q1815" s="2"/>
      <c r="R1815" s="2"/>
      <c r="S1815" s="44"/>
      <c r="T1815" s="284"/>
      <c r="U1815" s="285"/>
      <c r="V1815" s="285"/>
      <c r="W1815" s="285"/>
      <c r="X1815" s="2"/>
      <c r="Y1815" s="145"/>
      <c r="Z1815" s="71"/>
      <c r="AA1815" s="232"/>
      <c r="AB1815" s="72"/>
      <c r="AC1815" s="145"/>
      <c r="AD1815" s="71"/>
      <c r="AE1815" s="292"/>
      <c r="AF1815" s="220" t="s">
        <v>8806</v>
      </c>
      <c r="AG1815" s="55" t="s">
        <v>8805</v>
      </c>
      <c r="AH1815" s="141">
        <v>0.5</v>
      </c>
      <c r="AI1815" s="141"/>
      <c r="AJ1815" s="141"/>
      <c r="AK1815" s="142"/>
      <c r="AL1815" s="98">
        <f>ROUND(ROUND(ROUND(P1813*Y1814,0)*$AD$1775,0)*AH1815,0)</f>
        <v>144</v>
      </c>
      <c r="AM1815" s="66"/>
    </row>
    <row r="1816" spans="1:39" ht="16.75" customHeight="1" x14ac:dyDescent="0.3">
      <c r="A1816" s="11">
        <v>33</v>
      </c>
      <c r="B1816" s="14" t="s">
        <v>4346</v>
      </c>
      <c r="C1816" s="52" t="s">
        <v>13772</v>
      </c>
      <c r="D1816" s="128"/>
      <c r="E1816" s="129"/>
      <c r="F1816" s="129"/>
      <c r="G1816" s="130"/>
      <c r="H1816" s="128"/>
      <c r="I1816" s="129"/>
      <c r="J1816" s="129"/>
      <c r="K1816" s="130"/>
      <c r="L1816" s="2"/>
      <c r="M1816" s="2"/>
      <c r="N1816" s="58"/>
      <c r="O1816" s="81"/>
      <c r="P1816" s="185"/>
      <c r="Q1816" s="2"/>
      <c r="R1816" s="2"/>
      <c r="S1816" s="44"/>
      <c r="T1816" s="45"/>
      <c r="U1816" s="2"/>
      <c r="V1816" s="2"/>
      <c r="W1816" s="2"/>
      <c r="X1816" s="2"/>
      <c r="Y1816" s="145"/>
      <c r="Z1816" s="71"/>
      <c r="AA1816" s="232"/>
      <c r="AB1816" s="72"/>
      <c r="AC1816" s="145"/>
      <c r="AD1816" s="71"/>
      <c r="AE1816" s="36"/>
      <c r="AF1816" s="201"/>
      <c r="AG1816" s="55"/>
      <c r="AH1816" s="141"/>
      <c r="AI1816" s="268" t="s">
        <v>7356</v>
      </c>
      <c r="AJ1816" s="53">
        <v>5</v>
      </c>
      <c r="AK1816" s="181" t="s">
        <v>7357</v>
      </c>
      <c r="AL1816" s="98">
        <f>ROUND(ROUND(P1813*Y1814,0)*$AD$1775-AJ1816,0)</f>
        <v>282</v>
      </c>
      <c r="AM1816" s="66"/>
    </row>
    <row r="1817" spans="1:39" ht="16.75" customHeight="1" x14ac:dyDescent="0.3">
      <c r="A1817" s="11">
        <v>33</v>
      </c>
      <c r="B1817" s="14" t="s">
        <v>4345</v>
      </c>
      <c r="C1817" s="52" t="s">
        <v>13771</v>
      </c>
      <c r="D1817" s="128"/>
      <c r="E1817" s="129"/>
      <c r="F1817" s="129"/>
      <c r="G1817" s="130"/>
      <c r="H1817" s="128"/>
      <c r="I1817" s="129"/>
      <c r="J1817" s="129"/>
      <c r="K1817" s="130"/>
      <c r="L1817" s="2"/>
      <c r="M1817" s="2"/>
      <c r="N1817" s="58"/>
      <c r="O1817" s="81"/>
      <c r="P1817" s="185"/>
      <c r="Q1817" s="2"/>
      <c r="R1817" s="2"/>
      <c r="S1817" s="44"/>
      <c r="T1817" s="45"/>
      <c r="U1817" s="2"/>
      <c r="V1817" s="2"/>
      <c r="W1817" s="2"/>
      <c r="X1817" s="2"/>
      <c r="Y1817" s="145"/>
      <c r="Z1817" s="71"/>
      <c r="AA1817" s="232"/>
      <c r="AB1817" s="72"/>
      <c r="AC1817" s="145"/>
      <c r="AD1817" s="71"/>
      <c r="AE1817" s="291" t="s">
        <v>13763</v>
      </c>
      <c r="AF1817" s="220" t="s">
        <v>8809</v>
      </c>
      <c r="AG1817" s="55" t="s">
        <v>8805</v>
      </c>
      <c r="AH1817" s="141">
        <v>0.7</v>
      </c>
      <c r="AI1817" s="269"/>
      <c r="AJ1817" s="136"/>
      <c r="AK1817" s="75"/>
      <c r="AL1817" s="98">
        <f>ROUND(ROUND(ROUND(P1813*Y1814,0)*$AD$1775,0)*AH1817-AJ1816,0)</f>
        <v>196</v>
      </c>
      <c r="AM1817" s="66"/>
    </row>
    <row r="1818" spans="1:39" ht="16.75" customHeight="1" x14ac:dyDescent="0.3">
      <c r="A1818" s="11">
        <v>33</v>
      </c>
      <c r="B1818" s="14" t="s">
        <v>4344</v>
      </c>
      <c r="C1818" s="52" t="s">
        <v>13770</v>
      </c>
      <c r="D1818" s="128"/>
      <c r="E1818" s="129"/>
      <c r="F1818" s="129"/>
      <c r="G1818" s="130"/>
      <c r="H1818" s="128"/>
      <c r="I1818" s="129"/>
      <c r="J1818" s="129"/>
      <c r="K1818" s="130"/>
      <c r="L1818" s="2"/>
      <c r="M1818" s="2"/>
      <c r="N1818" s="58"/>
      <c r="O1818" s="81"/>
      <c r="P1818" s="185"/>
      <c r="Q1818" s="2"/>
      <c r="R1818" s="2"/>
      <c r="S1818" s="44"/>
      <c r="T1818" s="43"/>
      <c r="U1818" s="8"/>
      <c r="V1818" s="8"/>
      <c r="W1818" s="8"/>
      <c r="X1818" s="8"/>
      <c r="Y1818" s="180"/>
      <c r="Z1818" s="73"/>
      <c r="AA1818" s="232"/>
      <c r="AB1818" s="72"/>
      <c r="AC1818" s="145"/>
      <c r="AD1818" s="71"/>
      <c r="AE1818" s="292"/>
      <c r="AF1818" s="220" t="s">
        <v>8806</v>
      </c>
      <c r="AG1818" s="55" t="s">
        <v>8805</v>
      </c>
      <c r="AH1818" s="141">
        <v>0.5</v>
      </c>
      <c r="AI1818" s="270"/>
      <c r="AJ1818" s="144"/>
      <c r="AK1818" s="150"/>
      <c r="AL1818" s="98">
        <f>ROUND(ROUND(ROUND(P1813*Y1814,0)*$AD$1775,0)*AH1818-AJ1816,0)</f>
        <v>139</v>
      </c>
      <c r="AM1818" s="66"/>
    </row>
    <row r="1819" spans="1:39" ht="16.75" customHeight="1" x14ac:dyDescent="0.3">
      <c r="A1819" s="11">
        <v>33</v>
      </c>
      <c r="B1819" s="14" t="s">
        <v>4343</v>
      </c>
      <c r="C1819" s="52" t="s">
        <v>13769</v>
      </c>
      <c r="D1819" s="45"/>
      <c r="E1819" s="2"/>
      <c r="F1819" s="2"/>
      <c r="G1819" s="44"/>
      <c r="H1819" s="45"/>
      <c r="I1819" s="2"/>
      <c r="J1819" s="2"/>
      <c r="K1819" s="44"/>
      <c r="L1819" s="2"/>
      <c r="M1819" s="2"/>
      <c r="N1819" s="58"/>
      <c r="O1819" s="81"/>
      <c r="P1819" s="185"/>
      <c r="Q1819" s="2"/>
      <c r="R1819" s="2"/>
      <c r="S1819" s="44"/>
      <c r="T1819" s="281" t="s">
        <v>13491</v>
      </c>
      <c r="U1819" s="282"/>
      <c r="V1819" s="282"/>
      <c r="W1819" s="282"/>
      <c r="X1819" s="2"/>
      <c r="Y1819" s="145"/>
      <c r="Z1819" s="71"/>
      <c r="AA1819" s="232"/>
      <c r="AB1819" s="72"/>
      <c r="AC1819" s="145"/>
      <c r="AD1819" s="71"/>
      <c r="AE1819" s="36"/>
      <c r="AF1819" s="194"/>
      <c r="AG1819" s="7"/>
      <c r="AH1819" s="7"/>
      <c r="AI1819" s="36"/>
      <c r="AJ1819" s="7"/>
      <c r="AK1819" s="37"/>
      <c r="AL1819" s="98">
        <f>ROUND(ROUND(P1813*Y1820,0)*$AD$1775,0)</f>
        <v>293</v>
      </c>
      <c r="AM1819" s="66"/>
    </row>
    <row r="1820" spans="1:39" ht="16.75" customHeight="1" x14ac:dyDescent="0.3">
      <c r="A1820" s="11">
        <v>33</v>
      </c>
      <c r="B1820" s="14" t="s">
        <v>4342</v>
      </c>
      <c r="C1820" s="52" t="s">
        <v>13768</v>
      </c>
      <c r="D1820" s="45"/>
      <c r="E1820" s="2"/>
      <c r="F1820" s="2"/>
      <c r="G1820" s="44"/>
      <c r="H1820" s="45"/>
      <c r="I1820" s="2"/>
      <c r="J1820" s="2"/>
      <c r="K1820" s="44"/>
      <c r="L1820" s="2"/>
      <c r="M1820" s="2"/>
      <c r="N1820" s="58"/>
      <c r="O1820" s="81"/>
      <c r="P1820" s="185"/>
      <c r="Q1820" s="2"/>
      <c r="R1820" s="2"/>
      <c r="S1820" s="44"/>
      <c r="T1820" s="284" t="s">
        <v>13767</v>
      </c>
      <c r="U1820" s="285"/>
      <c r="V1820" s="285"/>
      <c r="W1820" s="285"/>
      <c r="X1820" s="136" t="s">
        <v>8817</v>
      </c>
      <c r="Y1820" s="273">
        <v>0.95</v>
      </c>
      <c r="Z1820" s="274"/>
      <c r="AA1820" s="233"/>
      <c r="AB1820" s="156"/>
      <c r="AC1820" s="155"/>
      <c r="AD1820" s="157"/>
      <c r="AE1820" s="291" t="s">
        <v>13763</v>
      </c>
      <c r="AF1820" s="220" t="s">
        <v>8809</v>
      </c>
      <c r="AG1820" s="55" t="s">
        <v>8805</v>
      </c>
      <c r="AH1820" s="141">
        <v>0.7</v>
      </c>
      <c r="AI1820" s="141"/>
      <c r="AJ1820" s="141"/>
      <c r="AK1820" s="142"/>
      <c r="AL1820" s="98">
        <f>ROUND(ROUND(ROUND(P1813*Y1820,0)*$AD$1775,0)*AH1820,0)</f>
        <v>205</v>
      </c>
      <c r="AM1820" s="66"/>
    </row>
    <row r="1821" spans="1:39" ht="16.75" customHeight="1" x14ac:dyDescent="0.3">
      <c r="A1821" s="11">
        <v>33</v>
      </c>
      <c r="B1821" s="14" t="s">
        <v>4341</v>
      </c>
      <c r="C1821" s="52" t="s">
        <v>13766</v>
      </c>
      <c r="D1821" s="128"/>
      <c r="E1821" s="129"/>
      <c r="F1821" s="129"/>
      <c r="G1821" s="130"/>
      <c r="H1821" s="128"/>
      <c r="I1821" s="129"/>
      <c r="J1821" s="129"/>
      <c r="K1821" s="130"/>
      <c r="L1821" s="2"/>
      <c r="M1821" s="2"/>
      <c r="N1821" s="58"/>
      <c r="O1821" s="81"/>
      <c r="P1821" s="185"/>
      <c r="Q1821" s="2"/>
      <c r="R1821" s="2"/>
      <c r="S1821" s="44"/>
      <c r="T1821" s="284"/>
      <c r="U1821" s="285"/>
      <c r="V1821" s="285"/>
      <c r="W1821" s="285"/>
      <c r="X1821" s="2"/>
      <c r="Y1821" s="145"/>
      <c r="Z1821" s="71"/>
      <c r="AA1821" s="232"/>
      <c r="AB1821" s="72"/>
      <c r="AC1821" s="145"/>
      <c r="AD1821" s="71"/>
      <c r="AE1821" s="292"/>
      <c r="AF1821" s="220" t="s">
        <v>8806</v>
      </c>
      <c r="AG1821" s="55" t="s">
        <v>8805</v>
      </c>
      <c r="AH1821" s="141">
        <v>0.5</v>
      </c>
      <c r="AI1821" s="141"/>
      <c r="AJ1821" s="141"/>
      <c r="AK1821" s="142"/>
      <c r="AL1821" s="98">
        <f>ROUND(ROUND(ROUND(P1813*Y1820,0)*$AD$1775,0)*AH1821,0)</f>
        <v>147</v>
      </c>
      <c r="AM1821" s="66"/>
    </row>
    <row r="1822" spans="1:39" ht="16.75" customHeight="1" x14ac:dyDescent="0.3">
      <c r="A1822" s="11">
        <v>33</v>
      </c>
      <c r="B1822" s="14" t="s">
        <v>4340</v>
      </c>
      <c r="C1822" s="52" t="s">
        <v>13765</v>
      </c>
      <c r="D1822" s="128"/>
      <c r="E1822" s="129"/>
      <c r="F1822" s="129"/>
      <c r="G1822" s="130"/>
      <c r="H1822" s="128"/>
      <c r="I1822" s="129"/>
      <c r="J1822" s="129"/>
      <c r="K1822" s="130"/>
      <c r="L1822" s="2"/>
      <c r="M1822" s="2"/>
      <c r="N1822" s="58"/>
      <c r="O1822" s="81"/>
      <c r="P1822" s="185"/>
      <c r="Q1822" s="2"/>
      <c r="R1822" s="2"/>
      <c r="S1822" s="44"/>
      <c r="T1822" s="45"/>
      <c r="U1822" s="2"/>
      <c r="V1822" s="2"/>
      <c r="W1822" s="2"/>
      <c r="X1822" s="2"/>
      <c r="Y1822" s="145"/>
      <c r="Z1822" s="71"/>
      <c r="AA1822" s="232"/>
      <c r="AB1822" s="72"/>
      <c r="AC1822" s="145"/>
      <c r="AD1822" s="71"/>
      <c r="AE1822" s="36"/>
      <c r="AF1822" s="201"/>
      <c r="AG1822" s="55"/>
      <c r="AH1822" s="141"/>
      <c r="AI1822" s="268" t="s">
        <v>7356</v>
      </c>
      <c r="AJ1822" s="53">
        <v>5</v>
      </c>
      <c r="AK1822" s="181" t="s">
        <v>7357</v>
      </c>
      <c r="AL1822" s="98">
        <f>ROUND(ROUND(P1813*Y1820,0)*$AD$1775-AJ1822,0)</f>
        <v>288</v>
      </c>
      <c r="AM1822" s="66"/>
    </row>
    <row r="1823" spans="1:39" ht="16.75" customHeight="1" x14ac:dyDescent="0.3">
      <c r="A1823" s="11">
        <v>33</v>
      </c>
      <c r="B1823" s="14" t="s">
        <v>4339</v>
      </c>
      <c r="C1823" s="52" t="s">
        <v>13764</v>
      </c>
      <c r="D1823" s="128"/>
      <c r="E1823" s="129"/>
      <c r="F1823" s="129"/>
      <c r="G1823" s="130"/>
      <c r="H1823" s="128"/>
      <c r="I1823" s="129"/>
      <c r="J1823" s="129"/>
      <c r="K1823" s="130"/>
      <c r="L1823" s="2"/>
      <c r="M1823" s="2"/>
      <c r="N1823" s="58"/>
      <c r="O1823" s="81"/>
      <c r="P1823" s="185"/>
      <c r="Q1823" s="2"/>
      <c r="R1823" s="2"/>
      <c r="S1823" s="44"/>
      <c r="T1823" s="45"/>
      <c r="U1823" s="2"/>
      <c r="V1823" s="2"/>
      <c r="W1823" s="2"/>
      <c r="X1823" s="2"/>
      <c r="Y1823" s="145"/>
      <c r="Z1823" s="71"/>
      <c r="AA1823" s="232"/>
      <c r="AB1823" s="72"/>
      <c r="AC1823" s="145"/>
      <c r="AD1823" s="71"/>
      <c r="AE1823" s="291" t="s">
        <v>13763</v>
      </c>
      <c r="AF1823" s="220" t="s">
        <v>8809</v>
      </c>
      <c r="AG1823" s="55" t="s">
        <v>8805</v>
      </c>
      <c r="AH1823" s="141">
        <v>0.7</v>
      </c>
      <c r="AI1823" s="269"/>
      <c r="AJ1823" s="136"/>
      <c r="AK1823" s="75"/>
      <c r="AL1823" s="98">
        <f>ROUND(ROUND(ROUND(P1813*Y1820,0)*$AD$1775,0)*AH1823-AJ1822,0)</f>
        <v>200</v>
      </c>
      <c r="AM1823" s="66"/>
    </row>
    <row r="1824" spans="1:39" ht="16.75" customHeight="1" x14ac:dyDescent="0.3">
      <c r="A1824" s="11">
        <v>33</v>
      </c>
      <c r="B1824" s="14" t="s">
        <v>4338</v>
      </c>
      <c r="C1824" s="52" t="s">
        <v>13762</v>
      </c>
      <c r="D1824" s="128"/>
      <c r="E1824" s="129"/>
      <c r="F1824" s="129"/>
      <c r="G1824" s="130"/>
      <c r="H1824" s="128"/>
      <c r="I1824" s="129"/>
      <c r="J1824" s="129"/>
      <c r="K1824" s="130"/>
      <c r="L1824" s="2"/>
      <c r="M1824" s="2"/>
      <c r="N1824" s="58"/>
      <c r="O1824" s="81"/>
      <c r="P1824" s="185"/>
      <c r="Q1824" s="2"/>
      <c r="R1824" s="2"/>
      <c r="S1824" s="44"/>
      <c r="T1824" s="43"/>
      <c r="U1824" s="8"/>
      <c r="V1824" s="8"/>
      <c r="W1824" s="8"/>
      <c r="X1824" s="8"/>
      <c r="Y1824" s="180"/>
      <c r="Z1824" s="73"/>
      <c r="AA1824" s="232"/>
      <c r="AB1824" s="72"/>
      <c r="AC1824" s="145"/>
      <c r="AD1824" s="71"/>
      <c r="AE1824" s="292"/>
      <c r="AF1824" s="220" t="s">
        <v>8806</v>
      </c>
      <c r="AG1824" s="55" t="s">
        <v>8805</v>
      </c>
      <c r="AH1824" s="141">
        <v>0.5</v>
      </c>
      <c r="AI1824" s="270"/>
      <c r="AJ1824" s="144"/>
      <c r="AK1824" s="150"/>
      <c r="AL1824" s="98">
        <f>ROUND(ROUND(ROUND(P1813*Y1820,0)*$AD$1775,0)*AH1824-AJ1822,0)</f>
        <v>142</v>
      </c>
      <c r="AM1824" s="66"/>
    </row>
    <row r="1825" spans="1:39" ht="16.75" customHeight="1" x14ac:dyDescent="0.3">
      <c r="A1825" s="11">
        <v>33</v>
      </c>
      <c r="B1825" s="14" t="s">
        <v>4895</v>
      </c>
      <c r="C1825" s="52" t="s">
        <v>13761</v>
      </c>
      <c r="D1825" s="45"/>
      <c r="E1825" s="2"/>
      <c r="F1825" s="2"/>
      <c r="G1825" s="44"/>
      <c r="H1825" s="45"/>
      <c r="I1825" s="2"/>
      <c r="J1825" s="2"/>
      <c r="K1825" s="44"/>
      <c r="L1825" s="36"/>
      <c r="M1825" s="36"/>
      <c r="N1825" s="62"/>
      <c r="O1825" s="168"/>
      <c r="P1825" s="167" t="s">
        <v>7461</v>
      </c>
      <c r="Q1825" s="36"/>
      <c r="R1825" s="36"/>
      <c r="S1825" s="50"/>
      <c r="T1825" s="36"/>
      <c r="U1825" s="36"/>
      <c r="V1825" s="36"/>
      <c r="W1825" s="36"/>
      <c r="X1825" s="36"/>
      <c r="Y1825" s="217"/>
      <c r="Z1825" s="50"/>
      <c r="AA1825" s="12"/>
      <c r="AB1825" s="45"/>
      <c r="AC1825" s="2"/>
      <c r="AD1825" s="44"/>
      <c r="AE1825" s="36"/>
      <c r="AF1825" s="53"/>
      <c r="AG1825" s="36"/>
      <c r="AH1825" s="36"/>
      <c r="AI1825" s="36"/>
      <c r="AJ1825" s="36"/>
      <c r="AK1825" s="50"/>
      <c r="AL1825" s="98">
        <f>ROUND(P1831*$AD$1775,0)</f>
        <v>306</v>
      </c>
      <c r="AM1825" s="22" t="s">
        <v>7631</v>
      </c>
    </row>
    <row r="1826" spans="1:39" ht="16.75" customHeight="1" x14ac:dyDescent="0.3">
      <c r="A1826" s="11">
        <v>33</v>
      </c>
      <c r="B1826" s="14" t="s">
        <v>4894</v>
      </c>
      <c r="C1826" s="52" t="s">
        <v>13760</v>
      </c>
      <c r="D1826" s="284"/>
      <c r="E1826" s="285"/>
      <c r="F1826" s="285"/>
      <c r="G1826" s="286"/>
      <c r="H1826" s="284"/>
      <c r="I1826" s="306"/>
      <c r="J1826" s="306"/>
      <c r="K1826" s="289"/>
      <c r="L1826" s="285" t="s">
        <v>12482</v>
      </c>
      <c r="M1826" s="288"/>
      <c r="N1826" s="288"/>
      <c r="O1826" s="289"/>
      <c r="P1826" s="185"/>
      <c r="Q1826" s="2"/>
      <c r="R1826" s="2"/>
      <c r="S1826" s="44"/>
      <c r="T1826" s="2"/>
      <c r="U1826" s="2"/>
      <c r="V1826" s="2"/>
      <c r="W1826" s="2"/>
      <c r="X1826" s="2"/>
      <c r="Y1826" s="145"/>
      <c r="Z1826" s="71"/>
      <c r="AA1826" s="232"/>
      <c r="AB1826" s="72"/>
      <c r="AC1826" s="145"/>
      <c r="AD1826" s="71"/>
      <c r="AE1826" s="291" t="s">
        <v>12369</v>
      </c>
      <c r="AF1826" s="220" t="s">
        <v>7358</v>
      </c>
      <c r="AG1826" s="55" t="s">
        <v>7390</v>
      </c>
      <c r="AH1826" s="141">
        <v>0.7</v>
      </c>
      <c r="AI1826" s="141"/>
      <c r="AJ1826" s="141"/>
      <c r="AK1826" s="142"/>
      <c r="AL1826" s="98">
        <f>ROUND(ROUND(P1831*$AD$1775,0)*AH1826,0)</f>
        <v>214</v>
      </c>
      <c r="AM1826" s="66"/>
    </row>
    <row r="1827" spans="1:39" ht="16.75" customHeight="1" x14ac:dyDescent="0.3">
      <c r="A1827" s="11">
        <v>33</v>
      </c>
      <c r="B1827" s="14" t="s">
        <v>4893</v>
      </c>
      <c r="C1827" s="52" t="s">
        <v>13759</v>
      </c>
      <c r="D1827" s="284"/>
      <c r="E1827" s="285"/>
      <c r="F1827" s="285"/>
      <c r="G1827" s="286"/>
      <c r="H1827" s="290"/>
      <c r="I1827" s="306"/>
      <c r="J1827" s="306"/>
      <c r="K1827" s="289"/>
      <c r="L1827" s="285"/>
      <c r="M1827" s="288"/>
      <c r="N1827" s="288"/>
      <c r="O1827" s="289"/>
      <c r="P1827" s="185"/>
      <c r="Q1827" s="2"/>
      <c r="R1827" s="2"/>
      <c r="S1827" s="44"/>
      <c r="T1827" s="45"/>
      <c r="U1827" s="2"/>
      <c r="V1827" s="2"/>
      <c r="W1827" s="2"/>
      <c r="X1827" s="2"/>
      <c r="Y1827" s="145"/>
      <c r="Z1827" s="71"/>
      <c r="AA1827" s="232"/>
      <c r="AB1827" s="72"/>
      <c r="AC1827" s="145"/>
      <c r="AD1827" s="71"/>
      <c r="AE1827" s="292"/>
      <c r="AF1827" s="220" t="s">
        <v>7391</v>
      </c>
      <c r="AG1827" s="55" t="s">
        <v>7390</v>
      </c>
      <c r="AH1827" s="141">
        <v>0.5</v>
      </c>
      <c r="AI1827" s="141"/>
      <c r="AJ1827" s="141"/>
      <c r="AK1827" s="142"/>
      <c r="AL1827" s="98">
        <f>ROUND(ROUND(P1831*$AD$1775,0)*AH1827,0)</f>
        <v>153</v>
      </c>
      <c r="AM1827" s="66"/>
    </row>
    <row r="1828" spans="1:39" ht="16.75" customHeight="1" x14ac:dyDescent="0.3">
      <c r="A1828" s="11">
        <v>33</v>
      </c>
      <c r="B1828" s="14" t="s">
        <v>4892</v>
      </c>
      <c r="C1828" s="52" t="s">
        <v>13758</v>
      </c>
      <c r="D1828" s="284"/>
      <c r="E1828" s="285"/>
      <c r="F1828" s="285"/>
      <c r="G1828" s="286"/>
      <c r="H1828" s="290"/>
      <c r="I1828" s="306"/>
      <c r="J1828" s="306"/>
      <c r="K1828" s="289"/>
      <c r="L1828" s="285"/>
      <c r="M1828" s="288"/>
      <c r="N1828" s="288"/>
      <c r="O1828" s="289"/>
      <c r="P1828" s="185"/>
      <c r="Q1828" s="2"/>
      <c r="R1828" s="2"/>
      <c r="S1828" s="44"/>
      <c r="T1828" s="2"/>
      <c r="U1828" s="2"/>
      <c r="V1828" s="2"/>
      <c r="W1828" s="2"/>
      <c r="X1828" s="2"/>
      <c r="Y1828" s="145"/>
      <c r="Z1828" s="71"/>
      <c r="AA1828" s="232"/>
      <c r="AB1828" s="72"/>
      <c r="AC1828" s="145"/>
      <c r="AD1828" s="71"/>
      <c r="AE1828" s="36"/>
      <c r="AF1828" s="201"/>
      <c r="AG1828" s="55"/>
      <c r="AH1828" s="141"/>
      <c r="AI1828" s="268" t="s">
        <v>7356</v>
      </c>
      <c r="AJ1828" s="53">
        <v>5</v>
      </c>
      <c r="AK1828" s="181" t="s">
        <v>7357</v>
      </c>
      <c r="AL1828" s="98">
        <f>ROUND(P1831*$AD$1775-AJ1828,0)</f>
        <v>301</v>
      </c>
      <c r="AM1828" s="66"/>
    </row>
    <row r="1829" spans="1:39" ht="16.75" customHeight="1" x14ac:dyDescent="0.3">
      <c r="A1829" s="11">
        <v>33</v>
      </c>
      <c r="B1829" s="14" t="s">
        <v>4891</v>
      </c>
      <c r="C1829" s="52" t="s">
        <v>13757</v>
      </c>
      <c r="D1829" s="284"/>
      <c r="E1829" s="285"/>
      <c r="F1829" s="285"/>
      <c r="G1829" s="286"/>
      <c r="H1829" s="128"/>
      <c r="I1829" s="129"/>
      <c r="J1829" s="129"/>
      <c r="K1829" s="130"/>
      <c r="L1829" s="285"/>
      <c r="M1829" s="288"/>
      <c r="N1829" s="288"/>
      <c r="O1829" s="289"/>
      <c r="P1829" s="185"/>
      <c r="Q1829" s="2"/>
      <c r="R1829" s="2"/>
      <c r="S1829" s="44"/>
      <c r="T1829" s="2"/>
      <c r="U1829" s="2"/>
      <c r="V1829" s="2"/>
      <c r="W1829" s="2"/>
      <c r="X1829" s="2"/>
      <c r="Y1829" s="145"/>
      <c r="Z1829" s="71"/>
      <c r="AA1829" s="232"/>
      <c r="AB1829" s="72"/>
      <c r="AC1829" s="145"/>
      <c r="AD1829" s="71"/>
      <c r="AE1829" s="291" t="s">
        <v>12369</v>
      </c>
      <c r="AF1829" s="220" t="s">
        <v>7358</v>
      </c>
      <c r="AG1829" s="55" t="s">
        <v>7390</v>
      </c>
      <c r="AH1829" s="141">
        <v>0.7</v>
      </c>
      <c r="AI1829" s="269"/>
      <c r="AJ1829" s="136"/>
      <c r="AK1829" s="75"/>
      <c r="AL1829" s="98">
        <f>ROUND(ROUND(P1831*$AD$1775,0)*AH1829-AJ1828,0)</f>
        <v>209</v>
      </c>
      <c r="AM1829" s="66"/>
    </row>
    <row r="1830" spans="1:39" ht="16.75" customHeight="1" x14ac:dyDescent="0.3">
      <c r="A1830" s="11">
        <v>33</v>
      </c>
      <c r="B1830" s="14" t="s">
        <v>4890</v>
      </c>
      <c r="C1830" s="52" t="s">
        <v>13756</v>
      </c>
      <c r="D1830" s="284"/>
      <c r="E1830" s="285"/>
      <c r="F1830" s="285"/>
      <c r="G1830" s="286"/>
      <c r="H1830" s="128"/>
      <c r="I1830" s="129"/>
      <c r="J1830" s="129"/>
      <c r="K1830" s="130"/>
      <c r="L1830" s="285"/>
      <c r="M1830" s="288"/>
      <c r="N1830" s="288"/>
      <c r="O1830" s="289"/>
      <c r="P1830" s="185"/>
      <c r="Q1830" s="2"/>
      <c r="R1830" s="2"/>
      <c r="S1830" s="44"/>
      <c r="T1830" s="2"/>
      <c r="U1830" s="2"/>
      <c r="V1830" s="2"/>
      <c r="W1830" s="2"/>
      <c r="X1830" s="2"/>
      <c r="Y1830" s="145"/>
      <c r="Z1830" s="71"/>
      <c r="AA1830" s="232"/>
      <c r="AB1830" s="72"/>
      <c r="AC1830" s="145"/>
      <c r="AD1830" s="71"/>
      <c r="AE1830" s="292"/>
      <c r="AF1830" s="220" t="s">
        <v>7391</v>
      </c>
      <c r="AG1830" s="55" t="s">
        <v>7390</v>
      </c>
      <c r="AH1830" s="141">
        <v>0.5</v>
      </c>
      <c r="AI1830" s="270"/>
      <c r="AJ1830" s="144"/>
      <c r="AK1830" s="150"/>
      <c r="AL1830" s="98">
        <f>ROUND(ROUND(P1831*$AD$1775,0)*AH1830-AJ1828,0)</f>
        <v>148</v>
      </c>
      <c r="AM1830" s="66"/>
    </row>
    <row r="1831" spans="1:39" ht="16.75" customHeight="1" x14ac:dyDescent="0.3">
      <c r="A1831" s="11">
        <v>33</v>
      </c>
      <c r="B1831" s="14" t="s">
        <v>4889</v>
      </c>
      <c r="C1831" s="52" t="s">
        <v>13755</v>
      </c>
      <c r="D1831" s="284"/>
      <c r="E1831" s="285"/>
      <c r="F1831" s="285"/>
      <c r="G1831" s="286"/>
      <c r="H1831" s="128"/>
      <c r="I1831" s="129"/>
      <c r="J1831" s="129"/>
      <c r="K1831" s="130"/>
      <c r="L1831" s="288"/>
      <c r="M1831" s="288"/>
      <c r="N1831" s="288"/>
      <c r="O1831" s="289"/>
      <c r="P1831" s="271">
        <f>'21共同生活援助（日中支援型）'!P787</f>
        <v>611</v>
      </c>
      <c r="Q1831" s="272"/>
      <c r="R1831" s="2" t="s">
        <v>7388</v>
      </c>
      <c r="S1831" s="44"/>
      <c r="T1831" s="281" t="s">
        <v>7380</v>
      </c>
      <c r="U1831" s="282"/>
      <c r="V1831" s="282"/>
      <c r="W1831" s="282"/>
      <c r="X1831" s="36"/>
      <c r="Y1831" s="217"/>
      <c r="Z1831" s="74"/>
      <c r="AA1831" s="232"/>
      <c r="AB1831" s="72"/>
      <c r="AC1831" s="145"/>
      <c r="AD1831" s="71"/>
      <c r="AE1831" s="36"/>
      <c r="AF1831" s="135"/>
      <c r="AG1831" s="7"/>
      <c r="AH1831" s="7"/>
      <c r="AI1831" s="36"/>
      <c r="AJ1831" s="7"/>
      <c r="AK1831" s="37"/>
      <c r="AL1831" s="98">
        <f>ROUND(ROUND(P1831*Y1832,0)*$AD$1775,0)</f>
        <v>284</v>
      </c>
      <c r="AM1831" s="66"/>
    </row>
    <row r="1832" spans="1:39" ht="16.75" customHeight="1" x14ac:dyDescent="0.3">
      <c r="A1832" s="11">
        <v>33</v>
      </c>
      <c r="B1832" s="14" t="s">
        <v>4888</v>
      </c>
      <c r="C1832" s="52" t="s">
        <v>13754</v>
      </c>
      <c r="D1832" s="284"/>
      <c r="E1832" s="285"/>
      <c r="F1832" s="285"/>
      <c r="G1832" s="286"/>
      <c r="H1832" s="128"/>
      <c r="I1832" s="129"/>
      <c r="J1832" s="129"/>
      <c r="K1832" s="130"/>
      <c r="L1832" s="2"/>
      <c r="M1832" s="2"/>
      <c r="N1832" s="58"/>
      <c r="O1832" s="81"/>
      <c r="P1832" s="72"/>
      <c r="Q1832" s="145"/>
      <c r="R1832" s="2"/>
      <c r="S1832" s="44"/>
      <c r="T1832" s="284"/>
      <c r="U1832" s="285"/>
      <c r="V1832" s="285"/>
      <c r="W1832" s="285"/>
      <c r="X1832" s="136" t="s">
        <v>7404</v>
      </c>
      <c r="Y1832" s="273">
        <v>0.93</v>
      </c>
      <c r="Z1832" s="274"/>
      <c r="AA1832" s="233"/>
      <c r="AB1832" s="156"/>
      <c r="AC1832" s="155"/>
      <c r="AD1832" s="157"/>
      <c r="AE1832" s="291" t="s">
        <v>12369</v>
      </c>
      <c r="AF1832" s="220" t="s">
        <v>7358</v>
      </c>
      <c r="AG1832" s="55" t="s">
        <v>7390</v>
      </c>
      <c r="AH1832" s="141">
        <v>0.7</v>
      </c>
      <c r="AI1832" s="141"/>
      <c r="AJ1832" s="141"/>
      <c r="AK1832" s="142"/>
      <c r="AL1832" s="98">
        <f>ROUND(ROUND(ROUND(P1831*Y1832,0)*$AD$1775,0)*AH1832,0)</f>
        <v>199</v>
      </c>
      <c r="AM1832" s="66"/>
    </row>
    <row r="1833" spans="1:39" ht="16.75" customHeight="1" x14ac:dyDescent="0.3">
      <c r="A1833" s="11">
        <v>33</v>
      </c>
      <c r="B1833" s="14" t="s">
        <v>4887</v>
      </c>
      <c r="C1833" s="52" t="s">
        <v>13753</v>
      </c>
      <c r="D1833" s="128"/>
      <c r="E1833" s="129"/>
      <c r="F1833" s="129"/>
      <c r="G1833" s="130"/>
      <c r="H1833" s="128"/>
      <c r="I1833" s="129"/>
      <c r="J1833" s="129"/>
      <c r="K1833" s="130"/>
      <c r="L1833" s="2"/>
      <c r="M1833" s="2"/>
      <c r="N1833" s="58"/>
      <c r="O1833" s="81"/>
      <c r="P1833" s="185"/>
      <c r="Q1833" s="2"/>
      <c r="R1833" s="2"/>
      <c r="S1833" s="44"/>
      <c r="T1833" s="284"/>
      <c r="U1833" s="285"/>
      <c r="V1833" s="285"/>
      <c r="W1833" s="285"/>
      <c r="X1833" s="2"/>
      <c r="Y1833" s="145"/>
      <c r="Z1833" s="71"/>
      <c r="AA1833" s="232"/>
      <c r="AB1833" s="72"/>
      <c r="AC1833" s="145"/>
      <c r="AD1833" s="71"/>
      <c r="AE1833" s="292"/>
      <c r="AF1833" s="220" t="s">
        <v>7391</v>
      </c>
      <c r="AG1833" s="55" t="s">
        <v>7390</v>
      </c>
      <c r="AH1833" s="141">
        <v>0.5</v>
      </c>
      <c r="AI1833" s="141"/>
      <c r="AJ1833" s="141"/>
      <c r="AK1833" s="142"/>
      <c r="AL1833" s="6">
        <f>ROUND(ROUND(ROUND(P1831*Y1832,0)*$AD$1775,0)*AH1833,0)</f>
        <v>142</v>
      </c>
      <c r="AM1833" s="66"/>
    </row>
    <row r="1834" spans="1:39" ht="16.75" customHeight="1" x14ac:dyDescent="0.3">
      <c r="A1834" s="11">
        <v>33</v>
      </c>
      <c r="B1834" s="14" t="s">
        <v>4886</v>
      </c>
      <c r="C1834" s="52" t="s">
        <v>13752</v>
      </c>
      <c r="D1834" s="128"/>
      <c r="E1834" s="129"/>
      <c r="F1834" s="129"/>
      <c r="G1834" s="130"/>
      <c r="H1834" s="128"/>
      <c r="I1834" s="129"/>
      <c r="J1834" s="129"/>
      <c r="K1834" s="130"/>
      <c r="L1834" s="2"/>
      <c r="M1834" s="2"/>
      <c r="N1834" s="58"/>
      <c r="O1834" s="81"/>
      <c r="P1834" s="185"/>
      <c r="Q1834" s="2"/>
      <c r="R1834" s="2"/>
      <c r="S1834" s="44"/>
      <c r="T1834" s="45"/>
      <c r="U1834" s="2"/>
      <c r="V1834" s="2"/>
      <c r="W1834" s="2"/>
      <c r="X1834" s="2"/>
      <c r="Y1834" s="145"/>
      <c r="Z1834" s="71"/>
      <c r="AA1834" s="232"/>
      <c r="AB1834" s="72"/>
      <c r="AC1834" s="145"/>
      <c r="AD1834" s="71"/>
      <c r="AE1834" s="36"/>
      <c r="AF1834" s="201"/>
      <c r="AG1834" s="55"/>
      <c r="AH1834" s="141"/>
      <c r="AI1834" s="268" t="s">
        <v>7356</v>
      </c>
      <c r="AJ1834" s="53">
        <v>5</v>
      </c>
      <c r="AK1834" s="181" t="s">
        <v>7357</v>
      </c>
      <c r="AL1834" s="98">
        <f>ROUND(ROUND(P1831*Y1832,0)*$AD$1775-AJ1834,0)</f>
        <v>279</v>
      </c>
      <c r="AM1834" s="66"/>
    </row>
    <row r="1835" spans="1:39" ht="16.75" customHeight="1" x14ac:dyDescent="0.3">
      <c r="A1835" s="11">
        <v>33</v>
      </c>
      <c r="B1835" s="14" t="s">
        <v>4885</v>
      </c>
      <c r="C1835" s="52" t="s">
        <v>13751</v>
      </c>
      <c r="D1835" s="128"/>
      <c r="E1835" s="129"/>
      <c r="F1835" s="129"/>
      <c r="G1835" s="130"/>
      <c r="H1835" s="128"/>
      <c r="I1835" s="129"/>
      <c r="J1835" s="129"/>
      <c r="K1835" s="130"/>
      <c r="L1835" s="2"/>
      <c r="M1835" s="2"/>
      <c r="N1835" s="58"/>
      <c r="O1835" s="81"/>
      <c r="P1835" s="185"/>
      <c r="Q1835" s="2"/>
      <c r="R1835" s="2"/>
      <c r="S1835" s="44"/>
      <c r="T1835" s="45"/>
      <c r="U1835" s="2"/>
      <c r="V1835" s="2"/>
      <c r="W1835" s="2"/>
      <c r="X1835" s="2"/>
      <c r="Y1835" s="145"/>
      <c r="Z1835" s="71"/>
      <c r="AA1835" s="232"/>
      <c r="AB1835" s="72"/>
      <c r="AC1835" s="145"/>
      <c r="AD1835" s="71"/>
      <c r="AE1835" s="291" t="s">
        <v>12369</v>
      </c>
      <c r="AF1835" s="220" t="s">
        <v>7358</v>
      </c>
      <c r="AG1835" s="55" t="s">
        <v>7390</v>
      </c>
      <c r="AH1835" s="141">
        <v>0.7</v>
      </c>
      <c r="AI1835" s="269"/>
      <c r="AJ1835" s="136"/>
      <c r="AK1835" s="75"/>
      <c r="AL1835" s="98">
        <f>ROUND(ROUND(ROUND(P1831*Y1832,0)*$AD$1775,0)*AH1835-AJ1834,0)</f>
        <v>194</v>
      </c>
      <c r="AM1835" s="66"/>
    </row>
    <row r="1836" spans="1:39" ht="16.75" customHeight="1" x14ac:dyDescent="0.3">
      <c r="A1836" s="11">
        <v>33</v>
      </c>
      <c r="B1836" s="14" t="s">
        <v>4884</v>
      </c>
      <c r="C1836" s="52" t="s">
        <v>13750</v>
      </c>
      <c r="D1836" s="128"/>
      <c r="E1836" s="129"/>
      <c r="F1836" s="129"/>
      <c r="G1836" s="130"/>
      <c r="H1836" s="128"/>
      <c r="I1836" s="129"/>
      <c r="J1836" s="129"/>
      <c r="K1836" s="130"/>
      <c r="L1836" s="2"/>
      <c r="M1836" s="2"/>
      <c r="N1836" s="58"/>
      <c r="O1836" s="81"/>
      <c r="P1836" s="185"/>
      <c r="Q1836" s="2"/>
      <c r="R1836" s="2"/>
      <c r="S1836" s="44"/>
      <c r="T1836" s="43"/>
      <c r="U1836" s="8"/>
      <c r="V1836" s="8"/>
      <c r="W1836" s="8"/>
      <c r="X1836" s="8"/>
      <c r="Y1836" s="180"/>
      <c r="Z1836" s="73"/>
      <c r="AA1836" s="232"/>
      <c r="AB1836" s="72"/>
      <c r="AC1836" s="145"/>
      <c r="AD1836" s="71"/>
      <c r="AE1836" s="292"/>
      <c r="AF1836" s="220" t="s">
        <v>7391</v>
      </c>
      <c r="AG1836" s="55" t="s">
        <v>7390</v>
      </c>
      <c r="AH1836" s="141">
        <v>0.5</v>
      </c>
      <c r="AI1836" s="270"/>
      <c r="AJ1836" s="144"/>
      <c r="AK1836" s="150"/>
      <c r="AL1836" s="6">
        <f>ROUND(ROUND(ROUND(P1831*Y1832,0)*$AD$1775,0)*AH1836-AJ1834,0)</f>
        <v>137</v>
      </c>
      <c r="AM1836" s="66"/>
    </row>
    <row r="1837" spans="1:39" ht="16.75" customHeight="1" x14ac:dyDescent="0.3">
      <c r="A1837" s="11">
        <v>33</v>
      </c>
      <c r="B1837" s="14" t="s">
        <v>4883</v>
      </c>
      <c r="C1837" s="52" t="s">
        <v>13749</v>
      </c>
      <c r="D1837" s="45"/>
      <c r="E1837" s="2"/>
      <c r="F1837" s="2"/>
      <c r="G1837" s="44"/>
      <c r="H1837" s="45"/>
      <c r="I1837" s="2"/>
      <c r="J1837" s="2"/>
      <c r="K1837" s="44"/>
      <c r="L1837" s="2"/>
      <c r="M1837" s="2"/>
      <c r="N1837" s="58"/>
      <c r="O1837" s="81"/>
      <c r="P1837" s="185"/>
      <c r="Q1837" s="2"/>
      <c r="R1837" s="2"/>
      <c r="S1837" s="44"/>
      <c r="T1837" s="281" t="s">
        <v>13491</v>
      </c>
      <c r="U1837" s="282"/>
      <c r="V1837" s="282"/>
      <c r="W1837" s="282"/>
      <c r="X1837" s="2"/>
      <c r="Y1837" s="145"/>
      <c r="Z1837" s="71"/>
      <c r="AA1837" s="232"/>
      <c r="AB1837" s="72"/>
      <c r="AC1837" s="145"/>
      <c r="AD1837" s="71"/>
      <c r="AE1837" s="36"/>
      <c r="AF1837" s="194"/>
      <c r="AG1837" s="7"/>
      <c r="AH1837" s="7"/>
      <c r="AI1837" s="36"/>
      <c r="AJ1837" s="7"/>
      <c r="AK1837" s="37"/>
      <c r="AL1837" s="98">
        <f>ROUND(ROUND(P1831*Y1838,0)*$AD$1775,0)</f>
        <v>290</v>
      </c>
      <c r="AM1837" s="66"/>
    </row>
    <row r="1838" spans="1:39" ht="16.75" customHeight="1" x14ac:dyDescent="0.3">
      <c r="A1838" s="11">
        <v>33</v>
      </c>
      <c r="B1838" s="14" t="s">
        <v>4882</v>
      </c>
      <c r="C1838" s="52" t="s">
        <v>13748</v>
      </c>
      <c r="D1838" s="45"/>
      <c r="E1838" s="2"/>
      <c r="F1838" s="2"/>
      <c r="G1838" s="44"/>
      <c r="H1838" s="45"/>
      <c r="I1838" s="2"/>
      <c r="J1838" s="2"/>
      <c r="K1838" s="44"/>
      <c r="L1838" s="2"/>
      <c r="M1838" s="2"/>
      <c r="N1838" s="58"/>
      <c r="O1838" s="81"/>
      <c r="P1838" s="185"/>
      <c r="Q1838" s="2"/>
      <c r="R1838" s="2"/>
      <c r="S1838" s="44"/>
      <c r="T1838" s="284" t="s">
        <v>7405</v>
      </c>
      <c r="U1838" s="285"/>
      <c r="V1838" s="285"/>
      <c r="W1838" s="285"/>
      <c r="X1838" s="136" t="s">
        <v>7404</v>
      </c>
      <c r="Y1838" s="273">
        <v>0.95</v>
      </c>
      <c r="Z1838" s="274"/>
      <c r="AA1838" s="233"/>
      <c r="AB1838" s="156"/>
      <c r="AC1838" s="155"/>
      <c r="AD1838" s="157"/>
      <c r="AE1838" s="291" t="s">
        <v>12369</v>
      </c>
      <c r="AF1838" s="220" t="s">
        <v>7358</v>
      </c>
      <c r="AG1838" s="55" t="s">
        <v>7390</v>
      </c>
      <c r="AH1838" s="141">
        <v>0.7</v>
      </c>
      <c r="AI1838" s="141"/>
      <c r="AJ1838" s="141"/>
      <c r="AK1838" s="142"/>
      <c r="AL1838" s="98">
        <f>ROUND(ROUND(ROUND(P1831*Y1838,0)*$AD$1775,0)*AH1838,0)</f>
        <v>203</v>
      </c>
      <c r="AM1838" s="66"/>
    </row>
    <row r="1839" spans="1:39" ht="16.75" customHeight="1" x14ac:dyDescent="0.3">
      <c r="A1839" s="11">
        <v>33</v>
      </c>
      <c r="B1839" s="14" t="s">
        <v>4881</v>
      </c>
      <c r="C1839" s="52" t="s">
        <v>13747</v>
      </c>
      <c r="D1839" s="128"/>
      <c r="E1839" s="129"/>
      <c r="F1839" s="129"/>
      <c r="G1839" s="130"/>
      <c r="H1839" s="128"/>
      <c r="I1839" s="129"/>
      <c r="J1839" s="129"/>
      <c r="K1839" s="130"/>
      <c r="L1839" s="2"/>
      <c r="M1839" s="2"/>
      <c r="N1839" s="58"/>
      <c r="O1839" s="81"/>
      <c r="P1839" s="185"/>
      <c r="Q1839" s="2"/>
      <c r="R1839" s="2"/>
      <c r="S1839" s="44"/>
      <c r="T1839" s="284"/>
      <c r="U1839" s="285"/>
      <c r="V1839" s="285"/>
      <c r="W1839" s="285"/>
      <c r="X1839" s="2"/>
      <c r="Y1839" s="145"/>
      <c r="Z1839" s="71"/>
      <c r="AA1839" s="232"/>
      <c r="AB1839" s="72"/>
      <c r="AC1839" s="145"/>
      <c r="AD1839" s="71"/>
      <c r="AE1839" s="292"/>
      <c r="AF1839" s="220" t="s">
        <v>7391</v>
      </c>
      <c r="AG1839" s="55" t="s">
        <v>7390</v>
      </c>
      <c r="AH1839" s="141">
        <v>0.5</v>
      </c>
      <c r="AI1839" s="141"/>
      <c r="AJ1839" s="141"/>
      <c r="AK1839" s="142"/>
      <c r="AL1839" s="6">
        <f>ROUND(ROUND(ROUND(P1831*Y1838,0)*$AD$1775,0)*AH1839,0)</f>
        <v>145</v>
      </c>
      <c r="AM1839" s="66"/>
    </row>
    <row r="1840" spans="1:39" ht="16.75" customHeight="1" x14ac:dyDescent="0.3">
      <c r="A1840" s="11">
        <v>33</v>
      </c>
      <c r="B1840" s="14" t="s">
        <v>4880</v>
      </c>
      <c r="C1840" s="52" t="s">
        <v>13746</v>
      </c>
      <c r="D1840" s="128"/>
      <c r="E1840" s="129"/>
      <c r="F1840" s="129"/>
      <c r="G1840" s="130"/>
      <c r="H1840" s="128"/>
      <c r="I1840" s="129"/>
      <c r="J1840" s="129"/>
      <c r="K1840" s="130"/>
      <c r="L1840" s="2"/>
      <c r="M1840" s="2"/>
      <c r="N1840" s="58"/>
      <c r="O1840" s="81"/>
      <c r="P1840" s="185"/>
      <c r="Q1840" s="2"/>
      <c r="R1840" s="2"/>
      <c r="S1840" s="44"/>
      <c r="T1840" s="45"/>
      <c r="U1840" s="2"/>
      <c r="V1840" s="2"/>
      <c r="W1840" s="2"/>
      <c r="X1840" s="2"/>
      <c r="Y1840" s="145"/>
      <c r="Z1840" s="71"/>
      <c r="AA1840" s="232"/>
      <c r="AB1840" s="72"/>
      <c r="AC1840" s="145"/>
      <c r="AD1840" s="71"/>
      <c r="AE1840" s="36"/>
      <c r="AF1840" s="201"/>
      <c r="AG1840" s="55"/>
      <c r="AH1840" s="141"/>
      <c r="AI1840" s="268" t="s">
        <v>7356</v>
      </c>
      <c r="AJ1840" s="53">
        <v>5</v>
      </c>
      <c r="AK1840" s="181" t="s">
        <v>7357</v>
      </c>
      <c r="AL1840" s="98">
        <f>ROUND(ROUND(P1831*Y1838,0)*$AD$1775-AJ1840,0)</f>
        <v>285</v>
      </c>
      <c r="AM1840" s="66"/>
    </row>
    <row r="1841" spans="1:39" ht="16.75" customHeight="1" x14ac:dyDescent="0.3">
      <c r="A1841" s="11">
        <v>33</v>
      </c>
      <c r="B1841" s="14" t="s">
        <v>4879</v>
      </c>
      <c r="C1841" s="52" t="s">
        <v>13745</v>
      </c>
      <c r="D1841" s="128"/>
      <c r="E1841" s="129"/>
      <c r="F1841" s="129"/>
      <c r="G1841" s="130"/>
      <c r="H1841" s="128"/>
      <c r="I1841" s="129"/>
      <c r="J1841" s="129"/>
      <c r="K1841" s="130"/>
      <c r="L1841" s="2"/>
      <c r="M1841" s="2"/>
      <c r="N1841" s="58"/>
      <c r="O1841" s="81"/>
      <c r="P1841" s="185"/>
      <c r="Q1841" s="2"/>
      <c r="R1841" s="2"/>
      <c r="S1841" s="44"/>
      <c r="T1841" s="45"/>
      <c r="U1841" s="2"/>
      <c r="V1841" s="2"/>
      <c r="W1841" s="2"/>
      <c r="X1841" s="2"/>
      <c r="Y1841" s="145"/>
      <c r="Z1841" s="71"/>
      <c r="AA1841" s="232"/>
      <c r="AB1841" s="72"/>
      <c r="AC1841" s="145"/>
      <c r="AD1841" s="71"/>
      <c r="AE1841" s="291" t="s">
        <v>12369</v>
      </c>
      <c r="AF1841" s="220" t="s">
        <v>7358</v>
      </c>
      <c r="AG1841" s="55" t="s">
        <v>7390</v>
      </c>
      <c r="AH1841" s="141">
        <v>0.7</v>
      </c>
      <c r="AI1841" s="269"/>
      <c r="AJ1841" s="136"/>
      <c r="AK1841" s="75"/>
      <c r="AL1841" s="98">
        <f>ROUND(ROUND(ROUND(P1831*Y1838,0)*$AD$1775,0)*AH1841-AJ1840,0)</f>
        <v>198</v>
      </c>
      <c r="AM1841" s="66"/>
    </row>
    <row r="1842" spans="1:39" ht="16.75" customHeight="1" x14ac:dyDescent="0.3">
      <c r="A1842" s="11">
        <v>33</v>
      </c>
      <c r="B1842" s="14" t="s">
        <v>4878</v>
      </c>
      <c r="C1842" s="52" t="s">
        <v>13744</v>
      </c>
      <c r="D1842" s="128"/>
      <c r="E1842" s="129"/>
      <c r="F1842" s="129"/>
      <c r="G1842" s="130"/>
      <c r="H1842" s="128"/>
      <c r="I1842" s="129"/>
      <c r="J1842" s="129"/>
      <c r="K1842" s="130"/>
      <c r="L1842" s="2"/>
      <c r="M1842" s="2"/>
      <c r="N1842" s="58"/>
      <c r="O1842" s="81"/>
      <c r="P1842" s="241"/>
      <c r="Q1842" s="8"/>
      <c r="R1842" s="8"/>
      <c r="S1842" s="24"/>
      <c r="T1842" s="43"/>
      <c r="U1842" s="8"/>
      <c r="V1842" s="8"/>
      <c r="W1842" s="8"/>
      <c r="X1842" s="8"/>
      <c r="Y1842" s="180"/>
      <c r="Z1842" s="73"/>
      <c r="AA1842" s="232"/>
      <c r="AB1842" s="72"/>
      <c r="AC1842" s="145"/>
      <c r="AD1842" s="71"/>
      <c r="AE1842" s="292"/>
      <c r="AF1842" s="220" t="s">
        <v>7391</v>
      </c>
      <c r="AG1842" s="55" t="s">
        <v>7390</v>
      </c>
      <c r="AH1842" s="141">
        <v>0.5</v>
      </c>
      <c r="AI1842" s="270"/>
      <c r="AJ1842" s="144"/>
      <c r="AK1842" s="150"/>
      <c r="AL1842" s="6">
        <f>ROUND(ROUND(ROUND(P1831*Y1838,0)*$AD$1775,0)*AH1842-AJ1840,0)</f>
        <v>140</v>
      </c>
      <c r="AM1842" s="66"/>
    </row>
    <row r="1843" spans="1:39" ht="16.75" customHeight="1" x14ac:dyDescent="0.3">
      <c r="A1843" s="11">
        <v>33</v>
      </c>
      <c r="B1843" s="14" t="s">
        <v>4877</v>
      </c>
      <c r="C1843" s="52" t="s">
        <v>13743</v>
      </c>
      <c r="D1843" s="45"/>
      <c r="E1843" s="2"/>
      <c r="F1843" s="2"/>
      <c r="G1843" s="44"/>
      <c r="H1843" s="45"/>
      <c r="I1843" s="2"/>
      <c r="J1843" s="2"/>
      <c r="K1843" s="44"/>
      <c r="L1843" s="2"/>
      <c r="M1843" s="2"/>
      <c r="N1843" s="58"/>
      <c r="O1843" s="81"/>
      <c r="P1843" s="167" t="s">
        <v>7425</v>
      </c>
      <c r="Q1843" s="36"/>
      <c r="R1843" s="36"/>
      <c r="S1843" s="50"/>
      <c r="T1843" s="36"/>
      <c r="U1843" s="36"/>
      <c r="V1843" s="36"/>
      <c r="W1843" s="36"/>
      <c r="X1843" s="36"/>
      <c r="Y1843" s="217"/>
      <c r="Z1843" s="50"/>
      <c r="AA1843" s="12"/>
      <c r="AB1843" s="45"/>
      <c r="AC1843" s="2"/>
      <c r="AD1843" s="44"/>
      <c r="AE1843" s="36"/>
      <c r="AF1843" s="53"/>
      <c r="AG1843" s="36"/>
      <c r="AH1843" s="36"/>
      <c r="AI1843" s="36"/>
      <c r="AJ1843" s="36"/>
      <c r="AK1843" s="50"/>
      <c r="AL1843" s="98">
        <f>ROUND(P1849*$AD$1775,0)</f>
        <v>283</v>
      </c>
      <c r="AM1843" s="66"/>
    </row>
    <row r="1844" spans="1:39" ht="16.75" customHeight="1" x14ac:dyDescent="0.3">
      <c r="A1844" s="11">
        <v>33</v>
      </c>
      <c r="B1844" s="14" t="s">
        <v>4876</v>
      </c>
      <c r="C1844" s="52" t="s">
        <v>13742</v>
      </c>
      <c r="D1844" s="45"/>
      <c r="E1844" s="2"/>
      <c r="F1844" s="2"/>
      <c r="G1844" s="44"/>
      <c r="H1844" s="45"/>
      <c r="I1844" s="2"/>
      <c r="J1844" s="2"/>
      <c r="K1844" s="44"/>
      <c r="L1844" s="2"/>
      <c r="M1844" s="2"/>
      <c r="N1844" s="58"/>
      <c r="O1844" s="81"/>
      <c r="P1844" s="185"/>
      <c r="Q1844" s="2"/>
      <c r="R1844" s="2"/>
      <c r="S1844" s="44"/>
      <c r="T1844" s="2"/>
      <c r="U1844" s="2"/>
      <c r="V1844" s="2"/>
      <c r="W1844" s="2"/>
      <c r="X1844" s="2"/>
      <c r="Y1844" s="145"/>
      <c r="Z1844" s="71"/>
      <c r="AA1844" s="232"/>
      <c r="AB1844" s="72"/>
      <c r="AC1844" s="145"/>
      <c r="AD1844" s="71"/>
      <c r="AE1844" s="291" t="s">
        <v>12369</v>
      </c>
      <c r="AF1844" s="220" t="s">
        <v>7358</v>
      </c>
      <c r="AG1844" s="55" t="s">
        <v>7390</v>
      </c>
      <c r="AH1844" s="141">
        <v>0.7</v>
      </c>
      <c r="AI1844" s="141"/>
      <c r="AJ1844" s="141"/>
      <c r="AK1844" s="142"/>
      <c r="AL1844" s="98">
        <f>ROUND(ROUND(P1849*$AD$1775,0)*AH1844,0)</f>
        <v>198</v>
      </c>
      <c r="AM1844" s="66"/>
    </row>
    <row r="1845" spans="1:39" ht="16.75" customHeight="1" x14ac:dyDescent="0.3">
      <c r="A1845" s="11">
        <v>33</v>
      </c>
      <c r="B1845" s="14" t="s">
        <v>4875</v>
      </c>
      <c r="C1845" s="52" t="s">
        <v>13741</v>
      </c>
      <c r="D1845" s="128"/>
      <c r="E1845" s="129"/>
      <c r="F1845" s="129"/>
      <c r="G1845" s="130"/>
      <c r="H1845" s="128"/>
      <c r="I1845" s="129"/>
      <c r="J1845" s="129"/>
      <c r="K1845" s="130"/>
      <c r="L1845" s="2"/>
      <c r="M1845" s="2"/>
      <c r="N1845" s="58"/>
      <c r="O1845" s="81"/>
      <c r="P1845" s="185"/>
      <c r="Q1845" s="2"/>
      <c r="R1845" s="2"/>
      <c r="S1845" s="44"/>
      <c r="T1845" s="45"/>
      <c r="U1845" s="2"/>
      <c r="V1845" s="2"/>
      <c r="W1845" s="2"/>
      <c r="X1845" s="2"/>
      <c r="Y1845" s="145"/>
      <c r="Z1845" s="71"/>
      <c r="AA1845" s="232"/>
      <c r="AB1845" s="72"/>
      <c r="AC1845" s="145"/>
      <c r="AD1845" s="71"/>
      <c r="AE1845" s="292"/>
      <c r="AF1845" s="220" t="s">
        <v>7391</v>
      </c>
      <c r="AG1845" s="55" t="s">
        <v>7390</v>
      </c>
      <c r="AH1845" s="141">
        <v>0.5</v>
      </c>
      <c r="AI1845" s="141"/>
      <c r="AJ1845" s="141"/>
      <c r="AK1845" s="142"/>
      <c r="AL1845" s="98">
        <f>ROUND(ROUND(P1849*$AD$1775,0)*AH1845,0)</f>
        <v>142</v>
      </c>
      <c r="AM1845" s="66"/>
    </row>
    <row r="1846" spans="1:39" ht="16.75" customHeight="1" x14ac:dyDescent="0.3">
      <c r="A1846" s="11">
        <v>33</v>
      </c>
      <c r="B1846" s="14" t="s">
        <v>4874</v>
      </c>
      <c r="C1846" s="52" t="s">
        <v>13740</v>
      </c>
      <c r="D1846" s="128"/>
      <c r="E1846" s="129"/>
      <c r="F1846" s="129"/>
      <c r="G1846" s="130"/>
      <c r="H1846" s="128"/>
      <c r="I1846" s="129"/>
      <c r="J1846" s="129"/>
      <c r="K1846" s="130"/>
      <c r="L1846" s="2"/>
      <c r="M1846" s="2"/>
      <c r="N1846" s="58"/>
      <c r="O1846" s="81"/>
      <c r="P1846" s="185"/>
      <c r="Q1846" s="2"/>
      <c r="R1846" s="2"/>
      <c r="S1846" s="44"/>
      <c r="T1846" s="2"/>
      <c r="U1846" s="2"/>
      <c r="V1846" s="2"/>
      <c r="W1846" s="2"/>
      <c r="X1846" s="2"/>
      <c r="Y1846" s="145"/>
      <c r="Z1846" s="71"/>
      <c r="AA1846" s="232"/>
      <c r="AB1846" s="72"/>
      <c r="AC1846" s="145"/>
      <c r="AD1846" s="71"/>
      <c r="AE1846" s="36"/>
      <c r="AF1846" s="201"/>
      <c r="AG1846" s="55"/>
      <c r="AH1846" s="141"/>
      <c r="AI1846" s="268" t="s">
        <v>7356</v>
      </c>
      <c r="AJ1846" s="53">
        <v>5</v>
      </c>
      <c r="AK1846" s="181" t="s">
        <v>7357</v>
      </c>
      <c r="AL1846" s="98">
        <f>ROUND(P1849*$AD$1775-AJ1846,0)</f>
        <v>278</v>
      </c>
      <c r="AM1846" s="66"/>
    </row>
    <row r="1847" spans="1:39" ht="16.75" customHeight="1" x14ac:dyDescent="0.3">
      <c r="A1847" s="11">
        <v>33</v>
      </c>
      <c r="B1847" s="14" t="s">
        <v>4873</v>
      </c>
      <c r="C1847" s="52" t="s">
        <v>13739</v>
      </c>
      <c r="D1847" s="128"/>
      <c r="E1847" s="129"/>
      <c r="F1847" s="129"/>
      <c r="G1847" s="130"/>
      <c r="H1847" s="128"/>
      <c r="I1847" s="129"/>
      <c r="J1847" s="129"/>
      <c r="K1847" s="130"/>
      <c r="L1847" s="2"/>
      <c r="M1847" s="2"/>
      <c r="N1847" s="58"/>
      <c r="O1847" s="81"/>
      <c r="P1847" s="185"/>
      <c r="Q1847" s="2"/>
      <c r="R1847" s="2"/>
      <c r="S1847" s="44"/>
      <c r="T1847" s="2"/>
      <c r="U1847" s="2"/>
      <c r="V1847" s="2"/>
      <c r="W1847" s="2"/>
      <c r="X1847" s="2"/>
      <c r="Y1847" s="145"/>
      <c r="Z1847" s="71"/>
      <c r="AA1847" s="232"/>
      <c r="AB1847" s="72"/>
      <c r="AC1847" s="145"/>
      <c r="AD1847" s="71"/>
      <c r="AE1847" s="291" t="s">
        <v>12369</v>
      </c>
      <c r="AF1847" s="220" t="s">
        <v>7358</v>
      </c>
      <c r="AG1847" s="55" t="s">
        <v>7390</v>
      </c>
      <c r="AH1847" s="141">
        <v>0.7</v>
      </c>
      <c r="AI1847" s="269"/>
      <c r="AJ1847" s="136"/>
      <c r="AK1847" s="75"/>
      <c r="AL1847" s="98">
        <f>ROUND(ROUND(P1849*$AD$1775,0)*AH1847-AJ1846,0)</f>
        <v>193</v>
      </c>
      <c r="AM1847" s="66"/>
    </row>
    <row r="1848" spans="1:39" ht="16.75" customHeight="1" x14ac:dyDescent="0.3">
      <c r="A1848" s="11">
        <v>33</v>
      </c>
      <c r="B1848" s="14" t="s">
        <v>4872</v>
      </c>
      <c r="C1848" s="52" t="s">
        <v>13738</v>
      </c>
      <c r="D1848" s="128"/>
      <c r="E1848" s="129"/>
      <c r="F1848" s="129"/>
      <c r="G1848" s="130"/>
      <c r="H1848" s="128"/>
      <c r="I1848" s="129"/>
      <c r="J1848" s="129"/>
      <c r="K1848" s="130"/>
      <c r="L1848" s="2"/>
      <c r="M1848" s="2"/>
      <c r="N1848" s="58"/>
      <c r="O1848" s="81"/>
      <c r="P1848" s="185"/>
      <c r="Q1848" s="2"/>
      <c r="R1848" s="2"/>
      <c r="S1848" s="44"/>
      <c r="T1848" s="2"/>
      <c r="U1848" s="2"/>
      <c r="V1848" s="2"/>
      <c r="W1848" s="2"/>
      <c r="X1848" s="2"/>
      <c r="Y1848" s="145"/>
      <c r="Z1848" s="71"/>
      <c r="AA1848" s="232"/>
      <c r="AB1848" s="72"/>
      <c r="AC1848" s="145"/>
      <c r="AD1848" s="71"/>
      <c r="AE1848" s="292"/>
      <c r="AF1848" s="220" t="s">
        <v>7391</v>
      </c>
      <c r="AG1848" s="55" t="s">
        <v>7390</v>
      </c>
      <c r="AH1848" s="141">
        <v>0.5</v>
      </c>
      <c r="AI1848" s="270"/>
      <c r="AJ1848" s="144"/>
      <c r="AK1848" s="150"/>
      <c r="AL1848" s="98">
        <f>ROUND(ROUND(P1849*$AD$1775,0)*AH1848-AJ1846,0)</f>
        <v>137</v>
      </c>
      <c r="AM1848" s="66"/>
    </row>
    <row r="1849" spans="1:39" ht="16.75" customHeight="1" x14ac:dyDescent="0.3">
      <c r="A1849" s="11">
        <v>33</v>
      </c>
      <c r="B1849" s="14" t="s">
        <v>4871</v>
      </c>
      <c r="C1849" s="52" t="s">
        <v>13737</v>
      </c>
      <c r="D1849" s="45"/>
      <c r="E1849" s="2"/>
      <c r="F1849" s="2"/>
      <c r="G1849" s="44"/>
      <c r="H1849" s="45"/>
      <c r="I1849" s="2"/>
      <c r="J1849" s="2"/>
      <c r="K1849" s="44"/>
      <c r="L1849" s="2"/>
      <c r="M1849" s="2"/>
      <c r="N1849" s="58"/>
      <c r="O1849" s="81"/>
      <c r="P1849" s="271">
        <f>'21共同生活援助（日中支援型）'!P805</f>
        <v>565</v>
      </c>
      <c r="Q1849" s="272"/>
      <c r="R1849" s="2" t="s">
        <v>7388</v>
      </c>
      <c r="S1849" s="44"/>
      <c r="T1849" s="281" t="s">
        <v>7380</v>
      </c>
      <c r="U1849" s="282"/>
      <c r="V1849" s="282"/>
      <c r="W1849" s="282"/>
      <c r="X1849" s="36"/>
      <c r="Y1849" s="217"/>
      <c r="Z1849" s="74"/>
      <c r="AA1849" s="232"/>
      <c r="AB1849" s="72"/>
      <c r="AC1849" s="145"/>
      <c r="AD1849" s="71"/>
      <c r="AE1849" s="36"/>
      <c r="AF1849" s="194"/>
      <c r="AG1849" s="7"/>
      <c r="AH1849" s="7"/>
      <c r="AI1849" s="36"/>
      <c r="AJ1849" s="7"/>
      <c r="AK1849" s="37"/>
      <c r="AL1849" s="98">
        <f>ROUND(ROUND(P1849*Y1850,0)*$AD$1775,0)</f>
        <v>263</v>
      </c>
      <c r="AM1849" s="66"/>
    </row>
    <row r="1850" spans="1:39" ht="16.75" customHeight="1" x14ac:dyDescent="0.3">
      <c r="A1850" s="11">
        <v>33</v>
      </c>
      <c r="B1850" s="14" t="s">
        <v>4870</v>
      </c>
      <c r="C1850" s="52" t="s">
        <v>13736</v>
      </c>
      <c r="D1850" s="45"/>
      <c r="E1850" s="2"/>
      <c r="F1850" s="2"/>
      <c r="G1850" s="44"/>
      <c r="H1850" s="45"/>
      <c r="I1850" s="2"/>
      <c r="J1850" s="2"/>
      <c r="K1850" s="44"/>
      <c r="L1850" s="2"/>
      <c r="M1850" s="2"/>
      <c r="N1850" s="58"/>
      <c r="O1850" s="81"/>
      <c r="P1850" s="72"/>
      <c r="Q1850" s="145"/>
      <c r="R1850" s="2"/>
      <c r="S1850" s="44"/>
      <c r="T1850" s="284"/>
      <c r="U1850" s="285"/>
      <c r="V1850" s="285"/>
      <c r="W1850" s="285"/>
      <c r="X1850" s="136" t="s">
        <v>7404</v>
      </c>
      <c r="Y1850" s="273">
        <v>0.93</v>
      </c>
      <c r="Z1850" s="274"/>
      <c r="AA1850" s="233"/>
      <c r="AB1850" s="156"/>
      <c r="AC1850" s="155"/>
      <c r="AD1850" s="157"/>
      <c r="AE1850" s="291" t="s">
        <v>12369</v>
      </c>
      <c r="AF1850" s="220" t="s">
        <v>7358</v>
      </c>
      <c r="AG1850" s="55" t="s">
        <v>7390</v>
      </c>
      <c r="AH1850" s="141">
        <v>0.7</v>
      </c>
      <c r="AI1850" s="141"/>
      <c r="AJ1850" s="141"/>
      <c r="AK1850" s="142"/>
      <c r="AL1850" s="98">
        <f>ROUND(ROUND(ROUND(P1849*Y1850,0)*$AD$1775,0)*AH1850,0)</f>
        <v>184</v>
      </c>
      <c r="AM1850" s="66"/>
    </row>
    <row r="1851" spans="1:39" ht="16.75" customHeight="1" x14ac:dyDescent="0.3">
      <c r="A1851" s="11">
        <v>33</v>
      </c>
      <c r="B1851" s="14" t="s">
        <v>4869</v>
      </c>
      <c r="C1851" s="52" t="s">
        <v>13735</v>
      </c>
      <c r="D1851" s="128"/>
      <c r="E1851" s="129"/>
      <c r="F1851" s="129"/>
      <c r="G1851" s="130"/>
      <c r="H1851" s="128"/>
      <c r="I1851" s="129"/>
      <c r="J1851" s="129"/>
      <c r="K1851" s="130"/>
      <c r="L1851" s="2"/>
      <c r="M1851" s="2"/>
      <c r="N1851" s="58"/>
      <c r="O1851" s="81"/>
      <c r="P1851" s="185"/>
      <c r="Q1851" s="2"/>
      <c r="R1851" s="2"/>
      <c r="S1851" s="44"/>
      <c r="T1851" s="284"/>
      <c r="U1851" s="285"/>
      <c r="V1851" s="285"/>
      <c r="W1851" s="285"/>
      <c r="X1851" s="2"/>
      <c r="Y1851" s="145"/>
      <c r="Z1851" s="71"/>
      <c r="AA1851" s="232"/>
      <c r="AB1851" s="72"/>
      <c r="AC1851" s="145"/>
      <c r="AD1851" s="71"/>
      <c r="AE1851" s="292"/>
      <c r="AF1851" s="220" t="s">
        <v>7391</v>
      </c>
      <c r="AG1851" s="55" t="s">
        <v>7390</v>
      </c>
      <c r="AH1851" s="141">
        <v>0.5</v>
      </c>
      <c r="AI1851" s="141"/>
      <c r="AJ1851" s="141"/>
      <c r="AK1851" s="142"/>
      <c r="AL1851" s="98">
        <f>ROUND(ROUND(ROUND(P1849*Y1850,0)*$AD$1775,0)*AH1851,0)</f>
        <v>132</v>
      </c>
      <c r="AM1851" s="66"/>
    </row>
    <row r="1852" spans="1:39" ht="16.75" customHeight="1" x14ac:dyDescent="0.3">
      <c r="A1852" s="11">
        <v>33</v>
      </c>
      <c r="B1852" s="14" t="s">
        <v>4868</v>
      </c>
      <c r="C1852" s="52" t="s">
        <v>13734</v>
      </c>
      <c r="D1852" s="128"/>
      <c r="E1852" s="129"/>
      <c r="F1852" s="129"/>
      <c r="G1852" s="130"/>
      <c r="H1852" s="128"/>
      <c r="I1852" s="129"/>
      <c r="J1852" s="129"/>
      <c r="K1852" s="130"/>
      <c r="L1852" s="2"/>
      <c r="M1852" s="2"/>
      <c r="N1852" s="58"/>
      <c r="O1852" s="81"/>
      <c r="P1852" s="185"/>
      <c r="Q1852" s="2"/>
      <c r="R1852" s="2"/>
      <c r="S1852" s="44"/>
      <c r="T1852" s="45"/>
      <c r="U1852" s="2"/>
      <c r="V1852" s="2"/>
      <c r="W1852" s="2"/>
      <c r="X1852" s="2"/>
      <c r="Y1852" s="145"/>
      <c r="Z1852" s="71"/>
      <c r="AA1852" s="232"/>
      <c r="AB1852" s="72"/>
      <c r="AC1852" s="145"/>
      <c r="AD1852" s="71"/>
      <c r="AE1852" s="36"/>
      <c r="AF1852" s="201"/>
      <c r="AG1852" s="55"/>
      <c r="AH1852" s="141"/>
      <c r="AI1852" s="268" t="s">
        <v>7356</v>
      </c>
      <c r="AJ1852" s="53">
        <v>5</v>
      </c>
      <c r="AK1852" s="181" t="s">
        <v>7357</v>
      </c>
      <c r="AL1852" s="98">
        <f>ROUND(ROUND(P1849*Y1850,0)*$AD$1775-AJ1852,0)</f>
        <v>258</v>
      </c>
      <c r="AM1852" s="66"/>
    </row>
    <row r="1853" spans="1:39" ht="16.75" customHeight="1" x14ac:dyDescent="0.3">
      <c r="A1853" s="11">
        <v>33</v>
      </c>
      <c r="B1853" s="14" t="s">
        <v>4867</v>
      </c>
      <c r="C1853" s="52" t="s">
        <v>13733</v>
      </c>
      <c r="D1853" s="128"/>
      <c r="E1853" s="129"/>
      <c r="F1853" s="129"/>
      <c r="G1853" s="130"/>
      <c r="H1853" s="128"/>
      <c r="I1853" s="129"/>
      <c r="J1853" s="129"/>
      <c r="K1853" s="130"/>
      <c r="L1853" s="2"/>
      <c r="M1853" s="2"/>
      <c r="N1853" s="58"/>
      <c r="O1853" s="81"/>
      <c r="P1853" s="185"/>
      <c r="Q1853" s="2"/>
      <c r="R1853" s="2"/>
      <c r="S1853" s="44"/>
      <c r="T1853" s="45"/>
      <c r="U1853" s="2"/>
      <c r="V1853" s="2"/>
      <c r="W1853" s="2"/>
      <c r="X1853" s="2"/>
      <c r="Y1853" s="145"/>
      <c r="Z1853" s="71"/>
      <c r="AA1853" s="232"/>
      <c r="AB1853" s="72"/>
      <c r="AC1853" s="145"/>
      <c r="AD1853" s="71"/>
      <c r="AE1853" s="291" t="s">
        <v>12369</v>
      </c>
      <c r="AF1853" s="220" t="s">
        <v>7358</v>
      </c>
      <c r="AG1853" s="55" t="s">
        <v>7390</v>
      </c>
      <c r="AH1853" s="141">
        <v>0.7</v>
      </c>
      <c r="AI1853" s="269"/>
      <c r="AJ1853" s="136"/>
      <c r="AK1853" s="75"/>
      <c r="AL1853" s="98">
        <f>ROUND(ROUND(ROUND(P1849*Y1850,0)*$AD$1775,0)*AH1853-AJ1852,0)</f>
        <v>179</v>
      </c>
      <c r="AM1853" s="66"/>
    </row>
    <row r="1854" spans="1:39" ht="16.75" customHeight="1" x14ac:dyDescent="0.3">
      <c r="A1854" s="11">
        <v>33</v>
      </c>
      <c r="B1854" s="14" t="s">
        <v>4866</v>
      </c>
      <c r="C1854" s="52" t="s">
        <v>13732</v>
      </c>
      <c r="D1854" s="128"/>
      <c r="E1854" s="129"/>
      <c r="F1854" s="129"/>
      <c r="G1854" s="130"/>
      <c r="H1854" s="128"/>
      <c r="I1854" s="129"/>
      <c r="J1854" s="129"/>
      <c r="K1854" s="130"/>
      <c r="L1854" s="2"/>
      <c r="M1854" s="2"/>
      <c r="N1854" s="58"/>
      <c r="O1854" s="81"/>
      <c r="P1854" s="185"/>
      <c r="Q1854" s="2"/>
      <c r="R1854" s="2"/>
      <c r="S1854" s="44"/>
      <c r="T1854" s="43"/>
      <c r="U1854" s="8"/>
      <c r="V1854" s="8"/>
      <c r="W1854" s="8"/>
      <c r="X1854" s="8"/>
      <c r="Y1854" s="180"/>
      <c r="Z1854" s="73"/>
      <c r="AA1854" s="232"/>
      <c r="AB1854" s="72"/>
      <c r="AC1854" s="145"/>
      <c r="AD1854" s="71"/>
      <c r="AE1854" s="292"/>
      <c r="AF1854" s="220" t="s">
        <v>7391</v>
      </c>
      <c r="AG1854" s="55" t="s">
        <v>7390</v>
      </c>
      <c r="AH1854" s="141">
        <v>0.5</v>
      </c>
      <c r="AI1854" s="270"/>
      <c r="AJ1854" s="144"/>
      <c r="AK1854" s="150"/>
      <c r="AL1854" s="98">
        <f>ROUND(ROUND(ROUND(P1849*Y1850,0)*$AD$1775,0)*AH1854-AJ1852,0)</f>
        <v>127</v>
      </c>
      <c r="AM1854" s="66"/>
    </row>
    <row r="1855" spans="1:39" ht="16.75" customHeight="1" x14ac:dyDescent="0.3">
      <c r="A1855" s="11">
        <v>33</v>
      </c>
      <c r="B1855" s="14" t="s">
        <v>4865</v>
      </c>
      <c r="C1855" s="52" t="s">
        <v>13731</v>
      </c>
      <c r="D1855" s="45"/>
      <c r="E1855" s="2"/>
      <c r="F1855" s="2"/>
      <c r="G1855" s="44"/>
      <c r="H1855" s="45"/>
      <c r="I1855" s="2"/>
      <c r="J1855" s="2"/>
      <c r="K1855" s="44"/>
      <c r="L1855" s="2"/>
      <c r="M1855" s="2"/>
      <c r="N1855" s="58"/>
      <c r="O1855" s="81"/>
      <c r="P1855" s="185"/>
      <c r="Q1855" s="2"/>
      <c r="R1855" s="2"/>
      <c r="S1855" s="44"/>
      <c r="T1855" s="281" t="s">
        <v>13491</v>
      </c>
      <c r="U1855" s="282"/>
      <c r="V1855" s="282"/>
      <c r="W1855" s="282"/>
      <c r="X1855" s="2"/>
      <c r="Y1855" s="145"/>
      <c r="Z1855" s="71"/>
      <c r="AA1855" s="232"/>
      <c r="AB1855" s="72"/>
      <c r="AC1855" s="145"/>
      <c r="AD1855" s="71"/>
      <c r="AE1855" s="36"/>
      <c r="AF1855" s="194"/>
      <c r="AG1855" s="7"/>
      <c r="AH1855" s="7"/>
      <c r="AI1855" s="36"/>
      <c r="AJ1855" s="7"/>
      <c r="AK1855" s="37"/>
      <c r="AL1855" s="98">
        <f>ROUND(ROUND(P1849*Y1856,0)*$AD$1775,0)</f>
        <v>269</v>
      </c>
      <c r="AM1855" s="66"/>
    </row>
    <row r="1856" spans="1:39" ht="16.75" customHeight="1" x14ac:dyDescent="0.3">
      <c r="A1856" s="11">
        <v>33</v>
      </c>
      <c r="B1856" s="14" t="s">
        <v>4864</v>
      </c>
      <c r="C1856" s="52" t="s">
        <v>13730</v>
      </c>
      <c r="D1856" s="45"/>
      <c r="E1856" s="2"/>
      <c r="F1856" s="2"/>
      <c r="G1856" s="44"/>
      <c r="H1856" s="45"/>
      <c r="I1856" s="2"/>
      <c r="J1856" s="2"/>
      <c r="K1856" s="44"/>
      <c r="L1856" s="2"/>
      <c r="M1856" s="2"/>
      <c r="N1856" s="58"/>
      <c r="O1856" s="81"/>
      <c r="P1856" s="185"/>
      <c r="Q1856" s="2"/>
      <c r="R1856" s="2"/>
      <c r="S1856" s="44"/>
      <c r="T1856" s="284" t="s">
        <v>7405</v>
      </c>
      <c r="U1856" s="285"/>
      <c r="V1856" s="285"/>
      <c r="W1856" s="285"/>
      <c r="X1856" s="136" t="s">
        <v>7404</v>
      </c>
      <c r="Y1856" s="273">
        <v>0.95</v>
      </c>
      <c r="Z1856" s="274"/>
      <c r="AA1856" s="233"/>
      <c r="AB1856" s="156"/>
      <c r="AC1856" s="155"/>
      <c r="AD1856" s="157"/>
      <c r="AE1856" s="291" t="s">
        <v>12369</v>
      </c>
      <c r="AF1856" s="220" t="s">
        <v>7358</v>
      </c>
      <c r="AG1856" s="55" t="s">
        <v>7390</v>
      </c>
      <c r="AH1856" s="141">
        <v>0.7</v>
      </c>
      <c r="AI1856" s="141"/>
      <c r="AJ1856" s="141"/>
      <c r="AK1856" s="142"/>
      <c r="AL1856" s="98">
        <f>ROUND(ROUND(ROUND(P1849*Y1856,0)*$AD$1775,0)*AH1856,0)</f>
        <v>188</v>
      </c>
      <c r="AM1856" s="66"/>
    </row>
    <row r="1857" spans="1:39" ht="16.75" customHeight="1" x14ac:dyDescent="0.3">
      <c r="A1857" s="11">
        <v>33</v>
      </c>
      <c r="B1857" s="14" t="s">
        <v>4863</v>
      </c>
      <c r="C1857" s="52" t="s">
        <v>13729</v>
      </c>
      <c r="D1857" s="128"/>
      <c r="E1857" s="129"/>
      <c r="F1857" s="129"/>
      <c r="G1857" s="130"/>
      <c r="H1857" s="128"/>
      <c r="I1857" s="129"/>
      <c r="J1857" s="129"/>
      <c r="K1857" s="130"/>
      <c r="L1857" s="2"/>
      <c r="M1857" s="2"/>
      <c r="N1857" s="58"/>
      <c r="O1857" s="81"/>
      <c r="P1857" s="185"/>
      <c r="Q1857" s="2"/>
      <c r="R1857" s="2"/>
      <c r="S1857" s="44"/>
      <c r="T1857" s="284"/>
      <c r="U1857" s="285"/>
      <c r="V1857" s="285"/>
      <c r="W1857" s="285"/>
      <c r="X1857" s="2"/>
      <c r="Y1857" s="145"/>
      <c r="Z1857" s="71"/>
      <c r="AA1857" s="232"/>
      <c r="AB1857" s="72"/>
      <c r="AC1857" s="145"/>
      <c r="AD1857" s="71"/>
      <c r="AE1857" s="292"/>
      <c r="AF1857" s="220" t="s">
        <v>7391</v>
      </c>
      <c r="AG1857" s="55" t="s">
        <v>7390</v>
      </c>
      <c r="AH1857" s="141">
        <v>0.5</v>
      </c>
      <c r="AI1857" s="141"/>
      <c r="AJ1857" s="141"/>
      <c r="AK1857" s="142"/>
      <c r="AL1857" s="98">
        <f>ROUND(ROUND(ROUND(P1849*Y1856,0)*$AD$1775,0)*AH1857,0)</f>
        <v>135</v>
      </c>
      <c r="AM1857" s="66"/>
    </row>
    <row r="1858" spans="1:39" ht="16.75" customHeight="1" x14ac:dyDescent="0.3">
      <c r="A1858" s="11">
        <v>33</v>
      </c>
      <c r="B1858" s="14" t="s">
        <v>4862</v>
      </c>
      <c r="C1858" s="52" t="s">
        <v>13728</v>
      </c>
      <c r="D1858" s="128"/>
      <c r="E1858" s="129"/>
      <c r="F1858" s="129"/>
      <c r="G1858" s="130"/>
      <c r="H1858" s="128"/>
      <c r="I1858" s="129"/>
      <c r="J1858" s="129"/>
      <c r="K1858" s="130"/>
      <c r="L1858" s="2"/>
      <c r="M1858" s="2"/>
      <c r="N1858" s="58"/>
      <c r="O1858" s="81"/>
      <c r="P1858" s="185"/>
      <c r="Q1858" s="2"/>
      <c r="R1858" s="2"/>
      <c r="S1858" s="44"/>
      <c r="T1858" s="45"/>
      <c r="U1858" s="2"/>
      <c r="V1858" s="2"/>
      <c r="W1858" s="2"/>
      <c r="X1858" s="2"/>
      <c r="Y1858" s="145"/>
      <c r="Z1858" s="71"/>
      <c r="AA1858" s="232"/>
      <c r="AB1858" s="72"/>
      <c r="AC1858" s="145"/>
      <c r="AD1858" s="71"/>
      <c r="AE1858" s="36"/>
      <c r="AF1858" s="201"/>
      <c r="AG1858" s="55"/>
      <c r="AH1858" s="141"/>
      <c r="AI1858" s="268" t="s">
        <v>7356</v>
      </c>
      <c r="AJ1858" s="53">
        <v>5</v>
      </c>
      <c r="AK1858" s="181" t="s">
        <v>7357</v>
      </c>
      <c r="AL1858" s="98">
        <f>ROUND(ROUND(P1849*Y1856,0)*$AD$1775-AJ1858,0)</f>
        <v>264</v>
      </c>
      <c r="AM1858" s="66"/>
    </row>
    <row r="1859" spans="1:39" ht="16.75" customHeight="1" x14ac:dyDescent="0.3">
      <c r="A1859" s="11">
        <v>33</v>
      </c>
      <c r="B1859" s="14" t="s">
        <v>4861</v>
      </c>
      <c r="C1859" s="52" t="s">
        <v>13727</v>
      </c>
      <c r="D1859" s="128"/>
      <c r="E1859" s="129"/>
      <c r="F1859" s="129"/>
      <c r="G1859" s="130"/>
      <c r="H1859" s="128"/>
      <c r="I1859" s="129"/>
      <c r="J1859" s="129"/>
      <c r="K1859" s="130"/>
      <c r="L1859" s="2"/>
      <c r="M1859" s="2"/>
      <c r="N1859" s="58"/>
      <c r="O1859" s="81"/>
      <c r="P1859" s="185"/>
      <c r="Q1859" s="2"/>
      <c r="R1859" s="2"/>
      <c r="S1859" s="44"/>
      <c r="T1859" s="45"/>
      <c r="U1859" s="2"/>
      <c r="V1859" s="2"/>
      <c r="W1859" s="2"/>
      <c r="X1859" s="2"/>
      <c r="Y1859" s="145"/>
      <c r="Z1859" s="71"/>
      <c r="AA1859" s="232"/>
      <c r="AB1859" s="72"/>
      <c r="AC1859" s="145"/>
      <c r="AD1859" s="71"/>
      <c r="AE1859" s="291" t="s">
        <v>12369</v>
      </c>
      <c r="AF1859" s="220" t="s">
        <v>7358</v>
      </c>
      <c r="AG1859" s="55" t="s">
        <v>7390</v>
      </c>
      <c r="AH1859" s="141">
        <v>0.7</v>
      </c>
      <c r="AI1859" s="269"/>
      <c r="AJ1859" s="136"/>
      <c r="AK1859" s="75"/>
      <c r="AL1859" s="98">
        <f>ROUND(ROUND(ROUND(P1849*Y1856,0)*$AD$1775,0)*AH1859-AJ1858,0)</f>
        <v>183</v>
      </c>
      <c r="AM1859" s="66"/>
    </row>
    <row r="1860" spans="1:39" ht="16.75" customHeight="1" x14ac:dyDescent="0.3">
      <c r="A1860" s="11">
        <v>33</v>
      </c>
      <c r="B1860" s="14" t="s">
        <v>4860</v>
      </c>
      <c r="C1860" s="52" t="s">
        <v>13726</v>
      </c>
      <c r="D1860" s="128"/>
      <c r="E1860" s="129"/>
      <c r="F1860" s="129"/>
      <c r="G1860" s="130"/>
      <c r="H1860" s="128"/>
      <c r="I1860" s="129"/>
      <c r="J1860" s="129"/>
      <c r="K1860" s="130"/>
      <c r="L1860" s="2"/>
      <c r="M1860" s="2"/>
      <c r="N1860" s="58"/>
      <c r="O1860" s="81"/>
      <c r="P1860" s="185"/>
      <c r="Q1860" s="2"/>
      <c r="R1860" s="2"/>
      <c r="S1860" s="44"/>
      <c r="T1860" s="43"/>
      <c r="U1860" s="8"/>
      <c r="V1860" s="8"/>
      <c r="W1860" s="8"/>
      <c r="X1860" s="8"/>
      <c r="Y1860" s="180"/>
      <c r="Z1860" s="73"/>
      <c r="AA1860" s="232"/>
      <c r="AB1860" s="72"/>
      <c r="AC1860" s="145"/>
      <c r="AD1860" s="71"/>
      <c r="AE1860" s="292"/>
      <c r="AF1860" s="220" t="s">
        <v>7391</v>
      </c>
      <c r="AG1860" s="55" t="s">
        <v>7390</v>
      </c>
      <c r="AH1860" s="141">
        <v>0.5</v>
      </c>
      <c r="AI1860" s="270"/>
      <c r="AJ1860" s="144"/>
      <c r="AK1860" s="150"/>
      <c r="AL1860" s="98">
        <f>ROUND(ROUND(ROUND(P1849*Y1856,0)*$AD$1775,0)*AH1860-AJ1858,0)</f>
        <v>130</v>
      </c>
      <c r="AM1860" s="66"/>
    </row>
    <row r="1861" spans="1:39" ht="16.75" customHeight="1" x14ac:dyDescent="0.3">
      <c r="A1861" s="11">
        <v>33</v>
      </c>
      <c r="B1861" s="14" t="s">
        <v>4859</v>
      </c>
      <c r="C1861" s="52" t="s">
        <v>13725</v>
      </c>
      <c r="D1861" s="45"/>
      <c r="E1861" s="2"/>
      <c r="F1861" s="2"/>
      <c r="G1861" s="44"/>
      <c r="H1861" s="45"/>
      <c r="I1861" s="2"/>
      <c r="J1861" s="2"/>
      <c r="K1861" s="44"/>
      <c r="L1861" s="2"/>
      <c r="M1861" s="2"/>
      <c r="N1861" s="58"/>
      <c r="O1861" s="81"/>
      <c r="P1861" s="167" t="s">
        <v>7398</v>
      </c>
      <c r="Q1861" s="36"/>
      <c r="R1861" s="36"/>
      <c r="S1861" s="50"/>
      <c r="T1861" s="36"/>
      <c r="U1861" s="36"/>
      <c r="V1861" s="36"/>
      <c r="W1861" s="36"/>
      <c r="X1861" s="36"/>
      <c r="Y1861" s="217"/>
      <c r="Z1861" s="50"/>
      <c r="AA1861" s="12"/>
      <c r="AB1861" s="45"/>
      <c r="AC1861" s="2"/>
      <c r="AD1861" s="44"/>
      <c r="AE1861" s="36"/>
      <c r="AF1861" s="53"/>
      <c r="AG1861" s="36"/>
      <c r="AH1861" s="36"/>
      <c r="AI1861" s="36"/>
      <c r="AJ1861" s="36"/>
      <c r="AK1861" s="50"/>
      <c r="AL1861" s="98">
        <f>ROUND(P1867*$AD$1775,0)</f>
        <v>266</v>
      </c>
      <c r="AM1861" s="16"/>
    </row>
    <row r="1862" spans="1:39" ht="16.75" customHeight="1" x14ac:dyDescent="0.3">
      <c r="A1862" s="11">
        <v>33</v>
      </c>
      <c r="B1862" s="14" t="s">
        <v>4858</v>
      </c>
      <c r="C1862" s="52" t="s">
        <v>13724</v>
      </c>
      <c r="D1862" s="45"/>
      <c r="E1862" s="2"/>
      <c r="F1862" s="2"/>
      <c r="G1862" s="44"/>
      <c r="H1862" s="45"/>
      <c r="I1862" s="2"/>
      <c r="J1862" s="2"/>
      <c r="K1862" s="44"/>
      <c r="L1862" s="2"/>
      <c r="M1862" s="2"/>
      <c r="N1862" s="58"/>
      <c r="O1862" s="81"/>
      <c r="P1862" s="185"/>
      <c r="Q1862" s="2"/>
      <c r="R1862" s="2"/>
      <c r="S1862" s="44"/>
      <c r="T1862" s="2"/>
      <c r="U1862" s="2"/>
      <c r="V1862" s="2"/>
      <c r="W1862" s="2"/>
      <c r="X1862" s="2"/>
      <c r="Y1862" s="145"/>
      <c r="Z1862" s="71"/>
      <c r="AA1862" s="232"/>
      <c r="AB1862" s="72"/>
      <c r="AC1862" s="145"/>
      <c r="AD1862" s="71"/>
      <c r="AE1862" s="291" t="s">
        <v>12369</v>
      </c>
      <c r="AF1862" s="220" t="s">
        <v>7358</v>
      </c>
      <c r="AG1862" s="55" t="s">
        <v>7390</v>
      </c>
      <c r="AH1862" s="141">
        <v>0.7</v>
      </c>
      <c r="AI1862" s="141"/>
      <c r="AJ1862" s="141"/>
      <c r="AK1862" s="142"/>
      <c r="AL1862" s="6">
        <f>ROUND(ROUND(P1867*$AD$1775,0)*AH1862,0)</f>
        <v>186</v>
      </c>
      <c r="AM1862" s="16"/>
    </row>
    <row r="1863" spans="1:39" ht="16.75" customHeight="1" x14ac:dyDescent="0.3">
      <c r="A1863" s="11">
        <v>33</v>
      </c>
      <c r="B1863" s="14" t="s">
        <v>4857</v>
      </c>
      <c r="C1863" s="52" t="s">
        <v>13723</v>
      </c>
      <c r="D1863" s="128"/>
      <c r="E1863" s="129"/>
      <c r="F1863" s="129"/>
      <c r="G1863" s="130"/>
      <c r="H1863" s="128"/>
      <c r="I1863" s="129"/>
      <c r="J1863" s="129"/>
      <c r="K1863" s="130"/>
      <c r="L1863" s="2"/>
      <c r="M1863" s="2"/>
      <c r="N1863" s="58"/>
      <c r="O1863" s="81"/>
      <c r="P1863" s="185"/>
      <c r="Q1863" s="2"/>
      <c r="R1863" s="2"/>
      <c r="S1863" s="44"/>
      <c r="T1863" s="45"/>
      <c r="U1863" s="2"/>
      <c r="V1863" s="2"/>
      <c r="W1863" s="2"/>
      <c r="X1863" s="2"/>
      <c r="Y1863" s="145"/>
      <c r="Z1863" s="71"/>
      <c r="AA1863" s="232"/>
      <c r="AB1863" s="72"/>
      <c r="AC1863" s="145"/>
      <c r="AD1863" s="71"/>
      <c r="AE1863" s="292"/>
      <c r="AF1863" s="220" t="s">
        <v>7391</v>
      </c>
      <c r="AG1863" s="55" t="s">
        <v>7390</v>
      </c>
      <c r="AH1863" s="141">
        <v>0.5</v>
      </c>
      <c r="AI1863" s="141"/>
      <c r="AJ1863" s="141"/>
      <c r="AK1863" s="142"/>
      <c r="AL1863" s="6">
        <f>ROUND(ROUND(P1867*$AD$1775,0)*AH1863,0)</f>
        <v>133</v>
      </c>
      <c r="AM1863" s="66"/>
    </row>
    <row r="1864" spans="1:39" ht="16.75" customHeight="1" x14ac:dyDescent="0.3">
      <c r="A1864" s="11">
        <v>33</v>
      </c>
      <c r="B1864" s="14" t="s">
        <v>4856</v>
      </c>
      <c r="C1864" s="52" t="s">
        <v>13722</v>
      </c>
      <c r="D1864" s="128"/>
      <c r="E1864" s="129"/>
      <c r="F1864" s="129"/>
      <c r="G1864" s="130"/>
      <c r="H1864" s="128"/>
      <c r="I1864" s="129"/>
      <c r="J1864" s="129"/>
      <c r="K1864" s="130"/>
      <c r="L1864" s="2"/>
      <c r="M1864" s="2"/>
      <c r="N1864" s="58"/>
      <c r="O1864" s="81"/>
      <c r="P1864" s="185"/>
      <c r="Q1864" s="2"/>
      <c r="R1864" s="2"/>
      <c r="S1864" s="44"/>
      <c r="T1864" s="2"/>
      <c r="U1864" s="2"/>
      <c r="V1864" s="2"/>
      <c r="W1864" s="2"/>
      <c r="X1864" s="2"/>
      <c r="Y1864" s="145"/>
      <c r="Z1864" s="71"/>
      <c r="AA1864" s="232"/>
      <c r="AB1864" s="72"/>
      <c r="AC1864" s="145"/>
      <c r="AD1864" s="71"/>
      <c r="AE1864" s="36"/>
      <c r="AF1864" s="201"/>
      <c r="AG1864" s="55"/>
      <c r="AH1864" s="141"/>
      <c r="AI1864" s="268" t="s">
        <v>7356</v>
      </c>
      <c r="AJ1864" s="53">
        <v>5</v>
      </c>
      <c r="AK1864" s="181" t="s">
        <v>7357</v>
      </c>
      <c r="AL1864" s="98">
        <f>ROUND(P1867*$AD$1775-AJ1864,0)</f>
        <v>261</v>
      </c>
      <c r="AM1864" s="66"/>
    </row>
    <row r="1865" spans="1:39" ht="16.75" customHeight="1" x14ac:dyDescent="0.3">
      <c r="A1865" s="11">
        <v>33</v>
      </c>
      <c r="B1865" s="14" t="s">
        <v>4855</v>
      </c>
      <c r="C1865" s="52" t="s">
        <v>13721</v>
      </c>
      <c r="D1865" s="128"/>
      <c r="E1865" s="129"/>
      <c r="F1865" s="129"/>
      <c r="G1865" s="130"/>
      <c r="H1865" s="128"/>
      <c r="I1865" s="129"/>
      <c r="J1865" s="129"/>
      <c r="K1865" s="130"/>
      <c r="L1865" s="2"/>
      <c r="M1865" s="2"/>
      <c r="N1865" s="58"/>
      <c r="O1865" s="81"/>
      <c r="P1865" s="185"/>
      <c r="Q1865" s="2"/>
      <c r="R1865" s="2"/>
      <c r="S1865" s="44"/>
      <c r="T1865" s="2"/>
      <c r="U1865" s="2"/>
      <c r="V1865" s="2"/>
      <c r="W1865" s="2"/>
      <c r="X1865" s="2"/>
      <c r="Y1865" s="145"/>
      <c r="Z1865" s="71"/>
      <c r="AA1865" s="232"/>
      <c r="AB1865" s="72"/>
      <c r="AC1865" s="145"/>
      <c r="AD1865" s="71"/>
      <c r="AE1865" s="291" t="s">
        <v>12369</v>
      </c>
      <c r="AF1865" s="220" t="s">
        <v>7358</v>
      </c>
      <c r="AG1865" s="55" t="s">
        <v>7390</v>
      </c>
      <c r="AH1865" s="141">
        <v>0.7</v>
      </c>
      <c r="AI1865" s="269"/>
      <c r="AJ1865" s="136"/>
      <c r="AK1865" s="75"/>
      <c r="AL1865" s="6">
        <f>ROUND(ROUND(P1867*$AD$1775,0)*AH1865-AJ1864,0)</f>
        <v>181</v>
      </c>
      <c r="AM1865" s="66"/>
    </row>
    <row r="1866" spans="1:39" ht="16.75" customHeight="1" x14ac:dyDescent="0.3">
      <c r="A1866" s="11">
        <v>33</v>
      </c>
      <c r="B1866" s="14" t="s">
        <v>4854</v>
      </c>
      <c r="C1866" s="52" t="s">
        <v>13720</v>
      </c>
      <c r="D1866" s="128"/>
      <c r="E1866" s="129"/>
      <c r="F1866" s="129"/>
      <c r="G1866" s="130"/>
      <c r="H1866" s="128"/>
      <c r="I1866" s="129"/>
      <c r="J1866" s="129"/>
      <c r="K1866" s="130"/>
      <c r="L1866" s="2"/>
      <c r="M1866" s="2"/>
      <c r="N1866" s="58"/>
      <c r="O1866" s="81"/>
      <c r="P1866" s="185"/>
      <c r="Q1866" s="2"/>
      <c r="R1866" s="2"/>
      <c r="S1866" s="44"/>
      <c r="T1866" s="2"/>
      <c r="U1866" s="2"/>
      <c r="V1866" s="2"/>
      <c r="W1866" s="2"/>
      <c r="X1866" s="2"/>
      <c r="Y1866" s="145"/>
      <c r="Z1866" s="71"/>
      <c r="AA1866" s="232"/>
      <c r="AB1866" s="72"/>
      <c r="AC1866" s="145"/>
      <c r="AD1866" s="71"/>
      <c r="AE1866" s="292"/>
      <c r="AF1866" s="220" t="s">
        <v>7391</v>
      </c>
      <c r="AG1866" s="55" t="s">
        <v>7390</v>
      </c>
      <c r="AH1866" s="141">
        <v>0.5</v>
      </c>
      <c r="AI1866" s="270"/>
      <c r="AJ1866" s="144"/>
      <c r="AK1866" s="150"/>
      <c r="AL1866" s="6">
        <f>ROUND(ROUND(P1867*$AD$1775,0)*AH1866-AJ1864,0)</f>
        <v>128</v>
      </c>
      <c r="AM1866" s="66"/>
    </row>
    <row r="1867" spans="1:39" ht="16.75" customHeight="1" x14ac:dyDescent="0.3">
      <c r="A1867" s="11">
        <v>33</v>
      </c>
      <c r="B1867" s="14" t="s">
        <v>4853</v>
      </c>
      <c r="C1867" s="52" t="s">
        <v>13719</v>
      </c>
      <c r="D1867" s="45"/>
      <c r="E1867" s="2"/>
      <c r="F1867" s="2"/>
      <c r="G1867" s="44"/>
      <c r="H1867" s="45"/>
      <c r="I1867" s="2"/>
      <c r="J1867" s="2"/>
      <c r="K1867" s="44"/>
      <c r="L1867" s="2"/>
      <c r="M1867" s="2"/>
      <c r="N1867" s="58"/>
      <c r="O1867" s="81"/>
      <c r="P1867" s="271">
        <f>'21共同生活援助（日中支援型）'!P823</f>
        <v>532</v>
      </c>
      <c r="Q1867" s="272"/>
      <c r="R1867" s="2" t="s">
        <v>7388</v>
      </c>
      <c r="S1867" s="44"/>
      <c r="T1867" s="281" t="s">
        <v>7380</v>
      </c>
      <c r="U1867" s="282"/>
      <c r="V1867" s="282"/>
      <c r="W1867" s="282"/>
      <c r="X1867" s="36"/>
      <c r="Y1867" s="217"/>
      <c r="Z1867" s="74"/>
      <c r="AA1867" s="232"/>
      <c r="AB1867" s="72"/>
      <c r="AC1867" s="145"/>
      <c r="AD1867" s="71"/>
      <c r="AE1867" s="36"/>
      <c r="AF1867" s="194"/>
      <c r="AG1867" s="7"/>
      <c r="AH1867" s="7"/>
      <c r="AI1867" s="36"/>
      <c r="AJ1867" s="7"/>
      <c r="AK1867" s="37"/>
      <c r="AL1867" s="98">
        <f>ROUND(ROUND(P1867*Y1868,0)*$AD$1775,0)</f>
        <v>248</v>
      </c>
      <c r="AM1867" s="66"/>
    </row>
    <row r="1868" spans="1:39" ht="16.75" customHeight="1" x14ac:dyDescent="0.3">
      <c r="A1868" s="11">
        <v>33</v>
      </c>
      <c r="B1868" s="14" t="s">
        <v>4852</v>
      </c>
      <c r="C1868" s="52" t="s">
        <v>13718</v>
      </c>
      <c r="D1868" s="45"/>
      <c r="E1868" s="2"/>
      <c r="F1868" s="2"/>
      <c r="G1868" s="44"/>
      <c r="H1868" s="45"/>
      <c r="I1868" s="2"/>
      <c r="J1868" s="2"/>
      <c r="K1868" s="44"/>
      <c r="L1868" s="2"/>
      <c r="M1868" s="2"/>
      <c r="N1868" s="58"/>
      <c r="O1868" s="81"/>
      <c r="P1868" s="72"/>
      <c r="Q1868" s="145"/>
      <c r="R1868" s="2"/>
      <c r="S1868" s="44"/>
      <c r="T1868" s="284"/>
      <c r="U1868" s="285"/>
      <c r="V1868" s="285"/>
      <c r="W1868" s="285"/>
      <c r="X1868" s="136" t="s">
        <v>7404</v>
      </c>
      <c r="Y1868" s="273">
        <v>0.93</v>
      </c>
      <c r="Z1868" s="274"/>
      <c r="AA1868" s="233"/>
      <c r="AB1868" s="156"/>
      <c r="AC1868" s="155"/>
      <c r="AD1868" s="157"/>
      <c r="AE1868" s="291" t="s">
        <v>12369</v>
      </c>
      <c r="AF1868" s="220" t="s">
        <v>7358</v>
      </c>
      <c r="AG1868" s="55" t="s">
        <v>7390</v>
      </c>
      <c r="AH1868" s="141">
        <v>0.7</v>
      </c>
      <c r="AI1868" s="141"/>
      <c r="AJ1868" s="141"/>
      <c r="AK1868" s="142"/>
      <c r="AL1868" s="98">
        <f>ROUND(ROUND(ROUND(P1867*Y1868,0)*$AD$1775,0)*AH1868,0)</f>
        <v>174</v>
      </c>
      <c r="AM1868" s="66"/>
    </row>
    <row r="1869" spans="1:39" ht="16.75" customHeight="1" x14ac:dyDescent="0.3">
      <c r="A1869" s="11">
        <v>33</v>
      </c>
      <c r="B1869" s="14" t="s">
        <v>4851</v>
      </c>
      <c r="C1869" s="52" t="s">
        <v>13717</v>
      </c>
      <c r="D1869" s="128"/>
      <c r="E1869" s="129"/>
      <c r="F1869" s="129"/>
      <c r="G1869" s="130"/>
      <c r="H1869" s="128"/>
      <c r="I1869" s="129"/>
      <c r="J1869" s="129"/>
      <c r="K1869" s="130"/>
      <c r="L1869" s="2"/>
      <c r="M1869" s="2"/>
      <c r="N1869" s="58"/>
      <c r="O1869" s="81"/>
      <c r="P1869" s="185"/>
      <c r="Q1869" s="2"/>
      <c r="R1869" s="2"/>
      <c r="S1869" s="44"/>
      <c r="T1869" s="284"/>
      <c r="U1869" s="285"/>
      <c r="V1869" s="285"/>
      <c r="W1869" s="285"/>
      <c r="X1869" s="2"/>
      <c r="Y1869" s="145"/>
      <c r="Z1869" s="71"/>
      <c r="AA1869" s="232"/>
      <c r="AB1869" s="72"/>
      <c r="AC1869" s="145"/>
      <c r="AD1869" s="71"/>
      <c r="AE1869" s="292"/>
      <c r="AF1869" s="220" t="s">
        <v>7391</v>
      </c>
      <c r="AG1869" s="55" t="s">
        <v>7390</v>
      </c>
      <c r="AH1869" s="141">
        <v>0.5</v>
      </c>
      <c r="AI1869" s="141"/>
      <c r="AJ1869" s="141"/>
      <c r="AK1869" s="142"/>
      <c r="AL1869" s="98">
        <f>ROUND(ROUND(ROUND(P1867*Y1868,0)*$AD$1775,0)*AH1869,0)</f>
        <v>124</v>
      </c>
      <c r="AM1869" s="66"/>
    </row>
    <row r="1870" spans="1:39" ht="16.75" customHeight="1" x14ac:dyDescent="0.3">
      <c r="A1870" s="11">
        <v>33</v>
      </c>
      <c r="B1870" s="14" t="s">
        <v>4850</v>
      </c>
      <c r="C1870" s="52" t="s">
        <v>13716</v>
      </c>
      <c r="D1870" s="128"/>
      <c r="E1870" s="129"/>
      <c r="F1870" s="129"/>
      <c r="G1870" s="130"/>
      <c r="H1870" s="128"/>
      <c r="I1870" s="129"/>
      <c r="J1870" s="129"/>
      <c r="K1870" s="130"/>
      <c r="L1870" s="2"/>
      <c r="M1870" s="2"/>
      <c r="N1870" s="58"/>
      <c r="O1870" s="81"/>
      <c r="P1870" s="185"/>
      <c r="Q1870" s="2"/>
      <c r="R1870" s="2"/>
      <c r="S1870" s="44"/>
      <c r="T1870" s="45"/>
      <c r="U1870" s="2"/>
      <c r="V1870" s="2"/>
      <c r="W1870" s="2"/>
      <c r="X1870" s="2"/>
      <c r="Y1870" s="145"/>
      <c r="Z1870" s="71"/>
      <c r="AA1870" s="232"/>
      <c r="AB1870" s="72"/>
      <c r="AC1870" s="145"/>
      <c r="AD1870" s="71"/>
      <c r="AE1870" s="36"/>
      <c r="AF1870" s="201"/>
      <c r="AG1870" s="55"/>
      <c r="AH1870" s="141"/>
      <c r="AI1870" s="268" t="s">
        <v>7356</v>
      </c>
      <c r="AJ1870" s="53">
        <v>5</v>
      </c>
      <c r="AK1870" s="181" t="s">
        <v>7357</v>
      </c>
      <c r="AL1870" s="98">
        <f>ROUND(ROUND(P1867*Y1868,0)*$AD$1775-AJ1870,0)</f>
        <v>243</v>
      </c>
      <c r="AM1870" s="66"/>
    </row>
    <row r="1871" spans="1:39" ht="16.75" customHeight="1" x14ac:dyDescent="0.3">
      <c r="A1871" s="11">
        <v>33</v>
      </c>
      <c r="B1871" s="14" t="s">
        <v>4849</v>
      </c>
      <c r="C1871" s="52" t="s">
        <v>13715</v>
      </c>
      <c r="D1871" s="128"/>
      <c r="E1871" s="129"/>
      <c r="F1871" s="129"/>
      <c r="G1871" s="130"/>
      <c r="H1871" s="128"/>
      <c r="I1871" s="129"/>
      <c r="J1871" s="129"/>
      <c r="K1871" s="130"/>
      <c r="L1871" s="2"/>
      <c r="M1871" s="2"/>
      <c r="N1871" s="58"/>
      <c r="O1871" s="81"/>
      <c r="P1871" s="185"/>
      <c r="Q1871" s="2"/>
      <c r="R1871" s="2"/>
      <c r="S1871" s="44"/>
      <c r="T1871" s="45"/>
      <c r="U1871" s="2"/>
      <c r="V1871" s="2"/>
      <c r="W1871" s="2"/>
      <c r="X1871" s="2"/>
      <c r="Y1871" s="145"/>
      <c r="Z1871" s="71"/>
      <c r="AA1871" s="232"/>
      <c r="AB1871" s="72"/>
      <c r="AC1871" s="145"/>
      <c r="AD1871" s="71"/>
      <c r="AE1871" s="291" t="s">
        <v>12369</v>
      </c>
      <c r="AF1871" s="220" t="s">
        <v>7358</v>
      </c>
      <c r="AG1871" s="55" t="s">
        <v>7390</v>
      </c>
      <c r="AH1871" s="141">
        <v>0.7</v>
      </c>
      <c r="AI1871" s="269"/>
      <c r="AJ1871" s="136"/>
      <c r="AK1871" s="75"/>
      <c r="AL1871" s="98">
        <f>ROUND(ROUND(ROUND(P1867*Y1868,0)*$AD$1775,0)*AH1871-AJ1870,0)</f>
        <v>169</v>
      </c>
      <c r="AM1871" s="66"/>
    </row>
    <row r="1872" spans="1:39" ht="16.75" customHeight="1" x14ac:dyDescent="0.3">
      <c r="A1872" s="11">
        <v>33</v>
      </c>
      <c r="B1872" s="14" t="s">
        <v>4848</v>
      </c>
      <c r="C1872" s="52" t="s">
        <v>13714</v>
      </c>
      <c r="D1872" s="128"/>
      <c r="E1872" s="129"/>
      <c r="F1872" s="129"/>
      <c r="G1872" s="130"/>
      <c r="H1872" s="128"/>
      <c r="I1872" s="129"/>
      <c r="J1872" s="129"/>
      <c r="K1872" s="130"/>
      <c r="L1872" s="2"/>
      <c r="M1872" s="2"/>
      <c r="N1872" s="58"/>
      <c r="O1872" s="81"/>
      <c r="P1872" s="185"/>
      <c r="Q1872" s="2"/>
      <c r="R1872" s="2"/>
      <c r="S1872" s="44"/>
      <c r="T1872" s="43"/>
      <c r="U1872" s="8"/>
      <c r="V1872" s="8"/>
      <c r="W1872" s="8"/>
      <c r="X1872" s="8"/>
      <c r="Y1872" s="180"/>
      <c r="Z1872" s="73"/>
      <c r="AA1872" s="232"/>
      <c r="AB1872" s="72"/>
      <c r="AC1872" s="145"/>
      <c r="AD1872" s="71"/>
      <c r="AE1872" s="292"/>
      <c r="AF1872" s="220" t="s">
        <v>7391</v>
      </c>
      <c r="AG1872" s="55" t="s">
        <v>7390</v>
      </c>
      <c r="AH1872" s="141">
        <v>0.5</v>
      </c>
      <c r="AI1872" s="270"/>
      <c r="AJ1872" s="144"/>
      <c r="AK1872" s="150"/>
      <c r="AL1872" s="98">
        <f>ROUND(ROUND(ROUND(P1867*Y1868,0)*$AD$1775,0)*AH1872-AJ1870,0)</f>
        <v>119</v>
      </c>
      <c r="AM1872" s="66"/>
    </row>
    <row r="1873" spans="1:39" ht="16.75" customHeight="1" x14ac:dyDescent="0.3">
      <c r="A1873" s="11">
        <v>33</v>
      </c>
      <c r="B1873" s="14" t="s">
        <v>4847</v>
      </c>
      <c r="C1873" s="52" t="s">
        <v>13713</v>
      </c>
      <c r="D1873" s="45"/>
      <c r="E1873" s="2"/>
      <c r="F1873" s="2"/>
      <c r="G1873" s="44"/>
      <c r="H1873" s="45"/>
      <c r="I1873" s="2"/>
      <c r="J1873" s="2"/>
      <c r="K1873" s="44"/>
      <c r="L1873" s="2"/>
      <c r="M1873" s="2"/>
      <c r="N1873" s="58"/>
      <c r="O1873" s="81"/>
      <c r="P1873" s="185"/>
      <c r="Q1873" s="2"/>
      <c r="R1873" s="2"/>
      <c r="S1873" s="44"/>
      <c r="T1873" s="281" t="s">
        <v>13491</v>
      </c>
      <c r="U1873" s="282"/>
      <c r="V1873" s="282"/>
      <c r="W1873" s="282"/>
      <c r="X1873" s="2"/>
      <c r="Y1873" s="145"/>
      <c r="Z1873" s="71"/>
      <c r="AA1873" s="232"/>
      <c r="AB1873" s="72"/>
      <c r="AC1873" s="145"/>
      <c r="AD1873" s="71"/>
      <c r="AE1873" s="36"/>
      <c r="AF1873" s="194"/>
      <c r="AG1873" s="7"/>
      <c r="AH1873" s="7"/>
      <c r="AI1873" s="36"/>
      <c r="AJ1873" s="7"/>
      <c r="AK1873" s="37"/>
      <c r="AL1873" s="98">
        <f>ROUND(ROUND(P1867*Y1874,0)*$AD$1775,0)</f>
        <v>253</v>
      </c>
      <c r="AM1873" s="66"/>
    </row>
    <row r="1874" spans="1:39" ht="16.75" customHeight="1" x14ac:dyDescent="0.3">
      <c r="A1874" s="11">
        <v>33</v>
      </c>
      <c r="B1874" s="14" t="s">
        <v>4846</v>
      </c>
      <c r="C1874" s="52" t="s">
        <v>13712</v>
      </c>
      <c r="D1874" s="45"/>
      <c r="E1874" s="2"/>
      <c r="F1874" s="2"/>
      <c r="G1874" s="44"/>
      <c r="H1874" s="45"/>
      <c r="I1874" s="2"/>
      <c r="J1874" s="2"/>
      <c r="K1874" s="44"/>
      <c r="L1874" s="2"/>
      <c r="M1874" s="2"/>
      <c r="N1874" s="58"/>
      <c r="O1874" s="81"/>
      <c r="P1874" s="185"/>
      <c r="Q1874" s="2"/>
      <c r="R1874" s="2"/>
      <c r="S1874" s="44"/>
      <c r="T1874" s="284" t="s">
        <v>7405</v>
      </c>
      <c r="U1874" s="285"/>
      <c r="V1874" s="285"/>
      <c r="W1874" s="285"/>
      <c r="X1874" s="136" t="s">
        <v>7404</v>
      </c>
      <c r="Y1874" s="273">
        <v>0.95</v>
      </c>
      <c r="Z1874" s="274"/>
      <c r="AA1874" s="233"/>
      <c r="AB1874" s="156"/>
      <c r="AC1874" s="155"/>
      <c r="AD1874" s="157"/>
      <c r="AE1874" s="291" t="s">
        <v>12369</v>
      </c>
      <c r="AF1874" s="220" t="s">
        <v>7358</v>
      </c>
      <c r="AG1874" s="55" t="s">
        <v>7390</v>
      </c>
      <c r="AH1874" s="141">
        <v>0.7</v>
      </c>
      <c r="AI1874" s="141"/>
      <c r="AJ1874" s="141"/>
      <c r="AK1874" s="142"/>
      <c r="AL1874" s="98">
        <f>ROUND(ROUND(ROUND(P1867*Y1874,0)*$AD$1775,0)*AH1874,0)</f>
        <v>177</v>
      </c>
      <c r="AM1874" s="66"/>
    </row>
    <row r="1875" spans="1:39" ht="16.75" customHeight="1" x14ac:dyDescent="0.3">
      <c r="A1875" s="11">
        <v>33</v>
      </c>
      <c r="B1875" s="14" t="s">
        <v>4845</v>
      </c>
      <c r="C1875" s="52" t="s">
        <v>13711</v>
      </c>
      <c r="D1875" s="128"/>
      <c r="E1875" s="129"/>
      <c r="F1875" s="129"/>
      <c r="G1875" s="130"/>
      <c r="H1875" s="128"/>
      <c r="I1875" s="129"/>
      <c r="J1875" s="129"/>
      <c r="K1875" s="130"/>
      <c r="L1875" s="2"/>
      <c r="M1875" s="2"/>
      <c r="N1875" s="58"/>
      <c r="O1875" s="81"/>
      <c r="P1875" s="185"/>
      <c r="Q1875" s="2"/>
      <c r="R1875" s="2"/>
      <c r="S1875" s="44"/>
      <c r="T1875" s="284"/>
      <c r="U1875" s="285"/>
      <c r="V1875" s="285"/>
      <c r="W1875" s="285"/>
      <c r="X1875" s="2"/>
      <c r="Y1875" s="145"/>
      <c r="Z1875" s="71"/>
      <c r="AA1875" s="232"/>
      <c r="AB1875" s="72"/>
      <c r="AC1875" s="145"/>
      <c r="AD1875" s="71"/>
      <c r="AE1875" s="292"/>
      <c r="AF1875" s="220" t="s">
        <v>7391</v>
      </c>
      <c r="AG1875" s="55" t="s">
        <v>7390</v>
      </c>
      <c r="AH1875" s="141">
        <v>0.5</v>
      </c>
      <c r="AI1875" s="141"/>
      <c r="AJ1875" s="141"/>
      <c r="AK1875" s="142"/>
      <c r="AL1875" s="98">
        <f>ROUND(ROUND(ROUND(P1867*Y1874,0)*$AD$1775,0)*AH1875,0)</f>
        <v>127</v>
      </c>
      <c r="AM1875" s="66"/>
    </row>
    <row r="1876" spans="1:39" ht="16.75" customHeight="1" x14ac:dyDescent="0.3">
      <c r="A1876" s="11">
        <v>33</v>
      </c>
      <c r="B1876" s="14" t="s">
        <v>4844</v>
      </c>
      <c r="C1876" s="52" t="s">
        <v>13710</v>
      </c>
      <c r="D1876" s="128"/>
      <c r="E1876" s="129"/>
      <c r="F1876" s="129"/>
      <c r="G1876" s="130"/>
      <c r="H1876" s="128"/>
      <c r="I1876" s="129"/>
      <c r="J1876" s="129"/>
      <c r="K1876" s="130"/>
      <c r="L1876" s="2"/>
      <c r="M1876" s="2"/>
      <c r="N1876" s="58"/>
      <c r="O1876" s="81"/>
      <c r="P1876" s="185"/>
      <c r="Q1876" s="2"/>
      <c r="R1876" s="2"/>
      <c r="S1876" s="44"/>
      <c r="T1876" s="45"/>
      <c r="U1876" s="2"/>
      <c r="V1876" s="2"/>
      <c r="W1876" s="2"/>
      <c r="X1876" s="2"/>
      <c r="Y1876" s="145"/>
      <c r="Z1876" s="71"/>
      <c r="AA1876" s="232"/>
      <c r="AB1876" s="72"/>
      <c r="AC1876" s="145"/>
      <c r="AD1876" s="71"/>
      <c r="AE1876" s="36"/>
      <c r="AF1876" s="201"/>
      <c r="AG1876" s="55"/>
      <c r="AH1876" s="141"/>
      <c r="AI1876" s="268" t="s">
        <v>7356</v>
      </c>
      <c r="AJ1876" s="53">
        <v>5</v>
      </c>
      <c r="AK1876" s="181" t="s">
        <v>7357</v>
      </c>
      <c r="AL1876" s="98">
        <f>ROUND(ROUND(P1867*Y1874,0)*$AD$1775-AJ1876,0)</f>
        <v>248</v>
      </c>
      <c r="AM1876" s="66"/>
    </row>
    <row r="1877" spans="1:39" ht="16.75" customHeight="1" x14ac:dyDescent="0.3">
      <c r="A1877" s="11">
        <v>33</v>
      </c>
      <c r="B1877" s="14" t="s">
        <v>4843</v>
      </c>
      <c r="C1877" s="52" t="s">
        <v>13709</v>
      </c>
      <c r="D1877" s="128"/>
      <c r="E1877" s="129"/>
      <c r="F1877" s="129"/>
      <c r="G1877" s="130"/>
      <c r="H1877" s="128"/>
      <c r="I1877" s="129"/>
      <c r="J1877" s="129"/>
      <c r="K1877" s="130"/>
      <c r="L1877" s="2"/>
      <c r="M1877" s="2"/>
      <c r="N1877" s="58"/>
      <c r="O1877" s="81"/>
      <c r="P1877" s="185"/>
      <c r="Q1877" s="2"/>
      <c r="R1877" s="2"/>
      <c r="S1877" s="44"/>
      <c r="T1877" s="45"/>
      <c r="U1877" s="2"/>
      <c r="V1877" s="2"/>
      <c r="W1877" s="2"/>
      <c r="X1877" s="2"/>
      <c r="Y1877" s="145"/>
      <c r="Z1877" s="71"/>
      <c r="AA1877" s="232"/>
      <c r="AB1877" s="72"/>
      <c r="AC1877" s="145"/>
      <c r="AD1877" s="71"/>
      <c r="AE1877" s="291" t="s">
        <v>12369</v>
      </c>
      <c r="AF1877" s="220" t="s">
        <v>7358</v>
      </c>
      <c r="AG1877" s="55" t="s">
        <v>7390</v>
      </c>
      <c r="AH1877" s="141">
        <v>0.7</v>
      </c>
      <c r="AI1877" s="269"/>
      <c r="AJ1877" s="136"/>
      <c r="AK1877" s="75"/>
      <c r="AL1877" s="98">
        <f>ROUND(ROUND(ROUND(P1867*Y1874,0)*$AD$1775,0)*AH1877-AJ1876,0)</f>
        <v>172</v>
      </c>
      <c r="AM1877" s="66"/>
    </row>
    <row r="1878" spans="1:39" ht="16.75" customHeight="1" x14ac:dyDescent="0.3">
      <c r="A1878" s="11">
        <v>33</v>
      </c>
      <c r="B1878" s="14" t="s">
        <v>4842</v>
      </c>
      <c r="C1878" s="52" t="s">
        <v>13708</v>
      </c>
      <c r="D1878" s="128"/>
      <c r="E1878" s="129"/>
      <c r="F1878" s="129"/>
      <c r="G1878" s="130"/>
      <c r="H1878" s="128"/>
      <c r="I1878" s="129"/>
      <c r="J1878" s="129"/>
      <c r="K1878" s="130"/>
      <c r="L1878" s="2"/>
      <c r="M1878" s="2"/>
      <c r="N1878" s="58"/>
      <c r="O1878" s="81"/>
      <c r="P1878" s="185"/>
      <c r="Q1878" s="2"/>
      <c r="R1878" s="2"/>
      <c r="S1878" s="44"/>
      <c r="T1878" s="43"/>
      <c r="U1878" s="8"/>
      <c r="V1878" s="8"/>
      <c r="W1878" s="8"/>
      <c r="X1878" s="8"/>
      <c r="Y1878" s="180"/>
      <c r="Z1878" s="73"/>
      <c r="AA1878" s="232"/>
      <c r="AB1878" s="72"/>
      <c r="AC1878" s="145"/>
      <c r="AD1878" s="71"/>
      <c r="AE1878" s="292"/>
      <c r="AF1878" s="220" t="s">
        <v>7391</v>
      </c>
      <c r="AG1878" s="55" t="s">
        <v>7390</v>
      </c>
      <c r="AH1878" s="141">
        <v>0.5</v>
      </c>
      <c r="AI1878" s="270"/>
      <c r="AJ1878" s="144"/>
      <c r="AK1878" s="150"/>
      <c r="AL1878" s="98">
        <f>ROUND(ROUND(ROUND(P1867*Y1874,0)*$AD$1775,0)*AH1878-AJ1876,0)</f>
        <v>122</v>
      </c>
      <c r="AM1878" s="66"/>
    </row>
    <row r="1879" spans="1:39" ht="16.75" customHeight="1" x14ac:dyDescent="0.3">
      <c r="A1879" s="11">
        <v>33</v>
      </c>
      <c r="B1879" s="14" t="s">
        <v>4841</v>
      </c>
      <c r="C1879" s="52" t="s">
        <v>13707</v>
      </c>
      <c r="D1879" s="45"/>
      <c r="E1879" s="2"/>
      <c r="F1879" s="2"/>
      <c r="G1879" s="44"/>
      <c r="H1879" s="45"/>
      <c r="I1879" s="2"/>
      <c r="J1879" s="2"/>
      <c r="K1879" s="44"/>
      <c r="L1879" s="36"/>
      <c r="M1879" s="36"/>
      <c r="N1879" s="62"/>
      <c r="O1879" s="168"/>
      <c r="P1879" s="167" t="s">
        <v>7461</v>
      </c>
      <c r="Q1879" s="36"/>
      <c r="R1879" s="36"/>
      <c r="S1879" s="50"/>
      <c r="T1879" s="36"/>
      <c r="U1879" s="36"/>
      <c r="V1879" s="36"/>
      <c r="W1879" s="36"/>
      <c r="X1879" s="36"/>
      <c r="Y1879" s="217"/>
      <c r="Z1879" s="50"/>
      <c r="AA1879" s="12"/>
      <c r="AB1879" s="45"/>
      <c r="AC1879" s="2"/>
      <c r="AD1879" s="44"/>
      <c r="AE1879" s="36"/>
      <c r="AF1879" s="53"/>
      <c r="AG1879" s="36"/>
      <c r="AH1879" s="36"/>
      <c r="AI1879" s="36"/>
      <c r="AJ1879" s="36"/>
      <c r="AK1879" s="50"/>
      <c r="AL1879" s="98">
        <f>ROUND(P1885*$AD$1775,0)</f>
        <v>280</v>
      </c>
      <c r="AM1879" s="22" t="s">
        <v>7631</v>
      </c>
    </row>
    <row r="1880" spans="1:39" ht="16.75" customHeight="1" x14ac:dyDescent="0.3">
      <c r="A1880" s="11">
        <v>33</v>
      </c>
      <c r="B1880" s="14" t="s">
        <v>4840</v>
      </c>
      <c r="C1880" s="52" t="s">
        <v>13706</v>
      </c>
      <c r="D1880" s="284"/>
      <c r="E1880" s="285"/>
      <c r="F1880" s="285"/>
      <c r="G1880" s="286"/>
      <c r="H1880" s="284"/>
      <c r="I1880" s="306"/>
      <c r="J1880" s="306"/>
      <c r="K1880" s="289"/>
      <c r="L1880" s="285" t="s">
        <v>12424</v>
      </c>
      <c r="M1880" s="288"/>
      <c r="N1880" s="288"/>
      <c r="O1880" s="289"/>
      <c r="P1880" s="185"/>
      <c r="Q1880" s="2"/>
      <c r="R1880" s="2"/>
      <c r="S1880" s="44"/>
      <c r="T1880" s="2"/>
      <c r="U1880" s="2"/>
      <c r="V1880" s="2"/>
      <c r="W1880" s="2"/>
      <c r="X1880" s="2"/>
      <c r="Y1880" s="145"/>
      <c r="Z1880" s="71"/>
      <c r="AA1880" s="232"/>
      <c r="AB1880" s="72"/>
      <c r="AC1880" s="145"/>
      <c r="AD1880" s="71"/>
      <c r="AE1880" s="291" t="s">
        <v>12369</v>
      </c>
      <c r="AF1880" s="220" t="s">
        <v>7358</v>
      </c>
      <c r="AG1880" s="55" t="s">
        <v>7390</v>
      </c>
      <c r="AH1880" s="141">
        <v>0.7</v>
      </c>
      <c r="AI1880" s="141"/>
      <c r="AJ1880" s="141"/>
      <c r="AK1880" s="142"/>
      <c r="AL1880" s="98">
        <f>ROUND(ROUND(P1885*$AD$1775,0)*AH1880,0)</f>
        <v>196</v>
      </c>
      <c r="AM1880" s="66"/>
    </row>
    <row r="1881" spans="1:39" ht="16.75" customHeight="1" x14ac:dyDescent="0.3">
      <c r="A1881" s="11">
        <v>33</v>
      </c>
      <c r="B1881" s="14" t="s">
        <v>4839</v>
      </c>
      <c r="C1881" s="52" t="s">
        <v>13705</v>
      </c>
      <c r="D1881" s="284"/>
      <c r="E1881" s="285"/>
      <c r="F1881" s="285"/>
      <c r="G1881" s="286"/>
      <c r="H1881" s="290"/>
      <c r="I1881" s="306"/>
      <c r="J1881" s="306"/>
      <c r="K1881" s="289"/>
      <c r="L1881" s="285"/>
      <c r="M1881" s="288"/>
      <c r="N1881" s="288"/>
      <c r="O1881" s="289"/>
      <c r="P1881" s="185"/>
      <c r="Q1881" s="2"/>
      <c r="R1881" s="2"/>
      <c r="S1881" s="44"/>
      <c r="T1881" s="45"/>
      <c r="U1881" s="2"/>
      <c r="V1881" s="2"/>
      <c r="W1881" s="2"/>
      <c r="X1881" s="2"/>
      <c r="Y1881" s="145"/>
      <c r="Z1881" s="71"/>
      <c r="AA1881" s="232"/>
      <c r="AB1881" s="72"/>
      <c r="AC1881" s="145"/>
      <c r="AD1881" s="71"/>
      <c r="AE1881" s="292"/>
      <c r="AF1881" s="220" t="s">
        <v>7391</v>
      </c>
      <c r="AG1881" s="55" t="s">
        <v>7390</v>
      </c>
      <c r="AH1881" s="141">
        <v>0.5</v>
      </c>
      <c r="AI1881" s="141"/>
      <c r="AJ1881" s="141"/>
      <c r="AK1881" s="142"/>
      <c r="AL1881" s="6">
        <f>ROUND(ROUND(P1885*$AD$1775,0)*AH1881,0)</f>
        <v>140</v>
      </c>
      <c r="AM1881" s="66"/>
    </row>
    <row r="1882" spans="1:39" ht="16.75" customHeight="1" x14ac:dyDescent="0.3">
      <c r="A1882" s="11">
        <v>33</v>
      </c>
      <c r="B1882" s="14" t="s">
        <v>4838</v>
      </c>
      <c r="C1882" s="52" t="s">
        <v>13704</v>
      </c>
      <c r="D1882" s="284"/>
      <c r="E1882" s="285"/>
      <c r="F1882" s="285"/>
      <c r="G1882" s="286"/>
      <c r="H1882" s="290"/>
      <c r="I1882" s="306"/>
      <c r="J1882" s="306"/>
      <c r="K1882" s="289"/>
      <c r="L1882" s="285"/>
      <c r="M1882" s="288"/>
      <c r="N1882" s="288"/>
      <c r="O1882" s="289"/>
      <c r="P1882" s="185"/>
      <c r="Q1882" s="2"/>
      <c r="R1882" s="2"/>
      <c r="S1882" s="44"/>
      <c r="T1882" s="2"/>
      <c r="U1882" s="2"/>
      <c r="V1882" s="2"/>
      <c r="W1882" s="2"/>
      <c r="X1882" s="2"/>
      <c r="Y1882" s="145"/>
      <c r="Z1882" s="71"/>
      <c r="AA1882" s="232"/>
      <c r="AB1882" s="72"/>
      <c r="AC1882" s="145"/>
      <c r="AD1882" s="71"/>
      <c r="AE1882" s="36"/>
      <c r="AF1882" s="201"/>
      <c r="AG1882" s="55"/>
      <c r="AH1882" s="141"/>
      <c r="AI1882" s="268" t="s">
        <v>7356</v>
      </c>
      <c r="AJ1882" s="53">
        <v>5</v>
      </c>
      <c r="AK1882" s="181" t="s">
        <v>7357</v>
      </c>
      <c r="AL1882" s="98">
        <f>ROUND(P1885*$AD$1775-AJ1882,0)</f>
        <v>275</v>
      </c>
      <c r="AM1882" s="66"/>
    </row>
    <row r="1883" spans="1:39" ht="16.75" customHeight="1" x14ac:dyDescent="0.3">
      <c r="A1883" s="11">
        <v>33</v>
      </c>
      <c r="B1883" s="14" t="s">
        <v>4837</v>
      </c>
      <c r="C1883" s="52" t="s">
        <v>13703</v>
      </c>
      <c r="D1883" s="284"/>
      <c r="E1883" s="285"/>
      <c r="F1883" s="285"/>
      <c r="G1883" s="286"/>
      <c r="H1883" s="128"/>
      <c r="I1883" s="129"/>
      <c r="J1883" s="129"/>
      <c r="K1883" s="130"/>
      <c r="L1883" s="285"/>
      <c r="M1883" s="288"/>
      <c r="N1883" s="288"/>
      <c r="O1883" s="289"/>
      <c r="P1883" s="185"/>
      <c r="Q1883" s="2"/>
      <c r="R1883" s="2"/>
      <c r="S1883" s="44"/>
      <c r="T1883" s="2"/>
      <c r="U1883" s="2"/>
      <c r="V1883" s="2"/>
      <c r="W1883" s="2"/>
      <c r="X1883" s="2"/>
      <c r="Y1883" s="145"/>
      <c r="Z1883" s="71"/>
      <c r="AA1883" s="232"/>
      <c r="AB1883" s="72"/>
      <c r="AC1883" s="145"/>
      <c r="AD1883" s="71"/>
      <c r="AE1883" s="291" t="s">
        <v>12369</v>
      </c>
      <c r="AF1883" s="220" t="s">
        <v>7358</v>
      </c>
      <c r="AG1883" s="55" t="s">
        <v>7390</v>
      </c>
      <c r="AH1883" s="141">
        <v>0.7</v>
      </c>
      <c r="AI1883" s="269"/>
      <c r="AJ1883" s="136"/>
      <c r="AK1883" s="75"/>
      <c r="AL1883" s="98">
        <f>ROUND(ROUND(P1885*$AD$1775,0)*AH1883-AJ1882,0)</f>
        <v>191</v>
      </c>
      <c r="AM1883" s="66"/>
    </row>
    <row r="1884" spans="1:39" ht="16.75" customHeight="1" x14ac:dyDescent="0.3">
      <c r="A1884" s="11">
        <v>33</v>
      </c>
      <c r="B1884" s="14" t="s">
        <v>4836</v>
      </c>
      <c r="C1884" s="52" t="s">
        <v>13702</v>
      </c>
      <c r="D1884" s="284"/>
      <c r="E1884" s="285"/>
      <c r="F1884" s="285"/>
      <c r="G1884" s="286"/>
      <c r="H1884" s="128"/>
      <c r="I1884" s="129"/>
      <c r="J1884" s="129"/>
      <c r="K1884" s="130"/>
      <c r="L1884" s="285"/>
      <c r="M1884" s="288"/>
      <c r="N1884" s="288"/>
      <c r="O1884" s="289"/>
      <c r="P1884" s="185"/>
      <c r="Q1884" s="2"/>
      <c r="R1884" s="2"/>
      <c r="S1884" s="44"/>
      <c r="T1884" s="2"/>
      <c r="U1884" s="2"/>
      <c r="V1884" s="2"/>
      <c r="W1884" s="2"/>
      <c r="X1884" s="2"/>
      <c r="Y1884" s="145"/>
      <c r="Z1884" s="71"/>
      <c r="AA1884" s="232"/>
      <c r="AB1884" s="72"/>
      <c r="AC1884" s="145"/>
      <c r="AD1884" s="71"/>
      <c r="AE1884" s="292"/>
      <c r="AF1884" s="220" t="s">
        <v>7391</v>
      </c>
      <c r="AG1884" s="55" t="s">
        <v>7390</v>
      </c>
      <c r="AH1884" s="141">
        <v>0.5</v>
      </c>
      <c r="AI1884" s="270"/>
      <c r="AJ1884" s="144"/>
      <c r="AK1884" s="150"/>
      <c r="AL1884" s="6">
        <f>ROUND(ROUND(P1885*$AD$1775,0)*AH1884-AJ1882,0)</f>
        <v>135</v>
      </c>
      <c r="AM1884" s="66"/>
    </row>
    <row r="1885" spans="1:39" ht="16.75" customHeight="1" x14ac:dyDescent="0.3">
      <c r="A1885" s="11">
        <v>33</v>
      </c>
      <c r="B1885" s="14" t="s">
        <v>4835</v>
      </c>
      <c r="C1885" s="52" t="s">
        <v>13701</v>
      </c>
      <c r="D1885" s="284"/>
      <c r="E1885" s="285"/>
      <c r="F1885" s="285"/>
      <c r="G1885" s="286"/>
      <c r="H1885" s="128"/>
      <c r="I1885" s="129"/>
      <c r="J1885" s="129"/>
      <c r="K1885" s="130"/>
      <c r="L1885" s="288"/>
      <c r="M1885" s="288"/>
      <c r="N1885" s="288"/>
      <c r="O1885" s="289"/>
      <c r="P1885" s="271">
        <f>'21共同生活援助（日中支援型）'!P841</f>
        <v>560</v>
      </c>
      <c r="Q1885" s="272"/>
      <c r="R1885" s="2" t="s">
        <v>7388</v>
      </c>
      <c r="S1885" s="44"/>
      <c r="T1885" s="281" t="s">
        <v>7380</v>
      </c>
      <c r="U1885" s="282"/>
      <c r="V1885" s="282"/>
      <c r="W1885" s="282"/>
      <c r="X1885" s="36"/>
      <c r="Y1885" s="217"/>
      <c r="Z1885" s="74"/>
      <c r="AA1885" s="232"/>
      <c r="AB1885" s="72"/>
      <c r="AC1885" s="145"/>
      <c r="AD1885" s="71"/>
      <c r="AE1885" s="36"/>
      <c r="AF1885" s="135"/>
      <c r="AG1885" s="7"/>
      <c r="AH1885" s="7"/>
      <c r="AI1885" s="36"/>
      <c r="AJ1885" s="7"/>
      <c r="AK1885" s="37"/>
      <c r="AL1885" s="98">
        <f>ROUND(ROUND(P1885*Y1886,0)*$AD$1775,0)</f>
        <v>261</v>
      </c>
      <c r="AM1885" s="66"/>
    </row>
    <row r="1886" spans="1:39" ht="16.75" customHeight="1" x14ac:dyDescent="0.3">
      <c r="A1886" s="11">
        <v>33</v>
      </c>
      <c r="B1886" s="14" t="s">
        <v>4834</v>
      </c>
      <c r="C1886" s="52" t="s">
        <v>13700</v>
      </c>
      <c r="D1886" s="284"/>
      <c r="E1886" s="285"/>
      <c r="F1886" s="285"/>
      <c r="G1886" s="286"/>
      <c r="H1886" s="128"/>
      <c r="I1886" s="129"/>
      <c r="J1886" s="129"/>
      <c r="K1886" s="130"/>
      <c r="L1886" s="2"/>
      <c r="M1886" s="2"/>
      <c r="N1886" s="58"/>
      <c r="O1886" s="81"/>
      <c r="P1886" s="72"/>
      <c r="Q1886" s="145"/>
      <c r="R1886" s="2"/>
      <c r="S1886" s="44"/>
      <c r="T1886" s="284"/>
      <c r="U1886" s="285"/>
      <c r="V1886" s="285"/>
      <c r="W1886" s="285"/>
      <c r="X1886" s="136" t="s">
        <v>7404</v>
      </c>
      <c r="Y1886" s="273">
        <v>0.93</v>
      </c>
      <c r="Z1886" s="274"/>
      <c r="AA1886" s="233"/>
      <c r="AB1886" s="156"/>
      <c r="AC1886" s="155"/>
      <c r="AD1886" s="157"/>
      <c r="AE1886" s="291" t="s">
        <v>12369</v>
      </c>
      <c r="AF1886" s="220" t="s">
        <v>7358</v>
      </c>
      <c r="AG1886" s="55" t="s">
        <v>7390</v>
      </c>
      <c r="AH1886" s="141">
        <v>0.7</v>
      </c>
      <c r="AI1886" s="141"/>
      <c r="AJ1886" s="141"/>
      <c r="AK1886" s="142"/>
      <c r="AL1886" s="98">
        <f>ROUND(ROUND(ROUND(P1885*Y1886,0)*$AD$1775,0)*AH1886,0)</f>
        <v>183</v>
      </c>
      <c r="AM1886" s="66"/>
    </row>
    <row r="1887" spans="1:39" ht="16.75" customHeight="1" x14ac:dyDescent="0.3">
      <c r="A1887" s="11">
        <v>33</v>
      </c>
      <c r="B1887" s="14" t="s">
        <v>4833</v>
      </c>
      <c r="C1887" s="52" t="s">
        <v>13699</v>
      </c>
      <c r="D1887" s="128"/>
      <c r="E1887" s="129"/>
      <c r="F1887" s="129"/>
      <c r="G1887" s="130"/>
      <c r="H1887" s="128"/>
      <c r="I1887" s="129"/>
      <c r="J1887" s="129"/>
      <c r="K1887" s="130"/>
      <c r="L1887" s="2"/>
      <c r="M1887" s="2"/>
      <c r="N1887" s="58"/>
      <c r="O1887" s="81"/>
      <c r="P1887" s="185"/>
      <c r="Q1887" s="2"/>
      <c r="R1887" s="2"/>
      <c r="S1887" s="44"/>
      <c r="T1887" s="284"/>
      <c r="U1887" s="285"/>
      <c r="V1887" s="285"/>
      <c r="W1887" s="285"/>
      <c r="X1887" s="2"/>
      <c r="Y1887" s="145"/>
      <c r="Z1887" s="71"/>
      <c r="AA1887" s="232"/>
      <c r="AB1887" s="72"/>
      <c r="AC1887" s="145"/>
      <c r="AD1887" s="71"/>
      <c r="AE1887" s="292"/>
      <c r="AF1887" s="220" t="s">
        <v>7391</v>
      </c>
      <c r="AG1887" s="55" t="s">
        <v>7390</v>
      </c>
      <c r="AH1887" s="141">
        <v>0.5</v>
      </c>
      <c r="AI1887" s="141"/>
      <c r="AJ1887" s="141"/>
      <c r="AK1887" s="142"/>
      <c r="AL1887" s="98">
        <f>ROUND(ROUND(ROUND(P1885*Y1886,0)*$AD$1775,0)*AH1887,0)</f>
        <v>131</v>
      </c>
      <c r="AM1887" s="66"/>
    </row>
    <row r="1888" spans="1:39" ht="16.75" customHeight="1" x14ac:dyDescent="0.3">
      <c r="A1888" s="11">
        <v>33</v>
      </c>
      <c r="B1888" s="14" t="s">
        <v>4832</v>
      </c>
      <c r="C1888" s="52" t="s">
        <v>13698</v>
      </c>
      <c r="D1888" s="128"/>
      <c r="E1888" s="129"/>
      <c r="F1888" s="129"/>
      <c r="G1888" s="130"/>
      <c r="H1888" s="128"/>
      <c r="I1888" s="129"/>
      <c r="J1888" s="129"/>
      <c r="K1888" s="130"/>
      <c r="L1888" s="2"/>
      <c r="M1888" s="2"/>
      <c r="N1888" s="58"/>
      <c r="O1888" s="81"/>
      <c r="P1888" s="185"/>
      <c r="Q1888" s="2"/>
      <c r="R1888" s="2"/>
      <c r="S1888" s="44"/>
      <c r="T1888" s="45"/>
      <c r="U1888" s="2"/>
      <c r="V1888" s="2"/>
      <c r="W1888" s="2"/>
      <c r="X1888" s="2"/>
      <c r="Y1888" s="145"/>
      <c r="Z1888" s="71"/>
      <c r="AA1888" s="232"/>
      <c r="AB1888" s="72"/>
      <c r="AC1888" s="145"/>
      <c r="AD1888" s="71"/>
      <c r="AE1888" s="36"/>
      <c r="AF1888" s="201"/>
      <c r="AG1888" s="55"/>
      <c r="AH1888" s="141"/>
      <c r="AI1888" s="268" t="s">
        <v>7356</v>
      </c>
      <c r="AJ1888" s="53">
        <v>5</v>
      </c>
      <c r="AK1888" s="181" t="s">
        <v>7357</v>
      </c>
      <c r="AL1888" s="98">
        <f>ROUND(ROUND(P1885*Y1886,0)*$AD$1775-AJ1888,0)</f>
        <v>256</v>
      </c>
      <c r="AM1888" s="66"/>
    </row>
    <row r="1889" spans="1:39" ht="16.75" customHeight="1" x14ac:dyDescent="0.3">
      <c r="A1889" s="11">
        <v>33</v>
      </c>
      <c r="B1889" s="14" t="s">
        <v>4831</v>
      </c>
      <c r="C1889" s="52" t="s">
        <v>13697</v>
      </c>
      <c r="D1889" s="128"/>
      <c r="E1889" s="129"/>
      <c r="F1889" s="129"/>
      <c r="G1889" s="130"/>
      <c r="H1889" s="128"/>
      <c r="I1889" s="129"/>
      <c r="J1889" s="129"/>
      <c r="K1889" s="130"/>
      <c r="L1889" s="2"/>
      <c r="M1889" s="2"/>
      <c r="N1889" s="58"/>
      <c r="O1889" s="81"/>
      <c r="P1889" s="185"/>
      <c r="Q1889" s="2"/>
      <c r="R1889" s="2"/>
      <c r="S1889" s="44"/>
      <c r="T1889" s="45"/>
      <c r="U1889" s="2"/>
      <c r="V1889" s="2"/>
      <c r="W1889" s="2"/>
      <c r="X1889" s="2"/>
      <c r="Y1889" s="145"/>
      <c r="Z1889" s="71"/>
      <c r="AA1889" s="232"/>
      <c r="AB1889" s="72"/>
      <c r="AC1889" s="145"/>
      <c r="AD1889" s="71"/>
      <c r="AE1889" s="291" t="s">
        <v>12369</v>
      </c>
      <c r="AF1889" s="220" t="s">
        <v>7358</v>
      </c>
      <c r="AG1889" s="55" t="s">
        <v>7390</v>
      </c>
      <c r="AH1889" s="141">
        <v>0.7</v>
      </c>
      <c r="AI1889" s="269"/>
      <c r="AJ1889" s="136"/>
      <c r="AK1889" s="75"/>
      <c r="AL1889" s="98">
        <f>ROUND(ROUND(ROUND(P1885*Y1886,0)*$AD$1775,0)*AH1889-AJ1888,0)</f>
        <v>178</v>
      </c>
      <c r="AM1889" s="66"/>
    </row>
    <row r="1890" spans="1:39" ht="16.75" customHeight="1" x14ac:dyDescent="0.3">
      <c r="A1890" s="11">
        <v>33</v>
      </c>
      <c r="B1890" s="14" t="s">
        <v>4830</v>
      </c>
      <c r="C1890" s="52" t="s">
        <v>13696</v>
      </c>
      <c r="D1890" s="128"/>
      <c r="E1890" s="129"/>
      <c r="F1890" s="129"/>
      <c r="G1890" s="130"/>
      <c r="H1890" s="128"/>
      <c r="I1890" s="129"/>
      <c r="J1890" s="129"/>
      <c r="K1890" s="130"/>
      <c r="L1890" s="2"/>
      <c r="M1890" s="2"/>
      <c r="N1890" s="58"/>
      <c r="O1890" s="81"/>
      <c r="P1890" s="185"/>
      <c r="Q1890" s="2"/>
      <c r="R1890" s="2"/>
      <c r="S1890" s="44"/>
      <c r="T1890" s="43"/>
      <c r="U1890" s="8"/>
      <c r="V1890" s="8"/>
      <c r="W1890" s="8"/>
      <c r="X1890" s="8"/>
      <c r="Y1890" s="180"/>
      <c r="Z1890" s="73"/>
      <c r="AA1890" s="232"/>
      <c r="AB1890" s="72"/>
      <c r="AC1890" s="145"/>
      <c r="AD1890" s="71"/>
      <c r="AE1890" s="292"/>
      <c r="AF1890" s="220" t="s">
        <v>7391</v>
      </c>
      <c r="AG1890" s="55" t="s">
        <v>7390</v>
      </c>
      <c r="AH1890" s="141">
        <v>0.5</v>
      </c>
      <c r="AI1890" s="270"/>
      <c r="AJ1890" s="144"/>
      <c r="AK1890" s="150"/>
      <c r="AL1890" s="98">
        <f>ROUND(ROUND(ROUND(P1885*Y1886,0)*$AD$1775,0)*AH1890-AJ1888,0)</f>
        <v>126</v>
      </c>
      <c r="AM1890" s="66"/>
    </row>
    <row r="1891" spans="1:39" ht="16.75" customHeight="1" x14ac:dyDescent="0.3">
      <c r="A1891" s="11">
        <v>33</v>
      </c>
      <c r="B1891" s="14" t="s">
        <v>4829</v>
      </c>
      <c r="C1891" s="52" t="s">
        <v>13695</v>
      </c>
      <c r="D1891" s="45"/>
      <c r="E1891" s="2"/>
      <c r="F1891" s="2"/>
      <c r="G1891" s="44"/>
      <c r="H1891" s="45"/>
      <c r="I1891" s="2"/>
      <c r="J1891" s="2"/>
      <c r="K1891" s="44"/>
      <c r="L1891" s="2"/>
      <c r="M1891" s="2"/>
      <c r="N1891" s="58"/>
      <c r="O1891" s="81"/>
      <c r="P1891" s="185"/>
      <c r="Q1891" s="2"/>
      <c r="R1891" s="2"/>
      <c r="S1891" s="44"/>
      <c r="T1891" s="281" t="s">
        <v>13491</v>
      </c>
      <c r="U1891" s="282"/>
      <c r="V1891" s="282"/>
      <c r="W1891" s="282"/>
      <c r="X1891" s="2"/>
      <c r="Y1891" s="145"/>
      <c r="Z1891" s="71"/>
      <c r="AA1891" s="232"/>
      <c r="AB1891" s="72"/>
      <c r="AC1891" s="145"/>
      <c r="AD1891" s="71"/>
      <c r="AE1891" s="36"/>
      <c r="AF1891" s="194"/>
      <c r="AG1891" s="7"/>
      <c r="AH1891" s="7"/>
      <c r="AI1891" s="36"/>
      <c r="AJ1891" s="7"/>
      <c r="AK1891" s="37"/>
      <c r="AL1891" s="98">
        <f>ROUND(ROUND(P1885*Y1892,0)*$AD$1775,0)</f>
        <v>266</v>
      </c>
      <c r="AM1891" s="66"/>
    </row>
    <row r="1892" spans="1:39" ht="16.75" customHeight="1" x14ac:dyDescent="0.3">
      <c r="A1892" s="11">
        <v>33</v>
      </c>
      <c r="B1892" s="14" t="s">
        <v>4828</v>
      </c>
      <c r="C1892" s="52" t="s">
        <v>13694</v>
      </c>
      <c r="D1892" s="45"/>
      <c r="E1892" s="2"/>
      <c r="F1892" s="2"/>
      <c r="G1892" s="44"/>
      <c r="H1892" s="45"/>
      <c r="I1892" s="2"/>
      <c r="J1892" s="2"/>
      <c r="K1892" s="44"/>
      <c r="L1892" s="2"/>
      <c r="M1892" s="2"/>
      <c r="N1892" s="58"/>
      <c r="O1892" s="81"/>
      <c r="P1892" s="185"/>
      <c r="Q1892" s="2"/>
      <c r="R1892" s="2"/>
      <c r="S1892" s="44"/>
      <c r="T1892" s="284" t="s">
        <v>7405</v>
      </c>
      <c r="U1892" s="285"/>
      <c r="V1892" s="285"/>
      <c r="W1892" s="285"/>
      <c r="X1892" s="136" t="s">
        <v>7404</v>
      </c>
      <c r="Y1892" s="273">
        <v>0.95</v>
      </c>
      <c r="Z1892" s="274"/>
      <c r="AA1892" s="233"/>
      <c r="AB1892" s="156"/>
      <c r="AC1892" s="155"/>
      <c r="AD1892" s="157"/>
      <c r="AE1892" s="291" t="s">
        <v>12369</v>
      </c>
      <c r="AF1892" s="220" t="s">
        <v>7358</v>
      </c>
      <c r="AG1892" s="55" t="s">
        <v>7390</v>
      </c>
      <c r="AH1892" s="141">
        <v>0.7</v>
      </c>
      <c r="AI1892" s="141"/>
      <c r="AJ1892" s="141"/>
      <c r="AK1892" s="142"/>
      <c r="AL1892" s="6">
        <f>ROUND(ROUND(ROUND(P1885*Y1892,0)*$AD$1775,0)*AH1892,0)</f>
        <v>186</v>
      </c>
      <c r="AM1892" s="66"/>
    </row>
    <row r="1893" spans="1:39" ht="16.75" customHeight="1" x14ac:dyDescent="0.3">
      <c r="A1893" s="11">
        <v>33</v>
      </c>
      <c r="B1893" s="14" t="s">
        <v>4827</v>
      </c>
      <c r="C1893" s="52" t="s">
        <v>13693</v>
      </c>
      <c r="D1893" s="128"/>
      <c r="E1893" s="129"/>
      <c r="F1893" s="129"/>
      <c r="G1893" s="130"/>
      <c r="H1893" s="128"/>
      <c r="I1893" s="129"/>
      <c r="J1893" s="129"/>
      <c r="K1893" s="130"/>
      <c r="L1893" s="2"/>
      <c r="M1893" s="2"/>
      <c r="N1893" s="58"/>
      <c r="O1893" s="81"/>
      <c r="P1893" s="185"/>
      <c r="Q1893" s="2"/>
      <c r="R1893" s="2"/>
      <c r="S1893" s="44"/>
      <c r="T1893" s="284"/>
      <c r="U1893" s="285"/>
      <c r="V1893" s="285"/>
      <c r="W1893" s="285"/>
      <c r="X1893" s="2"/>
      <c r="Y1893" s="145"/>
      <c r="Z1893" s="71"/>
      <c r="AA1893" s="232"/>
      <c r="AB1893" s="72"/>
      <c r="AC1893" s="145"/>
      <c r="AD1893" s="71"/>
      <c r="AE1893" s="292"/>
      <c r="AF1893" s="220" t="s">
        <v>7391</v>
      </c>
      <c r="AG1893" s="55" t="s">
        <v>7390</v>
      </c>
      <c r="AH1893" s="141">
        <v>0.5</v>
      </c>
      <c r="AI1893" s="141"/>
      <c r="AJ1893" s="141"/>
      <c r="AK1893" s="142"/>
      <c r="AL1893" s="6">
        <f>ROUND(ROUND(ROUND(P1885*Y1892,0)*$AD$1775,0)*AH1893,0)</f>
        <v>133</v>
      </c>
      <c r="AM1893" s="66"/>
    </row>
    <row r="1894" spans="1:39" ht="16.75" customHeight="1" x14ac:dyDescent="0.3">
      <c r="A1894" s="11">
        <v>33</v>
      </c>
      <c r="B1894" s="14" t="s">
        <v>4826</v>
      </c>
      <c r="C1894" s="52" t="s">
        <v>13692</v>
      </c>
      <c r="D1894" s="128"/>
      <c r="E1894" s="129"/>
      <c r="F1894" s="129"/>
      <c r="G1894" s="130"/>
      <c r="H1894" s="128"/>
      <c r="I1894" s="129"/>
      <c r="J1894" s="129"/>
      <c r="K1894" s="130"/>
      <c r="L1894" s="2"/>
      <c r="M1894" s="2"/>
      <c r="N1894" s="58"/>
      <c r="O1894" s="81"/>
      <c r="P1894" s="185"/>
      <c r="Q1894" s="2"/>
      <c r="R1894" s="2"/>
      <c r="S1894" s="44"/>
      <c r="T1894" s="45"/>
      <c r="U1894" s="2"/>
      <c r="V1894" s="2"/>
      <c r="W1894" s="2"/>
      <c r="X1894" s="2"/>
      <c r="Y1894" s="145"/>
      <c r="Z1894" s="71"/>
      <c r="AA1894" s="232"/>
      <c r="AB1894" s="72"/>
      <c r="AC1894" s="145"/>
      <c r="AD1894" s="71"/>
      <c r="AE1894" s="36"/>
      <c r="AF1894" s="201"/>
      <c r="AG1894" s="55"/>
      <c r="AH1894" s="141"/>
      <c r="AI1894" s="268" t="s">
        <v>7356</v>
      </c>
      <c r="AJ1894" s="53">
        <v>5</v>
      </c>
      <c r="AK1894" s="181" t="s">
        <v>7357</v>
      </c>
      <c r="AL1894" s="98">
        <f>ROUND(ROUND(P1885*Y1892,0)*$AD$1775-AJ1894,0)</f>
        <v>261</v>
      </c>
      <c r="AM1894" s="66"/>
    </row>
    <row r="1895" spans="1:39" ht="16.75" customHeight="1" x14ac:dyDescent="0.3">
      <c r="A1895" s="11">
        <v>33</v>
      </c>
      <c r="B1895" s="14" t="s">
        <v>4825</v>
      </c>
      <c r="C1895" s="52" t="s">
        <v>13691</v>
      </c>
      <c r="D1895" s="128"/>
      <c r="E1895" s="129"/>
      <c r="F1895" s="129"/>
      <c r="G1895" s="130"/>
      <c r="H1895" s="128"/>
      <c r="I1895" s="129"/>
      <c r="J1895" s="129"/>
      <c r="K1895" s="130"/>
      <c r="L1895" s="2"/>
      <c r="M1895" s="2"/>
      <c r="N1895" s="58"/>
      <c r="O1895" s="81"/>
      <c r="P1895" s="185"/>
      <c r="Q1895" s="2"/>
      <c r="R1895" s="2"/>
      <c r="S1895" s="44"/>
      <c r="T1895" s="45"/>
      <c r="U1895" s="2"/>
      <c r="V1895" s="2"/>
      <c r="W1895" s="2"/>
      <c r="X1895" s="2"/>
      <c r="Y1895" s="145"/>
      <c r="Z1895" s="71"/>
      <c r="AA1895" s="232"/>
      <c r="AB1895" s="72"/>
      <c r="AC1895" s="145"/>
      <c r="AD1895" s="71"/>
      <c r="AE1895" s="291" t="s">
        <v>12369</v>
      </c>
      <c r="AF1895" s="220" t="s">
        <v>7358</v>
      </c>
      <c r="AG1895" s="55" t="s">
        <v>7390</v>
      </c>
      <c r="AH1895" s="141">
        <v>0.7</v>
      </c>
      <c r="AI1895" s="269"/>
      <c r="AJ1895" s="136"/>
      <c r="AK1895" s="75"/>
      <c r="AL1895" s="6">
        <f>ROUND(ROUND(ROUND(P1885*Y1892,0)*$AD$1775,0)*AH1895-AJ1894,0)</f>
        <v>181</v>
      </c>
      <c r="AM1895" s="66"/>
    </row>
    <row r="1896" spans="1:39" ht="16.75" customHeight="1" x14ac:dyDescent="0.3">
      <c r="A1896" s="11">
        <v>33</v>
      </c>
      <c r="B1896" s="14" t="s">
        <v>4824</v>
      </c>
      <c r="C1896" s="52" t="s">
        <v>13690</v>
      </c>
      <c r="D1896" s="128"/>
      <c r="E1896" s="129"/>
      <c r="F1896" s="129"/>
      <c r="G1896" s="130"/>
      <c r="H1896" s="128"/>
      <c r="I1896" s="129"/>
      <c r="J1896" s="129"/>
      <c r="K1896" s="130"/>
      <c r="L1896" s="2"/>
      <c r="M1896" s="2"/>
      <c r="N1896" s="58"/>
      <c r="O1896" s="81"/>
      <c r="P1896" s="185"/>
      <c r="Q1896" s="2"/>
      <c r="R1896" s="2"/>
      <c r="S1896" s="44"/>
      <c r="T1896" s="43"/>
      <c r="U1896" s="8"/>
      <c r="V1896" s="8"/>
      <c r="W1896" s="8"/>
      <c r="X1896" s="8"/>
      <c r="Y1896" s="180"/>
      <c r="Z1896" s="73"/>
      <c r="AA1896" s="232"/>
      <c r="AB1896" s="72"/>
      <c r="AC1896" s="145"/>
      <c r="AD1896" s="71"/>
      <c r="AE1896" s="292"/>
      <c r="AF1896" s="220" t="s">
        <v>7391</v>
      </c>
      <c r="AG1896" s="55" t="s">
        <v>7390</v>
      </c>
      <c r="AH1896" s="141">
        <v>0.5</v>
      </c>
      <c r="AI1896" s="270"/>
      <c r="AJ1896" s="144"/>
      <c r="AK1896" s="150"/>
      <c r="AL1896" s="6">
        <f>ROUND(ROUND(ROUND(P1885*Y1892,0)*$AD$1775,0)*AH1896-AJ1894,0)</f>
        <v>128</v>
      </c>
      <c r="AM1896" s="66"/>
    </row>
    <row r="1897" spans="1:39" ht="16.75" customHeight="1" x14ac:dyDescent="0.3">
      <c r="A1897" s="11">
        <v>33</v>
      </c>
      <c r="B1897" s="14" t="s">
        <v>4823</v>
      </c>
      <c r="C1897" s="52" t="s">
        <v>13689</v>
      </c>
      <c r="D1897" s="45"/>
      <c r="E1897" s="2"/>
      <c r="F1897" s="2"/>
      <c r="G1897" s="44"/>
      <c r="H1897" s="45"/>
      <c r="I1897" s="2"/>
      <c r="J1897" s="2"/>
      <c r="K1897" s="44"/>
      <c r="L1897" s="2"/>
      <c r="M1897" s="2"/>
      <c r="N1897" s="58"/>
      <c r="O1897" s="81"/>
      <c r="P1897" s="167" t="s">
        <v>7425</v>
      </c>
      <c r="Q1897" s="36"/>
      <c r="R1897" s="36"/>
      <c r="S1897" s="50"/>
      <c r="T1897" s="36"/>
      <c r="U1897" s="36"/>
      <c r="V1897" s="36"/>
      <c r="W1897" s="36"/>
      <c r="X1897" s="36"/>
      <c r="Y1897" s="217"/>
      <c r="Z1897" s="50"/>
      <c r="AA1897" s="12"/>
      <c r="AB1897" s="45"/>
      <c r="AC1897" s="2"/>
      <c r="AD1897" s="44"/>
      <c r="AE1897" s="36"/>
      <c r="AF1897" s="53"/>
      <c r="AG1897" s="36"/>
      <c r="AH1897" s="36"/>
      <c r="AI1897" s="36"/>
      <c r="AJ1897" s="36"/>
      <c r="AK1897" s="50"/>
      <c r="AL1897" s="98">
        <f>ROUND(P1903*$AD$1775,0)</f>
        <v>257</v>
      </c>
      <c r="AM1897" s="66"/>
    </row>
    <row r="1898" spans="1:39" ht="16.75" customHeight="1" x14ac:dyDescent="0.3">
      <c r="A1898" s="11">
        <v>33</v>
      </c>
      <c r="B1898" s="14" t="s">
        <v>4822</v>
      </c>
      <c r="C1898" s="52" t="s">
        <v>13688</v>
      </c>
      <c r="D1898" s="45"/>
      <c r="E1898" s="2"/>
      <c r="F1898" s="2"/>
      <c r="G1898" s="44"/>
      <c r="H1898" s="45"/>
      <c r="I1898" s="2"/>
      <c r="J1898" s="2"/>
      <c r="K1898" s="44"/>
      <c r="L1898" s="2"/>
      <c r="M1898" s="2"/>
      <c r="N1898" s="58"/>
      <c r="O1898" s="81"/>
      <c r="P1898" s="185"/>
      <c r="Q1898" s="2"/>
      <c r="R1898" s="2"/>
      <c r="S1898" s="44"/>
      <c r="T1898" s="2"/>
      <c r="U1898" s="2"/>
      <c r="V1898" s="2"/>
      <c r="W1898" s="2"/>
      <c r="X1898" s="2"/>
      <c r="Y1898" s="145"/>
      <c r="Z1898" s="71"/>
      <c r="AA1898" s="232"/>
      <c r="AB1898" s="72"/>
      <c r="AC1898" s="145"/>
      <c r="AD1898" s="71"/>
      <c r="AE1898" s="291" t="s">
        <v>12369</v>
      </c>
      <c r="AF1898" s="220" t="s">
        <v>7358</v>
      </c>
      <c r="AG1898" s="55" t="s">
        <v>7390</v>
      </c>
      <c r="AH1898" s="141">
        <v>0.7</v>
      </c>
      <c r="AI1898" s="141"/>
      <c r="AJ1898" s="141"/>
      <c r="AK1898" s="142"/>
      <c r="AL1898" s="98">
        <f>ROUND(ROUND(P1903*$AD$1775,0)*AH1898,0)</f>
        <v>180</v>
      </c>
      <c r="AM1898" s="66"/>
    </row>
    <row r="1899" spans="1:39" ht="16.75" customHeight="1" x14ac:dyDescent="0.3">
      <c r="A1899" s="11">
        <v>33</v>
      </c>
      <c r="B1899" s="14" t="s">
        <v>4821</v>
      </c>
      <c r="C1899" s="52" t="s">
        <v>13687</v>
      </c>
      <c r="D1899" s="128"/>
      <c r="E1899" s="129"/>
      <c r="F1899" s="129"/>
      <c r="G1899" s="130"/>
      <c r="H1899" s="128"/>
      <c r="I1899" s="129"/>
      <c r="J1899" s="129"/>
      <c r="K1899" s="130"/>
      <c r="L1899" s="2"/>
      <c r="M1899" s="2"/>
      <c r="N1899" s="58"/>
      <c r="O1899" s="81"/>
      <c r="P1899" s="185"/>
      <c r="Q1899" s="2"/>
      <c r="R1899" s="2"/>
      <c r="S1899" s="44"/>
      <c r="T1899" s="45"/>
      <c r="U1899" s="2"/>
      <c r="V1899" s="2"/>
      <c r="W1899" s="2"/>
      <c r="X1899" s="2"/>
      <c r="Y1899" s="145"/>
      <c r="Z1899" s="71"/>
      <c r="AA1899" s="232"/>
      <c r="AB1899" s="72"/>
      <c r="AC1899" s="145"/>
      <c r="AD1899" s="71"/>
      <c r="AE1899" s="292"/>
      <c r="AF1899" s="220" t="s">
        <v>7391</v>
      </c>
      <c r="AG1899" s="55" t="s">
        <v>7390</v>
      </c>
      <c r="AH1899" s="141">
        <v>0.5</v>
      </c>
      <c r="AI1899" s="141"/>
      <c r="AJ1899" s="141"/>
      <c r="AK1899" s="142"/>
      <c r="AL1899" s="98">
        <f>ROUND(ROUND(P1903*$AD$1775,0)*AH1899,0)</f>
        <v>129</v>
      </c>
      <c r="AM1899" s="66"/>
    </row>
    <row r="1900" spans="1:39" ht="16.75" customHeight="1" x14ac:dyDescent="0.3">
      <c r="A1900" s="11">
        <v>33</v>
      </c>
      <c r="B1900" s="14" t="s">
        <v>4820</v>
      </c>
      <c r="C1900" s="52" t="s">
        <v>13686</v>
      </c>
      <c r="D1900" s="128"/>
      <c r="E1900" s="129"/>
      <c r="F1900" s="129"/>
      <c r="G1900" s="130"/>
      <c r="H1900" s="128"/>
      <c r="I1900" s="129"/>
      <c r="J1900" s="129"/>
      <c r="K1900" s="130"/>
      <c r="L1900" s="2"/>
      <c r="M1900" s="2"/>
      <c r="N1900" s="58"/>
      <c r="O1900" s="81"/>
      <c r="P1900" s="185"/>
      <c r="Q1900" s="2"/>
      <c r="R1900" s="2"/>
      <c r="S1900" s="44"/>
      <c r="T1900" s="2"/>
      <c r="U1900" s="2"/>
      <c r="V1900" s="2"/>
      <c r="W1900" s="2"/>
      <c r="X1900" s="2"/>
      <c r="Y1900" s="145"/>
      <c r="Z1900" s="71"/>
      <c r="AA1900" s="232"/>
      <c r="AB1900" s="72"/>
      <c r="AC1900" s="145"/>
      <c r="AD1900" s="71"/>
      <c r="AE1900" s="36"/>
      <c r="AF1900" s="201"/>
      <c r="AG1900" s="55"/>
      <c r="AH1900" s="141"/>
      <c r="AI1900" s="268" t="s">
        <v>7356</v>
      </c>
      <c r="AJ1900" s="53">
        <v>5</v>
      </c>
      <c r="AK1900" s="181" t="s">
        <v>7357</v>
      </c>
      <c r="AL1900" s="98">
        <f>ROUND(P1903*$AD$1775-AJ1900,0)</f>
        <v>252</v>
      </c>
      <c r="AM1900" s="66"/>
    </row>
    <row r="1901" spans="1:39" ht="16.75" customHeight="1" x14ac:dyDescent="0.3">
      <c r="A1901" s="11">
        <v>33</v>
      </c>
      <c r="B1901" s="14" t="s">
        <v>4819</v>
      </c>
      <c r="C1901" s="52" t="s">
        <v>13685</v>
      </c>
      <c r="D1901" s="128"/>
      <c r="E1901" s="129"/>
      <c r="F1901" s="129"/>
      <c r="G1901" s="130"/>
      <c r="H1901" s="128"/>
      <c r="I1901" s="129"/>
      <c r="J1901" s="129"/>
      <c r="K1901" s="130"/>
      <c r="L1901" s="2"/>
      <c r="M1901" s="2"/>
      <c r="N1901" s="58"/>
      <c r="O1901" s="81"/>
      <c r="P1901" s="185"/>
      <c r="Q1901" s="2"/>
      <c r="R1901" s="2"/>
      <c r="S1901" s="44"/>
      <c r="T1901" s="2"/>
      <c r="U1901" s="2"/>
      <c r="V1901" s="2"/>
      <c r="W1901" s="2"/>
      <c r="X1901" s="2"/>
      <c r="Y1901" s="145"/>
      <c r="Z1901" s="71"/>
      <c r="AA1901" s="232"/>
      <c r="AB1901" s="72"/>
      <c r="AC1901" s="145"/>
      <c r="AD1901" s="71"/>
      <c r="AE1901" s="291" t="s">
        <v>12369</v>
      </c>
      <c r="AF1901" s="220" t="s">
        <v>7358</v>
      </c>
      <c r="AG1901" s="55" t="s">
        <v>7390</v>
      </c>
      <c r="AH1901" s="141">
        <v>0.7</v>
      </c>
      <c r="AI1901" s="269"/>
      <c r="AJ1901" s="136"/>
      <c r="AK1901" s="75"/>
      <c r="AL1901" s="98">
        <f>ROUND(ROUND(P1903*$AD$1775,0)*AH1901-AJ1900,0)</f>
        <v>175</v>
      </c>
      <c r="AM1901" s="66"/>
    </row>
    <row r="1902" spans="1:39" ht="16.75" customHeight="1" x14ac:dyDescent="0.3">
      <c r="A1902" s="11">
        <v>33</v>
      </c>
      <c r="B1902" s="14" t="s">
        <v>4818</v>
      </c>
      <c r="C1902" s="52" t="s">
        <v>13684</v>
      </c>
      <c r="D1902" s="128"/>
      <c r="E1902" s="129"/>
      <c r="F1902" s="129"/>
      <c r="G1902" s="130"/>
      <c r="H1902" s="128"/>
      <c r="I1902" s="129"/>
      <c r="J1902" s="129"/>
      <c r="K1902" s="130"/>
      <c r="L1902" s="2"/>
      <c r="M1902" s="2"/>
      <c r="N1902" s="58"/>
      <c r="O1902" s="81"/>
      <c r="P1902" s="185"/>
      <c r="Q1902" s="2"/>
      <c r="R1902" s="2"/>
      <c r="S1902" s="44"/>
      <c r="T1902" s="2"/>
      <c r="U1902" s="2"/>
      <c r="V1902" s="2"/>
      <c r="W1902" s="2"/>
      <c r="X1902" s="2"/>
      <c r="Y1902" s="145"/>
      <c r="Z1902" s="71"/>
      <c r="AA1902" s="232"/>
      <c r="AB1902" s="72"/>
      <c r="AC1902" s="145"/>
      <c r="AD1902" s="71"/>
      <c r="AE1902" s="292"/>
      <c r="AF1902" s="220" t="s">
        <v>7391</v>
      </c>
      <c r="AG1902" s="55" t="s">
        <v>7390</v>
      </c>
      <c r="AH1902" s="141">
        <v>0.5</v>
      </c>
      <c r="AI1902" s="270"/>
      <c r="AJ1902" s="144"/>
      <c r="AK1902" s="150"/>
      <c r="AL1902" s="98">
        <f>ROUND(ROUND(P1903*$AD$1775,0)*AH1902-AJ1900,0)</f>
        <v>124</v>
      </c>
      <c r="AM1902" s="66"/>
    </row>
    <row r="1903" spans="1:39" ht="16.75" customHeight="1" x14ac:dyDescent="0.3">
      <c r="A1903" s="11">
        <v>33</v>
      </c>
      <c r="B1903" s="14" t="s">
        <v>4817</v>
      </c>
      <c r="C1903" s="52" t="s">
        <v>13683</v>
      </c>
      <c r="D1903" s="45"/>
      <c r="E1903" s="2"/>
      <c r="F1903" s="2"/>
      <c r="G1903" s="44"/>
      <c r="H1903" s="45"/>
      <c r="I1903" s="2"/>
      <c r="J1903" s="2"/>
      <c r="K1903" s="44"/>
      <c r="L1903" s="2"/>
      <c r="M1903" s="2"/>
      <c r="N1903" s="58"/>
      <c r="O1903" s="81"/>
      <c r="P1903" s="271">
        <f>'21共同生活援助（日中支援型）'!P859</f>
        <v>514</v>
      </c>
      <c r="Q1903" s="272"/>
      <c r="R1903" s="2" t="s">
        <v>7388</v>
      </c>
      <c r="S1903" s="44"/>
      <c r="T1903" s="281" t="s">
        <v>7380</v>
      </c>
      <c r="U1903" s="282"/>
      <c r="V1903" s="282"/>
      <c r="W1903" s="282"/>
      <c r="X1903" s="36"/>
      <c r="Y1903" s="217"/>
      <c r="Z1903" s="74"/>
      <c r="AA1903" s="232"/>
      <c r="AB1903" s="72"/>
      <c r="AC1903" s="145"/>
      <c r="AD1903" s="71"/>
      <c r="AE1903" s="36"/>
      <c r="AF1903" s="194"/>
      <c r="AG1903" s="7"/>
      <c r="AH1903" s="7"/>
      <c r="AI1903" s="36"/>
      <c r="AJ1903" s="7"/>
      <c r="AK1903" s="37"/>
      <c r="AL1903" s="98">
        <f>ROUND(ROUND(P1903*Y1904,0)*$AD$1775,0)</f>
        <v>239</v>
      </c>
      <c r="AM1903" s="66"/>
    </row>
    <row r="1904" spans="1:39" ht="16.75" customHeight="1" x14ac:dyDescent="0.3">
      <c r="A1904" s="11">
        <v>33</v>
      </c>
      <c r="B1904" s="14" t="s">
        <v>4816</v>
      </c>
      <c r="C1904" s="52" t="s">
        <v>13682</v>
      </c>
      <c r="D1904" s="45"/>
      <c r="E1904" s="2"/>
      <c r="F1904" s="2"/>
      <c r="G1904" s="44"/>
      <c r="H1904" s="45"/>
      <c r="I1904" s="2"/>
      <c r="J1904" s="2"/>
      <c r="K1904" s="44"/>
      <c r="L1904" s="2"/>
      <c r="M1904" s="2"/>
      <c r="N1904" s="58"/>
      <c r="O1904" s="81"/>
      <c r="P1904" s="72"/>
      <c r="Q1904" s="145"/>
      <c r="R1904" s="2"/>
      <c r="S1904" s="44"/>
      <c r="T1904" s="284"/>
      <c r="U1904" s="285"/>
      <c r="V1904" s="285"/>
      <c r="W1904" s="285"/>
      <c r="X1904" s="136" t="s">
        <v>7404</v>
      </c>
      <c r="Y1904" s="273">
        <v>0.93</v>
      </c>
      <c r="Z1904" s="274"/>
      <c r="AA1904" s="233"/>
      <c r="AB1904" s="156"/>
      <c r="AC1904" s="155"/>
      <c r="AD1904" s="157"/>
      <c r="AE1904" s="291" t="s">
        <v>12369</v>
      </c>
      <c r="AF1904" s="220" t="s">
        <v>7358</v>
      </c>
      <c r="AG1904" s="55" t="s">
        <v>7390</v>
      </c>
      <c r="AH1904" s="141">
        <v>0.7</v>
      </c>
      <c r="AI1904" s="141"/>
      <c r="AJ1904" s="141"/>
      <c r="AK1904" s="142"/>
      <c r="AL1904" s="6">
        <f>ROUND(ROUND(ROUND(P1903*Y1904,0)*$AD$1775,0)*AH1904,0)</f>
        <v>167</v>
      </c>
      <c r="AM1904" s="66"/>
    </row>
    <row r="1905" spans="1:39" ht="16.75" customHeight="1" x14ac:dyDescent="0.3">
      <c r="A1905" s="11">
        <v>33</v>
      </c>
      <c r="B1905" s="14" t="s">
        <v>4815</v>
      </c>
      <c r="C1905" s="52" t="s">
        <v>13681</v>
      </c>
      <c r="D1905" s="128"/>
      <c r="E1905" s="129"/>
      <c r="F1905" s="129"/>
      <c r="G1905" s="130"/>
      <c r="H1905" s="128"/>
      <c r="I1905" s="129"/>
      <c r="J1905" s="129"/>
      <c r="K1905" s="130"/>
      <c r="L1905" s="2"/>
      <c r="M1905" s="2"/>
      <c r="N1905" s="58"/>
      <c r="O1905" s="81"/>
      <c r="P1905" s="185"/>
      <c r="Q1905" s="2"/>
      <c r="R1905" s="2"/>
      <c r="S1905" s="44"/>
      <c r="T1905" s="284"/>
      <c r="U1905" s="285"/>
      <c r="V1905" s="285"/>
      <c r="W1905" s="285"/>
      <c r="X1905" s="2"/>
      <c r="Y1905" s="145"/>
      <c r="Z1905" s="71"/>
      <c r="AA1905" s="232"/>
      <c r="AB1905" s="72"/>
      <c r="AC1905" s="145"/>
      <c r="AD1905" s="71"/>
      <c r="AE1905" s="292"/>
      <c r="AF1905" s="220" t="s">
        <v>7391</v>
      </c>
      <c r="AG1905" s="55" t="s">
        <v>7390</v>
      </c>
      <c r="AH1905" s="141">
        <v>0.5</v>
      </c>
      <c r="AI1905" s="141"/>
      <c r="AJ1905" s="141"/>
      <c r="AK1905" s="142"/>
      <c r="AL1905" s="98">
        <f>ROUND(ROUND(ROUND(P1903*Y1904,0)*$AD$1775,0)*AH1905,0)</f>
        <v>120</v>
      </c>
      <c r="AM1905" s="66"/>
    </row>
    <row r="1906" spans="1:39" ht="16.75" customHeight="1" x14ac:dyDescent="0.3">
      <c r="A1906" s="11">
        <v>33</v>
      </c>
      <c r="B1906" s="14" t="s">
        <v>4814</v>
      </c>
      <c r="C1906" s="52" t="s">
        <v>13680</v>
      </c>
      <c r="D1906" s="128"/>
      <c r="E1906" s="129"/>
      <c r="F1906" s="129"/>
      <c r="G1906" s="130"/>
      <c r="H1906" s="128"/>
      <c r="I1906" s="129"/>
      <c r="J1906" s="129"/>
      <c r="K1906" s="130"/>
      <c r="L1906" s="2"/>
      <c r="M1906" s="2"/>
      <c r="N1906" s="58"/>
      <c r="O1906" s="81"/>
      <c r="P1906" s="185"/>
      <c r="Q1906" s="2"/>
      <c r="R1906" s="2"/>
      <c r="S1906" s="44"/>
      <c r="T1906" s="45"/>
      <c r="U1906" s="2"/>
      <c r="V1906" s="2"/>
      <c r="W1906" s="2"/>
      <c r="X1906" s="2"/>
      <c r="Y1906" s="145"/>
      <c r="Z1906" s="71"/>
      <c r="AA1906" s="232"/>
      <c r="AB1906" s="72"/>
      <c r="AC1906" s="145"/>
      <c r="AD1906" s="71"/>
      <c r="AE1906" s="36"/>
      <c r="AF1906" s="201"/>
      <c r="AG1906" s="55"/>
      <c r="AH1906" s="141"/>
      <c r="AI1906" s="268" t="s">
        <v>7356</v>
      </c>
      <c r="AJ1906" s="53">
        <v>5</v>
      </c>
      <c r="AK1906" s="181" t="s">
        <v>7357</v>
      </c>
      <c r="AL1906" s="98">
        <f>ROUND(ROUND(P1903*Y1904,0)*$AD$1775-AJ1906,0)</f>
        <v>234</v>
      </c>
      <c r="AM1906" s="66"/>
    </row>
    <row r="1907" spans="1:39" ht="16.75" customHeight="1" x14ac:dyDescent="0.3">
      <c r="A1907" s="11">
        <v>33</v>
      </c>
      <c r="B1907" s="14" t="s">
        <v>4813</v>
      </c>
      <c r="C1907" s="52" t="s">
        <v>13679</v>
      </c>
      <c r="D1907" s="128"/>
      <c r="E1907" s="129"/>
      <c r="F1907" s="129"/>
      <c r="G1907" s="130"/>
      <c r="H1907" s="128"/>
      <c r="I1907" s="129"/>
      <c r="J1907" s="129"/>
      <c r="K1907" s="130"/>
      <c r="L1907" s="2"/>
      <c r="M1907" s="2"/>
      <c r="N1907" s="58"/>
      <c r="O1907" s="81"/>
      <c r="P1907" s="185"/>
      <c r="Q1907" s="2"/>
      <c r="R1907" s="2"/>
      <c r="S1907" s="44"/>
      <c r="T1907" s="45"/>
      <c r="U1907" s="2"/>
      <c r="V1907" s="2"/>
      <c r="W1907" s="2"/>
      <c r="X1907" s="2"/>
      <c r="Y1907" s="145"/>
      <c r="Z1907" s="71"/>
      <c r="AA1907" s="232"/>
      <c r="AB1907" s="72"/>
      <c r="AC1907" s="145"/>
      <c r="AD1907" s="71"/>
      <c r="AE1907" s="291" t="s">
        <v>12369</v>
      </c>
      <c r="AF1907" s="220" t="s">
        <v>7358</v>
      </c>
      <c r="AG1907" s="55" t="s">
        <v>7390</v>
      </c>
      <c r="AH1907" s="141">
        <v>0.7</v>
      </c>
      <c r="AI1907" s="269"/>
      <c r="AJ1907" s="136"/>
      <c r="AK1907" s="75"/>
      <c r="AL1907" s="6">
        <f>ROUND(ROUND(ROUND(P1903*Y1904,0)*$AD$1775,0)*AH1907-AJ1906,0)</f>
        <v>162</v>
      </c>
      <c r="AM1907" s="66"/>
    </row>
    <row r="1908" spans="1:39" ht="16.75" customHeight="1" x14ac:dyDescent="0.3">
      <c r="A1908" s="11">
        <v>33</v>
      </c>
      <c r="B1908" s="14" t="s">
        <v>4812</v>
      </c>
      <c r="C1908" s="52" t="s">
        <v>13678</v>
      </c>
      <c r="D1908" s="128"/>
      <c r="E1908" s="129"/>
      <c r="F1908" s="129"/>
      <c r="G1908" s="130"/>
      <c r="H1908" s="128"/>
      <c r="I1908" s="129"/>
      <c r="J1908" s="129"/>
      <c r="K1908" s="130"/>
      <c r="L1908" s="2"/>
      <c r="M1908" s="2"/>
      <c r="N1908" s="58"/>
      <c r="O1908" s="81"/>
      <c r="P1908" s="185"/>
      <c r="Q1908" s="2"/>
      <c r="R1908" s="2"/>
      <c r="S1908" s="44"/>
      <c r="T1908" s="43"/>
      <c r="U1908" s="8"/>
      <c r="V1908" s="8"/>
      <c r="W1908" s="8"/>
      <c r="X1908" s="8"/>
      <c r="Y1908" s="180"/>
      <c r="Z1908" s="73"/>
      <c r="AA1908" s="232"/>
      <c r="AB1908" s="72"/>
      <c r="AC1908" s="145"/>
      <c r="AD1908" s="71"/>
      <c r="AE1908" s="292"/>
      <c r="AF1908" s="220" t="s">
        <v>7391</v>
      </c>
      <c r="AG1908" s="55" t="s">
        <v>7390</v>
      </c>
      <c r="AH1908" s="141">
        <v>0.5</v>
      </c>
      <c r="AI1908" s="270"/>
      <c r="AJ1908" s="144"/>
      <c r="AK1908" s="150"/>
      <c r="AL1908" s="98">
        <f>ROUND(ROUND(ROUND(P1903*Y1904,0)*$AD$1775,0)*AH1908-AJ1906,0)</f>
        <v>115</v>
      </c>
      <c r="AM1908" s="66"/>
    </row>
    <row r="1909" spans="1:39" ht="16.75" customHeight="1" x14ac:dyDescent="0.3">
      <c r="A1909" s="11">
        <v>33</v>
      </c>
      <c r="B1909" s="14" t="s">
        <v>4811</v>
      </c>
      <c r="C1909" s="52" t="s">
        <v>13677</v>
      </c>
      <c r="D1909" s="45"/>
      <c r="E1909" s="2"/>
      <c r="F1909" s="2"/>
      <c r="G1909" s="44"/>
      <c r="H1909" s="45"/>
      <c r="I1909" s="2"/>
      <c r="J1909" s="2"/>
      <c r="K1909" s="44"/>
      <c r="L1909" s="2"/>
      <c r="M1909" s="2"/>
      <c r="N1909" s="58"/>
      <c r="O1909" s="81"/>
      <c r="P1909" s="185"/>
      <c r="Q1909" s="2"/>
      <c r="R1909" s="2"/>
      <c r="S1909" s="44"/>
      <c r="T1909" s="281" t="s">
        <v>13491</v>
      </c>
      <c r="U1909" s="282"/>
      <c r="V1909" s="282"/>
      <c r="W1909" s="282"/>
      <c r="X1909" s="2"/>
      <c r="Y1909" s="145"/>
      <c r="Z1909" s="71"/>
      <c r="AA1909" s="232"/>
      <c r="AB1909" s="72"/>
      <c r="AC1909" s="145"/>
      <c r="AD1909" s="71"/>
      <c r="AE1909" s="36"/>
      <c r="AF1909" s="194"/>
      <c r="AG1909" s="7"/>
      <c r="AH1909" s="7"/>
      <c r="AI1909" s="36"/>
      <c r="AJ1909" s="7"/>
      <c r="AK1909" s="37"/>
      <c r="AL1909" s="98">
        <f>ROUND(ROUND(P1903*Y1910,0)*$AD$1775,0)</f>
        <v>244</v>
      </c>
      <c r="AM1909" s="66"/>
    </row>
    <row r="1910" spans="1:39" ht="16.75" customHeight="1" x14ac:dyDescent="0.3">
      <c r="A1910" s="11">
        <v>33</v>
      </c>
      <c r="B1910" s="14" t="s">
        <v>4810</v>
      </c>
      <c r="C1910" s="52" t="s">
        <v>13676</v>
      </c>
      <c r="D1910" s="45"/>
      <c r="E1910" s="2"/>
      <c r="F1910" s="2"/>
      <c r="G1910" s="44"/>
      <c r="H1910" s="45"/>
      <c r="I1910" s="2"/>
      <c r="J1910" s="2"/>
      <c r="K1910" s="44"/>
      <c r="L1910" s="2"/>
      <c r="M1910" s="2"/>
      <c r="N1910" s="58"/>
      <c r="O1910" s="81"/>
      <c r="P1910" s="185"/>
      <c r="Q1910" s="2"/>
      <c r="R1910" s="2"/>
      <c r="S1910" s="44"/>
      <c r="T1910" s="284" t="s">
        <v>7405</v>
      </c>
      <c r="U1910" s="285"/>
      <c r="V1910" s="285"/>
      <c r="W1910" s="285"/>
      <c r="X1910" s="136" t="s">
        <v>7404</v>
      </c>
      <c r="Y1910" s="273">
        <v>0.95</v>
      </c>
      <c r="Z1910" s="274"/>
      <c r="AA1910" s="233"/>
      <c r="AB1910" s="156"/>
      <c r="AC1910" s="155"/>
      <c r="AD1910" s="157"/>
      <c r="AE1910" s="291" t="s">
        <v>12369</v>
      </c>
      <c r="AF1910" s="220" t="s">
        <v>7358</v>
      </c>
      <c r="AG1910" s="55" t="s">
        <v>7390</v>
      </c>
      <c r="AH1910" s="141">
        <v>0.7</v>
      </c>
      <c r="AI1910" s="141"/>
      <c r="AJ1910" s="141"/>
      <c r="AK1910" s="142"/>
      <c r="AL1910" s="98">
        <f>ROUND(ROUND(ROUND(P1903*Y1910,0)*$AD$1775,0)*AH1910,0)</f>
        <v>171</v>
      </c>
      <c r="AM1910" s="66"/>
    </row>
    <row r="1911" spans="1:39" ht="16.75" customHeight="1" x14ac:dyDescent="0.3">
      <c r="A1911" s="11">
        <v>33</v>
      </c>
      <c r="B1911" s="14" t="s">
        <v>4809</v>
      </c>
      <c r="C1911" s="52" t="s">
        <v>13675</v>
      </c>
      <c r="D1911" s="128"/>
      <c r="E1911" s="129"/>
      <c r="F1911" s="129"/>
      <c r="G1911" s="130"/>
      <c r="H1911" s="128"/>
      <c r="I1911" s="129"/>
      <c r="J1911" s="129"/>
      <c r="K1911" s="130"/>
      <c r="L1911" s="2"/>
      <c r="M1911" s="2"/>
      <c r="N1911" s="58"/>
      <c r="O1911" s="81"/>
      <c r="P1911" s="185"/>
      <c r="Q1911" s="2"/>
      <c r="R1911" s="2"/>
      <c r="S1911" s="44"/>
      <c r="T1911" s="284"/>
      <c r="U1911" s="285"/>
      <c r="V1911" s="285"/>
      <c r="W1911" s="285"/>
      <c r="X1911" s="2"/>
      <c r="Y1911" s="145"/>
      <c r="Z1911" s="71"/>
      <c r="AA1911" s="232"/>
      <c r="AB1911" s="72"/>
      <c r="AC1911" s="145"/>
      <c r="AD1911" s="71"/>
      <c r="AE1911" s="292"/>
      <c r="AF1911" s="220" t="s">
        <v>7391</v>
      </c>
      <c r="AG1911" s="55" t="s">
        <v>7390</v>
      </c>
      <c r="AH1911" s="141">
        <v>0.5</v>
      </c>
      <c r="AI1911" s="141"/>
      <c r="AJ1911" s="141"/>
      <c r="AK1911" s="142"/>
      <c r="AL1911" s="6">
        <f>ROUND(ROUND(ROUND(P1903*Y1910,0)*$AD$1775,0)*AH1911,0)</f>
        <v>122</v>
      </c>
      <c r="AM1911" s="66"/>
    </row>
    <row r="1912" spans="1:39" ht="16.75" customHeight="1" x14ac:dyDescent="0.3">
      <c r="A1912" s="11">
        <v>33</v>
      </c>
      <c r="B1912" s="14" t="s">
        <v>4808</v>
      </c>
      <c r="C1912" s="52" t="s">
        <v>13674</v>
      </c>
      <c r="D1912" s="128"/>
      <c r="E1912" s="129"/>
      <c r="F1912" s="129"/>
      <c r="G1912" s="130"/>
      <c r="H1912" s="128"/>
      <c r="I1912" s="129"/>
      <c r="J1912" s="129"/>
      <c r="K1912" s="130"/>
      <c r="L1912" s="2"/>
      <c r="M1912" s="2"/>
      <c r="N1912" s="58"/>
      <c r="O1912" s="81"/>
      <c r="P1912" s="185"/>
      <c r="Q1912" s="2"/>
      <c r="R1912" s="2"/>
      <c r="S1912" s="44"/>
      <c r="T1912" s="45"/>
      <c r="U1912" s="2"/>
      <c r="V1912" s="2"/>
      <c r="W1912" s="2"/>
      <c r="X1912" s="2"/>
      <c r="Y1912" s="145"/>
      <c r="Z1912" s="71"/>
      <c r="AA1912" s="232"/>
      <c r="AB1912" s="72"/>
      <c r="AC1912" s="145"/>
      <c r="AD1912" s="71"/>
      <c r="AE1912" s="36"/>
      <c r="AF1912" s="201"/>
      <c r="AG1912" s="55"/>
      <c r="AH1912" s="141"/>
      <c r="AI1912" s="268" t="s">
        <v>7356</v>
      </c>
      <c r="AJ1912" s="53">
        <v>5</v>
      </c>
      <c r="AK1912" s="181" t="s">
        <v>7357</v>
      </c>
      <c r="AL1912" s="98">
        <f>ROUND(ROUND(P1903*Y1910,0)*$AD$1775-AJ1912,0)</f>
        <v>239</v>
      </c>
      <c r="AM1912" s="66"/>
    </row>
    <row r="1913" spans="1:39" ht="16.75" customHeight="1" x14ac:dyDescent="0.3">
      <c r="A1913" s="11">
        <v>33</v>
      </c>
      <c r="B1913" s="14" t="s">
        <v>4807</v>
      </c>
      <c r="C1913" s="52" t="s">
        <v>13673</v>
      </c>
      <c r="D1913" s="128"/>
      <c r="E1913" s="129"/>
      <c r="F1913" s="129"/>
      <c r="G1913" s="130"/>
      <c r="H1913" s="128"/>
      <c r="I1913" s="129"/>
      <c r="J1913" s="129"/>
      <c r="K1913" s="130"/>
      <c r="L1913" s="2"/>
      <c r="M1913" s="2"/>
      <c r="N1913" s="58"/>
      <c r="O1913" s="81"/>
      <c r="P1913" s="185"/>
      <c r="Q1913" s="2"/>
      <c r="R1913" s="2"/>
      <c r="S1913" s="44"/>
      <c r="T1913" s="45"/>
      <c r="U1913" s="2"/>
      <c r="V1913" s="2"/>
      <c r="W1913" s="2"/>
      <c r="X1913" s="2"/>
      <c r="Y1913" s="145"/>
      <c r="Z1913" s="71"/>
      <c r="AA1913" s="232"/>
      <c r="AB1913" s="72"/>
      <c r="AC1913" s="145"/>
      <c r="AD1913" s="71"/>
      <c r="AE1913" s="291" t="s">
        <v>12369</v>
      </c>
      <c r="AF1913" s="220" t="s">
        <v>7358</v>
      </c>
      <c r="AG1913" s="55" t="s">
        <v>7390</v>
      </c>
      <c r="AH1913" s="141">
        <v>0.7</v>
      </c>
      <c r="AI1913" s="269"/>
      <c r="AJ1913" s="136"/>
      <c r="AK1913" s="75"/>
      <c r="AL1913" s="98">
        <f>ROUND(ROUND(ROUND(P1903*Y1910,0)*$AD$1775,0)*AH1913-AJ1912,0)</f>
        <v>166</v>
      </c>
      <c r="AM1913" s="66"/>
    </row>
    <row r="1914" spans="1:39" ht="16.75" customHeight="1" x14ac:dyDescent="0.3">
      <c r="A1914" s="11">
        <v>33</v>
      </c>
      <c r="B1914" s="14" t="s">
        <v>4806</v>
      </c>
      <c r="C1914" s="52" t="s">
        <v>13672</v>
      </c>
      <c r="D1914" s="128"/>
      <c r="E1914" s="129"/>
      <c r="F1914" s="129"/>
      <c r="G1914" s="130"/>
      <c r="H1914" s="128"/>
      <c r="I1914" s="129"/>
      <c r="J1914" s="129"/>
      <c r="K1914" s="130"/>
      <c r="L1914" s="2"/>
      <c r="M1914" s="2"/>
      <c r="N1914" s="58"/>
      <c r="O1914" s="81"/>
      <c r="P1914" s="185"/>
      <c r="Q1914" s="2"/>
      <c r="R1914" s="2"/>
      <c r="S1914" s="44"/>
      <c r="T1914" s="43"/>
      <c r="U1914" s="8"/>
      <c r="V1914" s="8"/>
      <c r="W1914" s="8"/>
      <c r="X1914" s="8"/>
      <c r="Y1914" s="180"/>
      <c r="Z1914" s="73"/>
      <c r="AA1914" s="232"/>
      <c r="AB1914" s="72"/>
      <c r="AC1914" s="145"/>
      <c r="AD1914" s="71"/>
      <c r="AE1914" s="292"/>
      <c r="AF1914" s="220" t="s">
        <v>7391</v>
      </c>
      <c r="AG1914" s="55" t="s">
        <v>7390</v>
      </c>
      <c r="AH1914" s="141">
        <v>0.5</v>
      </c>
      <c r="AI1914" s="270"/>
      <c r="AJ1914" s="144"/>
      <c r="AK1914" s="150"/>
      <c r="AL1914" s="6">
        <f>ROUND(ROUND(ROUND(P1903*Y1910,0)*$AD$1775,0)*AH1914-AJ1912,0)</f>
        <v>117</v>
      </c>
      <c r="AM1914" s="66"/>
    </row>
    <row r="1915" spans="1:39" ht="16.75" customHeight="1" x14ac:dyDescent="0.3">
      <c r="A1915" s="11">
        <v>33</v>
      </c>
      <c r="B1915" s="14" t="s">
        <v>4805</v>
      </c>
      <c r="C1915" s="52" t="s">
        <v>13671</v>
      </c>
      <c r="D1915" s="45"/>
      <c r="E1915" s="2"/>
      <c r="F1915" s="2"/>
      <c r="G1915" s="44"/>
      <c r="H1915" s="45"/>
      <c r="I1915" s="2"/>
      <c r="J1915" s="2"/>
      <c r="K1915" s="44"/>
      <c r="L1915" s="2"/>
      <c r="M1915" s="2"/>
      <c r="N1915" s="58"/>
      <c r="O1915" s="81"/>
      <c r="P1915" s="167" t="s">
        <v>7398</v>
      </c>
      <c r="Q1915" s="36"/>
      <c r="R1915" s="36"/>
      <c r="S1915" s="50"/>
      <c r="T1915" s="36"/>
      <c r="U1915" s="36"/>
      <c r="V1915" s="36"/>
      <c r="W1915" s="36"/>
      <c r="X1915" s="36"/>
      <c r="Y1915" s="217"/>
      <c r="Z1915" s="50"/>
      <c r="AA1915" s="12"/>
      <c r="AB1915" s="45"/>
      <c r="AC1915" s="2"/>
      <c r="AD1915" s="44"/>
      <c r="AE1915" s="36"/>
      <c r="AF1915" s="53"/>
      <c r="AG1915" s="36"/>
      <c r="AH1915" s="36"/>
      <c r="AI1915" s="36"/>
      <c r="AJ1915" s="36"/>
      <c r="AK1915" s="50"/>
      <c r="AL1915" s="98">
        <f>ROUND(P1921*$AD$1775,0)</f>
        <v>241</v>
      </c>
      <c r="AM1915" s="16"/>
    </row>
    <row r="1916" spans="1:39" ht="16.75" customHeight="1" x14ac:dyDescent="0.3">
      <c r="A1916" s="11">
        <v>33</v>
      </c>
      <c r="B1916" s="14" t="s">
        <v>4804</v>
      </c>
      <c r="C1916" s="52" t="s">
        <v>13670</v>
      </c>
      <c r="D1916" s="45"/>
      <c r="E1916" s="2"/>
      <c r="F1916" s="2"/>
      <c r="G1916" s="44"/>
      <c r="H1916" s="45"/>
      <c r="I1916" s="2"/>
      <c r="J1916" s="2"/>
      <c r="K1916" s="44"/>
      <c r="L1916" s="2"/>
      <c r="M1916" s="2"/>
      <c r="N1916" s="58"/>
      <c r="O1916" s="81"/>
      <c r="P1916" s="185"/>
      <c r="Q1916" s="2"/>
      <c r="R1916" s="2"/>
      <c r="S1916" s="44"/>
      <c r="T1916" s="2"/>
      <c r="U1916" s="2"/>
      <c r="V1916" s="2"/>
      <c r="W1916" s="2"/>
      <c r="X1916" s="2"/>
      <c r="Y1916" s="145"/>
      <c r="Z1916" s="71"/>
      <c r="AA1916" s="232"/>
      <c r="AB1916" s="72"/>
      <c r="AC1916" s="145"/>
      <c r="AD1916" s="71"/>
      <c r="AE1916" s="291" t="s">
        <v>12369</v>
      </c>
      <c r="AF1916" s="220" t="s">
        <v>7358</v>
      </c>
      <c r="AG1916" s="55" t="s">
        <v>7390</v>
      </c>
      <c r="AH1916" s="141">
        <v>0.7</v>
      </c>
      <c r="AI1916" s="141"/>
      <c r="AJ1916" s="141"/>
      <c r="AK1916" s="142"/>
      <c r="AL1916" s="98">
        <f>ROUND(ROUND(P1921*$AD$1775,0)*AH1916,0)</f>
        <v>169</v>
      </c>
      <c r="AM1916" s="16"/>
    </row>
    <row r="1917" spans="1:39" ht="16.75" customHeight="1" x14ac:dyDescent="0.3">
      <c r="A1917" s="11">
        <v>33</v>
      </c>
      <c r="B1917" s="14" t="s">
        <v>4803</v>
      </c>
      <c r="C1917" s="52" t="s">
        <v>13669</v>
      </c>
      <c r="D1917" s="128"/>
      <c r="E1917" s="129"/>
      <c r="F1917" s="129"/>
      <c r="G1917" s="130"/>
      <c r="H1917" s="128"/>
      <c r="I1917" s="129"/>
      <c r="J1917" s="129"/>
      <c r="K1917" s="130"/>
      <c r="L1917" s="2"/>
      <c r="M1917" s="2"/>
      <c r="N1917" s="58"/>
      <c r="O1917" s="81"/>
      <c r="P1917" s="185"/>
      <c r="Q1917" s="2"/>
      <c r="R1917" s="2"/>
      <c r="S1917" s="44"/>
      <c r="T1917" s="45"/>
      <c r="U1917" s="2"/>
      <c r="V1917" s="2"/>
      <c r="W1917" s="2"/>
      <c r="X1917" s="2"/>
      <c r="Y1917" s="145"/>
      <c r="Z1917" s="71"/>
      <c r="AA1917" s="232"/>
      <c r="AB1917" s="72"/>
      <c r="AC1917" s="145"/>
      <c r="AD1917" s="71"/>
      <c r="AE1917" s="292"/>
      <c r="AF1917" s="220" t="s">
        <v>7391</v>
      </c>
      <c r="AG1917" s="55" t="s">
        <v>7390</v>
      </c>
      <c r="AH1917" s="141">
        <v>0.5</v>
      </c>
      <c r="AI1917" s="141"/>
      <c r="AJ1917" s="141"/>
      <c r="AK1917" s="142"/>
      <c r="AL1917" s="98">
        <f>ROUND(ROUND(P1921*$AD$1775,0)*AH1917,0)</f>
        <v>121</v>
      </c>
      <c r="AM1917" s="66"/>
    </row>
    <row r="1918" spans="1:39" ht="16.75" customHeight="1" x14ac:dyDescent="0.3">
      <c r="A1918" s="11">
        <v>33</v>
      </c>
      <c r="B1918" s="14" t="s">
        <v>4802</v>
      </c>
      <c r="C1918" s="52" t="s">
        <v>13668</v>
      </c>
      <c r="D1918" s="128"/>
      <c r="E1918" s="129"/>
      <c r="F1918" s="129"/>
      <c r="G1918" s="130"/>
      <c r="H1918" s="128"/>
      <c r="I1918" s="129"/>
      <c r="J1918" s="129"/>
      <c r="K1918" s="130"/>
      <c r="L1918" s="2"/>
      <c r="M1918" s="2"/>
      <c r="N1918" s="58"/>
      <c r="O1918" s="81"/>
      <c r="P1918" s="185"/>
      <c r="Q1918" s="2"/>
      <c r="R1918" s="2"/>
      <c r="S1918" s="44"/>
      <c r="T1918" s="2"/>
      <c r="U1918" s="2"/>
      <c r="V1918" s="2"/>
      <c r="W1918" s="2"/>
      <c r="X1918" s="2"/>
      <c r="Y1918" s="145"/>
      <c r="Z1918" s="71"/>
      <c r="AA1918" s="232"/>
      <c r="AB1918" s="72"/>
      <c r="AC1918" s="145"/>
      <c r="AD1918" s="71"/>
      <c r="AE1918" s="36"/>
      <c r="AF1918" s="201"/>
      <c r="AG1918" s="55"/>
      <c r="AH1918" s="141"/>
      <c r="AI1918" s="268" t="s">
        <v>7356</v>
      </c>
      <c r="AJ1918" s="53">
        <v>5</v>
      </c>
      <c r="AK1918" s="181" t="s">
        <v>7357</v>
      </c>
      <c r="AL1918" s="98">
        <f>ROUND(P1921*$AD$1775-AJ1918,0)</f>
        <v>236</v>
      </c>
      <c r="AM1918" s="66"/>
    </row>
    <row r="1919" spans="1:39" ht="16.75" customHeight="1" x14ac:dyDescent="0.3">
      <c r="A1919" s="11">
        <v>33</v>
      </c>
      <c r="B1919" s="14" t="s">
        <v>4801</v>
      </c>
      <c r="C1919" s="52" t="s">
        <v>13667</v>
      </c>
      <c r="D1919" s="128"/>
      <c r="E1919" s="129"/>
      <c r="F1919" s="129"/>
      <c r="G1919" s="130"/>
      <c r="H1919" s="128"/>
      <c r="I1919" s="129"/>
      <c r="J1919" s="129"/>
      <c r="K1919" s="130"/>
      <c r="L1919" s="2"/>
      <c r="M1919" s="2"/>
      <c r="N1919" s="58"/>
      <c r="O1919" s="81"/>
      <c r="P1919" s="185"/>
      <c r="Q1919" s="2"/>
      <c r="R1919" s="2"/>
      <c r="S1919" s="44"/>
      <c r="T1919" s="2"/>
      <c r="U1919" s="2"/>
      <c r="V1919" s="2"/>
      <c r="W1919" s="2"/>
      <c r="X1919" s="2"/>
      <c r="Y1919" s="145"/>
      <c r="Z1919" s="71"/>
      <c r="AA1919" s="232"/>
      <c r="AB1919" s="72"/>
      <c r="AC1919" s="145"/>
      <c r="AD1919" s="71"/>
      <c r="AE1919" s="291" t="s">
        <v>12369</v>
      </c>
      <c r="AF1919" s="220" t="s">
        <v>7358</v>
      </c>
      <c r="AG1919" s="55" t="s">
        <v>7390</v>
      </c>
      <c r="AH1919" s="141">
        <v>0.7</v>
      </c>
      <c r="AI1919" s="269"/>
      <c r="AJ1919" s="136"/>
      <c r="AK1919" s="75"/>
      <c r="AL1919" s="98">
        <f>ROUND(ROUND(P1921*$AD$1775,0)*AH1919-AJ1918,0)</f>
        <v>164</v>
      </c>
      <c r="AM1919" s="66"/>
    </row>
    <row r="1920" spans="1:39" ht="16.75" customHeight="1" x14ac:dyDescent="0.3">
      <c r="A1920" s="11">
        <v>33</v>
      </c>
      <c r="B1920" s="14" t="s">
        <v>4800</v>
      </c>
      <c r="C1920" s="52" t="s">
        <v>13666</v>
      </c>
      <c r="D1920" s="128"/>
      <c r="E1920" s="129"/>
      <c r="F1920" s="129"/>
      <c r="G1920" s="130"/>
      <c r="H1920" s="128"/>
      <c r="I1920" s="129"/>
      <c r="J1920" s="129"/>
      <c r="K1920" s="130"/>
      <c r="L1920" s="2"/>
      <c r="M1920" s="2"/>
      <c r="N1920" s="58"/>
      <c r="O1920" s="81"/>
      <c r="P1920" s="185"/>
      <c r="Q1920" s="2"/>
      <c r="R1920" s="2"/>
      <c r="S1920" s="44"/>
      <c r="T1920" s="2"/>
      <c r="U1920" s="2"/>
      <c r="V1920" s="2"/>
      <c r="W1920" s="2"/>
      <c r="X1920" s="2"/>
      <c r="Y1920" s="145"/>
      <c r="Z1920" s="71"/>
      <c r="AA1920" s="232"/>
      <c r="AB1920" s="72"/>
      <c r="AC1920" s="145"/>
      <c r="AD1920" s="71"/>
      <c r="AE1920" s="292"/>
      <c r="AF1920" s="220" t="s">
        <v>7391</v>
      </c>
      <c r="AG1920" s="55" t="s">
        <v>7390</v>
      </c>
      <c r="AH1920" s="141">
        <v>0.5</v>
      </c>
      <c r="AI1920" s="270"/>
      <c r="AJ1920" s="144"/>
      <c r="AK1920" s="150"/>
      <c r="AL1920" s="98">
        <f>ROUND(ROUND(P1921*$AD$1775,0)*AH1920-AJ1918,0)</f>
        <v>116</v>
      </c>
      <c r="AM1920" s="66"/>
    </row>
    <row r="1921" spans="1:39" ht="16.75" customHeight="1" x14ac:dyDescent="0.3">
      <c r="A1921" s="11">
        <v>33</v>
      </c>
      <c r="B1921" s="14" t="s">
        <v>4799</v>
      </c>
      <c r="C1921" s="52" t="s">
        <v>13665</v>
      </c>
      <c r="D1921" s="45"/>
      <c r="E1921" s="2"/>
      <c r="F1921" s="2"/>
      <c r="G1921" s="44"/>
      <c r="H1921" s="45"/>
      <c r="I1921" s="2"/>
      <c r="J1921" s="2"/>
      <c r="K1921" s="44"/>
      <c r="L1921" s="2"/>
      <c r="M1921" s="2"/>
      <c r="N1921" s="58"/>
      <c r="O1921" s="81"/>
      <c r="P1921" s="271">
        <f>'21共同生活援助（日中支援型）'!P877</f>
        <v>481</v>
      </c>
      <c r="Q1921" s="272"/>
      <c r="R1921" s="2" t="s">
        <v>7388</v>
      </c>
      <c r="S1921" s="44"/>
      <c r="T1921" s="281" t="s">
        <v>7380</v>
      </c>
      <c r="U1921" s="282"/>
      <c r="V1921" s="282"/>
      <c r="W1921" s="282"/>
      <c r="X1921" s="36"/>
      <c r="Y1921" s="217"/>
      <c r="Z1921" s="74"/>
      <c r="AA1921" s="232"/>
      <c r="AB1921" s="72"/>
      <c r="AC1921" s="145"/>
      <c r="AD1921" s="71"/>
      <c r="AE1921" s="36"/>
      <c r="AF1921" s="194"/>
      <c r="AG1921" s="7"/>
      <c r="AH1921" s="7"/>
      <c r="AI1921" s="36"/>
      <c r="AJ1921" s="7"/>
      <c r="AK1921" s="37"/>
      <c r="AL1921" s="98">
        <f>ROUND(ROUND(P1921*Y1922,0)*$AD$1775,0)</f>
        <v>224</v>
      </c>
      <c r="AM1921" s="66"/>
    </row>
    <row r="1922" spans="1:39" ht="16.75" customHeight="1" x14ac:dyDescent="0.3">
      <c r="A1922" s="11">
        <v>33</v>
      </c>
      <c r="B1922" s="14" t="s">
        <v>4798</v>
      </c>
      <c r="C1922" s="52" t="s">
        <v>13664</v>
      </c>
      <c r="D1922" s="45"/>
      <c r="E1922" s="2"/>
      <c r="F1922" s="2"/>
      <c r="G1922" s="44"/>
      <c r="H1922" s="45"/>
      <c r="I1922" s="2"/>
      <c r="J1922" s="2"/>
      <c r="K1922" s="44"/>
      <c r="L1922" s="2"/>
      <c r="M1922" s="2"/>
      <c r="N1922" s="58"/>
      <c r="O1922" s="81"/>
      <c r="P1922" s="72"/>
      <c r="Q1922" s="145"/>
      <c r="R1922" s="2"/>
      <c r="S1922" s="44"/>
      <c r="T1922" s="284"/>
      <c r="U1922" s="285"/>
      <c r="V1922" s="285"/>
      <c r="W1922" s="285"/>
      <c r="X1922" s="136" t="s">
        <v>7404</v>
      </c>
      <c r="Y1922" s="273">
        <v>0.93</v>
      </c>
      <c r="Z1922" s="274"/>
      <c r="AA1922" s="233"/>
      <c r="AB1922" s="156"/>
      <c r="AC1922" s="155"/>
      <c r="AD1922" s="157"/>
      <c r="AE1922" s="291" t="s">
        <v>12369</v>
      </c>
      <c r="AF1922" s="220" t="s">
        <v>7358</v>
      </c>
      <c r="AG1922" s="55" t="s">
        <v>7390</v>
      </c>
      <c r="AH1922" s="141">
        <v>0.7</v>
      </c>
      <c r="AI1922" s="141"/>
      <c r="AJ1922" s="141"/>
      <c r="AK1922" s="142"/>
      <c r="AL1922" s="98">
        <f>ROUND(ROUND(ROUND(P1921*Y1922,0)*$AD$1775,0)*AH1922,0)</f>
        <v>157</v>
      </c>
      <c r="AM1922" s="66"/>
    </row>
    <row r="1923" spans="1:39" ht="16.75" customHeight="1" x14ac:dyDescent="0.3">
      <c r="A1923" s="11">
        <v>33</v>
      </c>
      <c r="B1923" s="14" t="s">
        <v>4797</v>
      </c>
      <c r="C1923" s="52" t="s">
        <v>13663</v>
      </c>
      <c r="D1923" s="128"/>
      <c r="E1923" s="129"/>
      <c r="F1923" s="129"/>
      <c r="G1923" s="130"/>
      <c r="H1923" s="128"/>
      <c r="I1923" s="129"/>
      <c r="J1923" s="129"/>
      <c r="K1923" s="130"/>
      <c r="L1923" s="2"/>
      <c r="M1923" s="2"/>
      <c r="N1923" s="58"/>
      <c r="O1923" s="81"/>
      <c r="P1923" s="185"/>
      <c r="Q1923" s="2"/>
      <c r="R1923" s="2"/>
      <c r="S1923" s="44"/>
      <c r="T1923" s="284"/>
      <c r="U1923" s="285"/>
      <c r="V1923" s="285"/>
      <c r="W1923" s="285"/>
      <c r="X1923" s="2"/>
      <c r="Y1923" s="145"/>
      <c r="Z1923" s="71"/>
      <c r="AA1923" s="232"/>
      <c r="AB1923" s="72"/>
      <c r="AC1923" s="145"/>
      <c r="AD1923" s="71"/>
      <c r="AE1923" s="292"/>
      <c r="AF1923" s="220" t="s">
        <v>7391</v>
      </c>
      <c r="AG1923" s="55" t="s">
        <v>7390</v>
      </c>
      <c r="AH1923" s="141">
        <v>0.5</v>
      </c>
      <c r="AI1923" s="141"/>
      <c r="AJ1923" s="141"/>
      <c r="AK1923" s="142"/>
      <c r="AL1923" s="6">
        <f>ROUND(ROUND(ROUND(P1921*Y1922,0)*$AD$1775,0)*AH1923,0)</f>
        <v>112</v>
      </c>
      <c r="AM1923" s="66"/>
    </row>
    <row r="1924" spans="1:39" ht="16.75" customHeight="1" x14ac:dyDescent="0.3">
      <c r="A1924" s="11">
        <v>33</v>
      </c>
      <c r="B1924" s="14" t="s">
        <v>4796</v>
      </c>
      <c r="C1924" s="52" t="s">
        <v>13662</v>
      </c>
      <c r="D1924" s="128"/>
      <c r="E1924" s="129"/>
      <c r="F1924" s="129"/>
      <c r="G1924" s="130"/>
      <c r="H1924" s="128"/>
      <c r="I1924" s="129"/>
      <c r="J1924" s="129"/>
      <c r="K1924" s="130"/>
      <c r="L1924" s="2"/>
      <c r="M1924" s="2"/>
      <c r="N1924" s="58"/>
      <c r="O1924" s="81"/>
      <c r="P1924" s="185"/>
      <c r="Q1924" s="2"/>
      <c r="R1924" s="2"/>
      <c r="S1924" s="44"/>
      <c r="T1924" s="45"/>
      <c r="U1924" s="2"/>
      <c r="V1924" s="2"/>
      <c r="W1924" s="2"/>
      <c r="X1924" s="2"/>
      <c r="Y1924" s="145"/>
      <c r="Z1924" s="71"/>
      <c r="AA1924" s="232"/>
      <c r="AB1924" s="72"/>
      <c r="AC1924" s="145"/>
      <c r="AD1924" s="71"/>
      <c r="AE1924" s="36"/>
      <c r="AF1924" s="201"/>
      <c r="AG1924" s="55"/>
      <c r="AH1924" s="141"/>
      <c r="AI1924" s="268" t="s">
        <v>7356</v>
      </c>
      <c r="AJ1924" s="53">
        <v>5</v>
      </c>
      <c r="AK1924" s="181" t="s">
        <v>7357</v>
      </c>
      <c r="AL1924" s="98">
        <f>ROUND(ROUND(P1921*Y1922,0)*$AD$1775-AJ1924,0)</f>
        <v>219</v>
      </c>
      <c r="AM1924" s="66"/>
    </row>
    <row r="1925" spans="1:39" ht="16.75" customHeight="1" x14ac:dyDescent="0.3">
      <c r="A1925" s="11">
        <v>33</v>
      </c>
      <c r="B1925" s="14" t="s">
        <v>4795</v>
      </c>
      <c r="C1925" s="52" t="s">
        <v>13661</v>
      </c>
      <c r="D1925" s="128"/>
      <c r="E1925" s="129"/>
      <c r="F1925" s="129"/>
      <c r="G1925" s="130"/>
      <c r="H1925" s="128"/>
      <c r="I1925" s="129"/>
      <c r="J1925" s="129"/>
      <c r="K1925" s="130"/>
      <c r="L1925" s="2"/>
      <c r="M1925" s="2"/>
      <c r="N1925" s="58"/>
      <c r="O1925" s="81"/>
      <c r="P1925" s="185"/>
      <c r="Q1925" s="2"/>
      <c r="R1925" s="2"/>
      <c r="S1925" s="44"/>
      <c r="T1925" s="45"/>
      <c r="U1925" s="2"/>
      <c r="V1925" s="2"/>
      <c r="W1925" s="2"/>
      <c r="X1925" s="2"/>
      <c r="Y1925" s="145"/>
      <c r="Z1925" s="71"/>
      <c r="AA1925" s="232"/>
      <c r="AB1925" s="72"/>
      <c r="AC1925" s="145"/>
      <c r="AD1925" s="71"/>
      <c r="AE1925" s="291" t="s">
        <v>12369</v>
      </c>
      <c r="AF1925" s="220" t="s">
        <v>7358</v>
      </c>
      <c r="AG1925" s="55" t="s">
        <v>7390</v>
      </c>
      <c r="AH1925" s="141">
        <v>0.7</v>
      </c>
      <c r="AI1925" s="269"/>
      <c r="AJ1925" s="136"/>
      <c r="AK1925" s="75"/>
      <c r="AL1925" s="98">
        <f>ROUND(ROUND(ROUND(P1921*Y1922,0)*$AD$1775,0)*AH1925-AJ1924,0)</f>
        <v>152</v>
      </c>
      <c r="AM1925" s="66"/>
    </row>
    <row r="1926" spans="1:39" ht="16.75" customHeight="1" x14ac:dyDescent="0.3">
      <c r="A1926" s="11">
        <v>33</v>
      </c>
      <c r="B1926" s="14" t="s">
        <v>4794</v>
      </c>
      <c r="C1926" s="52" t="s">
        <v>13660</v>
      </c>
      <c r="D1926" s="128"/>
      <c r="E1926" s="129"/>
      <c r="F1926" s="129"/>
      <c r="G1926" s="130"/>
      <c r="H1926" s="128"/>
      <c r="I1926" s="129"/>
      <c r="J1926" s="129"/>
      <c r="K1926" s="130"/>
      <c r="L1926" s="2"/>
      <c r="M1926" s="2"/>
      <c r="N1926" s="58"/>
      <c r="O1926" s="81"/>
      <c r="P1926" s="185"/>
      <c r="Q1926" s="2"/>
      <c r="R1926" s="2"/>
      <c r="S1926" s="44"/>
      <c r="T1926" s="43"/>
      <c r="U1926" s="8"/>
      <c r="V1926" s="8"/>
      <c r="W1926" s="8"/>
      <c r="X1926" s="8"/>
      <c r="Y1926" s="180"/>
      <c r="Z1926" s="73"/>
      <c r="AA1926" s="232"/>
      <c r="AB1926" s="72"/>
      <c r="AC1926" s="145"/>
      <c r="AD1926" s="71"/>
      <c r="AE1926" s="292"/>
      <c r="AF1926" s="220" t="s">
        <v>7391</v>
      </c>
      <c r="AG1926" s="55" t="s">
        <v>7390</v>
      </c>
      <c r="AH1926" s="141">
        <v>0.5</v>
      </c>
      <c r="AI1926" s="270"/>
      <c r="AJ1926" s="144"/>
      <c r="AK1926" s="150"/>
      <c r="AL1926" s="6">
        <f>ROUND(ROUND(ROUND(P1921*Y1922,0)*$AD$1775,0)*AH1926-AJ1924,0)</f>
        <v>107</v>
      </c>
      <c r="AM1926" s="66"/>
    </row>
    <row r="1927" spans="1:39" ht="16.75" customHeight="1" x14ac:dyDescent="0.3">
      <c r="A1927" s="11">
        <v>33</v>
      </c>
      <c r="B1927" s="14" t="s">
        <v>4793</v>
      </c>
      <c r="C1927" s="52" t="s">
        <v>13659</v>
      </c>
      <c r="D1927" s="45"/>
      <c r="E1927" s="2"/>
      <c r="F1927" s="2"/>
      <c r="G1927" s="44"/>
      <c r="H1927" s="45"/>
      <c r="I1927" s="2"/>
      <c r="J1927" s="2"/>
      <c r="K1927" s="44"/>
      <c r="L1927" s="2"/>
      <c r="M1927" s="2"/>
      <c r="N1927" s="58"/>
      <c r="O1927" s="81"/>
      <c r="P1927" s="185"/>
      <c r="Q1927" s="2"/>
      <c r="R1927" s="2"/>
      <c r="S1927" s="44"/>
      <c r="T1927" s="281" t="s">
        <v>13491</v>
      </c>
      <c r="U1927" s="282"/>
      <c r="V1927" s="282"/>
      <c r="W1927" s="282"/>
      <c r="X1927" s="2"/>
      <c r="Y1927" s="145"/>
      <c r="Z1927" s="71"/>
      <c r="AA1927" s="232"/>
      <c r="AB1927" s="72"/>
      <c r="AC1927" s="145"/>
      <c r="AD1927" s="71"/>
      <c r="AE1927" s="36"/>
      <c r="AF1927" s="194"/>
      <c r="AG1927" s="7"/>
      <c r="AH1927" s="7"/>
      <c r="AI1927" s="36"/>
      <c r="AJ1927" s="7"/>
      <c r="AK1927" s="37"/>
      <c r="AL1927" s="98">
        <f>ROUND(ROUND(P1921*Y1928,0)*$AD$1775,0)</f>
        <v>229</v>
      </c>
      <c r="AM1927" s="66"/>
    </row>
    <row r="1928" spans="1:39" ht="16.75" customHeight="1" x14ac:dyDescent="0.3">
      <c r="A1928" s="11">
        <v>33</v>
      </c>
      <c r="B1928" s="14" t="s">
        <v>4792</v>
      </c>
      <c r="C1928" s="52" t="s">
        <v>13658</v>
      </c>
      <c r="D1928" s="45"/>
      <c r="E1928" s="2"/>
      <c r="F1928" s="2"/>
      <c r="G1928" s="44"/>
      <c r="H1928" s="45"/>
      <c r="I1928" s="2"/>
      <c r="J1928" s="2"/>
      <c r="K1928" s="44"/>
      <c r="L1928" s="2"/>
      <c r="M1928" s="2"/>
      <c r="N1928" s="58"/>
      <c r="O1928" s="81"/>
      <c r="P1928" s="185"/>
      <c r="Q1928" s="2"/>
      <c r="R1928" s="2"/>
      <c r="S1928" s="44"/>
      <c r="T1928" s="284" t="s">
        <v>7405</v>
      </c>
      <c r="U1928" s="285"/>
      <c r="V1928" s="285"/>
      <c r="W1928" s="285"/>
      <c r="X1928" s="136" t="s">
        <v>7404</v>
      </c>
      <c r="Y1928" s="273">
        <v>0.95</v>
      </c>
      <c r="Z1928" s="274"/>
      <c r="AA1928" s="233"/>
      <c r="AB1928" s="156"/>
      <c r="AC1928" s="155"/>
      <c r="AD1928" s="157"/>
      <c r="AE1928" s="291" t="s">
        <v>12369</v>
      </c>
      <c r="AF1928" s="220" t="s">
        <v>7358</v>
      </c>
      <c r="AG1928" s="55" t="s">
        <v>7390</v>
      </c>
      <c r="AH1928" s="141">
        <v>0.7</v>
      </c>
      <c r="AI1928" s="141"/>
      <c r="AJ1928" s="141"/>
      <c r="AK1928" s="142"/>
      <c r="AL1928" s="98">
        <f>ROUND(ROUND(ROUND(P1921*Y1928,0)*$AD$1775,0)*AH1928,0)</f>
        <v>160</v>
      </c>
      <c r="AM1928" s="66"/>
    </row>
    <row r="1929" spans="1:39" ht="16.75" customHeight="1" x14ac:dyDescent="0.3">
      <c r="A1929" s="11">
        <v>33</v>
      </c>
      <c r="B1929" s="14" t="s">
        <v>4791</v>
      </c>
      <c r="C1929" s="52" t="s">
        <v>13657</v>
      </c>
      <c r="D1929" s="128"/>
      <c r="E1929" s="129"/>
      <c r="F1929" s="129"/>
      <c r="G1929" s="130"/>
      <c r="H1929" s="128"/>
      <c r="I1929" s="129"/>
      <c r="J1929" s="129"/>
      <c r="K1929" s="130"/>
      <c r="L1929" s="2"/>
      <c r="M1929" s="2"/>
      <c r="N1929" s="58"/>
      <c r="O1929" s="81"/>
      <c r="P1929" s="185"/>
      <c r="Q1929" s="2"/>
      <c r="R1929" s="2"/>
      <c r="S1929" s="44"/>
      <c r="T1929" s="284"/>
      <c r="U1929" s="285"/>
      <c r="V1929" s="285"/>
      <c r="W1929" s="285"/>
      <c r="X1929" s="2"/>
      <c r="Y1929" s="145"/>
      <c r="Z1929" s="71"/>
      <c r="AA1929" s="232"/>
      <c r="AB1929" s="72"/>
      <c r="AC1929" s="145"/>
      <c r="AD1929" s="71"/>
      <c r="AE1929" s="292"/>
      <c r="AF1929" s="220" t="s">
        <v>7391</v>
      </c>
      <c r="AG1929" s="55" t="s">
        <v>7390</v>
      </c>
      <c r="AH1929" s="141">
        <v>0.5</v>
      </c>
      <c r="AI1929" s="141"/>
      <c r="AJ1929" s="141"/>
      <c r="AK1929" s="142"/>
      <c r="AL1929" s="98">
        <f>ROUND(ROUND(ROUND(P1921*Y1928,0)*$AD$1775,0)*AH1929,0)</f>
        <v>115</v>
      </c>
      <c r="AM1929" s="66"/>
    </row>
    <row r="1930" spans="1:39" ht="16.75" customHeight="1" x14ac:dyDescent="0.3">
      <c r="A1930" s="11">
        <v>33</v>
      </c>
      <c r="B1930" s="14" t="s">
        <v>4790</v>
      </c>
      <c r="C1930" s="52" t="s">
        <v>13656</v>
      </c>
      <c r="D1930" s="128"/>
      <c r="E1930" s="129"/>
      <c r="F1930" s="129"/>
      <c r="G1930" s="130"/>
      <c r="H1930" s="128"/>
      <c r="I1930" s="129"/>
      <c r="J1930" s="129"/>
      <c r="K1930" s="130"/>
      <c r="L1930" s="2"/>
      <c r="M1930" s="2"/>
      <c r="N1930" s="58"/>
      <c r="O1930" s="81"/>
      <c r="P1930" s="185"/>
      <c r="Q1930" s="2"/>
      <c r="R1930" s="2"/>
      <c r="S1930" s="44"/>
      <c r="T1930" s="45"/>
      <c r="U1930" s="2"/>
      <c r="V1930" s="2"/>
      <c r="W1930" s="2"/>
      <c r="X1930" s="2"/>
      <c r="Y1930" s="145"/>
      <c r="Z1930" s="71"/>
      <c r="AA1930" s="232"/>
      <c r="AB1930" s="72"/>
      <c r="AC1930" s="145"/>
      <c r="AD1930" s="71"/>
      <c r="AE1930" s="36"/>
      <c r="AF1930" s="201"/>
      <c r="AG1930" s="55"/>
      <c r="AH1930" s="141"/>
      <c r="AI1930" s="268" t="s">
        <v>7356</v>
      </c>
      <c r="AJ1930" s="53">
        <v>5</v>
      </c>
      <c r="AK1930" s="181" t="s">
        <v>7357</v>
      </c>
      <c r="AL1930" s="98">
        <f>ROUND(ROUND(P1921*Y1928,0)*$AD$1775-AJ1930,0)</f>
        <v>224</v>
      </c>
      <c r="AM1930" s="66"/>
    </row>
    <row r="1931" spans="1:39" ht="16.75" customHeight="1" x14ac:dyDescent="0.3">
      <c r="A1931" s="11">
        <v>33</v>
      </c>
      <c r="B1931" s="14" t="s">
        <v>4789</v>
      </c>
      <c r="C1931" s="52" t="s">
        <v>13655</v>
      </c>
      <c r="D1931" s="128"/>
      <c r="E1931" s="129"/>
      <c r="F1931" s="129"/>
      <c r="G1931" s="130"/>
      <c r="H1931" s="128"/>
      <c r="I1931" s="129"/>
      <c r="J1931" s="129"/>
      <c r="K1931" s="130"/>
      <c r="L1931" s="2"/>
      <c r="M1931" s="2"/>
      <c r="N1931" s="58"/>
      <c r="O1931" s="81"/>
      <c r="P1931" s="185"/>
      <c r="Q1931" s="2"/>
      <c r="R1931" s="2"/>
      <c r="S1931" s="44"/>
      <c r="T1931" s="45"/>
      <c r="U1931" s="2"/>
      <c r="V1931" s="2"/>
      <c r="W1931" s="2"/>
      <c r="X1931" s="2"/>
      <c r="Y1931" s="145"/>
      <c r="Z1931" s="71"/>
      <c r="AA1931" s="232"/>
      <c r="AB1931" s="72"/>
      <c r="AC1931" s="145"/>
      <c r="AD1931" s="71"/>
      <c r="AE1931" s="291" t="s">
        <v>12369</v>
      </c>
      <c r="AF1931" s="220" t="s">
        <v>7358</v>
      </c>
      <c r="AG1931" s="55" t="s">
        <v>7390</v>
      </c>
      <c r="AH1931" s="141">
        <v>0.7</v>
      </c>
      <c r="AI1931" s="269"/>
      <c r="AJ1931" s="136"/>
      <c r="AK1931" s="75"/>
      <c r="AL1931" s="98">
        <f>ROUND(ROUND(ROUND(P1921*Y1928,0)*$AD$1775,0)*AH1931-AJ1930,0)</f>
        <v>155</v>
      </c>
      <c r="AM1931" s="66"/>
    </row>
    <row r="1932" spans="1:39" ht="16.75" customHeight="1" x14ac:dyDescent="0.3">
      <c r="A1932" s="11">
        <v>33</v>
      </c>
      <c r="B1932" s="14" t="s">
        <v>4788</v>
      </c>
      <c r="C1932" s="52" t="s">
        <v>13654</v>
      </c>
      <c r="D1932" s="128"/>
      <c r="E1932" s="129"/>
      <c r="F1932" s="129"/>
      <c r="G1932" s="130"/>
      <c r="H1932" s="128"/>
      <c r="I1932" s="129"/>
      <c r="J1932" s="129"/>
      <c r="K1932" s="130"/>
      <c r="L1932" s="2"/>
      <c r="M1932" s="2"/>
      <c r="N1932" s="58"/>
      <c r="O1932" s="81"/>
      <c r="P1932" s="185"/>
      <c r="Q1932" s="2"/>
      <c r="R1932" s="2"/>
      <c r="S1932" s="44"/>
      <c r="T1932" s="43"/>
      <c r="U1932" s="8"/>
      <c r="V1932" s="8"/>
      <c r="W1932" s="8"/>
      <c r="X1932" s="8"/>
      <c r="Y1932" s="180"/>
      <c r="Z1932" s="73"/>
      <c r="AA1932" s="232"/>
      <c r="AB1932" s="72"/>
      <c r="AC1932" s="145"/>
      <c r="AD1932" s="71"/>
      <c r="AE1932" s="292"/>
      <c r="AF1932" s="220" t="s">
        <v>7391</v>
      </c>
      <c r="AG1932" s="55" t="s">
        <v>7390</v>
      </c>
      <c r="AH1932" s="141">
        <v>0.5</v>
      </c>
      <c r="AI1932" s="270"/>
      <c r="AJ1932" s="144"/>
      <c r="AK1932" s="150"/>
      <c r="AL1932" s="98">
        <f>ROUND(ROUND(ROUND(P1921*Y1928,0)*$AD$1775,0)*AH1932-AJ1930,0)</f>
        <v>110</v>
      </c>
      <c r="AM1932" s="66"/>
    </row>
    <row r="1933" spans="1:39" ht="16.75" customHeight="1" x14ac:dyDescent="0.3">
      <c r="A1933" s="11">
        <v>33</v>
      </c>
      <c r="B1933" s="14" t="s">
        <v>4787</v>
      </c>
      <c r="C1933" s="52" t="s">
        <v>13653</v>
      </c>
      <c r="D1933" s="45"/>
      <c r="E1933" s="2"/>
      <c r="F1933" s="2"/>
      <c r="G1933" s="44"/>
      <c r="H1933" s="49"/>
      <c r="I1933" s="36"/>
      <c r="J1933" s="36"/>
      <c r="K1933" s="50"/>
      <c r="L1933" s="36"/>
      <c r="M1933" s="36"/>
      <c r="N1933" s="62"/>
      <c r="O1933" s="168"/>
      <c r="P1933" s="167" t="s">
        <v>7461</v>
      </c>
      <c r="Q1933" s="36"/>
      <c r="R1933" s="36"/>
      <c r="S1933" s="50"/>
      <c r="T1933" s="36"/>
      <c r="U1933" s="36"/>
      <c r="V1933" s="36"/>
      <c r="W1933" s="36"/>
      <c r="X1933" s="36"/>
      <c r="Y1933" s="217"/>
      <c r="Z1933" s="50"/>
      <c r="AA1933" s="12"/>
      <c r="AB1933" s="45"/>
      <c r="AC1933" s="2"/>
      <c r="AD1933" s="44"/>
      <c r="AE1933" s="36"/>
      <c r="AF1933" s="53"/>
      <c r="AG1933" s="36"/>
      <c r="AH1933" s="36"/>
      <c r="AI1933" s="36"/>
      <c r="AJ1933" s="36"/>
      <c r="AK1933" s="50"/>
      <c r="AL1933" s="98">
        <f>ROUND(P1939*$AD$1775,0)</f>
        <v>302</v>
      </c>
      <c r="AM1933" s="22" t="s">
        <v>7631</v>
      </c>
    </row>
    <row r="1934" spans="1:39" ht="16.75" customHeight="1" x14ac:dyDescent="0.3">
      <c r="A1934" s="11">
        <v>33</v>
      </c>
      <c r="B1934" s="14" t="s">
        <v>4786</v>
      </c>
      <c r="C1934" s="52" t="s">
        <v>13652</v>
      </c>
      <c r="D1934" s="284"/>
      <c r="E1934" s="285"/>
      <c r="F1934" s="285"/>
      <c r="G1934" s="286"/>
      <c r="H1934" s="284" t="s">
        <v>12544</v>
      </c>
      <c r="I1934" s="306"/>
      <c r="J1934" s="306"/>
      <c r="K1934" s="289"/>
      <c r="L1934" s="285" t="s">
        <v>12543</v>
      </c>
      <c r="M1934" s="288"/>
      <c r="N1934" s="288"/>
      <c r="O1934" s="289"/>
      <c r="P1934" s="185"/>
      <c r="Q1934" s="2"/>
      <c r="R1934" s="2"/>
      <c r="S1934" s="44"/>
      <c r="T1934" s="2"/>
      <c r="U1934" s="2"/>
      <c r="V1934" s="2"/>
      <c r="W1934" s="2"/>
      <c r="X1934" s="2"/>
      <c r="Y1934" s="145"/>
      <c r="Z1934" s="71"/>
      <c r="AA1934" s="232"/>
      <c r="AB1934" s="72"/>
      <c r="AC1934" s="145"/>
      <c r="AD1934" s="71"/>
      <c r="AE1934" s="291" t="s">
        <v>12369</v>
      </c>
      <c r="AF1934" s="220" t="s">
        <v>7358</v>
      </c>
      <c r="AG1934" s="55" t="s">
        <v>7390</v>
      </c>
      <c r="AH1934" s="141">
        <v>0.7</v>
      </c>
      <c r="AI1934" s="141"/>
      <c r="AJ1934" s="141"/>
      <c r="AK1934" s="142"/>
      <c r="AL1934" s="6">
        <f>ROUND(ROUND(P1939*$AD$1775,0)*AH1934,0)</f>
        <v>211</v>
      </c>
      <c r="AM1934" s="66"/>
    </row>
    <row r="1935" spans="1:39" ht="16.75" customHeight="1" x14ac:dyDescent="0.3">
      <c r="A1935" s="11">
        <v>33</v>
      </c>
      <c r="B1935" s="14" t="s">
        <v>4785</v>
      </c>
      <c r="C1935" s="52" t="s">
        <v>13651</v>
      </c>
      <c r="D1935" s="284"/>
      <c r="E1935" s="285"/>
      <c r="F1935" s="285"/>
      <c r="G1935" s="286"/>
      <c r="H1935" s="290"/>
      <c r="I1935" s="306"/>
      <c r="J1935" s="306"/>
      <c r="K1935" s="289"/>
      <c r="L1935" s="285"/>
      <c r="M1935" s="288"/>
      <c r="N1935" s="288"/>
      <c r="O1935" s="289"/>
      <c r="P1935" s="185"/>
      <c r="Q1935" s="2"/>
      <c r="R1935" s="2"/>
      <c r="S1935" s="44"/>
      <c r="T1935" s="45"/>
      <c r="U1935" s="2"/>
      <c r="V1935" s="2"/>
      <c r="W1935" s="2"/>
      <c r="X1935" s="2"/>
      <c r="Y1935" s="145"/>
      <c r="Z1935" s="71"/>
      <c r="AA1935" s="232"/>
      <c r="AB1935" s="72"/>
      <c r="AC1935" s="145"/>
      <c r="AD1935" s="71"/>
      <c r="AE1935" s="292"/>
      <c r="AF1935" s="220" t="s">
        <v>7391</v>
      </c>
      <c r="AG1935" s="55" t="s">
        <v>7390</v>
      </c>
      <c r="AH1935" s="141">
        <v>0.5</v>
      </c>
      <c r="AI1935" s="141"/>
      <c r="AJ1935" s="141"/>
      <c r="AK1935" s="142"/>
      <c r="AL1935" s="6">
        <f>ROUND(ROUND(P1939*$AD$1775,0)*AH1935,0)</f>
        <v>151</v>
      </c>
      <c r="AM1935" s="66"/>
    </row>
    <row r="1936" spans="1:39" ht="16.75" customHeight="1" x14ac:dyDescent="0.3">
      <c r="A1936" s="11">
        <v>33</v>
      </c>
      <c r="B1936" s="14" t="s">
        <v>4784</v>
      </c>
      <c r="C1936" s="52" t="s">
        <v>13650</v>
      </c>
      <c r="D1936" s="284"/>
      <c r="E1936" s="285"/>
      <c r="F1936" s="285"/>
      <c r="G1936" s="286"/>
      <c r="H1936" s="290"/>
      <c r="I1936" s="306"/>
      <c r="J1936" s="306"/>
      <c r="K1936" s="289"/>
      <c r="L1936" s="285"/>
      <c r="M1936" s="288"/>
      <c r="N1936" s="288"/>
      <c r="O1936" s="289"/>
      <c r="P1936" s="185"/>
      <c r="Q1936" s="2"/>
      <c r="R1936" s="2"/>
      <c r="S1936" s="44"/>
      <c r="T1936" s="2"/>
      <c r="U1936" s="2"/>
      <c r="V1936" s="2"/>
      <c r="W1936" s="2"/>
      <c r="X1936" s="2"/>
      <c r="Y1936" s="145"/>
      <c r="Z1936" s="71"/>
      <c r="AA1936" s="232"/>
      <c r="AB1936" s="72"/>
      <c r="AC1936" s="145"/>
      <c r="AD1936" s="71"/>
      <c r="AE1936" s="36"/>
      <c r="AF1936" s="201"/>
      <c r="AG1936" s="55"/>
      <c r="AH1936" s="141"/>
      <c r="AI1936" s="268" t="s">
        <v>7356</v>
      </c>
      <c r="AJ1936" s="53">
        <v>5</v>
      </c>
      <c r="AK1936" s="181" t="s">
        <v>7357</v>
      </c>
      <c r="AL1936" s="98">
        <f>ROUND(P1939*$AD$1775-AJ1936,0)</f>
        <v>297</v>
      </c>
      <c r="AM1936" s="66"/>
    </row>
    <row r="1937" spans="1:39" ht="16.75" customHeight="1" x14ac:dyDescent="0.3">
      <c r="A1937" s="11">
        <v>33</v>
      </c>
      <c r="B1937" s="14" t="s">
        <v>4783</v>
      </c>
      <c r="C1937" s="52" t="s">
        <v>13649</v>
      </c>
      <c r="D1937" s="284"/>
      <c r="E1937" s="285"/>
      <c r="F1937" s="285"/>
      <c r="G1937" s="286"/>
      <c r="H1937" s="128"/>
      <c r="I1937" s="129"/>
      <c r="J1937" s="129"/>
      <c r="K1937" s="130"/>
      <c r="L1937" s="285"/>
      <c r="M1937" s="288"/>
      <c r="N1937" s="288"/>
      <c r="O1937" s="289"/>
      <c r="P1937" s="185"/>
      <c r="Q1937" s="2"/>
      <c r="R1937" s="2"/>
      <c r="S1937" s="44"/>
      <c r="T1937" s="2"/>
      <c r="U1937" s="2"/>
      <c r="V1937" s="2"/>
      <c r="W1937" s="2"/>
      <c r="X1937" s="2"/>
      <c r="Y1937" s="145"/>
      <c r="Z1937" s="71"/>
      <c r="AA1937" s="232"/>
      <c r="AB1937" s="72"/>
      <c r="AC1937" s="145"/>
      <c r="AD1937" s="71"/>
      <c r="AE1937" s="291" t="s">
        <v>12369</v>
      </c>
      <c r="AF1937" s="220" t="s">
        <v>7358</v>
      </c>
      <c r="AG1937" s="55" t="s">
        <v>7390</v>
      </c>
      <c r="AH1937" s="141">
        <v>0.7</v>
      </c>
      <c r="AI1937" s="269"/>
      <c r="AJ1937" s="136"/>
      <c r="AK1937" s="75"/>
      <c r="AL1937" s="6">
        <f>ROUND(ROUND(P1939*$AD$1775,0)*AH1937-AJ1936,0)</f>
        <v>206</v>
      </c>
      <c r="AM1937" s="66"/>
    </row>
    <row r="1938" spans="1:39" ht="16.75" customHeight="1" x14ac:dyDescent="0.3">
      <c r="A1938" s="11">
        <v>33</v>
      </c>
      <c r="B1938" s="14" t="s">
        <v>4782</v>
      </c>
      <c r="C1938" s="52" t="s">
        <v>13648</v>
      </c>
      <c r="D1938" s="284"/>
      <c r="E1938" s="285"/>
      <c r="F1938" s="285"/>
      <c r="G1938" s="286"/>
      <c r="H1938" s="128"/>
      <c r="I1938" s="129"/>
      <c r="J1938" s="129"/>
      <c r="K1938" s="130"/>
      <c r="L1938" s="285"/>
      <c r="M1938" s="288"/>
      <c r="N1938" s="288"/>
      <c r="O1938" s="289"/>
      <c r="P1938" s="185"/>
      <c r="Q1938" s="2"/>
      <c r="R1938" s="2"/>
      <c r="S1938" s="44"/>
      <c r="T1938" s="2"/>
      <c r="U1938" s="2"/>
      <c r="V1938" s="2"/>
      <c r="W1938" s="2"/>
      <c r="X1938" s="2"/>
      <c r="Y1938" s="145"/>
      <c r="Z1938" s="71"/>
      <c r="AA1938" s="232"/>
      <c r="AB1938" s="72"/>
      <c r="AC1938" s="145"/>
      <c r="AD1938" s="71"/>
      <c r="AE1938" s="292"/>
      <c r="AF1938" s="220" t="s">
        <v>7391</v>
      </c>
      <c r="AG1938" s="55" t="s">
        <v>7390</v>
      </c>
      <c r="AH1938" s="141">
        <v>0.5</v>
      </c>
      <c r="AI1938" s="270"/>
      <c r="AJ1938" s="144"/>
      <c r="AK1938" s="150"/>
      <c r="AL1938" s="6">
        <f>ROUND(ROUND(P1939*$AD$1775,0)*AH1938-AJ1936,0)</f>
        <v>146</v>
      </c>
      <c r="AM1938" s="66"/>
    </row>
    <row r="1939" spans="1:39" ht="16.75" customHeight="1" x14ac:dyDescent="0.3">
      <c r="A1939" s="11">
        <v>33</v>
      </c>
      <c r="B1939" s="14" t="s">
        <v>4781</v>
      </c>
      <c r="C1939" s="52" t="s">
        <v>13647</v>
      </c>
      <c r="D1939" s="284"/>
      <c r="E1939" s="285"/>
      <c r="F1939" s="285"/>
      <c r="G1939" s="286"/>
      <c r="H1939" s="128"/>
      <c r="I1939" s="129"/>
      <c r="J1939" s="129"/>
      <c r="K1939" s="130"/>
      <c r="L1939" s="288"/>
      <c r="M1939" s="288"/>
      <c r="N1939" s="288"/>
      <c r="O1939" s="289"/>
      <c r="P1939" s="271">
        <f>'21共同生活援助（日中支援型）'!P895</f>
        <v>604</v>
      </c>
      <c r="Q1939" s="272"/>
      <c r="R1939" s="2" t="s">
        <v>7388</v>
      </c>
      <c r="S1939" s="44"/>
      <c r="T1939" s="281" t="s">
        <v>7380</v>
      </c>
      <c r="U1939" s="282"/>
      <c r="V1939" s="282"/>
      <c r="W1939" s="282"/>
      <c r="X1939" s="36"/>
      <c r="Y1939" s="217"/>
      <c r="Z1939" s="74"/>
      <c r="AA1939" s="232"/>
      <c r="AB1939" s="72"/>
      <c r="AC1939" s="145"/>
      <c r="AD1939" s="71"/>
      <c r="AE1939" s="36"/>
      <c r="AF1939" s="135"/>
      <c r="AG1939" s="7"/>
      <c r="AH1939" s="7"/>
      <c r="AI1939" s="36"/>
      <c r="AJ1939" s="7"/>
      <c r="AK1939" s="37"/>
      <c r="AL1939" s="98">
        <f>ROUND(ROUND(P1939*Y1940,0)*$AD$1775,0)</f>
        <v>281</v>
      </c>
      <c r="AM1939" s="66"/>
    </row>
    <row r="1940" spans="1:39" ht="16.75" customHeight="1" x14ac:dyDescent="0.3">
      <c r="A1940" s="11">
        <v>33</v>
      </c>
      <c r="B1940" s="14" t="s">
        <v>4780</v>
      </c>
      <c r="C1940" s="52" t="s">
        <v>13646</v>
      </c>
      <c r="D1940" s="284"/>
      <c r="E1940" s="285"/>
      <c r="F1940" s="285"/>
      <c r="G1940" s="286"/>
      <c r="H1940" s="128"/>
      <c r="I1940" s="129"/>
      <c r="J1940" s="129"/>
      <c r="K1940" s="130"/>
      <c r="L1940" s="2"/>
      <c r="M1940" s="2"/>
      <c r="N1940" s="58"/>
      <c r="O1940" s="81"/>
      <c r="P1940" s="72"/>
      <c r="Q1940" s="145"/>
      <c r="R1940" s="2"/>
      <c r="S1940" s="44"/>
      <c r="T1940" s="284"/>
      <c r="U1940" s="285"/>
      <c r="V1940" s="285"/>
      <c r="W1940" s="285"/>
      <c r="X1940" s="136" t="s">
        <v>7404</v>
      </c>
      <c r="Y1940" s="273">
        <v>0.93</v>
      </c>
      <c r="Z1940" s="274"/>
      <c r="AA1940" s="233"/>
      <c r="AB1940" s="156"/>
      <c r="AC1940" s="155"/>
      <c r="AD1940" s="157"/>
      <c r="AE1940" s="291" t="s">
        <v>12369</v>
      </c>
      <c r="AF1940" s="220" t="s">
        <v>7358</v>
      </c>
      <c r="AG1940" s="55" t="s">
        <v>7390</v>
      </c>
      <c r="AH1940" s="141">
        <v>0.7</v>
      </c>
      <c r="AI1940" s="141"/>
      <c r="AJ1940" s="141"/>
      <c r="AK1940" s="142"/>
      <c r="AL1940" s="98">
        <f>ROUND(ROUND(ROUND(P1939*Y1940,0)*$AD$1775,0)*AH1940,0)</f>
        <v>197</v>
      </c>
      <c r="AM1940" s="66"/>
    </row>
    <row r="1941" spans="1:39" ht="16.75" customHeight="1" x14ac:dyDescent="0.3">
      <c r="A1941" s="11">
        <v>33</v>
      </c>
      <c r="B1941" s="14" t="s">
        <v>4779</v>
      </c>
      <c r="C1941" s="52" t="s">
        <v>13645</v>
      </c>
      <c r="D1941" s="128"/>
      <c r="E1941" s="129"/>
      <c r="F1941" s="129"/>
      <c r="G1941" s="130"/>
      <c r="H1941" s="128"/>
      <c r="I1941" s="129"/>
      <c r="J1941" s="129"/>
      <c r="K1941" s="130"/>
      <c r="L1941" s="2"/>
      <c r="M1941" s="2"/>
      <c r="N1941" s="58"/>
      <c r="O1941" s="81"/>
      <c r="P1941" s="185"/>
      <c r="Q1941" s="2"/>
      <c r="R1941" s="2"/>
      <c r="S1941" s="44"/>
      <c r="T1941" s="284"/>
      <c r="U1941" s="285"/>
      <c r="V1941" s="285"/>
      <c r="W1941" s="285"/>
      <c r="X1941" s="2"/>
      <c r="Y1941" s="145"/>
      <c r="Z1941" s="71"/>
      <c r="AA1941" s="232"/>
      <c r="AB1941" s="72"/>
      <c r="AC1941" s="145"/>
      <c r="AD1941" s="71"/>
      <c r="AE1941" s="292"/>
      <c r="AF1941" s="220" t="s">
        <v>7391</v>
      </c>
      <c r="AG1941" s="55" t="s">
        <v>7390</v>
      </c>
      <c r="AH1941" s="141">
        <v>0.5</v>
      </c>
      <c r="AI1941" s="141"/>
      <c r="AJ1941" s="141"/>
      <c r="AK1941" s="142"/>
      <c r="AL1941" s="98">
        <f>ROUND(ROUND(ROUND(P1939*Y1940,0)*$AD$1775,0)*AH1941,0)</f>
        <v>141</v>
      </c>
      <c r="AM1941" s="66"/>
    </row>
    <row r="1942" spans="1:39" ht="16.75" customHeight="1" x14ac:dyDescent="0.3">
      <c r="A1942" s="11">
        <v>33</v>
      </c>
      <c r="B1942" s="14" t="s">
        <v>4778</v>
      </c>
      <c r="C1942" s="52" t="s">
        <v>13644</v>
      </c>
      <c r="D1942" s="128"/>
      <c r="E1942" s="129"/>
      <c r="F1942" s="129"/>
      <c r="G1942" s="130"/>
      <c r="H1942" s="128"/>
      <c r="I1942" s="129"/>
      <c r="J1942" s="129"/>
      <c r="K1942" s="130"/>
      <c r="L1942" s="2"/>
      <c r="M1942" s="2"/>
      <c r="N1942" s="58"/>
      <c r="O1942" s="81"/>
      <c r="P1942" s="185"/>
      <c r="Q1942" s="2"/>
      <c r="R1942" s="2"/>
      <c r="S1942" s="44"/>
      <c r="T1942" s="45"/>
      <c r="U1942" s="2"/>
      <c r="V1942" s="2"/>
      <c r="W1942" s="2"/>
      <c r="X1942" s="2"/>
      <c r="Y1942" s="145"/>
      <c r="Z1942" s="71"/>
      <c r="AA1942" s="232"/>
      <c r="AB1942" s="72"/>
      <c r="AC1942" s="145"/>
      <c r="AD1942" s="71"/>
      <c r="AE1942" s="36"/>
      <c r="AF1942" s="201"/>
      <c r="AG1942" s="55"/>
      <c r="AH1942" s="141"/>
      <c r="AI1942" s="268" t="s">
        <v>7356</v>
      </c>
      <c r="AJ1942" s="53">
        <v>5</v>
      </c>
      <c r="AK1942" s="181" t="s">
        <v>7357</v>
      </c>
      <c r="AL1942" s="98">
        <f>ROUND(ROUND(P1939*Y1940,0)*$AD$1775-AJ1942,0)</f>
        <v>276</v>
      </c>
      <c r="AM1942" s="66"/>
    </row>
    <row r="1943" spans="1:39" ht="16.75" customHeight="1" x14ac:dyDescent="0.3">
      <c r="A1943" s="11">
        <v>33</v>
      </c>
      <c r="B1943" s="14" t="s">
        <v>4777</v>
      </c>
      <c r="C1943" s="52" t="s">
        <v>13643</v>
      </c>
      <c r="D1943" s="128"/>
      <c r="E1943" s="129"/>
      <c r="F1943" s="129"/>
      <c r="G1943" s="130"/>
      <c r="H1943" s="128"/>
      <c r="I1943" s="129"/>
      <c r="J1943" s="129"/>
      <c r="K1943" s="130"/>
      <c r="L1943" s="2"/>
      <c r="M1943" s="2"/>
      <c r="N1943" s="58"/>
      <c r="O1943" s="81"/>
      <c r="P1943" s="185"/>
      <c r="Q1943" s="2"/>
      <c r="R1943" s="2"/>
      <c r="S1943" s="44"/>
      <c r="T1943" s="45"/>
      <c r="U1943" s="2"/>
      <c r="V1943" s="2"/>
      <c r="W1943" s="2"/>
      <c r="X1943" s="2"/>
      <c r="Y1943" s="145"/>
      <c r="Z1943" s="71"/>
      <c r="AA1943" s="232"/>
      <c r="AB1943" s="72"/>
      <c r="AC1943" s="145"/>
      <c r="AD1943" s="71"/>
      <c r="AE1943" s="291" t="s">
        <v>12369</v>
      </c>
      <c r="AF1943" s="220" t="s">
        <v>7358</v>
      </c>
      <c r="AG1943" s="55" t="s">
        <v>7390</v>
      </c>
      <c r="AH1943" s="141">
        <v>0.7</v>
      </c>
      <c r="AI1943" s="269"/>
      <c r="AJ1943" s="136"/>
      <c r="AK1943" s="75"/>
      <c r="AL1943" s="98">
        <f>ROUND(ROUND(ROUND(P1939*Y1940,0)*$AD$1775,0)*AH1943-AJ1942,0)</f>
        <v>192</v>
      </c>
      <c r="AM1943" s="66"/>
    </row>
    <row r="1944" spans="1:39" ht="16.75" customHeight="1" x14ac:dyDescent="0.3">
      <c r="A1944" s="11">
        <v>33</v>
      </c>
      <c r="B1944" s="14" t="s">
        <v>4776</v>
      </c>
      <c r="C1944" s="52" t="s">
        <v>13642</v>
      </c>
      <c r="D1944" s="128"/>
      <c r="E1944" s="129"/>
      <c r="F1944" s="129"/>
      <c r="G1944" s="130"/>
      <c r="H1944" s="128"/>
      <c r="I1944" s="129"/>
      <c r="J1944" s="129"/>
      <c r="K1944" s="130"/>
      <c r="L1944" s="2"/>
      <c r="M1944" s="2"/>
      <c r="N1944" s="58"/>
      <c r="O1944" s="81"/>
      <c r="P1944" s="185"/>
      <c r="Q1944" s="2"/>
      <c r="R1944" s="2"/>
      <c r="S1944" s="44"/>
      <c r="T1944" s="43"/>
      <c r="U1944" s="8"/>
      <c r="V1944" s="8"/>
      <c r="W1944" s="8"/>
      <c r="X1944" s="8"/>
      <c r="Y1944" s="180"/>
      <c r="Z1944" s="73"/>
      <c r="AA1944" s="232"/>
      <c r="AB1944" s="72"/>
      <c r="AC1944" s="145"/>
      <c r="AD1944" s="71"/>
      <c r="AE1944" s="292"/>
      <c r="AF1944" s="220" t="s">
        <v>7391</v>
      </c>
      <c r="AG1944" s="55" t="s">
        <v>7390</v>
      </c>
      <c r="AH1944" s="141">
        <v>0.5</v>
      </c>
      <c r="AI1944" s="270"/>
      <c r="AJ1944" s="144"/>
      <c r="AK1944" s="150"/>
      <c r="AL1944" s="98">
        <f>ROUND(ROUND(ROUND(P1939*Y1940,0)*$AD$1775,0)*AH1944-AJ1942,0)</f>
        <v>136</v>
      </c>
      <c r="AM1944" s="66"/>
    </row>
    <row r="1945" spans="1:39" ht="16.75" customHeight="1" x14ac:dyDescent="0.3">
      <c r="A1945" s="11">
        <v>33</v>
      </c>
      <c r="B1945" s="14" t="s">
        <v>4775</v>
      </c>
      <c r="C1945" s="52" t="s">
        <v>13641</v>
      </c>
      <c r="D1945" s="45"/>
      <c r="E1945" s="2"/>
      <c r="F1945" s="2"/>
      <c r="G1945" s="44"/>
      <c r="H1945" s="45"/>
      <c r="I1945" s="2"/>
      <c r="J1945" s="2"/>
      <c r="K1945" s="44"/>
      <c r="L1945" s="2"/>
      <c r="M1945" s="2"/>
      <c r="N1945" s="58"/>
      <c r="O1945" s="81"/>
      <c r="P1945" s="185"/>
      <c r="Q1945" s="2"/>
      <c r="R1945" s="2"/>
      <c r="S1945" s="44"/>
      <c r="T1945" s="281" t="s">
        <v>13491</v>
      </c>
      <c r="U1945" s="282"/>
      <c r="V1945" s="282"/>
      <c r="W1945" s="282"/>
      <c r="X1945" s="2"/>
      <c r="Y1945" s="145"/>
      <c r="Z1945" s="71"/>
      <c r="AA1945" s="232"/>
      <c r="AB1945" s="72"/>
      <c r="AC1945" s="145"/>
      <c r="AD1945" s="71"/>
      <c r="AE1945" s="36"/>
      <c r="AF1945" s="194"/>
      <c r="AG1945" s="7"/>
      <c r="AH1945" s="7"/>
      <c r="AI1945" s="36"/>
      <c r="AJ1945" s="7"/>
      <c r="AK1945" s="37"/>
      <c r="AL1945" s="98">
        <f>ROUND(ROUND(P1939*Y1946,0)*$AD$1775,0)</f>
        <v>287</v>
      </c>
      <c r="AM1945" s="66"/>
    </row>
    <row r="1946" spans="1:39" ht="16.75" customHeight="1" x14ac:dyDescent="0.3">
      <c r="A1946" s="11">
        <v>33</v>
      </c>
      <c r="B1946" s="14" t="s">
        <v>4774</v>
      </c>
      <c r="C1946" s="52" t="s">
        <v>13640</v>
      </c>
      <c r="D1946" s="45"/>
      <c r="E1946" s="2"/>
      <c r="F1946" s="2"/>
      <c r="G1946" s="44"/>
      <c r="H1946" s="45"/>
      <c r="I1946" s="2"/>
      <c r="J1946" s="2"/>
      <c r="K1946" s="44"/>
      <c r="L1946" s="2"/>
      <c r="M1946" s="2"/>
      <c r="N1946" s="58"/>
      <c r="O1946" s="81"/>
      <c r="P1946" s="185"/>
      <c r="Q1946" s="2"/>
      <c r="R1946" s="2"/>
      <c r="S1946" s="44"/>
      <c r="T1946" s="284" t="s">
        <v>7405</v>
      </c>
      <c r="U1946" s="285"/>
      <c r="V1946" s="285"/>
      <c r="W1946" s="285"/>
      <c r="X1946" s="136" t="s">
        <v>7404</v>
      </c>
      <c r="Y1946" s="273">
        <v>0.95</v>
      </c>
      <c r="Z1946" s="274"/>
      <c r="AA1946" s="233"/>
      <c r="AB1946" s="156"/>
      <c r="AC1946" s="155"/>
      <c r="AD1946" s="157"/>
      <c r="AE1946" s="291" t="s">
        <v>12369</v>
      </c>
      <c r="AF1946" s="220" t="s">
        <v>7358</v>
      </c>
      <c r="AG1946" s="55" t="s">
        <v>7390</v>
      </c>
      <c r="AH1946" s="141">
        <v>0.7</v>
      </c>
      <c r="AI1946" s="141"/>
      <c r="AJ1946" s="141"/>
      <c r="AK1946" s="142"/>
      <c r="AL1946" s="98">
        <f>ROUND(ROUND(ROUND(P1939*Y1946,0)*$AD$1775,0)*AH1946,0)</f>
        <v>201</v>
      </c>
      <c r="AM1946" s="66"/>
    </row>
    <row r="1947" spans="1:39" ht="16.75" customHeight="1" x14ac:dyDescent="0.3">
      <c r="A1947" s="11">
        <v>33</v>
      </c>
      <c r="B1947" s="14" t="s">
        <v>4773</v>
      </c>
      <c r="C1947" s="52" t="s">
        <v>13639</v>
      </c>
      <c r="D1947" s="128"/>
      <c r="E1947" s="129"/>
      <c r="F1947" s="129"/>
      <c r="G1947" s="130"/>
      <c r="H1947" s="128"/>
      <c r="I1947" s="129"/>
      <c r="J1947" s="129"/>
      <c r="K1947" s="130"/>
      <c r="L1947" s="2"/>
      <c r="M1947" s="2"/>
      <c r="N1947" s="58"/>
      <c r="O1947" s="81"/>
      <c r="P1947" s="185"/>
      <c r="Q1947" s="2"/>
      <c r="R1947" s="2"/>
      <c r="S1947" s="44"/>
      <c r="T1947" s="284"/>
      <c r="U1947" s="285"/>
      <c r="V1947" s="285"/>
      <c r="W1947" s="285"/>
      <c r="X1947" s="2"/>
      <c r="Y1947" s="145"/>
      <c r="Z1947" s="71"/>
      <c r="AA1947" s="232"/>
      <c r="AB1947" s="72"/>
      <c r="AC1947" s="145"/>
      <c r="AD1947" s="71"/>
      <c r="AE1947" s="292"/>
      <c r="AF1947" s="220" t="s">
        <v>7391</v>
      </c>
      <c r="AG1947" s="55" t="s">
        <v>7390</v>
      </c>
      <c r="AH1947" s="141">
        <v>0.5</v>
      </c>
      <c r="AI1947" s="141"/>
      <c r="AJ1947" s="141"/>
      <c r="AK1947" s="142"/>
      <c r="AL1947" s="98">
        <f>ROUND(ROUND(ROUND(P1939*Y1946,0)*$AD$1775,0)*AH1947,0)</f>
        <v>144</v>
      </c>
      <c r="AM1947" s="66"/>
    </row>
    <row r="1948" spans="1:39" ht="16.75" customHeight="1" x14ac:dyDescent="0.3">
      <c r="A1948" s="11">
        <v>33</v>
      </c>
      <c r="B1948" s="14" t="s">
        <v>4772</v>
      </c>
      <c r="C1948" s="52" t="s">
        <v>13638</v>
      </c>
      <c r="D1948" s="128"/>
      <c r="E1948" s="129"/>
      <c r="F1948" s="129"/>
      <c r="G1948" s="130"/>
      <c r="H1948" s="128"/>
      <c r="I1948" s="129"/>
      <c r="J1948" s="129"/>
      <c r="K1948" s="130"/>
      <c r="L1948" s="2"/>
      <c r="M1948" s="2"/>
      <c r="N1948" s="58"/>
      <c r="O1948" s="81"/>
      <c r="P1948" s="185"/>
      <c r="Q1948" s="2"/>
      <c r="R1948" s="2"/>
      <c r="S1948" s="44"/>
      <c r="T1948" s="45"/>
      <c r="U1948" s="2"/>
      <c r="V1948" s="2"/>
      <c r="W1948" s="2"/>
      <c r="X1948" s="2"/>
      <c r="Y1948" s="145"/>
      <c r="Z1948" s="71"/>
      <c r="AA1948" s="232"/>
      <c r="AB1948" s="72"/>
      <c r="AC1948" s="145"/>
      <c r="AD1948" s="71"/>
      <c r="AE1948" s="36"/>
      <c r="AF1948" s="201"/>
      <c r="AG1948" s="55"/>
      <c r="AH1948" s="141"/>
      <c r="AI1948" s="268" t="s">
        <v>7356</v>
      </c>
      <c r="AJ1948" s="53">
        <v>5</v>
      </c>
      <c r="AK1948" s="181" t="s">
        <v>7357</v>
      </c>
      <c r="AL1948" s="98">
        <f>ROUND(ROUND(P1939*Y1946,0)*$AD$1775-AJ1948,0)</f>
        <v>282</v>
      </c>
      <c r="AM1948" s="66"/>
    </row>
    <row r="1949" spans="1:39" ht="16.75" customHeight="1" x14ac:dyDescent="0.3">
      <c r="A1949" s="11">
        <v>33</v>
      </c>
      <c r="B1949" s="14" t="s">
        <v>4771</v>
      </c>
      <c r="C1949" s="52" t="s">
        <v>13637</v>
      </c>
      <c r="D1949" s="128"/>
      <c r="E1949" s="129"/>
      <c r="F1949" s="129"/>
      <c r="G1949" s="130"/>
      <c r="H1949" s="128"/>
      <c r="I1949" s="129"/>
      <c r="J1949" s="129"/>
      <c r="K1949" s="130"/>
      <c r="L1949" s="2"/>
      <c r="M1949" s="2"/>
      <c r="N1949" s="58"/>
      <c r="O1949" s="81"/>
      <c r="P1949" s="185"/>
      <c r="Q1949" s="2"/>
      <c r="R1949" s="2"/>
      <c r="S1949" s="44"/>
      <c r="T1949" s="45"/>
      <c r="U1949" s="2"/>
      <c r="V1949" s="2"/>
      <c r="W1949" s="2"/>
      <c r="X1949" s="2"/>
      <c r="Y1949" s="145"/>
      <c r="Z1949" s="71"/>
      <c r="AA1949" s="232"/>
      <c r="AB1949" s="72"/>
      <c r="AC1949" s="145"/>
      <c r="AD1949" s="71"/>
      <c r="AE1949" s="291" t="s">
        <v>12369</v>
      </c>
      <c r="AF1949" s="220" t="s">
        <v>7358</v>
      </c>
      <c r="AG1949" s="55" t="s">
        <v>7390</v>
      </c>
      <c r="AH1949" s="141">
        <v>0.7</v>
      </c>
      <c r="AI1949" s="269"/>
      <c r="AJ1949" s="136"/>
      <c r="AK1949" s="75"/>
      <c r="AL1949" s="98">
        <f>ROUND(ROUND(ROUND(P1939*Y1946,0)*$AD$1775,0)*AH1949-AJ1948,0)</f>
        <v>196</v>
      </c>
      <c r="AM1949" s="66"/>
    </row>
    <row r="1950" spans="1:39" ht="16.75" customHeight="1" x14ac:dyDescent="0.3">
      <c r="A1950" s="11">
        <v>33</v>
      </c>
      <c r="B1950" s="14" t="s">
        <v>4770</v>
      </c>
      <c r="C1950" s="52" t="s">
        <v>13636</v>
      </c>
      <c r="D1950" s="128"/>
      <c r="E1950" s="129"/>
      <c r="F1950" s="129"/>
      <c r="G1950" s="130"/>
      <c r="H1950" s="128"/>
      <c r="I1950" s="129"/>
      <c r="J1950" s="129"/>
      <c r="K1950" s="130"/>
      <c r="L1950" s="2"/>
      <c r="M1950" s="2"/>
      <c r="N1950" s="58"/>
      <c r="O1950" s="81"/>
      <c r="P1950" s="241"/>
      <c r="Q1950" s="8"/>
      <c r="R1950" s="8"/>
      <c r="S1950" s="24"/>
      <c r="T1950" s="43"/>
      <c r="U1950" s="8"/>
      <c r="V1950" s="8"/>
      <c r="W1950" s="8"/>
      <c r="X1950" s="8"/>
      <c r="Y1950" s="180"/>
      <c r="Z1950" s="73"/>
      <c r="AA1950" s="232"/>
      <c r="AB1950" s="72"/>
      <c r="AC1950" s="145"/>
      <c r="AD1950" s="71"/>
      <c r="AE1950" s="292"/>
      <c r="AF1950" s="220" t="s">
        <v>7391</v>
      </c>
      <c r="AG1950" s="55" t="s">
        <v>7390</v>
      </c>
      <c r="AH1950" s="141">
        <v>0.5</v>
      </c>
      <c r="AI1950" s="270"/>
      <c r="AJ1950" s="144"/>
      <c r="AK1950" s="150"/>
      <c r="AL1950" s="98">
        <f>ROUND(ROUND(ROUND(P1939*Y1946,0)*$AD$1775,0)*AH1950-AJ1948,0)</f>
        <v>139</v>
      </c>
      <c r="AM1950" s="66"/>
    </row>
    <row r="1951" spans="1:39" ht="16.75" customHeight="1" x14ac:dyDescent="0.3">
      <c r="A1951" s="11">
        <v>33</v>
      </c>
      <c r="B1951" s="14" t="s">
        <v>4769</v>
      </c>
      <c r="C1951" s="52" t="s">
        <v>13635</v>
      </c>
      <c r="D1951" s="45"/>
      <c r="E1951" s="2"/>
      <c r="F1951" s="2"/>
      <c r="G1951" s="44"/>
      <c r="H1951" s="45"/>
      <c r="I1951" s="2"/>
      <c r="J1951" s="2"/>
      <c r="K1951" s="44"/>
      <c r="L1951" s="2"/>
      <c r="M1951" s="2"/>
      <c r="N1951" s="58"/>
      <c r="O1951" s="81"/>
      <c r="P1951" s="167" t="s">
        <v>7425</v>
      </c>
      <c r="Q1951" s="36"/>
      <c r="R1951" s="36"/>
      <c r="S1951" s="50"/>
      <c r="T1951" s="36"/>
      <c r="U1951" s="36"/>
      <c r="V1951" s="36"/>
      <c r="W1951" s="36"/>
      <c r="X1951" s="36"/>
      <c r="Y1951" s="217"/>
      <c r="Z1951" s="50"/>
      <c r="AA1951" s="12"/>
      <c r="AB1951" s="45"/>
      <c r="AC1951" s="2"/>
      <c r="AD1951" s="44"/>
      <c r="AE1951" s="36"/>
      <c r="AF1951" s="53"/>
      <c r="AG1951" s="36"/>
      <c r="AH1951" s="36"/>
      <c r="AI1951" s="36"/>
      <c r="AJ1951" s="36"/>
      <c r="AK1951" s="50"/>
      <c r="AL1951" s="98">
        <f>ROUND(P1957*$AD$1775,0)</f>
        <v>279</v>
      </c>
      <c r="AM1951" s="66"/>
    </row>
    <row r="1952" spans="1:39" ht="16.75" customHeight="1" x14ac:dyDescent="0.3">
      <c r="A1952" s="11">
        <v>33</v>
      </c>
      <c r="B1952" s="14" t="s">
        <v>4768</v>
      </c>
      <c r="C1952" s="52" t="s">
        <v>13634</v>
      </c>
      <c r="D1952" s="45"/>
      <c r="E1952" s="2"/>
      <c r="F1952" s="2"/>
      <c r="G1952" s="44"/>
      <c r="H1952" s="45"/>
      <c r="I1952" s="2"/>
      <c r="J1952" s="2"/>
      <c r="K1952" s="44"/>
      <c r="L1952" s="2"/>
      <c r="M1952" s="2"/>
      <c r="N1952" s="58"/>
      <c r="O1952" s="81"/>
      <c r="P1952" s="185"/>
      <c r="Q1952" s="2"/>
      <c r="R1952" s="2"/>
      <c r="S1952" s="44"/>
      <c r="T1952" s="2"/>
      <c r="U1952" s="2"/>
      <c r="V1952" s="2"/>
      <c r="W1952" s="2"/>
      <c r="X1952" s="2"/>
      <c r="Y1952" s="145"/>
      <c r="Z1952" s="71"/>
      <c r="AA1952" s="232"/>
      <c r="AB1952" s="72"/>
      <c r="AC1952" s="145"/>
      <c r="AD1952" s="71"/>
      <c r="AE1952" s="291" t="s">
        <v>12369</v>
      </c>
      <c r="AF1952" s="220" t="s">
        <v>7358</v>
      </c>
      <c r="AG1952" s="55" t="s">
        <v>7390</v>
      </c>
      <c r="AH1952" s="141">
        <v>0.7</v>
      </c>
      <c r="AI1952" s="141"/>
      <c r="AJ1952" s="141"/>
      <c r="AK1952" s="142"/>
      <c r="AL1952" s="98">
        <f>ROUND(ROUND(P1957*$AD$1775,0)*AH1952,0)</f>
        <v>195</v>
      </c>
      <c r="AM1952" s="66"/>
    </row>
    <row r="1953" spans="1:39" ht="16.75" customHeight="1" x14ac:dyDescent="0.3">
      <c r="A1953" s="11">
        <v>33</v>
      </c>
      <c r="B1953" s="14" t="s">
        <v>4767</v>
      </c>
      <c r="C1953" s="52" t="s">
        <v>13633</v>
      </c>
      <c r="D1953" s="128"/>
      <c r="E1953" s="129"/>
      <c r="F1953" s="129"/>
      <c r="G1953" s="130"/>
      <c r="H1953" s="128"/>
      <c r="I1953" s="129"/>
      <c r="J1953" s="129"/>
      <c r="K1953" s="130"/>
      <c r="L1953" s="2"/>
      <c r="M1953" s="2"/>
      <c r="N1953" s="58"/>
      <c r="O1953" s="81"/>
      <c r="P1953" s="185"/>
      <c r="Q1953" s="2"/>
      <c r="R1953" s="2"/>
      <c r="S1953" s="44"/>
      <c r="T1953" s="45"/>
      <c r="U1953" s="2"/>
      <c r="V1953" s="2"/>
      <c r="W1953" s="2"/>
      <c r="X1953" s="2"/>
      <c r="Y1953" s="145"/>
      <c r="Z1953" s="71"/>
      <c r="AA1953" s="232"/>
      <c r="AB1953" s="72"/>
      <c r="AC1953" s="145"/>
      <c r="AD1953" s="71"/>
      <c r="AE1953" s="292"/>
      <c r="AF1953" s="220" t="s">
        <v>7391</v>
      </c>
      <c r="AG1953" s="55" t="s">
        <v>7390</v>
      </c>
      <c r="AH1953" s="141">
        <v>0.5</v>
      </c>
      <c r="AI1953" s="141"/>
      <c r="AJ1953" s="141"/>
      <c r="AK1953" s="142"/>
      <c r="AL1953" s="98">
        <f>ROUND(ROUND(P1957*$AD$1775,0)*AH1953,0)</f>
        <v>140</v>
      </c>
      <c r="AM1953" s="66"/>
    </row>
    <row r="1954" spans="1:39" ht="16.75" customHeight="1" x14ac:dyDescent="0.3">
      <c r="A1954" s="11">
        <v>33</v>
      </c>
      <c r="B1954" s="14" t="s">
        <v>4766</v>
      </c>
      <c r="C1954" s="52" t="s">
        <v>13632</v>
      </c>
      <c r="D1954" s="128"/>
      <c r="E1954" s="129"/>
      <c r="F1954" s="129"/>
      <c r="G1954" s="130"/>
      <c r="H1954" s="128"/>
      <c r="I1954" s="129"/>
      <c r="J1954" s="129"/>
      <c r="K1954" s="130"/>
      <c r="L1954" s="2"/>
      <c r="M1954" s="2"/>
      <c r="N1954" s="58"/>
      <c r="O1954" s="81"/>
      <c r="P1954" s="185"/>
      <c r="Q1954" s="2"/>
      <c r="R1954" s="2"/>
      <c r="S1954" s="44"/>
      <c r="T1954" s="2"/>
      <c r="U1954" s="2"/>
      <c r="V1954" s="2"/>
      <c r="W1954" s="2"/>
      <c r="X1954" s="2"/>
      <c r="Y1954" s="145"/>
      <c r="Z1954" s="71"/>
      <c r="AA1954" s="232"/>
      <c r="AB1954" s="72"/>
      <c r="AC1954" s="145"/>
      <c r="AD1954" s="71"/>
      <c r="AE1954" s="36"/>
      <c r="AF1954" s="201"/>
      <c r="AG1954" s="55"/>
      <c r="AH1954" s="141"/>
      <c r="AI1954" s="268" t="s">
        <v>7356</v>
      </c>
      <c r="AJ1954" s="53">
        <v>5</v>
      </c>
      <c r="AK1954" s="181" t="s">
        <v>7357</v>
      </c>
      <c r="AL1954" s="98">
        <f>ROUND(P1957*$AD$1775-AJ1954,0)</f>
        <v>274</v>
      </c>
      <c r="AM1954" s="66"/>
    </row>
    <row r="1955" spans="1:39" ht="16.75" customHeight="1" x14ac:dyDescent="0.3">
      <c r="A1955" s="11">
        <v>33</v>
      </c>
      <c r="B1955" s="14" t="s">
        <v>4765</v>
      </c>
      <c r="C1955" s="52" t="s">
        <v>13631</v>
      </c>
      <c r="D1955" s="128"/>
      <c r="E1955" s="129"/>
      <c r="F1955" s="129"/>
      <c r="G1955" s="130"/>
      <c r="H1955" s="128"/>
      <c r="I1955" s="129"/>
      <c r="J1955" s="129"/>
      <c r="K1955" s="130"/>
      <c r="L1955" s="2"/>
      <c r="M1955" s="2"/>
      <c r="N1955" s="58"/>
      <c r="O1955" s="81"/>
      <c r="P1955" s="185"/>
      <c r="Q1955" s="2"/>
      <c r="R1955" s="2"/>
      <c r="S1955" s="44"/>
      <c r="T1955" s="2"/>
      <c r="U1955" s="2"/>
      <c r="V1955" s="2"/>
      <c r="W1955" s="2"/>
      <c r="X1955" s="2"/>
      <c r="Y1955" s="145"/>
      <c r="Z1955" s="71"/>
      <c r="AA1955" s="232"/>
      <c r="AB1955" s="72"/>
      <c r="AC1955" s="145"/>
      <c r="AD1955" s="71"/>
      <c r="AE1955" s="291" t="s">
        <v>12369</v>
      </c>
      <c r="AF1955" s="220" t="s">
        <v>7358</v>
      </c>
      <c r="AG1955" s="55" t="s">
        <v>7390</v>
      </c>
      <c r="AH1955" s="141">
        <v>0.7</v>
      </c>
      <c r="AI1955" s="269"/>
      <c r="AJ1955" s="136"/>
      <c r="AK1955" s="75"/>
      <c r="AL1955" s="98">
        <f>ROUND(ROUND(P1957*$AD$1775,0)*AH1955-AJ1954,0)</f>
        <v>190</v>
      </c>
      <c r="AM1955" s="66"/>
    </row>
    <row r="1956" spans="1:39" ht="16.75" customHeight="1" x14ac:dyDescent="0.3">
      <c r="A1956" s="11">
        <v>33</v>
      </c>
      <c r="B1956" s="14" t="s">
        <v>4764</v>
      </c>
      <c r="C1956" s="52" t="s">
        <v>13630</v>
      </c>
      <c r="D1956" s="128"/>
      <c r="E1956" s="129"/>
      <c r="F1956" s="129"/>
      <c r="G1956" s="130"/>
      <c r="H1956" s="128"/>
      <c r="I1956" s="129"/>
      <c r="J1956" s="129"/>
      <c r="K1956" s="130"/>
      <c r="L1956" s="2"/>
      <c r="M1956" s="2"/>
      <c r="N1956" s="58"/>
      <c r="O1956" s="81"/>
      <c r="P1956" s="185"/>
      <c r="Q1956" s="2"/>
      <c r="R1956" s="2"/>
      <c r="S1956" s="44"/>
      <c r="T1956" s="2"/>
      <c r="U1956" s="2"/>
      <c r="V1956" s="2"/>
      <c r="W1956" s="2"/>
      <c r="X1956" s="2"/>
      <c r="Y1956" s="145"/>
      <c r="Z1956" s="71"/>
      <c r="AA1956" s="232"/>
      <c r="AB1956" s="72"/>
      <c r="AC1956" s="145"/>
      <c r="AD1956" s="71"/>
      <c r="AE1956" s="292"/>
      <c r="AF1956" s="220" t="s">
        <v>7391</v>
      </c>
      <c r="AG1956" s="55" t="s">
        <v>7390</v>
      </c>
      <c r="AH1956" s="141">
        <v>0.5</v>
      </c>
      <c r="AI1956" s="270"/>
      <c r="AJ1956" s="144"/>
      <c r="AK1956" s="150"/>
      <c r="AL1956" s="98">
        <f>ROUND(ROUND(P1957*$AD$1775,0)*AH1956-AJ1954,0)</f>
        <v>135</v>
      </c>
      <c r="AM1956" s="66"/>
    </row>
    <row r="1957" spans="1:39" ht="16.75" customHeight="1" x14ac:dyDescent="0.3">
      <c r="A1957" s="11">
        <v>33</v>
      </c>
      <c r="B1957" s="14" t="s">
        <v>4763</v>
      </c>
      <c r="C1957" s="52" t="s">
        <v>13629</v>
      </c>
      <c r="D1957" s="45"/>
      <c r="E1957" s="2"/>
      <c r="F1957" s="2"/>
      <c r="G1957" s="44"/>
      <c r="H1957" s="45"/>
      <c r="I1957" s="2"/>
      <c r="J1957" s="2"/>
      <c r="K1957" s="44"/>
      <c r="L1957" s="2"/>
      <c r="M1957" s="2"/>
      <c r="N1957" s="58"/>
      <c r="O1957" s="81"/>
      <c r="P1957" s="271">
        <f>'21共同生活援助（日中支援型）'!P913</f>
        <v>557</v>
      </c>
      <c r="Q1957" s="272"/>
      <c r="R1957" s="2" t="s">
        <v>7388</v>
      </c>
      <c r="S1957" s="44"/>
      <c r="T1957" s="281" t="s">
        <v>7380</v>
      </c>
      <c r="U1957" s="282"/>
      <c r="V1957" s="282"/>
      <c r="W1957" s="282"/>
      <c r="X1957" s="36"/>
      <c r="Y1957" s="217"/>
      <c r="Z1957" s="74"/>
      <c r="AA1957" s="232"/>
      <c r="AB1957" s="72"/>
      <c r="AC1957" s="145"/>
      <c r="AD1957" s="71"/>
      <c r="AE1957" s="36"/>
      <c r="AF1957" s="194"/>
      <c r="AG1957" s="7"/>
      <c r="AH1957" s="7"/>
      <c r="AI1957" s="36"/>
      <c r="AJ1957" s="7"/>
      <c r="AK1957" s="37"/>
      <c r="AL1957" s="98">
        <f>ROUND(ROUND(P1957*Y1958,0)*$AD$1775,0)</f>
        <v>259</v>
      </c>
      <c r="AM1957" s="66"/>
    </row>
    <row r="1958" spans="1:39" ht="16.75" customHeight="1" x14ac:dyDescent="0.3">
      <c r="A1958" s="11">
        <v>33</v>
      </c>
      <c r="B1958" s="14" t="s">
        <v>4762</v>
      </c>
      <c r="C1958" s="52" t="s">
        <v>13628</v>
      </c>
      <c r="D1958" s="45"/>
      <c r="E1958" s="2"/>
      <c r="F1958" s="2"/>
      <c r="G1958" s="44"/>
      <c r="H1958" s="45"/>
      <c r="I1958" s="2"/>
      <c r="J1958" s="2"/>
      <c r="K1958" s="44"/>
      <c r="L1958" s="2"/>
      <c r="M1958" s="2"/>
      <c r="N1958" s="58"/>
      <c r="O1958" s="81"/>
      <c r="P1958" s="72"/>
      <c r="Q1958" s="145"/>
      <c r="R1958" s="2"/>
      <c r="S1958" s="44"/>
      <c r="T1958" s="284"/>
      <c r="U1958" s="285"/>
      <c r="V1958" s="285"/>
      <c r="W1958" s="285"/>
      <c r="X1958" s="136" t="s">
        <v>7404</v>
      </c>
      <c r="Y1958" s="273">
        <v>0.93</v>
      </c>
      <c r="Z1958" s="274"/>
      <c r="AA1958" s="233"/>
      <c r="AB1958" s="156"/>
      <c r="AC1958" s="155"/>
      <c r="AD1958" s="157"/>
      <c r="AE1958" s="291" t="s">
        <v>12369</v>
      </c>
      <c r="AF1958" s="220" t="s">
        <v>7358</v>
      </c>
      <c r="AG1958" s="55" t="s">
        <v>7390</v>
      </c>
      <c r="AH1958" s="141">
        <v>0.7</v>
      </c>
      <c r="AI1958" s="141"/>
      <c r="AJ1958" s="141"/>
      <c r="AK1958" s="142"/>
      <c r="AL1958" s="6">
        <f>ROUND(ROUND(ROUND(P1957*Y1958,0)*$AD$1775,0)*AH1958,0)</f>
        <v>181</v>
      </c>
      <c r="AM1958" s="66"/>
    </row>
    <row r="1959" spans="1:39" ht="16.75" customHeight="1" x14ac:dyDescent="0.3">
      <c r="A1959" s="11">
        <v>33</v>
      </c>
      <c r="B1959" s="14" t="s">
        <v>4761</v>
      </c>
      <c r="C1959" s="52" t="s">
        <v>13627</v>
      </c>
      <c r="D1959" s="128"/>
      <c r="E1959" s="129"/>
      <c r="F1959" s="129"/>
      <c r="G1959" s="130"/>
      <c r="H1959" s="128"/>
      <c r="I1959" s="129"/>
      <c r="J1959" s="129"/>
      <c r="K1959" s="130"/>
      <c r="L1959" s="2"/>
      <c r="M1959" s="2"/>
      <c r="N1959" s="58"/>
      <c r="O1959" s="81"/>
      <c r="P1959" s="185"/>
      <c r="Q1959" s="2"/>
      <c r="R1959" s="2"/>
      <c r="S1959" s="44"/>
      <c r="T1959" s="284"/>
      <c r="U1959" s="285"/>
      <c r="V1959" s="285"/>
      <c r="W1959" s="285"/>
      <c r="X1959" s="2"/>
      <c r="Y1959" s="145"/>
      <c r="Z1959" s="71"/>
      <c r="AA1959" s="232"/>
      <c r="AB1959" s="72"/>
      <c r="AC1959" s="145"/>
      <c r="AD1959" s="71"/>
      <c r="AE1959" s="292"/>
      <c r="AF1959" s="220" t="s">
        <v>7391</v>
      </c>
      <c r="AG1959" s="55" t="s">
        <v>7390</v>
      </c>
      <c r="AH1959" s="141">
        <v>0.5</v>
      </c>
      <c r="AI1959" s="141"/>
      <c r="AJ1959" s="141"/>
      <c r="AK1959" s="142"/>
      <c r="AL1959" s="98">
        <f>ROUND(ROUND(ROUND(P1957*Y1958,0)*$AD$1775,0)*AH1959,0)</f>
        <v>130</v>
      </c>
      <c r="AM1959" s="66"/>
    </row>
    <row r="1960" spans="1:39" ht="16.75" customHeight="1" x14ac:dyDescent="0.3">
      <c r="A1960" s="11">
        <v>33</v>
      </c>
      <c r="B1960" s="14" t="s">
        <v>4760</v>
      </c>
      <c r="C1960" s="52" t="s">
        <v>13626</v>
      </c>
      <c r="D1960" s="128"/>
      <c r="E1960" s="129"/>
      <c r="F1960" s="129"/>
      <c r="G1960" s="130"/>
      <c r="H1960" s="128"/>
      <c r="I1960" s="129"/>
      <c r="J1960" s="129"/>
      <c r="K1960" s="130"/>
      <c r="L1960" s="2"/>
      <c r="M1960" s="2"/>
      <c r="N1960" s="58"/>
      <c r="O1960" s="81"/>
      <c r="P1960" s="185"/>
      <c r="Q1960" s="2"/>
      <c r="R1960" s="2"/>
      <c r="S1960" s="44"/>
      <c r="T1960" s="45"/>
      <c r="U1960" s="2"/>
      <c r="V1960" s="2"/>
      <c r="W1960" s="2"/>
      <c r="X1960" s="2"/>
      <c r="Y1960" s="145"/>
      <c r="Z1960" s="71"/>
      <c r="AA1960" s="232"/>
      <c r="AB1960" s="72"/>
      <c r="AC1960" s="145"/>
      <c r="AD1960" s="71"/>
      <c r="AE1960" s="36"/>
      <c r="AF1960" s="201"/>
      <c r="AG1960" s="55"/>
      <c r="AH1960" s="141"/>
      <c r="AI1960" s="268" t="s">
        <v>7356</v>
      </c>
      <c r="AJ1960" s="53">
        <v>5</v>
      </c>
      <c r="AK1960" s="181" t="s">
        <v>7357</v>
      </c>
      <c r="AL1960" s="98">
        <f>ROUND(ROUND(P1957*Y1958,0)*$AD$1775-AJ1960,0)</f>
        <v>254</v>
      </c>
      <c r="AM1960" s="66"/>
    </row>
    <row r="1961" spans="1:39" ht="16.75" customHeight="1" x14ac:dyDescent="0.3">
      <c r="A1961" s="11">
        <v>33</v>
      </c>
      <c r="B1961" s="14" t="s">
        <v>4759</v>
      </c>
      <c r="C1961" s="52" t="s">
        <v>13625</v>
      </c>
      <c r="D1961" s="128"/>
      <c r="E1961" s="129"/>
      <c r="F1961" s="129"/>
      <c r="G1961" s="130"/>
      <c r="H1961" s="128"/>
      <c r="I1961" s="129"/>
      <c r="J1961" s="129"/>
      <c r="K1961" s="130"/>
      <c r="L1961" s="2"/>
      <c r="M1961" s="2"/>
      <c r="N1961" s="58"/>
      <c r="O1961" s="81"/>
      <c r="P1961" s="185"/>
      <c r="Q1961" s="2"/>
      <c r="R1961" s="2"/>
      <c r="S1961" s="44"/>
      <c r="T1961" s="45"/>
      <c r="U1961" s="2"/>
      <c r="V1961" s="2"/>
      <c r="W1961" s="2"/>
      <c r="X1961" s="2"/>
      <c r="Y1961" s="145"/>
      <c r="Z1961" s="71"/>
      <c r="AA1961" s="232"/>
      <c r="AB1961" s="72"/>
      <c r="AC1961" s="145"/>
      <c r="AD1961" s="71"/>
      <c r="AE1961" s="291" t="s">
        <v>12369</v>
      </c>
      <c r="AF1961" s="220" t="s">
        <v>7358</v>
      </c>
      <c r="AG1961" s="55" t="s">
        <v>7390</v>
      </c>
      <c r="AH1961" s="141">
        <v>0.7</v>
      </c>
      <c r="AI1961" s="269"/>
      <c r="AJ1961" s="136"/>
      <c r="AK1961" s="75"/>
      <c r="AL1961" s="6">
        <f>ROUND(ROUND(ROUND(P1957*Y1958,0)*$AD$1775,0)*AH1961-AJ1960,0)</f>
        <v>176</v>
      </c>
      <c r="AM1961" s="66"/>
    </row>
    <row r="1962" spans="1:39" ht="16.75" customHeight="1" x14ac:dyDescent="0.3">
      <c r="A1962" s="11">
        <v>33</v>
      </c>
      <c r="B1962" s="14" t="s">
        <v>4758</v>
      </c>
      <c r="C1962" s="52" t="s">
        <v>13624</v>
      </c>
      <c r="D1962" s="128"/>
      <c r="E1962" s="129"/>
      <c r="F1962" s="129"/>
      <c r="G1962" s="130"/>
      <c r="H1962" s="128"/>
      <c r="I1962" s="129"/>
      <c r="J1962" s="129"/>
      <c r="K1962" s="130"/>
      <c r="L1962" s="2"/>
      <c r="M1962" s="2"/>
      <c r="N1962" s="58"/>
      <c r="O1962" s="81"/>
      <c r="P1962" s="185"/>
      <c r="Q1962" s="2"/>
      <c r="R1962" s="2"/>
      <c r="S1962" s="44"/>
      <c r="T1962" s="43"/>
      <c r="U1962" s="8"/>
      <c r="V1962" s="8"/>
      <c r="W1962" s="8"/>
      <c r="X1962" s="8"/>
      <c r="Y1962" s="180"/>
      <c r="Z1962" s="73"/>
      <c r="AA1962" s="232"/>
      <c r="AB1962" s="72"/>
      <c r="AC1962" s="145"/>
      <c r="AD1962" s="71"/>
      <c r="AE1962" s="292"/>
      <c r="AF1962" s="220" t="s">
        <v>7391</v>
      </c>
      <c r="AG1962" s="55" t="s">
        <v>7390</v>
      </c>
      <c r="AH1962" s="141">
        <v>0.5</v>
      </c>
      <c r="AI1962" s="270"/>
      <c r="AJ1962" s="144"/>
      <c r="AK1962" s="150"/>
      <c r="AL1962" s="98">
        <f>ROUND(ROUND(ROUND(P1957*Y1958,0)*$AD$1775,0)*AH1962-AJ1960,0)</f>
        <v>125</v>
      </c>
      <c r="AM1962" s="66"/>
    </row>
    <row r="1963" spans="1:39" ht="16.75" customHeight="1" x14ac:dyDescent="0.3">
      <c r="A1963" s="11">
        <v>33</v>
      </c>
      <c r="B1963" s="14" t="s">
        <v>4757</v>
      </c>
      <c r="C1963" s="52" t="s">
        <v>13623</v>
      </c>
      <c r="D1963" s="45"/>
      <c r="E1963" s="2"/>
      <c r="F1963" s="2"/>
      <c r="G1963" s="44"/>
      <c r="H1963" s="45"/>
      <c r="I1963" s="2"/>
      <c r="J1963" s="2"/>
      <c r="K1963" s="44"/>
      <c r="L1963" s="2"/>
      <c r="M1963" s="2"/>
      <c r="N1963" s="58"/>
      <c r="O1963" s="81"/>
      <c r="P1963" s="185"/>
      <c r="Q1963" s="2"/>
      <c r="R1963" s="2"/>
      <c r="S1963" s="44"/>
      <c r="T1963" s="281" t="s">
        <v>13491</v>
      </c>
      <c r="U1963" s="282"/>
      <c r="V1963" s="282"/>
      <c r="W1963" s="282"/>
      <c r="X1963" s="2"/>
      <c r="Y1963" s="145"/>
      <c r="Z1963" s="71"/>
      <c r="AA1963" s="232"/>
      <c r="AB1963" s="72"/>
      <c r="AC1963" s="145"/>
      <c r="AD1963" s="71"/>
      <c r="AE1963" s="36"/>
      <c r="AF1963" s="194"/>
      <c r="AG1963" s="7"/>
      <c r="AH1963" s="7"/>
      <c r="AI1963" s="36"/>
      <c r="AJ1963" s="7"/>
      <c r="AK1963" s="37"/>
      <c r="AL1963" s="98">
        <f>ROUND(ROUND(P1957*Y1964,0)*$AD$1775,0)</f>
        <v>265</v>
      </c>
      <c r="AM1963" s="66"/>
    </row>
    <row r="1964" spans="1:39" ht="16.75" customHeight="1" x14ac:dyDescent="0.3">
      <c r="A1964" s="11">
        <v>33</v>
      </c>
      <c r="B1964" s="14" t="s">
        <v>4756</v>
      </c>
      <c r="C1964" s="52" t="s">
        <v>13622</v>
      </c>
      <c r="D1964" s="45"/>
      <c r="E1964" s="2"/>
      <c r="F1964" s="2"/>
      <c r="G1964" s="44"/>
      <c r="H1964" s="45"/>
      <c r="I1964" s="2"/>
      <c r="J1964" s="2"/>
      <c r="K1964" s="44"/>
      <c r="L1964" s="2"/>
      <c r="M1964" s="2"/>
      <c r="N1964" s="58"/>
      <c r="O1964" s="81"/>
      <c r="P1964" s="185"/>
      <c r="Q1964" s="2"/>
      <c r="R1964" s="2"/>
      <c r="S1964" s="44"/>
      <c r="T1964" s="284" t="s">
        <v>7405</v>
      </c>
      <c r="U1964" s="285"/>
      <c r="V1964" s="285"/>
      <c r="W1964" s="285"/>
      <c r="X1964" s="136" t="s">
        <v>7404</v>
      </c>
      <c r="Y1964" s="273">
        <v>0.95</v>
      </c>
      <c r="Z1964" s="274"/>
      <c r="AA1964" s="233"/>
      <c r="AB1964" s="156"/>
      <c r="AC1964" s="155"/>
      <c r="AD1964" s="157"/>
      <c r="AE1964" s="291" t="s">
        <v>12369</v>
      </c>
      <c r="AF1964" s="220" t="s">
        <v>7358</v>
      </c>
      <c r="AG1964" s="55" t="s">
        <v>7390</v>
      </c>
      <c r="AH1964" s="141">
        <v>0.7</v>
      </c>
      <c r="AI1964" s="141"/>
      <c r="AJ1964" s="141"/>
      <c r="AK1964" s="142"/>
      <c r="AL1964" s="98">
        <f>ROUND(ROUND(ROUND(P1957*Y1964,0)*$AD$1775,0)*AH1964,0)</f>
        <v>186</v>
      </c>
      <c r="AM1964" s="66"/>
    </row>
    <row r="1965" spans="1:39" ht="16.75" customHeight="1" x14ac:dyDescent="0.3">
      <c r="A1965" s="11">
        <v>33</v>
      </c>
      <c r="B1965" s="14" t="s">
        <v>4755</v>
      </c>
      <c r="C1965" s="52" t="s">
        <v>13621</v>
      </c>
      <c r="D1965" s="128"/>
      <c r="E1965" s="129"/>
      <c r="F1965" s="129"/>
      <c r="G1965" s="130"/>
      <c r="H1965" s="128"/>
      <c r="I1965" s="129"/>
      <c r="J1965" s="129"/>
      <c r="K1965" s="130"/>
      <c r="L1965" s="2"/>
      <c r="M1965" s="2"/>
      <c r="N1965" s="58"/>
      <c r="O1965" s="81"/>
      <c r="P1965" s="185"/>
      <c r="Q1965" s="2"/>
      <c r="R1965" s="2"/>
      <c r="S1965" s="44"/>
      <c r="T1965" s="284"/>
      <c r="U1965" s="285"/>
      <c r="V1965" s="285"/>
      <c r="W1965" s="285"/>
      <c r="X1965" s="2"/>
      <c r="Y1965" s="145"/>
      <c r="Z1965" s="71"/>
      <c r="AA1965" s="232"/>
      <c r="AB1965" s="72"/>
      <c r="AC1965" s="145"/>
      <c r="AD1965" s="71"/>
      <c r="AE1965" s="292"/>
      <c r="AF1965" s="220" t="s">
        <v>7391</v>
      </c>
      <c r="AG1965" s="55" t="s">
        <v>7390</v>
      </c>
      <c r="AH1965" s="141">
        <v>0.5</v>
      </c>
      <c r="AI1965" s="141"/>
      <c r="AJ1965" s="141"/>
      <c r="AK1965" s="142"/>
      <c r="AL1965" s="98">
        <f>ROUND(ROUND(ROUND(P1957*Y1964,0)*$AD$1775,0)*AH1965,0)</f>
        <v>133</v>
      </c>
      <c r="AM1965" s="66"/>
    </row>
    <row r="1966" spans="1:39" ht="16.75" customHeight="1" x14ac:dyDescent="0.3">
      <c r="A1966" s="11">
        <v>33</v>
      </c>
      <c r="B1966" s="14" t="s">
        <v>4754</v>
      </c>
      <c r="C1966" s="52" t="s">
        <v>13620</v>
      </c>
      <c r="D1966" s="128"/>
      <c r="E1966" s="129"/>
      <c r="F1966" s="129"/>
      <c r="G1966" s="130"/>
      <c r="H1966" s="128"/>
      <c r="I1966" s="129"/>
      <c r="J1966" s="129"/>
      <c r="K1966" s="130"/>
      <c r="L1966" s="2"/>
      <c r="M1966" s="2"/>
      <c r="N1966" s="58"/>
      <c r="O1966" s="81"/>
      <c r="P1966" s="185"/>
      <c r="Q1966" s="2"/>
      <c r="R1966" s="2"/>
      <c r="S1966" s="44"/>
      <c r="T1966" s="45"/>
      <c r="U1966" s="2"/>
      <c r="V1966" s="2"/>
      <c r="W1966" s="2"/>
      <c r="X1966" s="2"/>
      <c r="Y1966" s="145"/>
      <c r="Z1966" s="71"/>
      <c r="AA1966" s="232"/>
      <c r="AB1966" s="72"/>
      <c r="AC1966" s="145"/>
      <c r="AD1966" s="71"/>
      <c r="AE1966" s="36"/>
      <c r="AF1966" s="201"/>
      <c r="AG1966" s="55"/>
      <c r="AH1966" s="141"/>
      <c r="AI1966" s="268" t="s">
        <v>7356</v>
      </c>
      <c r="AJ1966" s="53">
        <v>5</v>
      </c>
      <c r="AK1966" s="181" t="s">
        <v>7357</v>
      </c>
      <c r="AL1966" s="98">
        <f>ROUND(ROUND(P1957*Y1964,0)*$AD$1775-AJ1966,0)</f>
        <v>260</v>
      </c>
      <c r="AM1966" s="66"/>
    </row>
    <row r="1967" spans="1:39" ht="16.75" customHeight="1" x14ac:dyDescent="0.3">
      <c r="A1967" s="11">
        <v>33</v>
      </c>
      <c r="B1967" s="14" t="s">
        <v>4753</v>
      </c>
      <c r="C1967" s="52" t="s">
        <v>13619</v>
      </c>
      <c r="D1967" s="128"/>
      <c r="E1967" s="129"/>
      <c r="F1967" s="129"/>
      <c r="G1967" s="130"/>
      <c r="H1967" s="128"/>
      <c r="I1967" s="129"/>
      <c r="J1967" s="129"/>
      <c r="K1967" s="130"/>
      <c r="L1967" s="2"/>
      <c r="M1967" s="2"/>
      <c r="N1967" s="58"/>
      <c r="O1967" s="81"/>
      <c r="P1967" s="185"/>
      <c r="Q1967" s="2"/>
      <c r="R1967" s="2"/>
      <c r="S1967" s="44"/>
      <c r="T1967" s="45"/>
      <c r="U1967" s="2"/>
      <c r="V1967" s="2"/>
      <c r="W1967" s="2"/>
      <c r="X1967" s="2"/>
      <c r="Y1967" s="145"/>
      <c r="Z1967" s="71"/>
      <c r="AA1967" s="232"/>
      <c r="AB1967" s="72"/>
      <c r="AC1967" s="145"/>
      <c r="AD1967" s="71"/>
      <c r="AE1967" s="291" t="s">
        <v>12369</v>
      </c>
      <c r="AF1967" s="220" t="s">
        <v>7358</v>
      </c>
      <c r="AG1967" s="55" t="s">
        <v>7390</v>
      </c>
      <c r="AH1967" s="141">
        <v>0.7</v>
      </c>
      <c r="AI1967" s="269"/>
      <c r="AJ1967" s="136"/>
      <c r="AK1967" s="75"/>
      <c r="AL1967" s="98">
        <f>ROUND(ROUND(ROUND(P1957*Y1964,0)*$AD$1775,0)*AH1967-AJ1966,0)</f>
        <v>181</v>
      </c>
      <c r="AM1967" s="66"/>
    </row>
    <row r="1968" spans="1:39" ht="16.75" customHeight="1" x14ac:dyDescent="0.3">
      <c r="A1968" s="11">
        <v>33</v>
      </c>
      <c r="B1968" s="14" t="s">
        <v>4752</v>
      </c>
      <c r="C1968" s="52" t="s">
        <v>13618</v>
      </c>
      <c r="D1968" s="128"/>
      <c r="E1968" s="129"/>
      <c r="F1968" s="129"/>
      <c r="G1968" s="130"/>
      <c r="H1968" s="128"/>
      <c r="I1968" s="129"/>
      <c r="J1968" s="129"/>
      <c r="K1968" s="130"/>
      <c r="L1968" s="2"/>
      <c r="M1968" s="2"/>
      <c r="N1968" s="58"/>
      <c r="O1968" s="81"/>
      <c r="P1968" s="185"/>
      <c r="Q1968" s="2"/>
      <c r="R1968" s="2"/>
      <c r="S1968" s="44"/>
      <c r="T1968" s="43"/>
      <c r="U1968" s="8"/>
      <c r="V1968" s="8"/>
      <c r="W1968" s="8"/>
      <c r="X1968" s="8"/>
      <c r="Y1968" s="180"/>
      <c r="Z1968" s="73"/>
      <c r="AA1968" s="232"/>
      <c r="AB1968" s="72"/>
      <c r="AC1968" s="145"/>
      <c r="AD1968" s="71"/>
      <c r="AE1968" s="292"/>
      <c r="AF1968" s="220" t="s">
        <v>7391</v>
      </c>
      <c r="AG1968" s="55" t="s">
        <v>7390</v>
      </c>
      <c r="AH1968" s="141">
        <v>0.5</v>
      </c>
      <c r="AI1968" s="270"/>
      <c r="AJ1968" s="144"/>
      <c r="AK1968" s="150"/>
      <c r="AL1968" s="98">
        <f>ROUND(ROUND(ROUND(P1957*Y1964,0)*$AD$1775,0)*AH1968-AJ1966,0)</f>
        <v>128</v>
      </c>
      <c r="AM1968" s="66"/>
    </row>
    <row r="1969" spans="1:39" ht="16.75" customHeight="1" x14ac:dyDescent="0.3">
      <c r="A1969" s="11">
        <v>33</v>
      </c>
      <c r="B1969" s="14" t="s">
        <v>4751</v>
      </c>
      <c r="C1969" s="52" t="s">
        <v>13617</v>
      </c>
      <c r="D1969" s="45"/>
      <c r="E1969" s="2"/>
      <c r="F1969" s="2"/>
      <c r="G1969" s="44"/>
      <c r="H1969" s="45"/>
      <c r="I1969" s="2"/>
      <c r="J1969" s="2"/>
      <c r="K1969" s="44"/>
      <c r="L1969" s="2"/>
      <c r="M1969" s="2"/>
      <c r="N1969" s="58"/>
      <c r="O1969" s="81"/>
      <c r="P1969" s="167" t="s">
        <v>7398</v>
      </c>
      <c r="Q1969" s="36"/>
      <c r="R1969" s="36"/>
      <c r="S1969" s="50"/>
      <c r="T1969" s="36"/>
      <c r="U1969" s="36"/>
      <c r="V1969" s="36"/>
      <c r="W1969" s="36"/>
      <c r="X1969" s="36"/>
      <c r="Y1969" s="217"/>
      <c r="Z1969" s="50"/>
      <c r="AA1969" s="12"/>
      <c r="AB1969" s="45"/>
      <c r="AC1969" s="2"/>
      <c r="AD1969" s="44"/>
      <c r="AE1969" s="36"/>
      <c r="AF1969" s="53"/>
      <c r="AG1969" s="36"/>
      <c r="AH1969" s="36"/>
      <c r="AI1969" s="36"/>
      <c r="AJ1969" s="36"/>
      <c r="AK1969" s="50"/>
      <c r="AL1969" s="98">
        <f>ROUND(P1975*$AD$1775,0)</f>
        <v>262</v>
      </c>
      <c r="AM1969" s="16"/>
    </row>
    <row r="1970" spans="1:39" ht="16.75" customHeight="1" x14ac:dyDescent="0.3">
      <c r="A1970" s="11">
        <v>33</v>
      </c>
      <c r="B1970" s="14" t="s">
        <v>4750</v>
      </c>
      <c r="C1970" s="52" t="s">
        <v>13616</v>
      </c>
      <c r="D1970" s="45"/>
      <c r="E1970" s="2"/>
      <c r="F1970" s="2"/>
      <c r="G1970" s="44"/>
      <c r="H1970" s="45"/>
      <c r="I1970" s="2"/>
      <c r="J1970" s="2"/>
      <c r="K1970" s="44"/>
      <c r="L1970" s="2"/>
      <c r="M1970" s="2"/>
      <c r="N1970" s="58"/>
      <c r="O1970" s="81"/>
      <c r="P1970" s="185"/>
      <c r="Q1970" s="2"/>
      <c r="R1970" s="2"/>
      <c r="S1970" s="44"/>
      <c r="T1970" s="2"/>
      <c r="U1970" s="2"/>
      <c r="V1970" s="2"/>
      <c r="W1970" s="2"/>
      <c r="X1970" s="2"/>
      <c r="Y1970" s="145"/>
      <c r="Z1970" s="71"/>
      <c r="AA1970" s="232"/>
      <c r="AB1970" s="72"/>
      <c r="AC1970" s="145"/>
      <c r="AD1970" s="71"/>
      <c r="AE1970" s="291" t="s">
        <v>12369</v>
      </c>
      <c r="AF1970" s="220" t="s">
        <v>7358</v>
      </c>
      <c r="AG1970" s="55" t="s">
        <v>7390</v>
      </c>
      <c r="AH1970" s="141">
        <v>0.7</v>
      </c>
      <c r="AI1970" s="141"/>
      <c r="AJ1970" s="141"/>
      <c r="AK1970" s="142"/>
      <c r="AL1970" s="6">
        <f>ROUND(ROUND(P1975*$AD$1775,0)*AH1970,0)</f>
        <v>183</v>
      </c>
      <c r="AM1970" s="16"/>
    </row>
    <row r="1971" spans="1:39" ht="16.75" customHeight="1" x14ac:dyDescent="0.3">
      <c r="A1971" s="11">
        <v>33</v>
      </c>
      <c r="B1971" s="14" t="s">
        <v>4749</v>
      </c>
      <c r="C1971" s="52" t="s">
        <v>13615</v>
      </c>
      <c r="D1971" s="128"/>
      <c r="E1971" s="129"/>
      <c r="F1971" s="129"/>
      <c r="G1971" s="130"/>
      <c r="H1971" s="128"/>
      <c r="I1971" s="129"/>
      <c r="J1971" s="129"/>
      <c r="K1971" s="130"/>
      <c r="L1971" s="2"/>
      <c r="M1971" s="2"/>
      <c r="N1971" s="58"/>
      <c r="O1971" s="81"/>
      <c r="P1971" s="185"/>
      <c r="Q1971" s="2"/>
      <c r="R1971" s="2"/>
      <c r="S1971" s="44"/>
      <c r="T1971" s="45"/>
      <c r="U1971" s="2"/>
      <c r="V1971" s="2"/>
      <c r="W1971" s="2"/>
      <c r="X1971" s="2"/>
      <c r="Y1971" s="145"/>
      <c r="Z1971" s="71"/>
      <c r="AA1971" s="232"/>
      <c r="AB1971" s="72"/>
      <c r="AC1971" s="145"/>
      <c r="AD1971" s="71"/>
      <c r="AE1971" s="292"/>
      <c r="AF1971" s="220" t="s">
        <v>7391</v>
      </c>
      <c r="AG1971" s="55" t="s">
        <v>7390</v>
      </c>
      <c r="AH1971" s="141">
        <v>0.5</v>
      </c>
      <c r="AI1971" s="141"/>
      <c r="AJ1971" s="141"/>
      <c r="AK1971" s="142"/>
      <c r="AL1971" s="6">
        <f>ROUND(ROUND(P1975*$AD$1775,0)*AH1971,0)</f>
        <v>131</v>
      </c>
      <c r="AM1971" s="66"/>
    </row>
    <row r="1972" spans="1:39" ht="16.75" customHeight="1" x14ac:dyDescent="0.3">
      <c r="A1972" s="11">
        <v>33</v>
      </c>
      <c r="B1972" s="14" t="s">
        <v>4748</v>
      </c>
      <c r="C1972" s="52" t="s">
        <v>13614</v>
      </c>
      <c r="D1972" s="128"/>
      <c r="E1972" s="129"/>
      <c r="F1972" s="129"/>
      <c r="G1972" s="130"/>
      <c r="H1972" s="128"/>
      <c r="I1972" s="129"/>
      <c r="J1972" s="129"/>
      <c r="K1972" s="130"/>
      <c r="L1972" s="2"/>
      <c r="M1972" s="2"/>
      <c r="N1972" s="58"/>
      <c r="O1972" s="81"/>
      <c r="P1972" s="185"/>
      <c r="Q1972" s="2"/>
      <c r="R1972" s="2"/>
      <c r="S1972" s="44"/>
      <c r="T1972" s="2"/>
      <c r="U1972" s="2"/>
      <c r="V1972" s="2"/>
      <c r="W1972" s="2"/>
      <c r="X1972" s="2"/>
      <c r="Y1972" s="145"/>
      <c r="Z1972" s="71"/>
      <c r="AA1972" s="232"/>
      <c r="AB1972" s="72"/>
      <c r="AC1972" s="145"/>
      <c r="AD1972" s="71"/>
      <c r="AE1972" s="36"/>
      <c r="AF1972" s="201"/>
      <c r="AG1972" s="55"/>
      <c r="AH1972" s="141"/>
      <c r="AI1972" s="268" t="s">
        <v>7356</v>
      </c>
      <c r="AJ1972" s="53">
        <v>5</v>
      </c>
      <c r="AK1972" s="181" t="s">
        <v>7357</v>
      </c>
      <c r="AL1972" s="98">
        <f>ROUND(P1975*$AD$1775-AJ1972,0)</f>
        <v>257</v>
      </c>
      <c r="AM1972" s="66"/>
    </row>
    <row r="1973" spans="1:39" ht="16.75" customHeight="1" x14ac:dyDescent="0.3">
      <c r="A1973" s="11">
        <v>33</v>
      </c>
      <c r="B1973" s="14" t="s">
        <v>4747</v>
      </c>
      <c r="C1973" s="52" t="s">
        <v>13613</v>
      </c>
      <c r="D1973" s="128"/>
      <c r="E1973" s="129"/>
      <c r="F1973" s="129"/>
      <c r="G1973" s="130"/>
      <c r="H1973" s="128"/>
      <c r="I1973" s="129"/>
      <c r="J1973" s="129"/>
      <c r="K1973" s="130"/>
      <c r="L1973" s="2"/>
      <c r="M1973" s="2"/>
      <c r="N1973" s="58"/>
      <c r="O1973" s="81"/>
      <c r="P1973" s="185"/>
      <c r="Q1973" s="2"/>
      <c r="R1973" s="2"/>
      <c r="S1973" s="44"/>
      <c r="T1973" s="2"/>
      <c r="U1973" s="2"/>
      <c r="V1973" s="2"/>
      <c r="W1973" s="2"/>
      <c r="X1973" s="2"/>
      <c r="Y1973" s="145"/>
      <c r="Z1973" s="71"/>
      <c r="AA1973" s="232"/>
      <c r="AB1973" s="72"/>
      <c r="AC1973" s="145"/>
      <c r="AD1973" s="71"/>
      <c r="AE1973" s="291" t="s">
        <v>12369</v>
      </c>
      <c r="AF1973" s="220" t="s">
        <v>7358</v>
      </c>
      <c r="AG1973" s="55" t="s">
        <v>7390</v>
      </c>
      <c r="AH1973" s="141">
        <v>0.7</v>
      </c>
      <c r="AI1973" s="269"/>
      <c r="AJ1973" s="136"/>
      <c r="AK1973" s="75"/>
      <c r="AL1973" s="6">
        <f>ROUND(ROUND(P1975*$AD$1775,0)*AH1973-AJ1972,0)</f>
        <v>178</v>
      </c>
      <c r="AM1973" s="66"/>
    </row>
    <row r="1974" spans="1:39" ht="16.75" customHeight="1" x14ac:dyDescent="0.3">
      <c r="A1974" s="11">
        <v>33</v>
      </c>
      <c r="B1974" s="14" t="s">
        <v>4746</v>
      </c>
      <c r="C1974" s="52" t="s">
        <v>13612</v>
      </c>
      <c r="D1974" s="128"/>
      <c r="E1974" s="129"/>
      <c r="F1974" s="129"/>
      <c r="G1974" s="130"/>
      <c r="H1974" s="128"/>
      <c r="I1974" s="129"/>
      <c r="J1974" s="129"/>
      <c r="K1974" s="130"/>
      <c r="L1974" s="2"/>
      <c r="M1974" s="2"/>
      <c r="N1974" s="58"/>
      <c r="O1974" s="81"/>
      <c r="P1974" s="185"/>
      <c r="Q1974" s="2"/>
      <c r="R1974" s="2"/>
      <c r="S1974" s="44"/>
      <c r="T1974" s="2"/>
      <c r="U1974" s="2"/>
      <c r="V1974" s="2"/>
      <c r="W1974" s="2"/>
      <c r="X1974" s="2"/>
      <c r="Y1974" s="145"/>
      <c r="Z1974" s="71"/>
      <c r="AA1974" s="232"/>
      <c r="AB1974" s="72"/>
      <c r="AC1974" s="145"/>
      <c r="AD1974" s="71"/>
      <c r="AE1974" s="292"/>
      <c r="AF1974" s="220" t="s">
        <v>7391</v>
      </c>
      <c r="AG1974" s="55" t="s">
        <v>7390</v>
      </c>
      <c r="AH1974" s="141">
        <v>0.5</v>
      </c>
      <c r="AI1974" s="270"/>
      <c r="AJ1974" s="144"/>
      <c r="AK1974" s="150"/>
      <c r="AL1974" s="6">
        <f>ROUND(ROUND(P1975*$AD$1775,0)*AH1974-AJ1972,0)</f>
        <v>126</v>
      </c>
      <c r="AM1974" s="66"/>
    </row>
    <row r="1975" spans="1:39" ht="16.75" customHeight="1" x14ac:dyDescent="0.3">
      <c r="A1975" s="11">
        <v>33</v>
      </c>
      <c r="B1975" s="14" t="s">
        <v>4745</v>
      </c>
      <c r="C1975" s="52" t="s">
        <v>13611</v>
      </c>
      <c r="D1975" s="45"/>
      <c r="E1975" s="2"/>
      <c r="F1975" s="2"/>
      <c r="G1975" s="44"/>
      <c r="H1975" s="45"/>
      <c r="I1975" s="2"/>
      <c r="J1975" s="2"/>
      <c r="K1975" s="44"/>
      <c r="L1975" s="2"/>
      <c r="M1975" s="2"/>
      <c r="N1975" s="58"/>
      <c r="O1975" s="81"/>
      <c r="P1975" s="271">
        <f>'21共同生活援助（日中支援型）'!P931</f>
        <v>524</v>
      </c>
      <c r="Q1975" s="272"/>
      <c r="R1975" s="2" t="s">
        <v>7388</v>
      </c>
      <c r="S1975" s="44"/>
      <c r="T1975" s="281" t="s">
        <v>7380</v>
      </c>
      <c r="U1975" s="282"/>
      <c r="V1975" s="282"/>
      <c r="W1975" s="282"/>
      <c r="X1975" s="36"/>
      <c r="Y1975" s="217"/>
      <c r="Z1975" s="74"/>
      <c r="AA1975" s="232"/>
      <c r="AB1975" s="72"/>
      <c r="AC1975" s="145"/>
      <c r="AD1975" s="71"/>
      <c r="AE1975" s="36"/>
      <c r="AF1975" s="194"/>
      <c r="AG1975" s="7"/>
      <c r="AH1975" s="7"/>
      <c r="AI1975" s="36"/>
      <c r="AJ1975" s="7"/>
      <c r="AK1975" s="37"/>
      <c r="AL1975" s="98">
        <f>ROUND(ROUND(P1975*Y1976,0)*$AD$1775,0)</f>
        <v>244</v>
      </c>
      <c r="AM1975" s="66"/>
    </row>
    <row r="1976" spans="1:39" ht="16.75" customHeight="1" x14ac:dyDescent="0.3">
      <c r="A1976" s="11">
        <v>33</v>
      </c>
      <c r="B1976" s="14" t="s">
        <v>4744</v>
      </c>
      <c r="C1976" s="52" t="s">
        <v>13610</v>
      </c>
      <c r="D1976" s="45"/>
      <c r="E1976" s="2"/>
      <c r="F1976" s="2"/>
      <c r="G1976" s="44"/>
      <c r="H1976" s="45"/>
      <c r="I1976" s="2"/>
      <c r="J1976" s="2"/>
      <c r="K1976" s="44"/>
      <c r="L1976" s="2"/>
      <c r="M1976" s="2"/>
      <c r="N1976" s="58"/>
      <c r="O1976" s="81"/>
      <c r="P1976" s="72"/>
      <c r="Q1976" s="145"/>
      <c r="R1976" s="2"/>
      <c r="S1976" s="44"/>
      <c r="T1976" s="284"/>
      <c r="U1976" s="285"/>
      <c r="V1976" s="285"/>
      <c r="W1976" s="285"/>
      <c r="X1976" s="136" t="s">
        <v>7404</v>
      </c>
      <c r="Y1976" s="273">
        <v>0.93</v>
      </c>
      <c r="Z1976" s="274"/>
      <c r="AA1976" s="233"/>
      <c r="AB1976" s="156"/>
      <c r="AC1976" s="155"/>
      <c r="AD1976" s="157"/>
      <c r="AE1976" s="291" t="s">
        <v>12369</v>
      </c>
      <c r="AF1976" s="220" t="s">
        <v>7358</v>
      </c>
      <c r="AG1976" s="55" t="s">
        <v>7390</v>
      </c>
      <c r="AH1976" s="141">
        <v>0.7</v>
      </c>
      <c r="AI1976" s="141"/>
      <c r="AJ1976" s="141"/>
      <c r="AK1976" s="142"/>
      <c r="AL1976" s="98">
        <f>ROUND(ROUND(ROUND(P1975*Y1976,0)*$AD$1775,0)*AH1976,0)</f>
        <v>171</v>
      </c>
      <c r="AM1976" s="66"/>
    </row>
    <row r="1977" spans="1:39" ht="16.75" customHeight="1" x14ac:dyDescent="0.3">
      <c r="A1977" s="11">
        <v>33</v>
      </c>
      <c r="B1977" s="14" t="s">
        <v>4743</v>
      </c>
      <c r="C1977" s="52" t="s">
        <v>13609</v>
      </c>
      <c r="D1977" s="128"/>
      <c r="E1977" s="129"/>
      <c r="F1977" s="129"/>
      <c r="G1977" s="130"/>
      <c r="H1977" s="128"/>
      <c r="I1977" s="129"/>
      <c r="J1977" s="129"/>
      <c r="K1977" s="130"/>
      <c r="L1977" s="2"/>
      <c r="M1977" s="2"/>
      <c r="N1977" s="58"/>
      <c r="O1977" s="81"/>
      <c r="P1977" s="185"/>
      <c r="Q1977" s="2"/>
      <c r="R1977" s="2"/>
      <c r="S1977" s="44"/>
      <c r="T1977" s="284"/>
      <c r="U1977" s="285"/>
      <c r="V1977" s="285"/>
      <c r="W1977" s="285"/>
      <c r="X1977" s="2"/>
      <c r="Y1977" s="145"/>
      <c r="Z1977" s="71"/>
      <c r="AA1977" s="232"/>
      <c r="AB1977" s="72"/>
      <c r="AC1977" s="145"/>
      <c r="AD1977" s="71"/>
      <c r="AE1977" s="292"/>
      <c r="AF1977" s="220" t="s">
        <v>7391</v>
      </c>
      <c r="AG1977" s="55" t="s">
        <v>7390</v>
      </c>
      <c r="AH1977" s="141">
        <v>0.5</v>
      </c>
      <c r="AI1977" s="141"/>
      <c r="AJ1977" s="141"/>
      <c r="AK1977" s="142"/>
      <c r="AL1977" s="6">
        <f>ROUND(ROUND(ROUND(P1975*Y1976,0)*$AD$1775,0)*AH1977,0)</f>
        <v>122</v>
      </c>
      <c r="AM1977" s="66"/>
    </row>
    <row r="1978" spans="1:39" ht="16.75" customHeight="1" x14ac:dyDescent="0.3">
      <c r="A1978" s="11">
        <v>33</v>
      </c>
      <c r="B1978" s="14" t="s">
        <v>4742</v>
      </c>
      <c r="C1978" s="52" t="s">
        <v>13608</v>
      </c>
      <c r="D1978" s="128"/>
      <c r="E1978" s="129"/>
      <c r="F1978" s="129"/>
      <c r="G1978" s="130"/>
      <c r="H1978" s="128"/>
      <c r="I1978" s="129"/>
      <c r="J1978" s="129"/>
      <c r="K1978" s="130"/>
      <c r="L1978" s="2"/>
      <c r="M1978" s="2"/>
      <c r="N1978" s="58"/>
      <c r="O1978" s="81"/>
      <c r="P1978" s="185"/>
      <c r="Q1978" s="2"/>
      <c r="R1978" s="2"/>
      <c r="S1978" s="44"/>
      <c r="T1978" s="45"/>
      <c r="U1978" s="2"/>
      <c r="V1978" s="2"/>
      <c r="W1978" s="2"/>
      <c r="X1978" s="2"/>
      <c r="Y1978" s="145"/>
      <c r="Z1978" s="71"/>
      <c r="AA1978" s="232"/>
      <c r="AB1978" s="72"/>
      <c r="AC1978" s="145"/>
      <c r="AD1978" s="71"/>
      <c r="AE1978" s="36"/>
      <c r="AF1978" s="201"/>
      <c r="AG1978" s="55"/>
      <c r="AH1978" s="141"/>
      <c r="AI1978" s="268" t="s">
        <v>7356</v>
      </c>
      <c r="AJ1978" s="53">
        <v>5</v>
      </c>
      <c r="AK1978" s="181" t="s">
        <v>7357</v>
      </c>
      <c r="AL1978" s="98">
        <f>ROUND(ROUND(P1975*Y1976,0)*$AD$1775-AJ1978,0)</f>
        <v>239</v>
      </c>
      <c r="AM1978" s="66"/>
    </row>
    <row r="1979" spans="1:39" ht="16.75" customHeight="1" x14ac:dyDescent="0.3">
      <c r="A1979" s="11">
        <v>33</v>
      </c>
      <c r="B1979" s="14" t="s">
        <v>4741</v>
      </c>
      <c r="C1979" s="52" t="s">
        <v>13607</v>
      </c>
      <c r="D1979" s="128"/>
      <c r="E1979" s="129"/>
      <c r="F1979" s="129"/>
      <c r="G1979" s="130"/>
      <c r="H1979" s="128"/>
      <c r="I1979" s="129"/>
      <c r="J1979" s="129"/>
      <c r="K1979" s="130"/>
      <c r="L1979" s="2"/>
      <c r="M1979" s="2"/>
      <c r="N1979" s="58"/>
      <c r="O1979" s="81"/>
      <c r="P1979" s="185"/>
      <c r="Q1979" s="2"/>
      <c r="R1979" s="2"/>
      <c r="S1979" s="44"/>
      <c r="T1979" s="45"/>
      <c r="U1979" s="2"/>
      <c r="V1979" s="2"/>
      <c r="W1979" s="2"/>
      <c r="X1979" s="2"/>
      <c r="Y1979" s="145"/>
      <c r="Z1979" s="71"/>
      <c r="AA1979" s="232"/>
      <c r="AB1979" s="72"/>
      <c r="AC1979" s="145"/>
      <c r="AD1979" s="71"/>
      <c r="AE1979" s="291" t="s">
        <v>12369</v>
      </c>
      <c r="AF1979" s="220" t="s">
        <v>7358</v>
      </c>
      <c r="AG1979" s="55" t="s">
        <v>7390</v>
      </c>
      <c r="AH1979" s="141">
        <v>0.7</v>
      </c>
      <c r="AI1979" s="269"/>
      <c r="AJ1979" s="136"/>
      <c r="AK1979" s="75"/>
      <c r="AL1979" s="98">
        <f>ROUND(ROUND(ROUND(P1975*Y1976,0)*$AD$1775,0)*AH1979-AJ1978,0)</f>
        <v>166</v>
      </c>
      <c r="AM1979" s="66"/>
    </row>
    <row r="1980" spans="1:39" ht="16.75" customHeight="1" x14ac:dyDescent="0.3">
      <c r="A1980" s="11">
        <v>33</v>
      </c>
      <c r="B1980" s="14" t="s">
        <v>4740</v>
      </c>
      <c r="C1980" s="52" t="s">
        <v>13606</v>
      </c>
      <c r="D1980" s="128"/>
      <c r="E1980" s="129"/>
      <c r="F1980" s="129"/>
      <c r="G1980" s="130"/>
      <c r="H1980" s="128"/>
      <c r="I1980" s="129"/>
      <c r="J1980" s="129"/>
      <c r="K1980" s="130"/>
      <c r="L1980" s="2"/>
      <c r="M1980" s="2"/>
      <c r="N1980" s="58"/>
      <c r="O1980" s="81"/>
      <c r="P1980" s="185"/>
      <c r="Q1980" s="2"/>
      <c r="R1980" s="2"/>
      <c r="S1980" s="44"/>
      <c r="T1980" s="43"/>
      <c r="U1980" s="8"/>
      <c r="V1980" s="8"/>
      <c r="W1980" s="8"/>
      <c r="X1980" s="8"/>
      <c r="Y1980" s="180"/>
      <c r="Z1980" s="73"/>
      <c r="AA1980" s="232"/>
      <c r="AB1980" s="72"/>
      <c r="AC1980" s="145"/>
      <c r="AD1980" s="71"/>
      <c r="AE1980" s="292"/>
      <c r="AF1980" s="220" t="s">
        <v>7391</v>
      </c>
      <c r="AG1980" s="55" t="s">
        <v>7390</v>
      </c>
      <c r="AH1980" s="141">
        <v>0.5</v>
      </c>
      <c r="AI1980" s="270"/>
      <c r="AJ1980" s="144"/>
      <c r="AK1980" s="150"/>
      <c r="AL1980" s="6">
        <f>ROUND(ROUND(ROUND(P1975*Y1976,0)*$AD$1775,0)*AH1980-AJ1978,0)</f>
        <v>117</v>
      </c>
      <c r="AM1980" s="66"/>
    </row>
    <row r="1981" spans="1:39" ht="16.75" customHeight="1" x14ac:dyDescent="0.3">
      <c r="A1981" s="11">
        <v>33</v>
      </c>
      <c r="B1981" s="14" t="s">
        <v>4739</v>
      </c>
      <c r="C1981" s="52" t="s">
        <v>13605</v>
      </c>
      <c r="D1981" s="45"/>
      <c r="E1981" s="2"/>
      <c r="F1981" s="2"/>
      <c r="G1981" s="44"/>
      <c r="H1981" s="45"/>
      <c r="I1981" s="2"/>
      <c r="J1981" s="2"/>
      <c r="K1981" s="44"/>
      <c r="L1981" s="2"/>
      <c r="M1981" s="2"/>
      <c r="N1981" s="58"/>
      <c r="O1981" s="81"/>
      <c r="P1981" s="185"/>
      <c r="Q1981" s="2"/>
      <c r="R1981" s="2"/>
      <c r="S1981" s="44"/>
      <c r="T1981" s="281" t="s">
        <v>13491</v>
      </c>
      <c r="U1981" s="282"/>
      <c r="V1981" s="282"/>
      <c r="W1981" s="282"/>
      <c r="X1981" s="2"/>
      <c r="Y1981" s="145"/>
      <c r="Z1981" s="71"/>
      <c r="AA1981" s="232"/>
      <c r="AB1981" s="72"/>
      <c r="AC1981" s="145"/>
      <c r="AD1981" s="71"/>
      <c r="AE1981" s="36"/>
      <c r="AF1981" s="194"/>
      <c r="AG1981" s="7"/>
      <c r="AH1981" s="7"/>
      <c r="AI1981" s="36"/>
      <c r="AJ1981" s="7"/>
      <c r="AK1981" s="37"/>
      <c r="AL1981" s="98">
        <f>ROUND(ROUND(P1975*Y1982,0)*$AD$1775,0)</f>
        <v>249</v>
      </c>
      <c r="AM1981" s="66"/>
    </row>
    <row r="1982" spans="1:39" ht="16.75" customHeight="1" x14ac:dyDescent="0.3">
      <c r="A1982" s="11">
        <v>33</v>
      </c>
      <c r="B1982" s="14" t="s">
        <v>4738</v>
      </c>
      <c r="C1982" s="52" t="s">
        <v>13604</v>
      </c>
      <c r="D1982" s="45"/>
      <c r="E1982" s="2"/>
      <c r="F1982" s="2"/>
      <c r="G1982" s="44"/>
      <c r="H1982" s="45"/>
      <c r="I1982" s="2"/>
      <c r="J1982" s="2"/>
      <c r="K1982" s="44"/>
      <c r="L1982" s="2"/>
      <c r="M1982" s="2"/>
      <c r="N1982" s="58"/>
      <c r="O1982" s="81"/>
      <c r="P1982" s="185"/>
      <c r="Q1982" s="2"/>
      <c r="R1982" s="2"/>
      <c r="S1982" s="44"/>
      <c r="T1982" s="284" t="s">
        <v>7405</v>
      </c>
      <c r="U1982" s="285"/>
      <c r="V1982" s="285"/>
      <c r="W1982" s="285"/>
      <c r="X1982" s="136" t="s">
        <v>7404</v>
      </c>
      <c r="Y1982" s="273">
        <v>0.95</v>
      </c>
      <c r="Z1982" s="274"/>
      <c r="AA1982" s="233"/>
      <c r="AB1982" s="156"/>
      <c r="AC1982" s="155"/>
      <c r="AD1982" s="157"/>
      <c r="AE1982" s="291" t="s">
        <v>12369</v>
      </c>
      <c r="AF1982" s="220" t="s">
        <v>7358</v>
      </c>
      <c r="AG1982" s="55" t="s">
        <v>7390</v>
      </c>
      <c r="AH1982" s="141">
        <v>0.7</v>
      </c>
      <c r="AI1982" s="141"/>
      <c r="AJ1982" s="141"/>
      <c r="AK1982" s="142"/>
      <c r="AL1982" s="6">
        <f>ROUND(ROUND(ROUND(P1975*Y1982,0)*$AD$1775,0)*AH1982,0)</f>
        <v>174</v>
      </c>
      <c r="AM1982" s="66"/>
    </row>
    <row r="1983" spans="1:39" ht="16.75" customHeight="1" x14ac:dyDescent="0.3">
      <c r="A1983" s="11">
        <v>33</v>
      </c>
      <c r="B1983" s="14" t="s">
        <v>4737</v>
      </c>
      <c r="C1983" s="52" t="s">
        <v>13603</v>
      </c>
      <c r="D1983" s="128"/>
      <c r="E1983" s="129"/>
      <c r="F1983" s="129"/>
      <c r="G1983" s="130"/>
      <c r="H1983" s="128"/>
      <c r="I1983" s="129"/>
      <c r="J1983" s="129"/>
      <c r="K1983" s="130"/>
      <c r="L1983" s="2"/>
      <c r="M1983" s="2"/>
      <c r="N1983" s="58"/>
      <c r="O1983" s="81"/>
      <c r="P1983" s="185"/>
      <c r="Q1983" s="2"/>
      <c r="R1983" s="2"/>
      <c r="S1983" s="44"/>
      <c r="T1983" s="284"/>
      <c r="U1983" s="285"/>
      <c r="V1983" s="285"/>
      <c r="W1983" s="285"/>
      <c r="X1983" s="2"/>
      <c r="Y1983" s="145"/>
      <c r="Z1983" s="71"/>
      <c r="AA1983" s="232"/>
      <c r="AB1983" s="72"/>
      <c r="AC1983" s="145"/>
      <c r="AD1983" s="71"/>
      <c r="AE1983" s="292"/>
      <c r="AF1983" s="220" t="s">
        <v>7391</v>
      </c>
      <c r="AG1983" s="55" t="s">
        <v>7390</v>
      </c>
      <c r="AH1983" s="141">
        <v>0.5</v>
      </c>
      <c r="AI1983" s="141"/>
      <c r="AJ1983" s="141"/>
      <c r="AK1983" s="142"/>
      <c r="AL1983" s="98">
        <f>ROUND(ROUND(ROUND(P1975*Y1982,0)*$AD$1775,0)*AH1983,0)</f>
        <v>125</v>
      </c>
      <c r="AM1983" s="66"/>
    </row>
    <row r="1984" spans="1:39" ht="16.75" customHeight="1" x14ac:dyDescent="0.3">
      <c r="A1984" s="11">
        <v>33</v>
      </c>
      <c r="B1984" s="14" t="s">
        <v>4736</v>
      </c>
      <c r="C1984" s="52" t="s">
        <v>13602</v>
      </c>
      <c r="D1984" s="128"/>
      <c r="E1984" s="129"/>
      <c r="F1984" s="129"/>
      <c r="G1984" s="130"/>
      <c r="H1984" s="128"/>
      <c r="I1984" s="129"/>
      <c r="J1984" s="129"/>
      <c r="K1984" s="130"/>
      <c r="L1984" s="2"/>
      <c r="M1984" s="2"/>
      <c r="N1984" s="58"/>
      <c r="O1984" s="81"/>
      <c r="P1984" s="185"/>
      <c r="Q1984" s="2"/>
      <c r="R1984" s="2"/>
      <c r="S1984" s="44"/>
      <c r="T1984" s="45"/>
      <c r="U1984" s="2"/>
      <c r="V1984" s="2"/>
      <c r="W1984" s="2"/>
      <c r="X1984" s="2"/>
      <c r="Y1984" s="145"/>
      <c r="Z1984" s="71"/>
      <c r="AA1984" s="232"/>
      <c r="AB1984" s="72"/>
      <c r="AC1984" s="145"/>
      <c r="AD1984" s="71"/>
      <c r="AE1984" s="36"/>
      <c r="AF1984" s="201"/>
      <c r="AG1984" s="55"/>
      <c r="AH1984" s="141"/>
      <c r="AI1984" s="268" t="s">
        <v>7356</v>
      </c>
      <c r="AJ1984" s="53">
        <v>5</v>
      </c>
      <c r="AK1984" s="181" t="s">
        <v>7357</v>
      </c>
      <c r="AL1984" s="98">
        <f>ROUND(ROUND(P1975*Y1982,0)*$AD$1775-AJ1984,0)</f>
        <v>244</v>
      </c>
      <c r="AM1984" s="66"/>
    </row>
    <row r="1985" spans="1:39" ht="16.75" customHeight="1" x14ac:dyDescent="0.3">
      <c r="A1985" s="11">
        <v>33</v>
      </c>
      <c r="B1985" s="14" t="s">
        <v>4735</v>
      </c>
      <c r="C1985" s="52" t="s">
        <v>13601</v>
      </c>
      <c r="D1985" s="128"/>
      <c r="E1985" s="129"/>
      <c r="F1985" s="129"/>
      <c r="G1985" s="130"/>
      <c r="H1985" s="128"/>
      <c r="I1985" s="129"/>
      <c r="J1985" s="129"/>
      <c r="K1985" s="130"/>
      <c r="L1985" s="2"/>
      <c r="M1985" s="2"/>
      <c r="N1985" s="58"/>
      <c r="O1985" s="81"/>
      <c r="P1985" s="185"/>
      <c r="Q1985" s="2"/>
      <c r="R1985" s="2"/>
      <c r="S1985" s="44"/>
      <c r="T1985" s="45"/>
      <c r="U1985" s="2"/>
      <c r="V1985" s="2"/>
      <c r="W1985" s="2"/>
      <c r="X1985" s="2"/>
      <c r="Y1985" s="145"/>
      <c r="Z1985" s="71"/>
      <c r="AA1985" s="232"/>
      <c r="AB1985" s="72"/>
      <c r="AC1985" s="145"/>
      <c r="AD1985" s="71"/>
      <c r="AE1985" s="291" t="s">
        <v>12369</v>
      </c>
      <c r="AF1985" s="220" t="s">
        <v>7358</v>
      </c>
      <c r="AG1985" s="55" t="s">
        <v>7390</v>
      </c>
      <c r="AH1985" s="141">
        <v>0.7</v>
      </c>
      <c r="AI1985" s="269"/>
      <c r="AJ1985" s="136"/>
      <c r="AK1985" s="75"/>
      <c r="AL1985" s="6">
        <f>ROUND(ROUND(ROUND(P1975*Y1982,0)*$AD$1775,0)*AH1985-AJ1984,0)</f>
        <v>169</v>
      </c>
      <c r="AM1985" s="66"/>
    </row>
    <row r="1986" spans="1:39" ht="16.75" customHeight="1" x14ac:dyDescent="0.3">
      <c r="A1986" s="11">
        <v>33</v>
      </c>
      <c r="B1986" s="14" t="s">
        <v>4734</v>
      </c>
      <c r="C1986" s="52" t="s">
        <v>13600</v>
      </c>
      <c r="D1986" s="128"/>
      <c r="E1986" s="129"/>
      <c r="F1986" s="129"/>
      <c r="G1986" s="130"/>
      <c r="H1986" s="128"/>
      <c r="I1986" s="129"/>
      <c r="J1986" s="129"/>
      <c r="K1986" s="130"/>
      <c r="L1986" s="2"/>
      <c r="M1986" s="2"/>
      <c r="N1986" s="58"/>
      <c r="O1986" s="81"/>
      <c r="P1986" s="185"/>
      <c r="Q1986" s="2"/>
      <c r="R1986" s="2"/>
      <c r="S1986" s="44"/>
      <c r="T1986" s="43"/>
      <c r="U1986" s="8"/>
      <c r="V1986" s="8"/>
      <c r="W1986" s="8"/>
      <c r="X1986" s="8"/>
      <c r="Y1986" s="180"/>
      <c r="Z1986" s="73"/>
      <c r="AA1986" s="232"/>
      <c r="AB1986" s="72"/>
      <c r="AC1986" s="145"/>
      <c r="AD1986" s="71"/>
      <c r="AE1986" s="292"/>
      <c r="AF1986" s="220" t="s">
        <v>7391</v>
      </c>
      <c r="AG1986" s="55" t="s">
        <v>7390</v>
      </c>
      <c r="AH1986" s="141">
        <v>0.5</v>
      </c>
      <c r="AI1986" s="270"/>
      <c r="AJ1986" s="144"/>
      <c r="AK1986" s="150"/>
      <c r="AL1986" s="98">
        <f>ROUND(ROUND(ROUND(P1975*Y1982,0)*$AD$1775,0)*AH1986-AJ1984,0)</f>
        <v>120</v>
      </c>
      <c r="AM1986" s="66"/>
    </row>
    <row r="1987" spans="1:39" ht="16.75" customHeight="1" x14ac:dyDescent="0.3">
      <c r="A1987" s="11">
        <v>33</v>
      </c>
      <c r="B1987" s="14" t="s">
        <v>4733</v>
      </c>
      <c r="C1987" s="52" t="s">
        <v>13599</v>
      </c>
      <c r="D1987" s="45"/>
      <c r="E1987" s="2"/>
      <c r="F1987" s="2"/>
      <c r="G1987" s="44"/>
      <c r="H1987" s="45"/>
      <c r="I1987" s="2"/>
      <c r="J1987" s="2"/>
      <c r="K1987" s="44"/>
      <c r="L1987" s="36"/>
      <c r="M1987" s="36"/>
      <c r="N1987" s="62"/>
      <c r="O1987" s="168"/>
      <c r="P1987" s="167" t="s">
        <v>7461</v>
      </c>
      <c r="Q1987" s="36"/>
      <c r="R1987" s="36"/>
      <c r="S1987" s="50"/>
      <c r="T1987" s="36"/>
      <c r="U1987" s="36"/>
      <c r="V1987" s="36"/>
      <c r="W1987" s="36"/>
      <c r="X1987" s="36"/>
      <c r="Y1987" s="217"/>
      <c r="Z1987" s="50"/>
      <c r="AA1987" s="12"/>
      <c r="AB1987" s="45"/>
      <c r="AC1987" s="2"/>
      <c r="AD1987" s="44"/>
      <c r="AE1987" s="36"/>
      <c r="AF1987" s="53"/>
      <c r="AG1987" s="36"/>
      <c r="AH1987" s="36"/>
      <c r="AI1987" s="36"/>
      <c r="AJ1987" s="36"/>
      <c r="AK1987" s="50"/>
      <c r="AL1987" s="98">
        <f>ROUND(P1993*$AD$1775,0)</f>
        <v>260</v>
      </c>
      <c r="AM1987" s="22" t="s">
        <v>7631</v>
      </c>
    </row>
    <row r="1988" spans="1:39" ht="16.75" customHeight="1" x14ac:dyDescent="0.3">
      <c r="A1988" s="11">
        <v>33</v>
      </c>
      <c r="B1988" s="14" t="s">
        <v>4732</v>
      </c>
      <c r="C1988" s="52" t="s">
        <v>13598</v>
      </c>
      <c r="D1988" s="284"/>
      <c r="E1988" s="285"/>
      <c r="F1988" s="285"/>
      <c r="G1988" s="286"/>
      <c r="H1988" s="284"/>
      <c r="I1988" s="306"/>
      <c r="J1988" s="306"/>
      <c r="K1988" s="289"/>
      <c r="L1988" s="285" t="s">
        <v>12482</v>
      </c>
      <c r="M1988" s="288"/>
      <c r="N1988" s="288"/>
      <c r="O1988" s="289"/>
      <c r="P1988" s="185"/>
      <c r="Q1988" s="2"/>
      <c r="R1988" s="2"/>
      <c r="S1988" s="44"/>
      <c r="T1988" s="2"/>
      <c r="U1988" s="2"/>
      <c r="V1988" s="2"/>
      <c r="W1988" s="2"/>
      <c r="X1988" s="2"/>
      <c r="Y1988" s="145"/>
      <c r="Z1988" s="71"/>
      <c r="AA1988" s="232"/>
      <c r="AB1988" s="72"/>
      <c r="AC1988" s="145"/>
      <c r="AD1988" s="71"/>
      <c r="AE1988" s="291" t="s">
        <v>12369</v>
      </c>
      <c r="AF1988" s="220" t="s">
        <v>7358</v>
      </c>
      <c r="AG1988" s="55" t="s">
        <v>7390</v>
      </c>
      <c r="AH1988" s="141">
        <v>0.7</v>
      </c>
      <c r="AI1988" s="141"/>
      <c r="AJ1988" s="141"/>
      <c r="AK1988" s="142"/>
      <c r="AL1988" s="98">
        <f>ROUND(ROUND(P1993*$AD$1775,0)*AH1988,0)</f>
        <v>182</v>
      </c>
      <c r="AM1988" s="66"/>
    </row>
    <row r="1989" spans="1:39" ht="16.75" customHeight="1" x14ac:dyDescent="0.3">
      <c r="A1989" s="11">
        <v>33</v>
      </c>
      <c r="B1989" s="14" t="s">
        <v>4731</v>
      </c>
      <c r="C1989" s="52" t="s">
        <v>13597</v>
      </c>
      <c r="D1989" s="284"/>
      <c r="E1989" s="285"/>
      <c r="F1989" s="285"/>
      <c r="G1989" s="286"/>
      <c r="H1989" s="290"/>
      <c r="I1989" s="306"/>
      <c r="J1989" s="306"/>
      <c r="K1989" s="289"/>
      <c r="L1989" s="285"/>
      <c r="M1989" s="288"/>
      <c r="N1989" s="288"/>
      <c r="O1989" s="289"/>
      <c r="P1989" s="185"/>
      <c r="Q1989" s="2"/>
      <c r="R1989" s="2"/>
      <c r="S1989" s="44"/>
      <c r="T1989" s="45"/>
      <c r="U1989" s="2"/>
      <c r="V1989" s="2"/>
      <c r="W1989" s="2"/>
      <c r="X1989" s="2"/>
      <c r="Y1989" s="145"/>
      <c r="Z1989" s="71"/>
      <c r="AA1989" s="232"/>
      <c r="AB1989" s="72"/>
      <c r="AC1989" s="145"/>
      <c r="AD1989" s="71"/>
      <c r="AE1989" s="292"/>
      <c r="AF1989" s="220" t="s">
        <v>7391</v>
      </c>
      <c r="AG1989" s="55" t="s">
        <v>7390</v>
      </c>
      <c r="AH1989" s="141">
        <v>0.5</v>
      </c>
      <c r="AI1989" s="141"/>
      <c r="AJ1989" s="141"/>
      <c r="AK1989" s="142"/>
      <c r="AL1989" s="98">
        <f>ROUND(ROUND(P1993*$AD$1775,0)*AH1989,0)</f>
        <v>130</v>
      </c>
      <c r="AM1989" s="66"/>
    </row>
    <row r="1990" spans="1:39" ht="16.75" customHeight="1" x14ac:dyDescent="0.3">
      <c r="A1990" s="11">
        <v>33</v>
      </c>
      <c r="B1990" s="14" t="s">
        <v>4730</v>
      </c>
      <c r="C1990" s="52" t="s">
        <v>13596</v>
      </c>
      <c r="D1990" s="284"/>
      <c r="E1990" s="285"/>
      <c r="F1990" s="285"/>
      <c r="G1990" s="286"/>
      <c r="H1990" s="290"/>
      <c r="I1990" s="306"/>
      <c r="J1990" s="306"/>
      <c r="K1990" s="289"/>
      <c r="L1990" s="285"/>
      <c r="M1990" s="288"/>
      <c r="N1990" s="288"/>
      <c r="O1990" s="289"/>
      <c r="P1990" s="185"/>
      <c r="Q1990" s="2"/>
      <c r="R1990" s="2"/>
      <c r="S1990" s="44"/>
      <c r="T1990" s="2"/>
      <c r="U1990" s="2"/>
      <c r="V1990" s="2"/>
      <c r="W1990" s="2"/>
      <c r="X1990" s="2"/>
      <c r="Y1990" s="145"/>
      <c r="Z1990" s="71"/>
      <c r="AA1990" s="232"/>
      <c r="AB1990" s="72"/>
      <c r="AC1990" s="145"/>
      <c r="AD1990" s="71"/>
      <c r="AE1990" s="36"/>
      <c r="AF1990" s="201"/>
      <c r="AG1990" s="55"/>
      <c r="AH1990" s="141"/>
      <c r="AI1990" s="268" t="s">
        <v>7356</v>
      </c>
      <c r="AJ1990" s="53">
        <v>5</v>
      </c>
      <c r="AK1990" s="181" t="s">
        <v>7357</v>
      </c>
      <c r="AL1990" s="98">
        <f>ROUND(P1993*$AD$1775-AJ1990,0)</f>
        <v>255</v>
      </c>
      <c r="AM1990" s="66"/>
    </row>
    <row r="1991" spans="1:39" ht="16.75" customHeight="1" x14ac:dyDescent="0.3">
      <c r="A1991" s="11">
        <v>33</v>
      </c>
      <c r="B1991" s="14" t="s">
        <v>4729</v>
      </c>
      <c r="C1991" s="52" t="s">
        <v>13595</v>
      </c>
      <c r="D1991" s="284"/>
      <c r="E1991" s="285"/>
      <c r="F1991" s="285"/>
      <c r="G1991" s="286"/>
      <c r="H1991" s="128"/>
      <c r="I1991" s="129"/>
      <c r="J1991" s="129"/>
      <c r="K1991" s="130"/>
      <c r="L1991" s="285"/>
      <c r="M1991" s="288"/>
      <c r="N1991" s="288"/>
      <c r="O1991" s="289"/>
      <c r="P1991" s="185"/>
      <c r="Q1991" s="2"/>
      <c r="R1991" s="2"/>
      <c r="S1991" s="44"/>
      <c r="T1991" s="2"/>
      <c r="U1991" s="2"/>
      <c r="V1991" s="2"/>
      <c r="W1991" s="2"/>
      <c r="X1991" s="2"/>
      <c r="Y1991" s="145"/>
      <c r="Z1991" s="71"/>
      <c r="AA1991" s="232"/>
      <c r="AB1991" s="72"/>
      <c r="AC1991" s="145"/>
      <c r="AD1991" s="71"/>
      <c r="AE1991" s="291" t="s">
        <v>12369</v>
      </c>
      <c r="AF1991" s="220" t="s">
        <v>7358</v>
      </c>
      <c r="AG1991" s="55" t="s">
        <v>7390</v>
      </c>
      <c r="AH1991" s="141">
        <v>0.7</v>
      </c>
      <c r="AI1991" s="269"/>
      <c r="AJ1991" s="136"/>
      <c r="AK1991" s="75"/>
      <c r="AL1991" s="98">
        <f>ROUND(ROUND(P1993*$AD$1775,0)*AH1991-AJ1990,0)</f>
        <v>177</v>
      </c>
      <c r="AM1991" s="66"/>
    </row>
    <row r="1992" spans="1:39" ht="16.75" customHeight="1" x14ac:dyDescent="0.3">
      <c r="A1992" s="11">
        <v>33</v>
      </c>
      <c r="B1992" s="14" t="s">
        <v>4728</v>
      </c>
      <c r="C1992" s="52" t="s">
        <v>13594</v>
      </c>
      <c r="D1992" s="284"/>
      <c r="E1992" s="285"/>
      <c r="F1992" s="285"/>
      <c r="G1992" s="286"/>
      <c r="H1992" s="128"/>
      <c r="I1992" s="129"/>
      <c r="J1992" s="129"/>
      <c r="K1992" s="130"/>
      <c r="L1992" s="285"/>
      <c r="M1992" s="288"/>
      <c r="N1992" s="288"/>
      <c r="O1992" s="289"/>
      <c r="P1992" s="185"/>
      <c r="Q1992" s="2"/>
      <c r="R1992" s="2"/>
      <c r="S1992" s="44"/>
      <c r="T1992" s="2"/>
      <c r="U1992" s="2"/>
      <c r="V1992" s="2"/>
      <c r="W1992" s="2"/>
      <c r="X1992" s="2"/>
      <c r="Y1992" s="145"/>
      <c r="Z1992" s="71"/>
      <c r="AA1992" s="232"/>
      <c r="AB1992" s="72"/>
      <c r="AC1992" s="145"/>
      <c r="AD1992" s="71"/>
      <c r="AE1992" s="292"/>
      <c r="AF1992" s="220" t="s">
        <v>7391</v>
      </c>
      <c r="AG1992" s="55" t="s">
        <v>7390</v>
      </c>
      <c r="AH1992" s="141">
        <v>0.5</v>
      </c>
      <c r="AI1992" s="270"/>
      <c r="AJ1992" s="144"/>
      <c r="AK1992" s="150"/>
      <c r="AL1992" s="98">
        <f>ROUND(ROUND(P1993*$AD$1775,0)*AH1992-AJ1990,0)</f>
        <v>125</v>
      </c>
      <c r="AM1992" s="66"/>
    </row>
    <row r="1993" spans="1:39" ht="16.75" customHeight="1" x14ac:dyDescent="0.3">
      <c r="A1993" s="11">
        <v>33</v>
      </c>
      <c r="B1993" s="14" t="s">
        <v>4727</v>
      </c>
      <c r="C1993" s="52" t="s">
        <v>13593</v>
      </c>
      <c r="D1993" s="284"/>
      <c r="E1993" s="285"/>
      <c r="F1993" s="285"/>
      <c r="G1993" s="286"/>
      <c r="H1993" s="128"/>
      <c r="I1993" s="129"/>
      <c r="J1993" s="129"/>
      <c r="K1993" s="130"/>
      <c r="L1993" s="288"/>
      <c r="M1993" s="288"/>
      <c r="N1993" s="288"/>
      <c r="O1993" s="289"/>
      <c r="P1993" s="271">
        <f>'21共同生活援助（日中支援型）'!P949</f>
        <v>519</v>
      </c>
      <c r="Q1993" s="272"/>
      <c r="R1993" s="2" t="s">
        <v>7388</v>
      </c>
      <c r="S1993" s="44"/>
      <c r="T1993" s="281" t="s">
        <v>7380</v>
      </c>
      <c r="U1993" s="282"/>
      <c r="V1993" s="282"/>
      <c r="W1993" s="282"/>
      <c r="X1993" s="36"/>
      <c r="Y1993" s="217"/>
      <c r="Z1993" s="74"/>
      <c r="AA1993" s="232"/>
      <c r="AB1993" s="72"/>
      <c r="AC1993" s="145"/>
      <c r="AD1993" s="71"/>
      <c r="AE1993" s="36"/>
      <c r="AF1993" s="135"/>
      <c r="AG1993" s="7"/>
      <c r="AH1993" s="7"/>
      <c r="AI1993" s="36"/>
      <c r="AJ1993" s="7"/>
      <c r="AK1993" s="37"/>
      <c r="AL1993" s="98">
        <f>ROUND(ROUND(P1993*Y1994,0)*$AD$1775,0)</f>
        <v>242</v>
      </c>
      <c r="AM1993" s="66"/>
    </row>
    <row r="1994" spans="1:39" ht="16.75" customHeight="1" x14ac:dyDescent="0.3">
      <c r="A1994" s="11">
        <v>33</v>
      </c>
      <c r="B1994" s="14" t="s">
        <v>4726</v>
      </c>
      <c r="C1994" s="52" t="s">
        <v>13592</v>
      </c>
      <c r="D1994" s="284"/>
      <c r="E1994" s="285"/>
      <c r="F1994" s="285"/>
      <c r="G1994" s="286"/>
      <c r="H1994" s="128"/>
      <c r="I1994" s="129"/>
      <c r="J1994" s="129"/>
      <c r="K1994" s="130"/>
      <c r="L1994" s="2"/>
      <c r="M1994" s="2"/>
      <c r="N1994" s="58"/>
      <c r="O1994" s="81"/>
      <c r="P1994" s="72"/>
      <c r="Q1994" s="145"/>
      <c r="R1994" s="2"/>
      <c r="S1994" s="44"/>
      <c r="T1994" s="284"/>
      <c r="U1994" s="285"/>
      <c r="V1994" s="285"/>
      <c r="W1994" s="285"/>
      <c r="X1994" s="136" t="s">
        <v>7404</v>
      </c>
      <c r="Y1994" s="273">
        <v>0.93</v>
      </c>
      <c r="Z1994" s="274"/>
      <c r="AA1994" s="233"/>
      <c r="AB1994" s="156"/>
      <c r="AC1994" s="155"/>
      <c r="AD1994" s="157"/>
      <c r="AE1994" s="291" t="s">
        <v>12369</v>
      </c>
      <c r="AF1994" s="220" t="s">
        <v>7358</v>
      </c>
      <c r="AG1994" s="55" t="s">
        <v>7390</v>
      </c>
      <c r="AH1994" s="141">
        <v>0.7</v>
      </c>
      <c r="AI1994" s="141"/>
      <c r="AJ1994" s="141"/>
      <c r="AK1994" s="142"/>
      <c r="AL1994" s="98">
        <f>ROUND(ROUND(ROUND(P1993*Y1994,0)*$AD$1775,0)*AH1994,0)</f>
        <v>169</v>
      </c>
      <c r="AM1994" s="66"/>
    </row>
    <row r="1995" spans="1:39" ht="16.75" customHeight="1" x14ac:dyDescent="0.3">
      <c r="A1995" s="11">
        <v>33</v>
      </c>
      <c r="B1995" s="14" t="s">
        <v>4725</v>
      </c>
      <c r="C1995" s="52" t="s">
        <v>13591</v>
      </c>
      <c r="D1995" s="128"/>
      <c r="E1995" s="129"/>
      <c r="F1995" s="129"/>
      <c r="G1995" s="130"/>
      <c r="H1995" s="128"/>
      <c r="I1995" s="129"/>
      <c r="J1995" s="129"/>
      <c r="K1995" s="130"/>
      <c r="L1995" s="2"/>
      <c r="M1995" s="2"/>
      <c r="N1995" s="58"/>
      <c r="O1995" s="81"/>
      <c r="P1995" s="185"/>
      <c r="Q1995" s="2"/>
      <c r="R1995" s="2"/>
      <c r="S1995" s="44"/>
      <c r="T1995" s="284"/>
      <c r="U1995" s="285"/>
      <c r="V1995" s="285"/>
      <c r="W1995" s="285"/>
      <c r="X1995" s="2"/>
      <c r="Y1995" s="145"/>
      <c r="Z1995" s="71"/>
      <c r="AA1995" s="232"/>
      <c r="AB1995" s="72"/>
      <c r="AC1995" s="145"/>
      <c r="AD1995" s="71"/>
      <c r="AE1995" s="292"/>
      <c r="AF1995" s="220" t="s">
        <v>7391</v>
      </c>
      <c r="AG1995" s="55" t="s">
        <v>7390</v>
      </c>
      <c r="AH1995" s="141">
        <v>0.5</v>
      </c>
      <c r="AI1995" s="141"/>
      <c r="AJ1995" s="141"/>
      <c r="AK1995" s="142"/>
      <c r="AL1995" s="98">
        <f>ROUND(ROUND(ROUND(P1993*Y1994,0)*$AD$1775,0)*AH1995,0)</f>
        <v>121</v>
      </c>
      <c r="AM1995" s="66"/>
    </row>
    <row r="1996" spans="1:39" ht="16.75" customHeight="1" x14ac:dyDescent="0.3">
      <c r="A1996" s="11">
        <v>33</v>
      </c>
      <c r="B1996" s="14" t="s">
        <v>4724</v>
      </c>
      <c r="C1996" s="52" t="s">
        <v>13590</v>
      </c>
      <c r="D1996" s="128"/>
      <c r="E1996" s="129"/>
      <c r="F1996" s="129"/>
      <c r="G1996" s="130"/>
      <c r="H1996" s="128"/>
      <c r="I1996" s="129"/>
      <c r="J1996" s="129"/>
      <c r="K1996" s="130"/>
      <c r="L1996" s="2"/>
      <c r="M1996" s="2"/>
      <c r="N1996" s="58"/>
      <c r="O1996" s="81"/>
      <c r="P1996" s="185"/>
      <c r="Q1996" s="2"/>
      <c r="R1996" s="2"/>
      <c r="S1996" s="44"/>
      <c r="T1996" s="45"/>
      <c r="U1996" s="2"/>
      <c r="V1996" s="2"/>
      <c r="W1996" s="2"/>
      <c r="X1996" s="2"/>
      <c r="Y1996" s="145"/>
      <c r="Z1996" s="71"/>
      <c r="AA1996" s="232"/>
      <c r="AB1996" s="72"/>
      <c r="AC1996" s="145"/>
      <c r="AD1996" s="71"/>
      <c r="AE1996" s="36"/>
      <c r="AF1996" s="201"/>
      <c r="AG1996" s="55"/>
      <c r="AH1996" s="141"/>
      <c r="AI1996" s="268" t="s">
        <v>7356</v>
      </c>
      <c r="AJ1996" s="53">
        <v>5</v>
      </c>
      <c r="AK1996" s="181" t="s">
        <v>7357</v>
      </c>
      <c r="AL1996" s="98">
        <f>ROUND(ROUND(P1993*Y1994,0)*$AD$1775-AJ1996,0)</f>
        <v>237</v>
      </c>
      <c r="AM1996" s="66"/>
    </row>
    <row r="1997" spans="1:39" ht="16.75" customHeight="1" x14ac:dyDescent="0.3">
      <c r="A1997" s="11">
        <v>33</v>
      </c>
      <c r="B1997" s="14" t="s">
        <v>4723</v>
      </c>
      <c r="C1997" s="52" t="s">
        <v>13589</v>
      </c>
      <c r="D1997" s="128"/>
      <c r="E1997" s="129"/>
      <c r="F1997" s="129"/>
      <c r="G1997" s="130"/>
      <c r="H1997" s="128"/>
      <c r="I1997" s="129"/>
      <c r="J1997" s="129"/>
      <c r="K1997" s="130"/>
      <c r="L1997" s="2"/>
      <c r="M1997" s="2"/>
      <c r="N1997" s="58"/>
      <c r="O1997" s="81"/>
      <c r="P1997" s="185"/>
      <c r="Q1997" s="2"/>
      <c r="R1997" s="2"/>
      <c r="S1997" s="44"/>
      <c r="T1997" s="45"/>
      <c r="U1997" s="2"/>
      <c r="V1997" s="2"/>
      <c r="W1997" s="2"/>
      <c r="X1997" s="2"/>
      <c r="Y1997" s="145"/>
      <c r="Z1997" s="71"/>
      <c r="AA1997" s="232"/>
      <c r="AB1997" s="72"/>
      <c r="AC1997" s="145"/>
      <c r="AD1997" s="71"/>
      <c r="AE1997" s="291" t="s">
        <v>12369</v>
      </c>
      <c r="AF1997" s="220" t="s">
        <v>7358</v>
      </c>
      <c r="AG1997" s="55" t="s">
        <v>7390</v>
      </c>
      <c r="AH1997" s="141">
        <v>0.7</v>
      </c>
      <c r="AI1997" s="269"/>
      <c r="AJ1997" s="136"/>
      <c r="AK1997" s="75"/>
      <c r="AL1997" s="98">
        <f>ROUND(ROUND(ROUND(P1993*Y1994,0)*$AD$1775,0)*AH1997-AJ1996,0)</f>
        <v>164</v>
      </c>
      <c r="AM1997" s="66"/>
    </row>
    <row r="1998" spans="1:39" ht="16.75" customHeight="1" x14ac:dyDescent="0.3">
      <c r="A1998" s="11">
        <v>33</v>
      </c>
      <c r="B1998" s="14" t="s">
        <v>4722</v>
      </c>
      <c r="C1998" s="52" t="s">
        <v>13588</v>
      </c>
      <c r="D1998" s="128"/>
      <c r="E1998" s="129"/>
      <c r="F1998" s="129"/>
      <c r="G1998" s="130"/>
      <c r="H1998" s="128"/>
      <c r="I1998" s="129"/>
      <c r="J1998" s="129"/>
      <c r="K1998" s="130"/>
      <c r="L1998" s="2"/>
      <c r="M1998" s="2"/>
      <c r="N1998" s="58"/>
      <c r="O1998" s="81"/>
      <c r="P1998" s="185"/>
      <c r="Q1998" s="2"/>
      <c r="R1998" s="2"/>
      <c r="S1998" s="44"/>
      <c r="T1998" s="43"/>
      <c r="U1998" s="8"/>
      <c r="V1998" s="8"/>
      <c r="W1998" s="8"/>
      <c r="X1998" s="8"/>
      <c r="Y1998" s="180"/>
      <c r="Z1998" s="73"/>
      <c r="AA1998" s="232"/>
      <c r="AB1998" s="72"/>
      <c r="AC1998" s="145"/>
      <c r="AD1998" s="71"/>
      <c r="AE1998" s="292"/>
      <c r="AF1998" s="220" t="s">
        <v>7391</v>
      </c>
      <c r="AG1998" s="55" t="s">
        <v>7390</v>
      </c>
      <c r="AH1998" s="141">
        <v>0.5</v>
      </c>
      <c r="AI1998" s="270"/>
      <c r="AJ1998" s="144"/>
      <c r="AK1998" s="150"/>
      <c r="AL1998" s="98">
        <f>ROUND(ROUND(ROUND(P1993*Y1994,0)*$AD$1775,0)*AH1998-AJ1996,0)</f>
        <v>116</v>
      </c>
      <c r="AM1998" s="66"/>
    </row>
    <row r="1999" spans="1:39" ht="16.75" customHeight="1" x14ac:dyDescent="0.3">
      <c r="A1999" s="11">
        <v>33</v>
      </c>
      <c r="B1999" s="14" t="s">
        <v>4721</v>
      </c>
      <c r="C1999" s="52" t="s">
        <v>13587</v>
      </c>
      <c r="D1999" s="45"/>
      <c r="E1999" s="2"/>
      <c r="F1999" s="2"/>
      <c r="G1999" s="44"/>
      <c r="H1999" s="45"/>
      <c r="I1999" s="2"/>
      <c r="J1999" s="2"/>
      <c r="K1999" s="44"/>
      <c r="L1999" s="2"/>
      <c r="M1999" s="2"/>
      <c r="N1999" s="58"/>
      <c r="O1999" s="81"/>
      <c r="P1999" s="185"/>
      <c r="Q1999" s="2"/>
      <c r="R1999" s="2"/>
      <c r="S1999" s="44"/>
      <c r="T1999" s="281" t="s">
        <v>13491</v>
      </c>
      <c r="U1999" s="282"/>
      <c r="V1999" s="282"/>
      <c r="W1999" s="282"/>
      <c r="X1999" s="2"/>
      <c r="Y1999" s="145"/>
      <c r="Z1999" s="71"/>
      <c r="AA1999" s="232"/>
      <c r="AB1999" s="72"/>
      <c r="AC1999" s="145"/>
      <c r="AD1999" s="71"/>
      <c r="AE1999" s="36"/>
      <c r="AF1999" s="194"/>
      <c r="AG1999" s="7"/>
      <c r="AH1999" s="7"/>
      <c r="AI1999" s="36"/>
      <c r="AJ1999" s="7"/>
      <c r="AK1999" s="37"/>
      <c r="AL1999" s="98">
        <f>ROUND(ROUND(P1993*Y2000,0)*$AD$1775,0)</f>
        <v>247</v>
      </c>
      <c r="AM1999" s="66"/>
    </row>
    <row r="2000" spans="1:39" ht="16.75" customHeight="1" x14ac:dyDescent="0.3">
      <c r="A2000" s="11">
        <v>33</v>
      </c>
      <c r="B2000" s="14" t="s">
        <v>4720</v>
      </c>
      <c r="C2000" s="52" t="s">
        <v>13586</v>
      </c>
      <c r="D2000" s="45"/>
      <c r="E2000" s="2"/>
      <c r="F2000" s="2"/>
      <c r="G2000" s="44"/>
      <c r="H2000" s="45"/>
      <c r="I2000" s="2"/>
      <c r="J2000" s="2"/>
      <c r="K2000" s="44"/>
      <c r="L2000" s="2"/>
      <c r="M2000" s="2"/>
      <c r="N2000" s="58"/>
      <c r="O2000" s="81"/>
      <c r="P2000" s="185"/>
      <c r="Q2000" s="2"/>
      <c r="R2000" s="2"/>
      <c r="S2000" s="44"/>
      <c r="T2000" s="284" t="s">
        <v>7405</v>
      </c>
      <c r="U2000" s="285"/>
      <c r="V2000" s="285"/>
      <c r="W2000" s="285"/>
      <c r="X2000" s="136" t="s">
        <v>7404</v>
      </c>
      <c r="Y2000" s="273">
        <v>0.95</v>
      </c>
      <c r="Z2000" s="274"/>
      <c r="AA2000" s="233"/>
      <c r="AB2000" s="156"/>
      <c r="AC2000" s="155"/>
      <c r="AD2000" s="157"/>
      <c r="AE2000" s="291" t="s">
        <v>12369</v>
      </c>
      <c r="AF2000" s="220" t="s">
        <v>7358</v>
      </c>
      <c r="AG2000" s="55" t="s">
        <v>7390</v>
      </c>
      <c r="AH2000" s="141">
        <v>0.7</v>
      </c>
      <c r="AI2000" s="141"/>
      <c r="AJ2000" s="141"/>
      <c r="AK2000" s="142"/>
      <c r="AL2000" s="98">
        <f>ROUND(ROUND(ROUND(P1993*Y2000,0)*$AD$1775,0)*AH2000,0)</f>
        <v>173</v>
      </c>
      <c r="AM2000" s="66"/>
    </row>
    <row r="2001" spans="1:39" ht="16.75" customHeight="1" x14ac:dyDescent="0.3">
      <c r="A2001" s="11">
        <v>33</v>
      </c>
      <c r="B2001" s="14" t="s">
        <v>4719</v>
      </c>
      <c r="C2001" s="52" t="s">
        <v>13585</v>
      </c>
      <c r="D2001" s="128"/>
      <c r="E2001" s="129"/>
      <c r="F2001" s="129"/>
      <c r="G2001" s="130"/>
      <c r="H2001" s="128"/>
      <c r="I2001" s="129"/>
      <c r="J2001" s="129"/>
      <c r="K2001" s="130"/>
      <c r="L2001" s="2"/>
      <c r="M2001" s="2"/>
      <c r="N2001" s="58"/>
      <c r="O2001" s="81"/>
      <c r="P2001" s="185"/>
      <c r="Q2001" s="2"/>
      <c r="R2001" s="2"/>
      <c r="S2001" s="44"/>
      <c r="T2001" s="284"/>
      <c r="U2001" s="285"/>
      <c r="V2001" s="285"/>
      <c r="W2001" s="285"/>
      <c r="X2001" s="2"/>
      <c r="Y2001" s="145"/>
      <c r="Z2001" s="71"/>
      <c r="AA2001" s="232"/>
      <c r="AB2001" s="72"/>
      <c r="AC2001" s="145"/>
      <c r="AD2001" s="71"/>
      <c r="AE2001" s="292"/>
      <c r="AF2001" s="220" t="s">
        <v>7391</v>
      </c>
      <c r="AG2001" s="55" t="s">
        <v>7390</v>
      </c>
      <c r="AH2001" s="141">
        <v>0.5</v>
      </c>
      <c r="AI2001" s="141"/>
      <c r="AJ2001" s="141"/>
      <c r="AK2001" s="142"/>
      <c r="AL2001" s="98">
        <f>ROUND(ROUND(ROUND(P1993*Y2000,0)*$AD$1775,0)*AH2001,0)</f>
        <v>124</v>
      </c>
      <c r="AM2001" s="66"/>
    </row>
    <row r="2002" spans="1:39" ht="16.75" customHeight="1" x14ac:dyDescent="0.3">
      <c r="A2002" s="11">
        <v>33</v>
      </c>
      <c r="B2002" s="14" t="s">
        <v>4718</v>
      </c>
      <c r="C2002" s="52" t="s">
        <v>13584</v>
      </c>
      <c r="D2002" s="128"/>
      <c r="E2002" s="129"/>
      <c r="F2002" s="129"/>
      <c r="G2002" s="130"/>
      <c r="H2002" s="128"/>
      <c r="I2002" s="129"/>
      <c r="J2002" s="129"/>
      <c r="K2002" s="130"/>
      <c r="L2002" s="2"/>
      <c r="M2002" s="2"/>
      <c r="N2002" s="58"/>
      <c r="O2002" s="81"/>
      <c r="P2002" s="185"/>
      <c r="Q2002" s="2"/>
      <c r="R2002" s="2"/>
      <c r="S2002" s="44"/>
      <c r="T2002" s="45"/>
      <c r="U2002" s="2"/>
      <c r="V2002" s="2"/>
      <c r="W2002" s="2"/>
      <c r="X2002" s="2"/>
      <c r="Y2002" s="145"/>
      <c r="Z2002" s="71"/>
      <c r="AA2002" s="232"/>
      <c r="AB2002" s="72"/>
      <c r="AC2002" s="145"/>
      <c r="AD2002" s="71"/>
      <c r="AE2002" s="36"/>
      <c r="AF2002" s="201"/>
      <c r="AG2002" s="55"/>
      <c r="AH2002" s="141"/>
      <c r="AI2002" s="268" t="s">
        <v>7356</v>
      </c>
      <c r="AJ2002" s="53">
        <v>5</v>
      </c>
      <c r="AK2002" s="181" t="s">
        <v>7357</v>
      </c>
      <c r="AL2002" s="98">
        <f>ROUND(ROUND(P1993*Y2000,0)*$AD$1775-AJ2002,0)</f>
        <v>242</v>
      </c>
      <c r="AM2002" s="66"/>
    </row>
    <row r="2003" spans="1:39" ht="16.75" customHeight="1" x14ac:dyDescent="0.3">
      <c r="A2003" s="11">
        <v>33</v>
      </c>
      <c r="B2003" s="14" t="s">
        <v>4717</v>
      </c>
      <c r="C2003" s="52" t="s">
        <v>13583</v>
      </c>
      <c r="D2003" s="128"/>
      <c r="E2003" s="129"/>
      <c r="F2003" s="129"/>
      <c r="G2003" s="130"/>
      <c r="H2003" s="128"/>
      <c r="I2003" s="129"/>
      <c r="J2003" s="129"/>
      <c r="K2003" s="130"/>
      <c r="L2003" s="2"/>
      <c r="M2003" s="2"/>
      <c r="N2003" s="58"/>
      <c r="O2003" s="81"/>
      <c r="P2003" s="185"/>
      <c r="Q2003" s="2"/>
      <c r="R2003" s="2"/>
      <c r="S2003" s="44"/>
      <c r="T2003" s="45"/>
      <c r="U2003" s="2"/>
      <c r="V2003" s="2"/>
      <c r="W2003" s="2"/>
      <c r="X2003" s="2"/>
      <c r="Y2003" s="145"/>
      <c r="Z2003" s="71"/>
      <c r="AA2003" s="232"/>
      <c r="AB2003" s="72"/>
      <c r="AC2003" s="145"/>
      <c r="AD2003" s="71"/>
      <c r="AE2003" s="291" t="s">
        <v>12369</v>
      </c>
      <c r="AF2003" s="220" t="s">
        <v>7358</v>
      </c>
      <c r="AG2003" s="55" t="s">
        <v>7390</v>
      </c>
      <c r="AH2003" s="141">
        <v>0.7</v>
      </c>
      <c r="AI2003" s="269"/>
      <c r="AJ2003" s="136"/>
      <c r="AK2003" s="75"/>
      <c r="AL2003" s="98">
        <f>ROUND(ROUND(ROUND(P1993*Y2000,0)*$AD$1775,0)*AH2003-AJ2002,0)</f>
        <v>168</v>
      </c>
      <c r="AM2003" s="66"/>
    </row>
    <row r="2004" spans="1:39" ht="16.75" customHeight="1" x14ac:dyDescent="0.3">
      <c r="A2004" s="11">
        <v>33</v>
      </c>
      <c r="B2004" s="14" t="s">
        <v>4716</v>
      </c>
      <c r="C2004" s="52" t="s">
        <v>13582</v>
      </c>
      <c r="D2004" s="128"/>
      <c r="E2004" s="129"/>
      <c r="F2004" s="129"/>
      <c r="G2004" s="130"/>
      <c r="H2004" s="128"/>
      <c r="I2004" s="129"/>
      <c r="J2004" s="129"/>
      <c r="K2004" s="130"/>
      <c r="L2004" s="2"/>
      <c r="M2004" s="2"/>
      <c r="N2004" s="58"/>
      <c r="O2004" s="81"/>
      <c r="P2004" s="185"/>
      <c r="Q2004" s="2"/>
      <c r="R2004" s="2"/>
      <c r="S2004" s="44"/>
      <c r="T2004" s="43"/>
      <c r="U2004" s="8"/>
      <c r="V2004" s="8"/>
      <c r="W2004" s="8"/>
      <c r="X2004" s="8"/>
      <c r="Y2004" s="180"/>
      <c r="Z2004" s="73"/>
      <c r="AA2004" s="232"/>
      <c r="AB2004" s="72"/>
      <c r="AC2004" s="145"/>
      <c r="AD2004" s="71"/>
      <c r="AE2004" s="292"/>
      <c r="AF2004" s="220" t="s">
        <v>7391</v>
      </c>
      <c r="AG2004" s="55" t="s">
        <v>7390</v>
      </c>
      <c r="AH2004" s="141">
        <v>0.5</v>
      </c>
      <c r="AI2004" s="270"/>
      <c r="AJ2004" s="144"/>
      <c r="AK2004" s="150"/>
      <c r="AL2004" s="98">
        <f>ROUND(ROUND(ROUND(P1993*Y2000,0)*$AD$1775,0)*AH2004-AJ2002,0)</f>
        <v>119</v>
      </c>
      <c r="AM2004" s="66"/>
    </row>
    <row r="2005" spans="1:39" ht="16.75" customHeight="1" x14ac:dyDescent="0.3">
      <c r="A2005" s="11">
        <v>33</v>
      </c>
      <c r="B2005" s="14" t="s">
        <v>4715</v>
      </c>
      <c r="C2005" s="52" t="s">
        <v>13581</v>
      </c>
      <c r="D2005" s="45"/>
      <c r="E2005" s="2"/>
      <c r="F2005" s="2"/>
      <c r="G2005" s="44"/>
      <c r="H2005" s="45"/>
      <c r="I2005" s="2"/>
      <c r="J2005" s="2"/>
      <c r="K2005" s="44"/>
      <c r="L2005" s="2"/>
      <c r="M2005" s="2"/>
      <c r="N2005" s="58"/>
      <c r="O2005" s="81"/>
      <c r="P2005" s="167" t="s">
        <v>7425</v>
      </c>
      <c r="Q2005" s="36"/>
      <c r="R2005" s="36"/>
      <c r="S2005" s="50"/>
      <c r="T2005" s="36"/>
      <c r="U2005" s="36"/>
      <c r="V2005" s="36"/>
      <c r="W2005" s="36"/>
      <c r="X2005" s="36"/>
      <c r="Y2005" s="217"/>
      <c r="Z2005" s="50"/>
      <c r="AA2005" s="12"/>
      <c r="AB2005" s="45"/>
      <c r="AC2005" s="2"/>
      <c r="AD2005" s="44"/>
      <c r="AE2005" s="36"/>
      <c r="AF2005" s="53"/>
      <c r="AG2005" s="36"/>
      <c r="AH2005" s="36"/>
      <c r="AI2005" s="36"/>
      <c r="AJ2005" s="36"/>
      <c r="AK2005" s="50"/>
      <c r="AL2005" s="98">
        <f>ROUND(P2011*$AD$1775,0)</f>
        <v>237</v>
      </c>
      <c r="AM2005" s="66"/>
    </row>
    <row r="2006" spans="1:39" ht="16.75" customHeight="1" x14ac:dyDescent="0.3">
      <c r="A2006" s="11">
        <v>33</v>
      </c>
      <c r="B2006" s="14" t="s">
        <v>4714</v>
      </c>
      <c r="C2006" s="52" t="s">
        <v>13580</v>
      </c>
      <c r="D2006" s="45"/>
      <c r="E2006" s="2"/>
      <c r="F2006" s="2"/>
      <c r="G2006" s="44"/>
      <c r="H2006" s="45"/>
      <c r="I2006" s="2"/>
      <c r="J2006" s="2"/>
      <c r="K2006" s="44"/>
      <c r="L2006" s="2"/>
      <c r="M2006" s="2"/>
      <c r="N2006" s="58"/>
      <c r="O2006" s="81"/>
      <c r="P2006" s="185"/>
      <c r="Q2006" s="2"/>
      <c r="R2006" s="2"/>
      <c r="S2006" s="44"/>
      <c r="T2006" s="2"/>
      <c r="U2006" s="2"/>
      <c r="V2006" s="2"/>
      <c r="W2006" s="2"/>
      <c r="X2006" s="2"/>
      <c r="Y2006" s="145"/>
      <c r="Z2006" s="71"/>
      <c r="AA2006" s="232"/>
      <c r="AB2006" s="72"/>
      <c r="AC2006" s="145"/>
      <c r="AD2006" s="71"/>
      <c r="AE2006" s="291" t="s">
        <v>12369</v>
      </c>
      <c r="AF2006" s="220" t="s">
        <v>7358</v>
      </c>
      <c r="AG2006" s="55" t="s">
        <v>7390</v>
      </c>
      <c r="AH2006" s="141">
        <v>0.7</v>
      </c>
      <c r="AI2006" s="141"/>
      <c r="AJ2006" s="141"/>
      <c r="AK2006" s="142"/>
      <c r="AL2006" s="98">
        <f>ROUND(ROUND(P2011*$AD$1775,0)*AH2006,0)</f>
        <v>166</v>
      </c>
      <c r="AM2006" s="66"/>
    </row>
    <row r="2007" spans="1:39" ht="16.75" customHeight="1" x14ac:dyDescent="0.3">
      <c r="A2007" s="11">
        <v>33</v>
      </c>
      <c r="B2007" s="14" t="s">
        <v>4713</v>
      </c>
      <c r="C2007" s="52" t="s">
        <v>13579</v>
      </c>
      <c r="D2007" s="128"/>
      <c r="E2007" s="129"/>
      <c r="F2007" s="129"/>
      <c r="G2007" s="130"/>
      <c r="H2007" s="128"/>
      <c r="I2007" s="129"/>
      <c r="J2007" s="129"/>
      <c r="K2007" s="130"/>
      <c r="L2007" s="2"/>
      <c r="M2007" s="2"/>
      <c r="N2007" s="58"/>
      <c r="O2007" s="81"/>
      <c r="P2007" s="185"/>
      <c r="Q2007" s="2"/>
      <c r="R2007" s="2"/>
      <c r="S2007" s="44"/>
      <c r="T2007" s="45"/>
      <c r="U2007" s="2"/>
      <c r="V2007" s="2"/>
      <c r="W2007" s="2"/>
      <c r="X2007" s="2"/>
      <c r="Y2007" s="145"/>
      <c r="Z2007" s="71"/>
      <c r="AA2007" s="232"/>
      <c r="AB2007" s="72"/>
      <c r="AC2007" s="145"/>
      <c r="AD2007" s="71"/>
      <c r="AE2007" s="292"/>
      <c r="AF2007" s="220" t="s">
        <v>7391</v>
      </c>
      <c r="AG2007" s="55" t="s">
        <v>7390</v>
      </c>
      <c r="AH2007" s="141">
        <v>0.5</v>
      </c>
      <c r="AI2007" s="141"/>
      <c r="AJ2007" s="141"/>
      <c r="AK2007" s="142"/>
      <c r="AL2007" s="98">
        <f>ROUND(ROUND(P2011*$AD$1775,0)*AH2007,0)</f>
        <v>119</v>
      </c>
      <c r="AM2007" s="66"/>
    </row>
    <row r="2008" spans="1:39" ht="16.75" customHeight="1" x14ac:dyDescent="0.3">
      <c r="A2008" s="11">
        <v>33</v>
      </c>
      <c r="B2008" s="14" t="s">
        <v>4712</v>
      </c>
      <c r="C2008" s="52" t="s">
        <v>13578</v>
      </c>
      <c r="D2008" s="128"/>
      <c r="E2008" s="129"/>
      <c r="F2008" s="129"/>
      <c r="G2008" s="130"/>
      <c r="H2008" s="128"/>
      <c r="I2008" s="129"/>
      <c r="J2008" s="129"/>
      <c r="K2008" s="130"/>
      <c r="L2008" s="2"/>
      <c r="M2008" s="2"/>
      <c r="N2008" s="58"/>
      <c r="O2008" s="81"/>
      <c r="P2008" s="185"/>
      <c r="Q2008" s="2"/>
      <c r="R2008" s="2"/>
      <c r="S2008" s="44"/>
      <c r="T2008" s="2"/>
      <c r="U2008" s="2"/>
      <c r="V2008" s="2"/>
      <c r="W2008" s="2"/>
      <c r="X2008" s="2"/>
      <c r="Y2008" s="145"/>
      <c r="Z2008" s="71"/>
      <c r="AA2008" s="232"/>
      <c r="AB2008" s="72"/>
      <c r="AC2008" s="145"/>
      <c r="AD2008" s="71"/>
      <c r="AE2008" s="36"/>
      <c r="AF2008" s="201"/>
      <c r="AG2008" s="55"/>
      <c r="AH2008" s="141"/>
      <c r="AI2008" s="268" t="s">
        <v>7356</v>
      </c>
      <c r="AJ2008" s="53">
        <v>5</v>
      </c>
      <c r="AK2008" s="181" t="s">
        <v>7357</v>
      </c>
      <c r="AL2008" s="98">
        <f>ROUND(P2011*$AD$1775-AJ2008,0)</f>
        <v>232</v>
      </c>
      <c r="AM2008" s="66"/>
    </row>
    <row r="2009" spans="1:39" ht="16.75" customHeight="1" x14ac:dyDescent="0.3">
      <c r="A2009" s="11">
        <v>33</v>
      </c>
      <c r="B2009" s="14" t="s">
        <v>4711</v>
      </c>
      <c r="C2009" s="52" t="s">
        <v>13577</v>
      </c>
      <c r="D2009" s="128"/>
      <c r="E2009" s="129"/>
      <c r="F2009" s="129"/>
      <c r="G2009" s="130"/>
      <c r="H2009" s="128"/>
      <c r="I2009" s="129"/>
      <c r="J2009" s="129"/>
      <c r="K2009" s="130"/>
      <c r="L2009" s="2"/>
      <c r="M2009" s="2"/>
      <c r="N2009" s="58"/>
      <c r="O2009" s="81"/>
      <c r="P2009" s="185"/>
      <c r="Q2009" s="2"/>
      <c r="R2009" s="2"/>
      <c r="S2009" s="44"/>
      <c r="T2009" s="2"/>
      <c r="U2009" s="2"/>
      <c r="V2009" s="2"/>
      <c r="W2009" s="2"/>
      <c r="X2009" s="2"/>
      <c r="Y2009" s="145"/>
      <c r="Z2009" s="71"/>
      <c r="AA2009" s="232"/>
      <c r="AB2009" s="72"/>
      <c r="AC2009" s="145"/>
      <c r="AD2009" s="71"/>
      <c r="AE2009" s="291" t="s">
        <v>12369</v>
      </c>
      <c r="AF2009" s="220" t="s">
        <v>7358</v>
      </c>
      <c r="AG2009" s="55" t="s">
        <v>7390</v>
      </c>
      <c r="AH2009" s="141">
        <v>0.7</v>
      </c>
      <c r="AI2009" s="269"/>
      <c r="AJ2009" s="136"/>
      <c r="AK2009" s="75"/>
      <c r="AL2009" s="98">
        <f>ROUND(ROUND(P2011*$AD$1775,0)*AH2009-AJ2008,0)</f>
        <v>161</v>
      </c>
      <c r="AM2009" s="66"/>
    </row>
    <row r="2010" spans="1:39" ht="16.75" customHeight="1" x14ac:dyDescent="0.3">
      <c r="A2010" s="11">
        <v>33</v>
      </c>
      <c r="B2010" s="14" t="s">
        <v>4710</v>
      </c>
      <c r="C2010" s="52" t="s">
        <v>13576</v>
      </c>
      <c r="D2010" s="128"/>
      <c r="E2010" s="129"/>
      <c r="F2010" s="129"/>
      <c r="G2010" s="130"/>
      <c r="H2010" s="128"/>
      <c r="I2010" s="129"/>
      <c r="J2010" s="129"/>
      <c r="K2010" s="130"/>
      <c r="L2010" s="2"/>
      <c r="M2010" s="2"/>
      <c r="N2010" s="58"/>
      <c r="O2010" s="81"/>
      <c r="P2010" s="185"/>
      <c r="Q2010" s="2"/>
      <c r="R2010" s="2"/>
      <c r="S2010" s="44"/>
      <c r="T2010" s="2"/>
      <c r="U2010" s="2"/>
      <c r="V2010" s="2"/>
      <c r="W2010" s="2"/>
      <c r="X2010" s="2"/>
      <c r="Y2010" s="145"/>
      <c r="Z2010" s="71"/>
      <c r="AA2010" s="232"/>
      <c r="AB2010" s="72"/>
      <c r="AC2010" s="145"/>
      <c r="AD2010" s="71"/>
      <c r="AE2010" s="292"/>
      <c r="AF2010" s="220" t="s">
        <v>7391</v>
      </c>
      <c r="AG2010" s="55" t="s">
        <v>7390</v>
      </c>
      <c r="AH2010" s="141">
        <v>0.5</v>
      </c>
      <c r="AI2010" s="270"/>
      <c r="AJ2010" s="144"/>
      <c r="AK2010" s="150"/>
      <c r="AL2010" s="98">
        <f>ROUND(ROUND(P2011*$AD$1775,0)*AH2010-AJ2008,0)</f>
        <v>114</v>
      </c>
      <c r="AM2010" s="66"/>
    </row>
    <row r="2011" spans="1:39" ht="16.75" customHeight="1" x14ac:dyDescent="0.3">
      <c r="A2011" s="11">
        <v>33</v>
      </c>
      <c r="B2011" s="14" t="s">
        <v>4709</v>
      </c>
      <c r="C2011" s="52" t="s">
        <v>13575</v>
      </c>
      <c r="D2011" s="45"/>
      <c r="E2011" s="2"/>
      <c r="F2011" s="2"/>
      <c r="G2011" s="44"/>
      <c r="H2011" s="45"/>
      <c r="I2011" s="2"/>
      <c r="J2011" s="2"/>
      <c r="K2011" s="44"/>
      <c r="L2011" s="2"/>
      <c r="M2011" s="2"/>
      <c r="N2011" s="58"/>
      <c r="O2011" s="81"/>
      <c r="P2011" s="271">
        <f>'21共同生活援助（日中支援型）'!P967</f>
        <v>473</v>
      </c>
      <c r="Q2011" s="272"/>
      <c r="R2011" s="2" t="s">
        <v>7388</v>
      </c>
      <c r="S2011" s="44"/>
      <c r="T2011" s="281" t="s">
        <v>7380</v>
      </c>
      <c r="U2011" s="282"/>
      <c r="V2011" s="282"/>
      <c r="W2011" s="282"/>
      <c r="X2011" s="36"/>
      <c r="Y2011" s="217"/>
      <c r="Z2011" s="74"/>
      <c r="AA2011" s="232"/>
      <c r="AB2011" s="72"/>
      <c r="AC2011" s="145"/>
      <c r="AD2011" s="71"/>
      <c r="AE2011" s="36"/>
      <c r="AF2011" s="194"/>
      <c r="AG2011" s="7"/>
      <c r="AH2011" s="7"/>
      <c r="AI2011" s="36"/>
      <c r="AJ2011" s="7"/>
      <c r="AK2011" s="37"/>
      <c r="AL2011" s="98">
        <f>ROUND(ROUND(P2011*Y2012,0)*$AD$1775,0)</f>
        <v>220</v>
      </c>
      <c r="AM2011" s="66"/>
    </row>
    <row r="2012" spans="1:39" ht="16.75" customHeight="1" x14ac:dyDescent="0.3">
      <c r="A2012" s="11">
        <v>33</v>
      </c>
      <c r="B2012" s="14" t="s">
        <v>4708</v>
      </c>
      <c r="C2012" s="52" t="s">
        <v>13574</v>
      </c>
      <c r="D2012" s="45"/>
      <c r="E2012" s="2"/>
      <c r="F2012" s="2"/>
      <c r="G2012" s="44"/>
      <c r="H2012" s="45"/>
      <c r="I2012" s="2"/>
      <c r="J2012" s="2"/>
      <c r="K2012" s="44"/>
      <c r="L2012" s="2"/>
      <c r="M2012" s="2"/>
      <c r="N2012" s="58"/>
      <c r="O2012" s="81"/>
      <c r="P2012" s="72"/>
      <c r="Q2012" s="145"/>
      <c r="R2012" s="2"/>
      <c r="S2012" s="44"/>
      <c r="T2012" s="284"/>
      <c r="U2012" s="285"/>
      <c r="V2012" s="285"/>
      <c r="W2012" s="285"/>
      <c r="X2012" s="136" t="s">
        <v>7404</v>
      </c>
      <c r="Y2012" s="273">
        <v>0.93</v>
      </c>
      <c r="Z2012" s="274"/>
      <c r="AA2012" s="233"/>
      <c r="AB2012" s="156"/>
      <c r="AC2012" s="155"/>
      <c r="AD2012" s="157"/>
      <c r="AE2012" s="291" t="s">
        <v>12369</v>
      </c>
      <c r="AF2012" s="220" t="s">
        <v>7358</v>
      </c>
      <c r="AG2012" s="55" t="s">
        <v>7390</v>
      </c>
      <c r="AH2012" s="141">
        <v>0.7</v>
      </c>
      <c r="AI2012" s="141"/>
      <c r="AJ2012" s="141"/>
      <c r="AK2012" s="142"/>
      <c r="AL2012" s="98">
        <f>ROUND(ROUND(ROUND(P2011*Y2012,0)*$AD$1775,0)*AH2012,0)</f>
        <v>154</v>
      </c>
      <c r="AM2012" s="66"/>
    </row>
    <row r="2013" spans="1:39" ht="16.75" customHeight="1" x14ac:dyDescent="0.3">
      <c r="A2013" s="11">
        <v>33</v>
      </c>
      <c r="B2013" s="14" t="s">
        <v>4707</v>
      </c>
      <c r="C2013" s="52" t="s">
        <v>13573</v>
      </c>
      <c r="D2013" s="128"/>
      <c r="E2013" s="129"/>
      <c r="F2013" s="129"/>
      <c r="G2013" s="130"/>
      <c r="H2013" s="128"/>
      <c r="I2013" s="129"/>
      <c r="J2013" s="129"/>
      <c r="K2013" s="130"/>
      <c r="L2013" s="2"/>
      <c r="M2013" s="2"/>
      <c r="N2013" s="58"/>
      <c r="O2013" s="81"/>
      <c r="P2013" s="185"/>
      <c r="Q2013" s="2"/>
      <c r="R2013" s="2"/>
      <c r="S2013" s="44"/>
      <c r="T2013" s="284"/>
      <c r="U2013" s="285"/>
      <c r="V2013" s="285"/>
      <c r="W2013" s="285"/>
      <c r="X2013" s="2"/>
      <c r="Y2013" s="145"/>
      <c r="Z2013" s="71"/>
      <c r="AA2013" s="232"/>
      <c r="AB2013" s="72"/>
      <c r="AC2013" s="145"/>
      <c r="AD2013" s="71"/>
      <c r="AE2013" s="292"/>
      <c r="AF2013" s="220" t="s">
        <v>7391</v>
      </c>
      <c r="AG2013" s="55" t="s">
        <v>7390</v>
      </c>
      <c r="AH2013" s="141">
        <v>0.5</v>
      </c>
      <c r="AI2013" s="141"/>
      <c r="AJ2013" s="141"/>
      <c r="AK2013" s="142"/>
      <c r="AL2013" s="6">
        <f>ROUND(ROUND(ROUND(P2011*Y2012,0)*$AD$1775,0)*AH2013,0)</f>
        <v>110</v>
      </c>
      <c r="AM2013" s="66"/>
    </row>
    <row r="2014" spans="1:39" ht="16.75" customHeight="1" x14ac:dyDescent="0.3">
      <c r="A2014" s="11">
        <v>33</v>
      </c>
      <c r="B2014" s="14" t="s">
        <v>4706</v>
      </c>
      <c r="C2014" s="52" t="s">
        <v>13572</v>
      </c>
      <c r="D2014" s="128"/>
      <c r="E2014" s="129"/>
      <c r="F2014" s="129"/>
      <c r="G2014" s="130"/>
      <c r="H2014" s="128"/>
      <c r="I2014" s="129"/>
      <c r="J2014" s="129"/>
      <c r="K2014" s="130"/>
      <c r="L2014" s="2"/>
      <c r="M2014" s="2"/>
      <c r="N2014" s="58"/>
      <c r="O2014" s="81"/>
      <c r="P2014" s="185"/>
      <c r="Q2014" s="2"/>
      <c r="R2014" s="2"/>
      <c r="S2014" s="44"/>
      <c r="T2014" s="45"/>
      <c r="U2014" s="2"/>
      <c r="V2014" s="2"/>
      <c r="W2014" s="2"/>
      <c r="X2014" s="2"/>
      <c r="Y2014" s="145"/>
      <c r="Z2014" s="71"/>
      <c r="AA2014" s="232"/>
      <c r="AB2014" s="72"/>
      <c r="AC2014" s="145"/>
      <c r="AD2014" s="71"/>
      <c r="AE2014" s="36"/>
      <c r="AF2014" s="201"/>
      <c r="AG2014" s="55"/>
      <c r="AH2014" s="141"/>
      <c r="AI2014" s="268" t="s">
        <v>7356</v>
      </c>
      <c r="AJ2014" s="53">
        <v>5</v>
      </c>
      <c r="AK2014" s="181" t="s">
        <v>7357</v>
      </c>
      <c r="AL2014" s="98">
        <f>ROUND(ROUND(P2011*Y2012,0)*$AD$1775-AJ2014,0)</f>
        <v>215</v>
      </c>
      <c r="AM2014" s="66"/>
    </row>
    <row r="2015" spans="1:39" ht="16.75" customHeight="1" x14ac:dyDescent="0.3">
      <c r="A2015" s="11">
        <v>33</v>
      </c>
      <c r="B2015" s="14" t="s">
        <v>4705</v>
      </c>
      <c r="C2015" s="52" t="s">
        <v>13571</v>
      </c>
      <c r="D2015" s="128"/>
      <c r="E2015" s="129"/>
      <c r="F2015" s="129"/>
      <c r="G2015" s="130"/>
      <c r="H2015" s="128"/>
      <c r="I2015" s="129"/>
      <c r="J2015" s="129"/>
      <c r="K2015" s="130"/>
      <c r="L2015" s="2"/>
      <c r="M2015" s="2"/>
      <c r="N2015" s="58"/>
      <c r="O2015" s="81"/>
      <c r="P2015" s="185"/>
      <c r="Q2015" s="2"/>
      <c r="R2015" s="2"/>
      <c r="S2015" s="44"/>
      <c r="T2015" s="45"/>
      <c r="U2015" s="2"/>
      <c r="V2015" s="2"/>
      <c r="W2015" s="2"/>
      <c r="X2015" s="2"/>
      <c r="Y2015" s="145"/>
      <c r="Z2015" s="71"/>
      <c r="AA2015" s="232"/>
      <c r="AB2015" s="72"/>
      <c r="AC2015" s="145"/>
      <c r="AD2015" s="71"/>
      <c r="AE2015" s="291" t="s">
        <v>12369</v>
      </c>
      <c r="AF2015" s="220" t="s">
        <v>7358</v>
      </c>
      <c r="AG2015" s="55" t="s">
        <v>7390</v>
      </c>
      <c r="AH2015" s="141">
        <v>0.7</v>
      </c>
      <c r="AI2015" s="269"/>
      <c r="AJ2015" s="136"/>
      <c r="AK2015" s="75"/>
      <c r="AL2015" s="98">
        <f>ROUND(ROUND(ROUND(P2011*Y2012,0)*$AD$1775,0)*AH2015-AJ2014,0)</f>
        <v>149</v>
      </c>
      <c r="AM2015" s="66"/>
    </row>
    <row r="2016" spans="1:39" ht="16.75" customHeight="1" x14ac:dyDescent="0.3">
      <c r="A2016" s="11">
        <v>33</v>
      </c>
      <c r="B2016" s="14" t="s">
        <v>4704</v>
      </c>
      <c r="C2016" s="52" t="s">
        <v>13570</v>
      </c>
      <c r="D2016" s="128"/>
      <c r="E2016" s="129"/>
      <c r="F2016" s="129"/>
      <c r="G2016" s="130"/>
      <c r="H2016" s="128"/>
      <c r="I2016" s="129"/>
      <c r="J2016" s="129"/>
      <c r="K2016" s="130"/>
      <c r="L2016" s="2"/>
      <c r="M2016" s="2"/>
      <c r="N2016" s="58"/>
      <c r="O2016" s="81"/>
      <c r="P2016" s="185"/>
      <c r="Q2016" s="2"/>
      <c r="R2016" s="2"/>
      <c r="S2016" s="44"/>
      <c r="T2016" s="43"/>
      <c r="U2016" s="8"/>
      <c r="V2016" s="8"/>
      <c r="W2016" s="8"/>
      <c r="X2016" s="8"/>
      <c r="Y2016" s="180"/>
      <c r="Z2016" s="73"/>
      <c r="AA2016" s="232"/>
      <c r="AB2016" s="72"/>
      <c r="AC2016" s="145"/>
      <c r="AD2016" s="71"/>
      <c r="AE2016" s="292"/>
      <c r="AF2016" s="220" t="s">
        <v>7391</v>
      </c>
      <c r="AG2016" s="55" t="s">
        <v>7390</v>
      </c>
      <c r="AH2016" s="141">
        <v>0.5</v>
      </c>
      <c r="AI2016" s="270"/>
      <c r="AJ2016" s="144"/>
      <c r="AK2016" s="150"/>
      <c r="AL2016" s="6">
        <f>ROUND(ROUND(ROUND(P2011*Y2012,0)*$AD$1775,0)*AH2016-AJ2014,0)</f>
        <v>105</v>
      </c>
      <c r="AM2016" s="66"/>
    </row>
    <row r="2017" spans="1:39" ht="16.75" customHeight="1" x14ac:dyDescent="0.3">
      <c r="A2017" s="11">
        <v>33</v>
      </c>
      <c r="B2017" s="14" t="s">
        <v>4703</v>
      </c>
      <c r="C2017" s="52" t="s">
        <v>13569</v>
      </c>
      <c r="D2017" s="45"/>
      <c r="E2017" s="2"/>
      <c r="F2017" s="2"/>
      <c r="G2017" s="44"/>
      <c r="H2017" s="45"/>
      <c r="I2017" s="2"/>
      <c r="J2017" s="2"/>
      <c r="K2017" s="44"/>
      <c r="L2017" s="2"/>
      <c r="M2017" s="2"/>
      <c r="N2017" s="58"/>
      <c r="O2017" s="81"/>
      <c r="P2017" s="185"/>
      <c r="Q2017" s="2"/>
      <c r="R2017" s="2"/>
      <c r="S2017" s="44"/>
      <c r="T2017" s="281" t="s">
        <v>13491</v>
      </c>
      <c r="U2017" s="282"/>
      <c r="V2017" s="282"/>
      <c r="W2017" s="282"/>
      <c r="X2017" s="2"/>
      <c r="Y2017" s="145"/>
      <c r="Z2017" s="71"/>
      <c r="AA2017" s="232"/>
      <c r="AB2017" s="72"/>
      <c r="AC2017" s="145"/>
      <c r="AD2017" s="71"/>
      <c r="AE2017" s="36"/>
      <c r="AF2017" s="194"/>
      <c r="AG2017" s="7"/>
      <c r="AH2017" s="7"/>
      <c r="AI2017" s="36"/>
      <c r="AJ2017" s="7"/>
      <c r="AK2017" s="37"/>
      <c r="AL2017" s="98">
        <f>ROUND(ROUND(P2011*Y2018,0)*$AD$1775,0)</f>
        <v>225</v>
      </c>
      <c r="AM2017" s="66"/>
    </row>
    <row r="2018" spans="1:39" ht="16.75" customHeight="1" x14ac:dyDescent="0.3">
      <c r="A2018" s="11">
        <v>33</v>
      </c>
      <c r="B2018" s="14" t="s">
        <v>4702</v>
      </c>
      <c r="C2018" s="52" t="s">
        <v>13568</v>
      </c>
      <c r="D2018" s="45"/>
      <c r="E2018" s="2"/>
      <c r="F2018" s="2"/>
      <c r="G2018" s="44"/>
      <c r="H2018" s="45"/>
      <c r="I2018" s="2"/>
      <c r="J2018" s="2"/>
      <c r="K2018" s="44"/>
      <c r="L2018" s="2"/>
      <c r="M2018" s="2"/>
      <c r="N2018" s="58"/>
      <c r="O2018" s="81"/>
      <c r="P2018" s="185"/>
      <c r="Q2018" s="2"/>
      <c r="R2018" s="2"/>
      <c r="S2018" s="44"/>
      <c r="T2018" s="284" t="s">
        <v>7405</v>
      </c>
      <c r="U2018" s="285"/>
      <c r="V2018" s="285"/>
      <c r="W2018" s="285"/>
      <c r="X2018" s="136" t="s">
        <v>7404</v>
      </c>
      <c r="Y2018" s="273">
        <v>0.95</v>
      </c>
      <c r="Z2018" s="274"/>
      <c r="AA2018" s="233"/>
      <c r="AB2018" s="156"/>
      <c r="AC2018" s="155"/>
      <c r="AD2018" s="157"/>
      <c r="AE2018" s="291" t="s">
        <v>12369</v>
      </c>
      <c r="AF2018" s="220" t="s">
        <v>7358</v>
      </c>
      <c r="AG2018" s="55" t="s">
        <v>7390</v>
      </c>
      <c r="AH2018" s="141">
        <v>0.7</v>
      </c>
      <c r="AI2018" s="141"/>
      <c r="AJ2018" s="141"/>
      <c r="AK2018" s="142"/>
      <c r="AL2018" s="98">
        <f>ROUND(ROUND(ROUND(P2011*Y2018,0)*$AD$1775,0)*AH2018,0)</f>
        <v>158</v>
      </c>
      <c r="AM2018" s="66"/>
    </row>
    <row r="2019" spans="1:39" ht="16.75" customHeight="1" x14ac:dyDescent="0.3">
      <c r="A2019" s="11">
        <v>33</v>
      </c>
      <c r="B2019" s="14" t="s">
        <v>4701</v>
      </c>
      <c r="C2019" s="52" t="s">
        <v>13567</v>
      </c>
      <c r="D2019" s="128"/>
      <c r="E2019" s="129"/>
      <c r="F2019" s="129"/>
      <c r="G2019" s="130"/>
      <c r="H2019" s="128"/>
      <c r="I2019" s="129"/>
      <c r="J2019" s="129"/>
      <c r="K2019" s="130"/>
      <c r="L2019" s="2"/>
      <c r="M2019" s="2"/>
      <c r="N2019" s="58"/>
      <c r="O2019" s="81"/>
      <c r="P2019" s="185"/>
      <c r="Q2019" s="2"/>
      <c r="R2019" s="2"/>
      <c r="S2019" s="44"/>
      <c r="T2019" s="284"/>
      <c r="U2019" s="285"/>
      <c r="V2019" s="285"/>
      <c r="W2019" s="285"/>
      <c r="X2019" s="2"/>
      <c r="Y2019" s="145"/>
      <c r="Z2019" s="71"/>
      <c r="AA2019" s="232"/>
      <c r="AB2019" s="72"/>
      <c r="AC2019" s="145"/>
      <c r="AD2019" s="71"/>
      <c r="AE2019" s="292"/>
      <c r="AF2019" s="220" t="s">
        <v>7391</v>
      </c>
      <c r="AG2019" s="55" t="s">
        <v>7390</v>
      </c>
      <c r="AH2019" s="141">
        <v>0.5</v>
      </c>
      <c r="AI2019" s="141"/>
      <c r="AJ2019" s="141"/>
      <c r="AK2019" s="142"/>
      <c r="AL2019" s="98">
        <f>ROUND(ROUND(ROUND(P2011*Y2018,0)*$AD$1775,0)*AH2019,0)</f>
        <v>113</v>
      </c>
      <c r="AM2019" s="66"/>
    </row>
    <row r="2020" spans="1:39" ht="16.75" customHeight="1" x14ac:dyDescent="0.3">
      <c r="A2020" s="11">
        <v>33</v>
      </c>
      <c r="B2020" s="14" t="s">
        <v>4700</v>
      </c>
      <c r="C2020" s="52" t="s">
        <v>13566</v>
      </c>
      <c r="D2020" s="128"/>
      <c r="E2020" s="129"/>
      <c r="F2020" s="129"/>
      <c r="G2020" s="130"/>
      <c r="H2020" s="128"/>
      <c r="I2020" s="129"/>
      <c r="J2020" s="129"/>
      <c r="K2020" s="130"/>
      <c r="L2020" s="2"/>
      <c r="M2020" s="2"/>
      <c r="N2020" s="58"/>
      <c r="O2020" s="81"/>
      <c r="P2020" s="185"/>
      <c r="Q2020" s="2"/>
      <c r="R2020" s="2"/>
      <c r="S2020" s="44"/>
      <c r="T2020" s="45"/>
      <c r="U2020" s="2"/>
      <c r="V2020" s="2"/>
      <c r="W2020" s="2"/>
      <c r="X2020" s="2"/>
      <c r="Y2020" s="145"/>
      <c r="Z2020" s="71"/>
      <c r="AA2020" s="232"/>
      <c r="AB2020" s="72"/>
      <c r="AC2020" s="145"/>
      <c r="AD2020" s="71"/>
      <c r="AE2020" s="36"/>
      <c r="AF2020" s="201"/>
      <c r="AG2020" s="55"/>
      <c r="AH2020" s="141"/>
      <c r="AI2020" s="268" t="s">
        <v>7356</v>
      </c>
      <c r="AJ2020" s="53">
        <v>5</v>
      </c>
      <c r="AK2020" s="181" t="s">
        <v>7357</v>
      </c>
      <c r="AL2020" s="98">
        <f>ROUND(ROUND(P2011*Y2018,0)*$AD$1775-AJ2020,0)</f>
        <v>220</v>
      </c>
      <c r="AM2020" s="66"/>
    </row>
    <row r="2021" spans="1:39" ht="16.75" customHeight="1" x14ac:dyDescent="0.3">
      <c r="A2021" s="11">
        <v>33</v>
      </c>
      <c r="B2021" s="14" t="s">
        <v>4699</v>
      </c>
      <c r="C2021" s="52" t="s">
        <v>13565</v>
      </c>
      <c r="D2021" s="128"/>
      <c r="E2021" s="129"/>
      <c r="F2021" s="129"/>
      <c r="G2021" s="130"/>
      <c r="H2021" s="128"/>
      <c r="I2021" s="129"/>
      <c r="J2021" s="129"/>
      <c r="K2021" s="130"/>
      <c r="L2021" s="2"/>
      <c r="M2021" s="2"/>
      <c r="N2021" s="58"/>
      <c r="O2021" s="81"/>
      <c r="P2021" s="185"/>
      <c r="Q2021" s="2"/>
      <c r="R2021" s="2"/>
      <c r="S2021" s="44"/>
      <c r="T2021" s="45"/>
      <c r="U2021" s="2"/>
      <c r="V2021" s="2"/>
      <c r="W2021" s="2"/>
      <c r="X2021" s="2"/>
      <c r="Y2021" s="145"/>
      <c r="Z2021" s="71"/>
      <c r="AA2021" s="232"/>
      <c r="AB2021" s="72"/>
      <c r="AC2021" s="145"/>
      <c r="AD2021" s="71"/>
      <c r="AE2021" s="291" t="s">
        <v>12369</v>
      </c>
      <c r="AF2021" s="220" t="s">
        <v>7358</v>
      </c>
      <c r="AG2021" s="55" t="s">
        <v>7390</v>
      </c>
      <c r="AH2021" s="141">
        <v>0.7</v>
      </c>
      <c r="AI2021" s="269"/>
      <c r="AJ2021" s="136"/>
      <c r="AK2021" s="75"/>
      <c r="AL2021" s="98">
        <f>ROUND(ROUND(ROUND(P2011*Y2018,0)*$AD$1775,0)*AH2021-AJ2020,0)</f>
        <v>153</v>
      </c>
      <c r="AM2021" s="66"/>
    </row>
    <row r="2022" spans="1:39" ht="16.75" customHeight="1" x14ac:dyDescent="0.3">
      <c r="A2022" s="11">
        <v>33</v>
      </c>
      <c r="B2022" s="14" t="s">
        <v>4698</v>
      </c>
      <c r="C2022" s="52" t="s">
        <v>13564</v>
      </c>
      <c r="D2022" s="128"/>
      <c r="E2022" s="129"/>
      <c r="F2022" s="129"/>
      <c r="G2022" s="130"/>
      <c r="H2022" s="128"/>
      <c r="I2022" s="129"/>
      <c r="J2022" s="129"/>
      <c r="K2022" s="130"/>
      <c r="L2022" s="2"/>
      <c r="M2022" s="2"/>
      <c r="N2022" s="58"/>
      <c r="O2022" s="81"/>
      <c r="P2022" s="185"/>
      <c r="Q2022" s="2"/>
      <c r="R2022" s="2"/>
      <c r="S2022" s="44"/>
      <c r="T2022" s="43"/>
      <c r="U2022" s="8"/>
      <c r="V2022" s="8"/>
      <c r="W2022" s="8"/>
      <c r="X2022" s="8"/>
      <c r="Y2022" s="180"/>
      <c r="Z2022" s="73"/>
      <c r="AA2022" s="232"/>
      <c r="AB2022" s="72"/>
      <c r="AC2022" s="145"/>
      <c r="AD2022" s="71"/>
      <c r="AE2022" s="292"/>
      <c r="AF2022" s="220" t="s">
        <v>7391</v>
      </c>
      <c r="AG2022" s="55" t="s">
        <v>7390</v>
      </c>
      <c r="AH2022" s="141">
        <v>0.5</v>
      </c>
      <c r="AI2022" s="270"/>
      <c r="AJ2022" s="144"/>
      <c r="AK2022" s="150"/>
      <c r="AL2022" s="98">
        <f>ROUND(ROUND(ROUND(P2011*Y2018,0)*$AD$1775,0)*AH2022-AJ2020,0)</f>
        <v>108</v>
      </c>
      <c r="AM2022" s="66"/>
    </row>
    <row r="2023" spans="1:39" ht="16.75" customHeight="1" x14ac:dyDescent="0.3">
      <c r="A2023" s="11">
        <v>33</v>
      </c>
      <c r="B2023" s="14" t="s">
        <v>4697</v>
      </c>
      <c r="C2023" s="52" t="s">
        <v>13563</v>
      </c>
      <c r="D2023" s="45"/>
      <c r="E2023" s="2"/>
      <c r="F2023" s="2"/>
      <c r="G2023" s="44"/>
      <c r="H2023" s="45"/>
      <c r="I2023" s="2"/>
      <c r="J2023" s="2"/>
      <c r="K2023" s="44"/>
      <c r="L2023" s="2"/>
      <c r="M2023" s="2"/>
      <c r="N2023" s="58"/>
      <c r="O2023" s="81"/>
      <c r="P2023" s="167" t="s">
        <v>7398</v>
      </c>
      <c r="Q2023" s="36"/>
      <c r="R2023" s="36"/>
      <c r="S2023" s="50"/>
      <c r="T2023" s="36"/>
      <c r="U2023" s="36"/>
      <c r="V2023" s="36"/>
      <c r="W2023" s="36"/>
      <c r="X2023" s="36"/>
      <c r="Y2023" s="217"/>
      <c r="Z2023" s="50"/>
      <c r="AA2023" s="12"/>
      <c r="AB2023" s="45"/>
      <c r="AC2023" s="2"/>
      <c r="AD2023" s="44"/>
      <c r="AE2023" s="36"/>
      <c r="AF2023" s="53"/>
      <c r="AG2023" s="36"/>
      <c r="AH2023" s="36"/>
      <c r="AI2023" s="36"/>
      <c r="AJ2023" s="36"/>
      <c r="AK2023" s="50"/>
      <c r="AL2023" s="98">
        <f>ROUND(P2029*$AD$1775,0)</f>
        <v>220</v>
      </c>
      <c r="AM2023" s="16"/>
    </row>
    <row r="2024" spans="1:39" ht="16.75" customHeight="1" x14ac:dyDescent="0.3">
      <c r="A2024" s="11">
        <v>33</v>
      </c>
      <c r="B2024" s="14" t="s">
        <v>4696</v>
      </c>
      <c r="C2024" s="52" t="s">
        <v>13562</v>
      </c>
      <c r="D2024" s="45"/>
      <c r="E2024" s="2"/>
      <c r="F2024" s="2"/>
      <c r="G2024" s="44"/>
      <c r="H2024" s="45"/>
      <c r="I2024" s="2"/>
      <c r="J2024" s="2"/>
      <c r="K2024" s="44"/>
      <c r="L2024" s="2"/>
      <c r="M2024" s="2"/>
      <c r="N2024" s="58"/>
      <c r="O2024" s="81"/>
      <c r="P2024" s="185"/>
      <c r="Q2024" s="2"/>
      <c r="R2024" s="2"/>
      <c r="S2024" s="44"/>
      <c r="T2024" s="2"/>
      <c r="U2024" s="2"/>
      <c r="V2024" s="2"/>
      <c r="W2024" s="2"/>
      <c r="X2024" s="2"/>
      <c r="Y2024" s="145"/>
      <c r="Z2024" s="71"/>
      <c r="AA2024" s="232"/>
      <c r="AB2024" s="72"/>
      <c r="AC2024" s="145"/>
      <c r="AD2024" s="71"/>
      <c r="AE2024" s="291" t="s">
        <v>12369</v>
      </c>
      <c r="AF2024" s="220" t="s">
        <v>7358</v>
      </c>
      <c r="AG2024" s="55" t="s">
        <v>7390</v>
      </c>
      <c r="AH2024" s="141">
        <v>0.7</v>
      </c>
      <c r="AI2024" s="141"/>
      <c r="AJ2024" s="141"/>
      <c r="AK2024" s="142"/>
      <c r="AL2024" s="98">
        <f>ROUND(ROUND(P2029*$AD$1775,0)*AH2024,0)</f>
        <v>154</v>
      </c>
      <c r="AM2024" s="16"/>
    </row>
    <row r="2025" spans="1:39" ht="16.75" customHeight="1" x14ac:dyDescent="0.3">
      <c r="A2025" s="11">
        <v>33</v>
      </c>
      <c r="B2025" s="14" t="s">
        <v>4695</v>
      </c>
      <c r="C2025" s="52" t="s">
        <v>13561</v>
      </c>
      <c r="D2025" s="128"/>
      <c r="E2025" s="129"/>
      <c r="F2025" s="129"/>
      <c r="G2025" s="130"/>
      <c r="H2025" s="128"/>
      <c r="I2025" s="129"/>
      <c r="J2025" s="129"/>
      <c r="K2025" s="130"/>
      <c r="L2025" s="2"/>
      <c r="M2025" s="2"/>
      <c r="N2025" s="58"/>
      <c r="O2025" s="81"/>
      <c r="P2025" s="185"/>
      <c r="Q2025" s="2"/>
      <c r="R2025" s="2"/>
      <c r="S2025" s="44"/>
      <c r="T2025" s="45"/>
      <c r="U2025" s="2"/>
      <c r="V2025" s="2"/>
      <c r="W2025" s="2"/>
      <c r="X2025" s="2"/>
      <c r="Y2025" s="145"/>
      <c r="Z2025" s="71"/>
      <c r="AA2025" s="232"/>
      <c r="AB2025" s="72"/>
      <c r="AC2025" s="145"/>
      <c r="AD2025" s="71"/>
      <c r="AE2025" s="292"/>
      <c r="AF2025" s="220" t="s">
        <v>7391</v>
      </c>
      <c r="AG2025" s="55" t="s">
        <v>7390</v>
      </c>
      <c r="AH2025" s="141">
        <v>0.5</v>
      </c>
      <c r="AI2025" s="141"/>
      <c r="AJ2025" s="141"/>
      <c r="AK2025" s="142"/>
      <c r="AL2025" s="6">
        <f>ROUND(ROUND(P2029*$AD$1775,0)*AH2025,0)</f>
        <v>110</v>
      </c>
      <c r="AM2025" s="66"/>
    </row>
    <row r="2026" spans="1:39" ht="16.75" customHeight="1" x14ac:dyDescent="0.3">
      <c r="A2026" s="11">
        <v>33</v>
      </c>
      <c r="B2026" s="14" t="s">
        <v>4694</v>
      </c>
      <c r="C2026" s="52" t="s">
        <v>13560</v>
      </c>
      <c r="D2026" s="128"/>
      <c r="E2026" s="129"/>
      <c r="F2026" s="129"/>
      <c r="G2026" s="130"/>
      <c r="H2026" s="128"/>
      <c r="I2026" s="129"/>
      <c r="J2026" s="129"/>
      <c r="K2026" s="130"/>
      <c r="L2026" s="2"/>
      <c r="M2026" s="2"/>
      <c r="N2026" s="58"/>
      <c r="O2026" s="81"/>
      <c r="P2026" s="185"/>
      <c r="Q2026" s="2"/>
      <c r="R2026" s="2"/>
      <c r="S2026" s="44"/>
      <c r="T2026" s="2"/>
      <c r="U2026" s="2"/>
      <c r="V2026" s="2"/>
      <c r="W2026" s="2"/>
      <c r="X2026" s="2"/>
      <c r="Y2026" s="145"/>
      <c r="Z2026" s="71"/>
      <c r="AA2026" s="232"/>
      <c r="AB2026" s="72"/>
      <c r="AC2026" s="145"/>
      <c r="AD2026" s="71"/>
      <c r="AE2026" s="36"/>
      <c r="AF2026" s="201"/>
      <c r="AG2026" s="55"/>
      <c r="AH2026" s="141"/>
      <c r="AI2026" s="268" t="s">
        <v>7356</v>
      </c>
      <c r="AJ2026" s="53">
        <v>5</v>
      </c>
      <c r="AK2026" s="181" t="s">
        <v>7357</v>
      </c>
      <c r="AL2026" s="98">
        <f>ROUND(P2029*$AD$1775-AJ2026,0)</f>
        <v>215</v>
      </c>
      <c r="AM2026" s="66"/>
    </row>
    <row r="2027" spans="1:39" ht="16.75" customHeight="1" x14ac:dyDescent="0.3">
      <c r="A2027" s="11">
        <v>33</v>
      </c>
      <c r="B2027" s="14" t="s">
        <v>4693</v>
      </c>
      <c r="C2027" s="52" t="s">
        <v>13559</v>
      </c>
      <c r="D2027" s="128"/>
      <c r="E2027" s="129"/>
      <c r="F2027" s="129"/>
      <c r="G2027" s="130"/>
      <c r="H2027" s="128"/>
      <c r="I2027" s="129"/>
      <c r="J2027" s="129"/>
      <c r="K2027" s="130"/>
      <c r="L2027" s="2"/>
      <c r="M2027" s="2"/>
      <c r="N2027" s="58"/>
      <c r="O2027" s="81"/>
      <c r="P2027" s="185"/>
      <c r="Q2027" s="2"/>
      <c r="R2027" s="2"/>
      <c r="S2027" s="44"/>
      <c r="T2027" s="2"/>
      <c r="U2027" s="2"/>
      <c r="V2027" s="2"/>
      <c r="W2027" s="2"/>
      <c r="X2027" s="2"/>
      <c r="Y2027" s="145"/>
      <c r="Z2027" s="71"/>
      <c r="AA2027" s="232"/>
      <c r="AB2027" s="72"/>
      <c r="AC2027" s="145"/>
      <c r="AD2027" s="71"/>
      <c r="AE2027" s="291" t="s">
        <v>12369</v>
      </c>
      <c r="AF2027" s="220" t="s">
        <v>7358</v>
      </c>
      <c r="AG2027" s="55" t="s">
        <v>7390</v>
      </c>
      <c r="AH2027" s="141">
        <v>0.7</v>
      </c>
      <c r="AI2027" s="269"/>
      <c r="AJ2027" s="136"/>
      <c r="AK2027" s="75"/>
      <c r="AL2027" s="98">
        <f>ROUND(ROUND(P2029*$AD$1775,0)*AH2027-AJ2026,0)</f>
        <v>149</v>
      </c>
      <c r="AM2027" s="66"/>
    </row>
    <row r="2028" spans="1:39" ht="16.75" customHeight="1" x14ac:dyDescent="0.3">
      <c r="A2028" s="11">
        <v>33</v>
      </c>
      <c r="B2028" s="14" t="s">
        <v>4692</v>
      </c>
      <c r="C2028" s="52" t="s">
        <v>13558</v>
      </c>
      <c r="D2028" s="128"/>
      <c r="E2028" s="129"/>
      <c r="F2028" s="129"/>
      <c r="G2028" s="130"/>
      <c r="H2028" s="128"/>
      <c r="I2028" s="129"/>
      <c r="J2028" s="129"/>
      <c r="K2028" s="130"/>
      <c r="L2028" s="2"/>
      <c r="M2028" s="2"/>
      <c r="N2028" s="58"/>
      <c r="O2028" s="81"/>
      <c r="P2028" s="185"/>
      <c r="Q2028" s="2"/>
      <c r="R2028" s="2"/>
      <c r="S2028" s="44"/>
      <c r="T2028" s="2"/>
      <c r="U2028" s="2"/>
      <c r="V2028" s="2"/>
      <c r="W2028" s="2"/>
      <c r="X2028" s="2"/>
      <c r="Y2028" s="145"/>
      <c r="Z2028" s="71"/>
      <c r="AA2028" s="232"/>
      <c r="AB2028" s="72"/>
      <c r="AC2028" s="145"/>
      <c r="AD2028" s="71"/>
      <c r="AE2028" s="292"/>
      <c r="AF2028" s="220" t="s">
        <v>7391</v>
      </c>
      <c r="AG2028" s="55" t="s">
        <v>7390</v>
      </c>
      <c r="AH2028" s="141">
        <v>0.5</v>
      </c>
      <c r="AI2028" s="270"/>
      <c r="AJ2028" s="144"/>
      <c r="AK2028" s="150"/>
      <c r="AL2028" s="6">
        <f>ROUND(ROUND(P2029*$AD$1775,0)*AH2028-AJ2026,0)</f>
        <v>105</v>
      </c>
      <c r="AM2028" s="66"/>
    </row>
    <row r="2029" spans="1:39" ht="16.75" customHeight="1" x14ac:dyDescent="0.3">
      <c r="A2029" s="11">
        <v>33</v>
      </c>
      <c r="B2029" s="14" t="s">
        <v>4691</v>
      </c>
      <c r="C2029" s="52" t="s">
        <v>13557</v>
      </c>
      <c r="D2029" s="45"/>
      <c r="E2029" s="2"/>
      <c r="F2029" s="2"/>
      <c r="G2029" s="44"/>
      <c r="H2029" s="45"/>
      <c r="I2029" s="2"/>
      <c r="J2029" s="2"/>
      <c r="K2029" s="44"/>
      <c r="L2029" s="2"/>
      <c r="M2029" s="2"/>
      <c r="N2029" s="58"/>
      <c r="O2029" s="81"/>
      <c r="P2029" s="271">
        <f>'21共同生活援助（日中支援型）'!P985</f>
        <v>439</v>
      </c>
      <c r="Q2029" s="272"/>
      <c r="R2029" s="2" t="s">
        <v>7388</v>
      </c>
      <c r="S2029" s="44"/>
      <c r="T2029" s="281" t="s">
        <v>7380</v>
      </c>
      <c r="U2029" s="282"/>
      <c r="V2029" s="282"/>
      <c r="W2029" s="282"/>
      <c r="X2029" s="36"/>
      <c r="Y2029" s="217"/>
      <c r="Z2029" s="74"/>
      <c r="AA2029" s="232"/>
      <c r="AB2029" s="72"/>
      <c r="AC2029" s="145"/>
      <c r="AD2029" s="71"/>
      <c r="AE2029" s="36"/>
      <c r="AF2029" s="194"/>
      <c r="AG2029" s="7"/>
      <c r="AH2029" s="7"/>
      <c r="AI2029" s="36"/>
      <c r="AJ2029" s="7"/>
      <c r="AK2029" s="37"/>
      <c r="AL2029" s="98">
        <f>ROUND(ROUND(P2029*Y2030,0)*$AD$1775,0)</f>
        <v>204</v>
      </c>
      <c r="AM2029" s="66"/>
    </row>
    <row r="2030" spans="1:39" ht="16.75" customHeight="1" x14ac:dyDescent="0.3">
      <c r="A2030" s="11">
        <v>33</v>
      </c>
      <c r="B2030" s="14" t="s">
        <v>4690</v>
      </c>
      <c r="C2030" s="52" t="s">
        <v>13556</v>
      </c>
      <c r="D2030" s="45"/>
      <c r="E2030" s="2"/>
      <c r="F2030" s="2"/>
      <c r="G2030" s="44"/>
      <c r="H2030" s="45"/>
      <c r="I2030" s="2"/>
      <c r="J2030" s="2"/>
      <c r="K2030" s="44"/>
      <c r="L2030" s="2"/>
      <c r="M2030" s="2"/>
      <c r="N2030" s="58"/>
      <c r="O2030" s="81"/>
      <c r="P2030" s="72"/>
      <c r="Q2030" s="145"/>
      <c r="R2030" s="2"/>
      <c r="S2030" s="44"/>
      <c r="T2030" s="284"/>
      <c r="U2030" s="285"/>
      <c r="V2030" s="285"/>
      <c r="W2030" s="285"/>
      <c r="X2030" s="136" t="s">
        <v>7404</v>
      </c>
      <c r="Y2030" s="273">
        <v>0.93</v>
      </c>
      <c r="Z2030" s="274"/>
      <c r="AA2030" s="233"/>
      <c r="AB2030" s="156"/>
      <c r="AC2030" s="155"/>
      <c r="AD2030" s="157"/>
      <c r="AE2030" s="291" t="s">
        <v>12369</v>
      </c>
      <c r="AF2030" s="220" t="s">
        <v>7358</v>
      </c>
      <c r="AG2030" s="55" t="s">
        <v>7390</v>
      </c>
      <c r="AH2030" s="141">
        <v>0.7</v>
      </c>
      <c r="AI2030" s="141"/>
      <c r="AJ2030" s="141"/>
      <c r="AK2030" s="142"/>
      <c r="AL2030" s="98">
        <f>ROUND(ROUND(ROUND(P2029*Y2030,0)*$AD$1775,0)*AH2030,0)</f>
        <v>143</v>
      </c>
      <c r="AM2030" s="66"/>
    </row>
    <row r="2031" spans="1:39" ht="16.75" customHeight="1" x14ac:dyDescent="0.3">
      <c r="A2031" s="11">
        <v>33</v>
      </c>
      <c r="B2031" s="14" t="s">
        <v>4689</v>
      </c>
      <c r="C2031" s="52" t="s">
        <v>13555</v>
      </c>
      <c r="D2031" s="128"/>
      <c r="E2031" s="129"/>
      <c r="F2031" s="129"/>
      <c r="G2031" s="130"/>
      <c r="H2031" s="128"/>
      <c r="I2031" s="129"/>
      <c r="J2031" s="129"/>
      <c r="K2031" s="130"/>
      <c r="L2031" s="2"/>
      <c r="M2031" s="2"/>
      <c r="N2031" s="58"/>
      <c r="O2031" s="81"/>
      <c r="P2031" s="185"/>
      <c r="Q2031" s="2"/>
      <c r="R2031" s="2"/>
      <c r="S2031" s="44"/>
      <c r="T2031" s="284"/>
      <c r="U2031" s="285"/>
      <c r="V2031" s="285"/>
      <c r="W2031" s="285"/>
      <c r="X2031" s="2"/>
      <c r="Y2031" s="145"/>
      <c r="Z2031" s="71"/>
      <c r="AA2031" s="232"/>
      <c r="AB2031" s="72"/>
      <c r="AC2031" s="145"/>
      <c r="AD2031" s="71"/>
      <c r="AE2031" s="292"/>
      <c r="AF2031" s="220" t="s">
        <v>7391</v>
      </c>
      <c r="AG2031" s="55" t="s">
        <v>7390</v>
      </c>
      <c r="AH2031" s="141">
        <v>0.5</v>
      </c>
      <c r="AI2031" s="141"/>
      <c r="AJ2031" s="141"/>
      <c r="AK2031" s="142"/>
      <c r="AL2031" s="6">
        <f>ROUND(ROUND(ROUND(P2029*Y2030,0)*$AD$1775,0)*AH2031,0)</f>
        <v>102</v>
      </c>
      <c r="AM2031" s="66"/>
    </row>
    <row r="2032" spans="1:39" ht="16.75" customHeight="1" x14ac:dyDescent="0.3">
      <c r="A2032" s="11">
        <v>33</v>
      </c>
      <c r="B2032" s="14" t="s">
        <v>4688</v>
      </c>
      <c r="C2032" s="52" t="s">
        <v>13554</v>
      </c>
      <c r="D2032" s="128"/>
      <c r="E2032" s="129"/>
      <c r="F2032" s="129"/>
      <c r="G2032" s="130"/>
      <c r="H2032" s="128"/>
      <c r="I2032" s="129"/>
      <c r="J2032" s="129"/>
      <c r="K2032" s="130"/>
      <c r="L2032" s="2"/>
      <c r="M2032" s="2"/>
      <c r="N2032" s="58"/>
      <c r="O2032" s="81"/>
      <c r="P2032" s="185"/>
      <c r="Q2032" s="2"/>
      <c r="R2032" s="2"/>
      <c r="S2032" s="44"/>
      <c r="T2032" s="45"/>
      <c r="U2032" s="2"/>
      <c r="V2032" s="2"/>
      <c r="W2032" s="2"/>
      <c r="X2032" s="2"/>
      <c r="Y2032" s="145"/>
      <c r="Z2032" s="71"/>
      <c r="AA2032" s="232"/>
      <c r="AB2032" s="72"/>
      <c r="AC2032" s="145"/>
      <c r="AD2032" s="71"/>
      <c r="AE2032" s="36"/>
      <c r="AF2032" s="201"/>
      <c r="AG2032" s="55"/>
      <c r="AH2032" s="141"/>
      <c r="AI2032" s="268" t="s">
        <v>7356</v>
      </c>
      <c r="AJ2032" s="53">
        <v>5</v>
      </c>
      <c r="AK2032" s="181" t="s">
        <v>7357</v>
      </c>
      <c r="AL2032" s="98">
        <f>ROUND(ROUND(P2029*Y2030,0)*$AD$1775-AJ2032,0)</f>
        <v>199</v>
      </c>
      <c r="AM2032" s="66"/>
    </row>
    <row r="2033" spans="1:39" ht="16.75" customHeight="1" x14ac:dyDescent="0.3">
      <c r="A2033" s="11">
        <v>33</v>
      </c>
      <c r="B2033" s="14" t="s">
        <v>4687</v>
      </c>
      <c r="C2033" s="52" t="s">
        <v>13553</v>
      </c>
      <c r="D2033" s="128"/>
      <c r="E2033" s="129"/>
      <c r="F2033" s="129"/>
      <c r="G2033" s="130"/>
      <c r="H2033" s="128"/>
      <c r="I2033" s="129"/>
      <c r="J2033" s="129"/>
      <c r="K2033" s="130"/>
      <c r="L2033" s="2"/>
      <c r="M2033" s="2"/>
      <c r="N2033" s="58"/>
      <c r="O2033" s="81"/>
      <c r="P2033" s="185"/>
      <c r="Q2033" s="2"/>
      <c r="R2033" s="2"/>
      <c r="S2033" s="44"/>
      <c r="T2033" s="45"/>
      <c r="U2033" s="2"/>
      <c r="V2033" s="2"/>
      <c r="W2033" s="2"/>
      <c r="X2033" s="2"/>
      <c r="Y2033" s="145"/>
      <c r="Z2033" s="71"/>
      <c r="AA2033" s="232"/>
      <c r="AB2033" s="72"/>
      <c r="AC2033" s="145"/>
      <c r="AD2033" s="71"/>
      <c r="AE2033" s="291" t="s">
        <v>12369</v>
      </c>
      <c r="AF2033" s="220" t="s">
        <v>7358</v>
      </c>
      <c r="AG2033" s="55" t="s">
        <v>7390</v>
      </c>
      <c r="AH2033" s="141">
        <v>0.7</v>
      </c>
      <c r="AI2033" s="269"/>
      <c r="AJ2033" s="136"/>
      <c r="AK2033" s="75"/>
      <c r="AL2033" s="98">
        <f>ROUND(ROUND(ROUND(P2029*Y2030,0)*$AD$1775,0)*AH2033-AJ2032,0)</f>
        <v>138</v>
      </c>
      <c r="AM2033" s="66"/>
    </row>
    <row r="2034" spans="1:39" ht="16.75" customHeight="1" x14ac:dyDescent="0.3">
      <c r="A2034" s="11">
        <v>33</v>
      </c>
      <c r="B2034" s="14" t="s">
        <v>4686</v>
      </c>
      <c r="C2034" s="52" t="s">
        <v>13552</v>
      </c>
      <c r="D2034" s="128"/>
      <c r="E2034" s="129"/>
      <c r="F2034" s="129"/>
      <c r="G2034" s="130"/>
      <c r="H2034" s="128"/>
      <c r="I2034" s="129"/>
      <c r="J2034" s="129"/>
      <c r="K2034" s="130"/>
      <c r="L2034" s="2"/>
      <c r="M2034" s="2"/>
      <c r="N2034" s="58"/>
      <c r="O2034" s="81"/>
      <c r="P2034" s="185"/>
      <c r="Q2034" s="2"/>
      <c r="R2034" s="2"/>
      <c r="S2034" s="44"/>
      <c r="T2034" s="43"/>
      <c r="U2034" s="8"/>
      <c r="V2034" s="8"/>
      <c r="W2034" s="8"/>
      <c r="X2034" s="8"/>
      <c r="Y2034" s="180"/>
      <c r="Z2034" s="73"/>
      <c r="AA2034" s="232"/>
      <c r="AB2034" s="72"/>
      <c r="AC2034" s="145"/>
      <c r="AD2034" s="71"/>
      <c r="AE2034" s="292"/>
      <c r="AF2034" s="220" t="s">
        <v>7391</v>
      </c>
      <c r="AG2034" s="55" t="s">
        <v>7390</v>
      </c>
      <c r="AH2034" s="141">
        <v>0.5</v>
      </c>
      <c r="AI2034" s="270"/>
      <c r="AJ2034" s="144"/>
      <c r="AK2034" s="150"/>
      <c r="AL2034" s="6">
        <f>ROUND(ROUND(ROUND(P2029*Y2030,0)*$AD$1775,0)*AH2034-AJ2032,0)</f>
        <v>97</v>
      </c>
      <c r="AM2034" s="66"/>
    </row>
    <row r="2035" spans="1:39" ht="16.75" customHeight="1" x14ac:dyDescent="0.3">
      <c r="A2035" s="11">
        <v>33</v>
      </c>
      <c r="B2035" s="14" t="s">
        <v>4685</v>
      </c>
      <c r="C2035" s="52" t="s">
        <v>13551</v>
      </c>
      <c r="D2035" s="45"/>
      <c r="E2035" s="2"/>
      <c r="F2035" s="2"/>
      <c r="G2035" s="44"/>
      <c r="H2035" s="45"/>
      <c r="I2035" s="2"/>
      <c r="J2035" s="2"/>
      <c r="K2035" s="44"/>
      <c r="L2035" s="2"/>
      <c r="M2035" s="2"/>
      <c r="N2035" s="58"/>
      <c r="O2035" s="81"/>
      <c r="P2035" s="185"/>
      <c r="Q2035" s="2"/>
      <c r="R2035" s="2"/>
      <c r="S2035" s="44"/>
      <c r="T2035" s="281" t="s">
        <v>13491</v>
      </c>
      <c r="U2035" s="282"/>
      <c r="V2035" s="282"/>
      <c r="W2035" s="282"/>
      <c r="X2035" s="2"/>
      <c r="Y2035" s="145"/>
      <c r="Z2035" s="71"/>
      <c r="AA2035" s="232"/>
      <c r="AB2035" s="72"/>
      <c r="AC2035" s="145"/>
      <c r="AD2035" s="71"/>
      <c r="AE2035" s="36"/>
      <c r="AF2035" s="194"/>
      <c r="AG2035" s="7"/>
      <c r="AH2035" s="7"/>
      <c r="AI2035" s="36"/>
      <c r="AJ2035" s="7"/>
      <c r="AK2035" s="37"/>
      <c r="AL2035" s="98">
        <f>ROUND(ROUND(P2029*Y2036,0)*$AD$1775,0)</f>
        <v>209</v>
      </c>
      <c r="AM2035" s="66"/>
    </row>
    <row r="2036" spans="1:39" ht="16.75" customHeight="1" x14ac:dyDescent="0.3">
      <c r="A2036" s="11">
        <v>33</v>
      </c>
      <c r="B2036" s="14" t="s">
        <v>4684</v>
      </c>
      <c r="C2036" s="52" t="s">
        <v>13550</v>
      </c>
      <c r="D2036" s="45"/>
      <c r="E2036" s="2"/>
      <c r="F2036" s="2"/>
      <c r="G2036" s="44"/>
      <c r="H2036" s="45"/>
      <c r="I2036" s="2"/>
      <c r="J2036" s="2"/>
      <c r="K2036" s="44"/>
      <c r="L2036" s="2"/>
      <c r="M2036" s="2"/>
      <c r="N2036" s="58"/>
      <c r="O2036" s="81"/>
      <c r="P2036" s="185"/>
      <c r="Q2036" s="2"/>
      <c r="R2036" s="2"/>
      <c r="S2036" s="44"/>
      <c r="T2036" s="284" t="s">
        <v>7405</v>
      </c>
      <c r="U2036" s="285"/>
      <c r="V2036" s="285"/>
      <c r="W2036" s="285"/>
      <c r="X2036" s="136" t="s">
        <v>7404</v>
      </c>
      <c r="Y2036" s="273">
        <v>0.95</v>
      </c>
      <c r="Z2036" s="274"/>
      <c r="AA2036" s="233"/>
      <c r="AB2036" s="156"/>
      <c r="AC2036" s="155"/>
      <c r="AD2036" s="157"/>
      <c r="AE2036" s="291" t="s">
        <v>12369</v>
      </c>
      <c r="AF2036" s="220" t="s">
        <v>7358</v>
      </c>
      <c r="AG2036" s="55" t="s">
        <v>7390</v>
      </c>
      <c r="AH2036" s="141">
        <v>0.7</v>
      </c>
      <c r="AI2036" s="141"/>
      <c r="AJ2036" s="141"/>
      <c r="AK2036" s="142"/>
      <c r="AL2036" s="6">
        <f>ROUND(ROUND(ROUND(P2029*Y2036,0)*$AD$1775,0)*AH2036,0)</f>
        <v>146</v>
      </c>
      <c r="AM2036" s="66"/>
    </row>
    <row r="2037" spans="1:39" ht="16.75" customHeight="1" x14ac:dyDescent="0.3">
      <c r="A2037" s="11">
        <v>33</v>
      </c>
      <c r="B2037" s="14" t="s">
        <v>4683</v>
      </c>
      <c r="C2037" s="52" t="s">
        <v>13549</v>
      </c>
      <c r="D2037" s="128"/>
      <c r="E2037" s="129"/>
      <c r="F2037" s="129"/>
      <c r="G2037" s="130"/>
      <c r="H2037" s="128"/>
      <c r="I2037" s="129"/>
      <c r="J2037" s="129"/>
      <c r="K2037" s="130"/>
      <c r="L2037" s="2"/>
      <c r="M2037" s="2"/>
      <c r="N2037" s="58"/>
      <c r="O2037" s="81"/>
      <c r="P2037" s="185"/>
      <c r="Q2037" s="2"/>
      <c r="R2037" s="2"/>
      <c r="S2037" s="44"/>
      <c r="T2037" s="284"/>
      <c r="U2037" s="285"/>
      <c r="V2037" s="285"/>
      <c r="W2037" s="285"/>
      <c r="X2037" s="2"/>
      <c r="Y2037" s="145"/>
      <c r="Z2037" s="71"/>
      <c r="AA2037" s="232"/>
      <c r="AB2037" s="72"/>
      <c r="AC2037" s="145"/>
      <c r="AD2037" s="71"/>
      <c r="AE2037" s="292"/>
      <c r="AF2037" s="220" t="s">
        <v>7391</v>
      </c>
      <c r="AG2037" s="55" t="s">
        <v>7390</v>
      </c>
      <c r="AH2037" s="141">
        <v>0.5</v>
      </c>
      <c r="AI2037" s="141"/>
      <c r="AJ2037" s="141"/>
      <c r="AK2037" s="142"/>
      <c r="AL2037" s="98">
        <f>ROUND(ROUND(ROUND(P2029*Y2036,0)*$AD$1775,0)*AH2037,0)</f>
        <v>105</v>
      </c>
      <c r="AM2037" s="66"/>
    </row>
    <row r="2038" spans="1:39" ht="16.75" customHeight="1" x14ac:dyDescent="0.3">
      <c r="A2038" s="11">
        <v>33</v>
      </c>
      <c r="B2038" s="14" t="s">
        <v>4682</v>
      </c>
      <c r="C2038" s="52" t="s">
        <v>13548</v>
      </c>
      <c r="D2038" s="128"/>
      <c r="E2038" s="129"/>
      <c r="F2038" s="129"/>
      <c r="G2038" s="130"/>
      <c r="H2038" s="128"/>
      <c r="I2038" s="129"/>
      <c r="J2038" s="129"/>
      <c r="K2038" s="130"/>
      <c r="L2038" s="2"/>
      <c r="M2038" s="2"/>
      <c r="N2038" s="58"/>
      <c r="O2038" s="81"/>
      <c r="P2038" s="185"/>
      <c r="Q2038" s="2"/>
      <c r="R2038" s="2"/>
      <c r="S2038" s="44"/>
      <c r="T2038" s="45"/>
      <c r="U2038" s="2"/>
      <c r="V2038" s="2"/>
      <c r="W2038" s="2"/>
      <c r="X2038" s="2"/>
      <c r="Y2038" s="145"/>
      <c r="Z2038" s="71"/>
      <c r="AA2038" s="232"/>
      <c r="AB2038" s="72"/>
      <c r="AC2038" s="145"/>
      <c r="AD2038" s="71"/>
      <c r="AE2038" s="36"/>
      <c r="AF2038" s="201"/>
      <c r="AG2038" s="55"/>
      <c r="AH2038" s="141"/>
      <c r="AI2038" s="268" t="s">
        <v>7356</v>
      </c>
      <c r="AJ2038" s="53">
        <v>5</v>
      </c>
      <c r="AK2038" s="181" t="s">
        <v>7357</v>
      </c>
      <c r="AL2038" s="98">
        <f>ROUND(ROUND(P2029*Y2036,0)*$AD$1775-AJ2038,0)</f>
        <v>204</v>
      </c>
      <c r="AM2038" s="66"/>
    </row>
    <row r="2039" spans="1:39" ht="16.75" customHeight="1" x14ac:dyDescent="0.3">
      <c r="A2039" s="11">
        <v>33</v>
      </c>
      <c r="B2039" s="14" t="s">
        <v>4681</v>
      </c>
      <c r="C2039" s="52" t="s">
        <v>13547</v>
      </c>
      <c r="D2039" s="128"/>
      <c r="E2039" s="129"/>
      <c r="F2039" s="129"/>
      <c r="G2039" s="130"/>
      <c r="H2039" s="128"/>
      <c r="I2039" s="129"/>
      <c r="J2039" s="129"/>
      <c r="K2039" s="130"/>
      <c r="L2039" s="2"/>
      <c r="M2039" s="2"/>
      <c r="N2039" s="58"/>
      <c r="O2039" s="81"/>
      <c r="P2039" s="185"/>
      <c r="Q2039" s="2"/>
      <c r="R2039" s="2"/>
      <c r="S2039" s="44"/>
      <c r="T2039" s="45"/>
      <c r="U2039" s="2"/>
      <c r="V2039" s="2"/>
      <c r="W2039" s="2"/>
      <c r="X2039" s="2"/>
      <c r="Y2039" s="145"/>
      <c r="Z2039" s="71"/>
      <c r="AA2039" s="232"/>
      <c r="AB2039" s="72"/>
      <c r="AC2039" s="145"/>
      <c r="AD2039" s="71"/>
      <c r="AE2039" s="291" t="s">
        <v>12369</v>
      </c>
      <c r="AF2039" s="220" t="s">
        <v>7358</v>
      </c>
      <c r="AG2039" s="55" t="s">
        <v>7390</v>
      </c>
      <c r="AH2039" s="141">
        <v>0.7</v>
      </c>
      <c r="AI2039" s="269"/>
      <c r="AJ2039" s="136"/>
      <c r="AK2039" s="75"/>
      <c r="AL2039" s="6">
        <f>ROUND(ROUND(ROUND(P2029*Y2036,0)*$AD$1775,0)*AH2039-AJ2038,0)</f>
        <v>141</v>
      </c>
      <c r="AM2039" s="66"/>
    </row>
    <row r="2040" spans="1:39" ht="16.75" customHeight="1" x14ac:dyDescent="0.3">
      <c r="A2040" s="11">
        <v>33</v>
      </c>
      <c r="B2040" s="14" t="s">
        <v>4680</v>
      </c>
      <c r="C2040" s="52" t="s">
        <v>13546</v>
      </c>
      <c r="D2040" s="128"/>
      <c r="E2040" s="129"/>
      <c r="F2040" s="129"/>
      <c r="G2040" s="130"/>
      <c r="H2040" s="128"/>
      <c r="I2040" s="129"/>
      <c r="J2040" s="129"/>
      <c r="K2040" s="130"/>
      <c r="L2040" s="2"/>
      <c r="M2040" s="2"/>
      <c r="N2040" s="58"/>
      <c r="O2040" s="81"/>
      <c r="P2040" s="185"/>
      <c r="Q2040" s="2"/>
      <c r="R2040" s="2"/>
      <c r="S2040" s="44"/>
      <c r="T2040" s="43"/>
      <c r="U2040" s="8"/>
      <c r="V2040" s="8"/>
      <c r="W2040" s="8"/>
      <c r="X2040" s="8"/>
      <c r="Y2040" s="180"/>
      <c r="Z2040" s="73"/>
      <c r="AA2040" s="232"/>
      <c r="AB2040" s="72"/>
      <c r="AC2040" s="145"/>
      <c r="AD2040" s="71"/>
      <c r="AE2040" s="292"/>
      <c r="AF2040" s="220" t="s">
        <v>7391</v>
      </c>
      <c r="AG2040" s="55" t="s">
        <v>7390</v>
      </c>
      <c r="AH2040" s="141">
        <v>0.5</v>
      </c>
      <c r="AI2040" s="270"/>
      <c r="AJ2040" s="144"/>
      <c r="AK2040" s="150"/>
      <c r="AL2040" s="98">
        <f>ROUND(ROUND(ROUND(P2029*Y2036,0)*$AD$1775,0)*AH2040-AJ2038,0)</f>
        <v>100</v>
      </c>
      <c r="AM2040" s="66"/>
    </row>
    <row r="2041" spans="1:39" ht="16.75" customHeight="1" x14ac:dyDescent="0.3">
      <c r="A2041" s="11">
        <v>33</v>
      </c>
      <c r="B2041" s="14" t="s">
        <v>4679</v>
      </c>
      <c r="C2041" s="52" t="s">
        <v>13545</v>
      </c>
      <c r="D2041" s="45"/>
      <c r="E2041" s="2"/>
      <c r="F2041" s="2"/>
      <c r="G2041" s="44"/>
      <c r="H2041" s="45"/>
      <c r="I2041" s="2"/>
      <c r="J2041" s="2"/>
      <c r="K2041" s="44"/>
      <c r="L2041" s="36"/>
      <c r="M2041" s="36"/>
      <c r="N2041" s="62"/>
      <c r="O2041" s="168"/>
      <c r="P2041" s="167" t="s">
        <v>7461</v>
      </c>
      <c r="Q2041" s="36"/>
      <c r="R2041" s="36"/>
      <c r="S2041" s="50"/>
      <c r="T2041" s="36"/>
      <c r="U2041" s="36"/>
      <c r="V2041" s="36"/>
      <c r="W2041" s="36"/>
      <c r="X2041" s="36"/>
      <c r="Y2041" s="217"/>
      <c r="Z2041" s="50"/>
      <c r="AA2041" s="12"/>
      <c r="AB2041" s="45"/>
      <c r="AC2041" s="2"/>
      <c r="AD2041" s="44"/>
      <c r="AE2041" s="36"/>
      <c r="AF2041" s="53"/>
      <c r="AG2041" s="36"/>
      <c r="AH2041" s="36"/>
      <c r="AI2041" s="36"/>
      <c r="AJ2041" s="36"/>
      <c r="AK2041" s="50"/>
      <c r="AL2041" s="98">
        <f>ROUND(P2047*$AD$1775,0)</f>
        <v>234</v>
      </c>
      <c r="AM2041" s="22" t="s">
        <v>7631</v>
      </c>
    </row>
    <row r="2042" spans="1:39" ht="16.75" customHeight="1" x14ac:dyDescent="0.3">
      <c r="A2042" s="11">
        <v>33</v>
      </c>
      <c r="B2042" s="14" t="s">
        <v>4678</v>
      </c>
      <c r="C2042" s="52" t="s">
        <v>13544</v>
      </c>
      <c r="D2042" s="284"/>
      <c r="E2042" s="285"/>
      <c r="F2042" s="285"/>
      <c r="G2042" s="286"/>
      <c r="H2042" s="284"/>
      <c r="I2042" s="306"/>
      <c r="J2042" s="306"/>
      <c r="K2042" s="289"/>
      <c r="L2042" s="285" t="s">
        <v>12424</v>
      </c>
      <c r="M2042" s="288"/>
      <c r="N2042" s="288"/>
      <c r="O2042" s="289"/>
      <c r="P2042" s="185"/>
      <c r="Q2042" s="2"/>
      <c r="R2042" s="2"/>
      <c r="S2042" s="44"/>
      <c r="T2042" s="2"/>
      <c r="U2042" s="2"/>
      <c r="V2042" s="2"/>
      <c r="W2042" s="2"/>
      <c r="X2042" s="2"/>
      <c r="Y2042" s="145"/>
      <c r="Z2042" s="71"/>
      <c r="AA2042" s="232"/>
      <c r="AB2042" s="72"/>
      <c r="AC2042" s="145"/>
      <c r="AD2042" s="71"/>
      <c r="AE2042" s="291" t="s">
        <v>12369</v>
      </c>
      <c r="AF2042" s="220" t="s">
        <v>7358</v>
      </c>
      <c r="AG2042" s="55" t="s">
        <v>7390</v>
      </c>
      <c r="AH2042" s="141">
        <v>0.7</v>
      </c>
      <c r="AI2042" s="141"/>
      <c r="AJ2042" s="141"/>
      <c r="AK2042" s="142"/>
      <c r="AL2042" s="98">
        <f>ROUND(ROUND(P2047*$AD$1775,0)*AH2042,0)</f>
        <v>164</v>
      </c>
      <c r="AM2042" s="66"/>
    </row>
    <row r="2043" spans="1:39" ht="16.75" customHeight="1" x14ac:dyDescent="0.3">
      <c r="A2043" s="11">
        <v>33</v>
      </c>
      <c r="B2043" s="14" t="s">
        <v>4677</v>
      </c>
      <c r="C2043" s="52" t="s">
        <v>13543</v>
      </c>
      <c r="D2043" s="284"/>
      <c r="E2043" s="285"/>
      <c r="F2043" s="285"/>
      <c r="G2043" s="286"/>
      <c r="H2043" s="290"/>
      <c r="I2043" s="306"/>
      <c r="J2043" s="306"/>
      <c r="K2043" s="289"/>
      <c r="L2043" s="285"/>
      <c r="M2043" s="288"/>
      <c r="N2043" s="288"/>
      <c r="O2043" s="289"/>
      <c r="P2043" s="185"/>
      <c r="Q2043" s="2"/>
      <c r="R2043" s="2"/>
      <c r="S2043" s="44"/>
      <c r="T2043" s="45"/>
      <c r="U2043" s="2"/>
      <c r="V2043" s="2"/>
      <c r="W2043" s="2"/>
      <c r="X2043" s="2"/>
      <c r="Y2043" s="145"/>
      <c r="Z2043" s="71"/>
      <c r="AA2043" s="232"/>
      <c r="AB2043" s="72"/>
      <c r="AC2043" s="145"/>
      <c r="AD2043" s="71"/>
      <c r="AE2043" s="292"/>
      <c r="AF2043" s="220" t="s">
        <v>7391</v>
      </c>
      <c r="AG2043" s="55" t="s">
        <v>7390</v>
      </c>
      <c r="AH2043" s="141">
        <v>0.5</v>
      </c>
      <c r="AI2043" s="141"/>
      <c r="AJ2043" s="141"/>
      <c r="AK2043" s="142"/>
      <c r="AL2043" s="6">
        <f>ROUND(ROUND(P2047*$AD$1775,0)*AH2043,0)</f>
        <v>117</v>
      </c>
      <c r="AM2043" s="66"/>
    </row>
    <row r="2044" spans="1:39" ht="16.75" customHeight="1" x14ac:dyDescent="0.3">
      <c r="A2044" s="11">
        <v>33</v>
      </c>
      <c r="B2044" s="14" t="s">
        <v>4676</v>
      </c>
      <c r="C2044" s="52" t="s">
        <v>13542</v>
      </c>
      <c r="D2044" s="284"/>
      <c r="E2044" s="285"/>
      <c r="F2044" s="285"/>
      <c r="G2044" s="286"/>
      <c r="H2044" s="290"/>
      <c r="I2044" s="306"/>
      <c r="J2044" s="306"/>
      <c r="K2044" s="289"/>
      <c r="L2044" s="285"/>
      <c r="M2044" s="288"/>
      <c r="N2044" s="288"/>
      <c r="O2044" s="289"/>
      <c r="P2044" s="185"/>
      <c r="Q2044" s="2"/>
      <c r="R2044" s="2"/>
      <c r="S2044" s="44"/>
      <c r="T2044" s="2"/>
      <c r="U2044" s="2"/>
      <c r="V2044" s="2"/>
      <c r="W2044" s="2"/>
      <c r="X2044" s="2"/>
      <c r="Y2044" s="145"/>
      <c r="Z2044" s="71"/>
      <c r="AA2044" s="232"/>
      <c r="AB2044" s="72"/>
      <c r="AC2044" s="145"/>
      <c r="AD2044" s="71"/>
      <c r="AE2044" s="36"/>
      <c r="AF2044" s="201"/>
      <c r="AG2044" s="55"/>
      <c r="AH2044" s="141"/>
      <c r="AI2044" s="268" t="s">
        <v>7356</v>
      </c>
      <c r="AJ2044" s="53">
        <v>5</v>
      </c>
      <c r="AK2044" s="181" t="s">
        <v>7357</v>
      </c>
      <c r="AL2044" s="98">
        <f>ROUND(P2047*$AD$1775-AJ2044,0)</f>
        <v>229</v>
      </c>
      <c r="AM2044" s="66"/>
    </row>
    <row r="2045" spans="1:39" ht="16.75" customHeight="1" x14ac:dyDescent="0.3">
      <c r="A2045" s="11">
        <v>33</v>
      </c>
      <c r="B2045" s="14" t="s">
        <v>4675</v>
      </c>
      <c r="C2045" s="52" t="s">
        <v>13541</v>
      </c>
      <c r="D2045" s="284"/>
      <c r="E2045" s="285"/>
      <c r="F2045" s="285"/>
      <c r="G2045" s="286"/>
      <c r="H2045" s="128"/>
      <c r="I2045" s="129"/>
      <c r="J2045" s="129"/>
      <c r="K2045" s="130"/>
      <c r="L2045" s="285"/>
      <c r="M2045" s="288"/>
      <c r="N2045" s="288"/>
      <c r="O2045" s="289"/>
      <c r="P2045" s="185"/>
      <c r="Q2045" s="2"/>
      <c r="R2045" s="2"/>
      <c r="S2045" s="44"/>
      <c r="T2045" s="2"/>
      <c r="U2045" s="2"/>
      <c r="V2045" s="2"/>
      <c r="W2045" s="2"/>
      <c r="X2045" s="2"/>
      <c r="Y2045" s="145"/>
      <c r="Z2045" s="71"/>
      <c r="AA2045" s="232"/>
      <c r="AB2045" s="72"/>
      <c r="AC2045" s="145"/>
      <c r="AD2045" s="71"/>
      <c r="AE2045" s="291" t="s">
        <v>12369</v>
      </c>
      <c r="AF2045" s="220" t="s">
        <v>7358</v>
      </c>
      <c r="AG2045" s="55" t="s">
        <v>7390</v>
      </c>
      <c r="AH2045" s="141">
        <v>0.7</v>
      </c>
      <c r="AI2045" s="269"/>
      <c r="AJ2045" s="136"/>
      <c r="AK2045" s="75"/>
      <c r="AL2045" s="98">
        <f>ROUND(ROUND(P2047*$AD$1775,0)*AH2045-AJ2044,0)</f>
        <v>159</v>
      </c>
      <c r="AM2045" s="66"/>
    </row>
    <row r="2046" spans="1:39" ht="16.75" customHeight="1" x14ac:dyDescent="0.3">
      <c r="A2046" s="11">
        <v>33</v>
      </c>
      <c r="B2046" s="14" t="s">
        <v>4674</v>
      </c>
      <c r="C2046" s="52" t="s">
        <v>13540</v>
      </c>
      <c r="D2046" s="284"/>
      <c r="E2046" s="285"/>
      <c r="F2046" s="285"/>
      <c r="G2046" s="286"/>
      <c r="H2046" s="128"/>
      <c r="I2046" s="129"/>
      <c r="J2046" s="129"/>
      <c r="K2046" s="130"/>
      <c r="L2046" s="285"/>
      <c r="M2046" s="288"/>
      <c r="N2046" s="288"/>
      <c r="O2046" s="289"/>
      <c r="P2046" s="185"/>
      <c r="Q2046" s="2"/>
      <c r="R2046" s="2"/>
      <c r="S2046" s="44"/>
      <c r="T2046" s="2"/>
      <c r="U2046" s="2"/>
      <c r="V2046" s="2"/>
      <c r="W2046" s="2"/>
      <c r="X2046" s="2"/>
      <c r="Y2046" s="145"/>
      <c r="Z2046" s="71"/>
      <c r="AA2046" s="232"/>
      <c r="AB2046" s="72"/>
      <c r="AC2046" s="145"/>
      <c r="AD2046" s="71"/>
      <c r="AE2046" s="292"/>
      <c r="AF2046" s="220" t="s">
        <v>7391</v>
      </c>
      <c r="AG2046" s="55" t="s">
        <v>7390</v>
      </c>
      <c r="AH2046" s="141">
        <v>0.5</v>
      </c>
      <c r="AI2046" s="270"/>
      <c r="AJ2046" s="144"/>
      <c r="AK2046" s="150"/>
      <c r="AL2046" s="6">
        <f>ROUND(ROUND(P2047*$AD$1775,0)*AH2046-AJ2044,0)</f>
        <v>112</v>
      </c>
      <c r="AM2046" s="66"/>
    </row>
    <row r="2047" spans="1:39" ht="16.75" customHeight="1" x14ac:dyDescent="0.3">
      <c r="A2047" s="11">
        <v>33</v>
      </c>
      <c r="B2047" s="14" t="s">
        <v>4673</v>
      </c>
      <c r="C2047" s="52" t="s">
        <v>13539</v>
      </c>
      <c r="D2047" s="284"/>
      <c r="E2047" s="285"/>
      <c r="F2047" s="285"/>
      <c r="G2047" s="286"/>
      <c r="H2047" s="128"/>
      <c r="I2047" s="129"/>
      <c r="J2047" s="129"/>
      <c r="K2047" s="130"/>
      <c r="L2047" s="288"/>
      <c r="M2047" s="288"/>
      <c r="N2047" s="288"/>
      <c r="O2047" s="289"/>
      <c r="P2047" s="271">
        <f>'21共同生活援助（日中支援型）'!P1003</f>
        <v>468</v>
      </c>
      <c r="Q2047" s="272"/>
      <c r="R2047" s="2" t="s">
        <v>7388</v>
      </c>
      <c r="S2047" s="44"/>
      <c r="T2047" s="281" t="s">
        <v>7380</v>
      </c>
      <c r="U2047" s="282"/>
      <c r="V2047" s="282"/>
      <c r="W2047" s="282"/>
      <c r="X2047" s="36"/>
      <c r="Y2047" s="217"/>
      <c r="Z2047" s="74"/>
      <c r="AA2047" s="232"/>
      <c r="AB2047" s="72"/>
      <c r="AC2047" s="145"/>
      <c r="AD2047" s="71"/>
      <c r="AE2047" s="36"/>
      <c r="AF2047" s="135"/>
      <c r="AG2047" s="7"/>
      <c r="AH2047" s="7"/>
      <c r="AI2047" s="36"/>
      <c r="AJ2047" s="7"/>
      <c r="AK2047" s="37"/>
      <c r="AL2047" s="98">
        <f>ROUND(ROUND(P2047*Y2048,0)*$AD$1775,0)</f>
        <v>218</v>
      </c>
      <c r="AM2047" s="66"/>
    </row>
    <row r="2048" spans="1:39" ht="16.75" customHeight="1" x14ac:dyDescent="0.3">
      <c r="A2048" s="11">
        <v>33</v>
      </c>
      <c r="B2048" s="14" t="s">
        <v>4672</v>
      </c>
      <c r="C2048" s="52" t="s">
        <v>13538</v>
      </c>
      <c r="D2048" s="284"/>
      <c r="E2048" s="285"/>
      <c r="F2048" s="285"/>
      <c r="G2048" s="286"/>
      <c r="H2048" s="128"/>
      <c r="I2048" s="129"/>
      <c r="J2048" s="129"/>
      <c r="K2048" s="130"/>
      <c r="L2048" s="2"/>
      <c r="M2048" s="2"/>
      <c r="N2048" s="58"/>
      <c r="O2048" s="81"/>
      <c r="P2048" s="72"/>
      <c r="Q2048" s="145"/>
      <c r="R2048" s="2"/>
      <c r="S2048" s="44"/>
      <c r="T2048" s="284"/>
      <c r="U2048" s="285"/>
      <c r="V2048" s="285"/>
      <c r="W2048" s="285"/>
      <c r="X2048" s="136" t="s">
        <v>13537</v>
      </c>
      <c r="Y2048" s="273">
        <v>0.93</v>
      </c>
      <c r="Z2048" s="274"/>
      <c r="AA2048" s="233"/>
      <c r="AB2048" s="156"/>
      <c r="AC2048" s="155"/>
      <c r="AD2048" s="157"/>
      <c r="AE2048" s="291" t="s">
        <v>13533</v>
      </c>
      <c r="AF2048" s="220" t="s">
        <v>13532</v>
      </c>
      <c r="AG2048" s="55" t="s">
        <v>13529</v>
      </c>
      <c r="AH2048" s="141">
        <v>0.7</v>
      </c>
      <c r="AI2048" s="141"/>
      <c r="AJ2048" s="141"/>
      <c r="AK2048" s="142"/>
      <c r="AL2048" s="98">
        <f>ROUND(ROUND(ROUND(P2047*Y2048,0)*$AD$1775,0)*AH2048,0)</f>
        <v>153</v>
      </c>
      <c r="AM2048" s="66"/>
    </row>
    <row r="2049" spans="1:39" ht="16.75" customHeight="1" x14ac:dyDescent="0.3">
      <c r="A2049" s="11">
        <v>33</v>
      </c>
      <c r="B2049" s="14" t="s">
        <v>4671</v>
      </c>
      <c r="C2049" s="52" t="s">
        <v>13536</v>
      </c>
      <c r="D2049" s="128"/>
      <c r="E2049" s="129"/>
      <c r="F2049" s="129"/>
      <c r="G2049" s="130"/>
      <c r="H2049" s="128"/>
      <c r="I2049" s="129"/>
      <c r="J2049" s="129"/>
      <c r="K2049" s="130"/>
      <c r="L2049" s="2"/>
      <c r="M2049" s="2"/>
      <c r="N2049" s="58"/>
      <c r="O2049" s="81"/>
      <c r="P2049" s="185"/>
      <c r="Q2049" s="2"/>
      <c r="R2049" s="2"/>
      <c r="S2049" s="44"/>
      <c r="T2049" s="284"/>
      <c r="U2049" s="285"/>
      <c r="V2049" s="285"/>
      <c r="W2049" s="285"/>
      <c r="X2049" s="2"/>
      <c r="Y2049" s="145"/>
      <c r="Z2049" s="71"/>
      <c r="AA2049" s="232"/>
      <c r="AB2049" s="72"/>
      <c r="AC2049" s="145"/>
      <c r="AD2049" s="71"/>
      <c r="AE2049" s="292"/>
      <c r="AF2049" s="220" t="s">
        <v>13530</v>
      </c>
      <c r="AG2049" s="55" t="s">
        <v>13529</v>
      </c>
      <c r="AH2049" s="141">
        <v>0.5</v>
      </c>
      <c r="AI2049" s="141"/>
      <c r="AJ2049" s="141"/>
      <c r="AK2049" s="142"/>
      <c r="AL2049" s="98">
        <f>ROUND(ROUND(ROUND(P2047*Y2048,0)*$AD$1775,0)*AH2049,0)</f>
        <v>109</v>
      </c>
      <c r="AM2049" s="66"/>
    </row>
    <row r="2050" spans="1:39" ht="16.75" customHeight="1" x14ac:dyDescent="0.3">
      <c r="A2050" s="11">
        <v>33</v>
      </c>
      <c r="B2050" s="14" t="s">
        <v>4670</v>
      </c>
      <c r="C2050" s="52" t="s">
        <v>13535</v>
      </c>
      <c r="D2050" s="128"/>
      <c r="E2050" s="129"/>
      <c r="F2050" s="129"/>
      <c r="G2050" s="130"/>
      <c r="H2050" s="128"/>
      <c r="I2050" s="129"/>
      <c r="J2050" s="129"/>
      <c r="K2050" s="130"/>
      <c r="L2050" s="2"/>
      <c r="M2050" s="2"/>
      <c r="N2050" s="58"/>
      <c r="O2050" s="81"/>
      <c r="P2050" s="185"/>
      <c r="Q2050" s="2"/>
      <c r="R2050" s="2"/>
      <c r="S2050" s="44"/>
      <c r="T2050" s="45"/>
      <c r="U2050" s="2"/>
      <c r="V2050" s="2"/>
      <c r="W2050" s="2"/>
      <c r="X2050" s="2"/>
      <c r="Y2050" s="145"/>
      <c r="Z2050" s="71"/>
      <c r="AA2050" s="232"/>
      <c r="AB2050" s="72"/>
      <c r="AC2050" s="145"/>
      <c r="AD2050" s="71"/>
      <c r="AE2050" s="36"/>
      <c r="AF2050" s="201"/>
      <c r="AG2050" s="55"/>
      <c r="AH2050" s="141"/>
      <c r="AI2050" s="268" t="s">
        <v>7356</v>
      </c>
      <c r="AJ2050" s="53">
        <v>5</v>
      </c>
      <c r="AK2050" s="181" t="s">
        <v>7357</v>
      </c>
      <c r="AL2050" s="98">
        <f>ROUND(ROUND(P2047*Y2048,0)*$AD$1775-AJ2050,0)</f>
        <v>213</v>
      </c>
      <c r="AM2050" s="66"/>
    </row>
    <row r="2051" spans="1:39" ht="16.75" customHeight="1" x14ac:dyDescent="0.3">
      <c r="A2051" s="11">
        <v>33</v>
      </c>
      <c r="B2051" s="14" t="s">
        <v>4669</v>
      </c>
      <c r="C2051" s="52" t="s">
        <v>13534</v>
      </c>
      <c r="D2051" s="128"/>
      <c r="E2051" s="129"/>
      <c r="F2051" s="129"/>
      <c r="G2051" s="130"/>
      <c r="H2051" s="128"/>
      <c r="I2051" s="129"/>
      <c r="J2051" s="129"/>
      <c r="K2051" s="130"/>
      <c r="L2051" s="2"/>
      <c r="M2051" s="2"/>
      <c r="N2051" s="58"/>
      <c r="O2051" s="81"/>
      <c r="P2051" s="185"/>
      <c r="Q2051" s="2"/>
      <c r="R2051" s="2"/>
      <c r="S2051" s="44"/>
      <c r="T2051" s="45"/>
      <c r="U2051" s="2"/>
      <c r="V2051" s="2"/>
      <c r="W2051" s="2"/>
      <c r="X2051" s="2"/>
      <c r="Y2051" s="145"/>
      <c r="Z2051" s="71"/>
      <c r="AA2051" s="232"/>
      <c r="AB2051" s="72"/>
      <c r="AC2051" s="145"/>
      <c r="AD2051" s="71"/>
      <c r="AE2051" s="291" t="s">
        <v>13533</v>
      </c>
      <c r="AF2051" s="220" t="s">
        <v>13532</v>
      </c>
      <c r="AG2051" s="55" t="s">
        <v>13529</v>
      </c>
      <c r="AH2051" s="141">
        <v>0.7</v>
      </c>
      <c r="AI2051" s="269"/>
      <c r="AJ2051" s="136"/>
      <c r="AK2051" s="75"/>
      <c r="AL2051" s="98">
        <f>ROUND(ROUND(ROUND(P2047*Y2048,0)*$AD$1775,0)*AH2051-AJ2050,0)</f>
        <v>148</v>
      </c>
      <c r="AM2051" s="66"/>
    </row>
    <row r="2052" spans="1:39" ht="16.75" customHeight="1" x14ac:dyDescent="0.3">
      <c r="A2052" s="11">
        <v>33</v>
      </c>
      <c r="B2052" s="14" t="s">
        <v>4668</v>
      </c>
      <c r="C2052" s="52" t="s">
        <v>13531</v>
      </c>
      <c r="D2052" s="128"/>
      <c r="E2052" s="129"/>
      <c r="F2052" s="129"/>
      <c r="G2052" s="130"/>
      <c r="H2052" s="128"/>
      <c r="I2052" s="129"/>
      <c r="J2052" s="129"/>
      <c r="K2052" s="130"/>
      <c r="L2052" s="2"/>
      <c r="M2052" s="2"/>
      <c r="N2052" s="58"/>
      <c r="O2052" s="81"/>
      <c r="P2052" s="185"/>
      <c r="Q2052" s="2"/>
      <c r="R2052" s="2"/>
      <c r="S2052" s="44"/>
      <c r="T2052" s="43"/>
      <c r="U2052" s="8"/>
      <c r="V2052" s="8"/>
      <c r="W2052" s="8"/>
      <c r="X2052" s="8"/>
      <c r="Y2052" s="180"/>
      <c r="Z2052" s="73"/>
      <c r="AA2052" s="232"/>
      <c r="AB2052" s="72"/>
      <c r="AC2052" s="145"/>
      <c r="AD2052" s="71"/>
      <c r="AE2052" s="292"/>
      <c r="AF2052" s="220" t="s">
        <v>13530</v>
      </c>
      <c r="AG2052" s="55" t="s">
        <v>13529</v>
      </c>
      <c r="AH2052" s="141">
        <v>0.5</v>
      </c>
      <c r="AI2052" s="270"/>
      <c r="AJ2052" s="144"/>
      <c r="AK2052" s="150"/>
      <c r="AL2052" s="98">
        <f>ROUND(ROUND(ROUND(P2047*Y2048,0)*$AD$1775,0)*AH2052-AJ2050,0)</f>
        <v>104</v>
      </c>
      <c r="AM2052" s="66"/>
    </row>
    <row r="2053" spans="1:39" ht="16.75" customHeight="1" x14ac:dyDescent="0.3">
      <c r="A2053" s="11">
        <v>33</v>
      </c>
      <c r="B2053" s="14" t="s">
        <v>4667</v>
      </c>
      <c r="C2053" s="52" t="s">
        <v>13528</v>
      </c>
      <c r="D2053" s="45"/>
      <c r="E2053" s="2"/>
      <c r="F2053" s="2"/>
      <c r="G2053" s="44"/>
      <c r="H2053" s="45"/>
      <c r="I2053" s="2"/>
      <c r="J2053" s="2"/>
      <c r="K2053" s="44"/>
      <c r="L2053" s="2"/>
      <c r="M2053" s="2"/>
      <c r="N2053" s="58"/>
      <c r="O2053" s="81"/>
      <c r="P2053" s="185"/>
      <c r="Q2053" s="2"/>
      <c r="R2053" s="2"/>
      <c r="S2053" s="44"/>
      <c r="T2053" s="281" t="s">
        <v>13491</v>
      </c>
      <c r="U2053" s="282"/>
      <c r="V2053" s="282"/>
      <c r="W2053" s="282"/>
      <c r="X2053" s="2"/>
      <c r="Y2053" s="145"/>
      <c r="Z2053" s="71"/>
      <c r="AA2053" s="232"/>
      <c r="AB2053" s="72"/>
      <c r="AC2053" s="145"/>
      <c r="AD2053" s="71"/>
      <c r="AE2053" s="36"/>
      <c r="AF2053" s="194"/>
      <c r="AG2053" s="7"/>
      <c r="AH2053" s="7"/>
      <c r="AI2053" s="36"/>
      <c r="AJ2053" s="7"/>
      <c r="AK2053" s="37"/>
      <c r="AL2053" s="98">
        <f>ROUND(ROUND(P2047*Y2054,0)*$AD$1775,0)</f>
        <v>223</v>
      </c>
      <c r="AM2053" s="66"/>
    </row>
    <row r="2054" spans="1:39" ht="16.75" customHeight="1" x14ac:dyDescent="0.3">
      <c r="A2054" s="11">
        <v>33</v>
      </c>
      <c r="B2054" s="14" t="s">
        <v>4666</v>
      </c>
      <c r="C2054" s="52" t="s">
        <v>13527</v>
      </c>
      <c r="D2054" s="45"/>
      <c r="E2054" s="2"/>
      <c r="F2054" s="2"/>
      <c r="G2054" s="44"/>
      <c r="H2054" s="45"/>
      <c r="I2054" s="2"/>
      <c r="J2054" s="2"/>
      <c r="K2054" s="44"/>
      <c r="L2054" s="2"/>
      <c r="M2054" s="2"/>
      <c r="N2054" s="58"/>
      <c r="O2054" s="81"/>
      <c r="P2054" s="185"/>
      <c r="Q2054" s="2"/>
      <c r="R2054" s="2"/>
      <c r="S2054" s="44"/>
      <c r="T2054" s="284" t="s">
        <v>7405</v>
      </c>
      <c r="U2054" s="285"/>
      <c r="V2054" s="285"/>
      <c r="W2054" s="285"/>
      <c r="X2054" s="136" t="s">
        <v>7404</v>
      </c>
      <c r="Y2054" s="273">
        <v>0.95</v>
      </c>
      <c r="Z2054" s="274"/>
      <c r="AA2054" s="233"/>
      <c r="AB2054" s="156"/>
      <c r="AC2054" s="155"/>
      <c r="AD2054" s="157"/>
      <c r="AE2054" s="291" t="s">
        <v>12369</v>
      </c>
      <c r="AF2054" s="220" t="s">
        <v>7358</v>
      </c>
      <c r="AG2054" s="55" t="s">
        <v>7390</v>
      </c>
      <c r="AH2054" s="141">
        <v>0.7</v>
      </c>
      <c r="AI2054" s="141"/>
      <c r="AJ2054" s="141"/>
      <c r="AK2054" s="142"/>
      <c r="AL2054" s="98">
        <f>ROUND(ROUND(ROUND(P2047*Y2054,0)*$AD$1775,0)*AH2054,0)</f>
        <v>156</v>
      </c>
      <c r="AM2054" s="66"/>
    </row>
    <row r="2055" spans="1:39" ht="16.75" customHeight="1" x14ac:dyDescent="0.3">
      <c r="A2055" s="11">
        <v>33</v>
      </c>
      <c r="B2055" s="14" t="s">
        <v>4665</v>
      </c>
      <c r="C2055" s="52" t="s">
        <v>13526</v>
      </c>
      <c r="D2055" s="128"/>
      <c r="E2055" s="129"/>
      <c r="F2055" s="129"/>
      <c r="G2055" s="130"/>
      <c r="H2055" s="128"/>
      <c r="I2055" s="129"/>
      <c r="J2055" s="129"/>
      <c r="K2055" s="130"/>
      <c r="L2055" s="2"/>
      <c r="M2055" s="2"/>
      <c r="N2055" s="58"/>
      <c r="O2055" s="81"/>
      <c r="P2055" s="185"/>
      <c r="Q2055" s="2"/>
      <c r="R2055" s="2"/>
      <c r="S2055" s="44"/>
      <c r="T2055" s="284"/>
      <c r="U2055" s="285"/>
      <c r="V2055" s="285"/>
      <c r="W2055" s="285"/>
      <c r="X2055" s="2"/>
      <c r="Y2055" s="145"/>
      <c r="Z2055" s="71"/>
      <c r="AA2055" s="232"/>
      <c r="AB2055" s="72"/>
      <c r="AC2055" s="145"/>
      <c r="AD2055" s="71"/>
      <c r="AE2055" s="292"/>
      <c r="AF2055" s="220" t="s">
        <v>7391</v>
      </c>
      <c r="AG2055" s="55" t="s">
        <v>7390</v>
      </c>
      <c r="AH2055" s="141">
        <v>0.5</v>
      </c>
      <c r="AI2055" s="141"/>
      <c r="AJ2055" s="141"/>
      <c r="AK2055" s="142"/>
      <c r="AL2055" s="98">
        <f>ROUND(ROUND(ROUND(P2047*Y2054,0)*$AD$1775,0)*AH2055,0)</f>
        <v>112</v>
      </c>
      <c r="AM2055" s="66"/>
    </row>
    <row r="2056" spans="1:39" ht="16.75" customHeight="1" x14ac:dyDescent="0.3">
      <c r="A2056" s="11">
        <v>33</v>
      </c>
      <c r="B2056" s="14" t="s">
        <v>4664</v>
      </c>
      <c r="C2056" s="52" t="s">
        <v>13525</v>
      </c>
      <c r="D2056" s="128"/>
      <c r="E2056" s="129"/>
      <c r="F2056" s="129"/>
      <c r="G2056" s="130"/>
      <c r="H2056" s="128"/>
      <c r="I2056" s="129"/>
      <c r="J2056" s="129"/>
      <c r="K2056" s="130"/>
      <c r="L2056" s="2"/>
      <c r="M2056" s="2"/>
      <c r="N2056" s="58"/>
      <c r="O2056" s="81"/>
      <c r="P2056" s="185"/>
      <c r="Q2056" s="2"/>
      <c r="R2056" s="2"/>
      <c r="S2056" s="44"/>
      <c r="T2056" s="45"/>
      <c r="U2056" s="2"/>
      <c r="V2056" s="2"/>
      <c r="W2056" s="2"/>
      <c r="X2056" s="2"/>
      <c r="Y2056" s="145"/>
      <c r="Z2056" s="71"/>
      <c r="AA2056" s="232"/>
      <c r="AB2056" s="72"/>
      <c r="AC2056" s="145"/>
      <c r="AD2056" s="71"/>
      <c r="AE2056" s="36"/>
      <c r="AF2056" s="201"/>
      <c r="AG2056" s="55"/>
      <c r="AH2056" s="141"/>
      <c r="AI2056" s="268" t="s">
        <v>7356</v>
      </c>
      <c r="AJ2056" s="53">
        <v>5</v>
      </c>
      <c r="AK2056" s="181" t="s">
        <v>7357</v>
      </c>
      <c r="AL2056" s="98">
        <f>ROUND(ROUND(P2047*Y2054,0)*$AD$1775-AJ2056,0)</f>
        <v>218</v>
      </c>
      <c r="AM2056" s="66"/>
    </row>
    <row r="2057" spans="1:39" ht="16.75" customHeight="1" x14ac:dyDescent="0.3">
      <c r="A2057" s="11">
        <v>33</v>
      </c>
      <c r="B2057" s="14" t="s">
        <v>4663</v>
      </c>
      <c r="C2057" s="52" t="s">
        <v>13524</v>
      </c>
      <c r="D2057" s="128"/>
      <c r="E2057" s="129"/>
      <c r="F2057" s="129"/>
      <c r="G2057" s="130"/>
      <c r="H2057" s="128"/>
      <c r="I2057" s="129"/>
      <c r="J2057" s="129"/>
      <c r="K2057" s="130"/>
      <c r="L2057" s="2"/>
      <c r="M2057" s="2"/>
      <c r="N2057" s="58"/>
      <c r="O2057" s="81"/>
      <c r="P2057" s="185"/>
      <c r="Q2057" s="2"/>
      <c r="R2057" s="2"/>
      <c r="S2057" s="44"/>
      <c r="T2057" s="45"/>
      <c r="U2057" s="2"/>
      <c r="V2057" s="2"/>
      <c r="W2057" s="2"/>
      <c r="X2057" s="2"/>
      <c r="Y2057" s="145"/>
      <c r="Z2057" s="71"/>
      <c r="AA2057" s="232"/>
      <c r="AB2057" s="72"/>
      <c r="AC2057" s="145"/>
      <c r="AD2057" s="71"/>
      <c r="AE2057" s="291" t="s">
        <v>12369</v>
      </c>
      <c r="AF2057" s="220" t="s">
        <v>7358</v>
      </c>
      <c r="AG2057" s="55" t="s">
        <v>7390</v>
      </c>
      <c r="AH2057" s="141">
        <v>0.7</v>
      </c>
      <c r="AI2057" s="269"/>
      <c r="AJ2057" s="136"/>
      <c r="AK2057" s="75"/>
      <c r="AL2057" s="98">
        <f>ROUND(ROUND(ROUND(P2047*Y2054,0)*$AD$1775,0)*AH2057-AJ2056,0)</f>
        <v>151</v>
      </c>
      <c r="AM2057" s="66"/>
    </row>
    <row r="2058" spans="1:39" ht="16.75" customHeight="1" x14ac:dyDescent="0.3">
      <c r="A2058" s="11">
        <v>33</v>
      </c>
      <c r="B2058" s="14" t="s">
        <v>4662</v>
      </c>
      <c r="C2058" s="52" t="s">
        <v>13523</v>
      </c>
      <c r="D2058" s="128"/>
      <c r="E2058" s="129"/>
      <c r="F2058" s="129"/>
      <c r="G2058" s="130"/>
      <c r="H2058" s="128"/>
      <c r="I2058" s="129"/>
      <c r="J2058" s="129"/>
      <c r="K2058" s="130"/>
      <c r="L2058" s="2"/>
      <c r="M2058" s="2"/>
      <c r="N2058" s="58"/>
      <c r="O2058" s="81"/>
      <c r="P2058" s="241"/>
      <c r="Q2058" s="8"/>
      <c r="R2058" s="8"/>
      <c r="S2058" s="24"/>
      <c r="T2058" s="43"/>
      <c r="U2058" s="8"/>
      <c r="V2058" s="8"/>
      <c r="W2058" s="8"/>
      <c r="X2058" s="8"/>
      <c r="Y2058" s="180"/>
      <c r="Z2058" s="73"/>
      <c r="AA2058" s="232"/>
      <c r="AB2058" s="72"/>
      <c r="AC2058" s="145"/>
      <c r="AD2058" s="71"/>
      <c r="AE2058" s="292"/>
      <c r="AF2058" s="220" t="s">
        <v>7391</v>
      </c>
      <c r="AG2058" s="55" t="s">
        <v>7390</v>
      </c>
      <c r="AH2058" s="141">
        <v>0.5</v>
      </c>
      <c r="AI2058" s="270"/>
      <c r="AJ2058" s="144"/>
      <c r="AK2058" s="150"/>
      <c r="AL2058" s="98">
        <f>ROUND(ROUND(ROUND(P2047*Y2054,0)*$AD$1775,0)*AH2058-AJ2056,0)</f>
        <v>107</v>
      </c>
      <c r="AM2058" s="66"/>
    </row>
    <row r="2059" spans="1:39" ht="16.75" customHeight="1" x14ac:dyDescent="0.3">
      <c r="A2059" s="11">
        <v>33</v>
      </c>
      <c r="B2059" s="14" t="s">
        <v>4661</v>
      </c>
      <c r="C2059" s="52" t="s">
        <v>13522</v>
      </c>
      <c r="D2059" s="45"/>
      <c r="E2059" s="2"/>
      <c r="F2059" s="2"/>
      <c r="G2059" s="44"/>
      <c r="H2059" s="45"/>
      <c r="I2059" s="2"/>
      <c r="J2059" s="2"/>
      <c r="K2059" s="44"/>
      <c r="L2059" s="2"/>
      <c r="M2059" s="2"/>
      <c r="N2059" s="58"/>
      <c r="O2059" s="81"/>
      <c r="P2059" s="167" t="s">
        <v>7425</v>
      </c>
      <c r="Q2059" s="36"/>
      <c r="R2059" s="36"/>
      <c r="S2059" s="50"/>
      <c r="T2059" s="36"/>
      <c r="U2059" s="36"/>
      <c r="V2059" s="36"/>
      <c r="W2059" s="36"/>
      <c r="X2059" s="36"/>
      <c r="Y2059" s="217"/>
      <c r="Z2059" s="50"/>
      <c r="AA2059" s="12"/>
      <c r="AB2059" s="45"/>
      <c r="AC2059" s="2"/>
      <c r="AD2059" s="44"/>
      <c r="AE2059" s="36"/>
      <c r="AF2059" s="53"/>
      <c r="AG2059" s="36"/>
      <c r="AH2059" s="36"/>
      <c r="AI2059" s="36"/>
      <c r="AJ2059" s="36"/>
      <c r="AK2059" s="50"/>
      <c r="AL2059" s="98">
        <f>ROUND(P2065*$AD$1775,0)</f>
        <v>211</v>
      </c>
      <c r="AM2059" s="66"/>
    </row>
    <row r="2060" spans="1:39" ht="16.75" customHeight="1" x14ac:dyDescent="0.3">
      <c r="A2060" s="11">
        <v>33</v>
      </c>
      <c r="B2060" s="14" t="s">
        <v>4660</v>
      </c>
      <c r="C2060" s="52" t="s">
        <v>13521</v>
      </c>
      <c r="D2060" s="45"/>
      <c r="E2060" s="2"/>
      <c r="F2060" s="2"/>
      <c r="G2060" s="44"/>
      <c r="H2060" s="45"/>
      <c r="I2060" s="2"/>
      <c r="J2060" s="2"/>
      <c r="K2060" s="44"/>
      <c r="L2060" s="2"/>
      <c r="M2060" s="2"/>
      <c r="N2060" s="58"/>
      <c r="O2060" s="81"/>
      <c r="P2060" s="185"/>
      <c r="Q2060" s="2"/>
      <c r="R2060" s="2"/>
      <c r="S2060" s="44"/>
      <c r="T2060" s="2"/>
      <c r="U2060" s="2"/>
      <c r="V2060" s="2"/>
      <c r="W2060" s="2"/>
      <c r="X2060" s="2"/>
      <c r="Y2060" s="145"/>
      <c r="Z2060" s="71"/>
      <c r="AA2060" s="232"/>
      <c r="AB2060" s="72"/>
      <c r="AC2060" s="145"/>
      <c r="AD2060" s="71"/>
      <c r="AE2060" s="291" t="s">
        <v>12369</v>
      </c>
      <c r="AF2060" s="220" t="s">
        <v>7358</v>
      </c>
      <c r="AG2060" s="55" t="s">
        <v>7390</v>
      </c>
      <c r="AH2060" s="141">
        <v>0.7</v>
      </c>
      <c r="AI2060" s="141"/>
      <c r="AJ2060" s="141"/>
      <c r="AK2060" s="142"/>
      <c r="AL2060" s="98">
        <f>ROUND(ROUND(P2065*$AD$1775,0)*AH2060,0)</f>
        <v>148</v>
      </c>
      <c r="AM2060" s="66"/>
    </row>
    <row r="2061" spans="1:39" ht="16.75" customHeight="1" x14ac:dyDescent="0.3">
      <c r="A2061" s="11">
        <v>33</v>
      </c>
      <c r="B2061" s="14" t="s">
        <v>4659</v>
      </c>
      <c r="C2061" s="52" t="s">
        <v>13520</v>
      </c>
      <c r="D2061" s="128"/>
      <c r="E2061" s="129"/>
      <c r="F2061" s="129"/>
      <c r="G2061" s="130"/>
      <c r="H2061" s="128"/>
      <c r="I2061" s="129"/>
      <c r="J2061" s="129"/>
      <c r="K2061" s="130"/>
      <c r="L2061" s="2"/>
      <c r="M2061" s="2"/>
      <c r="N2061" s="58"/>
      <c r="O2061" s="81"/>
      <c r="P2061" s="185"/>
      <c r="Q2061" s="2"/>
      <c r="R2061" s="2"/>
      <c r="S2061" s="44"/>
      <c r="T2061" s="45"/>
      <c r="U2061" s="2"/>
      <c r="V2061" s="2"/>
      <c r="W2061" s="2"/>
      <c r="X2061" s="2"/>
      <c r="Y2061" s="145"/>
      <c r="Z2061" s="71"/>
      <c r="AA2061" s="232"/>
      <c r="AB2061" s="72"/>
      <c r="AC2061" s="145"/>
      <c r="AD2061" s="71"/>
      <c r="AE2061" s="292"/>
      <c r="AF2061" s="220" t="s">
        <v>7391</v>
      </c>
      <c r="AG2061" s="55" t="s">
        <v>7390</v>
      </c>
      <c r="AH2061" s="141">
        <v>0.5</v>
      </c>
      <c r="AI2061" s="141"/>
      <c r="AJ2061" s="141"/>
      <c r="AK2061" s="142"/>
      <c r="AL2061" s="98">
        <f>ROUND(ROUND(P2065*$AD$1775,0)*AH2061,0)</f>
        <v>106</v>
      </c>
      <c r="AM2061" s="66"/>
    </row>
    <row r="2062" spans="1:39" ht="16.75" customHeight="1" x14ac:dyDescent="0.3">
      <c r="A2062" s="11">
        <v>33</v>
      </c>
      <c r="B2062" s="14" t="s">
        <v>4658</v>
      </c>
      <c r="C2062" s="52" t="s">
        <v>13519</v>
      </c>
      <c r="D2062" s="128"/>
      <c r="E2062" s="129"/>
      <c r="F2062" s="129"/>
      <c r="G2062" s="130"/>
      <c r="H2062" s="128"/>
      <c r="I2062" s="129"/>
      <c r="J2062" s="129"/>
      <c r="K2062" s="130"/>
      <c r="L2062" s="2"/>
      <c r="M2062" s="2"/>
      <c r="N2062" s="58"/>
      <c r="O2062" s="81"/>
      <c r="P2062" s="185"/>
      <c r="Q2062" s="2"/>
      <c r="R2062" s="2"/>
      <c r="S2062" s="44"/>
      <c r="T2062" s="2"/>
      <c r="U2062" s="2"/>
      <c r="V2062" s="2"/>
      <c r="W2062" s="2"/>
      <c r="X2062" s="2"/>
      <c r="Y2062" s="145"/>
      <c r="Z2062" s="71"/>
      <c r="AA2062" s="232"/>
      <c r="AB2062" s="72"/>
      <c r="AC2062" s="145"/>
      <c r="AD2062" s="71"/>
      <c r="AE2062" s="36"/>
      <c r="AF2062" s="201"/>
      <c r="AG2062" s="55"/>
      <c r="AH2062" s="141"/>
      <c r="AI2062" s="268" t="s">
        <v>7356</v>
      </c>
      <c r="AJ2062" s="53">
        <v>5</v>
      </c>
      <c r="AK2062" s="181" t="s">
        <v>7357</v>
      </c>
      <c r="AL2062" s="98">
        <f>ROUND(P2065*$AD$1775-AJ2062,0)</f>
        <v>206</v>
      </c>
      <c r="AM2062" s="66"/>
    </row>
    <row r="2063" spans="1:39" ht="16.75" customHeight="1" x14ac:dyDescent="0.3">
      <c r="A2063" s="11">
        <v>33</v>
      </c>
      <c r="B2063" s="14" t="s">
        <v>4657</v>
      </c>
      <c r="C2063" s="52" t="s">
        <v>13518</v>
      </c>
      <c r="D2063" s="128"/>
      <c r="E2063" s="129"/>
      <c r="F2063" s="129"/>
      <c r="G2063" s="130"/>
      <c r="H2063" s="128"/>
      <c r="I2063" s="129"/>
      <c r="J2063" s="129"/>
      <c r="K2063" s="130"/>
      <c r="L2063" s="2"/>
      <c r="M2063" s="2"/>
      <c r="N2063" s="58"/>
      <c r="O2063" s="81"/>
      <c r="P2063" s="185"/>
      <c r="Q2063" s="2"/>
      <c r="R2063" s="2"/>
      <c r="S2063" s="44"/>
      <c r="T2063" s="2"/>
      <c r="U2063" s="2"/>
      <c r="V2063" s="2"/>
      <c r="W2063" s="2"/>
      <c r="X2063" s="2"/>
      <c r="Y2063" s="145"/>
      <c r="Z2063" s="71"/>
      <c r="AA2063" s="232"/>
      <c r="AB2063" s="72"/>
      <c r="AC2063" s="145"/>
      <c r="AD2063" s="71"/>
      <c r="AE2063" s="291" t="s">
        <v>12369</v>
      </c>
      <c r="AF2063" s="220" t="s">
        <v>7358</v>
      </c>
      <c r="AG2063" s="55" t="s">
        <v>7390</v>
      </c>
      <c r="AH2063" s="141">
        <v>0.7</v>
      </c>
      <c r="AI2063" s="269"/>
      <c r="AJ2063" s="136"/>
      <c r="AK2063" s="75"/>
      <c r="AL2063" s="98">
        <f>ROUND(ROUND(P2065*$AD$1775,0)*AH2063-AJ2062,0)</f>
        <v>143</v>
      </c>
      <c r="AM2063" s="66"/>
    </row>
    <row r="2064" spans="1:39" ht="16.75" customHeight="1" x14ac:dyDescent="0.3">
      <c r="A2064" s="11">
        <v>33</v>
      </c>
      <c r="B2064" s="14" t="s">
        <v>4656</v>
      </c>
      <c r="C2064" s="52" t="s">
        <v>13517</v>
      </c>
      <c r="D2064" s="128"/>
      <c r="E2064" s="129"/>
      <c r="F2064" s="129"/>
      <c r="G2064" s="130"/>
      <c r="H2064" s="128"/>
      <c r="I2064" s="129"/>
      <c r="J2064" s="129"/>
      <c r="K2064" s="130"/>
      <c r="L2064" s="2"/>
      <c r="M2064" s="2"/>
      <c r="N2064" s="58"/>
      <c r="O2064" s="81"/>
      <c r="P2064" s="185"/>
      <c r="Q2064" s="2"/>
      <c r="R2064" s="2"/>
      <c r="S2064" s="44"/>
      <c r="T2064" s="2"/>
      <c r="U2064" s="2"/>
      <c r="V2064" s="2"/>
      <c r="W2064" s="2"/>
      <c r="X2064" s="2"/>
      <c r="Y2064" s="145"/>
      <c r="Z2064" s="71"/>
      <c r="AA2064" s="232"/>
      <c r="AB2064" s="72"/>
      <c r="AC2064" s="145"/>
      <c r="AD2064" s="71"/>
      <c r="AE2064" s="292"/>
      <c r="AF2064" s="220" t="s">
        <v>7391</v>
      </c>
      <c r="AG2064" s="55" t="s">
        <v>7390</v>
      </c>
      <c r="AH2064" s="141">
        <v>0.5</v>
      </c>
      <c r="AI2064" s="270"/>
      <c r="AJ2064" s="144"/>
      <c r="AK2064" s="150"/>
      <c r="AL2064" s="98">
        <f>ROUND(ROUND(P2065*$AD$1775,0)*AH2064-AJ2062,0)</f>
        <v>101</v>
      </c>
      <c r="AM2064" s="66"/>
    </row>
    <row r="2065" spans="1:39" ht="16.75" customHeight="1" x14ac:dyDescent="0.3">
      <c r="A2065" s="11">
        <v>33</v>
      </c>
      <c r="B2065" s="14" t="s">
        <v>4655</v>
      </c>
      <c r="C2065" s="52" t="s">
        <v>13516</v>
      </c>
      <c r="D2065" s="45"/>
      <c r="E2065" s="2"/>
      <c r="F2065" s="2"/>
      <c r="G2065" s="44"/>
      <c r="H2065" s="45"/>
      <c r="I2065" s="2"/>
      <c r="J2065" s="2"/>
      <c r="K2065" s="44"/>
      <c r="L2065" s="2"/>
      <c r="M2065" s="2"/>
      <c r="N2065" s="58"/>
      <c r="O2065" s="81"/>
      <c r="P2065" s="271">
        <f>'21共同生活援助（日中支援型）'!P1021</f>
        <v>421</v>
      </c>
      <c r="Q2065" s="272"/>
      <c r="R2065" s="2" t="s">
        <v>7388</v>
      </c>
      <c r="S2065" s="44"/>
      <c r="T2065" s="281" t="s">
        <v>7380</v>
      </c>
      <c r="U2065" s="282"/>
      <c r="V2065" s="282"/>
      <c r="W2065" s="282"/>
      <c r="X2065" s="36"/>
      <c r="Y2065" s="217"/>
      <c r="Z2065" s="74"/>
      <c r="AA2065" s="232"/>
      <c r="AB2065" s="72"/>
      <c r="AC2065" s="145"/>
      <c r="AD2065" s="71"/>
      <c r="AE2065" s="36"/>
      <c r="AF2065" s="194"/>
      <c r="AG2065" s="7"/>
      <c r="AH2065" s="7"/>
      <c r="AI2065" s="36"/>
      <c r="AJ2065" s="7"/>
      <c r="AK2065" s="37"/>
      <c r="AL2065" s="98">
        <f>ROUND(ROUND(P2065*Y2066,0)*$AD$1775,0)</f>
        <v>196</v>
      </c>
      <c r="AM2065" s="66"/>
    </row>
    <row r="2066" spans="1:39" ht="16.75" customHeight="1" x14ac:dyDescent="0.3">
      <c r="A2066" s="11">
        <v>33</v>
      </c>
      <c r="B2066" s="14" t="s">
        <v>4654</v>
      </c>
      <c r="C2066" s="52" t="s">
        <v>13515</v>
      </c>
      <c r="D2066" s="45"/>
      <c r="E2066" s="2"/>
      <c r="F2066" s="2"/>
      <c r="G2066" s="44"/>
      <c r="H2066" s="45"/>
      <c r="I2066" s="2"/>
      <c r="J2066" s="2"/>
      <c r="K2066" s="44"/>
      <c r="L2066" s="2"/>
      <c r="M2066" s="2"/>
      <c r="N2066" s="58"/>
      <c r="O2066" s="81"/>
      <c r="P2066" s="72"/>
      <c r="Q2066" s="145"/>
      <c r="R2066" s="2"/>
      <c r="S2066" s="44"/>
      <c r="T2066" s="284"/>
      <c r="U2066" s="285"/>
      <c r="V2066" s="285"/>
      <c r="W2066" s="285"/>
      <c r="X2066" s="136" t="s">
        <v>7404</v>
      </c>
      <c r="Y2066" s="273">
        <v>0.93</v>
      </c>
      <c r="Z2066" s="274"/>
      <c r="AA2066" s="233"/>
      <c r="AB2066" s="156"/>
      <c r="AC2066" s="155"/>
      <c r="AD2066" s="157"/>
      <c r="AE2066" s="291" t="s">
        <v>12369</v>
      </c>
      <c r="AF2066" s="220" t="s">
        <v>7358</v>
      </c>
      <c r="AG2066" s="55" t="s">
        <v>7390</v>
      </c>
      <c r="AH2066" s="141">
        <v>0.7</v>
      </c>
      <c r="AI2066" s="141"/>
      <c r="AJ2066" s="141"/>
      <c r="AK2066" s="142"/>
      <c r="AL2066" s="6">
        <f>ROUND(ROUND(ROUND(P2065*Y2066,0)*$AD$1775,0)*AH2066,0)</f>
        <v>137</v>
      </c>
      <c r="AM2066" s="66"/>
    </row>
    <row r="2067" spans="1:39" ht="16.75" customHeight="1" x14ac:dyDescent="0.3">
      <c r="A2067" s="11">
        <v>33</v>
      </c>
      <c r="B2067" s="14" t="s">
        <v>4653</v>
      </c>
      <c r="C2067" s="52" t="s">
        <v>13514</v>
      </c>
      <c r="D2067" s="128"/>
      <c r="E2067" s="129"/>
      <c r="F2067" s="129"/>
      <c r="G2067" s="130"/>
      <c r="H2067" s="128"/>
      <c r="I2067" s="129"/>
      <c r="J2067" s="129"/>
      <c r="K2067" s="130"/>
      <c r="L2067" s="2"/>
      <c r="M2067" s="2"/>
      <c r="N2067" s="58"/>
      <c r="O2067" s="81"/>
      <c r="P2067" s="185"/>
      <c r="Q2067" s="2"/>
      <c r="R2067" s="2"/>
      <c r="S2067" s="44"/>
      <c r="T2067" s="284"/>
      <c r="U2067" s="285"/>
      <c r="V2067" s="285"/>
      <c r="W2067" s="285"/>
      <c r="X2067" s="2"/>
      <c r="Y2067" s="145"/>
      <c r="Z2067" s="71"/>
      <c r="AA2067" s="232"/>
      <c r="AB2067" s="72"/>
      <c r="AC2067" s="145"/>
      <c r="AD2067" s="71"/>
      <c r="AE2067" s="292"/>
      <c r="AF2067" s="220" t="s">
        <v>7391</v>
      </c>
      <c r="AG2067" s="55" t="s">
        <v>7390</v>
      </c>
      <c r="AH2067" s="141">
        <v>0.5</v>
      </c>
      <c r="AI2067" s="141"/>
      <c r="AJ2067" s="141"/>
      <c r="AK2067" s="142"/>
      <c r="AL2067" s="6">
        <f>ROUND(ROUND(ROUND(P2065*Y2066,0)*$AD$1775,0)*AH2067,0)</f>
        <v>98</v>
      </c>
      <c r="AM2067" s="66"/>
    </row>
    <row r="2068" spans="1:39" ht="16.75" customHeight="1" x14ac:dyDescent="0.3">
      <c r="A2068" s="11">
        <v>33</v>
      </c>
      <c r="B2068" s="14" t="s">
        <v>4652</v>
      </c>
      <c r="C2068" s="52" t="s">
        <v>13513</v>
      </c>
      <c r="D2068" s="128"/>
      <c r="E2068" s="129"/>
      <c r="F2068" s="129"/>
      <c r="G2068" s="130"/>
      <c r="H2068" s="128"/>
      <c r="I2068" s="129"/>
      <c r="J2068" s="129"/>
      <c r="K2068" s="130"/>
      <c r="L2068" s="2"/>
      <c r="M2068" s="2"/>
      <c r="N2068" s="58"/>
      <c r="O2068" s="81"/>
      <c r="P2068" s="185"/>
      <c r="Q2068" s="2"/>
      <c r="R2068" s="2"/>
      <c r="S2068" s="44"/>
      <c r="T2068" s="45"/>
      <c r="U2068" s="2"/>
      <c r="V2068" s="2"/>
      <c r="W2068" s="2"/>
      <c r="X2068" s="2"/>
      <c r="Y2068" s="145"/>
      <c r="Z2068" s="71"/>
      <c r="AA2068" s="232"/>
      <c r="AB2068" s="72"/>
      <c r="AC2068" s="145"/>
      <c r="AD2068" s="71"/>
      <c r="AE2068" s="36"/>
      <c r="AF2068" s="201"/>
      <c r="AG2068" s="55"/>
      <c r="AH2068" s="141"/>
      <c r="AI2068" s="268" t="s">
        <v>7356</v>
      </c>
      <c r="AJ2068" s="53">
        <v>5</v>
      </c>
      <c r="AK2068" s="181" t="s">
        <v>7357</v>
      </c>
      <c r="AL2068" s="98">
        <f>ROUND(ROUND(P2065*Y2066,0)*$AD$1775-AJ2068,0)</f>
        <v>191</v>
      </c>
      <c r="AM2068" s="66"/>
    </row>
    <row r="2069" spans="1:39" ht="16.75" customHeight="1" x14ac:dyDescent="0.3">
      <c r="A2069" s="11">
        <v>33</v>
      </c>
      <c r="B2069" s="14" t="s">
        <v>4651</v>
      </c>
      <c r="C2069" s="52" t="s">
        <v>13512</v>
      </c>
      <c r="D2069" s="128"/>
      <c r="E2069" s="129"/>
      <c r="F2069" s="129"/>
      <c r="G2069" s="130"/>
      <c r="H2069" s="128"/>
      <c r="I2069" s="129"/>
      <c r="J2069" s="129"/>
      <c r="K2069" s="130"/>
      <c r="L2069" s="2"/>
      <c r="M2069" s="2"/>
      <c r="N2069" s="58"/>
      <c r="O2069" s="81"/>
      <c r="P2069" s="185"/>
      <c r="Q2069" s="2"/>
      <c r="R2069" s="2"/>
      <c r="S2069" s="44"/>
      <c r="T2069" s="45"/>
      <c r="U2069" s="2"/>
      <c r="V2069" s="2"/>
      <c r="W2069" s="2"/>
      <c r="X2069" s="2"/>
      <c r="Y2069" s="145"/>
      <c r="Z2069" s="71"/>
      <c r="AA2069" s="232"/>
      <c r="AB2069" s="72"/>
      <c r="AC2069" s="145"/>
      <c r="AD2069" s="71"/>
      <c r="AE2069" s="291" t="s">
        <v>12369</v>
      </c>
      <c r="AF2069" s="220" t="s">
        <v>7358</v>
      </c>
      <c r="AG2069" s="55" t="s">
        <v>7390</v>
      </c>
      <c r="AH2069" s="141">
        <v>0.7</v>
      </c>
      <c r="AI2069" s="269"/>
      <c r="AJ2069" s="136"/>
      <c r="AK2069" s="75"/>
      <c r="AL2069" s="6">
        <f>ROUND(ROUND(ROUND(P2065*Y2066,0)*$AD$1775,0)*AH2069-AJ2068,0)</f>
        <v>132</v>
      </c>
      <c r="AM2069" s="66"/>
    </row>
    <row r="2070" spans="1:39" ht="16.75" customHeight="1" x14ac:dyDescent="0.3">
      <c r="A2070" s="11">
        <v>33</v>
      </c>
      <c r="B2070" s="14" t="s">
        <v>4650</v>
      </c>
      <c r="C2070" s="52" t="s">
        <v>13511</v>
      </c>
      <c r="D2070" s="128"/>
      <c r="E2070" s="129"/>
      <c r="F2070" s="129"/>
      <c r="G2070" s="130"/>
      <c r="H2070" s="128"/>
      <c r="I2070" s="129"/>
      <c r="J2070" s="129"/>
      <c r="K2070" s="130"/>
      <c r="L2070" s="2"/>
      <c r="M2070" s="2"/>
      <c r="N2070" s="58"/>
      <c r="O2070" s="81"/>
      <c r="P2070" s="185"/>
      <c r="Q2070" s="2"/>
      <c r="R2070" s="2"/>
      <c r="S2070" s="44"/>
      <c r="T2070" s="43"/>
      <c r="U2070" s="8"/>
      <c r="V2070" s="8"/>
      <c r="W2070" s="8"/>
      <c r="X2070" s="8"/>
      <c r="Y2070" s="180"/>
      <c r="Z2070" s="73"/>
      <c r="AA2070" s="232"/>
      <c r="AB2070" s="72"/>
      <c r="AC2070" s="145"/>
      <c r="AD2070" s="71"/>
      <c r="AE2070" s="292"/>
      <c r="AF2070" s="220" t="s">
        <v>7391</v>
      </c>
      <c r="AG2070" s="55" t="s">
        <v>7390</v>
      </c>
      <c r="AH2070" s="141">
        <v>0.5</v>
      </c>
      <c r="AI2070" s="270"/>
      <c r="AJ2070" s="144"/>
      <c r="AK2070" s="150"/>
      <c r="AL2070" s="6">
        <f>ROUND(ROUND(ROUND(P2065*Y2066,0)*$AD$1775,0)*AH2070-AJ2068,0)</f>
        <v>93</v>
      </c>
      <c r="AM2070" s="66"/>
    </row>
    <row r="2071" spans="1:39" ht="16.75" customHeight="1" x14ac:dyDescent="0.3">
      <c r="A2071" s="11">
        <v>33</v>
      </c>
      <c r="B2071" s="14" t="s">
        <v>4649</v>
      </c>
      <c r="C2071" s="52" t="s">
        <v>13510</v>
      </c>
      <c r="D2071" s="45"/>
      <c r="E2071" s="2"/>
      <c r="F2071" s="2"/>
      <c r="G2071" s="44"/>
      <c r="H2071" s="45"/>
      <c r="I2071" s="2"/>
      <c r="J2071" s="2"/>
      <c r="K2071" s="44"/>
      <c r="L2071" s="2"/>
      <c r="M2071" s="2"/>
      <c r="N2071" s="58"/>
      <c r="O2071" s="81"/>
      <c r="P2071" s="185"/>
      <c r="Q2071" s="2"/>
      <c r="R2071" s="2"/>
      <c r="S2071" s="44"/>
      <c r="T2071" s="281" t="s">
        <v>13491</v>
      </c>
      <c r="U2071" s="282"/>
      <c r="V2071" s="282"/>
      <c r="W2071" s="282"/>
      <c r="X2071" s="2"/>
      <c r="Y2071" s="145"/>
      <c r="Z2071" s="71"/>
      <c r="AA2071" s="232"/>
      <c r="AB2071" s="72"/>
      <c r="AC2071" s="145"/>
      <c r="AD2071" s="71"/>
      <c r="AE2071" s="36"/>
      <c r="AF2071" s="194"/>
      <c r="AG2071" s="7"/>
      <c r="AH2071" s="7"/>
      <c r="AI2071" s="36"/>
      <c r="AJ2071" s="7"/>
      <c r="AK2071" s="37"/>
      <c r="AL2071" s="98">
        <f>ROUND(ROUND(P2065*Y2072,0)*$AD$1775,0)</f>
        <v>200</v>
      </c>
      <c r="AM2071" s="66"/>
    </row>
    <row r="2072" spans="1:39" ht="16.75" customHeight="1" x14ac:dyDescent="0.3">
      <c r="A2072" s="11">
        <v>33</v>
      </c>
      <c r="B2072" s="14" t="s">
        <v>4648</v>
      </c>
      <c r="C2072" s="52" t="s">
        <v>13509</v>
      </c>
      <c r="D2072" s="45"/>
      <c r="E2072" s="2"/>
      <c r="F2072" s="2"/>
      <c r="G2072" s="44"/>
      <c r="H2072" s="45"/>
      <c r="I2072" s="2"/>
      <c r="J2072" s="2"/>
      <c r="K2072" s="44"/>
      <c r="L2072" s="2"/>
      <c r="M2072" s="2"/>
      <c r="N2072" s="58"/>
      <c r="O2072" s="81"/>
      <c r="P2072" s="185"/>
      <c r="Q2072" s="2"/>
      <c r="R2072" s="2"/>
      <c r="S2072" s="44"/>
      <c r="T2072" s="284" t="s">
        <v>7405</v>
      </c>
      <c r="U2072" s="285"/>
      <c r="V2072" s="285"/>
      <c r="W2072" s="285"/>
      <c r="X2072" s="136" t="s">
        <v>7404</v>
      </c>
      <c r="Y2072" s="273">
        <v>0.95</v>
      </c>
      <c r="Z2072" s="274"/>
      <c r="AA2072" s="233"/>
      <c r="AB2072" s="156"/>
      <c r="AC2072" s="155"/>
      <c r="AD2072" s="157"/>
      <c r="AE2072" s="291" t="s">
        <v>12369</v>
      </c>
      <c r="AF2072" s="220" t="s">
        <v>7358</v>
      </c>
      <c r="AG2072" s="55" t="s">
        <v>7390</v>
      </c>
      <c r="AH2072" s="141">
        <v>0.7</v>
      </c>
      <c r="AI2072" s="141"/>
      <c r="AJ2072" s="141"/>
      <c r="AK2072" s="142"/>
      <c r="AL2072" s="98">
        <f>ROUND(ROUND(ROUND(P2065*Y2072,0)*$AD$1775,0)*AH2072,0)</f>
        <v>140</v>
      </c>
      <c r="AM2072" s="66"/>
    </row>
    <row r="2073" spans="1:39" ht="16.75" customHeight="1" x14ac:dyDescent="0.3">
      <c r="A2073" s="11">
        <v>33</v>
      </c>
      <c r="B2073" s="14" t="s">
        <v>4647</v>
      </c>
      <c r="C2073" s="52" t="s">
        <v>13508</v>
      </c>
      <c r="D2073" s="128"/>
      <c r="E2073" s="129"/>
      <c r="F2073" s="129"/>
      <c r="G2073" s="130"/>
      <c r="H2073" s="128"/>
      <c r="I2073" s="129"/>
      <c r="J2073" s="129"/>
      <c r="K2073" s="130"/>
      <c r="L2073" s="2"/>
      <c r="M2073" s="2"/>
      <c r="N2073" s="58"/>
      <c r="O2073" s="81"/>
      <c r="P2073" s="185"/>
      <c r="Q2073" s="2"/>
      <c r="R2073" s="2"/>
      <c r="S2073" s="44"/>
      <c r="T2073" s="284"/>
      <c r="U2073" s="285"/>
      <c r="V2073" s="285"/>
      <c r="W2073" s="285"/>
      <c r="X2073" s="2"/>
      <c r="Y2073" s="145"/>
      <c r="Z2073" s="71"/>
      <c r="AA2073" s="232"/>
      <c r="AB2073" s="72"/>
      <c r="AC2073" s="145"/>
      <c r="AD2073" s="71"/>
      <c r="AE2073" s="292"/>
      <c r="AF2073" s="220" t="s">
        <v>7391</v>
      </c>
      <c r="AG2073" s="55" t="s">
        <v>7390</v>
      </c>
      <c r="AH2073" s="141">
        <v>0.5</v>
      </c>
      <c r="AI2073" s="141"/>
      <c r="AJ2073" s="141"/>
      <c r="AK2073" s="142"/>
      <c r="AL2073" s="6">
        <f>ROUND(ROUND(ROUND(P2065*Y2072,0)*$AD$1775,0)*AH2073,0)</f>
        <v>100</v>
      </c>
      <c r="AM2073" s="66"/>
    </row>
    <row r="2074" spans="1:39" ht="16.75" customHeight="1" x14ac:dyDescent="0.3">
      <c r="A2074" s="11">
        <v>33</v>
      </c>
      <c r="B2074" s="14" t="s">
        <v>4646</v>
      </c>
      <c r="C2074" s="52" t="s">
        <v>13507</v>
      </c>
      <c r="D2074" s="128"/>
      <c r="E2074" s="129"/>
      <c r="F2074" s="129"/>
      <c r="G2074" s="130"/>
      <c r="H2074" s="128"/>
      <c r="I2074" s="129"/>
      <c r="J2074" s="129"/>
      <c r="K2074" s="130"/>
      <c r="L2074" s="2"/>
      <c r="M2074" s="2"/>
      <c r="N2074" s="58"/>
      <c r="O2074" s="81"/>
      <c r="P2074" s="185"/>
      <c r="Q2074" s="2"/>
      <c r="R2074" s="2"/>
      <c r="S2074" s="44"/>
      <c r="T2074" s="45"/>
      <c r="U2074" s="2"/>
      <c r="V2074" s="2"/>
      <c r="W2074" s="2"/>
      <c r="X2074" s="2"/>
      <c r="Y2074" s="145"/>
      <c r="Z2074" s="71"/>
      <c r="AA2074" s="232"/>
      <c r="AB2074" s="72"/>
      <c r="AC2074" s="145"/>
      <c r="AD2074" s="71"/>
      <c r="AE2074" s="36"/>
      <c r="AF2074" s="201"/>
      <c r="AG2074" s="55"/>
      <c r="AH2074" s="141"/>
      <c r="AI2074" s="268" t="s">
        <v>7356</v>
      </c>
      <c r="AJ2074" s="53">
        <v>5</v>
      </c>
      <c r="AK2074" s="181" t="s">
        <v>7357</v>
      </c>
      <c r="AL2074" s="98">
        <f>ROUND(ROUND(P2065*Y2072,0)*$AD$1775-AJ2074,0)</f>
        <v>195</v>
      </c>
      <c r="AM2074" s="66"/>
    </row>
    <row r="2075" spans="1:39" ht="16.75" customHeight="1" x14ac:dyDescent="0.3">
      <c r="A2075" s="11">
        <v>33</v>
      </c>
      <c r="B2075" s="14" t="s">
        <v>4645</v>
      </c>
      <c r="C2075" s="52" t="s">
        <v>13506</v>
      </c>
      <c r="D2075" s="128"/>
      <c r="E2075" s="129"/>
      <c r="F2075" s="129"/>
      <c r="G2075" s="130"/>
      <c r="H2075" s="128"/>
      <c r="I2075" s="129"/>
      <c r="J2075" s="129"/>
      <c r="K2075" s="130"/>
      <c r="L2075" s="2"/>
      <c r="M2075" s="2"/>
      <c r="N2075" s="58"/>
      <c r="O2075" s="81"/>
      <c r="P2075" s="185"/>
      <c r="Q2075" s="2"/>
      <c r="R2075" s="2"/>
      <c r="S2075" s="44"/>
      <c r="T2075" s="45"/>
      <c r="U2075" s="2"/>
      <c r="V2075" s="2"/>
      <c r="W2075" s="2"/>
      <c r="X2075" s="2"/>
      <c r="Y2075" s="145"/>
      <c r="Z2075" s="71"/>
      <c r="AA2075" s="232"/>
      <c r="AB2075" s="72"/>
      <c r="AC2075" s="145"/>
      <c r="AD2075" s="71"/>
      <c r="AE2075" s="291" t="s">
        <v>12369</v>
      </c>
      <c r="AF2075" s="220" t="s">
        <v>7358</v>
      </c>
      <c r="AG2075" s="55" t="s">
        <v>7390</v>
      </c>
      <c r="AH2075" s="141">
        <v>0.7</v>
      </c>
      <c r="AI2075" s="269"/>
      <c r="AJ2075" s="136"/>
      <c r="AK2075" s="75"/>
      <c r="AL2075" s="98">
        <f>ROUND(ROUND(ROUND(P2065*Y2072,0)*$AD$1775,0)*AH2075-AJ2074,0)</f>
        <v>135</v>
      </c>
      <c r="AM2075" s="66"/>
    </row>
    <row r="2076" spans="1:39" ht="16.75" customHeight="1" x14ac:dyDescent="0.3">
      <c r="A2076" s="11">
        <v>33</v>
      </c>
      <c r="B2076" s="14" t="s">
        <v>4644</v>
      </c>
      <c r="C2076" s="52" t="s">
        <v>13505</v>
      </c>
      <c r="D2076" s="128"/>
      <c r="E2076" s="129"/>
      <c r="F2076" s="129"/>
      <c r="G2076" s="130"/>
      <c r="H2076" s="128"/>
      <c r="I2076" s="129"/>
      <c r="J2076" s="129"/>
      <c r="K2076" s="130"/>
      <c r="L2076" s="2"/>
      <c r="M2076" s="2"/>
      <c r="N2076" s="58"/>
      <c r="O2076" s="81"/>
      <c r="P2076" s="185"/>
      <c r="Q2076" s="2"/>
      <c r="R2076" s="2"/>
      <c r="S2076" s="44"/>
      <c r="T2076" s="43"/>
      <c r="U2076" s="8"/>
      <c r="V2076" s="8"/>
      <c r="W2076" s="8"/>
      <c r="X2076" s="8"/>
      <c r="Y2076" s="180"/>
      <c r="Z2076" s="73"/>
      <c r="AA2076" s="232"/>
      <c r="AB2076" s="72"/>
      <c r="AC2076" s="145"/>
      <c r="AD2076" s="71"/>
      <c r="AE2076" s="292"/>
      <c r="AF2076" s="220" t="s">
        <v>7391</v>
      </c>
      <c r="AG2076" s="55" t="s">
        <v>7390</v>
      </c>
      <c r="AH2076" s="141">
        <v>0.5</v>
      </c>
      <c r="AI2076" s="270"/>
      <c r="AJ2076" s="144"/>
      <c r="AK2076" s="150"/>
      <c r="AL2076" s="6">
        <f>ROUND(ROUND(ROUND(P2065*Y2072,0)*$AD$1775,0)*AH2076-AJ2074,0)</f>
        <v>95</v>
      </c>
      <c r="AM2076" s="66"/>
    </row>
    <row r="2077" spans="1:39" ht="16.75" customHeight="1" x14ac:dyDescent="0.3">
      <c r="A2077" s="11">
        <v>33</v>
      </c>
      <c r="B2077" s="14" t="s">
        <v>4643</v>
      </c>
      <c r="C2077" s="52" t="s">
        <v>13504</v>
      </c>
      <c r="D2077" s="45"/>
      <c r="E2077" s="2"/>
      <c r="F2077" s="2"/>
      <c r="G2077" s="44"/>
      <c r="H2077" s="45"/>
      <c r="I2077" s="2"/>
      <c r="J2077" s="2"/>
      <c r="K2077" s="44"/>
      <c r="L2077" s="2"/>
      <c r="M2077" s="2"/>
      <c r="N2077" s="58"/>
      <c r="O2077" s="81"/>
      <c r="P2077" s="167" t="s">
        <v>7398</v>
      </c>
      <c r="Q2077" s="36"/>
      <c r="R2077" s="36"/>
      <c r="S2077" s="50"/>
      <c r="T2077" s="36"/>
      <c r="U2077" s="36"/>
      <c r="V2077" s="36"/>
      <c r="W2077" s="36"/>
      <c r="X2077" s="36"/>
      <c r="Y2077" s="217"/>
      <c r="Z2077" s="50"/>
      <c r="AA2077" s="12"/>
      <c r="AB2077" s="45"/>
      <c r="AC2077" s="2"/>
      <c r="AD2077" s="44"/>
      <c r="AE2077" s="36"/>
      <c r="AF2077" s="53"/>
      <c r="AG2077" s="36"/>
      <c r="AH2077" s="36"/>
      <c r="AI2077" s="36"/>
      <c r="AJ2077" s="36"/>
      <c r="AK2077" s="50"/>
      <c r="AL2077" s="98">
        <f>ROUND(P2083*$AD$1775,0)</f>
        <v>194</v>
      </c>
      <c r="AM2077" s="16"/>
    </row>
    <row r="2078" spans="1:39" ht="16.75" customHeight="1" x14ac:dyDescent="0.3">
      <c r="A2078" s="11">
        <v>33</v>
      </c>
      <c r="B2078" s="14" t="s">
        <v>4642</v>
      </c>
      <c r="C2078" s="52" t="s">
        <v>13503</v>
      </c>
      <c r="D2078" s="45"/>
      <c r="E2078" s="2"/>
      <c r="F2078" s="2"/>
      <c r="G2078" s="44"/>
      <c r="H2078" s="45"/>
      <c r="I2078" s="2"/>
      <c r="J2078" s="2"/>
      <c r="K2078" s="44"/>
      <c r="L2078" s="2"/>
      <c r="M2078" s="2"/>
      <c r="N2078" s="58"/>
      <c r="O2078" s="81"/>
      <c r="P2078" s="185"/>
      <c r="Q2078" s="2"/>
      <c r="R2078" s="2"/>
      <c r="S2078" s="44"/>
      <c r="T2078" s="2"/>
      <c r="U2078" s="2"/>
      <c r="V2078" s="2"/>
      <c r="W2078" s="2"/>
      <c r="X2078" s="2"/>
      <c r="Y2078" s="145"/>
      <c r="Z2078" s="71"/>
      <c r="AA2078" s="232"/>
      <c r="AB2078" s="72"/>
      <c r="AC2078" s="145"/>
      <c r="AD2078" s="71"/>
      <c r="AE2078" s="291" t="s">
        <v>12369</v>
      </c>
      <c r="AF2078" s="220" t="s">
        <v>7358</v>
      </c>
      <c r="AG2078" s="55" t="s">
        <v>7390</v>
      </c>
      <c r="AH2078" s="141">
        <v>0.7</v>
      </c>
      <c r="AI2078" s="141"/>
      <c r="AJ2078" s="141"/>
      <c r="AK2078" s="142"/>
      <c r="AL2078" s="98">
        <f>ROUND(ROUND(P2083*$AD$1775,0)*AH2078,0)</f>
        <v>136</v>
      </c>
      <c r="AM2078" s="16"/>
    </row>
    <row r="2079" spans="1:39" ht="16.75" customHeight="1" x14ac:dyDescent="0.3">
      <c r="A2079" s="11">
        <v>33</v>
      </c>
      <c r="B2079" s="14" t="s">
        <v>4641</v>
      </c>
      <c r="C2079" s="52" t="s">
        <v>13502</v>
      </c>
      <c r="D2079" s="128"/>
      <c r="E2079" s="129"/>
      <c r="F2079" s="129"/>
      <c r="G2079" s="130"/>
      <c r="H2079" s="128"/>
      <c r="I2079" s="129"/>
      <c r="J2079" s="129"/>
      <c r="K2079" s="130"/>
      <c r="L2079" s="2"/>
      <c r="M2079" s="2"/>
      <c r="N2079" s="58"/>
      <c r="O2079" s="81"/>
      <c r="P2079" s="185"/>
      <c r="Q2079" s="2"/>
      <c r="R2079" s="2"/>
      <c r="S2079" s="44"/>
      <c r="T2079" s="45"/>
      <c r="U2079" s="2"/>
      <c r="V2079" s="2"/>
      <c r="W2079" s="2"/>
      <c r="X2079" s="2"/>
      <c r="Y2079" s="145"/>
      <c r="Z2079" s="71"/>
      <c r="AA2079" s="232"/>
      <c r="AB2079" s="72"/>
      <c r="AC2079" s="145"/>
      <c r="AD2079" s="71"/>
      <c r="AE2079" s="292"/>
      <c r="AF2079" s="220" t="s">
        <v>7391</v>
      </c>
      <c r="AG2079" s="55" t="s">
        <v>7390</v>
      </c>
      <c r="AH2079" s="141">
        <v>0.5</v>
      </c>
      <c r="AI2079" s="141"/>
      <c r="AJ2079" s="141"/>
      <c r="AK2079" s="142"/>
      <c r="AL2079" s="6">
        <f>ROUND(ROUND(P2083*$AD$1775,0)*AH2079,0)</f>
        <v>97</v>
      </c>
      <c r="AM2079" s="66"/>
    </row>
    <row r="2080" spans="1:39" ht="16.75" customHeight="1" x14ac:dyDescent="0.3">
      <c r="A2080" s="11">
        <v>33</v>
      </c>
      <c r="B2080" s="14" t="s">
        <v>4640</v>
      </c>
      <c r="C2080" s="52" t="s">
        <v>13501</v>
      </c>
      <c r="D2080" s="128"/>
      <c r="E2080" s="129"/>
      <c r="F2080" s="129"/>
      <c r="G2080" s="130"/>
      <c r="H2080" s="128"/>
      <c r="I2080" s="129"/>
      <c r="J2080" s="129"/>
      <c r="K2080" s="130"/>
      <c r="L2080" s="2"/>
      <c r="M2080" s="2"/>
      <c r="N2080" s="58"/>
      <c r="O2080" s="81"/>
      <c r="P2080" s="185"/>
      <c r="Q2080" s="2"/>
      <c r="R2080" s="2"/>
      <c r="S2080" s="44"/>
      <c r="T2080" s="2"/>
      <c r="U2080" s="2"/>
      <c r="V2080" s="2"/>
      <c r="W2080" s="2"/>
      <c r="X2080" s="2"/>
      <c r="Y2080" s="145"/>
      <c r="Z2080" s="71"/>
      <c r="AA2080" s="232"/>
      <c r="AB2080" s="72"/>
      <c r="AC2080" s="145"/>
      <c r="AD2080" s="71"/>
      <c r="AE2080" s="36"/>
      <c r="AF2080" s="201"/>
      <c r="AG2080" s="55"/>
      <c r="AH2080" s="141"/>
      <c r="AI2080" s="268" t="s">
        <v>7356</v>
      </c>
      <c r="AJ2080" s="53">
        <v>5</v>
      </c>
      <c r="AK2080" s="181" t="s">
        <v>7357</v>
      </c>
      <c r="AL2080" s="98">
        <f>ROUND(P2083*$AD$1775-AJ2080,0)</f>
        <v>189</v>
      </c>
      <c r="AM2080" s="66"/>
    </row>
    <row r="2081" spans="1:39" ht="16.75" customHeight="1" x14ac:dyDescent="0.3">
      <c r="A2081" s="11">
        <v>33</v>
      </c>
      <c r="B2081" s="14" t="s">
        <v>4639</v>
      </c>
      <c r="C2081" s="52" t="s">
        <v>13500</v>
      </c>
      <c r="D2081" s="128"/>
      <c r="E2081" s="129"/>
      <c r="F2081" s="129"/>
      <c r="G2081" s="130"/>
      <c r="H2081" s="128"/>
      <c r="I2081" s="129"/>
      <c r="J2081" s="129"/>
      <c r="K2081" s="130"/>
      <c r="L2081" s="2"/>
      <c r="M2081" s="2"/>
      <c r="N2081" s="58"/>
      <c r="O2081" s="81"/>
      <c r="P2081" s="185"/>
      <c r="Q2081" s="2"/>
      <c r="R2081" s="2"/>
      <c r="S2081" s="44"/>
      <c r="T2081" s="2"/>
      <c r="U2081" s="2"/>
      <c r="V2081" s="2"/>
      <c r="W2081" s="2"/>
      <c r="X2081" s="2"/>
      <c r="Y2081" s="145"/>
      <c r="Z2081" s="71"/>
      <c r="AA2081" s="232"/>
      <c r="AB2081" s="72"/>
      <c r="AC2081" s="145"/>
      <c r="AD2081" s="71"/>
      <c r="AE2081" s="291" t="s">
        <v>12369</v>
      </c>
      <c r="AF2081" s="220" t="s">
        <v>7358</v>
      </c>
      <c r="AG2081" s="55" t="s">
        <v>7390</v>
      </c>
      <c r="AH2081" s="141">
        <v>0.7</v>
      </c>
      <c r="AI2081" s="269"/>
      <c r="AJ2081" s="136"/>
      <c r="AK2081" s="75"/>
      <c r="AL2081" s="98">
        <f>ROUND(ROUND(P2083*$AD$1775,0)*AH2081-AJ2080,0)</f>
        <v>131</v>
      </c>
      <c r="AM2081" s="66"/>
    </row>
    <row r="2082" spans="1:39" ht="16.75" customHeight="1" x14ac:dyDescent="0.3">
      <c r="A2082" s="11">
        <v>33</v>
      </c>
      <c r="B2082" s="14" t="s">
        <v>4638</v>
      </c>
      <c r="C2082" s="52" t="s">
        <v>13499</v>
      </c>
      <c r="D2082" s="128"/>
      <c r="E2082" s="129"/>
      <c r="F2082" s="129"/>
      <c r="G2082" s="130"/>
      <c r="H2082" s="128"/>
      <c r="I2082" s="129"/>
      <c r="J2082" s="129"/>
      <c r="K2082" s="130"/>
      <c r="L2082" s="2"/>
      <c r="M2082" s="2"/>
      <c r="N2082" s="58"/>
      <c r="O2082" s="81"/>
      <c r="P2082" s="185"/>
      <c r="Q2082" s="2"/>
      <c r="R2082" s="2"/>
      <c r="S2082" s="44"/>
      <c r="T2082" s="2"/>
      <c r="U2082" s="2"/>
      <c r="V2082" s="2"/>
      <c r="W2082" s="2"/>
      <c r="X2082" s="2"/>
      <c r="Y2082" s="145"/>
      <c r="Z2082" s="71"/>
      <c r="AA2082" s="232"/>
      <c r="AB2082" s="72"/>
      <c r="AC2082" s="145"/>
      <c r="AD2082" s="71"/>
      <c r="AE2082" s="292"/>
      <c r="AF2082" s="220" t="s">
        <v>7391</v>
      </c>
      <c r="AG2082" s="55" t="s">
        <v>7390</v>
      </c>
      <c r="AH2082" s="141">
        <v>0.5</v>
      </c>
      <c r="AI2082" s="270"/>
      <c r="AJ2082" s="144"/>
      <c r="AK2082" s="150"/>
      <c r="AL2082" s="6">
        <f>ROUND(ROUND(P2083*$AD$1775,0)*AH2082-AJ2080,0)</f>
        <v>92</v>
      </c>
      <c r="AM2082" s="66"/>
    </row>
    <row r="2083" spans="1:39" ht="16.75" customHeight="1" x14ac:dyDescent="0.3">
      <c r="A2083" s="11">
        <v>33</v>
      </c>
      <c r="B2083" s="14" t="s">
        <v>4637</v>
      </c>
      <c r="C2083" s="52" t="s">
        <v>13498</v>
      </c>
      <c r="D2083" s="45"/>
      <c r="E2083" s="2"/>
      <c r="F2083" s="2"/>
      <c r="G2083" s="44"/>
      <c r="H2083" s="45"/>
      <c r="I2083" s="2"/>
      <c r="J2083" s="2"/>
      <c r="K2083" s="44"/>
      <c r="L2083" s="2"/>
      <c r="M2083" s="2"/>
      <c r="N2083" s="58"/>
      <c r="O2083" s="81"/>
      <c r="P2083" s="271">
        <f>'21共同生活援助（日中支援型）'!P1039</f>
        <v>388</v>
      </c>
      <c r="Q2083" s="272"/>
      <c r="R2083" s="2" t="s">
        <v>7388</v>
      </c>
      <c r="S2083" s="44"/>
      <c r="T2083" s="281" t="s">
        <v>7380</v>
      </c>
      <c r="U2083" s="282"/>
      <c r="V2083" s="282"/>
      <c r="W2083" s="282"/>
      <c r="X2083" s="36"/>
      <c r="Y2083" s="217"/>
      <c r="Z2083" s="74"/>
      <c r="AA2083" s="232"/>
      <c r="AB2083" s="72"/>
      <c r="AC2083" s="145"/>
      <c r="AD2083" s="71"/>
      <c r="AE2083" s="36"/>
      <c r="AF2083" s="194"/>
      <c r="AG2083" s="7"/>
      <c r="AH2083" s="7"/>
      <c r="AI2083" s="36"/>
      <c r="AJ2083" s="7"/>
      <c r="AK2083" s="37"/>
      <c r="AL2083" s="98">
        <f>ROUND(ROUND(P2083*Y2084,0)*$AD$1775,0)</f>
        <v>181</v>
      </c>
      <c r="AM2083" s="66"/>
    </row>
    <row r="2084" spans="1:39" ht="16.75" customHeight="1" x14ac:dyDescent="0.3">
      <c r="A2084" s="11">
        <v>33</v>
      </c>
      <c r="B2084" s="14" t="s">
        <v>4636</v>
      </c>
      <c r="C2084" s="52" t="s">
        <v>13497</v>
      </c>
      <c r="D2084" s="45"/>
      <c r="E2084" s="2"/>
      <c r="F2084" s="2"/>
      <c r="G2084" s="44"/>
      <c r="H2084" s="45"/>
      <c r="I2084" s="2"/>
      <c r="J2084" s="2"/>
      <c r="K2084" s="44"/>
      <c r="L2084" s="2"/>
      <c r="M2084" s="2"/>
      <c r="N2084" s="58"/>
      <c r="O2084" s="81"/>
      <c r="P2084" s="72"/>
      <c r="Q2084" s="145"/>
      <c r="R2084" s="2"/>
      <c r="S2084" s="44"/>
      <c r="T2084" s="284"/>
      <c r="U2084" s="285"/>
      <c r="V2084" s="285"/>
      <c r="W2084" s="285"/>
      <c r="X2084" s="136" t="s">
        <v>7404</v>
      </c>
      <c r="Y2084" s="273">
        <v>0.93</v>
      </c>
      <c r="Z2084" s="274"/>
      <c r="AA2084" s="233"/>
      <c r="AB2084" s="156"/>
      <c r="AC2084" s="155"/>
      <c r="AD2084" s="157"/>
      <c r="AE2084" s="291" t="s">
        <v>12369</v>
      </c>
      <c r="AF2084" s="220" t="s">
        <v>7358</v>
      </c>
      <c r="AG2084" s="55" t="s">
        <v>7390</v>
      </c>
      <c r="AH2084" s="141">
        <v>0.7</v>
      </c>
      <c r="AI2084" s="141"/>
      <c r="AJ2084" s="141"/>
      <c r="AK2084" s="142"/>
      <c r="AL2084" s="98">
        <f>ROUND(ROUND(ROUND(P2083*Y2084,0)*$AD$1775,0)*AH2084,0)</f>
        <v>127</v>
      </c>
      <c r="AM2084" s="66"/>
    </row>
    <row r="2085" spans="1:39" ht="16.75" customHeight="1" x14ac:dyDescent="0.3">
      <c r="A2085" s="11">
        <v>33</v>
      </c>
      <c r="B2085" s="14" t="s">
        <v>4635</v>
      </c>
      <c r="C2085" s="52" t="s">
        <v>13496</v>
      </c>
      <c r="D2085" s="128"/>
      <c r="E2085" s="129"/>
      <c r="F2085" s="129"/>
      <c r="G2085" s="130"/>
      <c r="H2085" s="128"/>
      <c r="I2085" s="129"/>
      <c r="J2085" s="129"/>
      <c r="K2085" s="130"/>
      <c r="L2085" s="2"/>
      <c r="M2085" s="2"/>
      <c r="N2085" s="58"/>
      <c r="O2085" s="81"/>
      <c r="P2085" s="185"/>
      <c r="Q2085" s="2"/>
      <c r="R2085" s="2"/>
      <c r="S2085" s="44"/>
      <c r="T2085" s="284"/>
      <c r="U2085" s="285"/>
      <c r="V2085" s="285"/>
      <c r="W2085" s="285"/>
      <c r="X2085" s="2"/>
      <c r="Y2085" s="145"/>
      <c r="Z2085" s="71"/>
      <c r="AA2085" s="232"/>
      <c r="AB2085" s="72"/>
      <c r="AC2085" s="145"/>
      <c r="AD2085" s="71"/>
      <c r="AE2085" s="292"/>
      <c r="AF2085" s="220" t="s">
        <v>7391</v>
      </c>
      <c r="AG2085" s="55" t="s">
        <v>7390</v>
      </c>
      <c r="AH2085" s="141">
        <v>0.5</v>
      </c>
      <c r="AI2085" s="141"/>
      <c r="AJ2085" s="141"/>
      <c r="AK2085" s="142"/>
      <c r="AL2085" s="98">
        <f>ROUND(ROUND(ROUND(P2083*Y2084,0)*$AD$1775,0)*AH2085,0)</f>
        <v>91</v>
      </c>
      <c r="AM2085" s="66"/>
    </row>
    <row r="2086" spans="1:39" ht="16.75" customHeight="1" x14ac:dyDescent="0.3">
      <c r="A2086" s="11">
        <v>33</v>
      </c>
      <c r="B2086" s="14" t="s">
        <v>4634</v>
      </c>
      <c r="C2086" s="52" t="s">
        <v>13495</v>
      </c>
      <c r="D2086" s="128"/>
      <c r="E2086" s="129"/>
      <c r="F2086" s="129"/>
      <c r="G2086" s="130"/>
      <c r="H2086" s="128"/>
      <c r="I2086" s="129"/>
      <c r="J2086" s="129"/>
      <c r="K2086" s="130"/>
      <c r="L2086" s="2"/>
      <c r="M2086" s="2"/>
      <c r="N2086" s="58"/>
      <c r="O2086" s="81"/>
      <c r="P2086" s="185"/>
      <c r="Q2086" s="2"/>
      <c r="R2086" s="2"/>
      <c r="S2086" s="44"/>
      <c r="T2086" s="45"/>
      <c r="U2086" s="2"/>
      <c r="V2086" s="2"/>
      <c r="W2086" s="2"/>
      <c r="X2086" s="2"/>
      <c r="Y2086" s="145"/>
      <c r="Z2086" s="71"/>
      <c r="AA2086" s="232"/>
      <c r="AB2086" s="72"/>
      <c r="AC2086" s="145"/>
      <c r="AD2086" s="71"/>
      <c r="AE2086" s="36"/>
      <c r="AF2086" s="201"/>
      <c r="AG2086" s="55"/>
      <c r="AH2086" s="141"/>
      <c r="AI2086" s="268" t="s">
        <v>7356</v>
      </c>
      <c r="AJ2086" s="53">
        <v>5</v>
      </c>
      <c r="AK2086" s="181" t="s">
        <v>7357</v>
      </c>
      <c r="AL2086" s="98">
        <f>ROUND(ROUND(P2083*Y2084,0)*$AD$1775-AJ2086,0)</f>
        <v>176</v>
      </c>
      <c r="AM2086" s="66"/>
    </row>
    <row r="2087" spans="1:39" ht="16.75" customHeight="1" x14ac:dyDescent="0.3">
      <c r="A2087" s="11">
        <v>33</v>
      </c>
      <c r="B2087" s="14" t="s">
        <v>4633</v>
      </c>
      <c r="C2087" s="52" t="s">
        <v>13494</v>
      </c>
      <c r="D2087" s="128"/>
      <c r="E2087" s="129"/>
      <c r="F2087" s="129"/>
      <c r="G2087" s="130"/>
      <c r="H2087" s="128"/>
      <c r="I2087" s="129"/>
      <c r="J2087" s="129"/>
      <c r="K2087" s="130"/>
      <c r="L2087" s="2"/>
      <c r="M2087" s="2"/>
      <c r="N2087" s="58"/>
      <c r="O2087" s="81"/>
      <c r="P2087" s="185"/>
      <c r="Q2087" s="2"/>
      <c r="R2087" s="2"/>
      <c r="S2087" s="44"/>
      <c r="T2087" s="45"/>
      <c r="U2087" s="2"/>
      <c r="V2087" s="2"/>
      <c r="W2087" s="2"/>
      <c r="X2087" s="2"/>
      <c r="Y2087" s="145"/>
      <c r="Z2087" s="71"/>
      <c r="AA2087" s="232"/>
      <c r="AB2087" s="72"/>
      <c r="AC2087" s="145"/>
      <c r="AD2087" s="71"/>
      <c r="AE2087" s="291" t="s">
        <v>12369</v>
      </c>
      <c r="AF2087" s="220" t="s">
        <v>7358</v>
      </c>
      <c r="AG2087" s="55" t="s">
        <v>7390</v>
      </c>
      <c r="AH2087" s="141">
        <v>0.7</v>
      </c>
      <c r="AI2087" s="269"/>
      <c r="AJ2087" s="136"/>
      <c r="AK2087" s="75"/>
      <c r="AL2087" s="98">
        <f>ROUND(ROUND(ROUND(P2083*Y2084,0)*$AD$1775,0)*AH2087-AJ2086,0)</f>
        <v>122</v>
      </c>
      <c r="AM2087" s="66"/>
    </row>
    <row r="2088" spans="1:39" ht="16.75" customHeight="1" x14ac:dyDescent="0.3">
      <c r="A2088" s="11">
        <v>33</v>
      </c>
      <c r="B2088" s="14" t="s">
        <v>4632</v>
      </c>
      <c r="C2088" s="52" t="s">
        <v>13493</v>
      </c>
      <c r="D2088" s="128"/>
      <c r="E2088" s="129"/>
      <c r="F2088" s="129"/>
      <c r="G2088" s="130"/>
      <c r="H2088" s="128"/>
      <c r="I2088" s="129"/>
      <c r="J2088" s="129"/>
      <c r="K2088" s="130"/>
      <c r="L2088" s="2"/>
      <c r="M2088" s="2"/>
      <c r="N2088" s="58"/>
      <c r="O2088" s="81"/>
      <c r="P2088" s="185"/>
      <c r="Q2088" s="2"/>
      <c r="R2088" s="2"/>
      <c r="S2088" s="44"/>
      <c r="T2088" s="43"/>
      <c r="U2088" s="8"/>
      <c r="V2088" s="8"/>
      <c r="W2088" s="8"/>
      <c r="X2088" s="8"/>
      <c r="Y2088" s="180"/>
      <c r="Z2088" s="73"/>
      <c r="AA2088" s="232"/>
      <c r="AB2088" s="72"/>
      <c r="AC2088" s="145"/>
      <c r="AD2088" s="71"/>
      <c r="AE2088" s="292"/>
      <c r="AF2088" s="220" t="s">
        <v>7391</v>
      </c>
      <c r="AG2088" s="55" t="s">
        <v>7390</v>
      </c>
      <c r="AH2088" s="141">
        <v>0.5</v>
      </c>
      <c r="AI2088" s="270"/>
      <c r="AJ2088" s="144"/>
      <c r="AK2088" s="150"/>
      <c r="AL2088" s="98">
        <f>ROUND(ROUND(ROUND(P2083*Y2084,0)*$AD$1775,0)*AH2088-AJ2086,0)</f>
        <v>86</v>
      </c>
      <c r="AM2088" s="66"/>
    </row>
    <row r="2089" spans="1:39" ht="16.75" customHeight="1" x14ac:dyDescent="0.3">
      <c r="A2089" s="11">
        <v>33</v>
      </c>
      <c r="B2089" s="14" t="s">
        <v>4631</v>
      </c>
      <c r="C2089" s="52" t="s">
        <v>13492</v>
      </c>
      <c r="D2089" s="45"/>
      <c r="E2089" s="2"/>
      <c r="F2089" s="2"/>
      <c r="G2089" s="44"/>
      <c r="H2089" s="45"/>
      <c r="I2089" s="2"/>
      <c r="J2089" s="2"/>
      <c r="K2089" s="44"/>
      <c r="L2089" s="2"/>
      <c r="M2089" s="2"/>
      <c r="N2089" s="58"/>
      <c r="O2089" s="81"/>
      <c r="P2089" s="185"/>
      <c r="Q2089" s="2"/>
      <c r="R2089" s="2"/>
      <c r="S2089" s="44"/>
      <c r="T2089" s="281" t="s">
        <v>13491</v>
      </c>
      <c r="U2089" s="282"/>
      <c r="V2089" s="282"/>
      <c r="W2089" s="282"/>
      <c r="X2089" s="2"/>
      <c r="Y2089" s="145"/>
      <c r="Z2089" s="71"/>
      <c r="AA2089" s="232"/>
      <c r="AB2089" s="72"/>
      <c r="AC2089" s="145"/>
      <c r="AD2089" s="71"/>
      <c r="AE2089" s="36"/>
      <c r="AF2089" s="194"/>
      <c r="AG2089" s="7"/>
      <c r="AH2089" s="7"/>
      <c r="AI2089" s="36"/>
      <c r="AJ2089" s="7"/>
      <c r="AK2089" s="37"/>
      <c r="AL2089" s="98">
        <f>ROUND(ROUND(P2083*Y2090,0)*$AD$1775,0)</f>
        <v>185</v>
      </c>
      <c r="AM2089" s="66"/>
    </row>
    <row r="2090" spans="1:39" ht="16.75" customHeight="1" x14ac:dyDescent="0.3">
      <c r="A2090" s="11">
        <v>33</v>
      </c>
      <c r="B2090" s="14" t="s">
        <v>4630</v>
      </c>
      <c r="C2090" s="52" t="s">
        <v>13490</v>
      </c>
      <c r="D2090" s="45"/>
      <c r="E2090" s="2"/>
      <c r="F2090" s="2"/>
      <c r="G2090" s="44"/>
      <c r="H2090" s="45"/>
      <c r="I2090" s="2"/>
      <c r="J2090" s="2"/>
      <c r="K2090" s="44"/>
      <c r="L2090" s="2"/>
      <c r="M2090" s="2"/>
      <c r="N2090" s="58"/>
      <c r="O2090" s="81"/>
      <c r="P2090" s="185"/>
      <c r="Q2090" s="2"/>
      <c r="R2090" s="2"/>
      <c r="S2090" s="44"/>
      <c r="T2090" s="284" t="s">
        <v>7405</v>
      </c>
      <c r="U2090" s="285"/>
      <c r="V2090" s="285"/>
      <c r="W2090" s="285"/>
      <c r="X2090" s="136" t="s">
        <v>7404</v>
      </c>
      <c r="Y2090" s="273">
        <v>0.95</v>
      </c>
      <c r="Z2090" s="274"/>
      <c r="AA2090" s="233"/>
      <c r="AB2090" s="156"/>
      <c r="AC2090" s="155"/>
      <c r="AD2090" s="157"/>
      <c r="AE2090" s="291" t="s">
        <v>12369</v>
      </c>
      <c r="AF2090" s="220" t="s">
        <v>7358</v>
      </c>
      <c r="AG2090" s="55" t="s">
        <v>7390</v>
      </c>
      <c r="AH2090" s="141">
        <v>0.7</v>
      </c>
      <c r="AI2090" s="141"/>
      <c r="AJ2090" s="141"/>
      <c r="AK2090" s="142"/>
      <c r="AL2090" s="98">
        <f>ROUND(ROUND(ROUND(P2083*Y2090,0)*$AD$1775,0)*AH2090,0)</f>
        <v>130</v>
      </c>
      <c r="AM2090" s="66"/>
    </row>
    <row r="2091" spans="1:39" ht="16.75" customHeight="1" x14ac:dyDescent="0.3">
      <c r="A2091" s="11">
        <v>33</v>
      </c>
      <c r="B2091" s="14" t="s">
        <v>4629</v>
      </c>
      <c r="C2091" s="52" t="s">
        <v>13489</v>
      </c>
      <c r="D2091" s="128"/>
      <c r="E2091" s="129"/>
      <c r="F2091" s="129"/>
      <c r="G2091" s="130"/>
      <c r="H2091" s="128"/>
      <c r="I2091" s="129"/>
      <c r="J2091" s="129"/>
      <c r="K2091" s="130"/>
      <c r="L2091" s="2"/>
      <c r="M2091" s="2"/>
      <c r="N2091" s="58"/>
      <c r="O2091" s="81"/>
      <c r="P2091" s="185"/>
      <c r="Q2091" s="2"/>
      <c r="R2091" s="2"/>
      <c r="S2091" s="44"/>
      <c r="T2091" s="284"/>
      <c r="U2091" s="285"/>
      <c r="V2091" s="285"/>
      <c r="W2091" s="285"/>
      <c r="X2091" s="2"/>
      <c r="Y2091" s="145"/>
      <c r="Z2091" s="71"/>
      <c r="AA2091" s="232"/>
      <c r="AB2091" s="72"/>
      <c r="AC2091" s="145"/>
      <c r="AD2091" s="71"/>
      <c r="AE2091" s="292"/>
      <c r="AF2091" s="220" t="s">
        <v>7391</v>
      </c>
      <c r="AG2091" s="55" t="s">
        <v>7390</v>
      </c>
      <c r="AH2091" s="141">
        <v>0.5</v>
      </c>
      <c r="AI2091" s="141"/>
      <c r="AJ2091" s="141"/>
      <c r="AK2091" s="142"/>
      <c r="AL2091" s="98">
        <f>ROUND(ROUND(ROUND(P2083*Y2090,0)*$AD$1775,0)*AH2091,0)</f>
        <v>93</v>
      </c>
      <c r="AM2091" s="66"/>
    </row>
    <row r="2092" spans="1:39" ht="16.75" customHeight="1" x14ac:dyDescent="0.3">
      <c r="A2092" s="11">
        <v>33</v>
      </c>
      <c r="B2092" s="14" t="s">
        <v>4628</v>
      </c>
      <c r="C2092" s="52" t="s">
        <v>13488</v>
      </c>
      <c r="D2092" s="128"/>
      <c r="E2092" s="129"/>
      <c r="F2092" s="129"/>
      <c r="G2092" s="130"/>
      <c r="H2092" s="128"/>
      <c r="I2092" s="129"/>
      <c r="J2092" s="129"/>
      <c r="K2092" s="130"/>
      <c r="L2092" s="2"/>
      <c r="M2092" s="2"/>
      <c r="N2092" s="58"/>
      <c r="O2092" s="81"/>
      <c r="P2092" s="185"/>
      <c r="Q2092" s="2"/>
      <c r="R2092" s="2"/>
      <c r="S2092" s="44"/>
      <c r="T2092" s="45"/>
      <c r="U2092" s="2"/>
      <c r="V2092" s="2"/>
      <c r="W2092" s="2"/>
      <c r="X2092" s="2"/>
      <c r="Y2092" s="145"/>
      <c r="Z2092" s="71"/>
      <c r="AA2092" s="232"/>
      <c r="AB2092" s="72"/>
      <c r="AC2092" s="145"/>
      <c r="AD2092" s="71"/>
      <c r="AE2092" s="36"/>
      <c r="AF2092" s="201"/>
      <c r="AG2092" s="55"/>
      <c r="AH2092" s="141"/>
      <c r="AI2092" s="268" t="s">
        <v>7356</v>
      </c>
      <c r="AJ2092" s="53">
        <v>5</v>
      </c>
      <c r="AK2092" s="181" t="s">
        <v>7357</v>
      </c>
      <c r="AL2092" s="98">
        <f>ROUND(ROUND(P2083*Y2090,0)*$AD$1775-AJ2092,0)</f>
        <v>180</v>
      </c>
      <c r="AM2092" s="66"/>
    </row>
    <row r="2093" spans="1:39" ht="16.75" customHeight="1" x14ac:dyDescent="0.3">
      <c r="A2093" s="11">
        <v>33</v>
      </c>
      <c r="B2093" s="14" t="s">
        <v>4627</v>
      </c>
      <c r="C2093" s="52" t="s">
        <v>13487</v>
      </c>
      <c r="D2093" s="128"/>
      <c r="E2093" s="129"/>
      <c r="F2093" s="129"/>
      <c r="G2093" s="130"/>
      <c r="H2093" s="128"/>
      <c r="I2093" s="129"/>
      <c r="J2093" s="129"/>
      <c r="K2093" s="130"/>
      <c r="L2093" s="2"/>
      <c r="M2093" s="2"/>
      <c r="N2093" s="58"/>
      <c r="O2093" s="81"/>
      <c r="P2093" s="185"/>
      <c r="Q2093" s="2"/>
      <c r="R2093" s="2"/>
      <c r="S2093" s="44"/>
      <c r="T2093" s="45"/>
      <c r="U2093" s="2"/>
      <c r="V2093" s="2"/>
      <c r="W2093" s="2"/>
      <c r="X2093" s="2"/>
      <c r="Y2093" s="145"/>
      <c r="Z2093" s="71"/>
      <c r="AA2093" s="232"/>
      <c r="AB2093" s="72"/>
      <c r="AC2093" s="145"/>
      <c r="AD2093" s="71"/>
      <c r="AE2093" s="291" t="s">
        <v>12369</v>
      </c>
      <c r="AF2093" s="220" t="s">
        <v>7358</v>
      </c>
      <c r="AG2093" s="55" t="s">
        <v>7390</v>
      </c>
      <c r="AH2093" s="141">
        <v>0.7</v>
      </c>
      <c r="AI2093" s="269"/>
      <c r="AJ2093" s="136"/>
      <c r="AK2093" s="75"/>
      <c r="AL2093" s="98">
        <f>ROUND(ROUND(ROUND(P2083*Y2090,0)*$AD$1775,0)*AH2093-AJ2092,0)</f>
        <v>125</v>
      </c>
      <c r="AM2093" s="66"/>
    </row>
    <row r="2094" spans="1:39" ht="16.75" customHeight="1" x14ac:dyDescent="0.3">
      <c r="A2094" s="11">
        <v>33</v>
      </c>
      <c r="B2094" s="14" t="s">
        <v>4626</v>
      </c>
      <c r="C2094" s="52" t="s">
        <v>13486</v>
      </c>
      <c r="D2094" s="137"/>
      <c r="E2094" s="138"/>
      <c r="F2094" s="138"/>
      <c r="G2094" s="139"/>
      <c r="H2094" s="137"/>
      <c r="I2094" s="138"/>
      <c r="J2094" s="138"/>
      <c r="K2094" s="139"/>
      <c r="L2094" s="8"/>
      <c r="M2094" s="8"/>
      <c r="N2094" s="13"/>
      <c r="O2094" s="165"/>
      <c r="P2094" s="164"/>
      <c r="Q2094" s="8"/>
      <c r="R2094" s="8"/>
      <c r="S2094" s="24"/>
      <c r="T2094" s="43"/>
      <c r="U2094" s="8"/>
      <c r="V2094" s="8"/>
      <c r="W2094" s="8"/>
      <c r="X2094" s="8"/>
      <c r="Y2094" s="180"/>
      <c r="Z2094" s="73"/>
      <c r="AA2094" s="231"/>
      <c r="AB2094" s="216"/>
      <c r="AC2094" s="180"/>
      <c r="AD2094" s="73"/>
      <c r="AE2094" s="292"/>
      <c r="AF2094" s="220" t="s">
        <v>7391</v>
      </c>
      <c r="AG2094" s="55" t="s">
        <v>7390</v>
      </c>
      <c r="AH2094" s="141">
        <v>0.5</v>
      </c>
      <c r="AI2094" s="270"/>
      <c r="AJ2094" s="144"/>
      <c r="AK2094" s="150"/>
      <c r="AL2094" s="98">
        <f>ROUND(ROUND(ROUND(P2083*Y2090,0)*$AD$1775,0)*AH2094-AJ2092,0)</f>
        <v>88</v>
      </c>
      <c r="AM2094" s="65"/>
    </row>
  </sheetData>
  <mergeCells count="1715">
    <mergeCell ref="AI2086:AI2088"/>
    <mergeCell ref="AE2087:AE2088"/>
    <mergeCell ref="T2089:W2091"/>
    <mergeCell ref="Y2090:Z2090"/>
    <mergeCell ref="AE2090:AE2091"/>
    <mergeCell ref="T2065:W2067"/>
    <mergeCell ref="Y2066:Z2066"/>
    <mergeCell ref="AE2066:AE2067"/>
    <mergeCell ref="AI2068:AI2070"/>
    <mergeCell ref="AE2069:AE2070"/>
    <mergeCell ref="T2071:W2073"/>
    <mergeCell ref="Y2072:Z2072"/>
    <mergeCell ref="AE2072:AE2073"/>
    <mergeCell ref="AI2074:AI2076"/>
    <mergeCell ref="AE2075:AE2076"/>
    <mergeCell ref="AE2078:AE2079"/>
    <mergeCell ref="AI2080:AI2082"/>
    <mergeCell ref="AE2081:AE2082"/>
    <mergeCell ref="P2083:Q2083"/>
    <mergeCell ref="T2083:W2085"/>
    <mergeCell ref="Y2084:Z2084"/>
    <mergeCell ref="AE2084:AE2085"/>
    <mergeCell ref="P2029:Q2029"/>
    <mergeCell ref="T2029:W2031"/>
    <mergeCell ref="Y2030:Z2030"/>
    <mergeCell ref="AE2030:AE2031"/>
    <mergeCell ref="AI2032:AI2034"/>
    <mergeCell ref="AE2033:AE2034"/>
    <mergeCell ref="T2035:W2037"/>
    <mergeCell ref="Y2036:Z2036"/>
    <mergeCell ref="AE2036:AE2037"/>
    <mergeCell ref="AI2092:AI2094"/>
    <mergeCell ref="AE2093:AE2094"/>
    <mergeCell ref="D2042:G2048"/>
    <mergeCell ref="H2042:K2044"/>
    <mergeCell ref="L2042:O2047"/>
    <mergeCell ref="AE2042:AE2043"/>
    <mergeCell ref="AI2044:AI2046"/>
    <mergeCell ref="AE2045:AE2046"/>
    <mergeCell ref="P2047:Q2047"/>
    <mergeCell ref="T2047:W2049"/>
    <mergeCell ref="Y2048:Z2048"/>
    <mergeCell ref="AE2048:AE2049"/>
    <mergeCell ref="AI2050:AI2052"/>
    <mergeCell ref="AE2051:AE2052"/>
    <mergeCell ref="T2053:W2055"/>
    <mergeCell ref="Y2054:Z2054"/>
    <mergeCell ref="AE2054:AE2055"/>
    <mergeCell ref="AI2056:AI2058"/>
    <mergeCell ref="AE2057:AE2058"/>
    <mergeCell ref="AE2060:AE2061"/>
    <mergeCell ref="AI2062:AI2064"/>
    <mergeCell ref="AE2063:AE2064"/>
    <mergeCell ref="P2065:Q2065"/>
    <mergeCell ref="AE2006:AE2007"/>
    <mergeCell ref="AI2008:AI2010"/>
    <mergeCell ref="AE2009:AE2010"/>
    <mergeCell ref="P2011:Q2011"/>
    <mergeCell ref="T2011:W2013"/>
    <mergeCell ref="Y2012:Z2012"/>
    <mergeCell ref="AE2012:AE2013"/>
    <mergeCell ref="AI2014:AI2016"/>
    <mergeCell ref="AE2015:AE2016"/>
    <mergeCell ref="T2017:W2019"/>
    <mergeCell ref="Y2018:Z2018"/>
    <mergeCell ref="AE2018:AE2019"/>
    <mergeCell ref="AI2020:AI2022"/>
    <mergeCell ref="AE2021:AE2022"/>
    <mergeCell ref="AE2024:AE2025"/>
    <mergeCell ref="AI2026:AI2028"/>
    <mergeCell ref="AE2027:AE2028"/>
    <mergeCell ref="AE1967:AE1968"/>
    <mergeCell ref="AE1970:AE1971"/>
    <mergeCell ref="AI1972:AI1974"/>
    <mergeCell ref="AE1973:AE1974"/>
    <mergeCell ref="P1975:Q1975"/>
    <mergeCell ref="T1975:W1977"/>
    <mergeCell ref="Y1976:Z1976"/>
    <mergeCell ref="AE1976:AE1977"/>
    <mergeCell ref="AI1978:AI1980"/>
    <mergeCell ref="AE1979:AE1980"/>
    <mergeCell ref="T1981:W1983"/>
    <mergeCell ref="Y1982:Z1982"/>
    <mergeCell ref="AE1982:AE1983"/>
    <mergeCell ref="AI2038:AI2040"/>
    <mergeCell ref="AE2039:AE2040"/>
    <mergeCell ref="D1988:G1994"/>
    <mergeCell ref="H1988:K1990"/>
    <mergeCell ref="L1988:O1993"/>
    <mergeCell ref="AE1988:AE1989"/>
    <mergeCell ref="AI1990:AI1992"/>
    <mergeCell ref="AE1991:AE1992"/>
    <mergeCell ref="P1993:Q1993"/>
    <mergeCell ref="T1993:W1995"/>
    <mergeCell ref="Y1994:Z1994"/>
    <mergeCell ref="AE1994:AE1995"/>
    <mergeCell ref="AI1996:AI1998"/>
    <mergeCell ref="AE1997:AE1998"/>
    <mergeCell ref="T1999:W2001"/>
    <mergeCell ref="Y2000:Z2000"/>
    <mergeCell ref="AE2000:AE2001"/>
    <mergeCell ref="AI2002:AI2004"/>
    <mergeCell ref="AE2003:AE2004"/>
    <mergeCell ref="AI1984:AI1986"/>
    <mergeCell ref="AE1985:AE1986"/>
    <mergeCell ref="D1934:G1940"/>
    <mergeCell ref="H1934:K1936"/>
    <mergeCell ref="L1934:O1939"/>
    <mergeCell ref="AE1934:AE1935"/>
    <mergeCell ref="AI1936:AI1938"/>
    <mergeCell ref="AE1937:AE1938"/>
    <mergeCell ref="P1939:Q1939"/>
    <mergeCell ref="T1939:W1941"/>
    <mergeCell ref="Y1940:Z1940"/>
    <mergeCell ref="AE1940:AE1941"/>
    <mergeCell ref="AI1942:AI1944"/>
    <mergeCell ref="AE1943:AE1944"/>
    <mergeCell ref="T1945:W1947"/>
    <mergeCell ref="Y1946:Z1946"/>
    <mergeCell ref="AE1946:AE1947"/>
    <mergeCell ref="AI1948:AI1950"/>
    <mergeCell ref="AE1949:AE1950"/>
    <mergeCell ref="AE1952:AE1953"/>
    <mergeCell ref="AI1954:AI1956"/>
    <mergeCell ref="AE1955:AE1956"/>
    <mergeCell ref="P1957:Q1957"/>
    <mergeCell ref="T1957:W1959"/>
    <mergeCell ref="Y1958:Z1958"/>
    <mergeCell ref="AE1958:AE1959"/>
    <mergeCell ref="AI1960:AI1962"/>
    <mergeCell ref="AE1961:AE1962"/>
    <mergeCell ref="T1963:W1965"/>
    <mergeCell ref="Y1964:Z1964"/>
    <mergeCell ref="AE1964:AE1965"/>
    <mergeCell ref="AI1966:AI1968"/>
    <mergeCell ref="AE1907:AE1908"/>
    <mergeCell ref="T1909:W1911"/>
    <mergeCell ref="Y1910:Z1910"/>
    <mergeCell ref="AE1910:AE1911"/>
    <mergeCell ref="AI1912:AI1914"/>
    <mergeCell ref="AE1913:AE1914"/>
    <mergeCell ref="AE1916:AE1917"/>
    <mergeCell ref="AI1918:AI1920"/>
    <mergeCell ref="AE1919:AE1920"/>
    <mergeCell ref="P1921:Q1921"/>
    <mergeCell ref="T1921:W1923"/>
    <mergeCell ref="Y1922:Z1922"/>
    <mergeCell ref="AE1922:AE1923"/>
    <mergeCell ref="AI1924:AI1926"/>
    <mergeCell ref="AE1925:AE1926"/>
    <mergeCell ref="T1927:W1929"/>
    <mergeCell ref="Y1928:Z1928"/>
    <mergeCell ref="AE1928:AE1929"/>
    <mergeCell ref="AI1870:AI1872"/>
    <mergeCell ref="AE1871:AE1872"/>
    <mergeCell ref="T1873:W1875"/>
    <mergeCell ref="Y1874:Z1874"/>
    <mergeCell ref="AE1874:AE1875"/>
    <mergeCell ref="AI1930:AI1932"/>
    <mergeCell ref="AE1931:AE1932"/>
    <mergeCell ref="D1880:G1886"/>
    <mergeCell ref="H1880:K1882"/>
    <mergeCell ref="L1880:O1885"/>
    <mergeCell ref="AE1880:AE1881"/>
    <mergeCell ref="AI1882:AI1884"/>
    <mergeCell ref="AE1883:AE1884"/>
    <mergeCell ref="P1885:Q1885"/>
    <mergeCell ref="T1885:W1887"/>
    <mergeCell ref="Y1886:Z1886"/>
    <mergeCell ref="AE1886:AE1887"/>
    <mergeCell ref="AI1888:AI1890"/>
    <mergeCell ref="AE1889:AE1890"/>
    <mergeCell ref="T1891:W1893"/>
    <mergeCell ref="Y1892:Z1892"/>
    <mergeCell ref="AE1892:AE1893"/>
    <mergeCell ref="AI1894:AI1896"/>
    <mergeCell ref="AE1895:AE1896"/>
    <mergeCell ref="AE1898:AE1899"/>
    <mergeCell ref="AI1900:AI1902"/>
    <mergeCell ref="AE1901:AE1902"/>
    <mergeCell ref="P1903:Q1903"/>
    <mergeCell ref="T1903:W1905"/>
    <mergeCell ref="Y1904:Z1904"/>
    <mergeCell ref="AE1904:AE1905"/>
    <mergeCell ref="AI1906:AI1908"/>
    <mergeCell ref="T1849:W1851"/>
    <mergeCell ref="Y1850:Z1850"/>
    <mergeCell ref="AE1850:AE1851"/>
    <mergeCell ref="AI1852:AI1854"/>
    <mergeCell ref="AE1853:AE1854"/>
    <mergeCell ref="T1855:W1857"/>
    <mergeCell ref="Y1856:Z1856"/>
    <mergeCell ref="AE1856:AE1857"/>
    <mergeCell ref="AI1858:AI1860"/>
    <mergeCell ref="AE1859:AE1860"/>
    <mergeCell ref="AE1862:AE1863"/>
    <mergeCell ref="AI1864:AI1866"/>
    <mergeCell ref="AE1865:AE1866"/>
    <mergeCell ref="P1867:Q1867"/>
    <mergeCell ref="T1867:W1869"/>
    <mergeCell ref="Y1868:Z1868"/>
    <mergeCell ref="AE1868:AE1869"/>
    <mergeCell ref="P1813:Q1813"/>
    <mergeCell ref="T1813:W1815"/>
    <mergeCell ref="Y1814:Z1814"/>
    <mergeCell ref="AE1814:AE1815"/>
    <mergeCell ref="AI1816:AI1818"/>
    <mergeCell ref="AE1817:AE1818"/>
    <mergeCell ref="T1819:W1821"/>
    <mergeCell ref="Y1820:Z1820"/>
    <mergeCell ref="AE1820:AE1821"/>
    <mergeCell ref="AI1876:AI1878"/>
    <mergeCell ref="AE1877:AE1878"/>
    <mergeCell ref="D1826:G1832"/>
    <mergeCell ref="H1826:K1828"/>
    <mergeCell ref="L1826:O1831"/>
    <mergeCell ref="AE1826:AE1827"/>
    <mergeCell ref="AI1828:AI1830"/>
    <mergeCell ref="AE1829:AE1830"/>
    <mergeCell ref="P1831:Q1831"/>
    <mergeCell ref="T1831:W1833"/>
    <mergeCell ref="Y1832:Z1832"/>
    <mergeCell ref="AE1832:AE1833"/>
    <mergeCell ref="AI1834:AI1836"/>
    <mergeCell ref="AE1835:AE1836"/>
    <mergeCell ref="T1837:W1839"/>
    <mergeCell ref="Y1838:Z1838"/>
    <mergeCell ref="AE1838:AE1839"/>
    <mergeCell ref="AI1840:AI1842"/>
    <mergeCell ref="AE1841:AE1842"/>
    <mergeCell ref="AE1844:AE1845"/>
    <mergeCell ref="AI1846:AI1848"/>
    <mergeCell ref="AE1847:AE1848"/>
    <mergeCell ref="P1849:Q1849"/>
    <mergeCell ref="AE1787:AE1788"/>
    <mergeCell ref="AE1790:AE1791"/>
    <mergeCell ref="AI1792:AI1794"/>
    <mergeCell ref="AE1793:AE1794"/>
    <mergeCell ref="P1795:Q1795"/>
    <mergeCell ref="T1795:W1797"/>
    <mergeCell ref="Y1796:Z1796"/>
    <mergeCell ref="AE1796:AE1797"/>
    <mergeCell ref="AI1798:AI1800"/>
    <mergeCell ref="AE1799:AE1800"/>
    <mergeCell ref="T1801:W1803"/>
    <mergeCell ref="Y1802:Z1802"/>
    <mergeCell ref="AE1802:AE1803"/>
    <mergeCell ref="AI1804:AI1806"/>
    <mergeCell ref="AE1805:AE1806"/>
    <mergeCell ref="AE1808:AE1809"/>
    <mergeCell ref="AI1810:AI1812"/>
    <mergeCell ref="AE1811:AE1812"/>
    <mergeCell ref="AE1751:AE1752"/>
    <mergeCell ref="AE1754:AE1755"/>
    <mergeCell ref="AI1756:AI1758"/>
    <mergeCell ref="AE1757:AE1758"/>
    <mergeCell ref="P1759:Q1759"/>
    <mergeCell ref="T1759:W1761"/>
    <mergeCell ref="Y1760:Z1760"/>
    <mergeCell ref="AE1760:AE1761"/>
    <mergeCell ref="AI1762:AI1764"/>
    <mergeCell ref="AE1763:AE1764"/>
    <mergeCell ref="T1765:W1767"/>
    <mergeCell ref="Y1766:Z1766"/>
    <mergeCell ref="AE1766:AE1767"/>
    <mergeCell ref="AI1822:AI1824"/>
    <mergeCell ref="AE1823:AE1824"/>
    <mergeCell ref="AB1771:AB1773"/>
    <mergeCell ref="D1772:G1778"/>
    <mergeCell ref="H1772:K1774"/>
    <mergeCell ref="L1772:O1777"/>
    <mergeCell ref="AE1772:AE1773"/>
    <mergeCell ref="AI1774:AI1776"/>
    <mergeCell ref="AE1775:AE1776"/>
    <mergeCell ref="P1777:Q1777"/>
    <mergeCell ref="T1777:W1779"/>
    <mergeCell ref="Y1778:Z1778"/>
    <mergeCell ref="AE1778:AE1779"/>
    <mergeCell ref="AI1780:AI1782"/>
    <mergeCell ref="AE1781:AE1782"/>
    <mergeCell ref="T1783:W1785"/>
    <mergeCell ref="Y1784:Z1784"/>
    <mergeCell ref="AE1784:AE1785"/>
    <mergeCell ref="AI1786:AI1788"/>
    <mergeCell ref="AI1768:AI1770"/>
    <mergeCell ref="AE1769:AE1770"/>
    <mergeCell ref="D1718:G1724"/>
    <mergeCell ref="H1718:K1720"/>
    <mergeCell ref="L1718:O1723"/>
    <mergeCell ref="AE1718:AE1719"/>
    <mergeCell ref="AI1720:AI1722"/>
    <mergeCell ref="AE1721:AE1722"/>
    <mergeCell ref="P1723:Q1723"/>
    <mergeCell ref="T1723:W1725"/>
    <mergeCell ref="Y1724:Z1724"/>
    <mergeCell ref="AE1724:AE1725"/>
    <mergeCell ref="AI1726:AI1728"/>
    <mergeCell ref="AE1727:AE1728"/>
    <mergeCell ref="T1729:W1731"/>
    <mergeCell ref="Y1730:Z1730"/>
    <mergeCell ref="AE1730:AE1731"/>
    <mergeCell ref="AI1732:AI1734"/>
    <mergeCell ref="AE1733:AE1734"/>
    <mergeCell ref="AE1736:AE1737"/>
    <mergeCell ref="AI1738:AI1740"/>
    <mergeCell ref="AE1739:AE1740"/>
    <mergeCell ref="P1741:Q1741"/>
    <mergeCell ref="T1741:W1743"/>
    <mergeCell ref="Y1742:Z1742"/>
    <mergeCell ref="AE1742:AE1743"/>
    <mergeCell ref="AI1744:AI1746"/>
    <mergeCell ref="AE1745:AE1746"/>
    <mergeCell ref="T1747:W1749"/>
    <mergeCell ref="Y1748:Z1748"/>
    <mergeCell ref="AE1748:AE1749"/>
    <mergeCell ref="AI1750:AI1752"/>
    <mergeCell ref="AE1691:AE1692"/>
    <mergeCell ref="T1693:W1695"/>
    <mergeCell ref="Y1694:Z1694"/>
    <mergeCell ref="AE1694:AE1695"/>
    <mergeCell ref="AI1696:AI1698"/>
    <mergeCell ref="AE1697:AE1698"/>
    <mergeCell ref="AE1700:AE1701"/>
    <mergeCell ref="AI1702:AI1704"/>
    <mergeCell ref="AE1703:AE1704"/>
    <mergeCell ref="P1705:Q1705"/>
    <mergeCell ref="T1705:W1707"/>
    <mergeCell ref="Y1706:Z1706"/>
    <mergeCell ref="AE1706:AE1707"/>
    <mergeCell ref="AI1708:AI1710"/>
    <mergeCell ref="AE1709:AE1710"/>
    <mergeCell ref="T1711:W1713"/>
    <mergeCell ref="Y1712:Z1712"/>
    <mergeCell ref="AE1712:AE1713"/>
    <mergeCell ref="AI1654:AI1656"/>
    <mergeCell ref="AE1655:AE1656"/>
    <mergeCell ref="T1657:W1659"/>
    <mergeCell ref="Y1658:Z1658"/>
    <mergeCell ref="AE1658:AE1659"/>
    <mergeCell ref="AI1714:AI1716"/>
    <mergeCell ref="AE1715:AE1716"/>
    <mergeCell ref="D1664:G1670"/>
    <mergeCell ref="H1664:K1666"/>
    <mergeCell ref="L1664:O1669"/>
    <mergeCell ref="AE1664:AE1665"/>
    <mergeCell ref="AI1666:AI1668"/>
    <mergeCell ref="AE1667:AE1668"/>
    <mergeCell ref="P1669:Q1669"/>
    <mergeCell ref="T1669:W1671"/>
    <mergeCell ref="Y1670:Z1670"/>
    <mergeCell ref="AE1670:AE1671"/>
    <mergeCell ref="AI1672:AI1674"/>
    <mergeCell ref="AE1673:AE1674"/>
    <mergeCell ref="T1675:W1677"/>
    <mergeCell ref="Y1676:Z1676"/>
    <mergeCell ref="AE1676:AE1677"/>
    <mergeCell ref="AI1678:AI1680"/>
    <mergeCell ref="AE1679:AE1680"/>
    <mergeCell ref="AE1682:AE1683"/>
    <mergeCell ref="AI1684:AI1686"/>
    <mergeCell ref="AE1685:AE1686"/>
    <mergeCell ref="P1687:Q1687"/>
    <mergeCell ref="T1687:W1689"/>
    <mergeCell ref="Y1688:Z1688"/>
    <mergeCell ref="AE1688:AE1689"/>
    <mergeCell ref="AI1690:AI1692"/>
    <mergeCell ref="AI1630:AI1632"/>
    <mergeCell ref="AE1631:AE1632"/>
    <mergeCell ref="P1633:Q1633"/>
    <mergeCell ref="T1633:W1635"/>
    <mergeCell ref="Y1634:Z1634"/>
    <mergeCell ref="AE1634:AE1635"/>
    <mergeCell ref="AI1636:AI1638"/>
    <mergeCell ref="AE1637:AE1638"/>
    <mergeCell ref="T1639:W1641"/>
    <mergeCell ref="Y1640:Z1640"/>
    <mergeCell ref="AE1640:AE1641"/>
    <mergeCell ref="AI1642:AI1644"/>
    <mergeCell ref="AE1643:AE1644"/>
    <mergeCell ref="AE1646:AE1647"/>
    <mergeCell ref="AI1648:AI1650"/>
    <mergeCell ref="AE1649:AE1650"/>
    <mergeCell ref="P1651:Q1651"/>
    <mergeCell ref="T1651:W1653"/>
    <mergeCell ref="Y1652:Z1652"/>
    <mergeCell ref="AE1652:AE1653"/>
    <mergeCell ref="AE1592:AE1593"/>
    <mergeCell ref="AI1594:AI1596"/>
    <mergeCell ref="AE1595:AE1596"/>
    <mergeCell ref="P1597:Q1597"/>
    <mergeCell ref="T1597:W1599"/>
    <mergeCell ref="Y1598:Z1598"/>
    <mergeCell ref="AE1598:AE1599"/>
    <mergeCell ref="AI1600:AI1602"/>
    <mergeCell ref="AE1601:AE1602"/>
    <mergeCell ref="T1603:W1605"/>
    <mergeCell ref="Y1604:Z1604"/>
    <mergeCell ref="AE1604:AE1605"/>
    <mergeCell ref="AI1660:AI1662"/>
    <mergeCell ref="AE1661:AE1662"/>
    <mergeCell ref="D1610:G1616"/>
    <mergeCell ref="H1610:K1612"/>
    <mergeCell ref="L1610:O1615"/>
    <mergeCell ref="AE1610:AE1611"/>
    <mergeCell ref="AI1612:AI1614"/>
    <mergeCell ref="AE1613:AE1614"/>
    <mergeCell ref="P1615:Q1615"/>
    <mergeCell ref="T1615:W1617"/>
    <mergeCell ref="Y1616:Z1616"/>
    <mergeCell ref="AE1616:AE1617"/>
    <mergeCell ref="AI1618:AI1620"/>
    <mergeCell ref="AE1619:AE1620"/>
    <mergeCell ref="T1621:W1623"/>
    <mergeCell ref="Y1622:Z1622"/>
    <mergeCell ref="AE1622:AE1623"/>
    <mergeCell ref="AI1624:AI1626"/>
    <mergeCell ref="AE1625:AE1626"/>
    <mergeCell ref="AE1628:AE1629"/>
    <mergeCell ref="D1556:G1562"/>
    <mergeCell ref="H1556:K1558"/>
    <mergeCell ref="L1556:O1561"/>
    <mergeCell ref="AE1556:AE1557"/>
    <mergeCell ref="AI1558:AI1560"/>
    <mergeCell ref="AE1559:AE1560"/>
    <mergeCell ref="P1561:Q1561"/>
    <mergeCell ref="T1561:W1563"/>
    <mergeCell ref="Y1562:Z1562"/>
    <mergeCell ref="AE1562:AE1563"/>
    <mergeCell ref="AI1564:AI1566"/>
    <mergeCell ref="AE1565:AE1566"/>
    <mergeCell ref="T1567:W1569"/>
    <mergeCell ref="Y1568:Z1568"/>
    <mergeCell ref="AE1568:AE1569"/>
    <mergeCell ref="AI1570:AI1572"/>
    <mergeCell ref="AE1571:AE1572"/>
    <mergeCell ref="Y1532:Z1532"/>
    <mergeCell ref="AE1532:AE1533"/>
    <mergeCell ref="AI1534:AI1536"/>
    <mergeCell ref="AE1535:AE1536"/>
    <mergeCell ref="AE1538:AE1539"/>
    <mergeCell ref="AI1540:AI1542"/>
    <mergeCell ref="AE1541:AE1542"/>
    <mergeCell ref="P1543:Q1543"/>
    <mergeCell ref="T1543:W1545"/>
    <mergeCell ref="Y1544:Z1544"/>
    <mergeCell ref="AE1544:AE1545"/>
    <mergeCell ref="AI1546:AI1548"/>
    <mergeCell ref="AE1547:AE1548"/>
    <mergeCell ref="T1549:W1551"/>
    <mergeCell ref="Y1550:Z1550"/>
    <mergeCell ref="AE1550:AE1551"/>
    <mergeCell ref="AI1606:AI1608"/>
    <mergeCell ref="AE1607:AE1608"/>
    <mergeCell ref="AE1574:AE1575"/>
    <mergeCell ref="AI1576:AI1578"/>
    <mergeCell ref="AE1577:AE1578"/>
    <mergeCell ref="P1579:Q1579"/>
    <mergeCell ref="T1579:W1581"/>
    <mergeCell ref="Y1580:Z1580"/>
    <mergeCell ref="AE1580:AE1581"/>
    <mergeCell ref="AI1582:AI1584"/>
    <mergeCell ref="AE1583:AE1584"/>
    <mergeCell ref="T1585:W1587"/>
    <mergeCell ref="Y1586:Z1586"/>
    <mergeCell ref="AE1586:AE1587"/>
    <mergeCell ref="AI1588:AI1590"/>
    <mergeCell ref="AE1589:AE1590"/>
    <mergeCell ref="T1495:W1497"/>
    <mergeCell ref="Y1496:Z1496"/>
    <mergeCell ref="AE1496:AE1497"/>
    <mergeCell ref="AI1552:AI1554"/>
    <mergeCell ref="AE1553:AE1554"/>
    <mergeCell ref="D1502:G1508"/>
    <mergeCell ref="H1502:K1504"/>
    <mergeCell ref="L1502:O1507"/>
    <mergeCell ref="AE1502:AE1503"/>
    <mergeCell ref="AI1504:AI1506"/>
    <mergeCell ref="AE1505:AE1506"/>
    <mergeCell ref="P1507:Q1507"/>
    <mergeCell ref="T1507:W1509"/>
    <mergeCell ref="Y1508:Z1508"/>
    <mergeCell ref="AE1508:AE1509"/>
    <mergeCell ref="AI1510:AI1512"/>
    <mergeCell ref="AE1511:AE1512"/>
    <mergeCell ref="T1513:W1515"/>
    <mergeCell ref="Y1514:Z1514"/>
    <mergeCell ref="AE1514:AE1515"/>
    <mergeCell ref="AI1516:AI1518"/>
    <mergeCell ref="AE1517:AE1518"/>
    <mergeCell ref="AE1520:AE1521"/>
    <mergeCell ref="AI1522:AI1524"/>
    <mergeCell ref="AE1523:AE1524"/>
    <mergeCell ref="P1525:Q1525"/>
    <mergeCell ref="T1525:W1527"/>
    <mergeCell ref="Y1526:Z1526"/>
    <mergeCell ref="AE1526:AE1527"/>
    <mergeCell ref="AI1528:AI1530"/>
    <mergeCell ref="AE1529:AE1530"/>
    <mergeCell ref="T1531:W1533"/>
    <mergeCell ref="Y1472:Z1472"/>
    <mergeCell ref="AE1472:AE1473"/>
    <mergeCell ref="AI1474:AI1476"/>
    <mergeCell ref="AE1475:AE1476"/>
    <mergeCell ref="T1477:W1479"/>
    <mergeCell ref="Y1478:Z1478"/>
    <mergeCell ref="AE1478:AE1479"/>
    <mergeCell ref="AI1480:AI1482"/>
    <mergeCell ref="AE1481:AE1482"/>
    <mergeCell ref="AE1484:AE1485"/>
    <mergeCell ref="AI1486:AI1488"/>
    <mergeCell ref="AE1487:AE1488"/>
    <mergeCell ref="P1489:Q1489"/>
    <mergeCell ref="T1489:W1491"/>
    <mergeCell ref="Y1490:Z1490"/>
    <mergeCell ref="AE1490:AE1491"/>
    <mergeCell ref="AI1492:AI1494"/>
    <mergeCell ref="AE1493:AE1494"/>
    <mergeCell ref="D1448:G1454"/>
    <mergeCell ref="H1448:K1450"/>
    <mergeCell ref="L1448:O1453"/>
    <mergeCell ref="AE1448:AE1449"/>
    <mergeCell ref="AI1438:AI1440"/>
    <mergeCell ref="AE1439:AE1440"/>
    <mergeCell ref="T1441:W1443"/>
    <mergeCell ref="Y1442:Z1442"/>
    <mergeCell ref="AE1442:AE1443"/>
    <mergeCell ref="AI1444:AI1446"/>
    <mergeCell ref="AI1498:AI1500"/>
    <mergeCell ref="AE1499:AE1500"/>
    <mergeCell ref="AI1450:AI1452"/>
    <mergeCell ref="AE1451:AE1452"/>
    <mergeCell ref="P1453:Q1453"/>
    <mergeCell ref="T1453:W1455"/>
    <mergeCell ref="Y1454:Z1454"/>
    <mergeCell ref="AE1454:AE1455"/>
    <mergeCell ref="AA1447:AA1450"/>
    <mergeCell ref="AB1447:AB1449"/>
    <mergeCell ref="AI1456:AI1458"/>
    <mergeCell ref="AE1457:AE1458"/>
    <mergeCell ref="T1459:W1461"/>
    <mergeCell ref="Y1460:Z1460"/>
    <mergeCell ref="AE1460:AE1461"/>
    <mergeCell ref="AI1462:AI1464"/>
    <mergeCell ref="AE1463:AE1464"/>
    <mergeCell ref="AE1466:AE1467"/>
    <mergeCell ref="AI1468:AI1470"/>
    <mergeCell ref="AE1469:AE1470"/>
    <mergeCell ref="P1471:Q1471"/>
    <mergeCell ref="T1471:W1473"/>
    <mergeCell ref="AE1406:AE1407"/>
    <mergeCell ref="AI1408:AI1410"/>
    <mergeCell ref="AE1409:AE1410"/>
    <mergeCell ref="AE1412:AE1413"/>
    <mergeCell ref="AI1414:AI1416"/>
    <mergeCell ref="AE1415:AE1416"/>
    <mergeCell ref="P1417:Q1417"/>
    <mergeCell ref="T1417:W1419"/>
    <mergeCell ref="Y1418:Z1418"/>
    <mergeCell ref="AE1418:AE1419"/>
    <mergeCell ref="AI1420:AI1422"/>
    <mergeCell ref="AE1421:AE1422"/>
    <mergeCell ref="T1423:W1425"/>
    <mergeCell ref="Y1424:Z1424"/>
    <mergeCell ref="AE1424:AE1425"/>
    <mergeCell ref="AE1445:AE1446"/>
    <mergeCell ref="P1429:S1430"/>
    <mergeCell ref="AE1430:AE1431"/>
    <mergeCell ref="AI1432:AI1434"/>
    <mergeCell ref="AE1433:AE1434"/>
    <mergeCell ref="P1435:Q1435"/>
    <mergeCell ref="T1435:W1437"/>
    <mergeCell ref="Y1436:Z1436"/>
    <mergeCell ref="AE1436:AE1437"/>
    <mergeCell ref="AI1366:AI1368"/>
    <mergeCell ref="AE1367:AE1368"/>
    <mergeCell ref="T1369:W1371"/>
    <mergeCell ref="Y1370:Z1370"/>
    <mergeCell ref="AE1370:AE1371"/>
    <mergeCell ref="AI1426:AI1428"/>
    <mergeCell ref="AE1427:AE1428"/>
    <mergeCell ref="AE1376:AE1377"/>
    <mergeCell ref="AI1378:AI1380"/>
    <mergeCell ref="AE1379:AE1380"/>
    <mergeCell ref="P1381:Q1381"/>
    <mergeCell ref="T1381:W1383"/>
    <mergeCell ref="Y1382:Z1382"/>
    <mergeCell ref="AE1382:AE1383"/>
    <mergeCell ref="AI1384:AI1386"/>
    <mergeCell ref="AE1385:AE1386"/>
    <mergeCell ref="T1387:W1389"/>
    <mergeCell ref="Y1388:Z1388"/>
    <mergeCell ref="AE1388:AE1389"/>
    <mergeCell ref="AI1390:AI1392"/>
    <mergeCell ref="AE1391:AE1392"/>
    <mergeCell ref="AE1394:AE1395"/>
    <mergeCell ref="AI1396:AI1398"/>
    <mergeCell ref="AE1397:AE1398"/>
    <mergeCell ref="P1399:Q1399"/>
    <mergeCell ref="T1399:W1401"/>
    <mergeCell ref="Y1400:Z1400"/>
    <mergeCell ref="AE1400:AE1401"/>
    <mergeCell ref="AI1402:AI1404"/>
    <mergeCell ref="AE1403:AE1404"/>
    <mergeCell ref="T1405:W1407"/>
    <mergeCell ref="Y1406:Z1406"/>
    <mergeCell ref="AE1319:AE1320"/>
    <mergeCell ref="AI1372:AI1374"/>
    <mergeCell ref="AE1373:AE1374"/>
    <mergeCell ref="P1321:S1322"/>
    <mergeCell ref="AE1322:AE1323"/>
    <mergeCell ref="AI1324:AI1326"/>
    <mergeCell ref="AE1325:AE1326"/>
    <mergeCell ref="P1327:Q1327"/>
    <mergeCell ref="T1327:W1329"/>
    <mergeCell ref="Y1328:Z1328"/>
    <mergeCell ref="AE1328:AE1329"/>
    <mergeCell ref="AI1330:AI1332"/>
    <mergeCell ref="AE1331:AE1332"/>
    <mergeCell ref="T1333:W1335"/>
    <mergeCell ref="Y1334:Z1334"/>
    <mergeCell ref="AE1334:AE1335"/>
    <mergeCell ref="AI1336:AI1338"/>
    <mergeCell ref="AE1337:AE1338"/>
    <mergeCell ref="AI1348:AI1350"/>
    <mergeCell ref="AE1349:AE1350"/>
    <mergeCell ref="T1351:W1353"/>
    <mergeCell ref="Y1352:Z1352"/>
    <mergeCell ref="AE1352:AE1353"/>
    <mergeCell ref="AI1354:AI1356"/>
    <mergeCell ref="AE1355:AE1356"/>
    <mergeCell ref="AE1358:AE1359"/>
    <mergeCell ref="AI1360:AI1362"/>
    <mergeCell ref="AE1361:AE1362"/>
    <mergeCell ref="P1363:Q1363"/>
    <mergeCell ref="T1363:W1365"/>
    <mergeCell ref="Y1364:Z1364"/>
    <mergeCell ref="AE1364:AE1365"/>
    <mergeCell ref="AE1286:AE1287"/>
    <mergeCell ref="AI1288:AI1290"/>
    <mergeCell ref="AE1289:AE1290"/>
    <mergeCell ref="D1340:G1346"/>
    <mergeCell ref="L1340:O1345"/>
    <mergeCell ref="AE1340:AE1341"/>
    <mergeCell ref="AI1342:AI1344"/>
    <mergeCell ref="AE1343:AE1344"/>
    <mergeCell ref="P1345:Q1345"/>
    <mergeCell ref="T1345:W1347"/>
    <mergeCell ref="Y1346:Z1346"/>
    <mergeCell ref="AE1346:AE1347"/>
    <mergeCell ref="AI1294:AI1296"/>
    <mergeCell ref="AE1295:AE1296"/>
    <mergeCell ref="T1297:W1299"/>
    <mergeCell ref="Y1298:Z1298"/>
    <mergeCell ref="AE1298:AE1299"/>
    <mergeCell ref="AI1300:AI1302"/>
    <mergeCell ref="AE1301:AE1302"/>
    <mergeCell ref="AE1304:AE1305"/>
    <mergeCell ref="AI1306:AI1308"/>
    <mergeCell ref="AE1307:AE1308"/>
    <mergeCell ref="P1309:Q1309"/>
    <mergeCell ref="T1309:W1311"/>
    <mergeCell ref="Y1310:Z1310"/>
    <mergeCell ref="AE1310:AE1311"/>
    <mergeCell ref="AI1312:AI1314"/>
    <mergeCell ref="AE1313:AE1314"/>
    <mergeCell ref="T1315:W1317"/>
    <mergeCell ref="Y1316:Z1316"/>
    <mergeCell ref="AE1316:AE1317"/>
    <mergeCell ref="AI1318:AI1320"/>
    <mergeCell ref="Y1262:Z1262"/>
    <mergeCell ref="AE1262:AE1263"/>
    <mergeCell ref="AI1264:AI1266"/>
    <mergeCell ref="AE1265:AE1266"/>
    <mergeCell ref="AE1268:AE1269"/>
    <mergeCell ref="AI1270:AI1272"/>
    <mergeCell ref="AE1271:AE1272"/>
    <mergeCell ref="P1273:Q1273"/>
    <mergeCell ref="T1273:W1275"/>
    <mergeCell ref="Y1274:Z1274"/>
    <mergeCell ref="AE1274:AE1275"/>
    <mergeCell ref="AI1276:AI1278"/>
    <mergeCell ref="AE1277:AE1278"/>
    <mergeCell ref="T1279:W1281"/>
    <mergeCell ref="Y1280:Z1280"/>
    <mergeCell ref="AE1280:AE1281"/>
    <mergeCell ref="AI1282:AI1284"/>
    <mergeCell ref="AE1283:AE1284"/>
    <mergeCell ref="AI1228:AI1230"/>
    <mergeCell ref="AE1229:AE1230"/>
    <mergeCell ref="D1232:G1238"/>
    <mergeCell ref="L1232:O1237"/>
    <mergeCell ref="AE1232:AE1233"/>
    <mergeCell ref="AI1234:AI1236"/>
    <mergeCell ref="AE1235:AE1236"/>
    <mergeCell ref="P1237:Q1237"/>
    <mergeCell ref="T1237:W1239"/>
    <mergeCell ref="Y1238:Z1238"/>
    <mergeCell ref="AE1238:AE1239"/>
    <mergeCell ref="P1291:Q1291"/>
    <mergeCell ref="T1291:W1293"/>
    <mergeCell ref="Y1292:Z1292"/>
    <mergeCell ref="AE1292:AE1293"/>
    <mergeCell ref="AI1240:AI1242"/>
    <mergeCell ref="AE1241:AE1242"/>
    <mergeCell ref="T1243:W1245"/>
    <mergeCell ref="Y1244:Z1244"/>
    <mergeCell ref="AE1244:AE1245"/>
    <mergeCell ref="AI1246:AI1248"/>
    <mergeCell ref="AE1247:AE1248"/>
    <mergeCell ref="AE1250:AE1251"/>
    <mergeCell ref="AI1252:AI1254"/>
    <mergeCell ref="AE1253:AE1254"/>
    <mergeCell ref="P1255:Q1255"/>
    <mergeCell ref="T1255:W1257"/>
    <mergeCell ref="Y1256:Z1256"/>
    <mergeCell ref="AE1256:AE1257"/>
    <mergeCell ref="AI1258:AI1260"/>
    <mergeCell ref="AE1259:AE1260"/>
    <mergeCell ref="T1261:W1263"/>
    <mergeCell ref="AI1204:AI1206"/>
    <mergeCell ref="AE1205:AE1206"/>
    <mergeCell ref="T1207:W1209"/>
    <mergeCell ref="Y1208:Z1208"/>
    <mergeCell ref="AE1208:AE1209"/>
    <mergeCell ref="P1213:S1214"/>
    <mergeCell ref="AE1214:AE1215"/>
    <mergeCell ref="AI1216:AI1218"/>
    <mergeCell ref="AE1217:AE1218"/>
    <mergeCell ref="P1219:Q1219"/>
    <mergeCell ref="T1219:W1221"/>
    <mergeCell ref="Y1220:Z1220"/>
    <mergeCell ref="AE1220:AE1221"/>
    <mergeCell ref="AI1222:AI1224"/>
    <mergeCell ref="AE1223:AE1224"/>
    <mergeCell ref="T1225:W1227"/>
    <mergeCell ref="Y1226:Z1226"/>
    <mergeCell ref="AE1226:AE1227"/>
    <mergeCell ref="AE1181:AE1182"/>
    <mergeCell ref="P1183:Q1183"/>
    <mergeCell ref="T1183:W1185"/>
    <mergeCell ref="Y1184:Z1184"/>
    <mergeCell ref="AE1184:AE1185"/>
    <mergeCell ref="AI1186:AI1188"/>
    <mergeCell ref="AE1187:AE1188"/>
    <mergeCell ref="T1189:W1191"/>
    <mergeCell ref="Y1190:Z1190"/>
    <mergeCell ref="AE1190:AE1191"/>
    <mergeCell ref="AI1192:AI1194"/>
    <mergeCell ref="AE1193:AE1194"/>
    <mergeCell ref="AE1196:AE1197"/>
    <mergeCell ref="AI1198:AI1200"/>
    <mergeCell ref="AE1199:AE1200"/>
    <mergeCell ref="P1201:Q1201"/>
    <mergeCell ref="T1201:W1203"/>
    <mergeCell ref="Y1202:Z1202"/>
    <mergeCell ref="AE1202:AE1203"/>
    <mergeCell ref="AI1138:AI1140"/>
    <mergeCell ref="AE1139:AE1140"/>
    <mergeCell ref="AE1142:AE1143"/>
    <mergeCell ref="AI1144:AI1146"/>
    <mergeCell ref="AE1145:AE1146"/>
    <mergeCell ref="P1147:Q1147"/>
    <mergeCell ref="T1147:W1149"/>
    <mergeCell ref="Y1148:Z1148"/>
    <mergeCell ref="AE1148:AE1149"/>
    <mergeCell ref="AI1150:AI1152"/>
    <mergeCell ref="AE1151:AE1152"/>
    <mergeCell ref="T1153:W1155"/>
    <mergeCell ref="Y1154:Z1154"/>
    <mergeCell ref="AE1154:AE1155"/>
    <mergeCell ref="AI1210:AI1212"/>
    <mergeCell ref="AE1211:AE1212"/>
    <mergeCell ref="AE1160:AE1161"/>
    <mergeCell ref="AI1162:AI1164"/>
    <mergeCell ref="AE1163:AE1164"/>
    <mergeCell ref="P1165:Q1165"/>
    <mergeCell ref="T1165:W1167"/>
    <mergeCell ref="Y1166:Z1166"/>
    <mergeCell ref="AE1166:AE1167"/>
    <mergeCell ref="AI1168:AI1170"/>
    <mergeCell ref="AE1169:AE1170"/>
    <mergeCell ref="T1171:W1173"/>
    <mergeCell ref="Y1172:Z1172"/>
    <mergeCell ref="AE1172:AE1173"/>
    <mergeCell ref="AI1174:AI1176"/>
    <mergeCell ref="AE1175:AE1176"/>
    <mergeCell ref="AE1178:AE1179"/>
    <mergeCell ref="AI1180:AI1182"/>
    <mergeCell ref="T1093:W1095"/>
    <mergeCell ref="Y1094:Z1094"/>
    <mergeCell ref="AE1094:AE1095"/>
    <mergeCell ref="AI1096:AI1098"/>
    <mergeCell ref="AE1097:AE1098"/>
    <mergeCell ref="T1099:W1101"/>
    <mergeCell ref="Y1100:Z1100"/>
    <mergeCell ref="AE1100:AE1101"/>
    <mergeCell ref="AI1102:AI1104"/>
    <mergeCell ref="AE1103:AE1104"/>
    <mergeCell ref="AI1156:AI1158"/>
    <mergeCell ref="AE1157:AE1158"/>
    <mergeCell ref="P1105:S1106"/>
    <mergeCell ref="AE1106:AE1107"/>
    <mergeCell ref="AI1108:AI1110"/>
    <mergeCell ref="AE1109:AE1110"/>
    <mergeCell ref="P1111:Q1111"/>
    <mergeCell ref="T1111:W1113"/>
    <mergeCell ref="Y1112:Z1112"/>
    <mergeCell ref="AE1112:AE1113"/>
    <mergeCell ref="AI1114:AI1116"/>
    <mergeCell ref="AE1115:AE1116"/>
    <mergeCell ref="T1117:W1119"/>
    <mergeCell ref="Y1118:Z1118"/>
    <mergeCell ref="AE1118:AE1119"/>
    <mergeCell ref="AI1120:AI1122"/>
    <mergeCell ref="AE1121:AE1122"/>
    <mergeCell ref="AI1132:AI1134"/>
    <mergeCell ref="AE1133:AE1134"/>
    <mergeCell ref="T1135:W1137"/>
    <mergeCell ref="Y1136:Z1136"/>
    <mergeCell ref="AE1136:AE1137"/>
    <mergeCell ref="Y1058:Z1058"/>
    <mergeCell ref="AE1058:AE1059"/>
    <mergeCell ref="AI1060:AI1062"/>
    <mergeCell ref="AE1061:AE1062"/>
    <mergeCell ref="T1063:W1065"/>
    <mergeCell ref="Y1064:Z1064"/>
    <mergeCell ref="AE1064:AE1065"/>
    <mergeCell ref="AI1066:AI1068"/>
    <mergeCell ref="AE1067:AE1068"/>
    <mergeCell ref="AE1070:AE1071"/>
    <mergeCell ref="AI1072:AI1074"/>
    <mergeCell ref="AE1073:AE1074"/>
    <mergeCell ref="D1124:G1130"/>
    <mergeCell ref="L1124:O1129"/>
    <mergeCell ref="AE1124:AE1125"/>
    <mergeCell ref="AI1126:AI1128"/>
    <mergeCell ref="AE1127:AE1128"/>
    <mergeCell ref="P1129:Q1129"/>
    <mergeCell ref="T1129:W1131"/>
    <mergeCell ref="Y1130:Z1130"/>
    <mergeCell ref="AE1130:AE1131"/>
    <mergeCell ref="AI1078:AI1080"/>
    <mergeCell ref="AE1079:AE1080"/>
    <mergeCell ref="T1081:W1083"/>
    <mergeCell ref="Y1082:Z1082"/>
    <mergeCell ref="AE1082:AE1083"/>
    <mergeCell ref="AI1084:AI1086"/>
    <mergeCell ref="AE1085:AE1086"/>
    <mergeCell ref="AE1088:AE1089"/>
    <mergeCell ref="AI1090:AI1092"/>
    <mergeCell ref="AE1091:AE1092"/>
    <mergeCell ref="P1093:Q1093"/>
    <mergeCell ref="P1021:Q1021"/>
    <mergeCell ref="T1021:W1023"/>
    <mergeCell ref="Y1022:Z1022"/>
    <mergeCell ref="AE1022:AE1023"/>
    <mergeCell ref="P1075:Q1075"/>
    <mergeCell ref="T1075:W1077"/>
    <mergeCell ref="Y1076:Z1076"/>
    <mergeCell ref="AE1076:AE1077"/>
    <mergeCell ref="T1027:W1029"/>
    <mergeCell ref="Y1028:Z1028"/>
    <mergeCell ref="AE1028:AE1029"/>
    <mergeCell ref="AI1030:AI1032"/>
    <mergeCell ref="AE1031:AE1032"/>
    <mergeCell ref="AE1034:AE1035"/>
    <mergeCell ref="AI1036:AI1038"/>
    <mergeCell ref="AE1037:AE1038"/>
    <mergeCell ref="P1039:Q1039"/>
    <mergeCell ref="T1039:W1041"/>
    <mergeCell ref="Y1040:Z1040"/>
    <mergeCell ref="AE1040:AE1041"/>
    <mergeCell ref="AI1042:AI1044"/>
    <mergeCell ref="AE1043:AE1044"/>
    <mergeCell ref="T1045:W1047"/>
    <mergeCell ref="Y1046:Z1046"/>
    <mergeCell ref="AE1046:AE1047"/>
    <mergeCell ref="AI1048:AI1050"/>
    <mergeCell ref="AE1049:AE1050"/>
    <mergeCell ref="AE1052:AE1053"/>
    <mergeCell ref="AI1054:AI1056"/>
    <mergeCell ref="AE1055:AE1056"/>
    <mergeCell ref="P1057:Q1057"/>
    <mergeCell ref="T1057:W1059"/>
    <mergeCell ref="P1003:Q1003"/>
    <mergeCell ref="T1003:W1005"/>
    <mergeCell ref="Y1004:Z1004"/>
    <mergeCell ref="AE1004:AE1005"/>
    <mergeCell ref="AI1006:AI1008"/>
    <mergeCell ref="AE1007:AE1008"/>
    <mergeCell ref="T1009:W1011"/>
    <mergeCell ref="Y1010:Z1010"/>
    <mergeCell ref="AE1010:AE1011"/>
    <mergeCell ref="AI1012:AI1014"/>
    <mergeCell ref="AE1013:AE1014"/>
    <mergeCell ref="D1015:K1016"/>
    <mergeCell ref="L1015:O1017"/>
    <mergeCell ref="AB1015:AB1017"/>
    <mergeCell ref="AE1016:AE1017"/>
    <mergeCell ref="AI1018:AI1020"/>
    <mergeCell ref="AE1019:AE1020"/>
    <mergeCell ref="AE962:AE963"/>
    <mergeCell ref="AI964:AI966"/>
    <mergeCell ref="AE965:AE966"/>
    <mergeCell ref="P967:Q967"/>
    <mergeCell ref="T967:W969"/>
    <mergeCell ref="Y968:Z968"/>
    <mergeCell ref="AE968:AE969"/>
    <mergeCell ref="AI970:AI972"/>
    <mergeCell ref="AE971:AE972"/>
    <mergeCell ref="T973:W975"/>
    <mergeCell ref="Y974:Z974"/>
    <mergeCell ref="AE974:AE975"/>
    <mergeCell ref="AI1024:AI1026"/>
    <mergeCell ref="AE1025:AE1026"/>
    <mergeCell ref="AE980:AE981"/>
    <mergeCell ref="AI982:AI984"/>
    <mergeCell ref="AE983:AE984"/>
    <mergeCell ref="P985:Q985"/>
    <mergeCell ref="T985:W987"/>
    <mergeCell ref="Y986:Z986"/>
    <mergeCell ref="AE986:AE987"/>
    <mergeCell ref="AI988:AI990"/>
    <mergeCell ref="AE989:AE990"/>
    <mergeCell ref="T991:W993"/>
    <mergeCell ref="Y992:Z992"/>
    <mergeCell ref="AE992:AE993"/>
    <mergeCell ref="AI994:AI996"/>
    <mergeCell ref="AE995:AE996"/>
    <mergeCell ref="P997:S998"/>
    <mergeCell ref="AE998:AE999"/>
    <mergeCell ref="AI1000:AI1002"/>
    <mergeCell ref="AE1001:AE1002"/>
    <mergeCell ref="AI916:AI918"/>
    <mergeCell ref="AE917:AE918"/>
    <mergeCell ref="AI976:AI978"/>
    <mergeCell ref="AE977:AE978"/>
    <mergeCell ref="AE926:AE927"/>
    <mergeCell ref="AI928:AI930"/>
    <mergeCell ref="AE929:AE930"/>
    <mergeCell ref="P931:Q931"/>
    <mergeCell ref="T931:W933"/>
    <mergeCell ref="Y932:Z932"/>
    <mergeCell ref="AE932:AE933"/>
    <mergeCell ref="AI934:AI936"/>
    <mergeCell ref="AE935:AE936"/>
    <mergeCell ref="T937:W939"/>
    <mergeCell ref="Y938:Z938"/>
    <mergeCell ref="AE938:AE939"/>
    <mergeCell ref="AI940:AI942"/>
    <mergeCell ref="AE941:AE942"/>
    <mergeCell ref="AE944:AE945"/>
    <mergeCell ref="AI946:AI948"/>
    <mergeCell ref="AE947:AE948"/>
    <mergeCell ref="P949:Q949"/>
    <mergeCell ref="T949:W951"/>
    <mergeCell ref="Y950:Z950"/>
    <mergeCell ref="AE950:AE951"/>
    <mergeCell ref="AI952:AI954"/>
    <mergeCell ref="AE953:AE954"/>
    <mergeCell ref="T955:W957"/>
    <mergeCell ref="Y956:Z956"/>
    <mergeCell ref="AE956:AE957"/>
    <mergeCell ref="AI958:AI960"/>
    <mergeCell ref="AE959:AE960"/>
    <mergeCell ref="AE890:AE891"/>
    <mergeCell ref="AI892:AI894"/>
    <mergeCell ref="AE893:AE894"/>
    <mergeCell ref="P895:Q895"/>
    <mergeCell ref="T895:W897"/>
    <mergeCell ref="Y896:Z896"/>
    <mergeCell ref="AE896:AE897"/>
    <mergeCell ref="AI898:AI900"/>
    <mergeCell ref="AE899:AE900"/>
    <mergeCell ref="T901:W903"/>
    <mergeCell ref="Y902:Z902"/>
    <mergeCell ref="AE902:AE903"/>
    <mergeCell ref="AI904:AI906"/>
    <mergeCell ref="AE905:AE906"/>
    <mergeCell ref="D908:G914"/>
    <mergeCell ref="L908:O913"/>
    <mergeCell ref="AE908:AE909"/>
    <mergeCell ref="AI910:AI912"/>
    <mergeCell ref="AE911:AE912"/>
    <mergeCell ref="P913:Q913"/>
    <mergeCell ref="T913:W915"/>
    <mergeCell ref="Y914:Z914"/>
    <mergeCell ref="AE914:AE915"/>
    <mergeCell ref="AE854:AE855"/>
    <mergeCell ref="AI856:AI858"/>
    <mergeCell ref="AE857:AE858"/>
    <mergeCell ref="P859:Q859"/>
    <mergeCell ref="T859:W861"/>
    <mergeCell ref="Y860:Z860"/>
    <mergeCell ref="AE860:AE861"/>
    <mergeCell ref="AI862:AI864"/>
    <mergeCell ref="AE863:AE864"/>
    <mergeCell ref="T865:W867"/>
    <mergeCell ref="Y866:Z866"/>
    <mergeCell ref="AE866:AE867"/>
    <mergeCell ref="T919:W921"/>
    <mergeCell ref="Y920:Z920"/>
    <mergeCell ref="AE920:AE921"/>
    <mergeCell ref="AI922:AI924"/>
    <mergeCell ref="AE923:AE924"/>
    <mergeCell ref="AE872:AE873"/>
    <mergeCell ref="AI874:AI876"/>
    <mergeCell ref="AE875:AE876"/>
    <mergeCell ref="P877:Q877"/>
    <mergeCell ref="T877:W879"/>
    <mergeCell ref="Y878:Z878"/>
    <mergeCell ref="AE878:AE879"/>
    <mergeCell ref="AI880:AI882"/>
    <mergeCell ref="AE881:AE882"/>
    <mergeCell ref="T883:W885"/>
    <mergeCell ref="Y884:Z884"/>
    <mergeCell ref="AE884:AE885"/>
    <mergeCell ref="AI886:AI888"/>
    <mergeCell ref="AE887:AE888"/>
    <mergeCell ref="P889:S890"/>
    <mergeCell ref="AI808:AI810"/>
    <mergeCell ref="AE809:AE810"/>
    <mergeCell ref="AI868:AI870"/>
    <mergeCell ref="AE869:AE870"/>
    <mergeCell ref="AE818:AE819"/>
    <mergeCell ref="AI820:AI822"/>
    <mergeCell ref="AE821:AE822"/>
    <mergeCell ref="P823:Q823"/>
    <mergeCell ref="T823:W825"/>
    <mergeCell ref="Y824:Z824"/>
    <mergeCell ref="AE824:AE825"/>
    <mergeCell ref="AI826:AI828"/>
    <mergeCell ref="AE827:AE828"/>
    <mergeCell ref="T829:W831"/>
    <mergeCell ref="Y830:Z830"/>
    <mergeCell ref="AE830:AE831"/>
    <mergeCell ref="AI832:AI834"/>
    <mergeCell ref="AE833:AE834"/>
    <mergeCell ref="AE836:AE837"/>
    <mergeCell ref="AI838:AI840"/>
    <mergeCell ref="AE839:AE840"/>
    <mergeCell ref="P841:Q841"/>
    <mergeCell ref="T841:W843"/>
    <mergeCell ref="Y842:Z842"/>
    <mergeCell ref="AE842:AE843"/>
    <mergeCell ref="AI844:AI846"/>
    <mergeCell ref="AE845:AE846"/>
    <mergeCell ref="T847:W849"/>
    <mergeCell ref="Y848:Z848"/>
    <mergeCell ref="AE848:AE849"/>
    <mergeCell ref="AI850:AI852"/>
    <mergeCell ref="AE851:AE852"/>
    <mergeCell ref="AE782:AE783"/>
    <mergeCell ref="AI784:AI786"/>
    <mergeCell ref="AE785:AE786"/>
    <mergeCell ref="P787:Q787"/>
    <mergeCell ref="T787:W789"/>
    <mergeCell ref="Y788:Z788"/>
    <mergeCell ref="AE788:AE789"/>
    <mergeCell ref="AI790:AI792"/>
    <mergeCell ref="AE791:AE792"/>
    <mergeCell ref="T793:W795"/>
    <mergeCell ref="Y794:Z794"/>
    <mergeCell ref="AE794:AE795"/>
    <mergeCell ref="AI796:AI798"/>
    <mergeCell ref="AE797:AE798"/>
    <mergeCell ref="D800:G806"/>
    <mergeCell ref="L800:O805"/>
    <mergeCell ref="AE800:AE801"/>
    <mergeCell ref="AI802:AI804"/>
    <mergeCell ref="AE803:AE804"/>
    <mergeCell ref="P805:Q805"/>
    <mergeCell ref="T805:W807"/>
    <mergeCell ref="Y806:Z806"/>
    <mergeCell ref="AE806:AE807"/>
    <mergeCell ref="AE746:AE747"/>
    <mergeCell ref="AI748:AI750"/>
    <mergeCell ref="AE749:AE750"/>
    <mergeCell ref="P751:Q751"/>
    <mergeCell ref="T751:W753"/>
    <mergeCell ref="Y752:Z752"/>
    <mergeCell ref="AE752:AE753"/>
    <mergeCell ref="AI754:AI756"/>
    <mergeCell ref="AE755:AE756"/>
    <mergeCell ref="T757:W759"/>
    <mergeCell ref="Y758:Z758"/>
    <mergeCell ref="AE758:AE759"/>
    <mergeCell ref="T811:W813"/>
    <mergeCell ref="Y812:Z812"/>
    <mergeCell ref="AE812:AE813"/>
    <mergeCell ref="AI814:AI816"/>
    <mergeCell ref="AE815:AE816"/>
    <mergeCell ref="AE764:AE765"/>
    <mergeCell ref="AI766:AI768"/>
    <mergeCell ref="AE767:AE768"/>
    <mergeCell ref="P769:Q769"/>
    <mergeCell ref="T769:W771"/>
    <mergeCell ref="Y770:Z770"/>
    <mergeCell ref="AE770:AE771"/>
    <mergeCell ref="AI772:AI774"/>
    <mergeCell ref="AE773:AE774"/>
    <mergeCell ref="T775:W777"/>
    <mergeCell ref="Y776:Z776"/>
    <mergeCell ref="AE776:AE777"/>
    <mergeCell ref="AI778:AI780"/>
    <mergeCell ref="AE779:AE780"/>
    <mergeCell ref="P781:S782"/>
    <mergeCell ref="AI700:AI702"/>
    <mergeCell ref="AE701:AE702"/>
    <mergeCell ref="AI760:AI762"/>
    <mergeCell ref="AE761:AE762"/>
    <mergeCell ref="AE710:AE711"/>
    <mergeCell ref="AI712:AI714"/>
    <mergeCell ref="AE713:AE714"/>
    <mergeCell ref="P715:Q715"/>
    <mergeCell ref="T715:W717"/>
    <mergeCell ref="Y716:Z716"/>
    <mergeCell ref="AE716:AE717"/>
    <mergeCell ref="AI718:AI720"/>
    <mergeCell ref="AE719:AE720"/>
    <mergeCell ref="T721:W723"/>
    <mergeCell ref="Y722:Z722"/>
    <mergeCell ref="AE722:AE723"/>
    <mergeCell ref="AI724:AI726"/>
    <mergeCell ref="AE725:AE726"/>
    <mergeCell ref="AE728:AE729"/>
    <mergeCell ref="AI730:AI732"/>
    <mergeCell ref="AE731:AE732"/>
    <mergeCell ref="P733:Q733"/>
    <mergeCell ref="T733:W735"/>
    <mergeCell ref="Y734:Z734"/>
    <mergeCell ref="AE734:AE735"/>
    <mergeCell ref="AI736:AI738"/>
    <mergeCell ref="AE737:AE738"/>
    <mergeCell ref="T739:W741"/>
    <mergeCell ref="Y740:Z740"/>
    <mergeCell ref="AE740:AE741"/>
    <mergeCell ref="AI742:AI744"/>
    <mergeCell ref="AE743:AE744"/>
    <mergeCell ref="P679:Q679"/>
    <mergeCell ref="T679:W681"/>
    <mergeCell ref="Y680:Z680"/>
    <mergeCell ref="AE680:AE681"/>
    <mergeCell ref="AI682:AI684"/>
    <mergeCell ref="AE683:AE684"/>
    <mergeCell ref="T685:W687"/>
    <mergeCell ref="Y686:Z686"/>
    <mergeCell ref="AE686:AE687"/>
    <mergeCell ref="AI688:AI690"/>
    <mergeCell ref="AE689:AE690"/>
    <mergeCell ref="D692:G698"/>
    <mergeCell ref="L692:O697"/>
    <mergeCell ref="AE692:AE693"/>
    <mergeCell ref="AI694:AI696"/>
    <mergeCell ref="AE695:AE696"/>
    <mergeCell ref="P697:Q697"/>
    <mergeCell ref="T697:W699"/>
    <mergeCell ref="Y698:Z698"/>
    <mergeCell ref="AE698:AE699"/>
    <mergeCell ref="P643:Q643"/>
    <mergeCell ref="T643:W645"/>
    <mergeCell ref="Y644:Z644"/>
    <mergeCell ref="AE644:AE645"/>
    <mergeCell ref="AI646:AI648"/>
    <mergeCell ref="AE647:AE648"/>
    <mergeCell ref="T649:W651"/>
    <mergeCell ref="Y650:Z650"/>
    <mergeCell ref="AE650:AE651"/>
    <mergeCell ref="T703:W705"/>
    <mergeCell ref="Y704:Z704"/>
    <mergeCell ref="AE704:AE705"/>
    <mergeCell ref="AI706:AI708"/>
    <mergeCell ref="AE707:AE708"/>
    <mergeCell ref="AE656:AE657"/>
    <mergeCell ref="AI658:AI660"/>
    <mergeCell ref="AE659:AE660"/>
    <mergeCell ref="P661:Q661"/>
    <mergeCell ref="T661:W663"/>
    <mergeCell ref="Y662:Z662"/>
    <mergeCell ref="AE662:AE663"/>
    <mergeCell ref="AI664:AI666"/>
    <mergeCell ref="AE665:AE666"/>
    <mergeCell ref="T667:W669"/>
    <mergeCell ref="Y668:Z668"/>
    <mergeCell ref="AE668:AE669"/>
    <mergeCell ref="AI670:AI672"/>
    <mergeCell ref="AE671:AE672"/>
    <mergeCell ref="P673:S674"/>
    <mergeCell ref="AE674:AE675"/>
    <mergeCell ref="AI676:AI678"/>
    <mergeCell ref="AE677:AE678"/>
    <mergeCell ref="AI652:AI654"/>
    <mergeCell ref="AE653:AE654"/>
    <mergeCell ref="AI604:AI606"/>
    <mergeCell ref="AE605:AE606"/>
    <mergeCell ref="P607:Q607"/>
    <mergeCell ref="T607:W609"/>
    <mergeCell ref="Y608:Z608"/>
    <mergeCell ref="AE608:AE609"/>
    <mergeCell ref="AI610:AI612"/>
    <mergeCell ref="AE611:AE612"/>
    <mergeCell ref="T613:W615"/>
    <mergeCell ref="Y614:Z614"/>
    <mergeCell ref="AE614:AE615"/>
    <mergeCell ref="AI616:AI618"/>
    <mergeCell ref="AE617:AE618"/>
    <mergeCell ref="AE620:AE621"/>
    <mergeCell ref="AI622:AI624"/>
    <mergeCell ref="AE623:AE624"/>
    <mergeCell ref="P625:Q625"/>
    <mergeCell ref="T625:W627"/>
    <mergeCell ref="Y626:Z626"/>
    <mergeCell ref="AE626:AE627"/>
    <mergeCell ref="AI628:AI630"/>
    <mergeCell ref="AE629:AE630"/>
    <mergeCell ref="T631:W633"/>
    <mergeCell ref="Y632:Z632"/>
    <mergeCell ref="AE632:AE633"/>
    <mergeCell ref="AI634:AI636"/>
    <mergeCell ref="AE635:AE636"/>
    <mergeCell ref="AE638:AE639"/>
    <mergeCell ref="AI640:AI642"/>
    <mergeCell ref="AE641:AE642"/>
    <mergeCell ref="D583:K584"/>
    <mergeCell ref="L583:O585"/>
    <mergeCell ref="AA583:AA586"/>
    <mergeCell ref="AB583:AB585"/>
    <mergeCell ref="AE584:AE585"/>
    <mergeCell ref="AI586:AI588"/>
    <mergeCell ref="AE587:AE588"/>
    <mergeCell ref="P589:Q589"/>
    <mergeCell ref="T589:W591"/>
    <mergeCell ref="Y590:Z590"/>
    <mergeCell ref="AE590:AE591"/>
    <mergeCell ref="AI592:AI594"/>
    <mergeCell ref="AE593:AE594"/>
    <mergeCell ref="T595:W597"/>
    <mergeCell ref="Y596:Z596"/>
    <mergeCell ref="AE596:AE597"/>
    <mergeCell ref="AI598:AI600"/>
    <mergeCell ref="AE599:AE600"/>
    <mergeCell ref="AE548:AE549"/>
    <mergeCell ref="AI550:AI552"/>
    <mergeCell ref="AE551:AE552"/>
    <mergeCell ref="AE602:AE603"/>
    <mergeCell ref="AI556:AI558"/>
    <mergeCell ref="AE557:AE558"/>
    <mergeCell ref="T559:W561"/>
    <mergeCell ref="Y560:Z560"/>
    <mergeCell ref="AE560:AE561"/>
    <mergeCell ref="AI562:AI564"/>
    <mergeCell ref="AE563:AE564"/>
    <mergeCell ref="AE566:AE567"/>
    <mergeCell ref="AI568:AI570"/>
    <mergeCell ref="AE569:AE570"/>
    <mergeCell ref="P571:Q571"/>
    <mergeCell ref="T571:W573"/>
    <mergeCell ref="Y572:Z572"/>
    <mergeCell ref="AE572:AE573"/>
    <mergeCell ref="AI574:AI576"/>
    <mergeCell ref="AE575:AE576"/>
    <mergeCell ref="T577:W579"/>
    <mergeCell ref="Y578:Z578"/>
    <mergeCell ref="AE578:AE579"/>
    <mergeCell ref="AI580:AI582"/>
    <mergeCell ref="AE581:AE582"/>
    <mergeCell ref="D512:O514"/>
    <mergeCell ref="AE512:AE513"/>
    <mergeCell ref="AI514:AI516"/>
    <mergeCell ref="AE515:AE516"/>
    <mergeCell ref="P517:Q517"/>
    <mergeCell ref="T517:W519"/>
    <mergeCell ref="D518:O518"/>
    <mergeCell ref="Y518:Z518"/>
    <mergeCell ref="AE518:AE519"/>
    <mergeCell ref="AI520:AI522"/>
    <mergeCell ref="AE521:AE522"/>
    <mergeCell ref="T523:W525"/>
    <mergeCell ref="Y524:Z524"/>
    <mergeCell ref="AE524:AE525"/>
    <mergeCell ref="AI526:AI528"/>
    <mergeCell ref="AE527:AE528"/>
    <mergeCell ref="AE530:AE531"/>
    <mergeCell ref="AI490:AI492"/>
    <mergeCell ref="AE491:AE492"/>
    <mergeCell ref="AE494:AE495"/>
    <mergeCell ref="AI496:AI498"/>
    <mergeCell ref="AE497:AE498"/>
    <mergeCell ref="P499:Q499"/>
    <mergeCell ref="T499:W501"/>
    <mergeCell ref="Y500:Z500"/>
    <mergeCell ref="AE500:AE501"/>
    <mergeCell ref="AI502:AI504"/>
    <mergeCell ref="AE503:AE504"/>
    <mergeCell ref="T505:W507"/>
    <mergeCell ref="Y506:Z506"/>
    <mergeCell ref="AE506:AE507"/>
    <mergeCell ref="P553:Q553"/>
    <mergeCell ref="T553:W555"/>
    <mergeCell ref="Y554:Z554"/>
    <mergeCell ref="AE554:AE555"/>
    <mergeCell ref="AB511:AB513"/>
    <mergeCell ref="AI532:AI534"/>
    <mergeCell ref="AE533:AE534"/>
    <mergeCell ref="P535:Q535"/>
    <mergeCell ref="T535:W537"/>
    <mergeCell ref="Y536:Z536"/>
    <mergeCell ref="AE536:AE537"/>
    <mergeCell ref="AI538:AI540"/>
    <mergeCell ref="AE539:AE540"/>
    <mergeCell ref="T541:W543"/>
    <mergeCell ref="Y542:Z542"/>
    <mergeCell ref="AE542:AE543"/>
    <mergeCell ref="AI544:AI546"/>
    <mergeCell ref="AE545:AE546"/>
    <mergeCell ref="T451:W453"/>
    <mergeCell ref="Y452:Z452"/>
    <mergeCell ref="AE452:AE453"/>
    <mergeCell ref="AI454:AI456"/>
    <mergeCell ref="AE455:AE456"/>
    <mergeCell ref="AI508:AI510"/>
    <mergeCell ref="AE509:AE510"/>
    <mergeCell ref="AI460:AI462"/>
    <mergeCell ref="AE461:AE462"/>
    <mergeCell ref="P463:Q463"/>
    <mergeCell ref="T463:W465"/>
    <mergeCell ref="Y464:Z464"/>
    <mergeCell ref="AE464:AE465"/>
    <mergeCell ref="AI466:AI468"/>
    <mergeCell ref="AE467:AE468"/>
    <mergeCell ref="T469:W471"/>
    <mergeCell ref="Y470:Z470"/>
    <mergeCell ref="AE470:AE471"/>
    <mergeCell ref="AI472:AI474"/>
    <mergeCell ref="AE473:AE474"/>
    <mergeCell ref="AE476:AE477"/>
    <mergeCell ref="AI478:AI480"/>
    <mergeCell ref="AE479:AE480"/>
    <mergeCell ref="P481:Q481"/>
    <mergeCell ref="T481:W483"/>
    <mergeCell ref="Y482:Z482"/>
    <mergeCell ref="AE482:AE483"/>
    <mergeCell ref="AI484:AI486"/>
    <mergeCell ref="AE485:AE486"/>
    <mergeCell ref="T487:W489"/>
    <mergeCell ref="Y488:Z488"/>
    <mergeCell ref="AE488:AE489"/>
    <mergeCell ref="T433:W435"/>
    <mergeCell ref="Y434:Z434"/>
    <mergeCell ref="AE434:AE435"/>
    <mergeCell ref="AI436:AI438"/>
    <mergeCell ref="AE437:AE438"/>
    <mergeCell ref="D439:O441"/>
    <mergeCell ref="AA439:AA442"/>
    <mergeCell ref="AB439:AB441"/>
    <mergeCell ref="AE440:AE441"/>
    <mergeCell ref="AI442:AI444"/>
    <mergeCell ref="AE443:AE444"/>
    <mergeCell ref="P445:Q445"/>
    <mergeCell ref="T445:W447"/>
    <mergeCell ref="Y446:Z446"/>
    <mergeCell ref="AE446:AE447"/>
    <mergeCell ref="AI448:AI450"/>
    <mergeCell ref="AE449:AE450"/>
    <mergeCell ref="AE389:AE390"/>
    <mergeCell ref="P391:Q391"/>
    <mergeCell ref="T391:W393"/>
    <mergeCell ref="Y392:Z392"/>
    <mergeCell ref="AE392:AE393"/>
    <mergeCell ref="AI394:AI396"/>
    <mergeCell ref="AE395:AE396"/>
    <mergeCell ref="T397:W399"/>
    <mergeCell ref="Y398:Z398"/>
    <mergeCell ref="AE398:AE399"/>
    <mergeCell ref="AI400:AI402"/>
    <mergeCell ref="AE401:AE402"/>
    <mergeCell ref="AE404:AE405"/>
    <mergeCell ref="AI406:AI408"/>
    <mergeCell ref="AE407:AE408"/>
    <mergeCell ref="AE458:AE459"/>
    <mergeCell ref="AI412:AI414"/>
    <mergeCell ref="AE413:AE414"/>
    <mergeCell ref="T415:W417"/>
    <mergeCell ref="Y416:Z416"/>
    <mergeCell ref="AE416:AE417"/>
    <mergeCell ref="AI418:AI420"/>
    <mergeCell ref="AE419:AE420"/>
    <mergeCell ref="AE422:AE423"/>
    <mergeCell ref="AI424:AI426"/>
    <mergeCell ref="AE425:AE426"/>
    <mergeCell ref="P427:Q427"/>
    <mergeCell ref="T427:W429"/>
    <mergeCell ref="Y428:Z428"/>
    <mergeCell ref="AE428:AE429"/>
    <mergeCell ref="AI430:AI432"/>
    <mergeCell ref="AE431:AE432"/>
    <mergeCell ref="P355:Q355"/>
    <mergeCell ref="T355:W357"/>
    <mergeCell ref="Y356:Z356"/>
    <mergeCell ref="AE356:AE357"/>
    <mergeCell ref="AI358:AI360"/>
    <mergeCell ref="AE359:AE360"/>
    <mergeCell ref="T361:W363"/>
    <mergeCell ref="Y362:Z362"/>
    <mergeCell ref="AE362:AE363"/>
    <mergeCell ref="P409:Q409"/>
    <mergeCell ref="T409:W411"/>
    <mergeCell ref="Y410:Z410"/>
    <mergeCell ref="AE410:AE411"/>
    <mergeCell ref="AB367:AB369"/>
    <mergeCell ref="D368:O370"/>
    <mergeCell ref="AE368:AE369"/>
    <mergeCell ref="AI370:AI372"/>
    <mergeCell ref="AE371:AE372"/>
    <mergeCell ref="P373:Q373"/>
    <mergeCell ref="T373:W375"/>
    <mergeCell ref="D374:O374"/>
    <mergeCell ref="Y374:Z374"/>
    <mergeCell ref="AE374:AE375"/>
    <mergeCell ref="AI376:AI378"/>
    <mergeCell ref="AE377:AE378"/>
    <mergeCell ref="T379:W381"/>
    <mergeCell ref="Y380:Z380"/>
    <mergeCell ref="AE380:AE381"/>
    <mergeCell ref="AI382:AI384"/>
    <mergeCell ref="AE383:AE384"/>
    <mergeCell ref="AE386:AE387"/>
    <mergeCell ref="AI388:AI390"/>
    <mergeCell ref="AI364:AI366"/>
    <mergeCell ref="AE365:AE366"/>
    <mergeCell ref="AI316:AI318"/>
    <mergeCell ref="AE317:AE318"/>
    <mergeCell ref="P319:Q319"/>
    <mergeCell ref="T319:W321"/>
    <mergeCell ref="Y320:Z320"/>
    <mergeCell ref="AE320:AE321"/>
    <mergeCell ref="AI322:AI324"/>
    <mergeCell ref="AE323:AE324"/>
    <mergeCell ref="T325:W327"/>
    <mergeCell ref="Y326:Z326"/>
    <mergeCell ref="AE326:AE327"/>
    <mergeCell ref="AI328:AI330"/>
    <mergeCell ref="AE329:AE330"/>
    <mergeCell ref="AE332:AE333"/>
    <mergeCell ref="AI334:AI336"/>
    <mergeCell ref="AE335:AE336"/>
    <mergeCell ref="P337:Q337"/>
    <mergeCell ref="T337:W339"/>
    <mergeCell ref="Y338:Z338"/>
    <mergeCell ref="AE338:AE339"/>
    <mergeCell ref="AI340:AI342"/>
    <mergeCell ref="AE341:AE342"/>
    <mergeCell ref="T343:W345"/>
    <mergeCell ref="Y344:Z344"/>
    <mergeCell ref="AE344:AE345"/>
    <mergeCell ref="AI346:AI348"/>
    <mergeCell ref="AE347:AE348"/>
    <mergeCell ref="AE350:AE351"/>
    <mergeCell ref="AI352:AI354"/>
    <mergeCell ref="AE353:AE354"/>
    <mergeCell ref="D295:O297"/>
    <mergeCell ref="AA295:AA298"/>
    <mergeCell ref="AB295:AB297"/>
    <mergeCell ref="AE296:AE297"/>
    <mergeCell ref="AI298:AI300"/>
    <mergeCell ref="AE299:AE300"/>
    <mergeCell ref="P301:Q301"/>
    <mergeCell ref="T301:W303"/>
    <mergeCell ref="Y302:Z302"/>
    <mergeCell ref="AE302:AE303"/>
    <mergeCell ref="AI304:AI306"/>
    <mergeCell ref="AE305:AE306"/>
    <mergeCell ref="T307:W309"/>
    <mergeCell ref="Y308:Z308"/>
    <mergeCell ref="AE308:AE309"/>
    <mergeCell ref="AI310:AI312"/>
    <mergeCell ref="AE311:AE312"/>
    <mergeCell ref="AE260:AE261"/>
    <mergeCell ref="AI262:AI264"/>
    <mergeCell ref="AE263:AE264"/>
    <mergeCell ref="AE314:AE315"/>
    <mergeCell ref="AI268:AI270"/>
    <mergeCell ref="AE269:AE270"/>
    <mergeCell ref="T271:W273"/>
    <mergeCell ref="Y272:Z272"/>
    <mergeCell ref="AE272:AE273"/>
    <mergeCell ref="AI274:AI276"/>
    <mergeCell ref="AE275:AE276"/>
    <mergeCell ref="AE278:AE279"/>
    <mergeCell ref="AI280:AI282"/>
    <mergeCell ref="AE281:AE282"/>
    <mergeCell ref="P283:Q283"/>
    <mergeCell ref="T283:W285"/>
    <mergeCell ref="Y284:Z284"/>
    <mergeCell ref="AE284:AE285"/>
    <mergeCell ref="AI286:AI288"/>
    <mergeCell ref="AE287:AE288"/>
    <mergeCell ref="T289:W291"/>
    <mergeCell ref="Y290:Z290"/>
    <mergeCell ref="AE290:AE291"/>
    <mergeCell ref="AI292:AI294"/>
    <mergeCell ref="AE293:AE294"/>
    <mergeCell ref="D224:O226"/>
    <mergeCell ref="AE224:AE225"/>
    <mergeCell ref="AI226:AI228"/>
    <mergeCell ref="AE227:AE228"/>
    <mergeCell ref="P229:Q229"/>
    <mergeCell ref="T229:W231"/>
    <mergeCell ref="D230:O230"/>
    <mergeCell ref="Y230:Z230"/>
    <mergeCell ref="AE230:AE231"/>
    <mergeCell ref="AI232:AI234"/>
    <mergeCell ref="AE233:AE234"/>
    <mergeCell ref="T235:W237"/>
    <mergeCell ref="Y236:Z236"/>
    <mergeCell ref="AE236:AE237"/>
    <mergeCell ref="AI238:AI240"/>
    <mergeCell ref="AE239:AE240"/>
    <mergeCell ref="AE242:AE243"/>
    <mergeCell ref="AI202:AI204"/>
    <mergeCell ref="AE203:AE204"/>
    <mergeCell ref="AE206:AE207"/>
    <mergeCell ref="AI208:AI210"/>
    <mergeCell ref="AE209:AE210"/>
    <mergeCell ref="P211:Q211"/>
    <mergeCell ref="T211:W213"/>
    <mergeCell ref="Y212:Z212"/>
    <mergeCell ref="AE212:AE213"/>
    <mergeCell ref="AI214:AI216"/>
    <mergeCell ref="AE215:AE216"/>
    <mergeCell ref="T217:W219"/>
    <mergeCell ref="Y218:Z218"/>
    <mergeCell ref="AE218:AE219"/>
    <mergeCell ref="P265:Q265"/>
    <mergeCell ref="T265:W267"/>
    <mergeCell ref="Y266:Z266"/>
    <mergeCell ref="AE266:AE267"/>
    <mergeCell ref="AB223:AB225"/>
    <mergeCell ref="AI244:AI246"/>
    <mergeCell ref="AE245:AE246"/>
    <mergeCell ref="P247:Q247"/>
    <mergeCell ref="T247:W249"/>
    <mergeCell ref="Y248:Z248"/>
    <mergeCell ref="AE248:AE249"/>
    <mergeCell ref="AI250:AI252"/>
    <mergeCell ref="AE251:AE252"/>
    <mergeCell ref="T253:W255"/>
    <mergeCell ref="Y254:Z254"/>
    <mergeCell ref="AE254:AE255"/>
    <mergeCell ref="AI256:AI258"/>
    <mergeCell ref="AE257:AE258"/>
    <mergeCell ref="T163:W165"/>
    <mergeCell ref="Y164:Z164"/>
    <mergeCell ref="AE164:AE165"/>
    <mergeCell ref="AI166:AI168"/>
    <mergeCell ref="AE167:AE168"/>
    <mergeCell ref="AI220:AI222"/>
    <mergeCell ref="AE221:AE222"/>
    <mergeCell ref="AI172:AI174"/>
    <mergeCell ref="AE173:AE174"/>
    <mergeCell ref="P175:Q175"/>
    <mergeCell ref="T175:W177"/>
    <mergeCell ref="Y176:Z176"/>
    <mergeCell ref="AE176:AE177"/>
    <mergeCell ref="AI178:AI180"/>
    <mergeCell ref="AE179:AE180"/>
    <mergeCell ref="T181:W183"/>
    <mergeCell ref="Y182:Z182"/>
    <mergeCell ref="AE182:AE183"/>
    <mergeCell ref="AI184:AI186"/>
    <mergeCell ref="AE185:AE186"/>
    <mergeCell ref="AE188:AE189"/>
    <mergeCell ref="AI190:AI192"/>
    <mergeCell ref="AE191:AE192"/>
    <mergeCell ref="P193:Q193"/>
    <mergeCell ref="T193:W195"/>
    <mergeCell ref="Y194:Z194"/>
    <mergeCell ref="AE194:AE195"/>
    <mergeCell ref="AI196:AI198"/>
    <mergeCell ref="AE197:AE198"/>
    <mergeCell ref="T199:W201"/>
    <mergeCell ref="Y200:Z200"/>
    <mergeCell ref="AE200:AE201"/>
    <mergeCell ref="T145:W147"/>
    <mergeCell ref="Y146:Z146"/>
    <mergeCell ref="AE146:AE147"/>
    <mergeCell ref="AI148:AI150"/>
    <mergeCell ref="AE149:AE150"/>
    <mergeCell ref="D151:O153"/>
    <mergeCell ref="AA151:AA154"/>
    <mergeCell ref="AB151:AB153"/>
    <mergeCell ref="AE152:AE153"/>
    <mergeCell ref="AI154:AI156"/>
    <mergeCell ref="AE155:AE156"/>
    <mergeCell ref="P157:Q157"/>
    <mergeCell ref="T157:W159"/>
    <mergeCell ref="Y158:Z158"/>
    <mergeCell ref="AE158:AE159"/>
    <mergeCell ref="AI160:AI162"/>
    <mergeCell ref="AE161:AE162"/>
    <mergeCell ref="AE101:AE102"/>
    <mergeCell ref="P103:Q103"/>
    <mergeCell ref="T103:W105"/>
    <mergeCell ref="Y104:Z104"/>
    <mergeCell ref="AE104:AE105"/>
    <mergeCell ref="AI106:AI108"/>
    <mergeCell ref="AE107:AE108"/>
    <mergeCell ref="T109:W111"/>
    <mergeCell ref="Y110:Z110"/>
    <mergeCell ref="AE110:AE111"/>
    <mergeCell ref="AI112:AI114"/>
    <mergeCell ref="AE113:AE114"/>
    <mergeCell ref="AE116:AE117"/>
    <mergeCell ref="AI118:AI120"/>
    <mergeCell ref="AE119:AE120"/>
    <mergeCell ref="AE170:AE171"/>
    <mergeCell ref="AI124:AI126"/>
    <mergeCell ref="AE125:AE126"/>
    <mergeCell ref="T127:W129"/>
    <mergeCell ref="Y128:Z128"/>
    <mergeCell ref="AE128:AE129"/>
    <mergeCell ref="AI130:AI132"/>
    <mergeCell ref="AE131:AE132"/>
    <mergeCell ref="AE134:AE135"/>
    <mergeCell ref="AI136:AI138"/>
    <mergeCell ref="AE137:AE138"/>
    <mergeCell ref="P139:Q139"/>
    <mergeCell ref="T139:W141"/>
    <mergeCell ref="Y140:Z140"/>
    <mergeCell ref="AE140:AE141"/>
    <mergeCell ref="AI142:AI144"/>
    <mergeCell ref="AE143:AE144"/>
    <mergeCell ref="P67:Q67"/>
    <mergeCell ref="T67:W69"/>
    <mergeCell ref="Y68:Z68"/>
    <mergeCell ref="AE68:AE69"/>
    <mergeCell ref="AI70:AI72"/>
    <mergeCell ref="AE71:AE72"/>
    <mergeCell ref="T73:W75"/>
    <mergeCell ref="Y74:Z74"/>
    <mergeCell ref="AE74:AE75"/>
    <mergeCell ref="P121:Q121"/>
    <mergeCell ref="T121:W123"/>
    <mergeCell ref="Y122:Z122"/>
    <mergeCell ref="AE122:AE123"/>
    <mergeCell ref="AB79:AB81"/>
    <mergeCell ref="D80:O82"/>
    <mergeCell ref="AE80:AE81"/>
    <mergeCell ref="AI82:AI84"/>
    <mergeCell ref="AE83:AE84"/>
    <mergeCell ref="P85:Q85"/>
    <mergeCell ref="T85:W87"/>
    <mergeCell ref="D86:O86"/>
    <mergeCell ref="Y86:Z86"/>
    <mergeCell ref="AE86:AE87"/>
    <mergeCell ref="AI88:AI90"/>
    <mergeCell ref="AE89:AE90"/>
    <mergeCell ref="T91:W93"/>
    <mergeCell ref="Y92:Z92"/>
    <mergeCell ref="AE92:AE93"/>
    <mergeCell ref="AI94:AI96"/>
    <mergeCell ref="AE95:AE96"/>
    <mergeCell ref="AE98:AE99"/>
    <mergeCell ref="AI100:AI102"/>
    <mergeCell ref="AI76:AI78"/>
    <mergeCell ref="AE77:AE78"/>
    <mergeCell ref="AI28:AI30"/>
    <mergeCell ref="AE29:AE30"/>
    <mergeCell ref="P31:Q31"/>
    <mergeCell ref="T31:W33"/>
    <mergeCell ref="Y32:Z32"/>
    <mergeCell ref="AE32:AE33"/>
    <mergeCell ref="AI34:AI36"/>
    <mergeCell ref="AE35:AE36"/>
    <mergeCell ref="T37:W39"/>
    <mergeCell ref="Y38:Z38"/>
    <mergeCell ref="AE38:AE39"/>
    <mergeCell ref="AI40:AI42"/>
    <mergeCell ref="AE41:AE42"/>
    <mergeCell ref="AE44:AE45"/>
    <mergeCell ref="AI46:AI48"/>
    <mergeCell ref="AE47:AE48"/>
    <mergeCell ref="P49:Q49"/>
    <mergeCell ref="T49:W51"/>
    <mergeCell ref="Y50:Z50"/>
    <mergeCell ref="AE50:AE51"/>
    <mergeCell ref="AI52:AI54"/>
    <mergeCell ref="AE53:AE54"/>
    <mergeCell ref="T55:W57"/>
    <mergeCell ref="Y56:Z56"/>
    <mergeCell ref="AE56:AE57"/>
    <mergeCell ref="AI58:AI60"/>
    <mergeCell ref="AE59:AE60"/>
    <mergeCell ref="AE62:AE63"/>
    <mergeCell ref="AI64:AI66"/>
    <mergeCell ref="AE65:AE66"/>
    <mergeCell ref="AE26:AE27"/>
    <mergeCell ref="D5:AK5"/>
    <mergeCell ref="D7:O9"/>
    <mergeCell ref="AA7:AA10"/>
    <mergeCell ref="AB7:AB9"/>
    <mergeCell ref="AE8:AE9"/>
    <mergeCell ref="AI10:AI12"/>
    <mergeCell ref="AE11:AE12"/>
    <mergeCell ref="P13:Q13"/>
    <mergeCell ref="T13:W15"/>
    <mergeCell ref="Y14:Z14"/>
    <mergeCell ref="AE14:AE15"/>
    <mergeCell ref="AI16:AI18"/>
    <mergeCell ref="AE17:AE18"/>
    <mergeCell ref="T19:W21"/>
    <mergeCell ref="Y20:Z20"/>
    <mergeCell ref="AE20:AE21"/>
    <mergeCell ref="AI22:AI24"/>
    <mergeCell ref="AE23:AE24"/>
  </mergeCells>
  <phoneticPr fontId="1"/>
  <printOptions horizontalCentered="1"/>
  <pageMargins left="0.39370078740157483" right="0.39370078740157483" top="0.62992125984251968" bottom="0.39370078740157483" header="0.51181102362204722" footer="0.31496062992125984"/>
  <pageSetup paperSize="9" scale="41" fitToHeight="0" orientation="portrait" r:id="rId1"/>
  <headerFooter>
    <oddHeader>&amp;R&amp;9共同生活援助
（グループホーム）</oddHeader>
    <oddFooter>&amp;C&amp;14&amp;P</oddFooter>
  </headerFooter>
  <rowBreaks count="19" manualBreakCount="19">
    <brk id="114" max="38" man="1"/>
    <brk id="222" max="38" man="1"/>
    <brk id="330" max="38" man="1"/>
    <brk id="438" max="38" man="1"/>
    <brk id="546" max="38" man="1"/>
    <brk id="654" max="38" man="1"/>
    <brk id="762" max="38" man="1"/>
    <brk id="870" max="38" man="1"/>
    <brk id="978" max="38" man="1"/>
    <brk id="1086" max="38" man="1"/>
    <brk id="1194" max="38" man="1"/>
    <brk id="1302" max="38" man="1"/>
    <brk id="1410" max="38" man="1"/>
    <brk id="1518" max="38" man="1"/>
    <brk id="1626" max="38" man="1"/>
    <brk id="1734" max="38" man="1"/>
    <brk id="1842" max="38" man="1"/>
    <brk id="1950" max="38" man="1"/>
    <brk id="2058" max="3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autoPageBreaks="0" fitToPage="1"/>
  </sheetPr>
  <dimension ref="A1:AN2094"/>
  <sheetViews>
    <sheetView zoomScaleNormal="100" zoomScaleSheetLayoutView="100" workbookViewId="0"/>
  </sheetViews>
  <sheetFormatPr defaultColWidth="9" defaultRowHeight="16.75" customHeight="1" x14ac:dyDescent="0.3"/>
  <cols>
    <col min="1" max="1" width="4.62890625" style="194" customWidth="1"/>
    <col min="2" max="2" width="7.62890625" style="194" customWidth="1"/>
    <col min="3" max="3" width="42.734375" style="29" bestFit="1" customWidth="1"/>
    <col min="4" max="12" width="2.3671875" style="194" customWidth="1"/>
    <col min="13" max="15" width="2.3671875" style="29" customWidth="1"/>
    <col min="16" max="16" width="3.1015625" style="29" customWidth="1"/>
    <col min="17" max="18" width="2.3671875" style="29" customWidth="1"/>
    <col min="19" max="22" width="2.3671875" style="194" customWidth="1"/>
    <col min="23" max="23" width="2.3671875" style="214" customWidth="1"/>
    <col min="24" max="26" width="2.3671875" style="194" customWidth="1"/>
    <col min="27" max="28" width="8.62890625" style="194" customWidth="1"/>
    <col min="29" max="29" width="3.1015625" style="194" bestFit="1" customWidth="1"/>
    <col min="30" max="30" width="4.1015625" style="194" bestFit="1" customWidth="1"/>
    <col min="31" max="31" width="23.62890625" style="194" customWidth="1"/>
    <col min="32" max="32" width="25.3671875" style="214" bestFit="1" customWidth="1"/>
    <col min="33" max="33" width="3" style="194" bestFit="1" customWidth="1"/>
    <col min="34" max="34" width="4.1015625" style="194" bestFit="1" customWidth="1"/>
    <col min="35" max="35" width="8.62890625" style="194" customWidth="1"/>
    <col min="36" max="36" width="2.26171875" style="194" bestFit="1" customWidth="1"/>
    <col min="37" max="37" width="4.734375" style="194" bestFit="1" customWidth="1"/>
    <col min="38" max="39" width="8.62890625" style="194" customWidth="1"/>
    <col min="40" max="40" width="2.734375" style="194" customWidth="1"/>
    <col min="41" max="16384" width="9" style="194"/>
  </cols>
  <sheetData>
    <row r="1" spans="1:40" ht="16.75" customHeight="1" x14ac:dyDescent="0.3">
      <c r="A1" s="41"/>
    </row>
    <row r="2" spans="1:40" ht="16.75" customHeight="1" x14ac:dyDescent="0.3">
      <c r="A2" s="41"/>
    </row>
    <row r="3" spans="1:40" ht="16.75" customHeight="1" x14ac:dyDescent="0.3">
      <c r="A3" s="41"/>
    </row>
    <row r="4" spans="1:40" ht="16.75" customHeight="1" x14ac:dyDescent="0.3">
      <c r="A4" s="41"/>
      <c r="B4" s="41" t="s">
        <v>17754</v>
      </c>
    </row>
    <row r="5" spans="1:40" ht="16.75" customHeight="1" x14ac:dyDescent="0.3">
      <c r="A5" s="28" t="s">
        <v>8364</v>
      </c>
      <c r="B5" s="82"/>
      <c r="C5" s="149" t="s">
        <v>8363</v>
      </c>
      <c r="D5" s="262" t="s">
        <v>8362</v>
      </c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263"/>
      <c r="AG5" s="263"/>
      <c r="AH5" s="263"/>
      <c r="AI5" s="263"/>
      <c r="AJ5" s="263"/>
      <c r="AK5" s="264"/>
      <c r="AL5" s="27" t="s">
        <v>8361</v>
      </c>
      <c r="AM5" s="27" t="s">
        <v>8360</v>
      </c>
      <c r="AN5" s="135"/>
    </row>
    <row r="6" spans="1:40" ht="16.75" customHeight="1" x14ac:dyDescent="0.3">
      <c r="A6" s="26" t="s">
        <v>8359</v>
      </c>
      <c r="B6" s="25" t="s">
        <v>8358</v>
      </c>
      <c r="C6" s="24"/>
      <c r="D6" s="79"/>
      <c r="E6" s="77"/>
      <c r="F6" s="77"/>
      <c r="G6" s="77"/>
      <c r="H6" s="77"/>
      <c r="I6" s="77"/>
      <c r="J6" s="77"/>
      <c r="K6" s="77"/>
      <c r="L6" s="77"/>
      <c r="M6" s="8"/>
      <c r="N6" s="8"/>
      <c r="O6" s="8"/>
      <c r="P6" s="8"/>
      <c r="Q6" s="8"/>
      <c r="R6" s="8"/>
      <c r="S6" s="77"/>
      <c r="T6" s="77"/>
      <c r="U6" s="77"/>
      <c r="V6" s="77"/>
      <c r="W6" s="78"/>
      <c r="X6" s="77"/>
      <c r="Y6" s="77"/>
      <c r="Z6" s="77"/>
      <c r="AA6" s="77"/>
      <c r="AB6" s="77"/>
      <c r="AC6" s="77"/>
      <c r="AD6" s="77"/>
      <c r="AE6" s="77"/>
      <c r="AF6" s="78"/>
      <c r="AG6" s="77"/>
      <c r="AH6" s="77"/>
      <c r="AI6" s="77"/>
      <c r="AJ6" s="77"/>
      <c r="AK6" s="77"/>
      <c r="AL6" s="23" t="s">
        <v>4140</v>
      </c>
      <c r="AM6" s="23" t="s">
        <v>0</v>
      </c>
      <c r="AN6" s="135"/>
    </row>
    <row r="7" spans="1:40" ht="16.75" customHeight="1" x14ac:dyDescent="0.3">
      <c r="A7" s="11">
        <v>33</v>
      </c>
      <c r="B7" s="14" t="s">
        <v>5129</v>
      </c>
      <c r="C7" s="10" t="s">
        <v>17753</v>
      </c>
      <c r="D7" s="259" t="s">
        <v>13482</v>
      </c>
      <c r="E7" s="293"/>
      <c r="F7" s="293"/>
      <c r="G7" s="293"/>
      <c r="H7" s="293"/>
      <c r="I7" s="293"/>
      <c r="J7" s="293"/>
      <c r="K7" s="293"/>
      <c r="L7" s="293"/>
      <c r="M7" s="293"/>
      <c r="N7" s="293"/>
      <c r="O7" s="294"/>
      <c r="P7" s="167" t="s">
        <v>7461</v>
      </c>
      <c r="Q7" s="36"/>
      <c r="R7" s="36"/>
      <c r="S7" s="50"/>
      <c r="T7" s="49"/>
      <c r="U7" s="36"/>
      <c r="V7" s="36"/>
      <c r="W7" s="36"/>
      <c r="X7" s="36"/>
      <c r="Y7" s="217"/>
      <c r="Z7" s="50"/>
      <c r="AA7" s="257" t="s">
        <v>11077</v>
      </c>
      <c r="AB7" s="259" t="s">
        <v>11076</v>
      </c>
      <c r="AC7" s="36"/>
      <c r="AD7" s="50"/>
      <c r="AE7" s="36"/>
      <c r="AF7" s="53"/>
      <c r="AG7" s="36"/>
      <c r="AH7" s="36"/>
      <c r="AI7" s="36"/>
      <c r="AJ7" s="36"/>
      <c r="AK7" s="50"/>
      <c r="AL7" s="98">
        <f>ROUND(P13*$AD$11,0)</f>
        <v>773</v>
      </c>
      <c r="AM7" s="16" t="s">
        <v>8355</v>
      </c>
    </row>
    <row r="8" spans="1:40" ht="16.75" customHeight="1" x14ac:dyDescent="0.3">
      <c r="A8" s="99">
        <v>33</v>
      </c>
      <c r="B8" s="100" t="s">
        <v>5128</v>
      </c>
      <c r="C8" s="192" t="s">
        <v>17752</v>
      </c>
      <c r="D8" s="287"/>
      <c r="E8" s="295"/>
      <c r="F8" s="295"/>
      <c r="G8" s="295"/>
      <c r="H8" s="295"/>
      <c r="I8" s="295"/>
      <c r="J8" s="295"/>
      <c r="K8" s="295"/>
      <c r="L8" s="295"/>
      <c r="M8" s="295"/>
      <c r="N8" s="295"/>
      <c r="O8" s="296"/>
      <c r="P8" s="185"/>
      <c r="Q8" s="2"/>
      <c r="R8" s="2"/>
      <c r="S8" s="44"/>
      <c r="T8" s="45"/>
      <c r="U8" s="2"/>
      <c r="V8" s="2"/>
      <c r="W8" s="2"/>
      <c r="X8" s="2"/>
      <c r="Y8" s="145"/>
      <c r="Z8" s="71"/>
      <c r="AA8" s="258"/>
      <c r="AB8" s="287"/>
      <c r="AC8" s="145"/>
      <c r="AD8" s="71"/>
      <c r="AE8" s="307" t="s">
        <v>12369</v>
      </c>
      <c r="AF8" s="225" t="s">
        <v>7358</v>
      </c>
      <c r="AG8" s="103" t="s">
        <v>7390</v>
      </c>
      <c r="AH8" s="162">
        <v>0.7</v>
      </c>
      <c r="AI8" s="162"/>
      <c r="AJ8" s="162"/>
      <c r="AK8" s="163"/>
      <c r="AL8" s="105">
        <f>ROUND(ROUND(P13*$AD$11,0)*AH8,0)</f>
        <v>541</v>
      </c>
      <c r="AM8" s="16"/>
    </row>
    <row r="9" spans="1:40" ht="16.75" customHeight="1" x14ac:dyDescent="0.3">
      <c r="A9" s="99">
        <v>33</v>
      </c>
      <c r="B9" s="100" t="s">
        <v>5127</v>
      </c>
      <c r="C9" s="192" t="s">
        <v>17751</v>
      </c>
      <c r="D9" s="287"/>
      <c r="E9" s="295"/>
      <c r="F9" s="295"/>
      <c r="G9" s="295"/>
      <c r="H9" s="295"/>
      <c r="I9" s="295"/>
      <c r="J9" s="295"/>
      <c r="K9" s="295"/>
      <c r="L9" s="295"/>
      <c r="M9" s="295"/>
      <c r="N9" s="295"/>
      <c r="O9" s="296"/>
      <c r="P9" s="185"/>
      <c r="Q9" s="2"/>
      <c r="R9" s="2"/>
      <c r="S9" s="44"/>
      <c r="T9" s="45"/>
      <c r="U9" s="2"/>
      <c r="V9" s="2"/>
      <c r="W9" s="2"/>
      <c r="X9" s="2"/>
      <c r="Y9" s="145"/>
      <c r="Z9" s="71"/>
      <c r="AA9" s="258"/>
      <c r="AB9" s="287"/>
      <c r="AC9" s="145"/>
      <c r="AD9" s="71"/>
      <c r="AE9" s="308"/>
      <c r="AF9" s="225" t="s">
        <v>7391</v>
      </c>
      <c r="AG9" s="103" t="s">
        <v>7390</v>
      </c>
      <c r="AH9" s="162">
        <v>0.5</v>
      </c>
      <c r="AI9" s="162"/>
      <c r="AJ9" s="162"/>
      <c r="AK9" s="163"/>
      <c r="AL9" s="105">
        <f>ROUND(ROUND(P13*$AD$11,0)*AH9,0)</f>
        <v>387</v>
      </c>
      <c r="AM9" s="16"/>
    </row>
    <row r="10" spans="1:40" ht="16.75" customHeight="1" x14ac:dyDescent="0.3">
      <c r="A10" s="11">
        <v>33</v>
      </c>
      <c r="B10" s="14" t="s">
        <v>5126</v>
      </c>
      <c r="C10" s="10" t="s">
        <v>17750</v>
      </c>
      <c r="D10" s="131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3"/>
      <c r="P10" s="185"/>
      <c r="Q10" s="2"/>
      <c r="R10" s="2"/>
      <c r="S10" s="44"/>
      <c r="T10" s="45"/>
      <c r="U10" s="2"/>
      <c r="V10" s="2"/>
      <c r="W10" s="2"/>
      <c r="X10" s="2"/>
      <c r="Y10" s="145"/>
      <c r="Z10" s="71"/>
      <c r="AA10" s="258"/>
      <c r="AB10" s="72"/>
      <c r="AC10" s="145"/>
      <c r="AD10" s="71"/>
      <c r="AE10" s="36"/>
      <c r="AF10" s="201"/>
      <c r="AG10" s="55"/>
      <c r="AH10" s="141"/>
      <c r="AI10" s="268" t="s">
        <v>7356</v>
      </c>
      <c r="AJ10" s="53">
        <v>5</v>
      </c>
      <c r="AK10" s="181" t="s">
        <v>7357</v>
      </c>
      <c r="AL10" s="98">
        <f>ROUND(P13*$AD$11-AJ10,0)</f>
        <v>768</v>
      </c>
      <c r="AM10" s="16"/>
    </row>
    <row r="11" spans="1:40" ht="16.75" customHeight="1" x14ac:dyDescent="0.3">
      <c r="A11" s="99">
        <v>33</v>
      </c>
      <c r="B11" s="100" t="s">
        <v>5125</v>
      </c>
      <c r="C11" s="192" t="s">
        <v>17749</v>
      </c>
      <c r="D11" s="70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81"/>
      <c r="P11" s="185"/>
      <c r="Q11" s="2"/>
      <c r="R11" s="2"/>
      <c r="S11" s="44"/>
      <c r="T11" s="45"/>
      <c r="U11" s="2"/>
      <c r="V11" s="2"/>
      <c r="W11" s="2"/>
      <c r="X11" s="2"/>
      <c r="Y11" s="145"/>
      <c r="Z11" s="71"/>
      <c r="AA11" s="232"/>
      <c r="AB11" s="72"/>
      <c r="AC11" s="145" t="s">
        <v>1</v>
      </c>
      <c r="AD11" s="157">
        <v>0.7</v>
      </c>
      <c r="AE11" s="307" t="s">
        <v>12369</v>
      </c>
      <c r="AF11" s="225" t="s">
        <v>7358</v>
      </c>
      <c r="AG11" s="103" t="s">
        <v>7390</v>
      </c>
      <c r="AH11" s="162">
        <v>0.7</v>
      </c>
      <c r="AI11" s="269"/>
      <c r="AJ11" s="136"/>
      <c r="AK11" s="75"/>
      <c r="AL11" s="105">
        <f>ROUND(ROUND(P13*$AD$11,0)*AH11-AJ10,0)</f>
        <v>536</v>
      </c>
      <c r="AM11" s="16"/>
    </row>
    <row r="12" spans="1:40" ht="16.75" customHeight="1" x14ac:dyDescent="0.3">
      <c r="A12" s="99">
        <v>33</v>
      </c>
      <c r="B12" s="100" t="s">
        <v>5124</v>
      </c>
      <c r="C12" s="192" t="s">
        <v>17748</v>
      </c>
      <c r="D12" s="124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6"/>
      <c r="P12" s="185"/>
      <c r="Q12" s="2"/>
      <c r="R12" s="2"/>
      <c r="S12" s="44"/>
      <c r="T12" s="45"/>
      <c r="U12" s="2"/>
      <c r="V12" s="2"/>
      <c r="W12" s="2"/>
      <c r="X12" s="2"/>
      <c r="Y12" s="145"/>
      <c r="Z12" s="71"/>
      <c r="AA12" s="232"/>
      <c r="AB12" s="72"/>
      <c r="AC12" s="145"/>
      <c r="AD12" s="71"/>
      <c r="AE12" s="308"/>
      <c r="AF12" s="225" t="s">
        <v>7391</v>
      </c>
      <c r="AG12" s="103" t="s">
        <v>7390</v>
      </c>
      <c r="AH12" s="162">
        <v>0.5</v>
      </c>
      <c r="AI12" s="270"/>
      <c r="AJ12" s="144"/>
      <c r="AK12" s="150"/>
      <c r="AL12" s="105">
        <f>ROUND(ROUND(P13*$AD$11,0)*AH12-AJ10,0)</f>
        <v>382</v>
      </c>
      <c r="AM12" s="16"/>
    </row>
    <row r="13" spans="1:40" ht="16.75" customHeight="1" x14ac:dyDescent="0.3">
      <c r="A13" s="11">
        <v>33</v>
      </c>
      <c r="B13" s="14" t="s">
        <v>5123</v>
      </c>
      <c r="C13" s="10" t="s">
        <v>17747</v>
      </c>
      <c r="D13" s="124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6"/>
      <c r="P13" s="271">
        <f>'21共同生活援助（日中支援型）'!P13</f>
        <v>1104</v>
      </c>
      <c r="Q13" s="272"/>
      <c r="R13" s="2" t="s">
        <v>7388</v>
      </c>
      <c r="S13" s="44"/>
      <c r="T13" s="281" t="s">
        <v>7380</v>
      </c>
      <c r="U13" s="282"/>
      <c r="V13" s="282"/>
      <c r="W13" s="282"/>
      <c r="X13" s="36"/>
      <c r="Y13" s="217"/>
      <c r="Z13" s="74"/>
      <c r="AA13" s="232"/>
      <c r="AB13" s="72"/>
      <c r="AC13" s="145"/>
      <c r="AD13" s="71"/>
      <c r="AE13" s="36"/>
      <c r="AF13" s="80"/>
      <c r="AG13" s="7"/>
      <c r="AH13" s="7"/>
      <c r="AI13" s="36"/>
      <c r="AJ13" s="7"/>
      <c r="AK13" s="37"/>
      <c r="AL13" s="98">
        <f>ROUND(ROUND(P13*Y14,0)*$AD$11,0)</f>
        <v>719</v>
      </c>
      <c r="AM13" s="66"/>
    </row>
    <row r="14" spans="1:40" ht="16.75" customHeight="1" x14ac:dyDescent="0.3">
      <c r="A14" s="99">
        <v>33</v>
      </c>
      <c r="B14" s="100" t="s">
        <v>5122</v>
      </c>
      <c r="C14" s="192" t="s">
        <v>17746</v>
      </c>
      <c r="D14" s="70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81"/>
      <c r="P14" s="72"/>
      <c r="Q14" s="145"/>
      <c r="R14" s="2"/>
      <c r="S14" s="44"/>
      <c r="T14" s="284"/>
      <c r="U14" s="285"/>
      <c r="V14" s="285"/>
      <c r="W14" s="285"/>
      <c r="X14" s="136" t="s">
        <v>7404</v>
      </c>
      <c r="Y14" s="273">
        <v>0.93</v>
      </c>
      <c r="Z14" s="274"/>
      <c r="AA14" s="233"/>
      <c r="AB14" s="156"/>
      <c r="AC14" s="145"/>
      <c r="AD14" s="71"/>
      <c r="AE14" s="307" t="s">
        <v>12369</v>
      </c>
      <c r="AF14" s="225" t="s">
        <v>7358</v>
      </c>
      <c r="AG14" s="103" t="s">
        <v>7390</v>
      </c>
      <c r="AH14" s="162">
        <v>0.7</v>
      </c>
      <c r="AI14" s="162"/>
      <c r="AJ14" s="162"/>
      <c r="AK14" s="163"/>
      <c r="AL14" s="105">
        <f>ROUND(ROUND(ROUND(P13*Y14,0)*$AD$11,0)*AH14,0)</f>
        <v>503</v>
      </c>
      <c r="AM14" s="66"/>
    </row>
    <row r="15" spans="1:40" ht="16.75" customHeight="1" x14ac:dyDescent="0.3">
      <c r="A15" s="99">
        <v>33</v>
      </c>
      <c r="B15" s="100" t="s">
        <v>5121</v>
      </c>
      <c r="C15" s="192" t="s">
        <v>17745</v>
      </c>
      <c r="D15" s="7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81"/>
      <c r="P15" s="185"/>
      <c r="Q15" s="2"/>
      <c r="R15" s="2"/>
      <c r="S15" s="44"/>
      <c r="T15" s="284"/>
      <c r="U15" s="285"/>
      <c r="V15" s="285"/>
      <c r="W15" s="285"/>
      <c r="X15" s="2"/>
      <c r="Y15" s="145"/>
      <c r="Z15" s="71"/>
      <c r="AA15" s="232"/>
      <c r="AB15" s="72"/>
      <c r="AC15" s="145"/>
      <c r="AD15" s="71"/>
      <c r="AE15" s="308"/>
      <c r="AF15" s="225" t="s">
        <v>7391</v>
      </c>
      <c r="AG15" s="103" t="s">
        <v>7390</v>
      </c>
      <c r="AH15" s="162">
        <v>0.5</v>
      </c>
      <c r="AI15" s="162"/>
      <c r="AJ15" s="162"/>
      <c r="AK15" s="163"/>
      <c r="AL15" s="105">
        <f>ROUND(ROUND(ROUND(P13*Y14,0)*$AD$11,0)*AH15,0)</f>
        <v>360</v>
      </c>
      <c r="AM15" s="16"/>
    </row>
    <row r="16" spans="1:40" ht="16.75" customHeight="1" x14ac:dyDescent="0.3">
      <c r="A16" s="11">
        <v>33</v>
      </c>
      <c r="B16" s="14" t="s">
        <v>5120</v>
      </c>
      <c r="C16" s="10" t="s">
        <v>17744</v>
      </c>
      <c r="D16" s="70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81"/>
      <c r="P16" s="185"/>
      <c r="Q16" s="2"/>
      <c r="R16" s="2"/>
      <c r="S16" s="44"/>
      <c r="T16" s="45"/>
      <c r="U16" s="2"/>
      <c r="V16" s="2"/>
      <c r="W16" s="2"/>
      <c r="X16" s="2"/>
      <c r="Y16" s="145"/>
      <c r="Z16" s="71"/>
      <c r="AA16" s="232"/>
      <c r="AB16" s="72"/>
      <c r="AC16" s="145"/>
      <c r="AD16" s="71"/>
      <c r="AE16" s="36"/>
      <c r="AF16" s="201"/>
      <c r="AG16" s="55"/>
      <c r="AH16" s="141"/>
      <c r="AI16" s="268" t="s">
        <v>7356</v>
      </c>
      <c r="AJ16" s="53">
        <v>5</v>
      </c>
      <c r="AK16" s="181" t="s">
        <v>7357</v>
      </c>
      <c r="AL16" s="98">
        <f>ROUND(ROUND(P13*Y14,0)*$AD$11-AJ16,0)</f>
        <v>714</v>
      </c>
      <c r="AM16" s="16"/>
    </row>
    <row r="17" spans="1:39" ht="16.75" customHeight="1" x14ac:dyDescent="0.3">
      <c r="A17" s="99">
        <v>33</v>
      </c>
      <c r="B17" s="100" t="s">
        <v>5119</v>
      </c>
      <c r="C17" s="192" t="s">
        <v>17743</v>
      </c>
      <c r="D17" s="70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81"/>
      <c r="P17" s="185"/>
      <c r="Q17" s="2"/>
      <c r="R17" s="2"/>
      <c r="S17" s="44"/>
      <c r="T17" s="45"/>
      <c r="U17" s="2"/>
      <c r="V17" s="2"/>
      <c r="W17" s="2"/>
      <c r="X17" s="2"/>
      <c r="Y17" s="145"/>
      <c r="Z17" s="71"/>
      <c r="AA17" s="232"/>
      <c r="AB17" s="72"/>
      <c r="AC17" s="145"/>
      <c r="AD17" s="71"/>
      <c r="AE17" s="307" t="s">
        <v>12369</v>
      </c>
      <c r="AF17" s="225" t="s">
        <v>7358</v>
      </c>
      <c r="AG17" s="103" t="s">
        <v>7390</v>
      </c>
      <c r="AH17" s="162">
        <v>0.7</v>
      </c>
      <c r="AI17" s="269"/>
      <c r="AJ17" s="136"/>
      <c r="AK17" s="75"/>
      <c r="AL17" s="105">
        <f>ROUND(ROUND(ROUND(P13*Y14,0)*$AD$11,0)*AH17-AJ16,0)</f>
        <v>498</v>
      </c>
      <c r="AM17" s="16"/>
    </row>
    <row r="18" spans="1:39" ht="16.75" customHeight="1" x14ac:dyDescent="0.3">
      <c r="A18" s="99">
        <v>33</v>
      </c>
      <c r="B18" s="100" t="s">
        <v>5118</v>
      </c>
      <c r="C18" s="192" t="s">
        <v>17742</v>
      </c>
      <c r="D18" s="70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81"/>
      <c r="P18" s="185"/>
      <c r="Q18" s="2"/>
      <c r="R18" s="2"/>
      <c r="S18" s="44"/>
      <c r="T18" s="43"/>
      <c r="U18" s="8"/>
      <c r="V18" s="8"/>
      <c r="W18" s="8"/>
      <c r="X18" s="8"/>
      <c r="Y18" s="180"/>
      <c r="Z18" s="73"/>
      <c r="AA18" s="232"/>
      <c r="AB18" s="72"/>
      <c r="AC18" s="145"/>
      <c r="AD18" s="71"/>
      <c r="AE18" s="308"/>
      <c r="AF18" s="225" t="s">
        <v>7391</v>
      </c>
      <c r="AG18" s="103" t="s">
        <v>7390</v>
      </c>
      <c r="AH18" s="162">
        <v>0.5</v>
      </c>
      <c r="AI18" s="270"/>
      <c r="AJ18" s="144"/>
      <c r="AK18" s="150"/>
      <c r="AL18" s="105">
        <f>ROUND(ROUND(ROUND(P13*Y14,0)*$AD$11,0)*AH18-AJ16,0)</f>
        <v>355</v>
      </c>
      <c r="AM18" s="16"/>
    </row>
    <row r="19" spans="1:39" ht="16.75" customHeight="1" x14ac:dyDescent="0.3">
      <c r="A19" s="11">
        <v>33</v>
      </c>
      <c r="B19" s="14" t="s">
        <v>5117</v>
      </c>
      <c r="C19" s="10" t="s">
        <v>17741</v>
      </c>
      <c r="D19" s="124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6"/>
      <c r="P19" s="185"/>
      <c r="Q19" s="2"/>
      <c r="R19" s="2"/>
      <c r="S19" s="44"/>
      <c r="T19" s="281" t="s">
        <v>13491</v>
      </c>
      <c r="U19" s="282"/>
      <c r="V19" s="282"/>
      <c r="W19" s="282"/>
      <c r="X19" s="2"/>
      <c r="Y19" s="145"/>
      <c r="Z19" s="71"/>
      <c r="AA19" s="232"/>
      <c r="AB19" s="72"/>
      <c r="AC19" s="145"/>
      <c r="AD19" s="71"/>
      <c r="AE19" s="36"/>
      <c r="AF19" s="194"/>
      <c r="AG19" s="7"/>
      <c r="AH19" s="7"/>
      <c r="AI19" s="36"/>
      <c r="AJ19" s="7"/>
      <c r="AK19" s="37"/>
      <c r="AL19" s="98">
        <f>ROUND(ROUND(P13*Y20,0)*$AD$11,0)</f>
        <v>734</v>
      </c>
      <c r="AM19" s="66"/>
    </row>
    <row r="20" spans="1:39" ht="16.75" customHeight="1" x14ac:dyDescent="0.3">
      <c r="A20" s="99">
        <v>33</v>
      </c>
      <c r="B20" s="100" t="s">
        <v>5116</v>
      </c>
      <c r="C20" s="192" t="s">
        <v>17740</v>
      </c>
      <c r="D20" s="124"/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6"/>
      <c r="P20" s="185"/>
      <c r="Q20" s="2"/>
      <c r="R20" s="2"/>
      <c r="S20" s="44"/>
      <c r="T20" s="284" t="s">
        <v>7405</v>
      </c>
      <c r="U20" s="285"/>
      <c r="V20" s="285"/>
      <c r="W20" s="285"/>
      <c r="X20" s="136" t="s">
        <v>7404</v>
      </c>
      <c r="Y20" s="273">
        <v>0.95</v>
      </c>
      <c r="Z20" s="274"/>
      <c r="AA20" s="233"/>
      <c r="AB20" s="156"/>
      <c r="AC20" s="155"/>
      <c r="AD20" s="157"/>
      <c r="AE20" s="307" t="s">
        <v>12369</v>
      </c>
      <c r="AF20" s="225" t="s">
        <v>7358</v>
      </c>
      <c r="AG20" s="103" t="s">
        <v>7390</v>
      </c>
      <c r="AH20" s="162">
        <v>0.7</v>
      </c>
      <c r="AI20" s="162"/>
      <c r="AJ20" s="162"/>
      <c r="AK20" s="163"/>
      <c r="AL20" s="105">
        <f>ROUND(ROUND(ROUND(P13*Y20,0)*$AD$11,0)*AH20,0)</f>
        <v>514</v>
      </c>
      <c r="AM20" s="66"/>
    </row>
    <row r="21" spans="1:39" ht="16.75" customHeight="1" x14ac:dyDescent="0.3">
      <c r="A21" s="99">
        <v>33</v>
      </c>
      <c r="B21" s="100" t="s">
        <v>5115</v>
      </c>
      <c r="C21" s="192" t="s">
        <v>17739</v>
      </c>
      <c r="D21" s="70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81"/>
      <c r="P21" s="185"/>
      <c r="Q21" s="2"/>
      <c r="R21" s="2"/>
      <c r="S21" s="44"/>
      <c r="T21" s="284"/>
      <c r="U21" s="285"/>
      <c r="V21" s="285"/>
      <c r="W21" s="285"/>
      <c r="X21" s="2"/>
      <c r="Y21" s="145"/>
      <c r="Z21" s="71"/>
      <c r="AA21" s="232"/>
      <c r="AB21" s="72"/>
      <c r="AC21" s="145"/>
      <c r="AD21" s="71"/>
      <c r="AE21" s="308"/>
      <c r="AF21" s="225" t="s">
        <v>7391</v>
      </c>
      <c r="AG21" s="103" t="s">
        <v>7390</v>
      </c>
      <c r="AH21" s="162">
        <v>0.5</v>
      </c>
      <c r="AI21" s="162"/>
      <c r="AJ21" s="162"/>
      <c r="AK21" s="163"/>
      <c r="AL21" s="105">
        <f>ROUND(ROUND(ROUND(P13*Y20,0)*$AD$11,0)*AH21,0)</f>
        <v>367</v>
      </c>
      <c r="AM21" s="16"/>
    </row>
    <row r="22" spans="1:39" ht="16.75" customHeight="1" x14ac:dyDescent="0.3">
      <c r="A22" s="11">
        <v>33</v>
      </c>
      <c r="B22" s="14" t="s">
        <v>5114</v>
      </c>
      <c r="C22" s="10" t="s">
        <v>17738</v>
      </c>
      <c r="D22" s="70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81"/>
      <c r="P22" s="185"/>
      <c r="Q22" s="2"/>
      <c r="R22" s="2"/>
      <c r="S22" s="44"/>
      <c r="T22" s="45"/>
      <c r="U22" s="2"/>
      <c r="V22" s="2"/>
      <c r="W22" s="2"/>
      <c r="X22" s="2"/>
      <c r="Y22" s="145"/>
      <c r="Z22" s="71"/>
      <c r="AA22" s="232"/>
      <c r="AB22" s="72"/>
      <c r="AC22" s="145"/>
      <c r="AD22" s="71"/>
      <c r="AE22" s="36"/>
      <c r="AF22" s="201"/>
      <c r="AG22" s="55"/>
      <c r="AH22" s="141"/>
      <c r="AI22" s="268" t="s">
        <v>7356</v>
      </c>
      <c r="AJ22" s="53">
        <v>5</v>
      </c>
      <c r="AK22" s="181" t="s">
        <v>7357</v>
      </c>
      <c r="AL22" s="98">
        <f>ROUND(ROUND(P13*Y20,0)*$AD$11-AJ22,0)</f>
        <v>729</v>
      </c>
      <c r="AM22" s="16"/>
    </row>
    <row r="23" spans="1:39" ht="16.75" customHeight="1" x14ac:dyDescent="0.3">
      <c r="A23" s="99">
        <v>33</v>
      </c>
      <c r="B23" s="100" t="s">
        <v>5113</v>
      </c>
      <c r="C23" s="192" t="s">
        <v>17737</v>
      </c>
      <c r="D23" s="70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81"/>
      <c r="P23" s="185"/>
      <c r="Q23" s="2"/>
      <c r="R23" s="2"/>
      <c r="S23" s="44"/>
      <c r="T23" s="45"/>
      <c r="U23" s="2"/>
      <c r="V23" s="2"/>
      <c r="W23" s="2"/>
      <c r="X23" s="2"/>
      <c r="Y23" s="145"/>
      <c r="Z23" s="71"/>
      <c r="AA23" s="232"/>
      <c r="AB23" s="72"/>
      <c r="AC23" s="145"/>
      <c r="AD23" s="71"/>
      <c r="AE23" s="307" t="s">
        <v>12369</v>
      </c>
      <c r="AF23" s="225" t="s">
        <v>7358</v>
      </c>
      <c r="AG23" s="103" t="s">
        <v>7390</v>
      </c>
      <c r="AH23" s="162">
        <v>0.7</v>
      </c>
      <c r="AI23" s="269"/>
      <c r="AJ23" s="136"/>
      <c r="AK23" s="75"/>
      <c r="AL23" s="105">
        <f>ROUND(ROUND(ROUND(P13*Y20,0)*$AD$11,0)*AH23-AJ22,0)</f>
        <v>509</v>
      </c>
      <c r="AM23" s="16"/>
    </row>
    <row r="24" spans="1:39" ht="16.75" customHeight="1" x14ac:dyDescent="0.3">
      <c r="A24" s="99">
        <v>33</v>
      </c>
      <c r="B24" s="100" t="s">
        <v>5112</v>
      </c>
      <c r="C24" s="192" t="s">
        <v>17736</v>
      </c>
      <c r="D24" s="70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81"/>
      <c r="P24" s="185"/>
      <c r="Q24" s="2"/>
      <c r="R24" s="2"/>
      <c r="S24" s="44"/>
      <c r="T24" s="43"/>
      <c r="U24" s="8"/>
      <c r="V24" s="8"/>
      <c r="W24" s="8"/>
      <c r="X24" s="8"/>
      <c r="Y24" s="180"/>
      <c r="Z24" s="73"/>
      <c r="AA24" s="232"/>
      <c r="AB24" s="72"/>
      <c r="AC24" s="145"/>
      <c r="AD24" s="71"/>
      <c r="AE24" s="308"/>
      <c r="AF24" s="225" t="s">
        <v>7391</v>
      </c>
      <c r="AG24" s="103" t="s">
        <v>7390</v>
      </c>
      <c r="AH24" s="162">
        <v>0.5</v>
      </c>
      <c r="AI24" s="270"/>
      <c r="AJ24" s="144"/>
      <c r="AK24" s="150"/>
      <c r="AL24" s="105">
        <f>ROUND(ROUND(ROUND(P13*Y20,0)*$AD$11,0)*AH24-AJ22,0)</f>
        <v>362</v>
      </c>
      <c r="AM24" s="16"/>
    </row>
    <row r="25" spans="1:39" ht="16.75" customHeight="1" x14ac:dyDescent="0.3">
      <c r="A25" s="11">
        <v>33</v>
      </c>
      <c r="B25" s="14" t="s">
        <v>5111</v>
      </c>
      <c r="C25" s="10" t="s">
        <v>17735</v>
      </c>
      <c r="D25" s="124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6"/>
      <c r="P25" s="167" t="s">
        <v>7425</v>
      </c>
      <c r="Q25" s="36"/>
      <c r="R25" s="36"/>
      <c r="S25" s="50"/>
      <c r="T25" s="49"/>
      <c r="U25" s="36"/>
      <c r="V25" s="36"/>
      <c r="W25" s="36"/>
      <c r="X25" s="36"/>
      <c r="Y25" s="217"/>
      <c r="Z25" s="50"/>
      <c r="AA25" s="12"/>
      <c r="AB25" s="45"/>
      <c r="AC25" s="2"/>
      <c r="AD25" s="44"/>
      <c r="AE25" s="36"/>
      <c r="AF25" s="53"/>
      <c r="AG25" s="36"/>
      <c r="AH25" s="36"/>
      <c r="AI25" s="36"/>
      <c r="AJ25" s="36"/>
      <c r="AK25" s="50"/>
      <c r="AL25" s="98">
        <f>ROUND(P31*$AD$11,0)</f>
        <v>692</v>
      </c>
      <c r="AM25" s="16"/>
    </row>
    <row r="26" spans="1:39" ht="16.75" customHeight="1" x14ac:dyDescent="0.3">
      <c r="A26" s="99">
        <v>33</v>
      </c>
      <c r="B26" s="100" t="s">
        <v>5110</v>
      </c>
      <c r="C26" s="192" t="s">
        <v>17734</v>
      </c>
      <c r="D26" s="124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6"/>
      <c r="P26" s="185"/>
      <c r="Q26" s="2"/>
      <c r="R26" s="2"/>
      <c r="S26" s="44"/>
      <c r="T26" s="45"/>
      <c r="U26" s="2"/>
      <c r="V26" s="2"/>
      <c r="W26" s="2"/>
      <c r="X26" s="2"/>
      <c r="Y26" s="145"/>
      <c r="Z26" s="71"/>
      <c r="AA26" s="232"/>
      <c r="AB26" s="72"/>
      <c r="AC26" s="145"/>
      <c r="AD26" s="71"/>
      <c r="AE26" s="307" t="s">
        <v>12369</v>
      </c>
      <c r="AF26" s="225" t="s">
        <v>7358</v>
      </c>
      <c r="AG26" s="103" t="s">
        <v>7390</v>
      </c>
      <c r="AH26" s="162">
        <v>0.7</v>
      </c>
      <c r="AI26" s="162"/>
      <c r="AJ26" s="162"/>
      <c r="AK26" s="163"/>
      <c r="AL26" s="105">
        <f>ROUND(ROUND(P31*$AD$11,0)*AH26,0)</f>
        <v>484</v>
      </c>
      <c r="AM26" s="16"/>
    </row>
    <row r="27" spans="1:39" ht="16.75" customHeight="1" x14ac:dyDescent="0.3">
      <c r="A27" s="99">
        <v>33</v>
      </c>
      <c r="B27" s="100" t="s">
        <v>5109</v>
      </c>
      <c r="C27" s="192" t="s">
        <v>17733</v>
      </c>
      <c r="D27" s="70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81"/>
      <c r="P27" s="185"/>
      <c r="Q27" s="2"/>
      <c r="R27" s="2"/>
      <c r="S27" s="44"/>
      <c r="T27" s="45"/>
      <c r="U27" s="2"/>
      <c r="V27" s="2"/>
      <c r="W27" s="2"/>
      <c r="X27" s="2"/>
      <c r="Y27" s="145"/>
      <c r="Z27" s="71"/>
      <c r="AA27" s="232"/>
      <c r="AB27" s="72"/>
      <c r="AC27" s="145"/>
      <c r="AD27" s="71"/>
      <c r="AE27" s="308"/>
      <c r="AF27" s="225" t="s">
        <v>7391</v>
      </c>
      <c r="AG27" s="103" t="s">
        <v>7390</v>
      </c>
      <c r="AH27" s="162">
        <v>0.5</v>
      </c>
      <c r="AI27" s="162"/>
      <c r="AJ27" s="162"/>
      <c r="AK27" s="163"/>
      <c r="AL27" s="105">
        <f>ROUND(ROUND(P31*$AD$11,0)*AH27,0)</f>
        <v>346</v>
      </c>
      <c r="AM27" s="16"/>
    </row>
    <row r="28" spans="1:39" ht="16.75" customHeight="1" x14ac:dyDescent="0.3">
      <c r="A28" s="11">
        <v>33</v>
      </c>
      <c r="B28" s="14" t="s">
        <v>5108</v>
      </c>
      <c r="C28" s="10" t="s">
        <v>17732</v>
      </c>
      <c r="D28" s="70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81"/>
      <c r="P28" s="185"/>
      <c r="Q28" s="2"/>
      <c r="R28" s="2"/>
      <c r="S28" s="44"/>
      <c r="T28" s="45"/>
      <c r="U28" s="2"/>
      <c r="V28" s="2"/>
      <c r="W28" s="2"/>
      <c r="X28" s="2"/>
      <c r="Y28" s="145"/>
      <c r="Z28" s="71"/>
      <c r="AA28" s="232"/>
      <c r="AB28" s="72"/>
      <c r="AC28" s="145"/>
      <c r="AD28" s="71"/>
      <c r="AE28" s="36"/>
      <c r="AF28" s="201"/>
      <c r="AG28" s="55"/>
      <c r="AH28" s="141"/>
      <c r="AI28" s="268" t="s">
        <v>7356</v>
      </c>
      <c r="AJ28" s="53">
        <v>5</v>
      </c>
      <c r="AK28" s="181" t="s">
        <v>7357</v>
      </c>
      <c r="AL28" s="98">
        <f>ROUND(P31*$AD$11-AJ28,0)</f>
        <v>687</v>
      </c>
      <c r="AM28" s="16"/>
    </row>
    <row r="29" spans="1:39" ht="16.75" customHeight="1" x14ac:dyDescent="0.3">
      <c r="A29" s="99">
        <v>33</v>
      </c>
      <c r="B29" s="100" t="s">
        <v>5107</v>
      </c>
      <c r="C29" s="192" t="s">
        <v>17731</v>
      </c>
      <c r="D29" s="70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81"/>
      <c r="P29" s="185"/>
      <c r="Q29" s="2"/>
      <c r="R29" s="2"/>
      <c r="S29" s="44"/>
      <c r="T29" s="45"/>
      <c r="U29" s="2"/>
      <c r="V29" s="2"/>
      <c r="W29" s="2"/>
      <c r="X29" s="2"/>
      <c r="Y29" s="145"/>
      <c r="Z29" s="71"/>
      <c r="AA29" s="232"/>
      <c r="AB29" s="72"/>
      <c r="AC29" s="145"/>
      <c r="AD29" s="71"/>
      <c r="AE29" s="307" t="s">
        <v>12369</v>
      </c>
      <c r="AF29" s="225" t="s">
        <v>7358</v>
      </c>
      <c r="AG29" s="103" t="s">
        <v>7390</v>
      </c>
      <c r="AH29" s="162">
        <v>0.7</v>
      </c>
      <c r="AI29" s="269"/>
      <c r="AJ29" s="136"/>
      <c r="AK29" s="75"/>
      <c r="AL29" s="105">
        <f>ROUND(ROUND(P31*$AD$11,0)*AH29-AJ28,0)</f>
        <v>479</v>
      </c>
      <c r="AM29" s="16"/>
    </row>
    <row r="30" spans="1:39" ht="16.75" customHeight="1" x14ac:dyDescent="0.3">
      <c r="A30" s="99">
        <v>33</v>
      </c>
      <c r="B30" s="100" t="s">
        <v>5106</v>
      </c>
      <c r="C30" s="192" t="s">
        <v>17730</v>
      </c>
      <c r="D30" s="70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81"/>
      <c r="P30" s="185"/>
      <c r="Q30" s="2"/>
      <c r="R30" s="2"/>
      <c r="S30" s="44"/>
      <c r="T30" s="45"/>
      <c r="U30" s="2"/>
      <c r="V30" s="2"/>
      <c r="W30" s="2"/>
      <c r="X30" s="2"/>
      <c r="Y30" s="145"/>
      <c r="Z30" s="71"/>
      <c r="AA30" s="232"/>
      <c r="AB30" s="72"/>
      <c r="AC30" s="145"/>
      <c r="AD30" s="71"/>
      <c r="AE30" s="308"/>
      <c r="AF30" s="225" t="s">
        <v>7391</v>
      </c>
      <c r="AG30" s="103" t="s">
        <v>7390</v>
      </c>
      <c r="AH30" s="162">
        <v>0.5</v>
      </c>
      <c r="AI30" s="270"/>
      <c r="AJ30" s="144"/>
      <c r="AK30" s="150"/>
      <c r="AL30" s="105">
        <f>ROUND(ROUND(P31*$AD$11,0)*AH30-AJ28,0)</f>
        <v>341</v>
      </c>
      <c r="AM30" s="16"/>
    </row>
    <row r="31" spans="1:39" ht="16.75" customHeight="1" x14ac:dyDescent="0.3">
      <c r="A31" s="11">
        <v>33</v>
      </c>
      <c r="B31" s="14" t="s">
        <v>5105</v>
      </c>
      <c r="C31" s="10" t="s">
        <v>17729</v>
      </c>
      <c r="D31" s="124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6"/>
      <c r="P31" s="271">
        <f>'21共同生活援助（日中支援型）'!P31</f>
        <v>988</v>
      </c>
      <c r="Q31" s="272"/>
      <c r="R31" s="2" t="s">
        <v>7388</v>
      </c>
      <c r="S31" s="44"/>
      <c r="T31" s="281" t="s">
        <v>7380</v>
      </c>
      <c r="U31" s="282"/>
      <c r="V31" s="282"/>
      <c r="W31" s="282"/>
      <c r="X31" s="36"/>
      <c r="Y31" s="217"/>
      <c r="Z31" s="74"/>
      <c r="AA31" s="232"/>
      <c r="AB31" s="72"/>
      <c r="AC31" s="145"/>
      <c r="AD31" s="71"/>
      <c r="AE31" s="36"/>
      <c r="AF31" s="194"/>
      <c r="AG31" s="7"/>
      <c r="AH31" s="7"/>
      <c r="AI31" s="36"/>
      <c r="AJ31" s="7"/>
      <c r="AK31" s="37"/>
      <c r="AL31" s="98">
        <f>ROUND(ROUND(P31*Y32,0)*$AD$11,0)</f>
        <v>643</v>
      </c>
      <c r="AM31" s="66"/>
    </row>
    <row r="32" spans="1:39" ht="16.75" customHeight="1" x14ac:dyDescent="0.3">
      <c r="A32" s="99">
        <v>33</v>
      </c>
      <c r="B32" s="100" t="s">
        <v>5104</v>
      </c>
      <c r="C32" s="192" t="s">
        <v>17728</v>
      </c>
      <c r="D32" s="124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6"/>
      <c r="P32" s="72"/>
      <c r="Q32" s="145"/>
      <c r="R32" s="2"/>
      <c r="S32" s="44"/>
      <c r="T32" s="284"/>
      <c r="U32" s="285"/>
      <c r="V32" s="285"/>
      <c r="W32" s="285"/>
      <c r="X32" s="136" t="s">
        <v>7404</v>
      </c>
      <c r="Y32" s="273">
        <v>0.93</v>
      </c>
      <c r="Z32" s="274"/>
      <c r="AA32" s="233"/>
      <c r="AB32" s="156"/>
      <c r="AC32" s="155"/>
      <c r="AD32" s="157"/>
      <c r="AE32" s="307" t="s">
        <v>12369</v>
      </c>
      <c r="AF32" s="225" t="s">
        <v>7358</v>
      </c>
      <c r="AG32" s="103" t="s">
        <v>7390</v>
      </c>
      <c r="AH32" s="162">
        <v>0.7</v>
      </c>
      <c r="AI32" s="162"/>
      <c r="AJ32" s="162"/>
      <c r="AK32" s="163"/>
      <c r="AL32" s="105">
        <f>ROUND(ROUND(ROUND(P31*Y32,0)*$AD$11,0)*AH32,0)</f>
        <v>450</v>
      </c>
      <c r="AM32" s="66"/>
    </row>
    <row r="33" spans="1:39" ht="16.75" customHeight="1" x14ac:dyDescent="0.3">
      <c r="A33" s="99">
        <v>33</v>
      </c>
      <c r="B33" s="100" t="s">
        <v>5103</v>
      </c>
      <c r="C33" s="192" t="s">
        <v>17727</v>
      </c>
      <c r="D33" s="70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81"/>
      <c r="P33" s="185"/>
      <c r="Q33" s="2"/>
      <c r="R33" s="2"/>
      <c r="S33" s="44"/>
      <c r="T33" s="284"/>
      <c r="U33" s="285"/>
      <c r="V33" s="285"/>
      <c r="W33" s="285"/>
      <c r="X33" s="2"/>
      <c r="Y33" s="145"/>
      <c r="Z33" s="71"/>
      <c r="AA33" s="232"/>
      <c r="AB33" s="72"/>
      <c r="AC33" s="145"/>
      <c r="AD33" s="71"/>
      <c r="AE33" s="308"/>
      <c r="AF33" s="225" t="s">
        <v>7391</v>
      </c>
      <c r="AG33" s="103" t="s">
        <v>7390</v>
      </c>
      <c r="AH33" s="162">
        <v>0.5</v>
      </c>
      <c r="AI33" s="162"/>
      <c r="AJ33" s="162"/>
      <c r="AK33" s="163"/>
      <c r="AL33" s="105">
        <f>ROUND(ROUND(ROUND(P31*Y32,0)*$AD$11,0)*AH33,0)</f>
        <v>322</v>
      </c>
      <c r="AM33" s="16"/>
    </row>
    <row r="34" spans="1:39" ht="16.75" customHeight="1" x14ac:dyDescent="0.3">
      <c r="A34" s="11">
        <v>33</v>
      </c>
      <c r="B34" s="14" t="s">
        <v>5102</v>
      </c>
      <c r="C34" s="10" t="s">
        <v>17726</v>
      </c>
      <c r="D34" s="70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81"/>
      <c r="P34" s="185"/>
      <c r="Q34" s="2"/>
      <c r="R34" s="2"/>
      <c r="S34" s="44"/>
      <c r="T34" s="45"/>
      <c r="U34" s="2"/>
      <c r="V34" s="2"/>
      <c r="W34" s="2"/>
      <c r="X34" s="2"/>
      <c r="Y34" s="145"/>
      <c r="Z34" s="71"/>
      <c r="AA34" s="232"/>
      <c r="AB34" s="72"/>
      <c r="AC34" s="145"/>
      <c r="AD34" s="71"/>
      <c r="AE34" s="36"/>
      <c r="AF34" s="201"/>
      <c r="AG34" s="55"/>
      <c r="AH34" s="141"/>
      <c r="AI34" s="268" t="s">
        <v>7356</v>
      </c>
      <c r="AJ34" s="53">
        <v>5</v>
      </c>
      <c r="AK34" s="181" t="s">
        <v>7357</v>
      </c>
      <c r="AL34" s="98">
        <f>ROUND(ROUND(P31*Y32,0)*$AD$11-AJ34,0)</f>
        <v>638</v>
      </c>
      <c r="AM34" s="16"/>
    </row>
    <row r="35" spans="1:39" ht="16.75" customHeight="1" x14ac:dyDescent="0.3">
      <c r="A35" s="99">
        <v>33</v>
      </c>
      <c r="B35" s="100" t="s">
        <v>5101</v>
      </c>
      <c r="C35" s="192" t="s">
        <v>17725</v>
      </c>
      <c r="D35" s="70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81"/>
      <c r="P35" s="185"/>
      <c r="Q35" s="2"/>
      <c r="R35" s="2"/>
      <c r="S35" s="44"/>
      <c r="T35" s="45"/>
      <c r="U35" s="2"/>
      <c r="V35" s="2"/>
      <c r="W35" s="2"/>
      <c r="X35" s="2"/>
      <c r="Y35" s="145"/>
      <c r="Z35" s="71"/>
      <c r="AA35" s="232"/>
      <c r="AB35" s="72"/>
      <c r="AC35" s="145"/>
      <c r="AD35" s="71"/>
      <c r="AE35" s="307" t="s">
        <v>12369</v>
      </c>
      <c r="AF35" s="225" t="s">
        <v>7358</v>
      </c>
      <c r="AG35" s="103" t="s">
        <v>7390</v>
      </c>
      <c r="AH35" s="162">
        <v>0.7</v>
      </c>
      <c r="AI35" s="269"/>
      <c r="AJ35" s="136"/>
      <c r="AK35" s="75"/>
      <c r="AL35" s="105">
        <f>ROUND(ROUND(ROUND(P31*Y32,0)*$AD$11,0)*AH35-AJ34,0)</f>
        <v>445</v>
      </c>
      <c r="AM35" s="16"/>
    </row>
    <row r="36" spans="1:39" ht="16.75" customHeight="1" x14ac:dyDescent="0.3">
      <c r="A36" s="99">
        <v>33</v>
      </c>
      <c r="B36" s="100" t="s">
        <v>5100</v>
      </c>
      <c r="C36" s="192" t="s">
        <v>17724</v>
      </c>
      <c r="D36" s="70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81"/>
      <c r="P36" s="185"/>
      <c r="Q36" s="2"/>
      <c r="R36" s="2"/>
      <c r="S36" s="44"/>
      <c r="T36" s="43"/>
      <c r="U36" s="8"/>
      <c r="V36" s="8"/>
      <c r="W36" s="8"/>
      <c r="X36" s="8"/>
      <c r="Y36" s="180"/>
      <c r="Z36" s="73"/>
      <c r="AA36" s="232"/>
      <c r="AB36" s="72"/>
      <c r="AC36" s="145"/>
      <c r="AD36" s="71"/>
      <c r="AE36" s="308"/>
      <c r="AF36" s="225" t="s">
        <v>7391</v>
      </c>
      <c r="AG36" s="103" t="s">
        <v>7390</v>
      </c>
      <c r="AH36" s="162">
        <v>0.5</v>
      </c>
      <c r="AI36" s="270"/>
      <c r="AJ36" s="144"/>
      <c r="AK36" s="150"/>
      <c r="AL36" s="105">
        <f>ROUND(ROUND(ROUND(P31*Y32,0)*$AD$11,0)*AH36-AJ34,0)</f>
        <v>317</v>
      </c>
      <c r="AM36" s="16"/>
    </row>
    <row r="37" spans="1:39" ht="16.75" customHeight="1" x14ac:dyDescent="0.3">
      <c r="A37" s="11">
        <v>33</v>
      </c>
      <c r="B37" s="14" t="s">
        <v>5099</v>
      </c>
      <c r="C37" s="10" t="s">
        <v>17723</v>
      </c>
      <c r="D37" s="124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6"/>
      <c r="P37" s="185"/>
      <c r="Q37" s="2"/>
      <c r="R37" s="2"/>
      <c r="S37" s="44"/>
      <c r="T37" s="281" t="s">
        <v>13491</v>
      </c>
      <c r="U37" s="282"/>
      <c r="V37" s="282"/>
      <c r="W37" s="282"/>
      <c r="X37" s="2"/>
      <c r="Y37" s="145"/>
      <c r="Z37" s="71"/>
      <c r="AA37" s="232"/>
      <c r="AB37" s="72"/>
      <c r="AC37" s="145"/>
      <c r="AD37" s="71"/>
      <c r="AE37" s="36"/>
      <c r="AF37" s="194"/>
      <c r="AG37" s="7"/>
      <c r="AH37" s="7"/>
      <c r="AI37" s="36"/>
      <c r="AJ37" s="7"/>
      <c r="AK37" s="37"/>
      <c r="AL37" s="98">
        <f>ROUND(ROUND(P31*Y38,0)*$AD$11,0)</f>
        <v>657</v>
      </c>
      <c r="AM37" s="66"/>
    </row>
    <row r="38" spans="1:39" ht="16.75" customHeight="1" x14ac:dyDescent="0.3">
      <c r="A38" s="99">
        <v>33</v>
      </c>
      <c r="B38" s="100" t="s">
        <v>5098</v>
      </c>
      <c r="C38" s="192" t="s">
        <v>17722</v>
      </c>
      <c r="D38" s="124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6"/>
      <c r="P38" s="185"/>
      <c r="Q38" s="2"/>
      <c r="R38" s="2"/>
      <c r="S38" s="44"/>
      <c r="T38" s="284" t="s">
        <v>7405</v>
      </c>
      <c r="U38" s="285"/>
      <c r="V38" s="285"/>
      <c r="W38" s="285"/>
      <c r="X38" s="136" t="s">
        <v>7404</v>
      </c>
      <c r="Y38" s="273">
        <v>0.95</v>
      </c>
      <c r="Z38" s="274"/>
      <c r="AA38" s="233"/>
      <c r="AB38" s="156"/>
      <c r="AC38" s="155"/>
      <c r="AD38" s="157"/>
      <c r="AE38" s="307" t="s">
        <v>12369</v>
      </c>
      <c r="AF38" s="225" t="s">
        <v>7358</v>
      </c>
      <c r="AG38" s="103" t="s">
        <v>7390</v>
      </c>
      <c r="AH38" s="162">
        <v>0.7</v>
      </c>
      <c r="AI38" s="162"/>
      <c r="AJ38" s="162"/>
      <c r="AK38" s="163"/>
      <c r="AL38" s="105">
        <f>ROUND(ROUND(ROUND(P31*Y38,0)*$AD$11,0)*AH38,0)</f>
        <v>460</v>
      </c>
      <c r="AM38" s="66"/>
    </row>
    <row r="39" spans="1:39" ht="16.75" customHeight="1" x14ac:dyDescent="0.3">
      <c r="A39" s="99">
        <v>33</v>
      </c>
      <c r="B39" s="100" t="s">
        <v>5097</v>
      </c>
      <c r="C39" s="192" t="s">
        <v>17721</v>
      </c>
      <c r="D39" s="70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81"/>
      <c r="P39" s="185"/>
      <c r="Q39" s="2"/>
      <c r="R39" s="2"/>
      <c r="S39" s="44"/>
      <c r="T39" s="284"/>
      <c r="U39" s="285"/>
      <c r="V39" s="285"/>
      <c r="W39" s="285"/>
      <c r="X39" s="2"/>
      <c r="Y39" s="145"/>
      <c r="Z39" s="71"/>
      <c r="AA39" s="232"/>
      <c r="AB39" s="72"/>
      <c r="AC39" s="145"/>
      <c r="AD39" s="71"/>
      <c r="AE39" s="308"/>
      <c r="AF39" s="225" t="s">
        <v>7391</v>
      </c>
      <c r="AG39" s="103" t="s">
        <v>7390</v>
      </c>
      <c r="AH39" s="162">
        <v>0.5</v>
      </c>
      <c r="AI39" s="162"/>
      <c r="AJ39" s="162"/>
      <c r="AK39" s="163"/>
      <c r="AL39" s="105">
        <f>ROUND(ROUND(ROUND(P31*Y38,0)*$AD$11,0)*AH39,0)</f>
        <v>329</v>
      </c>
      <c r="AM39" s="16"/>
    </row>
    <row r="40" spans="1:39" ht="16.75" customHeight="1" x14ac:dyDescent="0.3">
      <c r="A40" s="11">
        <v>33</v>
      </c>
      <c r="B40" s="14" t="s">
        <v>5096</v>
      </c>
      <c r="C40" s="10" t="s">
        <v>17720</v>
      </c>
      <c r="D40" s="70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81"/>
      <c r="P40" s="185"/>
      <c r="Q40" s="2"/>
      <c r="R40" s="2"/>
      <c r="S40" s="44"/>
      <c r="T40" s="45"/>
      <c r="U40" s="2"/>
      <c r="V40" s="2"/>
      <c r="W40" s="2"/>
      <c r="X40" s="2"/>
      <c r="Y40" s="145"/>
      <c r="Z40" s="71"/>
      <c r="AA40" s="232"/>
      <c r="AB40" s="72"/>
      <c r="AC40" s="145"/>
      <c r="AD40" s="71"/>
      <c r="AE40" s="36"/>
      <c r="AF40" s="201"/>
      <c r="AG40" s="55"/>
      <c r="AH40" s="141"/>
      <c r="AI40" s="268" t="s">
        <v>7356</v>
      </c>
      <c r="AJ40" s="53">
        <v>5</v>
      </c>
      <c r="AK40" s="181" t="s">
        <v>7357</v>
      </c>
      <c r="AL40" s="98">
        <f>ROUND(ROUND(P31*Y38,0)*$AD$11-AJ40,0)</f>
        <v>652</v>
      </c>
      <c r="AM40" s="16"/>
    </row>
    <row r="41" spans="1:39" ht="16.75" customHeight="1" x14ac:dyDescent="0.3">
      <c r="A41" s="99">
        <v>33</v>
      </c>
      <c r="B41" s="100" t="s">
        <v>5095</v>
      </c>
      <c r="C41" s="192" t="s">
        <v>17719</v>
      </c>
      <c r="D41" s="70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81"/>
      <c r="P41" s="185"/>
      <c r="Q41" s="2"/>
      <c r="R41" s="2"/>
      <c r="S41" s="44"/>
      <c r="T41" s="45"/>
      <c r="U41" s="2"/>
      <c r="V41" s="2"/>
      <c r="W41" s="2"/>
      <c r="X41" s="2"/>
      <c r="Y41" s="145"/>
      <c r="Z41" s="71"/>
      <c r="AA41" s="232"/>
      <c r="AB41" s="72"/>
      <c r="AC41" s="145"/>
      <c r="AD41" s="71"/>
      <c r="AE41" s="307" t="s">
        <v>12369</v>
      </c>
      <c r="AF41" s="225" t="s">
        <v>7358</v>
      </c>
      <c r="AG41" s="103" t="s">
        <v>7390</v>
      </c>
      <c r="AH41" s="162">
        <v>0.7</v>
      </c>
      <c r="AI41" s="269"/>
      <c r="AJ41" s="136"/>
      <c r="AK41" s="75"/>
      <c r="AL41" s="105">
        <f>ROUND(ROUND(ROUND(P31*Y38,0)*$AD$11,0)*AH41-AJ40,0)</f>
        <v>455</v>
      </c>
      <c r="AM41" s="16"/>
    </row>
    <row r="42" spans="1:39" ht="16.75" customHeight="1" x14ac:dyDescent="0.3">
      <c r="A42" s="99">
        <v>33</v>
      </c>
      <c r="B42" s="100" t="s">
        <v>5094</v>
      </c>
      <c r="C42" s="192" t="s">
        <v>17718</v>
      </c>
      <c r="D42" s="70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81"/>
      <c r="P42" s="164"/>
      <c r="Q42" s="8"/>
      <c r="R42" s="8"/>
      <c r="S42" s="24"/>
      <c r="T42" s="43"/>
      <c r="U42" s="8"/>
      <c r="V42" s="8"/>
      <c r="W42" s="8"/>
      <c r="X42" s="8"/>
      <c r="Y42" s="180"/>
      <c r="Z42" s="73"/>
      <c r="AA42" s="232"/>
      <c r="AB42" s="72"/>
      <c r="AC42" s="145"/>
      <c r="AD42" s="71"/>
      <c r="AE42" s="308"/>
      <c r="AF42" s="225" t="s">
        <v>7391</v>
      </c>
      <c r="AG42" s="103" t="s">
        <v>7390</v>
      </c>
      <c r="AH42" s="162">
        <v>0.5</v>
      </c>
      <c r="AI42" s="270"/>
      <c r="AJ42" s="144"/>
      <c r="AK42" s="150"/>
      <c r="AL42" s="105">
        <f>ROUND(ROUND(ROUND(P31*Y38,0)*$AD$11,0)*AH42-AJ40,0)</f>
        <v>324</v>
      </c>
      <c r="AM42" s="16"/>
    </row>
    <row r="43" spans="1:39" ht="16.75" customHeight="1" x14ac:dyDescent="0.3">
      <c r="A43" s="11">
        <v>33</v>
      </c>
      <c r="B43" s="14" t="s">
        <v>5093</v>
      </c>
      <c r="C43" s="10" t="s">
        <v>17717</v>
      </c>
      <c r="D43" s="124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6"/>
      <c r="P43" s="70" t="s">
        <v>7398</v>
      </c>
      <c r="Q43" s="2"/>
      <c r="R43" s="2"/>
      <c r="S43" s="44"/>
      <c r="T43" s="49"/>
      <c r="U43" s="36"/>
      <c r="V43" s="36"/>
      <c r="W43" s="36"/>
      <c r="X43" s="36"/>
      <c r="Y43" s="217"/>
      <c r="Z43" s="50"/>
      <c r="AA43" s="12"/>
      <c r="AB43" s="45"/>
      <c r="AC43" s="2"/>
      <c r="AD43" s="44"/>
      <c r="AE43" s="36"/>
      <c r="AF43" s="53"/>
      <c r="AG43" s="36"/>
      <c r="AH43" s="36"/>
      <c r="AI43" s="36"/>
      <c r="AJ43" s="36"/>
      <c r="AK43" s="50"/>
      <c r="AL43" s="98">
        <f>ROUND(P49*$AD$11,0)</f>
        <v>634</v>
      </c>
      <c r="AM43" s="16"/>
    </row>
    <row r="44" spans="1:39" ht="16.75" customHeight="1" x14ac:dyDescent="0.3">
      <c r="A44" s="99">
        <v>33</v>
      </c>
      <c r="B44" s="100" t="s">
        <v>5092</v>
      </c>
      <c r="C44" s="192" t="s">
        <v>17716</v>
      </c>
      <c r="D44" s="124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6"/>
      <c r="P44" s="185"/>
      <c r="Q44" s="2"/>
      <c r="R44" s="2"/>
      <c r="S44" s="44"/>
      <c r="T44" s="45"/>
      <c r="U44" s="2"/>
      <c r="V44" s="2"/>
      <c r="W44" s="2"/>
      <c r="X44" s="2"/>
      <c r="Y44" s="145"/>
      <c r="Z44" s="71"/>
      <c r="AA44" s="232"/>
      <c r="AB44" s="72"/>
      <c r="AC44" s="145"/>
      <c r="AD44" s="71"/>
      <c r="AE44" s="307" t="s">
        <v>12369</v>
      </c>
      <c r="AF44" s="225" t="s">
        <v>7358</v>
      </c>
      <c r="AG44" s="103" t="s">
        <v>7390</v>
      </c>
      <c r="AH44" s="162">
        <v>0.7</v>
      </c>
      <c r="AI44" s="162"/>
      <c r="AJ44" s="162"/>
      <c r="AK44" s="163"/>
      <c r="AL44" s="105">
        <f>ROUND(ROUND(P49*$AD$11,0)*AH44,0)</f>
        <v>444</v>
      </c>
      <c r="AM44" s="16"/>
    </row>
    <row r="45" spans="1:39" ht="16.75" customHeight="1" x14ac:dyDescent="0.3">
      <c r="A45" s="99">
        <v>33</v>
      </c>
      <c r="B45" s="100" t="s">
        <v>5091</v>
      </c>
      <c r="C45" s="192" t="s">
        <v>17715</v>
      </c>
      <c r="D45" s="70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81"/>
      <c r="P45" s="185"/>
      <c r="Q45" s="2"/>
      <c r="R45" s="2"/>
      <c r="S45" s="44"/>
      <c r="T45" s="45"/>
      <c r="U45" s="2"/>
      <c r="V45" s="2"/>
      <c r="W45" s="2"/>
      <c r="X45" s="2"/>
      <c r="Y45" s="145"/>
      <c r="Z45" s="71"/>
      <c r="AA45" s="232"/>
      <c r="AB45" s="72"/>
      <c r="AC45" s="145"/>
      <c r="AD45" s="71"/>
      <c r="AE45" s="308"/>
      <c r="AF45" s="225" t="s">
        <v>7391</v>
      </c>
      <c r="AG45" s="103" t="s">
        <v>7390</v>
      </c>
      <c r="AH45" s="162">
        <v>0.5</v>
      </c>
      <c r="AI45" s="162"/>
      <c r="AJ45" s="162"/>
      <c r="AK45" s="163"/>
      <c r="AL45" s="105">
        <f>ROUND(ROUND(P49*$AD$11,0)*AH45,0)</f>
        <v>317</v>
      </c>
      <c r="AM45" s="16"/>
    </row>
    <row r="46" spans="1:39" ht="16.75" customHeight="1" x14ac:dyDescent="0.3">
      <c r="A46" s="11">
        <v>33</v>
      </c>
      <c r="B46" s="14" t="s">
        <v>5090</v>
      </c>
      <c r="C46" s="10" t="s">
        <v>17714</v>
      </c>
      <c r="D46" s="70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81"/>
      <c r="P46" s="185"/>
      <c r="Q46" s="2"/>
      <c r="R46" s="2"/>
      <c r="S46" s="44"/>
      <c r="T46" s="45"/>
      <c r="U46" s="2"/>
      <c r="V46" s="2"/>
      <c r="W46" s="2"/>
      <c r="X46" s="2"/>
      <c r="Y46" s="145"/>
      <c r="Z46" s="71"/>
      <c r="AA46" s="232"/>
      <c r="AB46" s="72"/>
      <c r="AC46" s="145"/>
      <c r="AD46" s="71"/>
      <c r="AE46" s="36"/>
      <c r="AF46" s="201"/>
      <c r="AG46" s="55"/>
      <c r="AH46" s="141"/>
      <c r="AI46" s="268" t="s">
        <v>7356</v>
      </c>
      <c r="AJ46" s="53">
        <v>5</v>
      </c>
      <c r="AK46" s="181" t="s">
        <v>7357</v>
      </c>
      <c r="AL46" s="98">
        <f>ROUND(P49*$AD$11-AJ46,0)</f>
        <v>629</v>
      </c>
      <c r="AM46" s="16"/>
    </row>
    <row r="47" spans="1:39" ht="16.75" customHeight="1" x14ac:dyDescent="0.3">
      <c r="A47" s="99">
        <v>33</v>
      </c>
      <c r="B47" s="100" t="s">
        <v>5089</v>
      </c>
      <c r="C47" s="192" t="s">
        <v>17713</v>
      </c>
      <c r="D47" s="70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81"/>
      <c r="P47" s="185"/>
      <c r="Q47" s="2"/>
      <c r="R47" s="2"/>
      <c r="S47" s="44"/>
      <c r="T47" s="45"/>
      <c r="U47" s="2"/>
      <c r="V47" s="2"/>
      <c r="W47" s="2"/>
      <c r="X47" s="2"/>
      <c r="Y47" s="145"/>
      <c r="Z47" s="71"/>
      <c r="AA47" s="232"/>
      <c r="AB47" s="72"/>
      <c r="AC47" s="145"/>
      <c r="AD47" s="71"/>
      <c r="AE47" s="307" t="s">
        <v>12369</v>
      </c>
      <c r="AF47" s="225" t="s">
        <v>7358</v>
      </c>
      <c r="AG47" s="103" t="s">
        <v>7390</v>
      </c>
      <c r="AH47" s="162">
        <v>0.7</v>
      </c>
      <c r="AI47" s="269"/>
      <c r="AJ47" s="136"/>
      <c r="AK47" s="75"/>
      <c r="AL47" s="105">
        <f>ROUND(ROUND(P49*$AD$11,0)*AH47-AJ46,0)</f>
        <v>439</v>
      </c>
      <c r="AM47" s="16"/>
    </row>
    <row r="48" spans="1:39" ht="16.75" customHeight="1" x14ac:dyDescent="0.3">
      <c r="A48" s="99">
        <v>33</v>
      </c>
      <c r="B48" s="100" t="s">
        <v>5088</v>
      </c>
      <c r="C48" s="192" t="s">
        <v>17712</v>
      </c>
      <c r="D48" s="70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81"/>
      <c r="P48" s="185"/>
      <c r="Q48" s="2"/>
      <c r="R48" s="2"/>
      <c r="S48" s="44"/>
      <c r="T48" s="45"/>
      <c r="U48" s="2"/>
      <c r="V48" s="2"/>
      <c r="W48" s="2"/>
      <c r="X48" s="2"/>
      <c r="Y48" s="145"/>
      <c r="Z48" s="71"/>
      <c r="AA48" s="232"/>
      <c r="AB48" s="72"/>
      <c r="AC48" s="145"/>
      <c r="AD48" s="71"/>
      <c r="AE48" s="308"/>
      <c r="AF48" s="225" t="s">
        <v>7391</v>
      </c>
      <c r="AG48" s="103" t="s">
        <v>7390</v>
      </c>
      <c r="AH48" s="162">
        <v>0.5</v>
      </c>
      <c r="AI48" s="270"/>
      <c r="AJ48" s="144"/>
      <c r="AK48" s="150"/>
      <c r="AL48" s="105">
        <f>ROUND(ROUND(P49*$AD$11,0)*AH48-AJ46,0)</f>
        <v>312</v>
      </c>
      <c r="AM48" s="16"/>
    </row>
    <row r="49" spans="1:39" ht="16.75" customHeight="1" x14ac:dyDescent="0.3">
      <c r="A49" s="11">
        <v>33</v>
      </c>
      <c r="B49" s="14" t="s">
        <v>5087</v>
      </c>
      <c r="C49" s="10" t="s">
        <v>17711</v>
      </c>
      <c r="D49" s="124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6"/>
      <c r="P49" s="271">
        <f>'21共同生活援助（日中支援型）'!P49</f>
        <v>906</v>
      </c>
      <c r="Q49" s="272"/>
      <c r="R49" s="2" t="s">
        <v>7388</v>
      </c>
      <c r="S49" s="2"/>
      <c r="T49" s="281" t="s">
        <v>7380</v>
      </c>
      <c r="U49" s="282"/>
      <c r="V49" s="282"/>
      <c r="W49" s="282"/>
      <c r="X49" s="36"/>
      <c r="Y49" s="217"/>
      <c r="Z49" s="74"/>
      <c r="AA49" s="232"/>
      <c r="AB49" s="72"/>
      <c r="AC49" s="145"/>
      <c r="AD49" s="71"/>
      <c r="AE49" s="36"/>
      <c r="AF49" s="194"/>
      <c r="AG49" s="7"/>
      <c r="AH49" s="7"/>
      <c r="AI49" s="36"/>
      <c r="AJ49" s="7"/>
      <c r="AK49" s="37"/>
      <c r="AL49" s="98">
        <f>ROUND(ROUND(P49*Y50,0)*$AD$11,0)</f>
        <v>590</v>
      </c>
      <c r="AM49" s="66"/>
    </row>
    <row r="50" spans="1:39" ht="16.75" customHeight="1" x14ac:dyDescent="0.3">
      <c r="A50" s="99">
        <v>33</v>
      </c>
      <c r="B50" s="100" t="s">
        <v>5086</v>
      </c>
      <c r="C50" s="192" t="s">
        <v>17710</v>
      </c>
      <c r="D50" s="124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6"/>
      <c r="P50" s="72"/>
      <c r="Q50" s="145"/>
      <c r="R50" s="2"/>
      <c r="S50" s="2"/>
      <c r="T50" s="284"/>
      <c r="U50" s="285"/>
      <c r="V50" s="285"/>
      <c r="W50" s="285"/>
      <c r="X50" s="136" t="s">
        <v>7404</v>
      </c>
      <c r="Y50" s="273">
        <v>0.93</v>
      </c>
      <c r="Z50" s="274"/>
      <c r="AA50" s="233"/>
      <c r="AB50" s="156"/>
      <c r="AC50" s="155"/>
      <c r="AD50" s="157"/>
      <c r="AE50" s="307" t="s">
        <v>12369</v>
      </c>
      <c r="AF50" s="225" t="s">
        <v>7358</v>
      </c>
      <c r="AG50" s="103" t="s">
        <v>7390</v>
      </c>
      <c r="AH50" s="162">
        <v>0.7</v>
      </c>
      <c r="AI50" s="162"/>
      <c r="AJ50" s="162"/>
      <c r="AK50" s="163"/>
      <c r="AL50" s="105">
        <f>ROUND(ROUND(ROUND(P49*Y50,0)*$AD$11,0)*AH50,0)</f>
        <v>413</v>
      </c>
      <c r="AM50" s="66"/>
    </row>
    <row r="51" spans="1:39" ht="16.75" customHeight="1" x14ac:dyDescent="0.3">
      <c r="A51" s="99">
        <v>33</v>
      </c>
      <c r="B51" s="100" t="s">
        <v>5085</v>
      </c>
      <c r="C51" s="192" t="s">
        <v>17709</v>
      </c>
      <c r="D51" s="70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81"/>
      <c r="P51" s="185"/>
      <c r="Q51" s="2"/>
      <c r="R51" s="2"/>
      <c r="S51" s="44"/>
      <c r="T51" s="284"/>
      <c r="U51" s="285"/>
      <c r="V51" s="285"/>
      <c r="W51" s="285"/>
      <c r="X51" s="2"/>
      <c r="Y51" s="145"/>
      <c r="Z51" s="71"/>
      <c r="AA51" s="232"/>
      <c r="AB51" s="72"/>
      <c r="AC51" s="145"/>
      <c r="AD51" s="71"/>
      <c r="AE51" s="308"/>
      <c r="AF51" s="225" t="s">
        <v>7391</v>
      </c>
      <c r="AG51" s="103" t="s">
        <v>7390</v>
      </c>
      <c r="AH51" s="162">
        <v>0.5</v>
      </c>
      <c r="AI51" s="162"/>
      <c r="AJ51" s="162"/>
      <c r="AK51" s="163"/>
      <c r="AL51" s="105">
        <f>ROUND(ROUND(ROUND(P49*Y50,0)*$AD$11,0)*AH51,0)</f>
        <v>295</v>
      </c>
      <c r="AM51" s="16"/>
    </row>
    <row r="52" spans="1:39" ht="16.75" customHeight="1" x14ac:dyDescent="0.3">
      <c r="A52" s="11">
        <v>33</v>
      </c>
      <c r="B52" s="14" t="s">
        <v>5084</v>
      </c>
      <c r="C52" s="10" t="s">
        <v>17708</v>
      </c>
      <c r="D52" s="70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81"/>
      <c r="P52" s="185"/>
      <c r="Q52" s="2"/>
      <c r="R52" s="2"/>
      <c r="S52" s="44"/>
      <c r="T52" s="45"/>
      <c r="U52" s="2"/>
      <c r="V52" s="2"/>
      <c r="W52" s="2"/>
      <c r="X52" s="2"/>
      <c r="Y52" s="145"/>
      <c r="Z52" s="71"/>
      <c r="AA52" s="232"/>
      <c r="AB52" s="72"/>
      <c r="AC52" s="145"/>
      <c r="AD52" s="71"/>
      <c r="AE52" s="36"/>
      <c r="AF52" s="201"/>
      <c r="AG52" s="55"/>
      <c r="AH52" s="141"/>
      <c r="AI52" s="268" t="s">
        <v>7356</v>
      </c>
      <c r="AJ52" s="53">
        <v>5</v>
      </c>
      <c r="AK52" s="181" t="s">
        <v>7357</v>
      </c>
      <c r="AL52" s="98">
        <f>ROUND(ROUND(P49*Y50,0)*$AD$11-AJ52,0)</f>
        <v>585</v>
      </c>
      <c r="AM52" s="16"/>
    </row>
    <row r="53" spans="1:39" ht="16.75" customHeight="1" x14ac:dyDescent="0.3">
      <c r="A53" s="99">
        <v>33</v>
      </c>
      <c r="B53" s="100" t="s">
        <v>5083</v>
      </c>
      <c r="C53" s="192" t="s">
        <v>17707</v>
      </c>
      <c r="D53" s="70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81"/>
      <c r="P53" s="185"/>
      <c r="Q53" s="2"/>
      <c r="R53" s="2"/>
      <c r="S53" s="44"/>
      <c r="T53" s="45"/>
      <c r="U53" s="2"/>
      <c r="V53" s="2"/>
      <c r="W53" s="2"/>
      <c r="X53" s="2"/>
      <c r="Y53" s="145"/>
      <c r="Z53" s="71"/>
      <c r="AA53" s="232"/>
      <c r="AB53" s="72"/>
      <c r="AC53" s="145"/>
      <c r="AD53" s="71"/>
      <c r="AE53" s="307" t="s">
        <v>12369</v>
      </c>
      <c r="AF53" s="225" t="s">
        <v>7358</v>
      </c>
      <c r="AG53" s="103" t="s">
        <v>7390</v>
      </c>
      <c r="AH53" s="162">
        <v>0.7</v>
      </c>
      <c r="AI53" s="269"/>
      <c r="AJ53" s="136"/>
      <c r="AK53" s="75"/>
      <c r="AL53" s="105">
        <f>ROUND(ROUND(ROUND(P49*Y50,0)*$AD$11,0)*AH53-AJ52,0)</f>
        <v>408</v>
      </c>
      <c r="AM53" s="16"/>
    </row>
    <row r="54" spans="1:39" ht="16.75" customHeight="1" x14ac:dyDescent="0.3">
      <c r="A54" s="99">
        <v>33</v>
      </c>
      <c r="B54" s="100" t="s">
        <v>5082</v>
      </c>
      <c r="C54" s="192" t="s">
        <v>17706</v>
      </c>
      <c r="D54" s="70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81"/>
      <c r="P54" s="185"/>
      <c r="Q54" s="2"/>
      <c r="R54" s="2"/>
      <c r="S54" s="44"/>
      <c r="T54" s="43"/>
      <c r="U54" s="8"/>
      <c r="V54" s="8"/>
      <c r="W54" s="8"/>
      <c r="X54" s="8"/>
      <c r="Y54" s="180"/>
      <c r="Z54" s="73"/>
      <c r="AA54" s="232"/>
      <c r="AB54" s="72"/>
      <c r="AC54" s="145"/>
      <c r="AD54" s="71"/>
      <c r="AE54" s="308"/>
      <c r="AF54" s="225" t="s">
        <v>7391</v>
      </c>
      <c r="AG54" s="103" t="s">
        <v>7390</v>
      </c>
      <c r="AH54" s="162">
        <v>0.5</v>
      </c>
      <c r="AI54" s="270"/>
      <c r="AJ54" s="144"/>
      <c r="AK54" s="150"/>
      <c r="AL54" s="105">
        <f>ROUND(ROUND(ROUND(P49*Y50,0)*$AD$11,0)*AH54-AJ52,0)</f>
        <v>290</v>
      </c>
      <c r="AM54" s="16"/>
    </row>
    <row r="55" spans="1:39" ht="16.75" customHeight="1" x14ac:dyDescent="0.3">
      <c r="A55" s="11">
        <v>33</v>
      </c>
      <c r="B55" s="14" t="s">
        <v>5081</v>
      </c>
      <c r="C55" s="10" t="s">
        <v>17705</v>
      </c>
      <c r="D55" s="124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6"/>
      <c r="P55" s="185"/>
      <c r="Q55" s="2"/>
      <c r="R55" s="2"/>
      <c r="S55" s="44"/>
      <c r="T55" s="281" t="s">
        <v>13491</v>
      </c>
      <c r="U55" s="282"/>
      <c r="V55" s="282"/>
      <c r="W55" s="282"/>
      <c r="X55" s="2"/>
      <c r="Y55" s="145"/>
      <c r="Z55" s="71"/>
      <c r="AA55" s="232"/>
      <c r="AB55" s="72"/>
      <c r="AC55" s="145"/>
      <c r="AD55" s="71"/>
      <c r="AE55" s="36"/>
      <c r="AF55" s="194"/>
      <c r="AG55" s="7"/>
      <c r="AH55" s="7"/>
      <c r="AI55" s="36"/>
      <c r="AJ55" s="7"/>
      <c r="AK55" s="37"/>
      <c r="AL55" s="98">
        <f>ROUND(ROUND(P49*Y56,0)*$AD$11,0)</f>
        <v>603</v>
      </c>
      <c r="AM55" s="66"/>
    </row>
    <row r="56" spans="1:39" ht="16.75" customHeight="1" x14ac:dyDescent="0.3">
      <c r="A56" s="99">
        <v>33</v>
      </c>
      <c r="B56" s="100" t="s">
        <v>5080</v>
      </c>
      <c r="C56" s="192" t="s">
        <v>17704</v>
      </c>
      <c r="D56" s="124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6"/>
      <c r="P56" s="185"/>
      <c r="Q56" s="2"/>
      <c r="R56" s="2"/>
      <c r="S56" s="44"/>
      <c r="T56" s="284" t="s">
        <v>7405</v>
      </c>
      <c r="U56" s="285"/>
      <c r="V56" s="285"/>
      <c r="W56" s="285"/>
      <c r="X56" s="136" t="s">
        <v>7404</v>
      </c>
      <c r="Y56" s="273">
        <v>0.95</v>
      </c>
      <c r="Z56" s="274"/>
      <c r="AA56" s="233"/>
      <c r="AB56" s="156"/>
      <c r="AC56" s="155"/>
      <c r="AD56" s="157"/>
      <c r="AE56" s="307" t="s">
        <v>12369</v>
      </c>
      <c r="AF56" s="225" t="s">
        <v>7358</v>
      </c>
      <c r="AG56" s="103" t="s">
        <v>7390</v>
      </c>
      <c r="AH56" s="162">
        <v>0.7</v>
      </c>
      <c r="AI56" s="162"/>
      <c r="AJ56" s="162"/>
      <c r="AK56" s="163"/>
      <c r="AL56" s="105">
        <f>ROUND(ROUND(ROUND(P49*Y56,0)*$AD$11,0)*AH56,0)</f>
        <v>422</v>
      </c>
      <c r="AM56" s="66"/>
    </row>
    <row r="57" spans="1:39" ht="16.75" customHeight="1" x14ac:dyDescent="0.3">
      <c r="A57" s="99">
        <v>33</v>
      </c>
      <c r="B57" s="100" t="s">
        <v>5079</v>
      </c>
      <c r="C57" s="192" t="s">
        <v>17703</v>
      </c>
      <c r="D57" s="70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81"/>
      <c r="P57" s="185"/>
      <c r="Q57" s="2"/>
      <c r="R57" s="2"/>
      <c r="S57" s="44"/>
      <c r="T57" s="284"/>
      <c r="U57" s="285"/>
      <c r="V57" s="285"/>
      <c r="W57" s="285"/>
      <c r="X57" s="2"/>
      <c r="Y57" s="145"/>
      <c r="Z57" s="71"/>
      <c r="AA57" s="232"/>
      <c r="AB57" s="72"/>
      <c r="AC57" s="145"/>
      <c r="AD57" s="71"/>
      <c r="AE57" s="308"/>
      <c r="AF57" s="225" t="s">
        <v>7391</v>
      </c>
      <c r="AG57" s="103" t="s">
        <v>7390</v>
      </c>
      <c r="AH57" s="162">
        <v>0.5</v>
      </c>
      <c r="AI57" s="162"/>
      <c r="AJ57" s="162"/>
      <c r="AK57" s="163"/>
      <c r="AL57" s="105">
        <f>ROUND(ROUND(ROUND(P49*Y56,0)*$AD$11,0)*AH57,0)</f>
        <v>302</v>
      </c>
      <c r="AM57" s="16"/>
    </row>
    <row r="58" spans="1:39" ht="16.75" customHeight="1" x14ac:dyDescent="0.3">
      <c r="A58" s="11">
        <v>33</v>
      </c>
      <c r="B58" s="14" t="s">
        <v>5078</v>
      </c>
      <c r="C58" s="10" t="s">
        <v>17702</v>
      </c>
      <c r="D58" s="70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81"/>
      <c r="P58" s="185"/>
      <c r="Q58" s="2"/>
      <c r="R58" s="2"/>
      <c r="S58" s="44"/>
      <c r="T58" s="45"/>
      <c r="U58" s="2"/>
      <c r="V58" s="2"/>
      <c r="W58" s="2"/>
      <c r="X58" s="2"/>
      <c r="Y58" s="145"/>
      <c r="Z58" s="71"/>
      <c r="AA58" s="232"/>
      <c r="AB58" s="72"/>
      <c r="AC58" s="145"/>
      <c r="AD58" s="71"/>
      <c r="AE58" s="36"/>
      <c r="AF58" s="201"/>
      <c r="AG58" s="55"/>
      <c r="AH58" s="141"/>
      <c r="AI58" s="268" t="s">
        <v>7356</v>
      </c>
      <c r="AJ58" s="53">
        <v>5</v>
      </c>
      <c r="AK58" s="181" t="s">
        <v>7357</v>
      </c>
      <c r="AL58" s="98">
        <f>ROUND(ROUND(P49*Y56,0)*$AD$11-AJ58,0)</f>
        <v>598</v>
      </c>
      <c r="AM58" s="16"/>
    </row>
    <row r="59" spans="1:39" ht="16.75" customHeight="1" x14ac:dyDescent="0.3">
      <c r="A59" s="99">
        <v>33</v>
      </c>
      <c r="B59" s="100" t="s">
        <v>5077</v>
      </c>
      <c r="C59" s="192" t="s">
        <v>17701</v>
      </c>
      <c r="D59" s="70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81"/>
      <c r="P59" s="185"/>
      <c r="Q59" s="2"/>
      <c r="R59" s="2"/>
      <c r="S59" s="44"/>
      <c r="T59" s="45"/>
      <c r="U59" s="2"/>
      <c r="V59" s="2"/>
      <c r="W59" s="2"/>
      <c r="X59" s="2"/>
      <c r="Y59" s="145"/>
      <c r="Z59" s="71"/>
      <c r="AA59" s="232"/>
      <c r="AB59" s="72"/>
      <c r="AC59" s="145"/>
      <c r="AD59" s="71"/>
      <c r="AE59" s="307" t="s">
        <v>12369</v>
      </c>
      <c r="AF59" s="225" t="s">
        <v>7358</v>
      </c>
      <c r="AG59" s="103" t="s">
        <v>7390</v>
      </c>
      <c r="AH59" s="162">
        <v>0.7</v>
      </c>
      <c r="AI59" s="269"/>
      <c r="AJ59" s="136"/>
      <c r="AK59" s="75"/>
      <c r="AL59" s="105">
        <f>ROUND(ROUND(ROUND(P49*Y56,0)*$AD$11,0)*AH59-AJ58,0)</f>
        <v>417</v>
      </c>
      <c r="AM59" s="16"/>
    </row>
    <row r="60" spans="1:39" ht="16.75" customHeight="1" x14ac:dyDescent="0.3">
      <c r="A60" s="99">
        <v>33</v>
      </c>
      <c r="B60" s="100" t="s">
        <v>5076</v>
      </c>
      <c r="C60" s="192" t="s">
        <v>17700</v>
      </c>
      <c r="D60" s="70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81"/>
      <c r="P60" s="185"/>
      <c r="Q60" s="2"/>
      <c r="R60" s="2"/>
      <c r="S60" s="44"/>
      <c r="T60" s="43"/>
      <c r="U60" s="8"/>
      <c r="V60" s="8"/>
      <c r="W60" s="8"/>
      <c r="X60" s="8"/>
      <c r="Y60" s="180"/>
      <c r="Z60" s="73"/>
      <c r="AA60" s="232"/>
      <c r="AB60" s="72"/>
      <c r="AC60" s="145"/>
      <c r="AD60" s="71"/>
      <c r="AE60" s="308"/>
      <c r="AF60" s="225" t="s">
        <v>7391</v>
      </c>
      <c r="AG60" s="103" t="s">
        <v>7390</v>
      </c>
      <c r="AH60" s="162">
        <v>0.5</v>
      </c>
      <c r="AI60" s="270"/>
      <c r="AJ60" s="144"/>
      <c r="AK60" s="150"/>
      <c r="AL60" s="105">
        <f>ROUND(ROUND(ROUND(P49*Y56,0)*$AD$11,0)*AH60-AJ58,0)</f>
        <v>297</v>
      </c>
      <c r="AM60" s="16"/>
    </row>
    <row r="61" spans="1:39" ht="16.75" customHeight="1" x14ac:dyDescent="0.3">
      <c r="A61" s="11">
        <v>33</v>
      </c>
      <c r="B61" s="14" t="s">
        <v>5075</v>
      </c>
      <c r="C61" s="10" t="s">
        <v>17699</v>
      </c>
      <c r="D61" s="124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6"/>
      <c r="P61" s="167" t="s">
        <v>7734</v>
      </c>
      <c r="Q61" s="36"/>
      <c r="R61" s="36"/>
      <c r="S61" s="50"/>
      <c r="T61" s="49"/>
      <c r="U61" s="36"/>
      <c r="V61" s="36"/>
      <c r="W61" s="36"/>
      <c r="X61" s="36"/>
      <c r="Y61" s="217"/>
      <c r="Z61" s="50"/>
      <c r="AA61" s="12"/>
      <c r="AB61" s="45"/>
      <c r="AC61" s="2"/>
      <c r="AD61" s="44"/>
      <c r="AE61" s="36"/>
      <c r="AF61" s="53"/>
      <c r="AG61" s="36"/>
      <c r="AH61" s="36"/>
      <c r="AI61" s="36"/>
      <c r="AJ61" s="36"/>
      <c r="AK61" s="50"/>
      <c r="AL61" s="98">
        <f>ROUND(P67*$AD$11,0)</f>
        <v>505</v>
      </c>
      <c r="AM61" s="16"/>
    </row>
    <row r="62" spans="1:39" ht="16.75" customHeight="1" x14ac:dyDescent="0.3">
      <c r="A62" s="99">
        <v>33</v>
      </c>
      <c r="B62" s="100" t="s">
        <v>5074</v>
      </c>
      <c r="C62" s="192" t="s">
        <v>17698</v>
      </c>
      <c r="D62" s="124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6"/>
      <c r="P62" s="185"/>
      <c r="Q62" s="2"/>
      <c r="R62" s="2"/>
      <c r="S62" s="44"/>
      <c r="T62" s="45"/>
      <c r="U62" s="2"/>
      <c r="V62" s="2"/>
      <c r="W62" s="2"/>
      <c r="X62" s="2"/>
      <c r="Y62" s="145"/>
      <c r="Z62" s="71"/>
      <c r="AA62" s="232"/>
      <c r="AB62" s="72"/>
      <c r="AC62" s="145"/>
      <c r="AD62" s="71"/>
      <c r="AE62" s="307" t="s">
        <v>12369</v>
      </c>
      <c r="AF62" s="225" t="s">
        <v>7358</v>
      </c>
      <c r="AG62" s="103" t="s">
        <v>7390</v>
      </c>
      <c r="AH62" s="162">
        <v>0.7</v>
      </c>
      <c r="AI62" s="162"/>
      <c r="AJ62" s="162"/>
      <c r="AK62" s="163"/>
      <c r="AL62" s="105">
        <f>ROUND(ROUND(P67*$AD$11,0)*AH62,0)</f>
        <v>354</v>
      </c>
      <c r="AM62" s="16"/>
    </row>
    <row r="63" spans="1:39" ht="16.75" customHeight="1" x14ac:dyDescent="0.3">
      <c r="A63" s="99">
        <v>33</v>
      </c>
      <c r="B63" s="100" t="s">
        <v>5073</v>
      </c>
      <c r="C63" s="192" t="s">
        <v>17697</v>
      </c>
      <c r="D63" s="70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81"/>
      <c r="P63" s="185"/>
      <c r="Q63" s="2"/>
      <c r="R63" s="2"/>
      <c r="S63" s="44"/>
      <c r="T63" s="45"/>
      <c r="U63" s="2"/>
      <c r="V63" s="2"/>
      <c r="W63" s="2"/>
      <c r="X63" s="2"/>
      <c r="Y63" s="145"/>
      <c r="Z63" s="71"/>
      <c r="AA63" s="232"/>
      <c r="AB63" s="72"/>
      <c r="AC63" s="145"/>
      <c r="AD63" s="71"/>
      <c r="AE63" s="308"/>
      <c r="AF63" s="225" t="s">
        <v>7391</v>
      </c>
      <c r="AG63" s="103" t="s">
        <v>7390</v>
      </c>
      <c r="AH63" s="162">
        <v>0.5</v>
      </c>
      <c r="AI63" s="162"/>
      <c r="AJ63" s="162"/>
      <c r="AK63" s="163"/>
      <c r="AL63" s="105">
        <f>ROUND(ROUND(P67*$AD$11,0)*AH63,0)</f>
        <v>253</v>
      </c>
      <c r="AM63" s="16"/>
    </row>
    <row r="64" spans="1:39" ht="16.75" customHeight="1" x14ac:dyDescent="0.3">
      <c r="A64" s="11">
        <v>33</v>
      </c>
      <c r="B64" s="14" t="s">
        <v>5072</v>
      </c>
      <c r="C64" s="10" t="s">
        <v>17696</v>
      </c>
      <c r="D64" s="70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81"/>
      <c r="P64" s="185"/>
      <c r="Q64" s="2"/>
      <c r="R64" s="2"/>
      <c r="S64" s="44"/>
      <c r="T64" s="45"/>
      <c r="U64" s="2"/>
      <c r="V64" s="2"/>
      <c r="W64" s="2"/>
      <c r="X64" s="2"/>
      <c r="Y64" s="145"/>
      <c r="Z64" s="71"/>
      <c r="AA64" s="232"/>
      <c r="AB64" s="72"/>
      <c r="AC64" s="145"/>
      <c r="AD64" s="71"/>
      <c r="AE64" s="36"/>
      <c r="AF64" s="201"/>
      <c r="AG64" s="55"/>
      <c r="AH64" s="141"/>
      <c r="AI64" s="268" t="s">
        <v>7356</v>
      </c>
      <c r="AJ64" s="53">
        <v>5</v>
      </c>
      <c r="AK64" s="181" t="s">
        <v>7357</v>
      </c>
      <c r="AL64" s="98">
        <f>ROUND(P67*$AD$11-AJ64,0)</f>
        <v>500</v>
      </c>
      <c r="AM64" s="16"/>
    </row>
    <row r="65" spans="1:39" ht="16.75" customHeight="1" x14ac:dyDescent="0.3">
      <c r="A65" s="99">
        <v>33</v>
      </c>
      <c r="B65" s="100" t="s">
        <v>5071</v>
      </c>
      <c r="C65" s="192" t="s">
        <v>17695</v>
      </c>
      <c r="D65" s="70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81"/>
      <c r="P65" s="185"/>
      <c r="Q65" s="2"/>
      <c r="R65" s="2"/>
      <c r="S65" s="44"/>
      <c r="T65" s="45"/>
      <c r="U65" s="2"/>
      <c r="V65" s="2"/>
      <c r="W65" s="2"/>
      <c r="X65" s="2"/>
      <c r="Y65" s="145"/>
      <c r="Z65" s="71"/>
      <c r="AA65" s="232"/>
      <c r="AB65" s="72"/>
      <c r="AC65" s="145"/>
      <c r="AD65" s="71"/>
      <c r="AE65" s="307" t="s">
        <v>12369</v>
      </c>
      <c r="AF65" s="225" t="s">
        <v>7358</v>
      </c>
      <c r="AG65" s="103" t="s">
        <v>7390</v>
      </c>
      <c r="AH65" s="162">
        <v>0.7</v>
      </c>
      <c r="AI65" s="269"/>
      <c r="AJ65" s="136"/>
      <c r="AK65" s="75"/>
      <c r="AL65" s="105">
        <f>ROUND(ROUND(P67*$AD$11,0)*AH65-AJ64,0)</f>
        <v>349</v>
      </c>
      <c r="AM65" s="16"/>
    </row>
    <row r="66" spans="1:39" ht="16.75" customHeight="1" x14ac:dyDescent="0.3">
      <c r="A66" s="99">
        <v>33</v>
      </c>
      <c r="B66" s="100" t="s">
        <v>5070</v>
      </c>
      <c r="C66" s="192" t="s">
        <v>17694</v>
      </c>
      <c r="D66" s="70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81"/>
      <c r="P66" s="185"/>
      <c r="Q66" s="2"/>
      <c r="R66" s="2"/>
      <c r="S66" s="44"/>
      <c r="T66" s="45"/>
      <c r="U66" s="2"/>
      <c r="V66" s="2"/>
      <c r="W66" s="2"/>
      <c r="X66" s="2"/>
      <c r="Y66" s="145"/>
      <c r="Z66" s="71"/>
      <c r="AA66" s="232"/>
      <c r="AB66" s="72"/>
      <c r="AC66" s="145"/>
      <c r="AD66" s="71"/>
      <c r="AE66" s="308"/>
      <c r="AF66" s="225" t="s">
        <v>7391</v>
      </c>
      <c r="AG66" s="103" t="s">
        <v>7390</v>
      </c>
      <c r="AH66" s="162">
        <v>0.5</v>
      </c>
      <c r="AI66" s="270"/>
      <c r="AJ66" s="144"/>
      <c r="AK66" s="150"/>
      <c r="AL66" s="105">
        <f>ROUND(ROUND(P67*$AD$11,0)*AH66-AJ64,0)</f>
        <v>248</v>
      </c>
      <c r="AM66" s="16"/>
    </row>
    <row r="67" spans="1:39" ht="16.75" customHeight="1" x14ac:dyDescent="0.3">
      <c r="A67" s="11">
        <v>33</v>
      </c>
      <c r="B67" s="14" t="s">
        <v>5069</v>
      </c>
      <c r="C67" s="10" t="s">
        <v>17693</v>
      </c>
      <c r="D67" s="124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6"/>
      <c r="P67" s="271">
        <f>'21共同生活援助（日中支援型）'!P67</f>
        <v>721</v>
      </c>
      <c r="Q67" s="272"/>
      <c r="R67" s="2" t="s">
        <v>7388</v>
      </c>
      <c r="S67" s="44"/>
      <c r="T67" s="281" t="s">
        <v>7380</v>
      </c>
      <c r="U67" s="282"/>
      <c r="V67" s="282"/>
      <c r="W67" s="282"/>
      <c r="X67" s="36"/>
      <c r="Y67" s="217"/>
      <c r="Z67" s="74"/>
      <c r="AA67" s="232"/>
      <c r="AB67" s="72"/>
      <c r="AC67" s="145"/>
      <c r="AD67" s="71"/>
      <c r="AE67" s="36"/>
      <c r="AF67" s="194"/>
      <c r="AG67" s="7"/>
      <c r="AH67" s="7"/>
      <c r="AI67" s="36"/>
      <c r="AJ67" s="7"/>
      <c r="AK67" s="37"/>
      <c r="AL67" s="98">
        <f>ROUND(ROUND(P67*Y68,0)*$AD$11,0)</f>
        <v>470</v>
      </c>
      <c r="AM67" s="66"/>
    </row>
    <row r="68" spans="1:39" ht="16.75" customHeight="1" x14ac:dyDescent="0.3">
      <c r="A68" s="99">
        <v>33</v>
      </c>
      <c r="B68" s="100" t="s">
        <v>5068</v>
      </c>
      <c r="C68" s="192" t="s">
        <v>17692</v>
      </c>
      <c r="D68" s="124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6"/>
      <c r="P68" s="72"/>
      <c r="Q68" s="145"/>
      <c r="R68" s="2"/>
      <c r="S68" s="44"/>
      <c r="T68" s="284"/>
      <c r="U68" s="285"/>
      <c r="V68" s="285"/>
      <c r="W68" s="285"/>
      <c r="X68" s="136" t="s">
        <v>7404</v>
      </c>
      <c r="Y68" s="273">
        <v>0.93</v>
      </c>
      <c r="Z68" s="274"/>
      <c r="AA68" s="233"/>
      <c r="AB68" s="156"/>
      <c r="AC68" s="155"/>
      <c r="AD68" s="157"/>
      <c r="AE68" s="307" t="s">
        <v>12369</v>
      </c>
      <c r="AF68" s="225" t="s">
        <v>7358</v>
      </c>
      <c r="AG68" s="103" t="s">
        <v>7390</v>
      </c>
      <c r="AH68" s="162">
        <v>0.7</v>
      </c>
      <c r="AI68" s="162"/>
      <c r="AJ68" s="162"/>
      <c r="AK68" s="163"/>
      <c r="AL68" s="105">
        <f>ROUND(ROUND(ROUND(P67*Y68,0)*$AD$11,0)*AH68,0)</f>
        <v>329</v>
      </c>
      <c r="AM68" s="66"/>
    </row>
    <row r="69" spans="1:39" ht="16.75" customHeight="1" x14ac:dyDescent="0.3">
      <c r="A69" s="99">
        <v>33</v>
      </c>
      <c r="B69" s="100" t="s">
        <v>5067</v>
      </c>
      <c r="C69" s="192" t="s">
        <v>17691</v>
      </c>
      <c r="D69" s="70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81"/>
      <c r="P69" s="185"/>
      <c r="Q69" s="2"/>
      <c r="R69" s="2"/>
      <c r="S69" s="44"/>
      <c r="T69" s="284"/>
      <c r="U69" s="285"/>
      <c r="V69" s="285"/>
      <c r="W69" s="285"/>
      <c r="X69" s="2"/>
      <c r="Y69" s="145"/>
      <c r="Z69" s="71"/>
      <c r="AA69" s="232"/>
      <c r="AB69" s="72"/>
      <c r="AC69" s="145"/>
      <c r="AD69" s="71"/>
      <c r="AE69" s="308"/>
      <c r="AF69" s="225" t="s">
        <v>7391</v>
      </c>
      <c r="AG69" s="103" t="s">
        <v>7390</v>
      </c>
      <c r="AH69" s="162">
        <v>0.5</v>
      </c>
      <c r="AI69" s="162"/>
      <c r="AJ69" s="162"/>
      <c r="AK69" s="163"/>
      <c r="AL69" s="105">
        <f>ROUND(ROUND(ROUND(P67*Y68,0)*$AD$11,0)*AH69,0)</f>
        <v>235</v>
      </c>
      <c r="AM69" s="16"/>
    </row>
    <row r="70" spans="1:39" ht="16.75" customHeight="1" x14ac:dyDescent="0.3">
      <c r="A70" s="11">
        <v>33</v>
      </c>
      <c r="B70" s="14" t="s">
        <v>5066</v>
      </c>
      <c r="C70" s="10" t="s">
        <v>17690</v>
      </c>
      <c r="D70" s="70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81"/>
      <c r="P70" s="185"/>
      <c r="Q70" s="2"/>
      <c r="R70" s="2"/>
      <c r="S70" s="44"/>
      <c r="T70" s="45"/>
      <c r="U70" s="2"/>
      <c r="V70" s="2"/>
      <c r="W70" s="2"/>
      <c r="X70" s="2"/>
      <c r="Y70" s="145"/>
      <c r="Z70" s="71"/>
      <c r="AA70" s="232"/>
      <c r="AB70" s="72"/>
      <c r="AC70" s="145"/>
      <c r="AD70" s="71"/>
      <c r="AE70" s="36"/>
      <c r="AF70" s="201"/>
      <c r="AG70" s="55"/>
      <c r="AH70" s="141"/>
      <c r="AI70" s="268" t="s">
        <v>7356</v>
      </c>
      <c r="AJ70" s="53">
        <v>5</v>
      </c>
      <c r="AK70" s="181" t="s">
        <v>7357</v>
      </c>
      <c r="AL70" s="98">
        <f>ROUND(ROUND(P67*Y68,0)*$AD$11-AJ70,0)</f>
        <v>465</v>
      </c>
      <c r="AM70" s="16"/>
    </row>
    <row r="71" spans="1:39" ht="16.75" customHeight="1" x14ac:dyDescent="0.3">
      <c r="A71" s="99">
        <v>33</v>
      </c>
      <c r="B71" s="100" t="s">
        <v>5065</v>
      </c>
      <c r="C71" s="192" t="s">
        <v>17689</v>
      </c>
      <c r="D71" s="70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81"/>
      <c r="P71" s="185"/>
      <c r="Q71" s="2"/>
      <c r="R71" s="2"/>
      <c r="S71" s="44"/>
      <c r="T71" s="45"/>
      <c r="U71" s="2"/>
      <c r="V71" s="2"/>
      <c r="W71" s="2"/>
      <c r="X71" s="2"/>
      <c r="Y71" s="145"/>
      <c r="Z71" s="71"/>
      <c r="AA71" s="232"/>
      <c r="AB71" s="72"/>
      <c r="AC71" s="145"/>
      <c r="AD71" s="71"/>
      <c r="AE71" s="307" t="s">
        <v>12369</v>
      </c>
      <c r="AF71" s="225" t="s">
        <v>7358</v>
      </c>
      <c r="AG71" s="103" t="s">
        <v>7390</v>
      </c>
      <c r="AH71" s="162">
        <v>0.7</v>
      </c>
      <c r="AI71" s="269"/>
      <c r="AJ71" s="136"/>
      <c r="AK71" s="75"/>
      <c r="AL71" s="105">
        <f>ROUND(ROUND(ROUND(P67*Y68,0)*$AD$11,0)*AH71-AJ70,0)</f>
        <v>324</v>
      </c>
      <c r="AM71" s="16"/>
    </row>
    <row r="72" spans="1:39" ht="16.75" customHeight="1" x14ac:dyDescent="0.3">
      <c r="A72" s="99">
        <v>33</v>
      </c>
      <c r="B72" s="100" t="s">
        <v>5064</v>
      </c>
      <c r="C72" s="192" t="s">
        <v>17688</v>
      </c>
      <c r="D72" s="70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81"/>
      <c r="P72" s="185"/>
      <c r="Q72" s="2"/>
      <c r="R72" s="2"/>
      <c r="S72" s="44"/>
      <c r="T72" s="43"/>
      <c r="U72" s="8"/>
      <c r="V72" s="8"/>
      <c r="W72" s="8"/>
      <c r="X72" s="8"/>
      <c r="Y72" s="180"/>
      <c r="Z72" s="73"/>
      <c r="AA72" s="232"/>
      <c r="AB72" s="72"/>
      <c r="AC72" s="145"/>
      <c r="AD72" s="71"/>
      <c r="AE72" s="308"/>
      <c r="AF72" s="225" t="s">
        <v>7391</v>
      </c>
      <c r="AG72" s="103" t="s">
        <v>7390</v>
      </c>
      <c r="AH72" s="162">
        <v>0.5</v>
      </c>
      <c r="AI72" s="270"/>
      <c r="AJ72" s="144"/>
      <c r="AK72" s="150"/>
      <c r="AL72" s="105">
        <f>ROUND(ROUND(ROUND(P67*Y68,0)*$AD$11,0)*AH72-AJ70,0)</f>
        <v>230</v>
      </c>
      <c r="AM72" s="16"/>
    </row>
    <row r="73" spans="1:39" ht="16.75" customHeight="1" x14ac:dyDescent="0.3">
      <c r="A73" s="11">
        <v>33</v>
      </c>
      <c r="B73" s="14" t="s">
        <v>5063</v>
      </c>
      <c r="C73" s="10" t="s">
        <v>17687</v>
      </c>
      <c r="D73" s="124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6"/>
      <c r="P73" s="185"/>
      <c r="Q73" s="2"/>
      <c r="R73" s="2"/>
      <c r="S73" s="44"/>
      <c r="T73" s="281" t="s">
        <v>13491</v>
      </c>
      <c r="U73" s="282"/>
      <c r="V73" s="282"/>
      <c r="W73" s="282"/>
      <c r="X73" s="2"/>
      <c r="Y73" s="145"/>
      <c r="Z73" s="71"/>
      <c r="AA73" s="232"/>
      <c r="AB73" s="72"/>
      <c r="AC73" s="145"/>
      <c r="AD73" s="71"/>
      <c r="AE73" s="36"/>
      <c r="AF73" s="194"/>
      <c r="AG73" s="7"/>
      <c r="AH73" s="7"/>
      <c r="AI73" s="36"/>
      <c r="AJ73" s="7"/>
      <c r="AK73" s="37"/>
      <c r="AL73" s="98">
        <f>ROUND(ROUND(P67*Y74,0)*$AD$11,0)</f>
        <v>480</v>
      </c>
      <c r="AM73" s="66"/>
    </row>
    <row r="74" spans="1:39" ht="16.75" customHeight="1" x14ac:dyDescent="0.3">
      <c r="A74" s="99">
        <v>33</v>
      </c>
      <c r="B74" s="100" t="s">
        <v>5062</v>
      </c>
      <c r="C74" s="192" t="s">
        <v>17686</v>
      </c>
      <c r="D74" s="124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6"/>
      <c r="P74" s="185"/>
      <c r="Q74" s="2"/>
      <c r="R74" s="2"/>
      <c r="S74" s="44"/>
      <c r="T74" s="284" t="s">
        <v>7405</v>
      </c>
      <c r="U74" s="285"/>
      <c r="V74" s="285"/>
      <c r="W74" s="285"/>
      <c r="X74" s="136" t="s">
        <v>7404</v>
      </c>
      <c r="Y74" s="273">
        <v>0.95</v>
      </c>
      <c r="Z74" s="274"/>
      <c r="AA74" s="233"/>
      <c r="AB74" s="156"/>
      <c r="AC74" s="155"/>
      <c r="AD74" s="157"/>
      <c r="AE74" s="307" t="s">
        <v>12369</v>
      </c>
      <c r="AF74" s="225" t="s">
        <v>7358</v>
      </c>
      <c r="AG74" s="103" t="s">
        <v>7390</v>
      </c>
      <c r="AH74" s="162">
        <v>0.7</v>
      </c>
      <c r="AI74" s="162"/>
      <c r="AJ74" s="162"/>
      <c r="AK74" s="163"/>
      <c r="AL74" s="105">
        <f>ROUND(ROUND(ROUND(P67*Y74,0)*$AD$11,0)*AH74,0)</f>
        <v>336</v>
      </c>
      <c r="AM74" s="66"/>
    </row>
    <row r="75" spans="1:39" ht="16.75" customHeight="1" x14ac:dyDescent="0.3">
      <c r="A75" s="99">
        <v>33</v>
      </c>
      <c r="B75" s="100" t="s">
        <v>5061</v>
      </c>
      <c r="C75" s="192" t="s">
        <v>17685</v>
      </c>
      <c r="D75" s="70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81"/>
      <c r="P75" s="185"/>
      <c r="Q75" s="2"/>
      <c r="R75" s="2"/>
      <c r="S75" s="44"/>
      <c r="T75" s="284"/>
      <c r="U75" s="285"/>
      <c r="V75" s="285"/>
      <c r="W75" s="285"/>
      <c r="X75" s="2"/>
      <c r="Y75" s="145"/>
      <c r="Z75" s="71"/>
      <c r="AA75" s="232"/>
      <c r="AB75" s="72"/>
      <c r="AC75" s="145"/>
      <c r="AD75" s="71"/>
      <c r="AE75" s="308"/>
      <c r="AF75" s="225" t="s">
        <v>7391</v>
      </c>
      <c r="AG75" s="103" t="s">
        <v>7390</v>
      </c>
      <c r="AH75" s="162">
        <v>0.5</v>
      </c>
      <c r="AI75" s="162"/>
      <c r="AJ75" s="162"/>
      <c r="AK75" s="163"/>
      <c r="AL75" s="105">
        <f>ROUND(ROUND(ROUND(P67*Y74,0)*$AD$11,0)*AH75,0)</f>
        <v>240</v>
      </c>
      <c r="AM75" s="16"/>
    </row>
    <row r="76" spans="1:39" ht="16.75" customHeight="1" x14ac:dyDescent="0.3">
      <c r="A76" s="11">
        <v>33</v>
      </c>
      <c r="B76" s="14" t="s">
        <v>5060</v>
      </c>
      <c r="C76" s="10" t="s">
        <v>17684</v>
      </c>
      <c r="D76" s="70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81"/>
      <c r="P76" s="185"/>
      <c r="Q76" s="2"/>
      <c r="R76" s="2"/>
      <c r="S76" s="44"/>
      <c r="T76" s="45"/>
      <c r="U76" s="2"/>
      <c r="V76" s="2"/>
      <c r="W76" s="2"/>
      <c r="X76" s="2"/>
      <c r="Y76" s="145"/>
      <c r="Z76" s="71"/>
      <c r="AA76" s="232"/>
      <c r="AB76" s="72"/>
      <c r="AC76" s="145"/>
      <c r="AD76" s="71"/>
      <c r="AE76" s="36"/>
      <c r="AF76" s="201"/>
      <c r="AG76" s="55"/>
      <c r="AH76" s="141"/>
      <c r="AI76" s="268" t="s">
        <v>7356</v>
      </c>
      <c r="AJ76" s="53">
        <v>5</v>
      </c>
      <c r="AK76" s="181" t="s">
        <v>7357</v>
      </c>
      <c r="AL76" s="98">
        <f>ROUND(ROUND(P67*Y74,0)*$AD$11-AJ76,0)</f>
        <v>475</v>
      </c>
      <c r="AM76" s="16"/>
    </row>
    <row r="77" spans="1:39" ht="16.75" customHeight="1" x14ac:dyDescent="0.3">
      <c r="A77" s="99">
        <v>33</v>
      </c>
      <c r="B77" s="100" t="s">
        <v>5059</v>
      </c>
      <c r="C77" s="192" t="s">
        <v>17683</v>
      </c>
      <c r="D77" s="70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81"/>
      <c r="P77" s="185"/>
      <c r="Q77" s="2"/>
      <c r="R77" s="2"/>
      <c r="S77" s="44"/>
      <c r="T77" s="45"/>
      <c r="U77" s="2"/>
      <c r="V77" s="2"/>
      <c r="W77" s="2"/>
      <c r="X77" s="2"/>
      <c r="Y77" s="145"/>
      <c r="Z77" s="71"/>
      <c r="AA77" s="232"/>
      <c r="AB77" s="72"/>
      <c r="AC77" s="145"/>
      <c r="AD77" s="71"/>
      <c r="AE77" s="307" t="s">
        <v>12369</v>
      </c>
      <c r="AF77" s="225" t="s">
        <v>7358</v>
      </c>
      <c r="AG77" s="103" t="s">
        <v>7390</v>
      </c>
      <c r="AH77" s="162">
        <v>0.7</v>
      </c>
      <c r="AI77" s="269"/>
      <c r="AJ77" s="136"/>
      <c r="AK77" s="75"/>
      <c r="AL77" s="105">
        <f>ROUND(ROUND(ROUND(P67*Y74,0)*$AD$11,0)*AH77-AJ76,0)</f>
        <v>331</v>
      </c>
      <c r="AM77" s="16"/>
    </row>
    <row r="78" spans="1:39" ht="16.75" customHeight="1" x14ac:dyDescent="0.3">
      <c r="A78" s="99">
        <v>33</v>
      </c>
      <c r="B78" s="100" t="s">
        <v>5058</v>
      </c>
      <c r="C78" s="192" t="s">
        <v>17682</v>
      </c>
      <c r="D78" s="70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81"/>
      <c r="P78" s="164"/>
      <c r="Q78" s="8"/>
      <c r="R78" s="8"/>
      <c r="S78" s="24"/>
      <c r="T78" s="43"/>
      <c r="U78" s="8"/>
      <c r="V78" s="8"/>
      <c r="W78" s="8"/>
      <c r="X78" s="8"/>
      <c r="Y78" s="180"/>
      <c r="Z78" s="73"/>
      <c r="AA78" s="232"/>
      <c r="AB78" s="216"/>
      <c r="AC78" s="180"/>
      <c r="AD78" s="73"/>
      <c r="AE78" s="308"/>
      <c r="AF78" s="225" t="s">
        <v>7391</v>
      </c>
      <c r="AG78" s="103" t="s">
        <v>7390</v>
      </c>
      <c r="AH78" s="162">
        <v>0.5</v>
      </c>
      <c r="AI78" s="270"/>
      <c r="AJ78" s="144"/>
      <c r="AK78" s="150"/>
      <c r="AL78" s="105">
        <f>ROUND(ROUND(ROUND(P67*Y74,0)*$AD$11,0)*AH78-AJ76,0)</f>
        <v>235</v>
      </c>
      <c r="AM78" s="16"/>
    </row>
    <row r="79" spans="1:39" ht="16.75" customHeight="1" x14ac:dyDescent="0.3">
      <c r="A79" s="11">
        <v>33</v>
      </c>
      <c r="B79" s="14" t="s">
        <v>5057</v>
      </c>
      <c r="C79" s="10" t="s">
        <v>17681</v>
      </c>
      <c r="D79" s="70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81"/>
      <c r="P79" s="167" t="s">
        <v>7461</v>
      </c>
      <c r="Q79" s="36"/>
      <c r="R79" s="36"/>
      <c r="S79" s="50"/>
      <c r="T79" s="49"/>
      <c r="U79" s="36"/>
      <c r="V79" s="36"/>
      <c r="W79" s="36"/>
      <c r="X79" s="36"/>
      <c r="Y79" s="217"/>
      <c r="Z79" s="50"/>
      <c r="AA79" s="12"/>
      <c r="AB79" s="259" t="s">
        <v>7359</v>
      </c>
      <c r="AC79" s="36"/>
      <c r="AD79" s="50"/>
      <c r="AE79" s="36"/>
      <c r="AF79" s="53"/>
      <c r="AG79" s="36"/>
      <c r="AH79" s="36"/>
      <c r="AI79" s="36"/>
      <c r="AJ79" s="36"/>
      <c r="AK79" s="50"/>
      <c r="AL79" s="98">
        <f>ROUND(P85*$AD$83,0)</f>
        <v>552</v>
      </c>
      <c r="AM79" s="22" t="s">
        <v>7631</v>
      </c>
    </row>
    <row r="80" spans="1:39" ht="16.75" customHeight="1" x14ac:dyDescent="0.3">
      <c r="A80" s="99">
        <v>33</v>
      </c>
      <c r="B80" s="100" t="s">
        <v>5056</v>
      </c>
      <c r="C80" s="192" t="s">
        <v>17680</v>
      </c>
      <c r="D80" s="287"/>
      <c r="E80" s="295"/>
      <c r="F80" s="295"/>
      <c r="G80" s="295"/>
      <c r="H80" s="295"/>
      <c r="I80" s="295"/>
      <c r="J80" s="295"/>
      <c r="K80" s="295"/>
      <c r="L80" s="295"/>
      <c r="M80" s="295"/>
      <c r="N80" s="295"/>
      <c r="O80" s="296"/>
      <c r="P80" s="185"/>
      <c r="Q80" s="2"/>
      <c r="R80" s="2"/>
      <c r="S80" s="44"/>
      <c r="T80" s="45"/>
      <c r="U80" s="2"/>
      <c r="V80" s="2"/>
      <c r="W80" s="2"/>
      <c r="X80" s="2"/>
      <c r="Y80" s="145"/>
      <c r="Z80" s="71"/>
      <c r="AA80" s="208"/>
      <c r="AB80" s="287"/>
      <c r="AC80" s="145"/>
      <c r="AD80" s="71"/>
      <c r="AE80" s="307" t="s">
        <v>12369</v>
      </c>
      <c r="AF80" s="225" t="s">
        <v>7358</v>
      </c>
      <c r="AG80" s="103" t="s">
        <v>7390</v>
      </c>
      <c r="AH80" s="162">
        <v>0.7</v>
      </c>
      <c r="AI80" s="162"/>
      <c r="AJ80" s="162"/>
      <c r="AK80" s="163"/>
      <c r="AL80" s="105">
        <f>ROUND(ROUND(P85*$AD$83,0)*AH80,0)</f>
        <v>386</v>
      </c>
      <c r="AM80" s="16"/>
    </row>
    <row r="81" spans="1:39" ht="16.75" customHeight="1" x14ac:dyDescent="0.3">
      <c r="A81" s="99">
        <v>33</v>
      </c>
      <c r="B81" s="100" t="s">
        <v>5055</v>
      </c>
      <c r="C81" s="192" t="s">
        <v>17679</v>
      </c>
      <c r="D81" s="287"/>
      <c r="E81" s="295"/>
      <c r="F81" s="295"/>
      <c r="G81" s="295"/>
      <c r="H81" s="295"/>
      <c r="I81" s="295"/>
      <c r="J81" s="295"/>
      <c r="K81" s="295"/>
      <c r="L81" s="295"/>
      <c r="M81" s="295"/>
      <c r="N81" s="295"/>
      <c r="O81" s="296"/>
      <c r="P81" s="185"/>
      <c r="Q81" s="2"/>
      <c r="R81" s="2"/>
      <c r="S81" s="44"/>
      <c r="T81" s="45"/>
      <c r="U81" s="2"/>
      <c r="V81" s="2"/>
      <c r="W81" s="2"/>
      <c r="X81" s="2"/>
      <c r="Y81" s="145"/>
      <c r="Z81" s="71"/>
      <c r="AA81" s="232"/>
      <c r="AB81" s="287"/>
      <c r="AC81" s="145"/>
      <c r="AD81" s="71"/>
      <c r="AE81" s="308"/>
      <c r="AF81" s="225" t="s">
        <v>7391</v>
      </c>
      <c r="AG81" s="103" t="s">
        <v>7390</v>
      </c>
      <c r="AH81" s="162">
        <v>0.5</v>
      </c>
      <c r="AI81" s="162"/>
      <c r="AJ81" s="162"/>
      <c r="AK81" s="163"/>
      <c r="AL81" s="105">
        <f>ROUND(ROUND(P85*$AD$83,0)*AH81,0)</f>
        <v>276</v>
      </c>
      <c r="AM81" s="16"/>
    </row>
    <row r="82" spans="1:39" ht="16.75" customHeight="1" x14ac:dyDescent="0.3">
      <c r="A82" s="11">
        <v>33</v>
      </c>
      <c r="B82" s="14" t="s">
        <v>5054</v>
      </c>
      <c r="C82" s="10" t="s">
        <v>17678</v>
      </c>
      <c r="D82" s="287"/>
      <c r="E82" s="295"/>
      <c r="F82" s="295"/>
      <c r="G82" s="295"/>
      <c r="H82" s="295"/>
      <c r="I82" s="295"/>
      <c r="J82" s="295"/>
      <c r="K82" s="295"/>
      <c r="L82" s="295"/>
      <c r="M82" s="295"/>
      <c r="N82" s="295"/>
      <c r="O82" s="296"/>
      <c r="P82" s="185"/>
      <c r="Q82" s="2"/>
      <c r="R82" s="2"/>
      <c r="S82" s="44"/>
      <c r="T82" s="45"/>
      <c r="U82" s="2"/>
      <c r="V82" s="2"/>
      <c r="W82" s="2"/>
      <c r="X82" s="2"/>
      <c r="Y82" s="145"/>
      <c r="Z82" s="71"/>
      <c r="AA82" s="232"/>
      <c r="AB82" s="72"/>
      <c r="AC82" s="145"/>
      <c r="AD82" s="71"/>
      <c r="AE82" s="36"/>
      <c r="AF82" s="201"/>
      <c r="AG82" s="55"/>
      <c r="AH82" s="141"/>
      <c r="AI82" s="268" t="s">
        <v>7356</v>
      </c>
      <c r="AJ82" s="53">
        <v>5</v>
      </c>
      <c r="AK82" s="181" t="s">
        <v>7357</v>
      </c>
      <c r="AL82" s="98">
        <f>ROUND(P85*$AD$83-AJ82,0)</f>
        <v>547</v>
      </c>
      <c r="AM82" s="16"/>
    </row>
    <row r="83" spans="1:39" ht="16.75" customHeight="1" x14ac:dyDescent="0.3">
      <c r="A83" s="99">
        <v>33</v>
      </c>
      <c r="B83" s="100" t="s">
        <v>5053</v>
      </c>
      <c r="C83" s="192" t="s">
        <v>17677</v>
      </c>
      <c r="D83" s="70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81"/>
      <c r="P83" s="185"/>
      <c r="Q83" s="2"/>
      <c r="R83" s="2"/>
      <c r="S83" s="44"/>
      <c r="T83" s="45"/>
      <c r="U83" s="2"/>
      <c r="V83" s="2"/>
      <c r="W83" s="2"/>
      <c r="X83" s="2"/>
      <c r="Y83" s="145"/>
      <c r="Z83" s="71"/>
      <c r="AA83" s="232"/>
      <c r="AB83" s="72"/>
      <c r="AC83" s="145" t="s">
        <v>1</v>
      </c>
      <c r="AD83" s="157">
        <v>0.5</v>
      </c>
      <c r="AE83" s="307" t="s">
        <v>12369</v>
      </c>
      <c r="AF83" s="225" t="s">
        <v>7358</v>
      </c>
      <c r="AG83" s="103" t="s">
        <v>7390</v>
      </c>
      <c r="AH83" s="162">
        <v>0.7</v>
      </c>
      <c r="AI83" s="269"/>
      <c r="AJ83" s="136"/>
      <c r="AK83" s="75"/>
      <c r="AL83" s="105">
        <f>ROUND(ROUND(P85*$AD$83,0)*AH83-AJ82,0)</f>
        <v>381</v>
      </c>
      <c r="AM83" s="16"/>
    </row>
    <row r="84" spans="1:39" ht="16.75" customHeight="1" x14ac:dyDescent="0.3">
      <c r="A84" s="99">
        <v>33</v>
      </c>
      <c r="B84" s="100" t="s">
        <v>5052</v>
      </c>
      <c r="C84" s="192" t="s">
        <v>17676</v>
      </c>
      <c r="D84" s="70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81"/>
      <c r="P84" s="185"/>
      <c r="Q84" s="2"/>
      <c r="R84" s="2"/>
      <c r="S84" s="44"/>
      <c r="T84" s="45"/>
      <c r="U84" s="2"/>
      <c r="V84" s="2"/>
      <c r="W84" s="2"/>
      <c r="X84" s="2"/>
      <c r="Y84" s="145"/>
      <c r="Z84" s="71"/>
      <c r="AA84" s="232"/>
      <c r="AB84" s="72"/>
      <c r="AC84" s="145"/>
      <c r="AD84" s="71"/>
      <c r="AE84" s="308"/>
      <c r="AF84" s="225" t="s">
        <v>7391</v>
      </c>
      <c r="AG84" s="103" t="s">
        <v>7390</v>
      </c>
      <c r="AH84" s="162">
        <v>0.5</v>
      </c>
      <c r="AI84" s="270"/>
      <c r="AJ84" s="144"/>
      <c r="AK84" s="150"/>
      <c r="AL84" s="105">
        <f>ROUND(ROUND(P85*$AD$83,0)*AH84-AJ82,0)</f>
        <v>271</v>
      </c>
      <c r="AM84" s="16"/>
    </row>
    <row r="85" spans="1:39" ht="16.75" customHeight="1" x14ac:dyDescent="0.3">
      <c r="A85" s="11">
        <v>33</v>
      </c>
      <c r="B85" s="14" t="s">
        <v>5051</v>
      </c>
      <c r="C85" s="10" t="s">
        <v>17675</v>
      </c>
      <c r="D85" s="124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6"/>
      <c r="P85" s="271">
        <f>'21共同生活援助（日中支援型）'!P13</f>
        <v>1104</v>
      </c>
      <c r="Q85" s="272"/>
      <c r="R85" s="2" t="s">
        <v>7388</v>
      </c>
      <c r="S85" s="44"/>
      <c r="T85" s="281" t="s">
        <v>7380</v>
      </c>
      <c r="U85" s="282"/>
      <c r="V85" s="282"/>
      <c r="W85" s="282"/>
      <c r="X85" s="36"/>
      <c r="Y85" s="217"/>
      <c r="Z85" s="74"/>
      <c r="AA85" s="232"/>
      <c r="AB85" s="72"/>
      <c r="AC85" s="145"/>
      <c r="AD85" s="71"/>
      <c r="AE85" s="36"/>
      <c r="AF85" s="80"/>
      <c r="AG85" s="7"/>
      <c r="AH85" s="7"/>
      <c r="AI85" s="36"/>
      <c r="AJ85" s="7"/>
      <c r="AK85" s="37"/>
      <c r="AL85" s="98">
        <f>ROUND(ROUND(P85*Y86,0)*$AD$83,0)</f>
        <v>514</v>
      </c>
      <c r="AM85" s="66"/>
    </row>
    <row r="86" spans="1:39" ht="16.75" customHeight="1" x14ac:dyDescent="0.3">
      <c r="A86" s="99">
        <v>33</v>
      </c>
      <c r="B86" s="100" t="s">
        <v>5050</v>
      </c>
      <c r="C86" s="192" t="s">
        <v>17674</v>
      </c>
      <c r="D86" s="265"/>
      <c r="E86" s="266"/>
      <c r="F86" s="266"/>
      <c r="G86" s="266"/>
      <c r="H86" s="266"/>
      <c r="I86" s="266"/>
      <c r="J86" s="266"/>
      <c r="K86" s="266"/>
      <c r="L86" s="266"/>
      <c r="M86" s="266"/>
      <c r="N86" s="266"/>
      <c r="O86" s="267"/>
      <c r="P86" s="72"/>
      <c r="Q86" s="145"/>
      <c r="R86" s="2"/>
      <c r="S86" s="44"/>
      <c r="T86" s="284"/>
      <c r="U86" s="285"/>
      <c r="V86" s="285"/>
      <c r="W86" s="285"/>
      <c r="X86" s="136" t="s">
        <v>7404</v>
      </c>
      <c r="Y86" s="273">
        <v>0.93</v>
      </c>
      <c r="Z86" s="274"/>
      <c r="AA86" s="233"/>
      <c r="AB86" s="156"/>
      <c r="AC86" s="145"/>
      <c r="AD86" s="71"/>
      <c r="AE86" s="307" t="s">
        <v>12369</v>
      </c>
      <c r="AF86" s="225" t="s">
        <v>7358</v>
      </c>
      <c r="AG86" s="103" t="s">
        <v>7390</v>
      </c>
      <c r="AH86" s="162">
        <v>0.7</v>
      </c>
      <c r="AI86" s="162"/>
      <c r="AJ86" s="162"/>
      <c r="AK86" s="163"/>
      <c r="AL86" s="105">
        <f>ROUND(ROUND(ROUND(P85*Y86,0)*$AD$83,0)*AH86,0)</f>
        <v>360</v>
      </c>
      <c r="AM86" s="66"/>
    </row>
    <row r="87" spans="1:39" ht="16.75" customHeight="1" x14ac:dyDescent="0.3">
      <c r="A87" s="99">
        <v>33</v>
      </c>
      <c r="B87" s="100" t="s">
        <v>5049</v>
      </c>
      <c r="C87" s="192" t="s">
        <v>17673</v>
      </c>
      <c r="D87" s="70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81"/>
      <c r="P87" s="185"/>
      <c r="Q87" s="2"/>
      <c r="R87" s="2"/>
      <c r="S87" s="44"/>
      <c r="T87" s="284"/>
      <c r="U87" s="285"/>
      <c r="V87" s="285"/>
      <c r="W87" s="285"/>
      <c r="X87" s="2"/>
      <c r="Y87" s="145"/>
      <c r="Z87" s="71"/>
      <c r="AA87" s="232"/>
      <c r="AB87" s="72"/>
      <c r="AC87" s="145"/>
      <c r="AD87" s="71"/>
      <c r="AE87" s="308"/>
      <c r="AF87" s="225" t="s">
        <v>7391</v>
      </c>
      <c r="AG87" s="103" t="s">
        <v>7390</v>
      </c>
      <c r="AH87" s="162">
        <v>0.5</v>
      </c>
      <c r="AI87" s="162"/>
      <c r="AJ87" s="162"/>
      <c r="AK87" s="163"/>
      <c r="AL87" s="105">
        <f>ROUND(ROUND(ROUND(P85*Y86,0)*$AD$83,0)*AH87,0)</f>
        <v>257</v>
      </c>
      <c r="AM87" s="16"/>
    </row>
    <row r="88" spans="1:39" ht="16.75" customHeight="1" x14ac:dyDescent="0.3">
      <c r="A88" s="11">
        <v>33</v>
      </c>
      <c r="B88" s="14" t="s">
        <v>5048</v>
      </c>
      <c r="C88" s="10" t="s">
        <v>17672</v>
      </c>
      <c r="D88" s="70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81"/>
      <c r="P88" s="185"/>
      <c r="Q88" s="2"/>
      <c r="R88" s="2"/>
      <c r="S88" s="44"/>
      <c r="T88" s="45"/>
      <c r="U88" s="2"/>
      <c r="V88" s="2"/>
      <c r="W88" s="2"/>
      <c r="X88" s="2"/>
      <c r="Y88" s="145"/>
      <c r="Z88" s="71"/>
      <c r="AA88" s="232"/>
      <c r="AB88" s="72"/>
      <c r="AC88" s="145"/>
      <c r="AD88" s="71"/>
      <c r="AE88" s="36"/>
      <c r="AF88" s="201"/>
      <c r="AG88" s="55"/>
      <c r="AH88" s="141"/>
      <c r="AI88" s="268" t="s">
        <v>7356</v>
      </c>
      <c r="AJ88" s="53">
        <v>5</v>
      </c>
      <c r="AK88" s="181" t="s">
        <v>7357</v>
      </c>
      <c r="AL88" s="98">
        <f>ROUND(ROUND(P85*Y86,0)*$AD$83-AJ88,0)</f>
        <v>509</v>
      </c>
      <c r="AM88" s="16"/>
    </row>
    <row r="89" spans="1:39" ht="16.75" customHeight="1" x14ac:dyDescent="0.3">
      <c r="A89" s="99">
        <v>33</v>
      </c>
      <c r="B89" s="100" t="s">
        <v>5047</v>
      </c>
      <c r="C89" s="192" t="s">
        <v>17671</v>
      </c>
      <c r="D89" s="70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81"/>
      <c r="P89" s="185"/>
      <c r="Q89" s="2"/>
      <c r="R89" s="2"/>
      <c r="S89" s="44"/>
      <c r="T89" s="45"/>
      <c r="U89" s="2"/>
      <c r="V89" s="2"/>
      <c r="W89" s="2"/>
      <c r="X89" s="2"/>
      <c r="Y89" s="145"/>
      <c r="Z89" s="71"/>
      <c r="AA89" s="232"/>
      <c r="AB89" s="72"/>
      <c r="AC89" s="145"/>
      <c r="AD89" s="71"/>
      <c r="AE89" s="307" t="s">
        <v>12369</v>
      </c>
      <c r="AF89" s="225" t="s">
        <v>7358</v>
      </c>
      <c r="AG89" s="103" t="s">
        <v>7390</v>
      </c>
      <c r="AH89" s="162">
        <v>0.7</v>
      </c>
      <c r="AI89" s="269"/>
      <c r="AJ89" s="136"/>
      <c r="AK89" s="75"/>
      <c r="AL89" s="105">
        <f>ROUND(ROUND(ROUND(P85*Y86,0)*$AD$83,0)*AH89-AJ88,0)</f>
        <v>355</v>
      </c>
      <c r="AM89" s="16"/>
    </row>
    <row r="90" spans="1:39" ht="16.75" customHeight="1" x14ac:dyDescent="0.3">
      <c r="A90" s="99">
        <v>33</v>
      </c>
      <c r="B90" s="100" t="s">
        <v>5046</v>
      </c>
      <c r="C90" s="192" t="s">
        <v>17670</v>
      </c>
      <c r="D90" s="70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81"/>
      <c r="P90" s="185"/>
      <c r="Q90" s="2"/>
      <c r="R90" s="2"/>
      <c r="S90" s="44"/>
      <c r="T90" s="43"/>
      <c r="U90" s="8"/>
      <c r="V90" s="8"/>
      <c r="W90" s="8"/>
      <c r="X90" s="8"/>
      <c r="Y90" s="180"/>
      <c r="Z90" s="73"/>
      <c r="AA90" s="232"/>
      <c r="AB90" s="72"/>
      <c r="AC90" s="145"/>
      <c r="AD90" s="71"/>
      <c r="AE90" s="308"/>
      <c r="AF90" s="225" t="s">
        <v>7391</v>
      </c>
      <c r="AG90" s="103" t="s">
        <v>7390</v>
      </c>
      <c r="AH90" s="162">
        <v>0.5</v>
      </c>
      <c r="AI90" s="270"/>
      <c r="AJ90" s="144"/>
      <c r="AK90" s="150"/>
      <c r="AL90" s="105">
        <f>ROUND(ROUND(ROUND(P85*Y86,0)*$AD$83,0)*AH90-AJ88,0)</f>
        <v>252</v>
      </c>
      <c r="AM90" s="16"/>
    </row>
    <row r="91" spans="1:39" ht="16.75" customHeight="1" x14ac:dyDescent="0.3">
      <c r="A91" s="11">
        <v>33</v>
      </c>
      <c r="B91" s="14" t="s">
        <v>5045</v>
      </c>
      <c r="C91" s="10" t="s">
        <v>17669</v>
      </c>
      <c r="D91" s="124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6"/>
      <c r="P91" s="185"/>
      <c r="Q91" s="2"/>
      <c r="R91" s="2"/>
      <c r="S91" s="44"/>
      <c r="T91" s="281" t="s">
        <v>13491</v>
      </c>
      <c r="U91" s="282"/>
      <c r="V91" s="282"/>
      <c r="W91" s="282"/>
      <c r="X91" s="2"/>
      <c r="Y91" s="145"/>
      <c r="Z91" s="71"/>
      <c r="AA91" s="232"/>
      <c r="AB91" s="72"/>
      <c r="AC91" s="145"/>
      <c r="AD91" s="71"/>
      <c r="AE91" s="36"/>
      <c r="AF91" s="194"/>
      <c r="AG91" s="7"/>
      <c r="AH91" s="7"/>
      <c r="AI91" s="36"/>
      <c r="AJ91" s="7"/>
      <c r="AK91" s="37"/>
      <c r="AL91" s="98">
        <f>ROUND(ROUND(P85*Y92,0)*$AD$83,0)</f>
        <v>525</v>
      </c>
      <c r="AM91" s="66"/>
    </row>
    <row r="92" spans="1:39" ht="16.75" customHeight="1" x14ac:dyDescent="0.3">
      <c r="A92" s="99">
        <v>33</v>
      </c>
      <c r="B92" s="100" t="s">
        <v>5044</v>
      </c>
      <c r="C92" s="192" t="s">
        <v>17668</v>
      </c>
      <c r="D92" s="124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6"/>
      <c r="P92" s="185"/>
      <c r="Q92" s="2"/>
      <c r="R92" s="2"/>
      <c r="S92" s="44"/>
      <c r="T92" s="284" t="s">
        <v>7405</v>
      </c>
      <c r="U92" s="285"/>
      <c r="V92" s="285"/>
      <c r="W92" s="285"/>
      <c r="X92" s="136" t="s">
        <v>7404</v>
      </c>
      <c r="Y92" s="273">
        <v>0.95</v>
      </c>
      <c r="Z92" s="274"/>
      <c r="AA92" s="233"/>
      <c r="AB92" s="156"/>
      <c r="AC92" s="155"/>
      <c r="AD92" s="157"/>
      <c r="AE92" s="307" t="s">
        <v>12369</v>
      </c>
      <c r="AF92" s="225" t="s">
        <v>7358</v>
      </c>
      <c r="AG92" s="103" t="s">
        <v>7390</v>
      </c>
      <c r="AH92" s="162">
        <v>0.7</v>
      </c>
      <c r="AI92" s="162"/>
      <c r="AJ92" s="162"/>
      <c r="AK92" s="163"/>
      <c r="AL92" s="105">
        <f>ROUND(ROUND(ROUND(P85*Y92,0)*$AD$83,0)*AH92,0)</f>
        <v>368</v>
      </c>
      <c r="AM92" s="66"/>
    </row>
    <row r="93" spans="1:39" ht="16.75" customHeight="1" x14ac:dyDescent="0.3">
      <c r="A93" s="99">
        <v>33</v>
      </c>
      <c r="B93" s="100" t="s">
        <v>5043</v>
      </c>
      <c r="C93" s="192" t="s">
        <v>17667</v>
      </c>
      <c r="D93" s="70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81"/>
      <c r="P93" s="185"/>
      <c r="Q93" s="2"/>
      <c r="R93" s="2"/>
      <c r="S93" s="44"/>
      <c r="T93" s="284"/>
      <c r="U93" s="285"/>
      <c r="V93" s="285"/>
      <c r="W93" s="285"/>
      <c r="X93" s="2"/>
      <c r="Y93" s="145"/>
      <c r="Z93" s="71"/>
      <c r="AA93" s="232"/>
      <c r="AB93" s="72"/>
      <c r="AC93" s="145"/>
      <c r="AD93" s="71"/>
      <c r="AE93" s="308"/>
      <c r="AF93" s="225" t="s">
        <v>7391</v>
      </c>
      <c r="AG93" s="103" t="s">
        <v>7390</v>
      </c>
      <c r="AH93" s="162">
        <v>0.5</v>
      </c>
      <c r="AI93" s="162"/>
      <c r="AJ93" s="162"/>
      <c r="AK93" s="163"/>
      <c r="AL93" s="105">
        <f>ROUND(ROUND(ROUND(P85*Y92,0)*$AD$83,0)*AH93,0)</f>
        <v>263</v>
      </c>
      <c r="AM93" s="16"/>
    </row>
    <row r="94" spans="1:39" ht="16.75" customHeight="1" x14ac:dyDescent="0.3">
      <c r="A94" s="11">
        <v>33</v>
      </c>
      <c r="B94" s="14" t="s">
        <v>5042</v>
      </c>
      <c r="C94" s="10" t="s">
        <v>17666</v>
      </c>
      <c r="D94" s="70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81"/>
      <c r="P94" s="185"/>
      <c r="Q94" s="2"/>
      <c r="R94" s="2"/>
      <c r="S94" s="44"/>
      <c r="T94" s="45"/>
      <c r="U94" s="2"/>
      <c r="V94" s="2"/>
      <c r="W94" s="2"/>
      <c r="X94" s="2"/>
      <c r="Y94" s="145"/>
      <c r="Z94" s="71"/>
      <c r="AA94" s="232"/>
      <c r="AB94" s="72"/>
      <c r="AC94" s="145"/>
      <c r="AD94" s="71"/>
      <c r="AE94" s="36"/>
      <c r="AF94" s="201"/>
      <c r="AG94" s="55"/>
      <c r="AH94" s="141"/>
      <c r="AI94" s="268" t="s">
        <v>7356</v>
      </c>
      <c r="AJ94" s="53">
        <v>5</v>
      </c>
      <c r="AK94" s="181" t="s">
        <v>7357</v>
      </c>
      <c r="AL94" s="98">
        <f>ROUND(ROUND(P85*Y92,0)*$AD$83-AJ94,0)</f>
        <v>520</v>
      </c>
      <c r="AM94" s="16"/>
    </row>
    <row r="95" spans="1:39" ht="16.75" customHeight="1" x14ac:dyDescent="0.3">
      <c r="A95" s="99">
        <v>33</v>
      </c>
      <c r="B95" s="100" t="s">
        <v>5041</v>
      </c>
      <c r="C95" s="192" t="s">
        <v>17665</v>
      </c>
      <c r="D95" s="70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81"/>
      <c r="P95" s="185"/>
      <c r="Q95" s="2"/>
      <c r="R95" s="2"/>
      <c r="S95" s="44"/>
      <c r="T95" s="45"/>
      <c r="U95" s="2"/>
      <c r="V95" s="2"/>
      <c r="W95" s="2"/>
      <c r="X95" s="2"/>
      <c r="Y95" s="145"/>
      <c r="Z95" s="71"/>
      <c r="AA95" s="232"/>
      <c r="AB95" s="72"/>
      <c r="AC95" s="145"/>
      <c r="AD95" s="71"/>
      <c r="AE95" s="307" t="s">
        <v>12369</v>
      </c>
      <c r="AF95" s="225" t="s">
        <v>7358</v>
      </c>
      <c r="AG95" s="103" t="s">
        <v>7390</v>
      </c>
      <c r="AH95" s="162">
        <v>0.7</v>
      </c>
      <c r="AI95" s="269"/>
      <c r="AJ95" s="136"/>
      <c r="AK95" s="75"/>
      <c r="AL95" s="105">
        <f>ROUND(ROUND(ROUND(P85*Y92,0)*$AD$83,0)*AH95-AJ94,0)</f>
        <v>363</v>
      </c>
      <c r="AM95" s="16"/>
    </row>
    <row r="96" spans="1:39" ht="16.75" customHeight="1" x14ac:dyDescent="0.3">
      <c r="A96" s="99">
        <v>33</v>
      </c>
      <c r="B96" s="100" t="s">
        <v>5040</v>
      </c>
      <c r="C96" s="192" t="s">
        <v>17664</v>
      </c>
      <c r="D96" s="70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81"/>
      <c r="P96" s="185"/>
      <c r="Q96" s="2"/>
      <c r="R96" s="2"/>
      <c r="S96" s="44"/>
      <c r="T96" s="43"/>
      <c r="U96" s="8"/>
      <c r="V96" s="8"/>
      <c r="W96" s="8"/>
      <c r="X96" s="8"/>
      <c r="Y96" s="180"/>
      <c r="Z96" s="73"/>
      <c r="AA96" s="232"/>
      <c r="AB96" s="72"/>
      <c r="AC96" s="145"/>
      <c r="AD96" s="71"/>
      <c r="AE96" s="308"/>
      <c r="AF96" s="225" t="s">
        <v>7391</v>
      </c>
      <c r="AG96" s="103" t="s">
        <v>7390</v>
      </c>
      <c r="AH96" s="162">
        <v>0.5</v>
      </c>
      <c r="AI96" s="270"/>
      <c r="AJ96" s="144"/>
      <c r="AK96" s="150"/>
      <c r="AL96" s="105">
        <f>ROUND(ROUND(ROUND(P85*Y92,0)*$AD$83,0)*AH96-AJ94,0)</f>
        <v>258</v>
      </c>
      <c r="AM96" s="16"/>
    </row>
    <row r="97" spans="1:39" ht="16.75" customHeight="1" x14ac:dyDescent="0.3">
      <c r="A97" s="11">
        <v>33</v>
      </c>
      <c r="B97" s="14" t="s">
        <v>5039</v>
      </c>
      <c r="C97" s="10" t="s">
        <v>17663</v>
      </c>
      <c r="D97" s="124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6"/>
      <c r="P97" s="167" t="s">
        <v>7425</v>
      </c>
      <c r="Q97" s="36"/>
      <c r="R97" s="36"/>
      <c r="S97" s="50"/>
      <c r="T97" s="49"/>
      <c r="U97" s="36"/>
      <c r="V97" s="36"/>
      <c r="W97" s="36"/>
      <c r="X97" s="36"/>
      <c r="Y97" s="217"/>
      <c r="Z97" s="50"/>
      <c r="AA97" s="12"/>
      <c r="AB97" s="45"/>
      <c r="AC97" s="2"/>
      <c r="AD97" s="44"/>
      <c r="AE97" s="36"/>
      <c r="AF97" s="53"/>
      <c r="AG97" s="36"/>
      <c r="AH97" s="36"/>
      <c r="AI97" s="36"/>
      <c r="AJ97" s="36"/>
      <c r="AK97" s="50"/>
      <c r="AL97" s="98">
        <f>ROUND(P103*$AD$83,0)</f>
        <v>494</v>
      </c>
      <c r="AM97" s="16"/>
    </row>
    <row r="98" spans="1:39" ht="16.75" customHeight="1" x14ac:dyDescent="0.3">
      <c r="A98" s="99">
        <v>33</v>
      </c>
      <c r="B98" s="100" t="s">
        <v>5038</v>
      </c>
      <c r="C98" s="192" t="s">
        <v>17662</v>
      </c>
      <c r="D98" s="124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6"/>
      <c r="P98" s="185"/>
      <c r="Q98" s="2"/>
      <c r="R98" s="2"/>
      <c r="S98" s="44"/>
      <c r="T98" s="45"/>
      <c r="U98" s="2"/>
      <c r="V98" s="2"/>
      <c r="W98" s="2"/>
      <c r="X98" s="2"/>
      <c r="Y98" s="145"/>
      <c r="Z98" s="71"/>
      <c r="AA98" s="232"/>
      <c r="AB98" s="72"/>
      <c r="AC98" s="145"/>
      <c r="AD98" s="71"/>
      <c r="AE98" s="307" t="s">
        <v>12369</v>
      </c>
      <c r="AF98" s="225" t="s">
        <v>7358</v>
      </c>
      <c r="AG98" s="103" t="s">
        <v>7390</v>
      </c>
      <c r="AH98" s="162">
        <v>0.7</v>
      </c>
      <c r="AI98" s="162"/>
      <c r="AJ98" s="162"/>
      <c r="AK98" s="163"/>
      <c r="AL98" s="105">
        <f>ROUND(ROUND(P103*$AD$83,0)*AH98,0)</f>
        <v>346</v>
      </c>
      <c r="AM98" s="16"/>
    </row>
    <row r="99" spans="1:39" ht="16.75" customHeight="1" x14ac:dyDescent="0.3">
      <c r="A99" s="99">
        <v>33</v>
      </c>
      <c r="B99" s="100" t="s">
        <v>5037</v>
      </c>
      <c r="C99" s="192" t="s">
        <v>17661</v>
      </c>
      <c r="D99" s="70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81"/>
      <c r="P99" s="185"/>
      <c r="Q99" s="2"/>
      <c r="R99" s="2"/>
      <c r="S99" s="44"/>
      <c r="T99" s="45"/>
      <c r="U99" s="2"/>
      <c r="V99" s="2"/>
      <c r="W99" s="2"/>
      <c r="X99" s="2"/>
      <c r="Y99" s="145"/>
      <c r="Z99" s="71"/>
      <c r="AA99" s="232"/>
      <c r="AB99" s="72"/>
      <c r="AC99" s="145"/>
      <c r="AD99" s="71"/>
      <c r="AE99" s="308"/>
      <c r="AF99" s="225" t="s">
        <v>7391</v>
      </c>
      <c r="AG99" s="103" t="s">
        <v>7390</v>
      </c>
      <c r="AH99" s="162">
        <v>0.5</v>
      </c>
      <c r="AI99" s="162"/>
      <c r="AJ99" s="162"/>
      <c r="AK99" s="163"/>
      <c r="AL99" s="105">
        <f>ROUND(ROUND(P103*$AD$83,0)*AH99,0)</f>
        <v>247</v>
      </c>
      <c r="AM99" s="16"/>
    </row>
    <row r="100" spans="1:39" ht="16.75" customHeight="1" x14ac:dyDescent="0.3">
      <c r="A100" s="11">
        <v>33</v>
      </c>
      <c r="B100" s="14" t="s">
        <v>5036</v>
      </c>
      <c r="C100" s="10" t="s">
        <v>17660</v>
      </c>
      <c r="D100" s="70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81"/>
      <c r="P100" s="185"/>
      <c r="Q100" s="2"/>
      <c r="R100" s="2"/>
      <c r="S100" s="44"/>
      <c r="T100" s="45"/>
      <c r="U100" s="2"/>
      <c r="V100" s="2"/>
      <c r="W100" s="2"/>
      <c r="X100" s="2"/>
      <c r="Y100" s="145"/>
      <c r="Z100" s="71"/>
      <c r="AA100" s="232"/>
      <c r="AB100" s="72"/>
      <c r="AC100" s="145"/>
      <c r="AD100" s="71"/>
      <c r="AE100" s="36"/>
      <c r="AF100" s="201"/>
      <c r="AG100" s="55"/>
      <c r="AH100" s="141"/>
      <c r="AI100" s="268" t="s">
        <v>7356</v>
      </c>
      <c r="AJ100" s="53">
        <v>5</v>
      </c>
      <c r="AK100" s="181" t="s">
        <v>7357</v>
      </c>
      <c r="AL100" s="98">
        <f>ROUND(P103*$AD$83-AJ100,0)</f>
        <v>489</v>
      </c>
      <c r="AM100" s="16"/>
    </row>
    <row r="101" spans="1:39" ht="16.75" customHeight="1" x14ac:dyDescent="0.3">
      <c r="A101" s="99">
        <v>33</v>
      </c>
      <c r="B101" s="100" t="s">
        <v>5035</v>
      </c>
      <c r="C101" s="192" t="s">
        <v>17659</v>
      </c>
      <c r="D101" s="70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81"/>
      <c r="P101" s="185"/>
      <c r="Q101" s="2"/>
      <c r="R101" s="2"/>
      <c r="S101" s="44"/>
      <c r="T101" s="45"/>
      <c r="U101" s="2"/>
      <c r="V101" s="2"/>
      <c r="W101" s="2"/>
      <c r="X101" s="2"/>
      <c r="Y101" s="145"/>
      <c r="Z101" s="71"/>
      <c r="AA101" s="232"/>
      <c r="AB101" s="72"/>
      <c r="AC101" s="145"/>
      <c r="AD101" s="71"/>
      <c r="AE101" s="307" t="s">
        <v>12369</v>
      </c>
      <c r="AF101" s="225" t="s">
        <v>7358</v>
      </c>
      <c r="AG101" s="103" t="s">
        <v>7390</v>
      </c>
      <c r="AH101" s="162">
        <v>0.7</v>
      </c>
      <c r="AI101" s="269"/>
      <c r="AJ101" s="136"/>
      <c r="AK101" s="75"/>
      <c r="AL101" s="105">
        <f>ROUND(ROUND(P103*$AD$83,0)*AH101-AJ100,0)</f>
        <v>341</v>
      </c>
      <c r="AM101" s="16"/>
    </row>
    <row r="102" spans="1:39" ht="16.75" customHeight="1" x14ac:dyDescent="0.3">
      <c r="A102" s="99">
        <v>33</v>
      </c>
      <c r="B102" s="100" t="s">
        <v>5034</v>
      </c>
      <c r="C102" s="192" t="s">
        <v>17658</v>
      </c>
      <c r="D102" s="70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81"/>
      <c r="P102" s="185"/>
      <c r="Q102" s="2"/>
      <c r="R102" s="2"/>
      <c r="S102" s="44"/>
      <c r="T102" s="45"/>
      <c r="U102" s="2"/>
      <c r="V102" s="2"/>
      <c r="W102" s="2"/>
      <c r="X102" s="2"/>
      <c r="Y102" s="145"/>
      <c r="Z102" s="71"/>
      <c r="AA102" s="232"/>
      <c r="AB102" s="72"/>
      <c r="AC102" s="145"/>
      <c r="AD102" s="71"/>
      <c r="AE102" s="308"/>
      <c r="AF102" s="225" t="s">
        <v>7391</v>
      </c>
      <c r="AG102" s="103" t="s">
        <v>7390</v>
      </c>
      <c r="AH102" s="162">
        <v>0.5</v>
      </c>
      <c r="AI102" s="270"/>
      <c r="AJ102" s="144"/>
      <c r="AK102" s="150"/>
      <c r="AL102" s="105">
        <f>ROUND(ROUND(P103*$AD$83,0)*AH102-AJ100,0)</f>
        <v>242</v>
      </c>
      <c r="AM102" s="16"/>
    </row>
    <row r="103" spans="1:39" ht="16.75" customHeight="1" x14ac:dyDescent="0.3">
      <c r="A103" s="11">
        <v>33</v>
      </c>
      <c r="B103" s="14" t="s">
        <v>5033</v>
      </c>
      <c r="C103" s="10" t="s">
        <v>17657</v>
      </c>
      <c r="D103" s="124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6"/>
      <c r="P103" s="271">
        <f>'21共同生活援助（日中支援型）'!P31</f>
        <v>988</v>
      </c>
      <c r="Q103" s="272"/>
      <c r="R103" s="2" t="s">
        <v>7388</v>
      </c>
      <c r="S103" s="44"/>
      <c r="T103" s="281" t="s">
        <v>7380</v>
      </c>
      <c r="U103" s="282"/>
      <c r="V103" s="282"/>
      <c r="W103" s="282"/>
      <c r="X103" s="36"/>
      <c r="Y103" s="217"/>
      <c r="Z103" s="74"/>
      <c r="AA103" s="232"/>
      <c r="AB103" s="72"/>
      <c r="AC103" s="145"/>
      <c r="AD103" s="71"/>
      <c r="AE103" s="36"/>
      <c r="AF103" s="194"/>
      <c r="AG103" s="7"/>
      <c r="AH103" s="7"/>
      <c r="AI103" s="36"/>
      <c r="AJ103" s="7"/>
      <c r="AK103" s="37"/>
      <c r="AL103" s="98">
        <f>ROUND(ROUND(P103*Y104,0)*$AD$83,0)</f>
        <v>460</v>
      </c>
      <c r="AM103" s="66"/>
    </row>
    <row r="104" spans="1:39" ht="16.75" customHeight="1" x14ac:dyDescent="0.3">
      <c r="A104" s="99">
        <v>33</v>
      </c>
      <c r="B104" s="100" t="s">
        <v>5032</v>
      </c>
      <c r="C104" s="192" t="s">
        <v>17656</v>
      </c>
      <c r="D104" s="124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6"/>
      <c r="P104" s="72"/>
      <c r="Q104" s="145"/>
      <c r="R104" s="2"/>
      <c r="S104" s="44"/>
      <c r="T104" s="284"/>
      <c r="U104" s="285"/>
      <c r="V104" s="285"/>
      <c r="W104" s="285"/>
      <c r="X104" s="136" t="s">
        <v>7404</v>
      </c>
      <c r="Y104" s="273">
        <v>0.93</v>
      </c>
      <c r="Z104" s="274"/>
      <c r="AA104" s="233"/>
      <c r="AB104" s="156"/>
      <c r="AC104" s="155"/>
      <c r="AD104" s="157"/>
      <c r="AE104" s="307" t="s">
        <v>12369</v>
      </c>
      <c r="AF104" s="225" t="s">
        <v>7358</v>
      </c>
      <c r="AG104" s="103" t="s">
        <v>7390</v>
      </c>
      <c r="AH104" s="162">
        <v>0.7</v>
      </c>
      <c r="AI104" s="162"/>
      <c r="AJ104" s="162"/>
      <c r="AK104" s="163"/>
      <c r="AL104" s="105">
        <f>ROUND(ROUND(ROUND(P103*Y104,0)*$AD$83,0)*AH104,0)</f>
        <v>322</v>
      </c>
      <c r="AM104" s="66"/>
    </row>
    <row r="105" spans="1:39" ht="16.75" customHeight="1" x14ac:dyDescent="0.3">
      <c r="A105" s="99">
        <v>33</v>
      </c>
      <c r="B105" s="100" t="s">
        <v>5031</v>
      </c>
      <c r="C105" s="192" t="s">
        <v>17655</v>
      </c>
      <c r="D105" s="70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81"/>
      <c r="P105" s="185"/>
      <c r="Q105" s="2"/>
      <c r="R105" s="2"/>
      <c r="S105" s="44"/>
      <c r="T105" s="284"/>
      <c r="U105" s="285"/>
      <c r="V105" s="285"/>
      <c r="W105" s="285"/>
      <c r="X105" s="2"/>
      <c r="Y105" s="145"/>
      <c r="Z105" s="71"/>
      <c r="AA105" s="232"/>
      <c r="AB105" s="72"/>
      <c r="AC105" s="145"/>
      <c r="AD105" s="71"/>
      <c r="AE105" s="308"/>
      <c r="AF105" s="225" t="s">
        <v>7391</v>
      </c>
      <c r="AG105" s="103" t="s">
        <v>7390</v>
      </c>
      <c r="AH105" s="162">
        <v>0.5</v>
      </c>
      <c r="AI105" s="162"/>
      <c r="AJ105" s="162"/>
      <c r="AK105" s="163"/>
      <c r="AL105" s="105">
        <f>ROUND(ROUND(ROUND(P103*Y104,0)*$AD$83,0)*AH105,0)</f>
        <v>230</v>
      </c>
      <c r="AM105" s="16"/>
    </row>
    <row r="106" spans="1:39" ht="16.75" customHeight="1" x14ac:dyDescent="0.3">
      <c r="A106" s="11">
        <v>33</v>
      </c>
      <c r="B106" s="14" t="s">
        <v>5030</v>
      </c>
      <c r="C106" s="10" t="s">
        <v>17654</v>
      </c>
      <c r="D106" s="70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81"/>
      <c r="P106" s="185"/>
      <c r="Q106" s="2"/>
      <c r="R106" s="2"/>
      <c r="S106" s="44"/>
      <c r="T106" s="45"/>
      <c r="U106" s="2"/>
      <c r="V106" s="2"/>
      <c r="W106" s="2"/>
      <c r="X106" s="2"/>
      <c r="Y106" s="145"/>
      <c r="Z106" s="71"/>
      <c r="AA106" s="232"/>
      <c r="AB106" s="72"/>
      <c r="AC106" s="145"/>
      <c r="AD106" s="71"/>
      <c r="AE106" s="36"/>
      <c r="AF106" s="201"/>
      <c r="AG106" s="55"/>
      <c r="AH106" s="141"/>
      <c r="AI106" s="268" t="s">
        <v>7356</v>
      </c>
      <c r="AJ106" s="53">
        <v>5</v>
      </c>
      <c r="AK106" s="181" t="s">
        <v>7357</v>
      </c>
      <c r="AL106" s="98">
        <f>ROUND(ROUND(P103*Y104,0)*$AD$83-AJ106,0)</f>
        <v>455</v>
      </c>
      <c r="AM106" s="16"/>
    </row>
    <row r="107" spans="1:39" ht="16.75" customHeight="1" x14ac:dyDescent="0.3">
      <c r="A107" s="99">
        <v>33</v>
      </c>
      <c r="B107" s="100" t="s">
        <v>5029</v>
      </c>
      <c r="C107" s="192" t="s">
        <v>17653</v>
      </c>
      <c r="D107" s="70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81"/>
      <c r="P107" s="185"/>
      <c r="Q107" s="2"/>
      <c r="R107" s="2"/>
      <c r="S107" s="44"/>
      <c r="T107" s="45"/>
      <c r="U107" s="2"/>
      <c r="V107" s="2"/>
      <c r="W107" s="2"/>
      <c r="X107" s="2"/>
      <c r="Y107" s="145"/>
      <c r="Z107" s="71"/>
      <c r="AA107" s="232"/>
      <c r="AB107" s="72"/>
      <c r="AC107" s="145"/>
      <c r="AD107" s="71"/>
      <c r="AE107" s="307" t="s">
        <v>12369</v>
      </c>
      <c r="AF107" s="225" t="s">
        <v>7358</v>
      </c>
      <c r="AG107" s="103" t="s">
        <v>7390</v>
      </c>
      <c r="AH107" s="162">
        <v>0.7</v>
      </c>
      <c r="AI107" s="269"/>
      <c r="AJ107" s="136"/>
      <c r="AK107" s="75"/>
      <c r="AL107" s="105">
        <f>ROUND(ROUND(ROUND(P103*Y104,0)*$AD$83,0)*AH107-AJ106,0)</f>
        <v>317</v>
      </c>
      <c r="AM107" s="16"/>
    </row>
    <row r="108" spans="1:39" ht="16.75" customHeight="1" x14ac:dyDescent="0.3">
      <c r="A108" s="99">
        <v>33</v>
      </c>
      <c r="B108" s="100" t="s">
        <v>5028</v>
      </c>
      <c r="C108" s="192" t="s">
        <v>17652</v>
      </c>
      <c r="D108" s="70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81"/>
      <c r="P108" s="185"/>
      <c r="Q108" s="2"/>
      <c r="R108" s="2"/>
      <c r="S108" s="44"/>
      <c r="T108" s="43"/>
      <c r="U108" s="8"/>
      <c r="V108" s="8"/>
      <c r="W108" s="8"/>
      <c r="X108" s="8"/>
      <c r="Y108" s="180"/>
      <c r="Z108" s="73"/>
      <c r="AA108" s="232"/>
      <c r="AB108" s="72"/>
      <c r="AC108" s="145"/>
      <c r="AD108" s="71"/>
      <c r="AE108" s="308"/>
      <c r="AF108" s="225" t="s">
        <v>7391</v>
      </c>
      <c r="AG108" s="103" t="s">
        <v>7390</v>
      </c>
      <c r="AH108" s="162">
        <v>0.5</v>
      </c>
      <c r="AI108" s="270"/>
      <c r="AJ108" s="144"/>
      <c r="AK108" s="150"/>
      <c r="AL108" s="105">
        <f>ROUND(ROUND(ROUND(P103*Y104,0)*$AD$83,0)*AH108-AJ106,0)</f>
        <v>225</v>
      </c>
      <c r="AM108" s="16"/>
    </row>
    <row r="109" spans="1:39" ht="16.75" customHeight="1" x14ac:dyDescent="0.3">
      <c r="A109" s="11">
        <v>33</v>
      </c>
      <c r="B109" s="14" t="s">
        <v>5027</v>
      </c>
      <c r="C109" s="10" t="s">
        <v>17651</v>
      </c>
      <c r="D109" s="124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6"/>
      <c r="P109" s="185"/>
      <c r="Q109" s="2"/>
      <c r="R109" s="2"/>
      <c r="S109" s="44"/>
      <c r="T109" s="281" t="s">
        <v>13491</v>
      </c>
      <c r="U109" s="282"/>
      <c r="V109" s="282"/>
      <c r="W109" s="282"/>
      <c r="X109" s="2"/>
      <c r="Y109" s="145"/>
      <c r="Z109" s="71"/>
      <c r="AA109" s="232"/>
      <c r="AB109" s="72"/>
      <c r="AC109" s="145"/>
      <c r="AD109" s="71"/>
      <c r="AE109" s="36"/>
      <c r="AF109" s="194"/>
      <c r="AG109" s="7"/>
      <c r="AH109" s="7"/>
      <c r="AI109" s="36"/>
      <c r="AJ109" s="7"/>
      <c r="AK109" s="37"/>
      <c r="AL109" s="98">
        <f>ROUND(ROUND(P103*Y110,0)*$AD$83,0)</f>
        <v>470</v>
      </c>
      <c r="AM109" s="66"/>
    </row>
    <row r="110" spans="1:39" ht="16.75" customHeight="1" x14ac:dyDescent="0.3">
      <c r="A110" s="99">
        <v>33</v>
      </c>
      <c r="B110" s="100" t="s">
        <v>5026</v>
      </c>
      <c r="C110" s="192" t="s">
        <v>17650</v>
      </c>
      <c r="D110" s="124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6"/>
      <c r="P110" s="185"/>
      <c r="Q110" s="2"/>
      <c r="R110" s="2"/>
      <c r="S110" s="44"/>
      <c r="T110" s="284" t="s">
        <v>7405</v>
      </c>
      <c r="U110" s="285"/>
      <c r="V110" s="285"/>
      <c r="W110" s="285"/>
      <c r="X110" s="136" t="s">
        <v>7404</v>
      </c>
      <c r="Y110" s="273">
        <v>0.95</v>
      </c>
      <c r="Z110" s="274"/>
      <c r="AA110" s="233"/>
      <c r="AB110" s="156"/>
      <c r="AC110" s="155"/>
      <c r="AD110" s="157"/>
      <c r="AE110" s="307" t="s">
        <v>12369</v>
      </c>
      <c r="AF110" s="225" t="s">
        <v>7358</v>
      </c>
      <c r="AG110" s="103" t="s">
        <v>7390</v>
      </c>
      <c r="AH110" s="162">
        <v>0.7</v>
      </c>
      <c r="AI110" s="162"/>
      <c r="AJ110" s="162"/>
      <c r="AK110" s="163"/>
      <c r="AL110" s="105">
        <f>ROUND(ROUND(ROUND(P103*Y110,0)*$AD$83,0)*AH110,0)</f>
        <v>329</v>
      </c>
      <c r="AM110" s="66"/>
    </row>
    <row r="111" spans="1:39" ht="16.75" customHeight="1" x14ac:dyDescent="0.3">
      <c r="A111" s="99">
        <v>33</v>
      </c>
      <c r="B111" s="100" t="s">
        <v>5025</v>
      </c>
      <c r="C111" s="192" t="s">
        <v>17649</v>
      </c>
      <c r="D111" s="70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81"/>
      <c r="P111" s="185"/>
      <c r="Q111" s="2"/>
      <c r="R111" s="2"/>
      <c r="S111" s="44"/>
      <c r="T111" s="284"/>
      <c r="U111" s="285"/>
      <c r="V111" s="285"/>
      <c r="W111" s="285"/>
      <c r="X111" s="2"/>
      <c r="Y111" s="145"/>
      <c r="Z111" s="71"/>
      <c r="AA111" s="232"/>
      <c r="AB111" s="72"/>
      <c r="AC111" s="145"/>
      <c r="AD111" s="71"/>
      <c r="AE111" s="308"/>
      <c r="AF111" s="225" t="s">
        <v>7391</v>
      </c>
      <c r="AG111" s="103" t="s">
        <v>7390</v>
      </c>
      <c r="AH111" s="162">
        <v>0.5</v>
      </c>
      <c r="AI111" s="162"/>
      <c r="AJ111" s="162"/>
      <c r="AK111" s="163"/>
      <c r="AL111" s="105">
        <f>ROUND(ROUND(ROUND(P103*Y110,0)*$AD$83,0)*AH111,0)</f>
        <v>235</v>
      </c>
      <c r="AM111" s="16"/>
    </row>
    <row r="112" spans="1:39" ht="16.75" customHeight="1" x14ac:dyDescent="0.3">
      <c r="A112" s="11">
        <v>33</v>
      </c>
      <c r="B112" s="14" t="s">
        <v>5024</v>
      </c>
      <c r="C112" s="10" t="s">
        <v>17648</v>
      </c>
      <c r="D112" s="70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81"/>
      <c r="P112" s="185"/>
      <c r="Q112" s="2"/>
      <c r="R112" s="2"/>
      <c r="S112" s="44"/>
      <c r="T112" s="45"/>
      <c r="U112" s="2"/>
      <c r="V112" s="2"/>
      <c r="W112" s="2"/>
      <c r="X112" s="2"/>
      <c r="Y112" s="145"/>
      <c r="Z112" s="71"/>
      <c r="AA112" s="232"/>
      <c r="AB112" s="72"/>
      <c r="AC112" s="145"/>
      <c r="AD112" s="71"/>
      <c r="AE112" s="36"/>
      <c r="AF112" s="201"/>
      <c r="AG112" s="55"/>
      <c r="AH112" s="141"/>
      <c r="AI112" s="268" t="s">
        <v>7356</v>
      </c>
      <c r="AJ112" s="53">
        <v>5</v>
      </c>
      <c r="AK112" s="181" t="s">
        <v>7357</v>
      </c>
      <c r="AL112" s="98">
        <f>ROUND(ROUND(P103*Y110,0)*$AD$83-AJ112,0)</f>
        <v>465</v>
      </c>
      <c r="AM112" s="16"/>
    </row>
    <row r="113" spans="1:39" ht="16.75" customHeight="1" x14ac:dyDescent="0.3">
      <c r="A113" s="99">
        <v>33</v>
      </c>
      <c r="B113" s="100" t="s">
        <v>5023</v>
      </c>
      <c r="C113" s="192" t="s">
        <v>17647</v>
      </c>
      <c r="D113" s="70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81"/>
      <c r="P113" s="185"/>
      <c r="Q113" s="2"/>
      <c r="R113" s="2"/>
      <c r="S113" s="44"/>
      <c r="T113" s="45"/>
      <c r="U113" s="2"/>
      <c r="V113" s="2"/>
      <c r="W113" s="2"/>
      <c r="X113" s="2"/>
      <c r="Y113" s="145"/>
      <c r="Z113" s="71"/>
      <c r="AA113" s="232"/>
      <c r="AB113" s="72"/>
      <c r="AC113" s="145"/>
      <c r="AD113" s="71"/>
      <c r="AE113" s="307" t="s">
        <v>12369</v>
      </c>
      <c r="AF113" s="225" t="s">
        <v>7358</v>
      </c>
      <c r="AG113" s="103" t="s">
        <v>7390</v>
      </c>
      <c r="AH113" s="162">
        <v>0.7</v>
      </c>
      <c r="AI113" s="269"/>
      <c r="AJ113" s="136"/>
      <c r="AK113" s="75"/>
      <c r="AL113" s="105">
        <f>ROUND(ROUND(ROUND(P103*Y110,0)*$AD$83,0)*AH113-AJ112,0)</f>
        <v>324</v>
      </c>
      <c r="AM113" s="16"/>
    </row>
    <row r="114" spans="1:39" ht="16.75" customHeight="1" x14ac:dyDescent="0.3">
      <c r="A114" s="99">
        <v>33</v>
      </c>
      <c r="B114" s="100" t="s">
        <v>5022</v>
      </c>
      <c r="C114" s="192" t="s">
        <v>17646</v>
      </c>
      <c r="D114" s="70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81"/>
      <c r="P114" s="164"/>
      <c r="Q114" s="8"/>
      <c r="R114" s="8"/>
      <c r="S114" s="24"/>
      <c r="T114" s="43"/>
      <c r="U114" s="8"/>
      <c r="V114" s="8"/>
      <c r="W114" s="8"/>
      <c r="X114" s="8"/>
      <c r="Y114" s="180"/>
      <c r="Z114" s="73"/>
      <c r="AA114" s="232"/>
      <c r="AB114" s="72"/>
      <c r="AC114" s="145"/>
      <c r="AD114" s="71"/>
      <c r="AE114" s="308"/>
      <c r="AF114" s="225" t="s">
        <v>7391</v>
      </c>
      <c r="AG114" s="103" t="s">
        <v>7390</v>
      </c>
      <c r="AH114" s="162">
        <v>0.5</v>
      </c>
      <c r="AI114" s="270"/>
      <c r="AJ114" s="144"/>
      <c r="AK114" s="150"/>
      <c r="AL114" s="105">
        <f>ROUND(ROUND(ROUND(P103*Y110,0)*$AD$83,0)*AH114-AJ112,0)</f>
        <v>230</v>
      </c>
      <c r="AM114" s="16"/>
    </row>
    <row r="115" spans="1:39" ht="16.75" customHeight="1" x14ac:dyDescent="0.3">
      <c r="A115" s="11">
        <v>33</v>
      </c>
      <c r="B115" s="14" t="s">
        <v>5021</v>
      </c>
      <c r="C115" s="10" t="s">
        <v>17645</v>
      </c>
      <c r="D115" s="124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6"/>
      <c r="P115" s="70" t="s">
        <v>7398</v>
      </c>
      <c r="Q115" s="2"/>
      <c r="R115" s="2"/>
      <c r="S115" s="44"/>
      <c r="T115" s="49"/>
      <c r="U115" s="36"/>
      <c r="V115" s="36"/>
      <c r="W115" s="36"/>
      <c r="X115" s="36"/>
      <c r="Y115" s="217"/>
      <c r="Z115" s="50"/>
      <c r="AA115" s="12"/>
      <c r="AB115" s="45"/>
      <c r="AC115" s="2"/>
      <c r="AD115" s="44"/>
      <c r="AE115" s="36"/>
      <c r="AF115" s="53"/>
      <c r="AG115" s="36"/>
      <c r="AH115" s="36"/>
      <c r="AI115" s="36"/>
      <c r="AJ115" s="36"/>
      <c r="AK115" s="50"/>
      <c r="AL115" s="98">
        <f>ROUND(P121*$AD$83,0)</f>
        <v>453</v>
      </c>
      <c r="AM115" s="16"/>
    </row>
    <row r="116" spans="1:39" ht="16.75" customHeight="1" x14ac:dyDescent="0.3">
      <c r="A116" s="99">
        <v>33</v>
      </c>
      <c r="B116" s="100" t="s">
        <v>5020</v>
      </c>
      <c r="C116" s="192" t="s">
        <v>17644</v>
      </c>
      <c r="D116" s="124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6"/>
      <c r="P116" s="185"/>
      <c r="Q116" s="2"/>
      <c r="R116" s="2"/>
      <c r="S116" s="44"/>
      <c r="T116" s="45"/>
      <c r="U116" s="2"/>
      <c r="V116" s="2"/>
      <c r="W116" s="2"/>
      <c r="X116" s="2"/>
      <c r="Y116" s="145"/>
      <c r="Z116" s="71"/>
      <c r="AA116" s="232"/>
      <c r="AB116" s="72"/>
      <c r="AC116" s="145"/>
      <c r="AD116" s="71"/>
      <c r="AE116" s="307" t="s">
        <v>12369</v>
      </c>
      <c r="AF116" s="225" t="s">
        <v>7358</v>
      </c>
      <c r="AG116" s="103" t="s">
        <v>7390</v>
      </c>
      <c r="AH116" s="162">
        <v>0.7</v>
      </c>
      <c r="AI116" s="162"/>
      <c r="AJ116" s="162"/>
      <c r="AK116" s="163"/>
      <c r="AL116" s="105">
        <f>ROUND(ROUND(P121*$AD$83,0)*AH116,0)</f>
        <v>317</v>
      </c>
      <c r="AM116" s="16"/>
    </row>
    <row r="117" spans="1:39" ht="16.75" customHeight="1" x14ac:dyDescent="0.3">
      <c r="A117" s="99">
        <v>33</v>
      </c>
      <c r="B117" s="100" t="s">
        <v>5019</v>
      </c>
      <c r="C117" s="192" t="s">
        <v>17643</v>
      </c>
      <c r="D117" s="70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81"/>
      <c r="P117" s="185"/>
      <c r="Q117" s="2"/>
      <c r="R117" s="2"/>
      <c r="S117" s="44"/>
      <c r="T117" s="45"/>
      <c r="U117" s="2"/>
      <c r="V117" s="2"/>
      <c r="W117" s="2"/>
      <c r="X117" s="2"/>
      <c r="Y117" s="145"/>
      <c r="Z117" s="71"/>
      <c r="AA117" s="232"/>
      <c r="AB117" s="72"/>
      <c r="AC117" s="145"/>
      <c r="AD117" s="71"/>
      <c r="AE117" s="308"/>
      <c r="AF117" s="225" t="s">
        <v>7391</v>
      </c>
      <c r="AG117" s="103" t="s">
        <v>7390</v>
      </c>
      <c r="AH117" s="162">
        <v>0.5</v>
      </c>
      <c r="AI117" s="162"/>
      <c r="AJ117" s="162"/>
      <c r="AK117" s="163"/>
      <c r="AL117" s="105">
        <f>ROUND(ROUND(P121*$AD$83,0)*AH117,0)</f>
        <v>227</v>
      </c>
      <c r="AM117" s="16"/>
    </row>
    <row r="118" spans="1:39" ht="16.75" customHeight="1" x14ac:dyDescent="0.3">
      <c r="A118" s="11">
        <v>33</v>
      </c>
      <c r="B118" s="14" t="s">
        <v>5018</v>
      </c>
      <c r="C118" s="10" t="s">
        <v>17642</v>
      </c>
      <c r="D118" s="70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81"/>
      <c r="P118" s="185"/>
      <c r="Q118" s="2"/>
      <c r="R118" s="2"/>
      <c r="S118" s="44"/>
      <c r="T118" s="45"/>
      <c r="U118" s="2"/>
      <c r="V118" s="2"/>
      <c r="W118" s="2"/>
      <c r="X118" s="2"/>
      <c r="Y118" s="145"/>
      <c r="Z118" s="71"/>
      <c r="AA118" s="232"/>
      <c r="AB118" s="72"/>
      <c r="AC118" s="145"/>
      <c r="AD118" s="71"/>
      <c r="AE118" s="36"/>
      <c r="AF118" s="201"/>
      <c r="AG118" s="55"/>
      <c r="AH118" s="141"/>
      <c r="AI118" s="268" t="s">
        <v>7356</v>
      </c>
      <c r="AJ118" s="53">
        <v>5</v>
      </c>
      <c r="AK118" s="181" t="s">
        <v>7357</v>
      </c>
      <c r="AL118" s="98">
        <f>ROUND(P121*$AD$83-AJ118,0)</f>
        <v>448</v>
      </c>
      <c r="AM118" s="16"/>
    </row>
    <row r="119" spans="1:39" ht="16.75" customHeight="1" x14ac:dyDescent="0.3">
      <c r="A119" s="99">
        <v>33</v>
      </c>
      <c r="B119" s="100" t="s">
        <v>5017</v>
      </c>
      <c r="C119" s="192" t="s">
        <v>17641</v>
      </c>
      <c r="D119" s="70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81"/>
      <c r="P119" s="185"/>
      <c r="Q119" s="2"/>
      <c r="R119" s="2"/>
      <c r="S119" s="44"/>
      <c r="T119" s="45"/>
      <c r="U119" s="2"/>
      <c r="V119" s="2"/>
      <c r="W119" s="2"/>
      <c r="X119" s="2"/>
      <c r="Y119" s="145"/>
      <c r="Z119" s="71"/>
      <c r="AA119" s="232"/>
      <c r="AB119" s="72"/>
      <c r="AC119" s="145"/>
      <c r="AD119" s="71"/>
      <c r="AE119" s="307" t="s">
        <v>12369</v>
      </c>
      <c r="AF119" s="225" t="s">
        <v>7358</v>
      </c>
      <c r="AG119" s="103" t="s">
        <v>7390</v>
      </c>
      <c r="AH119" s="162">
        <v>0.7</v>
      </c>
      <c r="AI119" s="269"/>
      <c r="AJ119" s="136"/>
      <c r="AK119" s="75"/>
      <c r="AL119" s="105">
        <f>ROUND(ROUND(P121*$AD$83,0)*AH119-AJ118,0)</f>
        <v>312</v>
      </c>
      <c r="AM119" s="16"/>
    </row>
    <row r="120" spans="1:39" ht="16.75" customHeight="1" x14ac:dyDescent="0.3">
      <c r="A120" s="99">
        <v>33</v>
      </c>
      <c r="B120" s="100" t="s">
        <v>5016</v>
      </c>
      <c r="C120" s="192" t="s">
        <v>17640</v>
      </c>
      <c r="D120" s="70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81"/>
      <c r="P120" s="185"/>
      <c r="Q120" s="2"/>
      <c r="R120" s="2"/>
      <c r="S120" s="44"/>
      <c r="T120" s="45"/>
      <c r="U120" s="2"/>
      <c r="V120" s="2"/>
      <c r="W120" s="2"/>
      <c r="X120" s="2"/>
      <c r="Y120" s="145"/>
      <c r="Z120" s="71"/>
      <c r="AA120" s="232"/>
      <c r="AB120" s="72"/>
      <c r="AC120" s="145"/>
      <c r="AD120" s="71"/>
      <c r="AE120" s="308"/>
      <c r="AF120" s="225" t="s">
        <v>7391</v>
      </c>
      <c r="AG120" s="103" t="s">
        <v>7390</v>
      </c>
      <c r="AH120" s="162">
        <v>0.5</v>
      </c>
      <c r="AI120" s="270"/>
      <c r="AJ120" s="144"/>
      <c r="AK120" s="150"/>
      <c r="AL120" s="105">
        <f>ROUND(ROUND(P121*$AD$83,0)*AH120-AJ118,0)</f>
        <v>222</v>
      </c>
      <c r="AM120" s="16"/>
    </row>
    <row r="121" spans="1:39" ht="16.75" customHeight="1" x14ac:dyDescent="0.3">
      <c r="A121" s="11">
        <v>33</v>
      </c>
      <c r="B121" s="14" t="s">
        <v>5015</v>
      </c>
      <c r="C121" s="10" t="s">
        <v>17639</v>
      </c>
      <c r="D121" s="124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6"/>
      <c r="P121" s="271">
        <f>'21共同生活援助（日中支援型）'!P49</f>
        <v>906</v>
      </c>
      <c r="Q121" s="272"/>
      <c r="R121" s="2" t="s">
        <v>7388</v>
      </c>
      <c r="S121" s="2"/>
      <c r="T121" s="281" t="s">
        <v>7380</v>
      </c>
      <c r="U121" s="282"/>
      <c r="V121" s="282"/>
      <c r="W121" s="282"/>
      <c r="X121" s="36"/>
      <c r="Y121" s="217"/>
      <c r="Z121" s="74"/>
      <c r="AA121" s="232"/>
      <c r="AB121" s="72"/>
      <c r="AC121" s="145"/>
      <c r="AD121" s="71"/>
      <c r="AE121" s="36"/>
      <c r="AF121" s="194"/>
      <c r="AG121" s="7"/>
      <c r="AH121" s="7"/>
      <c r="AI121" s="36"/>
      <c r="AJ121" s="7"/>
      <c r="AK121" s="37"/>
      <c r="AL121" s="98">
        <f>ROUND(ROUND(P121*Y122,0)*$AD$83,0)</f>
        <v>422</v>
      </c>
      <c r="AM121" s="66"/>
    </row>
    <row r="122" spans="1:39" ht="16.75" customHeight="1" x14ac:dyDescent="0.3">
      <c r="A122" s="99">
        <v>33</v>
      </c>
      <c r="B122" s="100" t="s">
        <v>5014</v>
      </c>
      <c r="C122" s="192" t="s">
        <v>17638</v>
      </c>
      <c r="D122" s="124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6"/>
      <c r="P122" s="72"/>
      <c r="Q122" s="145"/>
      <c r="R122" s="2"/>
      <c r="S122" s="2"/>
      <c r="T122" s="284"/>
      <c r="U122" s="285"/>
      <c r="V122" s="285"/>
      <c r="W122" s="285"/>
      <c r="X122" s="136" t="s">
        <v>7404</v>
      </c>
      <c r="Y122" s="273">
        <v>0.93</v>
      </c>
      <c r="Z122" s="274"/>
      <c r="AA122" s="233"/>
      <c r="AB122" s="156"/>
      <c r="AC122" s="155"/>
      <c r="AD122" s="157"/>
      <c r="AE122" s="307" t="s">
        <v>12369</v>
      </c>
      <c r="AF122" s="225" t="s">
        <v>7358</v>
      </c>
      <c r="AG122" s="103" t="s">
        <v>7390</v>
      </c>
      <c r="AH122" s="162">
        <v>0.7</v>
      </c>
      <c r="AI122" s="162"/>
      <c r="AJ122" s="162"/>
      <c r="AK122" s="163"/>
      <c r="AL122" s="105">
        <f>ROUND(ROUND(ROUND(P121*Y122,0)*$AD$83,0)*AH122,0)</f>
        <v>295</v>
      </c>
      <c r="AM122" s="66"/>
    </row>
    <row r="123" spans="1:39" ht="16.75" customHeight="1" x14ac:dyDescent="0.3">
      <c r="A123" s="99">
        <v>33</v>
      </c>
      <c r="B123" s="100" t="s">
        <v>5013</v>
      </c>
      <c r="C123" s="192" t="s">
        <v>17637</v>
      </c>
      <c r="D123" s="70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81"/>
      <c r="P123" s="185"/>
      <c r="Q123" s="2"/>
      <c r="R123" s="2"/>
      <c r="S123" s="44"/>
      <c r="T123" s="284"/>
      <c r="U123" s="285"/>
      <c r="V123" s="285"/>
      <c r="W123" s="285"/>
      <c r="X123" s="2"/>
      <c r="Y123" s="145"/>
      <c r="Z123" s="71"/>
      <c r="AA123" s="232"/>
      <c r="AB123" s="72"/>
      <c r="AC123" s="145"/>
      <c r="AD123" s="71"/>
      <c r="AE123" s="308"/>
      <c r="AF123" s="225" t="s">
        <v>7391</v>
      </c>
      <c r="AG123" s="103" t="s">
        <v>7390</v>
      </c>
      <c r="AH123" s="162">
        <v>0.5</v>
      </c>
      <c r="AI123" s="162"/>
      <c r="AJ123" s="162"/>
      <c r="AK123" s="163"/>
      <c r="AL123" s="105">
        <f>ROUND(ROUND(ROUND(P121*Y122,0)*$AD$83,0)*AH123,0)</f>
        <v>211</v>
      </c>
      <c r="AM123" s="16"/>
    </row>
    <row r="124" spans="1:39" ht="16.75" customHeight="1" x14ac:dyDescent="0.3">
      <c r="A124" s="11">
        <v>33</v>
      </c>
      <c r="B124" s="14" t="s">
        <v>5012</v>
      </c>
      <c r="C124" s="10" t="s">
        <v>17636</v>
      </c>
      <c r="D124" s="70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81"/>
      <c r="P124" s="185"/>
      <c r="Q124" s="2"/>
      <c r="R124" s="2"/>
      <c r="S124" s="44"/>
      <c r="T124" s="45"/>
      <c r="U124" s="2"/>
      <c r="V124" s="2"/>
      <c r="W124" s="2"/>
      <c r="X124" s="2"/>
      <c r="Y124" s="145"/>
      <c r="Z124" s="71"/>
      <c r="AA124" s="232"/>
      <c r="AB124" s="72"/>
      <c r="AC124" s="145"/>
      <c r="AD124" s="71"/>
      <c r="AE124" s="36"/>
      <c r="AF124" s="201"/>
      <c r="AG124" s="55"/>
      <c r="AH124" s="141"/>
      <c r="AI124" s="268" t="s">
        <v>7356</v>
      </c>
      <c r="AJ124" s="53">
        <v>5</v>
      </c>
      <c r="AK124" s="181" t="s">
        <v>7357</v>
      </c>
      <c r="AL124" s="98">
        <f>ROUND(ROUND(P121*Y122,0)*$AD$83-AJ124,0)</f>
        <v>417</v>
      </c>
      <c r="AM124" s="16"/>
    </row>
    <row r="125" spans="1:39" ht="16.75" customHeight="1" x14ac:dyDescent="0.3">
      <c r="A125" s="99">
        <v>33</v>
      </c>
      <c r="B125" s="100" t="s">
        <v>5011</v>
      </c>
      <c r="C125" s="192" t="s">
        <v>17635</v>
      </c>
      <c r="D125" s="70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81"/>
      <c r="P125" s="185"/>
      <c r="Q125" s="2"/>
      <c r="R125" s="2"/>
      <c r="S125" s="44"/>
      <c r="T125" s="45"/>
      <c r="U125" s="2"/>
      <c r="V125" s="2"/>
      <c r="W125" s="2"/>
      <c r="X125" s="2"/>
      <c r="Y125" s="145"/>
      <c r="Z125" s="71"/>
      <c r="AA125" s="232"/>
      <c r="AB125" s="72"/>
      <c r="AC125" s="145"/>
      <c r="AD125" s="71"/>
      <c r="AE125" s="307" t="s">
        <v>12369</v>
      </c>
      <c r="AF125" s="225" t="s">
        <v>7358</v>
      </c>
      <c r="AG125" s="103" t="s">
        <v>7390</v>
      </c>
      <c r="AH125" s="162">
        <v>0.7</v>
      </c>
      <c r="AI125" s="269"/>
      <c r="AJ125" s="136"/>
      <c r="AK125" s="75"/>
      <c r="AL125" s="105">
        <f>ROUND(ROUND(ROUND(P121*Y122,0)*$AD$83,0)*AH125-AJ124,0)</f>
        <v>290</v>
      </c>
      <c r="AM125" s="16"/>
    </row>
    <row r="126" spans="1:39" ht="16.75" customHeight="1" x14ac:dyDescent="0.3">
      <c r="A126" s="99">
        <v>33</v>
      </c>
      <c r="B126" s="100" t="s">
        <v>5010</v>
      </c>
      <c r="C126" s="192" t="s">
        <v>17634</v>
      </c>
      <c r="D126" s="70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81"/>
      <c r="P126" s="185"/>
      <c r="Q126" s="2"/>
      <c r="R126" s="2"/>
      <c r="S126" s="44"/>
      <c r="T126" s="43"/>
      <c r="U126" s="8"/>
      <c r="V126" s="8"/>
      <c r="W126" s="8"/>
      <c r="X126" s="8"/>
      <c r="Y126" s="180"/>
      <c r="Z126" s="73"/>
      <c r="AA126" s="232"/>
      <c r="AB126" s="72"/>
      <c r="AC126" s="145"/>
      <c r="AD126" s="71"/>
      <c r="AE126" s="308"/>
      <c r="AF126" s="225" t="s">
        <v>7391</v>
      </c>
      <c r="AG126" s="103" t="s">
        <v>7390</v>
      </c>
      <c r="AH126" s="162">
        <v>0.5</v>
      </c>
      <c r="AI126" s="270"/>
      <c r="AJ126" s="144"/>
      <c r="AK126" s="150"/>
      <c r="AL126" s="105">
        <f>ROUND(ROUND(ROUND(P121*Y122,0)*$AD$83,0)*AH126-AJ124,0)</f>
        <v>206</v>
      </c>
      <c r="AM126" s="16"/>
    </row>
    <row r="127" spans="1:39" ht="16.75" customHeight="1" x14ac:dyDescent="0.3">
      <c r="A127" s="11">
        <v>33</v>
      </c>
      <c r="B127" s="14" t="s">
        <v>5009</v>
      </c>
      <c r="C127" s="10" t="s">
        <v>17633</v>
      </c>
      <c r="D127" s="124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6"/>
      <c r="P127" s="185"/>
      <c r="Q127" s="2"/>
      <c r="R127" s="2"/>
      <c r="S127" s="44"/>
      <c r="T127" s="281" t="s">
        <v>13491</v>
      </c>
      <c r="U127" s="282"/>
      <c r="V127" s="282"/>
      <c r="W127" s="282"/>
      <c r="X127" s="2"/>
      <c r="Y127" s="145"/>
      <c r="Z127" s="71"/>
      <c r="AA127" s="232"/>
      <c r="AB127" s="72"/>
      <c r="AC127" s="145"/>
      <c r="AD127" s="71"/>
      <c r="AE127" s="36"/>
      <c r="AF127" s="194"/>
      <c r="AG127" s="7"/>
      <c r="AH127" s="7"/>
      <c r="AI127" s="36"/>
      <c r="AJ127" s="7"/>
      <c r="AK127" s="37"/>
      <c r="AL127" s="98">
        <f>ROUND(ROUND(P121*Y128,0)*$AD$83,0)</f>
        <v>431</v>
      </c>
      <c r="AM127" s="66"/>
    </row>
    <row r="128" spans="1:39" ht="16.75" customHeight="1" x14ac:dyDescent="0.3">
      <c r="A128" s="99">
        <v>33</v>
      </c>
      <c r="B128" s="100" t="s">
        <v>5008</v>
      </c>
      <c r="C128" s="192" t="s">
        <v>17632</v>
      </c>
      <c r="D128" s="124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6"/>
      <c r="P128" s="185"/>
      <c r="Q128" s="2"/>
      <c r="R128" s="2"/>
      <c r="S128" s="44"/>
      <c r="T128" s="284" t="s">
        <v>7405</v>
      </c>
      <c r="U128" s="285"/>
      <c r="V128" s="285"/>
      <c r="W128" s="285"/>
      <c r="X128" s="136" t="s">
        <v>7404</v>
      </c>
      <c r="Y128" s="273">
        <v>0.95</v>
      </c>
      <c r="Z128" s="274"/>
      <c r="AA128" s="233"/>
      <c r="AB128" s="156"/>
      <c r="AC128" s="155"/>
      <c r="AD128" s="157"/>
      <c r="AE128" s="307" t="s">
        <v>12369</v>
      </c>
      <c r="AF128" s="225" t="s">
        <v>7358</v>
      </c>
      <c r="AG128" s="103" t="s">
        <v>7390</v>
      </c>
      <c r="AH128" s="162">
        <v>0.7</v>
      </c>
      <c r="AI128" s="162"/>
      <c r="AJ128" s="162"/>
      <c r="AK128" s="163"/>
      <c r="AL128" s="105">
        <f>ROUND(ROUND(ROUND(P121*Y128,0)*$AD$83,0)*AH128,0)</f>
        <v>302</v>
      </c>
      <c r="AM128" s="66"/>
    </row>
    <row r="129" spans="1:39" ht="16.75" customHeight="1" x14ac:dyDescent="0.3">
      <c r="A129" s="99">
        <v>33</v>
      </c>
      <c r="B129" s="100" t="s">
        <v>5007</v>
      </c>
      <c r="C129" s="192" t="s">
        <v>17631</v>
      </c>
      <c r="D129" s="70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81"/>
      <c r="P129" s="185"/>
      <c r="Q129" s="2"/>
      <c r="R129" s="2"/>
      <c r="S129" s="44"/>
      <c r="T129" s="284"/>
      <c r="U129" s="285"/>
      <c r="V129" s="285"/>
      <c r="W129" s="285"/>
      <c r="X129" s="2"/>
      <c r="Y129" s="145"/>
      <c r="Z129" s="71"/>
      <c r="AA129" s="232"/>
      <c r="AB129" s="72"/>
      <c r="AC129" s="145"/>
      <c r="AD129" s="71"/>
      <c r="AE129" s="308"/>
      <c r="AF129" s="225" t="s">
        <v>7391</v>
      </c>
      <c r="AG129" s="103" t="s">
        <v>7390</v>
      </c>
      <c r="AH129" s="162">
        <v>0.5</v>
      </c>
      <c r="AI129" s="162"/>
      <c r="AJ129" s="162"/>
      <c r="AK129" s="163"/>
      <c r="AL129" s="105">
        <f>ROUND(ROUND(ROUND(P121*Y128,0)*$AD$83,0)*AH129,0)</f>
        <v>216</v>
      </c>
      <c r="AM129" s="16"/>
    </row>
    <row r="130" spans="1:39" ht="16.75" customHeight="1" x14ac:dyDescent="0.3">
      <c r="A130" s="11">
        <v>33</v>
      </c>
      <c r="B130" s="14" t="s">
        <v>5006</v>
      </c>
      <c r="C130" s="10" t="s">
        <v>17630</v>
      </c>
      <c r="D130" s="70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81"/>
      <c r="P130" s="185"/>
      <c r="Q130" s="2"/>
      <c r="R130" s="2"/>
      <c r="S130" s="44"/>
      <c r="T130" s="45"/>
      <c r="U130" s="2"/>
      <c r="V130" s="2"/>
      <c r="W130" s="2"/>
      <c r="X130" s="2"/>
      <c r="Y130" s="145"/>
      <c r="Z130" s="71"/>
      <c r="AA130" s="232"/>
      <c r="AB130" s="72"/>
      <c r="AC130" s="145"/>
      <c r="AD130" s="71"/>
      <c r="AE130" s="36"/>
      <c r="AF130" s="201"/>
      <c r="AG130" s="55"/>
      <c r="AH130" s="141"/>
      <c r="AI130" s="268" t="s">
        <v>7356</v>
      </c>
      <c r="AJ130" s="53">
        <v>5</v>
      </c>
      <c r="AK130" s="181" t="s">
        <v>7357</v>
      </c>
      <c r="AL130" s="98">
        <f>ROUND(ROUND(P121*Y128,0)*$AD$83-AJ130,0)</f>
        <v>426</v>
      </c>
      <c r="AM130" s="16"/>
    </row>
    <row r="131" spans="1:39" ht="16.75" customHeight="1" x14ac:dyDescent="0.3">
      <c r="A131" s="99">
        <v>33</v>
      </c>
      <c r="B131" s="100" t="s">
        <v>5005</v>
      </c>
      <c r="C131" s="192" t="s">
        <v>17629</v>
      </c>
      <c r="D131" s="70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81"/>
      <c r="P131" s="185"/>
      <c r="Q131" s="2"/>
      <c r="R131" s="2"/>
      <c r="S131" s="44"/>
      <c r="T131" s="45"/>
      <c r="U131" s="2"/>
      <c r="V131" s="2"/>
      <c r="W131" s="2"/>
      <c r="X131" s="2"/>
      <c r="Y131" s="145"/>
      <c r="Z131" s="71"/>
      <c r="AA131" s="232"/>
      <c r="AB131" s="72"/>
      <c r="AC131" s="145"/>
      <c r="AD131" s="71"/>
      <c r="AE131" s="307" t="s">
        <v>12369</v>
      </c>
      <c r="AF131" s="225" t="s">
        <v>7358</v>
      </c>
      <c r="AG131" s="103" t="s">
        <v>7390</v>
      </c>
      <c r="AH131" s="162">
        <v>0.7</v>
      </c>
      <c r="AI131" s="269"/>
      <c r="AJ131" s="136"/>
      <c r="AK131" s="75"/>
      <c r="AL131" s="105">
        <f>ROUND(ROUND(ROUND(P121*Y128,0)*$AD$83,0)*AH131-AJ130,0)</f>
        <v>297</v>
      </c>
      <c r="AM131" s="16"/>
    </row>
    <row r="132" spans="1:39" ht="16.75" customHeight="1" x14ac:dyDescent="0.3">
      <c r="A132" s="99">
        <v>33</v>
      </c>
      <c r="B132" s="100" t="s">
        <v>5004</v>
      </c>
      <c r="C132" s="192" t="s">
        <v>17628</v>
      </c>
      <c r="D132" s="70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81"/>
      <c r="P132" s="185"/>
      <c r="Q132" s="2"/>
      <c r="R132" s="2"/>
      <c r="S132" s="44"/>
      <c r="T132" s="43"/>
      <c r="U132" s="8"/>
      <c r="V132" s="8"/>
      <c r="W132" s="8"/>
      <c r="X132" s="8"/>
      <c r="Y132" s="180"/>
      <c r="Z132" s="73"/>
      <c r="AA132" s="232"/>
      <c r="AB132" s="72"/>
      <c r="AC132" s="145"/>
      <c r="AD132" s="71"/>
      <c r="AE132" s="308"/>
      <c r="AF132" s="225" t="s">
        <v>7391</v>
      </c>
      <c r="AG132" s="103" t="s">
        <v>7390</v>
      </c>
      <c r="AH132" s="162">
        <v>0.5</v>
      </c>
      <c r="AI132" s="270"/>
      <c r="AJ132" s="144"/>
      <c r="AK132" s="150"/>
      <c r="AL132" s="105">
        <f>ROUND(ROUND(ROUND(P121*Y128,0)*$AD$83,0)*AH132-AJ130,0)</f>
        <v>211</v>
      </c>
      <c r="AM132" s="16"/>
    </row>
    <row r="133" spans="1:39" ht="16.75" customHeight="1" x14ac:dyDescent="0.3">
      <c r="A133" s="11">
        <v>33</v>
      </c>
      <c r="B133" s="14" t="s">
        <v>5003</v>
      </c>
      <c r="C133" s="10" t="s">
        <v>17627</v>
      </c>
      <c r="D133" s="124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6"/>
      <c r="P133" s="167" t="s">
        <v>7734</v>
      </c>
      <c r="Q133" s="36"/>
      <c r="R133" s="36"/>
      <c r="S133" s="50"/>
      <c r="T133" s="49"/>
      <c r="U133" s="36"/>
      <c r="V133" s="36"/>
      <c r="W133" s="36"/>
      <c r="X133" s="36"/>
      <c r="Y133" s="217"/>
      <c r="Z133" s="50"/>
      <c r="AA133" s="12"/>
      <c r="AB133" s="45"/>
      <c r="AC133" s="2"/>
      <c r="AD133" s="44"/>
      <c r="AE133" s="36"/>
      <c r="AF133" s="53"/>
      <c r="AG133" s="36"/>
      <c r="AH133" s="36"/>
      <c r="AI133" s="36"/>
      <c r="AJ133" s="36"/>
      <c r="AK133" s="50"/>
      <c r="AL133" s="98">
        <f>ROUND(P139*$AD$83,0)</f>
        <v>361</v>
      </c>
      <c r="AM133" s="16"/>
    </row>
    <row r="134" spans="1:39" ht="16.75" customHeight="1" x14ac:dyDescent="0.3">
      <c r="A134" s="99">
        <v>33</v>
      </c>
      <c r="B134" s="100" t="s">
        <v>5002</v>
      </c>
      <c r="C134" s="192" t="s">
        <v>17626</v>
      </c>
      <c r="D134" s="124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6"/>
      <c r="P134" s="185"/>
      <c r="Q134" s="2"/>
      <c r="R134" s="2"/>
      <c r="S134" s="44"/>
      <c r="T134" s="45"/>
      <c r="U134" s="2"/>
      <c r="V134" s="2"/>
      <c r="W134" s="2"/>
      <c r="X134" s="2"/>
      <c r="Y134" s="145"/>
      <c r="Z134" s="71"/>
      <c r="AA134" s="232"/>
      <c r="AB134" s="72"/>
      <c r="AC134" s="145"/>
      <c r="AD134" s="71"/>
      <c r="AE134" s="307" t="s">
        <v>12369</v>
      </c>
      <c r="AF134" s="225" t="s">
        <v>7358</v>
      </c>
      <c r="AG134" s="103" t="s">
        <v>7390</v>
      </c>
      <c r="AH134" s="162">
        <v>0.7</v>
      </c>
      <c r="AI134" s="162"/>
      <c r="AJ134" s="162"/>
      <c r="AK134" s="163"/>
      <c r="AL134" s="105">
        <f>ROUND(ROUND(P139*$AD$83,0)*AH134,0)</f>
        <v>253</v>
      </c>
      <c r="AM134" s="16"/>
    </row>
    <row r="135" spans="1:39" ht="16.75" customHeight="1" x14ac:dyDescent="0.3">
      <c r="A135" s="99">
        <v>33</v>
      </c>
      <c r="B135" s="100" t="s">
        <v>5001</v>
      </c>
      <c r="C135" s="192" t="s">
        <v>17625</v>
      </c>
      <c r="D135" s="70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81"/>
      <c r="P135" s="185"/>
      <c r="Q135" s="2"/>
      <c r="R135" s="2"/>
      <c r="S135" s="44"/>
      <c r="T135" s="45"/>
      <c r="U135" s="2"/>
      <c r="V135" s="2"/>
      <c r="W135" s="2"/>
      <c r="X135" s="2"/>
      <c r="Y135" s="145"/>
      <c r="Z135" s="71"/>
      <c r="AA135" s="232"/>
      <c r="AB135" s="72"/>
      <c r="AC135" s="145"/>
      <c r="AD135" s="71"/>
      <c r="AE135" s="308"/>
      <c r="AF135" s="225" t="s">
        <v>7391</v>
      </c>
      <c r="AG135" s="103" t="s">
        <v>7390</v>
      </c>
      <c r="AH135" s="162">
        <v>0.5</v>
      </c>
      <c r="AI135" s="162"/>
      <c r="AJ135" s="162"/>
      <c r="AK135" s="163"/>
      <c r="AL135" s="105">
        <f>ROUND(ROUND(P139*$AD$83,0)*AH135,0)</f>
        <v>181</v>
      </c>
      <c r="AM135" s="16"/>
    </row>
    <row r="136" spans="1:39" ht="16.75" customHeight="1" x14ac:dyDescent="0.3">
      <c r="A136" s="11">
        <v>33</v>
      </c>
      <c r="B136" s="14" t="s">
        <v>5000</v>
      </c>
      <c r="C136" s="10" t="s">
        <v>17624</v>
      </c>
      <c r="D136" s="70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81"/>
      <c r="P136" s="185"/>
      <c r="Q136" s="2"/>
      <c r="R136" s="2"/>
      <c r="S136" s="44"/>
      <c r="T136" s="45"/>
      <c r="U136" s="2"/>
      <c r="V136" s="2"/>
      <c r="W136" s="2"/>
      <c r="X136" s="2"/>
      <c r="Y136" s="145"/>
      <c r="Z136" s="71"/>
      <c r="AA136" s="232"/>
      <c r="AB136" s="72"/>
      <c r="AC136" s="145"/>
      <c r="AD136" s="71"/>
      <c r="AE136" s="36"/>
      <c r="AF136" s="201"/>
      <c r="AG136" s="55"/>
      <c r="AH136" s="141"/>
      <c r="AI136" s="268" t="s">
        <v>7356</v>
      </c>
      <c r="AJ136" s="53">
        <v>5</v>
      </c>
      <c r="AK136" s="181" t="s">
        <v>7357</v>
      </c>
      <c r="AL136" s="98">
        <f>ROUND(P139*$AD$83-AJ136,0)</f>
        <v>356</v>
      </c>
      <c r="AM136" s="16"/>
    </row>
    <row r="137" spans="1:39" ht="16.75" customHeight="1" x14ac:dyDescent="0.3">
      <c r="A137" s="99">
        <v>33</v>
      </c>
      <c r="B137" s="100" t="s">
        <v>4999</v>
      </c>
      <c r="C137" s="192" t="s">
        <v>17623</v>
      </c>
      <c r="D137" s="70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81"/>
      <c r="P137" s="185"/>
      <c r="Q137" s="2"/>
      <c r="R137" s="2"/>
      <c r="S137" s="44"/>
      <c r="T137" s="45"/>
      <c r="U137" s="2"/>
      <c r="V137" s="2"/>
      <c r="W137" s="2"/>
      <c r="X137" s="2"/>
      <c r="Y137" s="145"/>
      <c r="Z137" s="71"/>
      <c r="AA137" s="232"/>
      <c r="AB137" s="72"/>
      <c r="AC137" s="145"/>
      <c r="AD137" s="71"/>
      <c r="AE137" s="307" t="s">
        <v>12369</v>
      </c>
      <c r="AF137" s="225" t="s">
        <v>7358</v>
      </c>
      <c r="AG137" s="103" t="s">
        <v>7390</v>
      </c>
      <c r="AH137" s="162">
        <v>0.7</v>
      </c>
      <c r="AI137" s="269"/>
      <c r="AJ137" s="136"/>
      <c r="AK137" s="75"/>
      <c r="AL137" s="105">
        <f>ROUND(ROUND(P139*$AD$83,0)*AH137-AJ136,0)</f>
        <v>248</v>
      </c>
      <c r="AM137" s="16"/>
    </row>
    <row r="138" spans="1:39" ht="16.75" customHeight="1" x14ac:dyDescent="0.3">
      <c r="A138" s="99">
        <v>33</v>
      </c>
      <c r="B138" s="100" t="s">
        <v>4998</v>
      </c>
      <c r="C138" s="192" t="s">
        <v>17622</v>
      </c>
      <c r="D138" s="70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81"/>
      <c r="P138" s="185"/>
      <c r="Q138" s="2"/>
      <c r="R138" s="2"/>
      <c r="S138" s="44"/>
      <c r="T138" s="45"/>
      <c r="U138" s="2"/>
      <c r="V138" s="2"/>
      <c r="W138" s="2"/>
      <c r="X138" s="2"/>
      <c r="Y138" s="145"/>
      <c r="Z138" s="71"/>
      <c r="AA138" s="232"/>
      <c r="AB138" s="72"/>
      <c r="AC138" s="145"/>
      <c r="AD138" s="71"/>
      <c r="AE138" s="308"/>
      <c r="AF138" s="225" t="s">
        <v>7391</v>
      </c>
      <c r="AG138" s="103" t="s">
        <v>7390</v>
      </c>
      <c r="AH138" s="162">
        <v>0.5</v>
      </c>
      <c r="AI138" s="270"/>
      <c r="AJ138" s="144"/>
      <c r="AK138" s="150"/>
      <c r="AL138" s="105">
        <f>ROUND(ROUND(P139*$AD$83,0)*AH138-AJ136,0)</f>
        <v>176</v>
      </c>
      <c r="AM138" s="16"/>
    </row>
    <row r="139" spans="1:39" ht="16.75" customHeight="1" x14ac:dyDescent="0.3">
      <c r="A139" s="11">
        <v>33</v>
      </c>
      <c r="B139" s="14" t="s">
        <v>4997</v>
      </c>
      <c r="C139" s="10" t="s">
        <v>17621</v>
      </c>
      <c r="D139" s="124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6"/>
      <c r="P139" s="271">
        <f>'21共同生活援助（日中支援型）'!P67</f>
        <v>721</v>
      </c>
      <c r="Q139" s="272"/>
      <c r="R139" s="2" t="s">
        <v>7388</v>
      </c>
      <c r="S139" s="44"/>
      <c r="T139" s="281" t="s">
        <v>7380</v>
      </c>
      <c r="U139" s="282"/>
      <c r="V139" s="282"/>
      <c r="W139" s="282"/>
      <c r="X139" s="36"/>
      <c r="Y139" s="217"/>
      <c r="Z139" s="74"/>
      <c r="AA139" s="232"/>
      <c r="AB139" s="72"/>
      <c r="AC139" s="145"/>
      <c r="AD139" s="71"/>
      <c r="AE139" s="36"/>
      <c r="AF139" s="194"/>
      <c r="AG139" s="7"/>
      <c r="AH139" s="7"/>
      <c r="AI139" s="36"/>
      <c r="AJ139" s="7"/>
      <c r="AK139" s="37"/>
      <c r="AL139" s="98">
        <f>ROUND(ROUND(P139*Y140,0)*$AD$83,0)</f>
        <v>336</v>
      </c>
      <c r="AM139" s="66"/>
    </row>
    <row r="140" spans="1:39" ht="16.75" customHeight="1" x14ac:dyDescent="0.3">
      <c r="A140" s="99">
        <v>33</v>
      </c>
      <c r="B140" s="100" t="s">
        <v>4996</v>
      </c>
      <c r="C140" s="192" t="s">
        <v>17620</v>
      </c>
      <c r="D140" s="124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6"/>
      <c r="P140" s="72"/>
      <c r="Q140" s="145"/>
      <c r="R140" s="2"/>
      <c r="S140" s="44"/>
      <c r="T140" s="284"/>
      <c r="U140" s="285"/>
      <c r="V140" s="285"/>
      <c r="W140" s="285"/>
      <c r="X140" s="136" t="s">
        <v>7404</v>
      </c>
      <c r="Y140" s="273">
        <v>0.93</v>
      </c>
      <c r="Z140" s="274"/>
      <c r="AA140" s="233"/>
      <c r="AB140" s="156"/>
      <c r="AC140" s="155"/>
      <c r="AD140" s="157"/>
      <c r="AE140" s="307" t="s">
        <v>12369</v>
      </c>
      <c r="AF140" s="225" t="s">
        <v>7358</v>
      </c>
      <c r="AG140" s="103" t="s">
        <v>7390</v>
      </c>
      <c r="AH140" s="162">
        <v>0.7</v>
      </c>
      <c r="AI140" s="162"/>
      <c r="AJ140" s="162"/>
      <c r="AK140" s="163"/>
      <c r="AL140" s="105">
        <f>ROUND(ROUND(ROUND(P139*Y140,0)*$AD$83,0)*AH140,0)</f>
        <v>235</v>
      </c>
      <c r="AM140" s="66"/>
    </row>
    <row r="141" spans="1:39" ht="16.75" customHeight="1" x14ac:dyDescent="0.3">
      <c r="A141" s="99">
        <v>33</v>
      </c>
      <c r="B141" s="100" t="s">
        <v>4995</v>
      </c>
      <c r="C141" s="192" t="s">
        <v>17619</v>
      </c>
      <c r="D141" s="70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81"/>
      <c r="P141" s="185"/>
      <c r="Q141" s="2"/>
      <c r="R141" s="2"/>
      <c r="S141" s="44"/>
      <c r="T141" s="284"/>
      <c r="U141" s="285"/>
      <c r="V141" s="285"/>
      <c r="W141" s="285"/>
      <c r="X141" s="2"/>
      <c r="Y141" s="145"/>
      <c r="Z141" s="71"/>
      <c r="AA141" s="232"/>
      <c r="AB141" s="72"/>
      <c r="AC141" s="145"/>
      <c r="AD141" s="71"/>
      <c r="AE141" s="308"/>
      <c r="AF141" s="225" t="s">
        <v>7391</v>
      </c>
      <c r="AG141" s="103" t="s">
        <v>7390</v>
      </c>
      <c r="AH141" s="162">
        <v>0.5</v>
      </c>
      <c r="AI141" s="162"/>
      <c r="AJ141" s="162"/>
      <c r="AK141" s="163"/>
      <c r="AL141" s="105">
        <f>ROUND(ROUND(ROUND(P139*Y140,0)*$AD$83,0)*AH141,0)</f>
        <v>168</v>
      </c>
      <c r="AM141" s="16"/>
    </row>
    <row r="142" spans="1:39" ht="16.75" customHeight="1" x14ac:dyDescent="0.3">
      <c r="A142" s="11">
        <v>33</v>
      </c>
      <c r="B142" s="14" t="s">
        <v>4994</v>
      </c>
      <c r="C142" s="10" t="s">
        <v>17618</v>
      </c>
      <c r="D142" s="70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81"/>
      <c r="P142" s="185"/>
      <c r="Q142" s="2"/>
      <c r="R142" s="2"/>
      <c r="S142" s="44"/>
      <c r="T142" s="45"/>
      <c r="U142" s="2"/>
      <c r="V142" s="2"/>
      <c r="W142" s="2"/>
      <c r="X142" s="2"/>
      <c r="Y142" s="145"/>
      <c r="Z142" s="71"/>
      <c r="AA142" s="232"/>
      <c r="AB142" s="72"/>
      <c r="AC142" s="145"/>
      <c r="AD142" s="71"/>
      <c r="AE142" s="36"/>
      <c r="AF142" s="201"/>
      <c r="AG142" s="55"/>
      <c r="AH142" s="141"/>
      <c r="AI142" s="268" t="s">
        <v>7356</v>
      </c>
      <c r="AJ142" s="53">
        <v>5</v>
      </c>
      <c r="AK142" s="181" t="s">
        <v>7357</v>
      </c>
      <c r="AL142" s="98">
        <f>ROUND(ROUND(P139*Y140,0)*$AD$83-AJ142,0)</f>
        <v>331</v>
      </c>
      <c r="AM142" s="16"/>
    </row>
    <row r="143" spans="1:39" ht="16.75" customHeight="1" x14ac:dyDescent="0.3">
      <c r="A143" s="99">
        <v>33</v>
      </c>
      <c r="B143" s="100" t="s">
        <v>4993</v>
      </c>
      <c r="C143" s="192" t="s">
        <v>17617</v>
      </c>
      <c r="D143" s="70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81"/>
      <c r="P143" s="185"/>
      <c r="Q143" s="2"/>
      <c r="R143" s="2"/>
      <c r="S143" s="44"/>
      <c r="T143" s="45"/>
      <c r="U143" s="2"/>
      <c r="V143" s="2"/>
      <c r="W143" s="2"/>
      <c r="X143" s="2"/>
      <c r="Y143" s="145"/>
      <c r="Z143" s="71"/>
      <c r="AA143" s="232"/>
      <c r="AB143" s="72"/>
      <c r="AC143" s="145"/>
      <c r="AD143" s="71"/>
      <c r="AE143" s="307" t="s">
        <v>12369</v>
      </c>
      <c r="AF143" s="225" t="s">
        <v>7358</v>
      </c>
      <c r="AG143" s="103" t="s">
        <v>7390</v>
      </c>
      <c r="AH143" s="162">
        <v>0.7</v>
      </c>
      <c r="AI143" s="269"/>
      <c r="AJ143" s="136"/>
      <c r="AK143" s="75"/>
      <c r="AL143" s="105">
        <f>ROUND(ROUND(ROUND(P139*Y140,0)*$AD$83,0)*AH143-AJ142,0)</f>
        <v>230</v>
      </c>
      <c r="AM143" s="16"/>
    </row>
    <row r="144" spans="1:39" ht="16.75" customHeight="1" x14ac:dyDescent="0.3">
      <c r="A144" s="99">
        <v>33</v>
      </c>
      <c r="B144" s="100" t="s">
        <v>4992</v>
      </c>
      <c r="C144" s="192" t="s">
        <v>17616</v>
      </c>
      <c r="D144" s="70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81"/>
      <c r="P144" s="185"/>
      <c r="Q144" s="2"/>
      <c r="R144" s="2"/>
      <c r="S144" s="44"/>
      <c r="T144" s="43"/>
      <c r="U144" s="8"/>
      <c r="V144" s="8"/>
      <c r="W144" s="8"/>
      <c r="X144" s="8"/>
      <c r="Y144" s="180"/>
      <c r="Z144" s="73"/>
      <c r="AA144" s="232"/>
      <c r="AB144" s="72"/>
      <c r="AC144" s="145"/>
      <c r="AD144" s="71"/>
      <c r="AE144" s="308"/>
      <c r="AF144" s="225" t="s">
        <v>7391</v>
      </c>
      <c r="AG144" s="103" t="s">
        <v>7390</v>
      </c>
      <c r="AH144" s="162">
        <v>0.5</v>
      </c>
      <c r="AI144" s="270"/>
      <c r="AJ144" s="144"/>
      <c r="AK144" s="150"/>
      <c r="AL144" s="105">
        <f>ROUND(ROUND(ROUND(P139*Y140,0)*$AD$83,0)*AH144-AJ142,0)</f>
        <v>163</v>
      </c>
      <c r="AM144" s="16"/>
    </row>
    <row r="145" spans="1:39" ht="16.75" customHeight="1" x14ac:dyDescent="0.3">
      <c r="A145" s="11">
        <v>33</v>
      </c>
      <c r="B145" s="14" t="s">
        <v>4991</v>
      </c>
      <c r="C145" s="10" t="s">
        <v>17615</v>
      </c>
      <c r="D145" s="124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6"/>
      <c r="P145" s="185"/>
      <c r="Q145" s="2"/>
      <c r="R145" s="2"/>
      <c r="S145" s="44"/>
      <c r="T145" s="281" t="s">
        <v>13491</v>
      </c>
      <c r="U145" s="282"/>
      <c r="V145" s="282"/>
      <c r="W145" s="282"/>
      <c r="X145" s="2"/>
      <c r="Y145" s="145"/>
      <c r="Z145" s="71"/>
      <c r="AA145" s="232"/>
      <c r="AB145" s="72"/>
      <c r="AC145" s="145"/>
      <c r="AD145" s="71"/>
      <c r="AE145" s="36"/>
      <c r="AF145" s="194"/>
      <c r="AG145" s="7"/>
      <c r="AH145" s="7"/>
      <c r="AI145" s="36"/>
      <c r="AJ145" s="7"/>
      <c r="AK145" s="37"/>
      <c r="AL145" s="98">
        <f>ROUND(ROUND(P139*Y146,0)*$AD$83,0)</f>
        <v>343</v>
      </c>
      <c r="AM145" s="66"/>
    </row>
    <row r="146" spans="1:39" ht="16.75" customHeight="1" x14ac:dyDescent="0.3">
      <c r="A146" s="99">
        <v>33</v>
      </c>
      <c r="B146" s="100" t="s">
        <v>4990</v>
      </c>
      <c r="C146" s="192" t="s">
        <v>17614</v>
      </c>
      <c r="D146" s="124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6"/>
      <c r="P146" s="185"/>
      <c r="Q146" s="2"/>
      <c r="R146" s="2"/>
      <c r="S146" s="44"/>
      <c r="T146" s="284" t="s">
        <v>7405</v>
      </c>
      <c r="U146" s="285"/>
      <c r="V146" s="285"/>
      <c r="W146" s="285"/>
      <c r="X146" s="136" t="s">
        <v>7404</v>
      </c>
      <c r="Y146" s="273">
        <v>0.95</v>
      </c>
      <c r="Z146" s="274"/>
      <c r="AA146" s="233"/>
      <c r="AB146" s="156"/>
      <c r="AC146" s="155"/>
      <c r="AD146" s="157"/>
      <c r="AE146" s="307" t="s">
        <v>12369</v>
      </c>
      <c r="AF146" s="225" t="s">
        <v>7358</v>
      </c>
      <c r="AG146" s="103" t="s">
        <v>7390</v>
      </c>
      <c r="AH146" s="162">
        <v>0.7</v>
      </c>
      <c r="AI146" s="162"/>
      <c r="AJ146" s="162"/>
      <c r="AK146" s="163"/>
      <c r="AL146" s="105">
        <f>ROUND(ROUND(ROUND(P139*Y146,0)*$AD$83,0)*AH146,0)</f>
        <v>240</v>
      </c>
      <c r="AM146" s="66"/>
    </row>
    <row r="147" spans="1:39" ht="16.75" customHeight="1" x14ac:dyDescent="0.3">
      <c r="A147" s="99">
        <v>33</v>
      </c>
      <c r="B147" s="100" t="s">
        <v>4989</v>
      </c>
      <c r="C147" s="192" t="s">
        <v>17613</v>
      </c>
      <c r="D147" s="70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81"/>
      <c r="P147" s="185"/>
      <c r="Q147" s="2"/>
      <c r="R147" s="2"/>
      <c r="S147" s="44"/>
      <c r="T147" s="284"/>
      <c r="U147" s="285"/>
      <c r="V147" s="285"/>
      <c r="W147" s="285"/>
      <c r="X147" s="2"/>
      <c r="Y147" s="145"/>
      <c r="Z147" s="71"/>
      <c r="AA147" s="232"/>
      <c r="AB147" s="72"/>
      <c r="AC147" s="145"/>
      <c r="AD147" s="71"/>
      <c r="AE147" s="308"/>
      <c r="AF147" s="225" t="s">
        <v>7391</v>
      </c>
      <c r="AG147" s="103" t="s">
        <v>7390</v>
      </c>
      <c r="AH147" s="162">
        <v>0.5</v>
      </c>
      <c r="AI147" s="162"/>
      <c r="AJ147" s="162"/>
      <c r="AK147" s="163"/>
      <c r="AL147" s="105">
        <f>ROUND(ROUND(ROUND(P139*Y146,0)*$AD$83,0)*AH147,0)</f>
        <v>172</v>
      </c>
      <c r="AM147" s="16"/>
    </row>
    <row r="148" spans="1:39" ht="16.75" customHeight="1" x14ac:dyDescent="0.3">
      <c r="A148" s="11">
        <v>33</v>
      </c>
      <c r="B148" s="14" t="s">
        <v>4988</v>
      </c>
      <c r="C148" s="10" t="s">
        <v>17612</v>
      </c>
      <c r="D148" s="70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81"/>
      <c r="P148" s="185"/>
      <c r="Q148" s="2"/>
      <c r="R148" s="2"/>
      <c r="S148" s="44"/>
      <c r="T148" s="45"/>
      <c r="U148" s="2"/>
      <c r="V148" s="2"/>
      <c r="W148" s="2"/>
      <c r="X148" s="2"/>
      <c r="Y148" s="145"/>
      <c r="Z148" s="71"/>
      <c r="AA148" s="232"/>
      <c r="AB148" s="72"/>
      <c r="AC148" s="145"/>
      <c r="AD148" s="71"/>
      <c r="AE148" s="36"/>
      <c r="AF148" s="201"/>
      <c r="AG148" s="55"/>
      <c r="AH148" s="141"/>
      <c r="AI148" s="268" t="s">
        <v>7356</v>
      </c>
      <c r="AJ148" s="53">
        <v>5</v>
      </c>
      <c r="AK148" s="181" t="s">
        <v>7357</v>
      </c>
      <c r="AL148" s="98">
        <f>ROUND(ROUND(P139*Y146,0)*$AD$83-AJ148,0)</f>
        <v>338</v>
      </c>
      <c r="AM148" s="16"/>
    </row>
    <row r="149" spans="1:39" ht="16.75" customHeight="1" x14ac:dyDescent="0.3">
      <c r="A149" s="99">
        <v>33</v>
      </c>
      <c r="B149" s="100" t="s">
        <v>4987</v>
      </c>
      <c r="C149" s="192" t="s">
        <v>17611</v>
      </c>
      <c r="D149" s="70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81"/>
      <c r="P149" s="185"/>
      <c r="Q149" s="2"/>
      <c r="R149" s="2"/>
      <c r="S149" s="44"/>
      <c r="T149" s="45"/>
      <c r="U149" s="2"/>
      <c r="V149" s="2"/>
      <c r="W149" s="2"/>
      <c r="X149" s="2"/>
      <c r="Y149" s="145"/>
      <c r="Z149" s="71"/>
      <c r="AA149" s="232"/>
      <c r="AB149" s="72"/>
      <c r="AC149" s="145"/>
      <c r="AD149" s="71"/>
      <c r="AE149" s="307" t="s">
        <v>12369</v>
      </c>
      <c r="AF149" s="225" t="s">
        <v>7358</v>
      </c>
      <c r="AG149" s="103" t="s">
        <v>7390</v>
      </c>
      <c r="AH149" s="162">
        <v>0.7</v>
      </c>
      <c r="AI149" s="269"/>
      <c r="AJ149" s="136"/>
      <c r="AK149" s="75"/>
      <c r="AL149" s="105">
        <f>ROUND(ROUND(ROUND(P139*Y146,0)*$AD$83,0)*AH149-AJ148,0)</f>
        <v>235</v>
      </c>
      <c r="AM149" s="16"/>
    </row>
    <row r="150" spans="1:39" ht="16.75" customHeight="1" x14ac:dyDescent="0.3">
      <c r="A150" s="99">
        <v>33</v>
      </c>
      <c r="B150" s="100" t="s">
        <v>4986</v>
      </c>
      <c r="C150" s="192" t="s">
        <v>17610</v>
      </c>
      <c r="D150" s="70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81"/>
      <c r="P150" s="164"/>
      <c r="Q150" s="8"/>
      <c r="R150" s="8"/>
      <c r="S150" s="24"/>
      <c r="T150" s="43"/>
      <c r="U150" s="8"/>
      <c r="V150" s="8"/>
      <c r="W150" s="8"/>
      <c r="X150" s="8"/>
      <c r="Y150" s="180"/>
      <c r="Z150" s="73"/>
      <c r="AA150" s="231"/>
      <c r="AB150" s="216"/>
      <c r="AC150" s="180"/>
      <c r="AD150" s="73"/>
      <c r="AE150" s="308"/>
      <c r="AF150" s="225" t="s">
        <v>7391</v>
      </c>
      <c r="AG150" s="103" t="s">
        <v>7390</v>
      </c>
      <c r="AH150" s="162">
        <v>0.5</v>
      </c>
      <c r="AI150" s="270"/>
      <c r="AJ150" s="144"/>
      <c r="AK150" s="150"/>
      <c r="AL150" s="105">
        <f>ROUND(ROUND(ROUND(P139*Y146,0)*$AD$83,0)*AH150-AJ148,0)</f>
        <v>167</v>
      </c>
      <c r="AM150" s="16"/>
    </row>
    <row r="151" spans="1:39" ht="16.75" customHeight="1" x14ac:dyDescent="0.3">
      <c r="A151" s="11">
        <v>33</v>
      </c>
      <c r="B151" s="14" t="s">
        <v>4985</v>
      </c>
      <c r="C151" s="10" t="s">
        <v>17609</v>
      </c>
      <c r="D151" s="259" t="s">
        <v>13405</v>
      </c>
      <c r="E151" s="293"/>
      <c r="F151" s="293"/>
      <c r="G151" s="293"/>
      <c r="H151" s="293"/>
      <c r="I151" s="293"/>
      <c r="J151" s="293"/>
      <c r="K151" s="293"/>
      <c r="L151" s="293"/>
      <c r="M151" s="293"/>
      <c r="N151" s="293"/>
      <c r="O151" s="294"/>
      <c r="P151" s="167" t="s">
        <v>7461</v>
      </c>
      <c r="Q151" s="36"/>
      <c r="R151" s="36"/>
      <c r="S151" s="50"/>
      <c r="T151" s="49"/>
      <c r="U151" s="36"/>
      <c r="V151" s="36"/>
      <c r="W151" s="36"/>
      <c r="X151" s="36"/>
      <c r="Y151" s="217"/>
      <c r="Z151" s="50"/>
      <c r="AA151" s="257" t="s">
        <v>11077</v>
      </c>
      <c r="AB151" s="259" t="s">
        <v>7360</v>
      </c>
      <c r="AC151" s="36"/>
      <c r="AD151" s="50"/>
      <c r="AE151" s="36"/>
      <c r="AF151" s="53"/>
      <c r="AG151" s="36"/>
      <c r="AH151" s="36"/>
      <c r="AI151" s="36"/>
      <c r="AJ151" s="36"/>
      <c r="AK151" s="50"/>
      <c r="AL151" s="98">
        <f>ROUND(P157*$AD$155,0)</f>
        <v>714</v>
      </c>
      <c r="AM151" s="22" t="s">
        <v>7631</v>
      </c>
    </row>
    <row r="152" spans="1:39" ht="16.75" customHeight="1" x14ac:dyDescent="0.3">
      <c r="A152" s="99">
        <v>33</v>
      </c>
      <c r="B152" s="100" t="s">
        <v>4984</v>
      </c>
      <c r="C152" s="192" t="s">
        <v>17608</v>
      </c>
      <c r="D152" s="287"/>
      <c r="E152" s="295"/>
      <c r="F152" s="295"/>
      <c r="G152" s="295"/>
      <c r="H152" s="295"/>
      <c r="I152" s="295"/>
      <c r="J152" s="295"/>
      <c r="K152" s="295"/>
      <c r="L152" s="295"/>
      <c r="M152" s="295"/>
      <c r="N152" s="295"/>
      <c r="O152" s="296"/>
      <c r="P152" s="185"/>
      <c r="Q152" s="2"/>
      <c r="R152" s="2"/>
      <c r="S152" s="44"/>
      <c r="T152" s="45"/>
      <c r="U152" s="2"/>
      <c r="V152" s="2"/>
      <c r="W152" s="2"/>
      <c r="X152" s="2"/>
      <c r="Y152" s="145"/>
      <c r="Z152" s="71"/>
      <c r="AA152" s="258"/>
      <c r="AB152" s="287"/>
      <c r="AC152" s="145"/>
      <c r="AD152" s="71"/>
      <c r="AE152" s="307" t="s">
        <v>12369</v>
      </c>
      <c r="AF152" s="225" t="s">
        <v>7358</v>
      </c>
      <c r="AG152" s="103" t="s">
        <v>7390</v>
      </c>
      <c r="AH152" s="162">
        <v>0.7</v>
      </c>
      <c r="AI152" s="162"/>
      <c r="AJ152" s="162"/>
      <c r="AK152" s="163"/>
      <c r="AL152" s="105">
        <f>ROUND(ROUND(P157*$AD$155,0)*AH152,0)</f>
        <v>500</v>
      </c>
      <c r="AM152" s="16"/>
    </row>
    <row r="153" spans="1:39" ht="16.75" customHeight="1" x14ac:dyDescent="0.3">
      <c r="A153" s="99">
        <v>33</v>
      </c>
      <c r="B153" s="100" t="s">
        <v>4983</v>
      </c>
      <c r="C153" s="192" t="s">
        <v>17607</v>
      </c>
      <c r="D153" s="287"/>
      <c r="E153" s="295"/>
      <c r="F153" s="295"/>
      <c r="G153" s="295"/>
      <c r="H153" s="295"/>
      <c r="I153" s="295"/>
      <c r="J153" s="295"/>
      <c r="K153" s="295"/>
      <c r="L153" s="295"/>
      <c r="M153" s="295"/>
      <c r="N153" s="295"/>
      <c r="O153" s="296"/>
      <c r="P153" s="185"/>
      <c r="Q153" s="2"/>
      <c r="R153" s="2"/>
      <c r="S153" s="44"/>
      <c r="T153" s="45"/>
      <c r="U153" s="2"/>
      <c r="V153" s="2"/>
      <c r="W153" s="2"/>
      <c r="X153" s="2"/>
      <c r="Y153" s="145"/>
      <c r="Z153" s="71"/>
      <c r="AA153" s="258"/>
      <c r="AB153" s="287"/>
      <c r="AC153" s="145"/>
      <c r="AD153" s="71"/>
      <c r="AE153" s="308"/>
      <c r="AF153" s="225" t="s">
        <v>7391</v>
      </c>
      <c r="AG153" s="103" t="s">
        <v>7390</v>
      </c>
      <c r="AH153" s="162">
        <v>0.5</v>
      </c>
      <c r="AI153" s="162"/>
      <c r="AJ153" s="162"/>
      <c r="AK153" s="163"/>
      <c r="AL153" s="105">
        <f>ROUND(ROUND(P157*$AD$155,0)*AH153,0)</f>
        <v>357</v>
      </c>
      <c r="AM153" s="16"/>
    </row>
    <row r="154" spans="1:39" ht="16.75" customHeight="1" x14ac:dyDescent="0.3">
      <c r="A154" s="11">
        <v>33</v>
      </c>
      <c r="B154" s="14" t="s">
        <v>4982</v>
      </c>
      <c r="C154" s="10" t="s">
        <v>17606</v>
      </c>
      <c r="D154" s="131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3"/>
      <c r="P154" s="185"/>
      <c r="Q154" s="2"/>
      <c r="R154" s="2"/>
      <c r="S154" s="44"/>
      <c r="T154" s="45"/>
      <c r="U154" s="2"/>
      <c r="V154" s="2"/>
      <c r="W154" s="2"/>
      <c r="X154" s="2"/>
      <c r="Y154" s="145"/>
      <c r="Z154" s="71"/>
      <c r="AA154" s="258"/>
      <c r="AB154" s="72"/>
      <c r="AC154" s="145"/>
      <c r="AD154" s="71"/>
      <c r="AE154" s="36"/>
      <c r="AF154" s="201"/>
      <c r="AG154" s="55"/>
      <c r="AH154" s="141"/>
      <c r="AI154" s="268" t="s">
        <v>7356</v>
      </c>
      <c r="AJ154" s="53">
        <v>5</v>
      </c>
      <c r="AK154" s="181" t="s">
        <v>7357</v>
      </c>
      <c r="AL154" s="98">
        <f>ROUND(P157*$AD$155-AJ154,0)</f>
        <v>709</v>
      </c>
      <c r="AM154" s="16"/>
    </row>
    <row r="155" spans="1:39" ht="16.75" customHeight="1" x14ac:dyDescent="0.3">
      <c r="A155" s="99">
        <v>33</v>
      </c>
      <c r="B155" s="100" t="s">
        <v>4981</v>
      </c>
      <c r="C155" s="192" t="s">
        <v>17605</v>
      </c>
      <c r="D155" s="70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81"/>
      <c r="P155" s="185"/>
      <c r="Q155" s="2"/>
      <c r="R155" s="2"/>
      <c r="S155" s="44"/>
      <c r="T155" s="45"/>
      <c r="U155" s="2"/>
      <c r="V155" s="2"/>
      <c r="W155" s="2"/>
      <c r="X155" s="2"/>
      <c r="Y155" s="145"/>
      <c r="Z155" s="71"/>
      <c r="AA155" s="232"/>
      <c r="AB155" s="72"/>
      <c r="AC155" s="145" t="s">
        <v>1</v>
      </c>
      <c r="AD155" s="157">
        <v>0.7</v>
      </c>
      <c r="AE155" s="307" t="s">
        <v>12369</v>
      </c>
      <c r="AF155" s="225" t="s">
        <v>7358</v>
      </c>
      <c r="AG155" s="103" t="s">
        <v>7390</v>
      </c>
      <c r="AH155" s="162">
        <v>0.7</v>
      </c>
      <c r="AI155" s="269"/>
      <c r="AJ155" s="136"/>
      <c r="AK155" s="75"/>
      <c r="AL155" s="105">
        <f>ROUND(ROUND(P157*$AD$155,0)*AH155-AJ154,0)</f>
        <v>495</v>
      </c>
      <c r="AM155" s="16"/>
    </row>
    <row r="156" spans="1:39" ht="16.75" customHeight="1" x14ac:dyDescent="0.3">
      <c r="A156" s="99">
        <v>33</v>
      </c>
      <c r="B156" s="100" t="s">
        <v>4980</v>
      </c>
      <c r="C156" s="192" t="s">
        <v>17604</v>
      </c>
      <c r="D156" s="70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81"/>
      <c r="P156" s="185"/>
      <c r="Q156" s="2"/>
      <c r="R156" s="2"/>
      <c r="S156" s="44"/>
      <c r="T156" s="45"/>
      <c r="U156" s="2"/>
      <c r="V156" s="2"/>
      <c r="W156" s="2"/>
      <c r="X156" s="2"/>
      <c r="Y156" s="145"/>
      <c r="Z156" s="71"/>
      <c r="AA156" s="232"/>
      <c r="AB156" s="72"/>
      <c r="AC156" s="145"/>
      <c r="AD156" s="71"/>
      <c r="AE156" s="308"/>
      <c r="AF156" s="225" t="s">
        <v>7391</v>
      </c>
      <c r="AG156" s="103" t="s">
        <v>7390</v>
      </c>
      <c r="AH156" s="162">
        <v>0.5</v>
      </c>
      <c r="AI156" s="270"/>
      <c r="AJ156" s="144"/>
      <c r="AK156" s="150"/>
      <c r="AL156" s="105">
        <f>ROUND(ROUND(P157*$AD$155,0)*AH156-AJ154,0)</f>
        <v>352</v>
      </c>
      <c r="AM156" s="16"/>
    </row>
    <row r="157" spans="1:39" ht="16.75" customHeight="1" x14ac:dyDescent="0.3">
      <c r="A157" s="11">
        <v>33</v>
      </c>
      <c r="B157" s="14" t="s">
        <v>4979</v>
      </c>
      <c r="C157" s="10" t="s">
        <v>17603</v>
      </c>
      <c r="D157" s="124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6"/>
      <c r="P157" s="271">
        <f>'21共同生活援助（日中支援型）'!P85</f>
        <v>1020</v>
      </c>
      <c r="Q157" s="272"/>
      <c r="R157" s="2" t="s">
        <v>7388</v>
      </c>
      <c r="S157" s="44"/>
      <c r="T157" s="281" t="s">
        <v>7380</v>
      </c>
      <c r="U157" s="282"/>
      <c r="V157" s="282"/>
      <c r="W157" s="282"/>
      <c r="X157" s="36"/>
      <c r="Y157" s="217"/>
      <c r="Z157" s="74"/>
      <c r="AA157" s="232"/>
      <c r="AB157" s="72"/>
      <c r="AC157" s="145"/>
      <c r="AD157" s="71"/>
      <c r="AE157" s="36"/>
      <c r="AF157" s="80"/>
      <c r="AG157" s="7"/>
      <c r="AH157" s="7"/>
      <c r="AI157" s="36"/>
      <c r="AJ157" s="7"/>
      <c r="AK157" s="37"/>
      <c r="AL157" s="98">
        <f>ROUND(ROUND(P157*Y158,0)*$AD$155,0)</f>
        <v>664</v>
      </c>
      <c r="AM157" s="66"/>
    </row>
    <row r="158" spans="1:39" ht="16.75" customHeight="1" x14ac:dyDescent="0.3">
      <c r="A158" s="99">
        <v>33</v>
      </c>
      <c r="B158" s="100" t="s">
        <v>4978</v>
      </c>
      <c r="C158" s="192" t="s">
        <v>17602</v>
      </c>
      <c r="D158" s="70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81"/>
      <c r="P158" s="72"/>
      <c r="Q158" s="145"/>
      <c r="R158" s="2"/>
      <c r="S158" s="44"/>
      <c r="T158" s="284"/>
      <c r="U158" s="285"/>
      <c r="V158" s="285"/>
      <c r="W158" s="285"/>
      <c r="X158" s="136" t="s">
        <v>7404</v>
      </c>
      <c r="Y158" s="273">
        <v>0.93</v>
      </c>
      <c r="Z158" s="274"/>
      <c r="AA158" s="233"/>
      <c r="AB158" s="156"/>
      <c r="AC158" s="145"/>
      <c r="AD158" s="71"/>
      <c r="AE158" s="307" t="s">
        <v>12369</v>
      </c>
      <c r="AF158" s="225" t="s">
        <v>7358</v>
      </c>
      <c r="AG158" s="103" t="s">
        <v>7390</v>
      </c>
      <c r="AH158" s="162">
        <v>0.7</v>
      </c>
      <c r="AI158" s="162"/>
      <c r="AJ158" s="162"/>
      <c r="AK158" s="163"/>
      <c r="AL158" s="105">
        <f>ROUND(ROUND(ROUND(P157*Y158,0)*$AD$155,0)*AH158,0)</f>
        <v>465</v>
      </c>
      <c r="AM158" s="66"/>
    </row>
    <row r="159" spans="1:39" ht="16.75" customHeight="1" x14ac:dyDescent="0.3">
      <c r="A159" s="99">
        <v>33</v>
      </c>
      <c r="B159" s="100" t="s">
        <v>4977</v>
      </c>
      <c r="C159" s="192" t="s">
        <v>17601</v>
      </c>
      <c r="D159" s="70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81"/>
      <c r="P159" s="185"/>
      <c r="Q159" s="2"/>
      <c r="R159" s="2"/>
      <c r="S159" s="44"/>
      <c r="T159" s="284"/>
      <c r="U159" s="285"/>
      <c r="V159" s="285"/>
      <c r="W159" s="285"/>
      <c r="X159" s="2"/>
      <c r="Y159" s="145"/>
      <c r="Z159" s="71"/>
      <c r="AA159" s="232"/>
      <c r="AB159" s="72"/>
      <c r="AC159" s="145"/>
      <c r="AD159" s="71"/>
      <c r="AE159" s="308"/>
      <c r="AF159" s="225" t="s">
        <v>7391</v>
      </c>
      <c r="AG159" s="103" t="s">
        <v>7390</v>
      </c>
      <c r="AH159" s="162">
        <v>0.5</v>
      </c>
      <c r="AI159" s="162"/>
      <c r="AJ159" s="162"/>
      <c r="AK159" s="163"/>
      <c r="AL159" s="105">
        <f>ROUND(ROUND(ROUND(P157*Y158,0)*$AD$155,0)*AH159,0)</f>
        <v>332</v>
      </c>
      <c r="AM159" s="16"/>
    </row>
    <row r="160" spans="1:39" ht="16.75" customHeight="1" x14ac:dyDescent="0.3">
      <c r="A160" s="11">
        <v>33</v>
      </c>
      <c r="B160" s="14" t="s">
        <v>4976</v>
      </c>
      <c r="C160" s="10" t="s">
        <v>17600</v>
      </c>
      <c r="D160" s="70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81"/>
      <c r="P160" s="185"/>
      <c r="Q160" s="2"/>
      <c r="R160" s="2"/>
      <c r="S160" s="44"/>
      <c r="T160" s="45"/>
      <c r="U160" s="2"/>
      <c r="V160" s="2"/>
      <c r="W160" s="2"/>
      <c r="X160" s="2"/>
      <c r="Y160" s="145"/>
      <c r="Z160" s="71"/>
      <c r="AA160" s="232"/>
      <c r="AB160" s="72"/>
      <c r="AC160" s="145"/>
      <c r="AD160" s="71"/>
      <c r="AE160" s="36"/>
      <c r="AF160" s="201"/>
      <c r="AG160" s="55"/>
      <c r="AH160" s="141"/>
      <c r="AI160" s="268" t="s">
        <v>7356</v>
      </c>
      <c r="AJ160" s="53">
        <v>5</v>
      </c>
      <c r="AK160" s="181" t="s">
        <v>7357</v>
      </c>
      <c r="AL160" s="98">
        <f>ROUND(ROUND(P157*Y158,0)*$AD$155-AJ160,0)</f>
        <v>659</v>
      </c>
      <c r="AM160" s="16"/>
    </row>
    <row r="161" spans="1:39" ht="16.75" customHeight="1" x14ac:dyDescent="0.3">
      <c r="A161" s="99">
        <v>33</v>
      </c>
      <c r="B161" s="100" t="s">
        <v>4975</v>
      </c>
      <c r="C161" s="192" t="s">
        <v>17599</v>
      </c>
      <c r="D161" s="70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81"/>
      <c r="P161" s="185"/>
      <c r="Q161" s="2"/>
      <c r="R161" s="2"/>
      <c r="S161" s="44"/>
      <c r="T161" s="45"/>
      <c r="U161" s="2"/>
      <c r="V161" s="2"/>
      <c r="W161" s="2"/>
      <c r="X161" s="2"/>
      <c r="Y161" s="145"/>
      <c r="Z161" s="71"/>
      <c r="AA161" s="232"/>
      <c r="AB161" s="72"/>
      <c r="AC161" s="145"/>
      <c r="AD161" s="71"/>
      <c r="AE161" s="307" t="s">
        <v>12369</v>
      </c>
      <c r="AF161" s="225" t="s">
        <v>7358</v>
      </c>
      <c r="AG161" s="103" t="s">
        <v>7390</v>
      </c>
      <c r="AH161" s="162">
        <v>0.7</v>
      </c>
      <c r="AI161" s="269"/>
      <c r="AJ161" s="136"/>
      <c r="AK161" s="75"/>
      <c r="AL161" s="105">
        <f>ROUND(ROUND(ROUND(P157*Y158,0)*$AD$155,0)*AH161-AJ160,0)</f>
        <v>460</v>
      </c>
      <c r="AM161" s="16"/>
    </row>
    <row r="162" spans="1:39" ht="16.75" customHeight="1" x14ac:dyDescent="0.3">
      <c r="A162" s="99">
        <v>33</v>
      </c>
      <c r="B162" s="100" t="s">
        <v>4974</v>
      </c>
      <c r="C162" s="192" t="s">
        <v>17598</v>
      </c>
      <c r="D162" s="70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81"/>
      <c r="P162" s="185"/>
      <c r="Q162" s="2"/>
      <c r="R162" s="2"/>
      <c r="S162" s="44"/>
      <c r="T162" s="43"/>
      <c r="U162" s="8"/>
      <c r="V162" s="8"/>
      <c r="W162" s="8"/>
      <c r="X162" s="8"/>
      <c r="Y162" s="180"/>
      <c r="Z162" s="73"/>
      <c r="AA162" s="232"/>
      <c r="AB162" s="72"/>
      <c r="AC162" s="145"/>
      <c r="AD162" s="71"/>
      <c r="AE162" s="308"/>
      <c r="AF162" s="225" t="s">
        <v>7391</v>
      </c>
      <c r="AG162" s="103" t="s">
        <v>7390</v>
      </c>
      <c r="AH162" s="162">
        <v>0.5</v>
      </c>
      <c r="AI162" s="270"/>
      <c r="AJ162" s="144"/>
      <c r="AK162" s="150"/>
      <c r="AL162" s="105">
        <f>ROUND(ROUND(ROUND(P157*Y158,0)*$AD$155,0)*AH162-AJ160,0)</f>
        <v>327</v>
      </c>
      <c r="AM162" s="16"/>
    </row>
    <row r="163" spans="1:39" ht="16.75" customHeight="1" x14ac:dyDescent="0.3">
      <c r="A163" s="11">
        <v>33</v>
      </c>
      <c r="B163" s="14" t="s">
        <v>4973</v>
      </c>
      <c r="C163" s="10" t="s">
        <v>17597</v>
      </c>
      <c r="D163" s="124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6"/>
      <c r="P163" s="185"/>
      <c r="Q163" s="2"/>
      <c r="R163" s="2"/>
      <c r="S163" s="44"/>
      <c r="T163" s="281" t="s">
        <v>13491</v>
      </c>
      <c r="U163" s="282"/>
      <c r="V163" s="282"/>
      <c r="W163" s="282"/>
      <c r="X163" s="2"/>
      <c r="Y163" s="145"/>
      <c r="Z163" s="71"/>
      <c r="AA163" s="232"/>
      <c r="AB163" s="72"/>
      <c r="AC163" s="145"/>
      <c r="AD163" s="71"/>
      <c r="AE163" s="36"/>
      <c r="AF163" s="194"/>
      <c r="AG163" s="7"/>
      <c r="AH163" s="7"/>
      <c r="AI163" s="36"/>
      <c r="AJ163" s="7"/>
      <c r="AK163" s="37"/>
      <c r="AL163" s="98">
        <f>ROUND(ROUND(P157*Y164,0)*$AD$155,0)</f>
        <v>678</v>
      </c>
      <c r="AM163" s="66"/>
    </row>
    <row r="164" spans="1:39" ht="16.75" customHeight="1" x14ac:dyDescent="0.3">
      <c r="A164" s="99">
        <v>33</v>
      </c>
      <c r="B164" s="100" t="s">
        <v>4972</v>
      </c>
      <c r="C164" s="192" t="s">
        <v>17596</v>
      </c>
      <c r="D164" s="124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6"/>
      <c r="P164" s="185"/>
      <c r="Q164" s="2"/>
      <c r="R164" s="2"/>
      <c r="S164" s="44"/>
      <c r="T164" s="284" t="s">
        <v>7405</v>
      </c>
      <c r="U164" s="285"/>
      <c r="V164" s="285"/>
      <c r="W164" s="285"/>
      <c r="X164" s="136" t="s">
        <v>7404</v>
      </c>
      <c r="Y164" s="273">
        <v>0.95</v>
      </c>
      <c r="Z164" s="274"/>
      <c r="AA164" s="233"/>
      <c r="AB164" s="156"/>
      <c r="AC164" s="155"/>
      <c r="AD164" s="157"/>
      <c r="AE164" s="307" t="s">
        <v>12369</v>
      </c>
      <c r="AF164" s="225" t="s">
        <v>7358</v>
      </c>
      <c r="AG164" s="103" t="s">
        <v>7390</v>
      </c>
      <c r="AH164" s="162">
        <v>0.7</v>
      </c>
      <c r="AI164" s="162"/>
      <c r="AJ164" s="162"/>
      <c r="AK164" s="163"/>
      <c r="AL164" s="105">
        <f>ROUND(ROUND(ROUND(P157*Y164,0)*$AD$155,0)*AH164,0)</f>
        <v>475</v>
      </c>
      <c r="AM164" s="66"/>
    </row>
    <row r="165" spans="1:39" ht="16.75" customHeight="1" x14ac:dyDescent="0.3">
      <c r="A165" s="99">
        <v>33</v>
      </c>
      <c r="B165" s="100" t="s">
        <v>4971</v>
      </c>
      <c r="C165" s="192" t="s">
        <v>17595</v>
      </c>
      <c r="D165" s="70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81"/>
      <c r="P165" s="185"/>
      <c r="Q165" s="2"/>
      <c r="R165" s="2"/>
      <c r="S165" s="44"/>
      <c r="T165" s="284"/>
      <c r="U165" s="285"/>
      <c r="V165" s="285"/>
      <c r="W165" s="285"/>
      <c r="X165" s="2"/>
      <c r="Y165" s="145"/>
      <c r="Z165" s="71"/>
      <c r="AA165" s="232"/>
      <c r="AB165" s="72"/>
      <c r="AC165" s="145"/>
      <c r="AD165" s="71"/>
      <c r="AE165" s="308"/>
      <c r="AF165" s="225" t="s">
        <v>7391</v>
      </c>
      <c r="AG165" s="103" t="s">
        <v>7390</v>
      </c>
      <c r="AH165" s="162">
        <v>0.5</v>
      </c>
      <c r="AI165" s="162"/>
      <c r="AJ165" s="162"/>
      <c r="AK165" s="163"/>
      <c r="AL165" s="105">
        <f>ROUND(ROUND(ROUND(P157*Y164,0)*$AD$155,0)*AH165,0)</f>
        <v>339</v>
      </c>
      <c r="AM165" s="16"/>
    </row>
    <row r="166" spans="1:39" ht="16.75" customHeight="1" x14ac:dyDescent="0.3">
      <c r="A166" s="11">
        <v>33</v>
      </c>
      <c r="B166" s="14" t="s">
        <v>4970</v>
      </c>
      <c r="C166" s="10" t="s">
        <v>17594</v>
      </c>
      <c r="D166" s="70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81"/>
      <c r="P166" s="185"/>
      <c r="Q166" s="2"/>
      <c r="R166" s="2"/>
      <c r="S166" s="44"/>
      <c r="T166" s="45"/>
      <c r="U166" s="2"/>
      <c r="V166" s="2"/>
      <c r="W166" s="2"/>
      <c r="X166" s="2"/>
      <c r="Y166" s="145"/>
      <c r="Z166" s="71"/>
      <c r="AA166" s="232"/>
      <c r="AB166" s="72"/>
      <c r="AC166" s="145"/>
      <c r="AD166" s="71"/>
      <c r="AE166" s="36"/>
      <c r="AF166" s="201"/>
      <c r="AG166" s="55"/>
      <c r="AH166" s="141"/>
      <c r="AI166" s="268" t="s">
        <v>7356</v>
      </c>
      <c r="AJ166" s="53">
        <v>5</v>
      </c>
      <c r="AK166" s="181" t="s">
        <v>7357</v>
      </c>
      <c r="AL166" s="98">
        <f>ROUND(ROUND(P157*Y164,0)*$AD$155-AJ166,0)</f>
        <v>673</v>
      </c>
      <c r="AM166" s="16"/>
    </row>
    <row r="167" spans="1:39" ht="16.75" customHeight="1" x14ac:dyDescent="0.3">
      <c r="A167" s="99">
        <v>33</v>
      </c>
      <c r="B167" s="100" t="s">
        <v>4969</v>
      </c>
      <c r="C167" s="192" t="s">
        <v>17593</v>
      </c>
      <c r="D167" s="70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81"/>
      <c r="P167" s="185"/>
      <c r="Q167" s="2"/>
      <c r="R167" s="2"/>
      <c r="S167" s="44"/>
      <c r="T167" s="45"/>
      <c r="U167" s="2"/>
      <c r="V167" s="2"/>
      <c r="W167" s="2"/>
      <c r="X167" s="2"/>
      <c r="Y167" s="145"/>
      <c r="Z167" s="71"/>
      <c r="AA167" s="232"/>
      <c r="AB167" s="72"/>
      <c r="AC167" s="145"/>
      <c r="AD167" s="71"/>
      <c r="AE167" s="307" t="s">
        <v>12369</v>
      </c>
      <c r="AF167" s="225" t="s">
        <v>7358</v>
      </c>
      <c r="AG167" s="103" t="s">
        <v>7390</v>
      </c>
      <c r="AH167" s="162">
        <v>0.7</v>
      </c>
      <c r="AI167" s="269"/>
      <c r="AJ167" s="136"/>
      <c r="AK167" s="75"/>
      <c r="AL167" s="105">
        <f>ROUND(ROUND(ROUND(P157*Y164,0)*$AD$155,0)*AH167-AJ166,0)</f>
        <v>470</v>
      </c>
      <c r="AM167" s="16"/>
    </row>
    <row r="168" spans="1:39" ht="16.75" customHeight="1" x14ac:dyDescent="0.3">
      <c r="A168" s="99">
        <v>33</v>
      </c>
      <c r="B168" s="100" t="s">
        <v>4968</v>
      </c>
      <c r="C168" s="192" t="s">
        <v>17592</v>
      </c>
      <c r="D168" s="70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81"/>
      <c r="P168" s="185"/>
      <c r="Q168" s="2"/>
      <c r="R168" s="2"/>
      <c r="S168" s="44"/>
      <c r="T168" s="43"/>
      <c r="U168" s="8"/>
      <c r="V168" s="8"/>
      <c r="W168" s="8"/>
      <c r="X168" s="8"/>
      <c r="Y168" s="180"/>
      <c r="Z168" s="73"/>
      <c r="AA168" s="232"/>
      <c r="AB168" s="72"/>
      <c r="AC168" s="145"/>
      <c r="AD168" s="71"/>
      <c r="AE168" s="308"/>
      <c r="AF168" s="225" t="s">
        <v>7391</v>
      </c>
      <c r="AG168" s="103" t="s">
        <v>7390</v>
      </c>
      <c r="AH168" s="162">
        <v>0.5</v>
      </c>
      <c r="AI168" s="270"/>
      <c r="AJ168" s="144"/>
      <c r="AK168" s="150"/>
      <c r="AL168" s="105">
        <f>ROUND(ROUND(ROUND(P157*Y164,0)*$AD$155,0)*AH168-AJ166,0)</f>
        <v>334</v>
      </c>
      <c r="AM168" s="16"/>
    </row>
    <row r="169" spans="1:39" ht="16.75" customHeight="1" x14ac:dyDescent="0.3">
      <c r="A169" s="11">
        <v>33</v>
      </c>
      <c r="B169" s="14" t="s">
        <v>4967</v>
      </c>
      <c r="C169" s="10" t="s">
        <v>17591</v>
      </c>
      <c r="D169" s="124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6"/>
      <c r="P169" s="167" t="s">
        <v>7425</v>
      </c>
      <c r="Q169" s="36"/>
      <c r="R169" s="36"/>
      <c r="S169" s="50"/>
      <c r="T169" s="49"/>
      <c r="U169" s="36"/>
      <c r="V169" s="36"/>
      <c r="W169" s="36"/>
      <c r="X169" s="36"/>
      <c r="Y169" s="217"/>
      <c r="Z169" s="50"/>
      <c r="AA169" s="12"/>
      <c r="AB169" s="45"/>
      <c r="AC169" s="2"/>
      <c r="AD169" s="44"/>
      <c r="AE169" s="36"/>
      <c r="AF169" s="53"/>
      <c r="AG169" s="36"/>
      <c r="AH169" s="36"/>
      <c r="AI169" s="36"/>
      <c r="AJ169" s="36"/>
      <c r="AK169" s="50"/>
      <c r="AL169" s="98">
        <f>ROUND(P175*$AD$155,0)</f>
        <v>632</v>
      </c>
      <c r="AM169" s="16"/>
    </row>
    <row r="170" spans="1:39" ht="16.75" customHeight="1" x14ac:dyDescent="0.3">
      <c r="A170" s="99">
        <v>33</v>
      </c>
      <c r="B170" s="100" t="s">
        <v>4966</v>
      </c>
      <c r="C170" s="192" t="s">
        <v>17590</v>
      </c>
      <c r="D170" s="124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6"/>
      <c r="P170" s="185"/>
      <c r="Q170" s="2"/>
      <c r="R170" s="2"/>
      <c r="S170" s="44"/>
      <c r="T170" s="45"/>
      <c r="U170" s="2"/>
      <c r="V170" s="2"/>
      <c r="W170" s="2"/>
      <c r="X170" s="2"/>
      <c r="Y170" s="145"/>
      <c r="Z170" s="71"/>
      <c r="AA170" s="232"/>
      <c r="AB170" s="72"/>
      <c r="AC170" s="145"/>
      <c r="AD170" s="71"/>
      <c r="AE170" s="307" t="s">
        <v>12369</v>
      </c>
      <c r="AF170" s="225" t="s">
        <v>7358</v>
      </c>
      <c r="AG170" s="103" t="s">
        <v>7390</v>
      </c>
      <c r="AH170" s="162">
        <v>0.7</v>
      </c>
      <c r="AI170" s="162"/>
      <c r="AJ170" s="162"/>
      <c r="AK170" s="163"/>
      <c r="AL170" s="105">
        <f>ROUND(ROUND(P175*$AD$155,0)*AH170,0)</f>
        <v>442</v>
      </c>
      <c r="AM170" s="16"/>
    </row>
    <row r="171" spans="1:39" ht="16.75" customHeight="1" x14ac:dyDescent="0.3">
      <c r="A171" s="99">
        <v>33</v>
      </c>
      <c r="B171" s="100" t="s">
        <v>4965</v>
      </c>
      <c r="C171" s="192" t="s">
        <v>17589</v>
      </c>
      <c r="D171" s="70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81"/>
      <c r="P171" s="185"/>
      <c r="Q171" s="2"/>
      <c r="R171" s="2"/>
      <c r="S171" s="44"/>
      <c r="T171" s="45"/>
      <c r="U171" s="2"/>
      <c r="V171" s="2"/>
      <c r="W171" s="2"/>
      <c r="X171" s="2"/>
      <c r="Y171" s="145"/>
      <c r="Z171" s="71"/>
      <c r="AA171" s="232"/>
      <c r="AB171" s="72"/>
      <c r="AC171" s="145"/>
      <c r="AD171" s="71"/>
      <c r="AE171" s="308"/>
      <c r="AF171" s="225" t="s">
        <v>7391</v>
      </c>
      <c r="AG171" s="103" t="s">
        <v>7390</v>
      </c>
      <c r="AH171" s="162">
        <v>0.5</v>
      </c>
      <c r="AI171" s="162"/>
      <c r="AJ171" s="162"/>
      <c r="AK171" s="163"/>
      <c r="AL171" s="105">
        <f>ROUND(ROUND(P175*$AD$155,0)*AH171,0)</f>
        <v>316</v>
      </c>
      <c r="AM171" s="16"/>
    </row>
    <row r="172" spans="1:39" ht="16.75" customHeight="1" x14ac:dyDescent="0.3">
      <c r="A172" s="11">
        <v>33</v>
      </c>
      <c r="B172" s="14" t="s">
        <v>4964</v>
      </c>
      <c r="C172" s="10" t="s">
        <v>17588</v>
      </c>
      <c r="D172" s="70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81"/>
      <c r="P172" s="185"/>
      <c r="Q172" s="2"/>
      <c r="R172" s="2"/>
      <c r="S172" s="44"/>
      <c r="T172" s="45"/>
      <c r="U172" s="2"/>
      <c r="V172" s="2"/>
      <c r="W172" s="2"/>
      <c r="X172" s="2"/>
      <c r="Y172" s="145"/>
      <c r="Z172" s="71"/>
      <c r="AA172" s="232"/>
      <c r="AB172" s="72"/>
      <c r="AC172" s="145"/>
      <c r="AD172" s="71"/>
      <c r="AE172" s="36"/>
      <c r="AF172" s="201"/>
      <c r="AG172" s="55"/>
      <c r="AH172" s="141"/>
      <c r="AI172" s="268" t="s">
        <v>7356</v>
      </c>
      <c r="AJ172" s="53">
        <v>5</v>
      </c>
      <c r="AK172" s="181" t="s">
        <v>7357</v>
      </c>
      <c r="AL172" s="98">
        <f>ROUND(P175*$AD$155-AJ172,0)</f>
        <v>627</v>
      </c>
      <c r="AM172" s="16"/>
    </row>
    <row r="173" spans="1:39" ht="16.75" customHeight="1" x14ac:dyDescent="0.3">
      <c r="A173" s="99">
        <v>33</v>
      </c>
      <c r="B173" s="100" t="s">
        <v>4963</v>
      </c>
      <c r="C173" s="192" t="s">
        <v>17587</v>
      </c>
      <c r="D173" s="70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81"/>
      <c r="P173" s="185"/>
      <c r="Q173" s="2"/>
      <c r="R173" s="2"/>
      <c r="S173" s="44"/>
      <c r="T173" s="45"/>
      <c r="U173" s="2"/>
      <c r="V173" s="2"/>
      <c r="W173" s="2"/>
      <c r="X173" s="2"/>
      <c r="Y173" s="145"/>
      <c r="Z173" s="71"/>
      <c r="AA173" s="232"/>
      <c r="AB173" s="72"/>
      <c r="AC173" s="145"/>
      <c r="AD173" s="71"/>
      <c r="AE173" s="307" t="s">
        <v>12369</v>
      </c>
      <c r="AF173" s="225" t="s">
        <v>7358</v>
      </c>
      <c r="AG173" s="103" t="s">
        <v>7390</v>
      </c>
      <c r="AH173" s="162">
        <v>0.7</v>
      </c>
      <c r="AI173" s="269"/>
      <c r="AJ173" s="136"/>
      <c r="AK173" s="75"/>
      <c r="AL173" s="105">
        <f>ROUND(ROUND(P175*$AD$155,0)*AH173-AJ172,0)</f>
        <v>437</v>
      </c>
      <c r="AM173" s="16"/>
    </row>
    <row r="174" spans="1:39" ht="16.75" customHeight="1" x14ac:dyDescent="0.3">
      <c r="A174" s="99">
        <v>33</v>
      </c>
      <c r="B174" s="100" t="s">
        <v>4962</v>
      </c>
      <c r="C174" s="192" t="s">
        <v>17586</v>
      </c>
      <c r="D174" s="70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81"/>
      <c r="P174" s="185"/>
      <c r="Q174" s="2"/>
      <c r="R174" s="2"/>
      <c r="S174" s="44"/>
      <c r="T174" s="45"/>
      <c r="U174" s="2"/>
      <c r="V174" s="2"/>
      <c r="W174" s="2"/>
      <c r="X174" s="2"/>
      <c r="Y174" s="145"/>
      <c r="Z174" s="71"/>
      <c r="AA174" s="232"/>
      <c r="AB174" s="72"/>
      <c r="AC174" s="145"/>
      <c r="AD174" s="71"/>
      <c r="AE174" s="308"/>
      <c r="AF174" s="225" t="s">
        <v>7391</v>
      </c>
      <c r="AG174" s="103" t="s">
        <v>7390</v>
      </c>
      <c r="AH174" s="162">
        <v>0.5</v>
      </c>
      <c r="AI174" s="270"/>
      <c r="AJ174" s="144"/>
      <c r="AK174" s="150"/>
      <c r="AL174" s="105">
        <f>ROUND(ROUND(P175*$AD$155,0)*AH174-AJ172,0)</f>
        <v>311</v>
      </c>
      <c r="AM174" s="16"/>
    </row>
    <row r="175" spans="1:39" ht="16.75" customHeight="1" x14ac:dyDescent="0.3">
      <c r="A175" s="11">
        <v>33</v>
      </c>
      <c r="B175" s="14" t="s">
        <v>4961</v>
      </c>
      <c r="C175" s="10" t="s">
        <v>17585</v>
      </c>
      <c r="D175" s="124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6"/>
      <c r="P175" s="271">
        <f>'21共同生活援助（日中支援型）'!P103</f>
        <v>903</v>
      </c>
      <c r="Q175" s="272"/>
      <c r="R175" s="2" t="s">
        <v>7388</v>
      </c>
      <c r="S175" s="44"/>
      <c r="T175" s="281" t="s">
        <v>7380</v>
      </c>
      <c r="U175" s="282"/>
      <c r="V175" s="282"/>
      <c r="W175" s="282"/>
      <c r="X175" s="36"/>
      <c r="Y175" s="217"/>
      <c r="Z175" s="74"/>
      <c r="AA175" s="232"/>
      <c r="AB175" s="72"/>
      <c r="AC175" s="145"/>
      <c r="AD175" s="71"/>
      <c r="AE175" s="36"/>
      <c r="AF175" s="194"/>
      <c r="AG175" s="7"/>
      <c r="AH175" s="7"/>
      <c r="AI175" s="36"/>
      <c r="AJ175" s="7"/>
      <c r="AK175" s="37"/>
      <c r="AL175" s="98">
        <f>ROUND(ROUND(P175*Y176,0)*$AD$155,0)</f>
        <v>588</v>
      </c>
      <c r="AM175" s="66"/>
    </row>
    <row r="176" spans="1:39" ht="16.75" customHeight="1" x14ac:dyDescent="0.3">
      <c r="A176" s="99">
        <v>33</v>
      </c>
      <c r="B176" s="100" t="s">
        <v>4960</v>
      </c>
      <c r="C176" s="192" t="s">
        <v>17584</v>
      </c>
      <c r="D176" s="124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6"/>
      <c r="P176" s="72"/>
      <c r="Q176" s="145"/>
      <c r="R176" s="2"/>
      <c r="S176" s="44"/>
      <c r="T176" s="284"/>
      <c r="U176" s="285"/>
      <c r="V176" s="285"/>
      <c r="W176" s="285"/>
      <c r="X176" s="136" t="s">
        <v>7404</v>
      </c>
      <c r="Y176" s="273">
        <v>0.93</v>
      </c>
      <c r="Z176" s="274"/>
      <c r="AA176" s="233"/>
      <c r="AB176" s="156"/>
      <c r="AC176" s="155"/>
      <c r="AD176" s="157"/>
      <c r="AE176" s="307" t="s">
        <v>12369</v>
      </c>
      <c r="AF176" s="225" t="s">
        <v>7358</v>
      </c>
      <c r="AG176" s="103" t="s">
        <v>7390</v>
      </c>
      <c r="AH176" s="162">
        <v>0.7</v>
      </c>
      <c r="AI176" s="162"/>
      <c r="AJ176" s="162"/>
      <c r="AK176" s="163"/>
      <c r="AL176" s="105">
        <f>ROUND(ROUND(ROUND(P175*Y176,0)*$AD$155,0)*AH176,0)</f>
        <v>412</v>
      </c>
      <c r="AM176" s="66"/>
    </row>
    <row r="177" spans="1:39" ht="16.75" customHeight="1" x14ac:dyDescent="0.3">
      <c r="A177" s="99">
        <v>33</v>
      </c>
      <c r="B177" s="100" t="s">
        <v>4959</v>
      </c>
      <c r="C177" s="192" t="s">
        <v>17583</v>
      </c>
      <c r="D177" s="70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81"/>
      <c r="P177" s="185"/>
      <c r="Q177" s="2"/>
      <c r="R177" s="2"/>
      <c r="S177" s="44"/>
      <c r="T177" s="284"/>
      <c r="U177" s="285"/>
      <c r="V177" s="285"/>
      <c r="W177" s="285"/>
      <c r="X177" s="2"/>
      <c r="Y177" s="145"/>
      <c r="Z177" s="71"/>
      <c r="AA177" s="232"/>
      <c r="AB177" s="72"/>
      <c r="AC177" s="145"/>
      <c r="AD177" s="71"/>
      <c r="AE177" s="308"/>
      <c r="AF177" s="225" t="s">
        <v>7391</v>
      </c>
      <c r="AG177" s="103" t="s">
        <v>7390</v>
      </c>
      <c r="AH177" s="162">
        <v>0.5</v>
      </c>
      <c r="AI177" s="162"/>
      <c r="AJ177" s="162"/>
      <c r="AK177" s="163"/>
      <c r="AL177" s="105">
        <f>ROUND(ROUND(ROUND(P175*Y176,0)*$AD$155,0)*AH177,0)</f>
        <v>294</v>
      </c>
      <c r="AM177" s="16"/>
    </row>
    <row r="178" spans="1:39" ht="16.75" customHeight="1" x14ac:dyDescent="0.3">
      <c r="A178" s="11">
        <v>33</v>
      </c>
      <c r="B178" s="14" t="s">
        <v>4958</v>
      </c>
      <c r="C178" s="10" t="s">
        <v>17582</v>
      </c>
      <c r="D178" s="70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81"/>
      <c r="P178" s="185"/>
      <c r="Q178" s="2"/>
      <c r="R178" s="2"/>
      <c r="S178" s="44"/>
      <c r="T178" s="45"/>
      <c r="U178" s="2"/>
      <c r="V178" s="2"/>
      <c r="W178" s="2"/>
      <c r="X178" s="2"/>
      <c r="Y178" s="145"/>
      <c r="Z178" s="71"/>
      <c r="AA178" s="232"/>
      <c r="AB178" s="72"/>
      <c r="AC178" s="145"/>
      <c r="AD178" s="71"/>
      <c r="AE178" s="36"/>
      <c r="AF178" s="201"/>
      <c r="AG178" s="55"/>
      <c r="AH178" s="141"/>
      <c r="AI178" s="268" t="s">
        <v>7356</v>
      </c>
      <c r="AJ178" s="53">
        <v>5</v>
      </c>
      <c r="AK178" s="181" t="s">
        <v>7357</v>
      </c>
      <c r="AL178" s="98">
        <f>ROUND(ROUND(P175*Y176,0)*$AD$155-AJ178,0)</f>
        <v>583</v>
      </c>
      <c r="AM178" s="16"/>
    </row>
    <row r="179" spans="1:39" ht="16.75" customHeight="1" x14ac:dyDescent="0.3">
      <c r="A179" s="99">
        <v>33</v>
      </c>
      <c r="B179" s="100" t="s">
        <v>4957</v>
      </c>
      <c r="C179" s="192" t="s">
        <v>17581</v>
      </c>
      <c r="D179" s="70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81"/>
      <c r="P179" s="185"/>
      <c r="Q179" s="2"/>
      <c r="R179" s="2"/>
      <c r="S179" s="44"/>
      <c r="T179" s="45"/>
      <c r="U179" s="2"/>
      <c r="V179" s="2"/>
      <c r="W179" s="2"/>
      <c r="X179" s="2"/>
      <c r="Y179" s="145"/>
      <c r="Z179" s="71"/>
      <c r="AA179" s="232"/>
      <c r="AB179" s="72"/>
      <c r="AC179" s="145"/>
      <c r="AD179" s="71"/>
      <c r="AE179" s="307" t="s">
        <v>12369</v>
      </c>
      <c r="AF179" s="225" t="s">
        <v>7358</v>
      </c>
      <c r="AG179" s="103" t="s">
        <v>7390</v>
      </c>
      <c r="AH179" s="162">
        <v>0.7</v>
      </c>
      <c r="AI179" s="269"/>
      <c r="AJ179" s="136"/>
      <c r="AK179" s="75"/>
      <c r="AL179" s="105">
        <f>ROUND(ROUND(ROUND(P175*Y176,0)*$AD$155,0)*AH179-AJ178,0)</f>
        <v>407</v>
      </c>
      <c r="AM179" s="16"/>
    </row>
    <row r="180" spans="1:39" ht="16.75" customHeight="1" x14ac:dyDescent="0.3">
      <c r="A180" s="99">
        <v>33</v>
      </c>
      <c r="B180" s="100" t="s">
        <v>4956</v>
      </c>
      <c r="C180" s="192" t="s">
        <v>17580</v>
      </c>
      <c r="D180" s="70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81"/>
      <c r="P180" s="185"/>
      <c r="Q180" s="2"/>
      <c r="R180" s="2"/>
      <c r="S180" s="44"/>
      <c r="T180" s="43"/>
      <c r="U180" s="8"/>
      <c r="V180" s="8"/>
      <c r="W180" s="8"/>
      <c r="X180" s="8"/>
      <c r="Y180" s="180"/>
      <c r="Z180" s="73"/>
      <c r="AA180" s="232"/>
      <c r="AB180" s="72"/>
      <c r="AC180" s="145"/>
      <c r="AD180" s="71"/>
      <c r="AE180" s="308"/>
      <c r="AF180" s="225" t="s">
        <v>7391</v>
      </c>
      <c r="AG180" s="103" t="s">
        <v>7390</v>
      </c>
      <c r="AH180" s="162">
        <v>0.5</v>
      </c>
      <c r="AI180" s="270"/>
      <c r="AJ180" s="144"/>
      <c r="AK180" s="150"/>
      <c r="AL180" s="105">
        <f>ROUND(ROUND(ROUND(P175*Y176,0)*$AD$155,0)*AH180-AJ178,0)</f>
        <v>289</v>
      </c>
      <c r="AM180" s="16"/>
    </row>
    <row r="181" spans="1:39" ht="16.75" customHeight="1" x14ac:dyDescent="0.3">
      <c r="A181" s="11">
        <v>33</v>
      </c>
      <c r="B181" s="14" t="s">
        <v>4955</v>
      </c>
      <c r="C181" s="10" t="s">
        <v>17579</v>
      </c>
      <c r="D181" s="124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6"/>
      <c r="P181" s="185"/>
      <c r="Q181" s="2"/>
      <c r="R181" s="2"/>
      <c r="S181" s="44"/>
      <c r="T181" s="281" t="s">
        <v>13491</v>
      </c>
      <c r="U181" s="282"/>
      <c r="V181" s="282"/>
      <c r="W181" s="282"/>
      <c r="X181" s="2"/>
      <c r="Y181" s="145"/>
      <c r="Z181" s="71"/>
      <c r="AA181" s="232"/>
      <c r="AB181" s="72"/>
      <c r="AC181" s="145"/>
      <c r="AD181" s="71"/>
      <c r="AE181" s="36"/>
      <c r="AF181" s="194"/>
      <c r="AG181" s="7"/>
      <c r="AH181" s="7"/>
      <c r="AI181" s="36"/>
      <c r="AJ181" s="7"/>
      <c r="AK181" s="37"/>
      <c r="AL181" s="98">
        <f>ROUND(ROUND(P175*Y182,0)*$AD$155,0)</f>
        <v>601</v>
      </c>
      <c r="AM181" s="66"/>
    </row>
    <row r="182" spans="1:39" ht="16.75" customHeight="1" x14ac:dyDescent="0.3">
      <c r="A182" s="99">
        <v>33</v>
      </c>
      <c r="B182" s="100" t="s">
        <v>4954</v>
      </c>
      <c r="C182" s="192" t="s">
        <v>17578</v>
      </c>
      <c r="D182" s="124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6"/>
      <c r="P182" s="185"/>
      <c r="Q182" s="2"/>
      <c r="R182" s="2"/>
      <c r="S182" s="44"/>
      <c r="T182" s="284" t="s">
        <v>7405</v>
      </c>
      <c r="U182" s="285"/>
      <c r="V182" s="285"/>
      <c r="W182" s="285"/>
      <c r="X182" s="136" t="s">
        <v>7404</v>
      </c>
      <c r="Y182" s="273">
        <v>0.95</v>
      </c>
      <c r="Z182" s="274"/>
      <c r="AA182" s="233"/>
      <c r="AB182" s="156"/>
      <c r="AC182" s="155"/>
      <c r="AD182" s="157"/>
      <c r="AE182" s="307" t="s">
        <v>12369</v>
      </c>
      <c r="AF182" s="225" t="s">
        <v>7358</v>
      </c>
      <c r="AG182" s="103" t="s">
        <v>7390</v>
      </c>
      <c r="AH182" s="162">
        <v>0.7</v>
      </c>
      <c r="AI182" s="162"/>
      <c r="AJ182" s="162"/>
      <c r="AK182" s="163"/>
      <c r="AL182" s="105">
        <f>ROUND(ROUND(ROUND(P175*Y182,0)*$AD$155,0)*AH182,0)</f>
        <v>421</v>
      </c>
      <c r="AM182" s="66"/>
    </row>
    <row r="183" spans="1:39" ht="16.75" customHeight="1" x14ac:dyDescent="0.3">
      <c r="A183" s="99">
        <v>33</v>
      </c>
      <c r="B183" s="100" t="s">
        <v>4953</v>
      </c>
      <c r="C183" s="192" t="s">
        <v>17577</v>
      </c>
      <c r="D183" s="70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81"/>
      <c r="P183" s="185"/>
      <c r="Q183" s="2"/>
      <c r="R183" s="2"/>
      <c r="S183" s="44"/>
      <c r="T183" s="284"/>
      <c r="U183" s="285"/>
      <c r="V183" s="285"/>
      <c r="W183" s="285"/>
      <c r="X183" s="2"/>
      <c r="Y183" s="145"/>
      <c r="Z183" s="71"/>
      <c r="AA183" s="232"/>
      <c r="AB183" s="72"/>
      <c r="AC183" s="145"/>
      <c r="AD183" s="71"/>
      <c r="AE183" s="308"/>
      <c r="AF183" s="225" t="s">
        <v>7391</v>
      </c>
      <c r="AG183" s="103" t="s">
        <v>7390</v>
      </c>
      <c r="AH183" s="162">
        <v>0.5</v>
      </c>
      <c r="AI183" s="162"/>
      <c r="AJ183" s="162"/>
      <c r="AK183" s="163"/>
      <c r="AL183" s="105">
        <f>ROUND(ROUND(ROUND(P175*Y182,0)*$AD$155,0)*AH183,0)</f>
        <v>301</v>
      </c>
      <c r="AM183" s="16"/>
    </row>
    <row r="184" spans="1:39" ht="16.75" customHeight="1" x14ac:dyDescent="0.3">
      <c r="A184" s="11">
        <v>33</v>
      </c>
      <c r="B184" s="14" t="s">
        <v>4952</v>
      </c>
      <c r="C184" s="10" t="s">
        <v>17576</v>
      </c>
      <c r="D184" s="70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81"/>
      <c r="P184" s="185"/>
      <c r="Q184" s="2"/>
      <c r="R184" s="2"/>
      <c r="S184" s="44"/>
      <c r="T184" s="45"/>
      <c r="U184" s="2"/>
      <c r="V184" s="2"/>
      <c r="W184" s="2"/>
      <c r="X184" s="2"/>
      <c r="Y184" s="145"/>
      <c r="Z184" s="71"/>
      <c r="AA184" s="232"/>
      <c r="AB184" s="72"/>
      <c r="AC184" s="145"/>
      <c r="AD184" s="71"/>
      <c r="AE184" s="36"/>
      <c r="AF184" s="201"/>
      <c r="AG184" s="55"/>
      <c r="AH184" s="141"/>
      <c r="AI184" s="268" t="s">
        <v>7356</v>
      </c>
      <c r="AJ184" s="53">
        <v>5</v>
      </c>
      <c r="AK184" s="181" t="s">
        <v>7357</v>
      </c>
      <c r="AL184" s="98">
        <f>ROUND(ROUND(P175*Y182,0)*$AD$155-AJ184,0)</f>
        <v>596</v>
      </c>
      <c r="AM184" s="16"/>
    </row>
    <row r="185" spans="1:39" ht="16.75" customHeight="1" x14ac:dyDescent="0.3">
      <c r="A185" s="99">
        <v>33</v>
      </c>
      <c r="B185" s="100" t="s">
        <v>4951</v>
      </c>
      <c r="C185" s="192" t="s">
        <v>17575</v>
      </c>
      <c r="D185" s="70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81"/>
      <c r="P185" s="185"/>
      <c r="Q185" s="2"/>
      <c r="R185" s="2"/>
      <c r="S185" s="44"/>
      <c r="T185" s="45"/>
      <c r="U185" s="2"/>
      <c r="V185" s="2"/>
      <c r="W185" s="2"/>
      <c r="X185" s="2"/>
      <c r="Y185" s="145"/>
      <c r="Z185" s="71"/>
      <c r="AA185" s="232"/>
      <c r="AB185" s="72"/>
      <c r="AC185" s="145"/>
      <c r="AD185" s="71"/>
      <c r="AE185" s="307" t="s">
        <v>12369</v>
      </c>
      <c r="AF185" s="225" t="s">
        <v>7358</v>
      </c>
      <c r="AG185" s="103" t="s">
        <v>7390</v>
      </c>
      <c r="AH185" s="162">
        <v>0.7</v>
      </c>
      <c r="AI185" s="269"/>
      <c r="AJ185" s="136"/>
      <c r="AK185" s="75"/>
      <c r="AL185" s="105">
        <f>ROUND(ROUND(ROUND(P175*Y182,0)*$AD$155,0)*AH185-AJ184,0)</f>
        <v>416</v>
      </c>
      <c r="AM185" s="16"/>
    </row>
    <row r="186" spans="1:39" ht="16.75" customHeight="1" x14ac:dyDescent="0.3">
      <c r="A186" s="99">
        <v>33</v>
      </c>
      <c r="B186" s="100" t="s">
        <v>4950</v>
      </c>
      <c r="C186" s="192" t="s">
        <v>17574</v>
      </c>
      <c r="D186" s="70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81"/>
      <c r="P186" s="164"/>
      <c r="Q186" s="8"/>
      <c r="R186" s="8"/>
      <c r="S186" s="24"/>
      <c r="T186" s="43"/>
      <c r="U186" s="8"/>
      <c r="V186" s="8"/>
      <c r="W186" s="8"/>
      <c r="X186" s="8"/>
      <c r="Y186" s="180"/>
      <c r="Z186" s="73"/>
      <c r="AA186" s="232"/>
      <c r="AB186" s="72"/>
      <c r="AC186" s="145"/>
      <c r="AD186" s="71"/>
      <c r="AE186" s="308"/>
      <c r="AF186" s="225" t="s">
        <v>7391</v>
      </c>
      <c r="AG186" s="103" t="s">
        <v>7390</v>
      </c>
      <c r="AH186" s="162">
        <v>0.5</v>
      </c>
      <c r="AI186" s="270"/>
      <c r="AJ186" s="144"/>
      <c r="AK186" s="150"/>
      <c r="AL186" s="105">
        <f>ROUND(ROUND(ROUND(P175*Y182,0)*$AD$155,0)*AH186-AJ184,0)</f>
        <v>296</v>
      </c>
      <c r="AM186" s="16"/>
    </row>
    <row r="187" spans="1:39" ht="16.75" customHeight="1" x14ac:dyDescent="0.3">
      <c r="A187" s="11">
        <v>33</v>
      </c>
      <c r="B187" s="14" t="s">
        <v>4949</v>
      </c>
      <c r="C187" s="10" t="s">
        <v>17573</v>
      </c>
      <c r="D187" s="124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6"/>
      <c r="P187" s="70" t="s">
        <v>7398</v>
      </c>
      <c r="Q187" s="2"/>
      <c r="R187" s="2"/>
      <c r="S187" s="44"/>
      <c r="T187" s="49"/>
      <c r="U187" s="36"/>
      <c r="V187" s="36"/>
      <c r="W187" s="36"/>
      <c r="X187" s="36"/>
      <c r="Y187" s="217"/>
      <c r="Z187" s="50"/>
      <c r="AA187" s="12"/>
      <c r="AB187" s="45"/>
      <c r="AC187" s="2"/>
      <c r="AD187" s="44"/>
      <c r="AE187" s="36"/>
      <c r="AF187" s="53"/>
      <c r="AG187" s="36"/>
      <c r="AH187" s="36"/>
      <c r="AI187" s="36"/>
      <c r="AJ187" s="36"/>
      <c r="AK187" s="50"/>
      <c r="AL187" s="98">
        <f>ROUND(P193*$AD$155,0)</f>
        <v>575</v>
      </c>
      <c r="AM187" s="16"/>
    </row>
    <row r="188" spans="1:39" ht="16.75" customHeight="1" x14ac:dyDescent="0.3">
      <c r="A188" s="99">
        <v>33</v>
      </c>
      <c r="B188" s="100" t="s">
        <v>4948</v>
      </c>
      <c r="C188" s="192" t="s">
        <v>17572</v>
      </c>
      <c r="D188" s="124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6"/>
      <c r="P188" s="185"/>
      <c r="Q188" s="2"/>
      <c r="R188" s="2"/>
      <c r="S188" s="44"/>
      <c r="T188" s="45"/>
      <c r="U188" s="2"/>
      <c r="V188" s="2"/>
      <c r="W188" s="2"/>
      <c r="X188" s="2"/>
      <c r="Y188" s="145"/>
      <c r="Z188" s="71"/>
      <c r="AA188" s="232"/>
      <c r="AB188" s="72"/>
      <c r="AC188" s="145"/>
      <c r="AD188" s="71"/>
      <c r="AE188" s="307" t="s">
        <v>12369</v>
      </c>
      <c r="AF188" s="225" t="s">
        <v>7358</v>
      </c>
      <c r="AG188" s="103" t="s">
        <v>7390</v>
      </c>
      <c r="AH188" s="162">
        <v>0.7</v>
      </c>
      <c r="AI188" s="162"/>
      <c r="AJ188" s="162"/>
      <c r="AK188" s="163"/>
      <c r="AL188" s="105">
        <f>ROUND(ROUND(P193*$AD$155,0)*AH188,0)</f>
        <v>403</v>
      </c>
      <c r="AM188" s="16"/>
    </row>
    <row r="189" spans="1:39" ht="16.75" customHeight="1" x14ac:dyDescent="0.3">
      <c r="A189" s="99">
        <v>33</v>
      </c>
      <c r="B189" s="100" t="s">
        <v>4947</v>
      </c>
      <c r="C189" s="192" t="s">
        <v>17571</v>
      </c>
      <c r="D189" s="70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81"/>
      <c r="P189" s="185"/>
      <c r="Q189" s="2"/>
      <c r="R189" s="2"/>
      <c r="S189" s="44"/>
      <c r="T189" s="45"/>
      <c r="U189" s="2"/>
      <c r="V189" s="2"/>
      <c r="W189" s="2"/>
      <c r="X189" s="2"/>
      <c r="Y189" s="145"/>
      <c r="Z189" s="71"/>
      <c r="AA189" s="232"/>
      <c r="AB189" s="72"/>
      <c r="AC189" s="145"/>
      <c r="AD189" s="71"/>
      <c r="AE189" s="308"/>
      <c r="AF189" s="225" t="s">
        <v>7391</v>
      </c>
      <c r="AG189" s="103" t="s">
        <v>7390</v>
      </c>
      <c r="AH189" s="162">
        <v>0.5</v>
      </c>
      <c r="AI189" s="162"/>
      <c r="AJ189" s="162"/>
      <c r="AK189" s="163"/>
      <c r="AL189" s="105">
        <f>ROUND(ROUND(P193*$AD$155,0)*AH189,0)</f>
        <v>288</v>
      </c>
      <c r="AM189" s="16"/>
    </row>
    <row r="190" spans="1:39" ht="16.75" customHeight="1" x14ac:dyDescent="0.3">
      <c r="A190" s="11">
        <v>33</v>
      </c>
      <c r="B190" s="14" t="s">
        <v>4946</v>
      </c>
      <c r="C190" s="10" t="s">
        <v>17570</v>
      </c>
      <c r="D190" s="70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81"/>
      <c r="P190" s="185"/>
      <c r="Q190" s="2"/>
      <c r="R190" s="2"/>
      <c r="S190" s="44"/>
      <c r="T190" s="45"/>
      <c r="U190" s="2"/>
      <c r="V190" s="2"/>
      <c r="W190" s="2"/>
      <c r="X190" s="2"/>
      <c r="Y190" s="145"/>
      <c r="Z190" s="71"/>
      <c r="AA190" s="232"/>
      <c r="AB190" s="72"/>
      <c r="AC190" s="145"/>
      <c r="AD190" s="71"/>
      <c r="AE190" s="36"/>
      <c r="AF190" s="201"/>
      <c r="AG190" s="55"/>
      <c r="AH190" s="141"/>
      <c r="AI190" s="268" t="s">
        <v>7356</v>
      </c>
      <c r="AJ190" s="53">
        <v>5</v>
      </c>
      <c r="AK190" s="181" t="s">
        <v>7357</v>
      </c>
      <c r="AL190" s="98">
        <f>ROUND(P193*$AD$155-AJ190,0)</f>
        <v>570</v>
      </c>
      <c r="AM190" s="16"/>
    </row>
    <row r="191" spans="1:39" ht="16.75" customHeight="1" x14ac:dyDescent="0.3">
      <c r="A191" s="99">
        <v>33</v>
      </c>
      <c r="B191" s="100" t="s">
        <v>4945</v>
      </c>
      <c r="C191" s="192" t="s">
        <v>17569</v>
      </c>
      <c r="D191" s="70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81"/>
      <c r="P191" s="185"/>
      <c r="Q191" s="2"/>
      <c r="R191" s="2"/>
      <c r="S191" s="44"/>
      <c r="T191" s="45"/>
      <c r="U191" s="2"/>
      <c r="V191" s="2"/>
      <c r="W191" s="2"/>
      <c r="X191" s="2"/>
      <c r="Y191" s="145"/>
      <c r="Z191" s="71"/>
      <c r="AA191" s="232"/>
      <c r="AB191" s="72"/>
      <c r="AC191" s="145"/>
      <c r="AD191" s="71"/>
      <c r="AE191" s="307" t="s">
        <v>12369</v>
      </c>
      <c r="AF191" s="225" t="s">
        <v>7358</v>
      </c>
      <c r="AG191" s="103" t="s">
        <v>7390</v>
      </c>
      <c r="AH191" s="162">
        <v>0.7</v>
      </c>
      <c r="AI191" s="269"/>
      <c r="AJ191" s="136"/>
      <c r="AK191" s="75"/>
      <c r="AL191" s="105">
        <f>ROUND(ROUND(P193*$AD$155,0)*AH191-AJ190,0)</f>
        <v>398</v>
      </c>
      <c r="AM191" s="16"/>
    </row>
    <row r="192" spans="1:39" ht="16.75" customHeight="1" x14ac:dyDescent="0.3">
      <c r="A192" s="99">
        <v>33</v>
      </c>
      <c r="B192" s="100" t="s">
        <v>4944</v>
      </c>
      <c r="C192" s="192" t="s">
        <v>17568</v>
      </c>
      <c r="D192" s="70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81"/>
      <c r="P192" s="185"/>
      <c r="Q192" s="2"/>
      <c r="R192" s="2"/>
      <c r="S192" s="44"/>
      <c r="T192" s="45"/>
      <c r="U192" s="2"/>
      <c r="V192" s="2"/>
      <c r="W192" s="2"/>
      <c r="X192" s="2"/>
      <c r="Y192" s="145"/>
      <c r="Z192" s="71"/>
      <c r="AA192" s="232"/>
      <c r="AB192" s="72"/>
      <c r="AC192" s="145"/>
      <c r="AD192" s="71"/>
      <c r="AE192" s="308"/>
      <c r="AF192" s="225" t="s">
        <v>7391</v>
      </c>
      <c r="AG192" s="103" t="s">
        <v>7390</v>
      </c>
      <c r="AH192" s="162">
        <v>0.5</v>
      </c>
      <c r="AI192" s="270"/>
      <c r="AJ192" s="144"/>
      <c r="AK192" s="150"/>
      <c r="AL192" s="105">
        <f>ROUND(ROUND(P193*$AD$155,0)*AH192-AJ190,0)</f>
        <v>283</v>
      </c>
      <c r="AM192" s="16"/>
    </row>
    <row r="193" spans="1:39" ht="16.75" customHeight="1" x14ac:dyDescent="0.3">
      <c r="A193" s="11">
        <v>33</v>
      </c>
      <c r="B193" s="14" t="s">
        <v>4943</v>
      </c>
      <c r="C193" s="10" t="s">
        <v>17567</v>
      </c>
      <c r="D193" s="124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6"/>
      <c r="P193" s="271">
        <f>'21共同生活援助（日中支援型）'!P121</f>
        <v>821</v>
      </c>
      <c r="Q193" s="272"/>
      <c r="R193" s="2" t="s">
        <v>7388</v>
      </c>
      <c r="S193" s="2"/>
      <c r="T193" s="281" t="s">
        <v>7380</v>
      </c>
      <c r="U193" s="282"/>
      <c r="V193" s="282"/>
      <c r="W193" s="282"/>
      <c r="X193" s="36"/>
      <c r="Y193" s="217"/>
      <c r="Z193" s="74"/>
      <c r="AA193" s="232"/>
      <c r="AB193" s="72"/>
      <c r="AC193" s="145"/>
      <c r="AD193" s="71"/>
      <c r="AE193" s="36"/>
      <c r="AF193" s="194"/>
      <c r="AG193" s="7"/>
      <c r="AH193" s="7"/>
      <c r="AI193" s="36"/>
      <c r="AJ193" s="7"/>
      <c r="AK193" s="37"/>
      <c r="AL193" s="98">
        <f>ROUND(ROUND(P193*Y194,0)*$AD$155,0)</f>
        <v>535</v>
      </c>
      <c r="AM193" s="66"/>
    </row>
    <row r="194" spans="1:39" ht="16.75" customHeight="1" x14ac:dyDescent="0.3">
      <c r="A194" s="99">
        <v>33</v>
      </c>
      <c r="B194" s="100" t="s">
        <v>4942</v>
      </c>
      <c r="C194" s="192" t="s">
        <v>17566</v>
      </c>
      <c r="D194" s="124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6"/>
      <c r="P194" s="72"/>
      <c r="Q194" s="145"/>
      <c r="R194" s="2"/>
      <c r="S194" s="2"/>
      <c r="T194" s="284"/>
      <c r="U194" s="285"/>
      <c r="V194" s="285"/>
      <c r="W194" s="285"/>
      <c r="X194" s="136" t="s">
        <v>7404</v>
      </c>
      <c r="Y194" s="273">
        <v>0.93</v>
      </c>
      <c r="Z194" s="274"/>
      <c r="AA194" s="233"/>
      <c r="AB194" s="156"/>
      <c r="AC194" s="155"/>
      <c r="AD194" s="157"/>
      <c r="AE194" s="307" t="s">
        <v>12369</v>
      </c>
      <c r="AF194" s="225" t="s">
        <v>7358</v>
      </c>
      <c r="AG194" s="103" t="s">
        <v>7390</v>
      </c>
      <c r="AH194" s="162">
        <v>0.7</v>
      </c>
      <c r="AI194" s="162"/>
      <c r="AJ194" s="162"/>
      <c r="AK194" s="163"/>
      <c r="AL194" s="105">
        <f>ROUND(ROUND(ROUND(P193*Y194,0)*$AD$155,0)*AH194,0)</f>
        <v>375</v>
      </c>
      <c r="AM194" s="66"/>
    </row>
    <row r="195" spans="1:39" ht="16.75" customHeight="1" x14ac:dyDescent="0.3">
      <c r="A195" s="99">
        <v>33</v>
      </c>
      <c r="B195" s="100" t="s">
        <v>4941</v>
      </c>
      <c r="C195" s="192" t="s">
        <v>17565</v>
      </c>
      <c r="D195" s="70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81"/>
      <c r="P195" s="185"/>
      <c r="Q195" s="2"/>
      <c r="R195" s="2"/>
      <c r="S195" s="44"/>
      <c r="T195" s="284"/>
      <c r="U195" s="285"/>
      <c r="V195" s="285"/>
      <c r="W195" s="285"/>
      <c r="X195" s="2"/>
      <c r="Y195" s="145"/>
      <c r="Z195" s="71"/>
      <c r="AA195" s="232"/>
      <c r="AB195" s="72"/>
      <c r="AC195" s="145"/>
      <c r="AD195" s="71"/>
      <c r="AE195" s="308"/>
      <c r="AF195" s="225" t="s">
        <v>7391</v>
      </c>
      <c r="AG195" s="103" t="s">
        <v>7390</v>
      </c>
      <c r="AH195" s="162">
        <v>0.5</v>
      </c>
      <c r="AI195" s="162"/>
      <c r="AJ195" s="162"/>
      <c r="AK195" s="163"/>
      <c r="AL195" s="105">
        <f>ROUND(ROUND(ROUND(P193*Y194,0)*$AD$155,0)*AH195,0)</f>
        <v>268</v>
      </c>
      <c r="AM195" s="16"/>
    </row>
    <row r="196" spans="1:39" ht="16.75" customHeight="1" x14ac:dyDescent="0.3">
      <c r="A196" s="11">
        <v>33</v>
      </c>
      <c r="B196" s="14" t="s">
        <v>4940</v>
      </c>
      <c r="C196" s="10" t="s">
        <v>17564</v>
      </c>
      <c r="D196" s="70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81"/>
      <c r="P196" s="185"/>
      <c r="Q196" s="2"/>
      <c r="R196" s="2"/>
      <c r="S196" s="44"/>
      <c r="T196" s="45"/>
      <c r="U196" s="2"/>
      <c r="V196" s="2"/>
      <c r="W196" s="2"/>
      <c r="X196" s="2"/>
      <c r="Y196" s="145"/>
      <c r="Z196" s="71"/>
      <c r="AA196" s="232"/>
      <c r="AB196" s="72"/>
      <c r="AC196" s="145"/>
      <c r="AD196" s="71"/>
      <c r="AE196" s="36"/>
      <c r="AF196" s="201"/>
      <c r="AG196" s="55"/>
      <c r="AH196" s="141"/>
      <c r="AI196" s="268" t="s">
        <v>7356</v>
      </c>
      <c r="AJ196" s="53">
        <v>5</v>
      </c>
      <c r="AK196" s="181" t="s">
        <v>7357</v>
      </c>
      <c r="AL196" s="98">
        <f>ROUND(ROUND(P193*Y194,0)*$AD$155-AJ196,0)</f>
        <v>530</v>
      </c>
      <c r="AM196" s="16"/>
    </row>
    <row r="197" spans="1:39" ht="16.75" customHeight="1" x14ac:dyDescent="0.3">
      <c r="A197" s="99">
        <v>33</v>
      </c>
      <c r="B197" s="100" t="s">
        <v>4939</v>
      </c>
      <c r="C197" s="192" t="s">
        <v>17563</v>
      </c>
      <c r="D197" s="70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81"/>
      <c r="P197" s="185"/>
      <c r="Q197" s="2"/>
      <c r="R197" s="2"/>
      <c r="S197" s="44"/>
      <c r="T197" s="45"/>
      <c r="U197" s="2"/>
      <c r="V197" s="2"/>
      <c r="W197" s="2"/>
      <c r="X197" s="2"/>
      <c r="Y197" s="145"/>
      <c r="Z197" s="71"/>
      <c r="AA197" s="232"/>
      <c r="AB197" s="72"/>
      <c r="AC197" s="145"/>
      <c r="AD197" s="71"/>
      <c r="AE197" s="307" t="s">
        <v>12369</v>
      </c>
      <c r="AF197" s="225" t="s">
        <v>7358</v>
      </c>
      <c r="AG197" s="103" t="s">
        <v>7390</v>
      </c>
      <c r="AH197" s="162">
        <v>0.7</v>
      </c>
      <c r="AI197" s="269"/>
      <c r="AJ197" s="136"/>
      <c r="AK197" s="75"/>
      <c r="AL197" s="105">
        <f>ROUND(ROUND(ROUND(P193*Y194,0)*$AD$155,0)*AH197-AJ196,0)</f>
        <v>370</v>
      </c>
      <c r="AM197" s="16"/>
    </row>
    <row r="198" spans="1:39" ht="16.75" customHeight="1" x14ac:dyDescent="0.3">
      <c r="A198" s="99">
        <v>33</v>
      </c>
      <c r="B198" s="100" t="s">
        <v>4938</v>
      </c>
      <c r="C198" s="192" t="s">
        <v>17562</v>
      </c>
      <c r="D198" s="70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81"/>
      <c r="P198" s="185"/>
      <c r="Q198" s="2"/>
      <c r="R198" s="2"/>
      <c r="S198" s="44"/>
      <c r="T198" s="43"/>
      <c r="U198" s="8"/>
      <c r="V198" s="8"/>
      <c r="W198" s="8"/>
      <c r="X198" s="8"/>
      <c r="Y198" s="180"/>
      <c r="Z198" s="73"/>
      <c r="AA198" s="232"/>
      <c r="AB198" s="72"/>
      <c r="AC198" s="145"/>
      <c r="AD198" s="71"/>
      <c r="AE198" s="308"/>
      <c r="AF198" s="225" t="s">
        <v>7391</v>
      </c>
      <c r="AG198" s="103" t="s">
        <v>7390</v>
      </c>
      <c r="AH198" s="162">
        <v>0.5</v>
      </c>
      <c r="AI198" s="270"/>
      <c r="AJ198" s="144"/>
      <c r="AK198" s="150"/>
      <c r="AL198" s="105">
        <f>ROUND(ROUND(ROUND(P193*Y194,0)*$AD$155,0)*AH198-AJ196,0)</f>
        <v>263</v>
      </c>
      <c r="AM198" s="16"/>
    </row>
    <row r="199" spans="1:39" ht="16.75" customHeight="1" x14ac:dyDescent="0.3">
      <c r="A199" s="11">
        <v>33</v>
      </c>
      <c r="B199" s="14" t="s">
        <v>4937</v>
      </c>
      <c r="C199" s="10" t="s">
        <v>17561</v>
      </c>
      <c r="D199" s="124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6"/>
      <c r="P199" s="185"/>
      <c r="Q199" s="2"/>
      <c r="R199" s="2"/>
      <c r="S199" s="44"/>
      <c r="T199" s="281" t="s">
        <v>13491</v>
      </c>
      <c r="U199" s="282"/>
      <c r="V199" s="282"/>
      <c r="W199" s="282"/>
      <c r="X199" s="2"/>
      <c r="Y199" s="145"/>
      <c r="Z199" s="71"/>
      <c r="AA199" s="232"/>
      <c r="AB199" s="72"/>
      <c r="AC199" s="145"/>
      <c r="AD199" s="71"/>
      <c r="AE199" s="36"/>
      <c r="AF199" s="194"/>
      <c r="AG199" s="7"/>
      <c r="AH199" s="7"/>
      <c r="AI199" s="36"/>
      <c r="AJ199" s="7"/>
      <c r="AK199" s="37"/>
      <c r="AL199" s="98">
        <f>ROUND(ROUND(P193*Y200,0)*$AD$155,0)</f>
        <v>546</v>
      </c>
      <c r="AM199" s="66"/>
    </row>
    <row r="200" spans="1:39" ht="16.75" customHeight="1" x14ac:dyDescent="0.3">
      <c r="A200" s="99">
        <v>33</v>
      </c>
      <c r="B200" s="100" t="s">
        <v>4936</v>
      </c>
      <c r="C200" s="192" t="s">
        <v>17560</v>
      </c>
      <c r="D200" s="124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6"/>
      <c r="P200" s="185"/>
      <c r="Q200" s="2"/>
      <c r="R200" s="2"/>
      <c r="S200" s="44"/>
      <c r="T200" s="284" t="s">
        <v>7405</v>
      </c>
      <c r="U200" s="285"/>
      <c r="V200" s="285"/>
      <c r="W200" s="285"/>
      <c r="X200" s="136" t="s">
        <v>7404</v>
      </c>
      <c r="Y200" s="273">
        <v>0.95</v>
      </c>
      <c r="Z200" s="274"/>
      <c r="AA200" s="233"/>
      <c r="AB200" s="156"/>
      <c r="AC200" s="155"/>
      <c r="AD200" s="157"/>
      <c r="AE200" s="307" t="s">
        <v>12369</v>
      </c>
      <c r="AF200" s="225" t="s">
        <v>7358</v>
      </c>
      <c r="AG200" s="103" t="s">
        <v>7390</v>
      </c>
      <c r="AH200" s="162">
        <v>0.7</v>
      </c>
      <c r="AI200" s="162"/>
      <c r="AJ200" s="162"/>
      <c r="AK200" s="163"/>
      <c r="AL200" s="105">
        <f>ROUND(ROUND(ROUND(P193*Y200,0)*$AD$155,0)*AH200,0)</f>
        <v>382</v>
      </c>
      <c r="AM200" s="66"/>
    </row>
    <row r="201" spans="1:39" ht="16.75" customHeight="1" x14ac:dyDescent="0.3">
      <c r="A201" s="99">
        <v>33</v>
      </c>
      <c r="B201" s="100" t="s">
        <v>4935</v>
      </c>
      <c r="C201" s="192" t="s">
        <v>17559</v>
      </c>
      <c r="D201" s="70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81"/>
      <c r="P201" s="185"/>
      <c r="Q201" s="2"/>
      <c r="R201" s="2"/>
      <c r="S201" s="44"/>
      <c r="T201" s="284"/>
      <c r="U201" s="285"/>
      <c r="V201" s="285"/>
      <c r="W201" s="285"/>
      <c r="X201" s="2"/>
      <c r="Y201" s="145"/>
      <c r="Z201" s="71"/>
      <c r="AA201" s="232"/>
      <c r="AB201" s="72"/>
      <c r="AC201" s="145"/>
      <c r="AD201" s="71"/>
      <c r="AE201" s="308"/>
      <c r="AF201" s="225" t="s">
        <v>7391</v>
      </c>
      <c r="AG201" s="103" t="s">
        <v>7390</v>
      </c>
      <c r="AH201" s="162">
        <v>0.5</v>
      </c>
      <c r="AI201" s="162"/>
      <c r="AJ201" s="162"/>
      <c r="AK201" s="163"/>
      <c r="AL201" s="105">
        <f>ROUND(ROUND(ROUND(P193*Y200,0)*$AD$155,0)*AH201,0)</f>
        <v>273</v>
      </c>
      <c r="AM201" s="16"/>
    </row>
    <row r="202" spans="1:39" ht="16.75" customHeight="1" x14ac:dyDescent="0.3">
      <c r="A202" s="11">
        <v>33</v>
      </c>
      <c r="B202" s="14" t="s">
        <v>4934</v>
      </c>
      <c r="C202" s="10" t="s">
        <v>17558</v>
      </c>
      <c r="D202" s="70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81"/>
      <c r="P202" s="185"/>
      <c r="Q202" s="2"/>
      <c r="R202" s="2"/>
      <c r="S202" s="44"/>
      <c r="T202" s="45"/>
      <c r="U202" s="2"/>
      <c r="V202" s="2"/>
      <c r="W202" s="2"/>
      <c r="X202" s="2"/>
      <c r="Y202" s="145"/>
      <c r="Z202" s="71"/>
      <c r="AA202" s="232"/>
      <c r="AB202" s="72"/>
      <c r="AC202" s="145"/>
      <c r="AD202" s="71"/>
      <c r="AE202" s="36"/>
      <c r="AF202" s="201"/>
      <c r="AG202" s="55"/>
      <c r="AH202" s="141"/>
      <c r="AI202" s="268" t="s">
        <v>7356</v>
      </c>
      <c r="AJ202" s="53">
        <v>5</v>
      </c>
      <c r="AK202" s="181" t="s">
        <v>7357</v>
      </c>
      <c r="AL202" s="98">
        <f>ROUND(ROUND(P193*Y200,0)*$AD$155-AJ202,0)</f>
        <v>541</v>
      </c>
      <c r="AM202" s="16"/>
    </row>
    <row r="203" spans="1:39" ht="16.75" customHeight="1" x14ac:dyDescent="0.3">
      <c r="A203" s="99">
        <v>33</v>
      </c>
      <c r="B203" s="100" t="s">
        <v>4933</v>
      </c>
      <c r="C203" s="192" t="s">
        <v>17557</v>
      </c>
      <c r="D203" s="70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81"/>
      <c r="P203" s="185"/>
      <c r="Q203" s="2"/>
      <c r="R203" s="2"/>
      <c r="S203" s="44"/>
      <c r="T203" s="45"/>
      <c r="U203" s="2"/>
      <c r="V203" s="2"/>
      <c r="W203" s="2"/>
      <c r="X203" s="2"/>
      <c r="Y203" s="145"/>
      <c r="Z203" s="71"/>
      <c r="AA203" s="232"/>
      <c r="AB203" s="72"/>
      <c r="AC203" s="145"/>
      <c r="AD203" s="71"/>
      <c r="AE203" s="307" t="s">
        <v>12369</v>
      </c>
      <c r="AF203" s="225" t="s">
        <v>7358</v>
      </c>
      <c r="AG203" s="103" t="s">
        <v>7390</v>
      </c>
      <c r="AH203" s="162">
        <v>0.7</v>
      </c>
      <c r="AI203" s="269"/>
      <c r="AJ203" s="136"/>
      <c r="AK203" s="75"/>
      <c r="AL203" s="105">
        <f>ROUND(ROUND(ROUND(P193*Y200,0)*$AD$155,0)*AH203-AJ202,0)</f>
        <v>377</v>
      </c>
      <c r="AM203" s="16"/>
    </row>
    <row r="204" spans="1:39" ht="16.75" customHeight="1" x14ac:dyDescent="0.3">
      <c r="A204" s="99">
        <v>33</v>
      </c>
      <c r="B204" s="100" t="s">
        <v>4932</v>
      </c>
      <c r="C204" s="192" t="s">
        <v>17556</v>
      </c>
      <c r="D204" s="70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81"/>
      <c r="P204" s="185"/>
      <c r="Q204" s="2"/>
      <c r="R204" s="2"/>
      <c r="S204" s="44"/>
      <c r="T204" s="43"/>
      <c r="U204" s="8"/>
      <c r="V204" s="8"/>
      <c r="W204" s="8"/>
      <c r="X204" s="8"/>
      <c r="Y204" s="180"/>
      <c r="Z204" s="73"/>
      <c r="AA204" s="232"/>
      <c r="AB204" s="72"/>
      <c r="AC204" s="145"/>
      <c r="AD204" s="71"/>
      <c r="AE204" s="308"/>
      <c r="AF204" s="225" t="s">
        <v>7391</v>
      </c>
      <c r="AG204" s="103" t="s">
        <v>7390</v>
      </c>
      <c r="AH204" s="162">
        <v>0.5</v>
      </c>
      <c r="AI204" s="270"/>
      <c r="AJ204" s="144"/>
      <c r="AK204" s="150"/>
      <c r="AL204" s="105">
        <f>ROUND(ROUND(ROUND(P193*Y200,0)*$AD$155,0)*AH204-AJ202,0)</f>
        <v>268</v>
      </c>
      <c r="AM204" s="16"/>
    </row>
    <row r="205" spans="1:39" ht="16.75" customHeight="1" x14ac:dyDescent="0.3">
      <c r="A205" s="11">
        <v>33</v>
      </c>
      <c r="B205" s="14" t="s">
        <v>4931</v>
      </c>
      <c r="C205" s="10" t="s">
        <v>17555</v>
      </c>
      <c r="D205" s="124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6"/>
      <c r="P205" s="167" t="s">
        <v>7734</v>
      </c>
      <c r="Q205" s="36"/>
      <c r="R205" s="36"/>
      <c r="S205" s="50"/>
      <c r="T205" s="49"/>
      <c r="U205" s="36"/>
      <c r="V205" s="36"/>
      <c r="W205" s="36"/>
      <c r="X205" s="36"/>
      <c r="Y205" s="217"/>
      <c r="Z205" s="50"/>
      <c r="AA205" s="12"/>
      <c r="AB205" s="45"/>
      <c r="AC205" s="2"/>
      <c r="AD205" s="44"/>
      <c r="AE205" s="36"/>
      <c r="AF205" s="53"/>
      <c r="AG205" s="36"/>
      <c r="AH205" s="36"/>
      <c r="AI205" s="36"/>
      <c r="AJ205" s="36"/>
      <c r="AK205" s="50"/>
      <c r="AL205" s="98">
        <f>ROUND(P211*$AD$155,0)</f>
        <v>446</v>
      </c>
      <c r="AM205" s="16"/>
    </row>
    <row r="206" spans="1:39" ht="16.75" customHeight="1" x14ac:dyDescent="0.3">
      <c r="A206" s="99">
        <v>33</v>
      </c>
      <c r="B206" s="100" t="s">
        <v>4930</v>
      </c>
      <c r="C206" s="192" t="s">
        <v>17554</v>
      </c>
      <c r="D206" s="124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6"/>
      <c r="P206" s="185"/>
      <c r="Q206" s="2"/>
      <c r="R206" s="2"/>
      <c r="S206" s="44"/>
      <c r="T206" s="45"/>
      <c r="U206" s="2"/>
      <c r="V206" s="2"/>
      <c r="W206" s="2"/>
      <c r="X206" s="2"/>
      <c r="Y206" s="145"/>
      <c r="Z206" s="71"/>
      <c r="AA206" s="232"/>
      <c r="AB206" s="72"/>
      <c r="AC206" s="145"/>
      <c r="AD206" s="71"/>
      <c r="AE206" s="307" t="s">
        <v>12369</v>
      </c>
      <c r="AF206" s="225" t="s">
        <v>7358</v>
      </c>
      <c r="AG206" s="103" t="s">
        <v>7390</v>
      </c>
      <c r="AH206" s="162">
        <v>0.7</v>
      </c>
      <c r="AI206" s="162"/>
      <c r="AJ206" s="162"/>
      <c r="AK206" s="163"/>
      <c r="AL206" s="105">
        <f>ROUND(ROUND(P211*$AD$155,0)*AH206,0)</f>
        <v>312</v>
      </c>
      <c r="AM206" s="16"/>
    </row>
    <row r="207" spans="1:39" ht="16.75" customHeight="1" x14ac:dyDescent="0.3">
      <c r="A207" s="99">
        <v>33</v>
      </c>
      <c r="B207" s="100" t="s">
        <v>4929</v>
      </c>
      <c r="C207" s="192" t="s">
        <v>17553</v>
      </c>
      <c r="D207" s="70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81"/>
      <c r="P207" s="185"/>
      <c r="Q207" s="2"/>
      <c r="R207" s="2"/>
      <c r="S207" s="44"/>
      <c r="T207" s="45"/>
      <c r="U207" s="2"/>
      <c r="V207" s="2"/>
      <c r="W207" s="2"/>
      <c r="X207" s="2"/>
      <c r="Y207" s="145"/>
      <c r="Z207" s="71"/>
      <c r="AA207" s="232"/>
      <c r="AB207" s="72"/>
      <c r="AC207" s="145"/>
      <c r="AD207" s="71"/>
      <c r="AE207" s="308"/>
      <c r="AF207" s="225" t="s">
        <v>7391</v>
      </c>
      <c r="AG207" s="103" t="s">
        <v>7390</v>
      </c>
      <c r="AH207" s="162">
        <v>0.5</v>
      </c>
      <c r="AI207" s="162"/>
      <c r="AJ207" s="162"/>
      <c r="AK207" s="163"/>
      <c r="AL207" s="105">
        <f>ROUND(ROUND(P211*$AD$155,0)*AH207,0)</f>
        <v>223</v>
      </c>
      <c r="AM207" s="16"/>
    </row>
    <row r="208" spans="1:39" ht="16.75" customHeight="1" x14ac:dyDescent="0.3">
      <c r="A208" s="11">
        <v>33</v>
      </c>
      <c r="B208" s="14" t="s">
        <v>4928</v>
      </c>
      <c r="C208" s="10" t="s">
        <v>17552</v>
      </c>
      <c r="D208" s="70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81"/>
      <c r="P208" s="185"/>
      <c r="Q208" s="2"/>
      <c r="R208" s="2"/>
      <c r="S208" s="44"/>
      <c r="T208" s="45"/>
      <c r="U208" s="2"/>
      <c r="V208" s="2"/>
      <c r="W208" s="2"/>
      <c r="X208" s="2"/>
      <c r="Y208" s="145"/>
      <c r="Z208" s="71"/>
      <c r="AA208" s="232"/>
      <c r="AB208" s="72"/>
      <c r="AC208" s="145"/>
      <c r="AD208" s="71"/>
      <c r="AE208" s="36"/>
      <c r="AF208" s="201"/>
      <c r="AG208" s="55"/>
      <c r="AH208" s="141"/>
      <c r="AI208" s="268" t="s">
        <v>7356</v>
      </c>
      <c r="AJ208" s="53">
        <v>5</v>
      </c>
      <c r="AK208" s="181" t="s">
        <v>7357</v>
      </c>
      <c r="AL208" s="98">
        <f>ROUND(P211*$AD$155-AJ208,0)</f>
        <v>441</v>
      </c>
      <c r="AM208" s="16"/>
    </row>
    <row r="209" spans="1:39" ht="16.75" customHeight="1" x14ac:dyDescent="0.3">
      <c r="A209" s="99">
        <v>33</v>
      </c>
      <c r="B209" s="100" t="s">
        <v>4927</v>
      </c>
      <c r="C209" s="192" t="s">
        <v>17551</v>
      </c>
      <c r="D209" s="70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81"/>
      <c r="P209" s="185"/>
      <c r="Q209" s="2"/>
      <c r="R209" s="2"/>
      <c r="S209" s="44"/>
      <c r="T209" s="45"/>
      <c r="U209" s="2"/>
      <c r="V209" s="2"/>
      <c r="W209" s="2"/>
      <c r="X209" s="2"/>
      <c r="Y209" s="145"/>
      <c r="Z209" s="71"/>
      <c r="AA209" s="232"/>
      <c r="AB209" s="72"/>
      <c r="AC209" s="145"/>
      <c r="AD209" s="71"/>
      <c r="AE209" s="307" t="s">
        <v>12369</v>
      </c>
      <c r="AF209" s="225" t="s">
        <v>7358</v>
      </c>
      <c r="AG209" s="103" t="s">
        <v>7390</v>
      </c>
      <c r="AH209" s="162">
        <v>0.7</v>
      </c>
      <c r="AI209" s="269"/>
      <c r="AJ209" s="136"/>
      <c r="AK209" s="75"/>
      <c r="AL209" s="105">
        <f>ROUND(ROUND(P211*$AD$155,0)*AH209-AJ208,0)</f>
        <v>307</v>
      </c>
      <c r="AM209" s="16"/>
    </row>
    <row r="210" spans="1:39" ht="16.75" customHeight="1" x14ac:dyDescent="0.3">
      <c r="A210" s="99">
        <v>33</v>
      </c>
      <c r="B210" s="100" t="s">
        <v>4926</v>
      </c>
      <c r="C210" s="192" t="s">
        <v>17550</v>
      </c>
      <c r="D210" s="70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81"/>
      <c r="P210" s="185"/>
      <c r="Q210" s="2"/>
      <c r="R210" s="2"/>
      <c r="S210" s="44"/>
      <c r="T210" s="45"/>
      <c r="U210" s="2"/>
      <c r="V210" s="2"/>
      <c r="W210" s="2"/>
      <c r="X210" s="2"/>
      <c r="Y210" s="145"/>
      <c r="Z210" s="71"/>
      <c r="AA210" s="232"/>
      <c r="AB210" s="72"/>
      <c r="AC210" s="145"/>
      <c r="AD210" s="71"/>
      <c r="AE210" s="308"/>
      <c r="AF210" s="225" t="s">
        <v>7391</v>
      </c>
      <c r="AG210" s="103" t="s">
        <v>7390</v>
      </c>
      <c r="AH210" s="162">
        <v>0.5</v>
      </c>
      <c r="AI210" s="270"/>
      <c r="AJ210" s="144"/>
      <c r="AK210" s="150"/>
      <c r="AL210" s="105">
        <f>ROUND(ROUND(P211*$AD$155,0)*AH210-AJ208,0)</f>
        <v>218</v>
      </c>
      <c r="AM210" s="16"/>
    </row>
    <row r="211" spans="1:39" ht="16.75" customHeight="1" x14ac:dyDescent="0.3">
      <c r="A211" s="11">
        <v>33</v>
      </c>
      <c r="B211" s="14" t="s">
        <v>4925</v>
      </c>
      <c r="C211" s="10" t="s">
        <v>17549</v>
      </c>
      <c r="D211" s="124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6"/>
      <c r="P211" s="271">
        <f>'21共同生活援助（日中支援型）'!P139</f>
        <v>637</v>
      </c>
      <c r="Q211" s="272"/>
      <c r="R211" s="2" t="s">
        <v>7388</v>
      </c>
      <c r="S211" s="44"/>
      <c r="T211" s="281" t="s">
        <v>7380</v>
      </c>
      <c r="U211" s="282"/>
      <c r="V211" s="282"/>
      <c r="W211" s="282"/>
      <c r="X211" s="36"/>
      <c r="Y211" s="217"/>
      <c r="Z211" s="74"/>
      <c r="AA211" s="232"/>
      <c r="AB211" s="72"/>
      <c r="AC211" s="145"/>
      <c r="AD211" s="71"/>
      <c r="AE211" s="36"/>
      <c r="AF211" s="194"/>
      <c r="AG211" s="7"/>
      <c r="AH211" s="7"/>
      <c r="AI211" s="36"/>
      <c r="AJ211" s="7"/>
      <c r="AK211" s="37"/>
      <c r="AL211" s="98">
        <f>ROUND(ROUND(P211*Y212,0)*$AD$155,0)</f>
        <v>414</v>
      </c>
      <c r="AM211" s="66"/>
    </row>
    <row r="212" spans="1:39" ht="16.75" customHeight="1" x14ac:dyDescent="0.3">
      <c r="A212" s="99">
        <v>33</v>
      </c>
      <c r="B212" s="100" t="s">
        <v>4924</v>
      </c>
      <c r="C212" s="192" t="s">
        <v>17548</v>
      </c>
      <c r="D212" s="124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6"/>
      <c r="P212" s="72"/>
      <c r="Q212" s="145"/>
      <c r="R212" s="2"/>
      <c r="S212" s="44"/>
      <c r="T212" s="284"/>
      <c r="U212" s="285"/>
      <c r="V212" s="285"/>
      <c r="W212" s="285"/>
      <c r="X212" s="136" t="s">
        <v>7404</v>
      </c>
      <c r="Y212" s="273">
        <v>0.93</v>
      </c>
      <c r="Z212" s="274"/>
      <c r="AA212" s="233"/>
      <c r="AB212" s="156"/>
      <c r="AC212" s="155"/>
      <c r="AD212" s="157"/>
      <c r="AE212" s="307" t="s">
        <v>12369</v>
      </c>
      <c r="AF212" s="225" t="s">
        <v>7358</v>
      </c>
      <c r="AG212" s="103" t="s">
        <v>7390</v>
      </c>
      <c r="AH212" s="162">
        <v>0.7</v>
      </c>
      <c r="AI212" s="162"/>
      <c r="AJ212" s="162"/>
      <c r="AK212" s="163"/>
      <c r="AL212" s="105">
        <f>ROUND(ROUND(ROUND(P211*Y212,0)*$AD$155,0)*AH212,0)</f>
        <v>290</v>
      </c>
      <c r="AM212" s="66"/>
    </row>
    <row r="213" spans="1:39" ht="16.75" customHeight="1" x14ac:dyDescent="0.3">
      <c r="A213" s="99">
        <v>33</v>
      </c>
      <c r="B213" s="100" t="s">
        <v>4923</v>
      </c>
      <c r="C213" s="192" t="s">
        <v>17547</v>
      </c>
      <c r="D213" s="70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81"/>
      <c r="P213" s="185"/>
      <c r="Q213" s="2"/>
      <c r="R213" s="2"/>
      <c r="S213" s="44"/>
      <c r="T213" s="284"/>
      <c r="U213" s="285"/>
      <c r="V213" s="285"/>
      <c r="W213" s="285"/>
      <c r="X213" s="2"/>
      <c r="Y213" s="145"/>
      <c r="Z213" s="71"/>
      <c r="AA213" s="232"/>
      <c r="AB213" s="72"/>
      <c r="AC213" s="145"/>
      <c r="AD213" s="71"/>
      <c r="AE213" s="308"/>
      <c r="AF213" s="225" t="s">
        <v>7391</v>
      </c>
      <c r="AG213" s="103" t="s">
        <v>7390</v>
      </c>
      <c r="AH213" s="162">
        <v>0.5</v>
      </c>
      <c r="AI213" s="162"/>
      <c r="AJ213" s="162"/>
      <c r="AK213" s="163"/>
      <c r="AL213" s="105">
        <f>ROUND(ROUND(ROUND(P211*Y212,0)*$AD$155,0)*AH213,0)</f>
        <v>207</v>
      </c>
      <c r="AM213" s="16"/>
    </row>
    <row r="214" spans="1:39" ht="16.75" customHeight="1" x14ac:dyDescent="0.3">
      <c r="A214" s="11">
        <v>33</v>
      </c>
      <c r="B214" s="14" t="s">
        <v>4922</v>
      </c>
      <c r="C214" s="10" t="s">
        <v>17546</v>
      </c>
      <c r="D214" s="70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81"/>
      <c r="P214" s="185"/>
      <c r="Q214" s="2"/>
      <c r="R214" s="2"/>
      <c r="S214" s="44"/>
      <c r="T214" s="45"/>
      <c r="U214" s="2"/>
      <c r="V214" s="2"/>
      <c r="W214" s="2"/>
      <c r="X214" s="2"/>
      <c r="Y214" s="145"/>
      <c r="Z214" s="71"/>
      <c r="AA214" s="232"/>
      <c r="AB214" s="72"/>
      <c r="AC214" s="145"/>
      <c r="AD214" s="71"/>
      <c r="AE214" s="36"/>
      <c r="AF214" s="201"/>
      <c r="AG214" s="55"/>
      <c r="AH214" s="141"/>
      <c r="AI214" s="268" t="s">
        <v>7356</v>
      </c>
      <c r="AJ214" s="53">
        <v>5</v>
      </c>
      <c r="AK214" s="181" t="s">
        <v>7357</v>
      </c>
      <c r="AL214" s="98">
        <f>ROUND(ROUND(P211*Y212,0)*$AD$155-AJ214,0)</f>
        <v>409</v>
      </c>
      <c r="AM214" s="16"/>
    </row>
    <row r="215" spans="1:39" ht="16.75" customHeight="1" x14ac:dyDescent="0.3">
      <c r="A215" s="99">
        <v>33</v>
      </c>
      <c r="B215" s="100" t="s">
        <v>4921</v>
      </c>
      <c r="C215" s="192" t="s">
        <v>17545</v>
      </c>
      <c r="D215" s="70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81"/>
      <c r="P215" s="185"/>
      <c r="Q215" s="2"/>
      <c r="R215" s="2"/>
      <c r="S215" s="44"/>
      <c r="T215" s="45"/>
      <c r="U215" s="2"/>
      <c r="V215" s="2"/>
      <c r="W215" s="2"/>
      <c r="X215" s="2"/>
      <c r="Y215" s="145"/>
      <c r="Z215" s="71"/>
      <c r="AA215" s="232"/>
      <c r="AB215" s="72"/>
      <c r="AC215" s="145"/>
      <c r="AD215" s="71"/>
      <c r="AE215" s="307" t="s">
        <v>12369</v>
      </c>
      <c r="AF215" s="225" t="s">
        <v>7358</v>
      </c>
      <c r="AG215" s="103" t="s">
        <v>7390</v>
      </c>
      <c r="AH215" s="162">
        <v>0.7</v>
      </c>
      <c r="AI215" s="269"/>
      <c r="AJ215" s="136"/>
      <c r="AK215" s="75"/>
      <c r="AL215" s="105">
        <f>ROUND(ROUND(ROUND(P211*Y212,0)*$AD$155,0)*AH215-AJ214,0)</f>
        <v>285</v>
      </c>
      <c r="AM215" s="16"/>
    </row>
    <row r="216" spans="1:39" ht="16.75" customHeight="1" x14ac:dyDescent="0.3">
      <c r="A216" s="99">
        <v>33</v>
      </c>
      <c r="B216" s="100" t="s">
        <v>4920</v>
      </c>
      <c r="C216" s="192" t="s">
        <v>17544</v>
      </c>
      <c r="D216" s="70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81"/>
      <c r="P216" s="185"/>
      <c r="Q216" s="2"/>
      <c r="R216" s="2"/>
      <c r="S216" s="44"/>
      <c r="T216" s="43"/>
      <c r="U216" s="8"/>
      <c r="V216" s="8"/>
      <c r="W216" s="8"/>
      <c r="X216" s="8"/>
      <c r="Y216" s="180"/>
      <c r="Z216" s="73"/>
      <c r="AA216" s="232"/>
      <c r="AB216" s="72"/>
      <c r="AC216" s="145"/>
      <c r="AD216" s="71"/>
      <c r="AE216" s="308"/>
      <c r="AF216" s="225" t="s">
        <v>7391</v>
      </c>
      <c r="AG216" s="103" t="s">
        <v>7390</v>
      </c>
      <c r="AH216" s="162">
        <v>0.5</v>
      </c>
      <c r="AI216" s="270"/>
      <c r="AJ216" s="144"/>
      <c r="AK216" s="150"/>
      <c r="AL216" s="105">
        <f>ROUND(ROUND(ROUND(P211*Y212,0)*$AD$155,0)*AH216-AJ214,0)</f>
        <v>202</v>
      </c>
      <c r="AM216" s="16"/>
    </row>
    <row r="217" spans="1:39" ht="16.75" customHeight="1" x14ac:dyDescent="0.3">
      <c r="A217" s="11">
        <v>33</v>
      </c>
      <c r="B217" s="14" t="s">
        <v>4919</v>
      </c>
      <c r="C217" s="10" t="s">
        <v>17543</v>
      </c>
      <c r="D217" s="124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6"/>
      <c r="P217" s="185"/>
      <c r="Q217" s="2"/>
      <c r="R217" s="2"/>
      <c r="S217" s="44"/>
      <c r="T217" s="281" t="s">
        <v>13491</v>
      </c>
      <c r="U217" s="282"/>
      <c r="V217" s="282"/>
      <c r="W217" s="282"/>
      <c r="X217" s="2"/>
      <c r="Y217" s="145"/>
      <c r="Z217" s="71"/>
      <c r="AA217" s="232"/>
      <c r="AB217" s="72"/>
      <c r="AC217" s="145"/>
      <c r="AD217" s="71"/>
      <c r="AE217" s="36"/>
      <c r="AF217" s="194"/>
      <c r="AG217" s="7"/>
      <c r="AH217" s="7"/>
      <c r="AI217" s="36"/>
      <c r="AJ217" s="7"/>
      <c r="AK217" s="37"/>
      <c r="AL217" s="98">
        <f>ROUND(ROUND(P211*Y218,0)*$AD$155,0)</f>
        <v>424</v>
      </c>
      <c r="AM217" s="66"/>
    </row>
    <row r="218" spans="1:39" ht="16.75" customHeight="1" x14ac:dyDescent="0.3">
      <c r="A218" s="99">
        <v>33</v>
      </c>
      <c r="B218" s="100" t="s">
        <v>4918</v>
      </c>
      <c r="C218" s="192" t="s">
        <v>17542</v>
      </c>
      <c r="D218" s="124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6"/>
      <c r="P218" s="185"/>
      <c r="Q218" s="2"/>
      <c r="R218" s="2"/>
      <c r="S218" s="44"/>
      <c r="T218" s="284" t="s">
        <v>7405</v>
      </c>
      <c r="U218" s="285"/>
      <c r="V218" s="285"/>
      <c r="W218" s="285"/>
      <c r="X218" s="136" t="s">
        <v>7404</v>
      </c>
      <c r="Y218" s="273">
        <v>0.95</v>
      </c>
      <c r="Z218" s="274"/>
      <c r="AA218" s="233"/>
      <c r="AB218" s="156"/>
      <c r="AC218" s="155"/>
      <c r="AD218" s="157"/>
      <c r="AE218" s="307" t="s">
        <v>12369</v>
      </c>
      <c r="AF218" s="225" t="s">
        <v>7358</v>
      </c>
      <c r="AG218" s="103" t="s">
        <v>7390</v>
      </c>
      <c r="AH218" s="162">
        <v>0.7</v>
      </c>
      <c r="AI218" s="162"/>
      <c r="AJ218" s="162"/>
      <c r="AK218" s="163"/>
      <c r="AL218" s="105">
        <f>ROUND(ROUND(ROUND(P211*Y218,0)*$AD$155,0)*AH218,0)</f>
        <v>297</v>
      </c>
      <c r="AM218" s="66"/>
    </row>
    <row r="219" spans="1:39" ht="16.75" customHeight="1" x14ac:dyDescent="0.3">
      <c r="A219" s="99">
        <v>33</v>
      </c>
      <c r="B219" s="100" t="s">
        <v>4917</v>
      </c>
      <c r="C219" s="192" t="s">
        <v>17541</v>
      </c>
      <c r="D219" s="70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81"/>
      <c r="P219" s="185"/>
      <c r="Q219" s="2"/>
      <c r="R219" s="2"/>
      <c r="S219" s="44"/>
      <c r="T219" s="284"/>
      <c r="U219" s="285"/>
      <c r="V219" s="285"/>
      <c r="W219" s="285"/>
      <c r="X219" s="2"/>
      <c r="Y219" s="145"/>
      <c r="Z219" s="71"/>
      <c r="AA219" s="232"/>
      <c r="AB219" s="72"/>
      <c r="AC219" s="145"/>
      <c r="AD219" s="71"/>
      <c r="AE219" s="308"/>
      <c r="AF219" s="225" t="s">
        <v>7391</v>
      </c>
      <c r="AG219" s="103" t="s">
        <v>7390</v>
      </c>
      <c r="AH219" s="162">
        <v>0.5</v>
      </c>
      <c r="AI219" s="162"/>
      <c r="AJ219" s="162"/>
      <c r="AK219" s="163"/>
      <c r="AL219" s="105">
        <f>ROUND(ROUND(ROUND(P211*Y218,0)*$AD$155,0)*AH219,0)</f>
        <v>212</v>
      </c>
      <c r="AM219" s="16"/>
    </row>
    <row r="220" spans="1:39" ht="16.75" customHeight="1" x14ac:dyDescent="0.3">
      <c r="A220" s="11">
        <v>33</v>
      </c>
      <c r="B220" s="14" t="s">
        <v>4916</v>
      </c>
      <c r="C220" s="10" t="s">
        <v>17540</v>
      </c>
      <c r="D220" s="70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81"/>
      <c r="P220" s="185"/>
      <c r="Q220" s="2"/>
      <c r="R220" s="2"/>
      <c r="S220" s="44"/>
      <c r="T220" s="45"/>
      <c r="U220" s="2"/>
      <c r="V220" s="2"/>
      <c r="W220" s="2"/>
      <c r="X220" s="2"/>
      <c r="Y220" s="145"/>
      <c r="Z220" s="71"/>
      <c r="AA220" s="232"/>
      <c r="AB220" s="72"/>
      <c r="AC220" s="145"/>
      <c r="AD220" s="71"/>
      <c r="AE220" s="36"/>
      <c r="AF220" s="201"/>
      <c r="AG220" s="55"/>
      <c r="AH220" s="141"/>
      <c r="AI220" s="268" t="s">
        <v>7356</v>
      </c>
      <c r="AJ220" s="53">
        <v>5</v>
      </c>
      <c r="AK220" s="181" t="s">
        <v>7357</v>
      </c>
      <c r="AL220" s="98">
        <f>ROUND(ROUND(P211*Y218,0)*$AD$155-AJ220,0)</f>
        <v>419</v>
      </c>
      <c r="AM220" s="16"/>
    </row>
    <row r="221" spans="1:39" ht="16.75" customHeight="1" x14ac:dyDescent="0.3">
      <c r="A221" s="99">
        <v>33</v>
      </c>
      <c r="B221" s="100" t="s">
        <v>4915</v>
      </c>
      <c r="C221" s="192" t="s">
        <v>17539</v>
      </c>
      <c r="D221" s="70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81"/>
      <c r="P221" s="185"/>
      <c r="Q221" s="2"/>
      <c r="R221" s="2"/>
      <c r="S221" s="44"/>
      <c r="T221" s="45"/>
      <c r="U221" s="2"/>
      <c r="V221" s="2"/>
      <c r="W221" s="2"/>
      <c r="X221" s="2"/>
      <c r="Y221" s="145"/>
      <c r="Z221" s="71"/>
      <c r="AA221" s="232"/>
      <c r="AB221" s="72"/>
      <c r="AC221" s="145"/>
      <c r="AD221" s="71"/>
      <c r="AE221" s="307" t="s">
        <v>12369</v>
      </c>
      <c r="AF221" s="225" t="s">
        <v>7358</v>
      </c>
      <c r="AG221" s="103" t="s">
        <v>7390</v>
      </c>
      <c r="AH221" s="162">
        <v>0.7</v>
      </c>
      <c r="AI221" s="269"/>
      <c r="AJ221" s="136"/>
      <c r="AK221" s="75"/>
      <c r="AL221" s="105">
        <f>ROUND(ROUND(ROUND(P211*Y218,0)*$AD$155,0)*AH221-AJ220,0)</f>
        <v>292</v>
      </c>
      <c r="AM221" s="16"/>
    </row>
    <row r="222" spans="1:39" ht="16.75" customHeight="1" x14ac:dyDescent="0.3">
      <c r="A222" s="99">
        <v>33</v>
      </c>
      <c r="B222" s="100" t="s">
        <v>4914</v>
      </c>
      <c r="C222" s="192" t="s">
        <v>17538</v>
      </c>
      <c r="D222" s="70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81"/>
      <c r="P222" s="164"/>
      <c r="Q222" s="8"/>
      <c r="R222" s="8"/>
      <c r="S222" s="24"/>
      <c r="T222" s="43"/>
      <c r="U222" s="8"/>
      <c r="V222" s="8"/>
      <c r="W222" s="8"/>
      <c r="X222" s="8"/>
      <c r="Y222" s="180"/>
      <c r="Z222" s="73"/>
      <c r="AA222" s="232"/>
      <c r="AB222" s="216"/>
      <c r="AC222" s="180"/>
      <c r="AD222" s="73"/>
      <c r="AE222" s="308"/>
      <c r="AF222" s="225" t="s">
        <v>7391</v>
      </c>
      <c r="AG222" s="103" t="s">
        <v>7390</v>
      </c>
      <c r="AH222" s="162">
        <v>0.5</v>
      </c>
      <c r="AI222" s="270"/>
      <c r="AJ222" s="144"/>
      <c r="AK222" s="150"/>
      <c r="AL222" s="105">
        <f>ROUND(ROUND(ROUND(P211*Y218,0)*$AD$155,0)*AH222-AJ220,0)</f>
        <v>207</v>
      </c>
      <c r="AM222" s="16"/>
    </row>
    <row r="223" spans="1:39" ht="16.75" customHeight="1" x14ac:dyDescent="0.3">
      <c r="A223" s="11">
        <v>33</v>
      </c>
      <c r="B223" s="14" t="s">
        <v>4913</v>
      </c>
      <c r="C223" s="10" t="s">
        <v>17537</v>
      </c>
      <c r="D223" s="70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81"/>
      <c r="P223" s="167" t="s">
        <v>7461</v>
      </c>
      <c r="Q223" s="36"/>
      <c r="R223" s="36"/>
      <c r="S223" s="50"/>
      <c r="T223" s="49"/>
      <c r="U223" s="36"/>
      <c r="V223" s="36"/>
      <c r="W223" s="36"/>
      <c r="X223" s="36"/>
      <c r="Y223" s="217"/>
      <c r="Z223" s="50"/>
      <c r="AA223" s="12"/>
      <c r="AB223" s="259" t="s">
        <v>7359</v>
      </c>
      <c r="AC223" s="36"/>
      <c r="AD223" s="50"/>
      <c r="AE223" s="36"/>
      <c r="AF223" s="53"/>
      <c r="AG223" s="36"/>
      <c r="AH223" s="36"/>
      <c r="AI223" s="36"/>
      <c r="AJ223" s="36"/>
      <c r="AK223" s="50"/>
      <c r="AL223" s="98">
        <f>ROUND(P229*$AD$227,0)</f>
        <v>510</v>
      </c>
      <c r="AM223" s="22" t="s">
        <v>7631</v>
      </c>
    </row>
    <row r="224" spans="1:39" ht="16.75" customHeight="1" x14ac:dyDescent="0.3">
      <c r="A224" s="99">
        <v>33</v>
      </c>
      <c r="B224" s="100" t="s">
        <v>4912</v>
      </c>
      <c r="C224" s="192" t="s">
        <v>17536</v>
      </c>
      <c r="D224" s="287"/>
      <c r="E224" s="295"/>
      <c r="F224" s="295"/>
      <c r="G224" s="295"/>
      <c r="H224" s="295"/>
      <c r="I224" s="295"/>
      <c r="J224" s="295"/>
      <c r="K224" s="295"/>
      <c r="L224" s="295"/>
      <c r="M224" s="295"/>
      <c r="N224" s="295"/>
      <c r="O224" s="296"/>
      <c r="P224" s="185"/>
      <c r="Q224" s="2"/>
      <c r="R224" s="2"/>
      <c r="S224" s="44"/>
      <c r="T224" s="45"/>
      <c r="U224" s="2"/>
      <c r="V224" s="2"/>
      <c r="W224" s="2"/>
      <c r="X224" s="2"/>
      <c r="Y224" s="145"/>
      <c r="Z224" s="71"/>
      <c r="AA224" s="208"/>
      <c r="AB224" s="287"/>
      <c r="AC224" s="145"/>
      <c r="AD224" s="71"/>
      <c r="AE224" s="307" t="s">
        <v>12369</v>
      </c>
      <c r="AF224" s="225" t="s">
        <v>7358</v>
      </c>
      <c r="AG224" s="103" t="s">
        <v>7390</v>
      </c>
      <c r="AH224" s="162">
        <v>0.7</v>
      </c>
      <c r="AI224" s="162"/>
      <c r="AJ224" s="162"/>
      <c r="AK224" s="163"/>
      <c r="AL224" s="105">
        <f>ROUND(ROUND(P229*$AD$227,0)*AH224,0)</f>
        <v>357</v>
      </c>
      <c r="AM224" s="16"/>
    </row>
    <row r="225" spans="1:39" ht="16.75" customHeight="1" x14ac:dyDescent="0.3">
      <c r="A225" s="99">
        <v>33</v>
      </c>
      <c r="B225" s="100" t="s">
        <v>4911</v>
      </c>
      <c r="C225" s="192" t="s">
        <v>17535</v>
      </c>
      <c r="D225" s="287"/>
      <c r="E225" s="295"/>
      <c r="F225" s="295"/>
      <c r="G225" s="295"/>
      <c r="H225" s="295"/>
      <c r="I225" s="295"/>
      <c r="J225" s="295"/>
      <c r="K225" s="295"/>
      <c r="L225" s="295"/>
      <c r="M225" s="295"/>
      <c r="N225" s="295"/>
      <c r="O225" s="296"/>
      <c r="P225" s="185"/>
      <c r="Q225" s="2"/>
      <c r="R225" s="2"/>
      <c r="S225" s="44"/>
      <c r="T225" s="45"/>
      <c r="U225" s="2"/>
      <c r="V225" s="2"/>
      <c r="W225" s="2"/>
      <c r="X225" s="2"/>
      <c r="Y225" s="145"/>
      <c r="Z225" s="71"/>
      <c r="AA225" s="232"/>
      <c r="AB225" s="287"/>
      <c r="AC225" s="145"/>
      <c r="AD225" s="71"/>
      <c r="AE225" s="308"/>
      <c r="AF225" s="225" t="s">
        <v>7391</v>
      </c>
      <c r="AG225" s="103" t="s">
        <v>7390</v>
      </c>
      <c r="AH225" s="162">
        <v>0.5</v>
      </c>
      <c r="AI225" s="162"/>
      <c r="AJ225" s="162"/>
      <c r="AK225" s="163"/>
      <c r="AL225" s="105">
        <f>ROUND(ROUND(P229*$AD$227,0)*AH225,0)</f>
        <v>255</v>
      </c>
      <c r="AM225" s="16"/>
    </row>
    <row r="226" spans="1:39" ht="16.75" customHeight="1" x14ac:dyDescent="0.3">
      <c r="A226" s="11">
        <v>33</v>
      </c>
      <c r="B226" s="14" t="s">
        <v>4910</v>
      </c>
      <c r="C226" s="10" t="s">
        <v>17534</v>
      </c>
      <c r="D226" s="287"/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  <c r="O226" s="296"/>
      <c r="P226" s="185"/>
      <c r="Q226" s="2"/>
      <c r="R226" s="2"/>
      <c r="S226" s="44"/>
      <c r="T226" s="45"/>
      <c r="U226" s="2"/>
      <c r="V226" s="2"/>
      <c r="W226" s="2"/>
      <c r="X226" s="2"/>
      <c r="Y226" s="145"/>
      <c r="Z226" s="71"/>
      <c r="AA226" s="232"/>
      <c r="AB226" s="72"/>
      <c r="AC226" s="145"/>
      <c r="AD226" s="71"/>
      <c r="AE226" s="36"/>
      <c r="AF226" s="201"/>
      <c r="AG226" s="55"/>
      <c r="AH226" s="141"/>
      <c r="AI226" s="268" t="s">
        <v>7356</v>
      </c>
      <c r="AJ226" s="53">
        <v>5</v>
      </c>
      <c r="AK226" s="181" t="s">
        <v>7357</v>
      </c>
      <c r="AL226" s="98">
        <f>ROUND(P229*$AD$227-AJ226,0)</f>
        <v>505</v>
      </c>
      <c r="AM226" s="16"/>
    </row>
    <row r="227" spans="1:39" ht="16.75" customHeight="1" x14ac:dyDescent="0.3">
      <c r="A227" s="99">
        <v>33</v>
      </c>
      <c r="B227" s="100" t="s">
        <v>4909</v>
      </c>
      <c r="C227" s="192" t="s">
        <v>17533</v>
      </c>
      <c r="D227" s="70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81"/>
      <c r="P227" s="185"/>
      <c r="Q227" s="2"/>
      <c r="R227" s="2"/>
      <c r="S227" s="44"/>
      <c r="T227" s="45"/>
      <c r="U227" s="2"/>
      <c r="V227" s="2"/>
      <c r="W227" s="2"/>
      <c r="X227" s="2"/>
      <c r="Y227" s="145"/>
      <c r="Z227" s="71"/>
      <c r="AA227" s="232"/>
      <c r="AB227" s="156"/>
      <c r="AC227" s="145" t="s">
        <v>1</v>
      </c>
      <c r="AD227" s="157">
        <v>0.5</v>
      </c>
      <c r="AE227" s="307" t="s">
        <v>12369</v>
      </c>
      <c r="AF227" s="225" t="s">
        <v>7358</v>
      </c>
      <c r="AG227" s="103" t="s">
        <v>7390</v>
      </c>
      <c r="AH227" s="162">
        <v>0.7</v>
      </c>
      <c r="AI227" s="269"/>
      <c r="AJ227" s="136"/>
      <c r="AK227" s="75"/>
      <c r="AL227" s="105">
        <f>ROUND(ROUND(P229*$AD$227,0)*AH227-AJ226,0)</f>
        <v>352</v>
      </c>
      <c r="AM227" s="16"/>
    </row>
    <row r="228" spans="1:39" ht="16.75" customHeight="1" x14ac:dyDescent="0.3">
      <c r="A228" s="99">
        <v>33</v>
      </c>
      <c r="B228" s="100" t="s">
        <v>4908</v>
      </c>
      <c r="C228" s="192" t="s">
        <v>17532</v>
      </c>
      <c r="D228" s="70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81"/>
      <c r="P228" s="185"/>
      <c r="Q228" s="2"/>
      <c r="R228" s="2"/>
      <c r="S228" s="44"/>
      <c r="T228" s="45"/>
      <c r="U228" s="2"/>
      <c r="V228" s="2"/>
      <c r="W228" s="2"/>
      <c r="X228" s="2"/>
      <c r="Y228" s="145"/>
      <c r="Z228" s="71"/>
      <c r="AA228" s="232"/>
      <c r="AB228" s="72"/>
      <c r="AC228" s="145"/>
      <c r="AD228" s="71"/>
      <c r="AE228" s="308"/>
      <c r="AF228" s="225" t="s">
        <v>7391</v>
      </c>
      <c r="AG228" s="103" t="s">
        <v>7390</v>
      </c>
      <c r="AH228" s="162">
        <v>0.5</v>
      </c>
      <c r="AI228" s="270"/>
      <c r="AJ228" s="144"/>
      <c r="AK228" s="150"/>
      <c r="AL228" s="105">
        <f>ROUND(ROUND(P229*$AD$227,0)*AH228-AJ226,0)</f>
        <v>250</v>
      </c>
      <c r="AM228" s="16"/>
    </row>
    <row r="229" spans="1:39" ht="16.75" customHeight="1" x14ac:dyDescent="0.3">
      <c r="A229" s="11">
        <v>33</v>
      </c>
      <c r="B229" s="14" t="s">
        <v>4907</v>
      </c>
      <c r="C229" s="10" t="s">
        <v>17531</v>
      </c>
      <c r="D229" s="124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6"/>
      <c r="P229" s="271">
        <f>'21共同生活援助（日中支援型）'!P85</f>
        <v>1020</v>
      </c>
      <c r="Q229" s="272"/>
      <c r="R229" s="2" t="s">
        <v>7388</v>
      </c>
      <c r="S229" s="44"/>
      <c r="T229" s="281" t="s">
        <v>7380</v>
      </c>
      <c r="U229" s="282"/>
      <c r="V229" s="282"/>
      <c r="W229" s="282"/>
      <c r="X229" s="36"/>
      <c r="Y229" s="217"/>
      <c r="Z229" s="74"/>
      <c r="AA229" s="232"/>
      <c r="AB229" s="72"/>
      <c r="AC229" s="145"/>
      <c r="AD229" s="71"/>
      <c r="AE229" s="36"/>
      <c r="AF229" s="80"/>
      <c r="AG229" s="7"/>
      <c r="AH229" s="7"/>
      <c r="AI229" s="36"/>
      <c r="AJ229" s="7"/>
      <c r="AK229" s="37"/>
      <c r="AL229" s="98">
        <f>ROUND(ROUND(P229*Y230,0)*$AD$227,0)</f>
        <v>475</v>
      </c>
      <c r="AM229" s="66"/>
    </row>
    <row r="230" spans="1:39" ht="16.75" customHeight="1" x14ac:dyDescent="0.3">
      <c r="A230" s="99">
        <v>33</v>
      </c>
      <c r="B230" s="100" t="s">
        <v>4906</v>
      </c>
      <c r="C230" s="192" t="s">
        <v>17530</v>
      </c>
      <c r="D230" s="265"/>
      <c r="E230" s="266"/>
      <c r="F230" s="266"/>
      <c r="G230" s="266"/>
      <c r="H230" s="266"/>
      <c r="I230" s="266"/>
      <c r="J230" s="266"/>
      <c r="K230" s="266"/>
      <c r="L230" s="266"/>
      <c r="M230" s="266"/>
      <c r="N230" s="266"/>
      <c r="O230" s="267"/>
      <c r="P230" s="72"/>
      <c r="Q230" s="145"/>
      <c r="R230" s="2"/>
      <c r="S230" s="44"/>
      <c r="T230" s="284"/>
      <c r="U230" s="285"/>
      <c r="V230" s="285"/>
      <c r="W230" s="285"/>
      <c r="X230" s="136" t="s">
        <v>7404</v>
      </c>
      <c r="Y230" s="273">
        <v>0.93</v>
      </c>
      <c r="Z230" s="274"/>
      <c r="AA230" s="233"/>
      <c r="AB230" s="72"/>
      <c r="AC230" s="145"/>
      <c r="AD230" s="71"/>
      <c r="AE230" s="307" t="s">
        <v>12369</v>
      </c>
      <c r="AF230" s="225" t="s">
        <v>7358</v>
      </c>
      <c r="AG230" s="103" t="s">
        <v>7390</v>
      </c>
      <c r="AH230" s="162">
        <v>0.7</v>
      </c>
      <c r="AI230" s="162"/>
      <c r="AJ230" s="162"/>
      <c r="AK230" s="163"/>
      <c r="AL230" s="105">
        <f>ROUND(ROUND(ROUND(P229*Y230,0)*$AD$227,0)*AH230,0)</f>
        <v>333</v>
      </c>
      <c r="AM230" s="66"/>
    </row>
    <row r="231" spans="1:39" ht="16.75" customHeight="1" x14ac:dyDescent="0.3">
      <c r="A231" s="99">
        <v>33</v>
      </c>
      <c r="B231" s="100" t="s">
        <v>4905</v>
      </c>
      <c r="C231" s="192" t="s">
        <v>17529</v>
      </c>
      <c r="D231" s="70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81"/>
      <c r="P231" s="185"/>
      <c r="Q231" s="2"/>
      <c r="R231" s="2"/>
      <c r="S231" s="44"/>
      <c r="T231" s="284"/>
      <c r="U231" s="285"/>
      <c r="V231" s="285"/>
      <c r="W231" s="285"/>
      <c r="X231" s="2"/>
      <c r="Y231" s="145"/>
      <c r="Z231" s="71"/>
      <c r="AA231" s="232"/>
      <c r="AB231" s="72"/>
      <c r="AC231" s="145"/>
      <c r="AD231" s="71"/>
      <c r="AE231" s="308"/>
      <c r="AF231" s="225" t="s">
        <v>7391</v>
      </c>
      <c r="AG231" s="103" t="s">
        <v>7390</v>
      </c>
      <c r="AH231" s="162">
        <v>0.5</v>
      </c>
      <c r="AI231" s="162"/>
      <c r="AJ231" s="162"/>
      <c r="AK231" s="163"/>
      <c r="AL231" s="105">
        <f>ROUND(ROUND(ROUND(P229*Y230,0)*$AD$227,0)*AH231,0)</f>
        <v>238</v>
      </c>
      <c r="AM231" s="16"/>
    </row>
    <row r="232" spans="1:39" ht="16.75" customHeight="1" x14ac:dyDescent="0.3">
      <c r="A232" s="11">
        <v>33</v>
      </c>
      <c r="B232" s="14" t="s">
        <v>4904</v>
      </c>
      <c r="C232" s="10" t="s">
        <v>17528</v>
      </c>
      <c r="D232" s="70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81"/>
      <c r="P232" s="185"/>
      <c r="Q232" s="2"/>
      <c r="R232" s="2"/>
      <c r="S232" s="44"/>
      <c r="T232" s="45"/>
      <c r="U232" s="2"/>
      <c r="V232" s="2"/>
      <c r="W232" s="2"/>
      <c r="X232" s="2"/>
      <c r="Y232" s="145"/>
      <c r="Z232" s="71"/>
      <c r="AA232" s="232"/>
      <c r="AB232" s="72"/>
      <c r="AC232" s="145"/>
      <c r="AD232" s="71"/>
      <c r="AE232" s="36"/>
      <c r="AF232" s="201"/>
      <c r="AG232" s="55"/>
      <c r="AH232" s="141"/>
      <c r="AI232" s="268" t="s">
        <v>7356</v>
      </c>
      <c r="AJ232" s="53">
        <v>5</v>
      </c>
      <c r="AK232" s="181" t="s">
        <v>7357</v>
      </c>
      <c r="AL232" s="98">
        <f>ROUND(ROUND(P229*Y230,0)*$AD$227-AJ232,0)</f>
        <v>470</v>
      </c>
      <c r="AM232" s="16"/>
    </row>
    <row r="233" spans="1:39" ht="16.75" customHeight="1" x14ac:dyDescent="0.3">
      <c r="A233" s="99">
        <v>33</v>
      </c>
      <c r="B233" s="100" t="s">
        <v>4903</v>
      </c>
      <c r="C233" s="192" t="s">
        <v>17527</v>
      </c>
      <c r="D233" s="70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81"/>
      <c r="P233" s="185"/>
      <c r="Q233" s="2"/>
      <c r="R233" s="2"/>
      <c r="S233" s="44"/>
      <c r="T233" s="45"/>
      <c r="U233" s="2"/>
      <c r="V233" s="2"/>
      <c r="W233" s="2"/>
      <c r="X233" s="2"/>
      <c r="Y233" s="145"/>
      <c r="Z233" s="71"/>
      <c r="AA233" s="232"/>
      <c r="AB233" s="72"/>
      <c r="AC233" s="145"/>
      <c r="AD233" s="71"/>
      <c r="AE233" s="307" t="s">
        <v>12369</v>
      </c>
      <c r="AF233" s="225" t="s">
        <v>7358</v>
      </c>
      <c r="AG233" s="103" t="s">
        <v>7390</v>
      </c>
      <c r="AH233" s="162">
        <v>0.7</v>
      </c>
      <c r="AI233" s="269"/>
      <c r="AJ233" s="136"/>
      <c r="AK233" s="75"/>
      <c r="AL233" s="105">
        <f>ROUND(ROUND(ROUND(P229*Y230,0)*$AD$227,0)*AH233-AJ232,0)</f>
        <v>328</v>
      </c>
      <c r="AM233" s="16"/>
    </row>
    <row r="234" spans="1:39" ht="16.75" customHeight="1" x14ac:dyDescent="0.3">
      <c r="A234" s="99">
        <v>33</v>
      </c>
      <c r="B234" s="100" t="s">
        <v>4902</v>
      </c>
      <c r="C234" s="192" t="s">
        <v>17526</v>
      </c>
      <c r="D234" s="70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81"/>
      <c r="P234" s="185"/>
      <c r="Q234" s="2"/>
      <c r="R234" s="2"/>
      <c r="S234" s="44"/>
      <c r="T234" s="43"/>
      <c r="U234" s="8"/>
      <c r="V234" s="8"/>
      <c r="W234" s="8"/>
      <c r="X234" s="8"/>
      <c r="Y234" s="180"/>
      <c r="Z234" s="73"/>
      <c r="AA234" s="232"/>
      <c r="AB234" s="72"/>
      <c r="AC234" s="145"/>
      <c r="AD234" s="71"/>
      <c r="AE234" s="308"/>
      <c r="AF234" s="225" t="s">
        <v>7391</v>
      </c>
      <c r="AG234" s="103" t="s">
        <v>7390</v>
      </c>
      <c r="AH234" s="162">
        <v>0.5</v>
      </c>
      <c r="AI234" s="270"/>
      <c r="AJ234" s="144"/>
      <c r="AK234" s="150"/>
      <c r="AL234" s="105">
        <f>ROUND(ROUND(ROUND(P229*Y230,0)*$AD$227,0)*AH234-AJ232,0)</f>
        <v>233</v>
      </c>
      <c r="AM234" s="16"/>
    </row>
    <row r="235" spans="1:39" ht="16.75" customHeight="1" x14ac:dyDescent="0.3">
      <c r="A235" s="11">
        <v>33</v>
      </c>
      <c r="B235" s="14" t="s">
        <v>4901</v>
      </c>
      <c r="C235" s="10" t="s">
        <v>17525</v>
      </c>
      <c r="D235" s="124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6"/>
      <c r="P235" s="185"/>
      <c r="Q235" s="2"/>
      <c r="R235" s="2"/>
      <c r="S235" s="44"/>
      <c r="T235" s="281" t="s">
        <v>13491</v>
      </c>
      <c r="U235" s="282"/>
      <c r="V235" s="282"/>
      <c r="W235" s="282"/>
      <c r="X235" s="2"/>
      <c r="Y235" s="145"/>
      <c r="Z235" s="71"/>
      <c r="AA235" s="232"/>
      <c r="AB235" s="72"/>
      <c r="AC235" s="145"/>
      <c r="AD235" s="71"/>
      <c r="AE235" s="36"/>
      <c r="AF235" s="194"/>
      <c r="AG235" s="7"/>
      <c r="AH235" s="7"/>
      <c r="AI235" s="36"/>
      <c r="AJ235" s="7"/>
      <c r="AK235" s="37"/>
      <c r="AL235" s="98">
        <f>ROUND(ROUND(P229*Y236,0)*$AD$227,0)</f>
        <v>485</v>
      </c>
      <c r="AM235" s="66"/>
    </row>
    <row r="236" spans="1:39" ht="16.75" customHeight="1" x14ac:dyDescent="0.3">
      <c r="A236" s="99">
        <v>33</v>
      </c>
      <c r="B236" s="100" t="s">
        <v>4900</v>
      </c>
      <c r="C236" s="192" t="s">
        <v>17524</v>
      </c>
      <c r="D236" s="124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6"/>
      <c r="P236" s="185"/>
      <c r="Q236" s="2"/>
      <c r="R236" s="2"/>
      <c r="S236" s="44"/>
      <c r="T236" s="284" t="s">
        <v>7405</v>
      </c>
      <c r="U236" s="285"/>
      <c r="V236" s="285"/>
      <c r="W236" s="285"/>
      <c r="X236" s="136" t="s">
        <v>7404</v>
      </c>
      <c r="Y236" s="273">
        <v>0.95</v>
      </c>
      <c r="Z236" s="274"/>
      <c r="AA236" s="233"/>
      <c r="AB236" s="156"/>
      <c r="AC236" s="155"/>
      <c r="AD236" s="157"/>
      <c r="AE236" s="307" t="s">
        <v>12369</v>
      </c>
      <c r="AF236" s="225" t="s">
        <v>7358</v>
      </c>
      <c r="AG236" s="103" t="s">
        <v>7390</v>
      </c>
      <c r="AH236" s="162">
        <v>0.7</v>
      </c>
      <c r="AI236" s="162"/>
      <c r="AJ236" s="162"/>
      <c r="AK236" s="163"/>
      <c r="AL236" s="105">
        <f>ROUND(ROUND(ROUND(P229*Y236,0)*$AD$227,0)*AH236,0)</f>
        <v>340</v>
      </c>
      <c r="AM236" s="66"/>
    </row>
    <row r="237" spans="1:39" ht="16.75" customHeight="1" x14ac:dyDescent="0.3">
      <c r="A237" s="99">
        <v>33</v>
      </c>
      <c r="B237" s="100" t="s">
        <v>4899</v>
      </c>
      <c r="C237" s="192" t="s">
        <v>17523</v>
      </c>
      <c r="D237" s="70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81"/>
      <c r="P237" s="185"/>
      <c r="Q237" s="2"/>
      <c r="R237" s="2"/>
      <c r="S237" s="44"/>
      <c r="T237" s="284"/>
      <c r="U237" s="285"/>
      <c r="V237" s="285"/>
      <c r="W237" s="285"/>
      <c r="X237" s="2"/>
      <c r="Y237" s="145"/>
      <c r="Z237" s="71"/>
      <c r="AA237" s="232"/>
      <c r="AB237" s="72"/>
      <c r="AC237" s="145"/>
      <c r="AD237" s="71"/>
      <c r="AE237" s="308"/>
      <c r="AF237" s="225" t="s">
        <v>7391</v>
      </c>
      <c r="AG237" s="103" t="s">
        <v>7390</v>
      </c>
      <c r="AH237" s="162">
        <v>0.5</v>
      </c>
      <c r="AI237" s="162"/>
      <c r="AJ237" s="162"/>
      <c r="AK237" s="163"/>
      <c r="AL237" s="105">
        <f>ROUND(ROUND(ROUND(P229*Y236,0)*$AD$227,0)*AH237,0)</f>
        <v>243</v>
      </c>
      <c r="AM237" s="16"/>
    </row>
    <row r="238" spans="1:39" ht="16.75" customHeight="1" x14ac:dyDescent="0.3">
      <c r="A238" s="11">
        <v>33</v>
      </c>
      <c r="B238" s="14" t="s">
        <v>4898</v>
      </c>
      <c r="C238" s="10" t="s">
        <v>17522</v>
      </c>
      <c r="D238" s="70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81"/>
      <c r="P238" s="185"/>
      <c r="Q238" s="2"/>
      <c r="R238" s="2"/>
      <c r="S238" s="44"/>
      <c r="T238" s="45"/>
      <c r="U238" s="2"/>
      <c r="V238" s="2"/>
      <c r="W238" s="2"/>
      <c r="X238" s="2"/>
      <c r="Y238" s="145"/>
      <c r="Z238" s="71"/>
      <c r="AA238" s="232"/>
      <c r="AB238" s="72"/>
      <c r="AC238" s="145"/>
      <c r="AD238" s="71"/>
      <c r="AE238" s="36"/>
      <c r="AF238" s="201"/>
      <c r="AG238" s="55"/>
      <c r="AH238" s="141"/>
      <c r="AI238" s="268" t="s">
        <v>7356</v>
      </c>
      <c r="AJ238" s="53">
        <v>5</v>
      </c>
      <c r="AK238" s="181" t="s">
        <v>7357</v>
      </c>
      <c r="AL238" s="98">
        <f>ROUND(ROUND(P229*Y236,0)*$AD$227-AJ238,0)</f>
        <v>480</v>
      </c>
      <c r="AM238" s="16"/>
    </row>
    <row r="239" spans="1:39" ht="16.75" customHeight="1" x14ac:dyDescent="0.3">
      <c r="A239" s="99">
        <v>33</v>
      </c>
      <c r="B239" s="100" t="s">
        <v>4897</v>
      </c>
      <c r="C239" s="192" t="s">
        <v>17521</v>
      </c>
      <c r="D239" s="70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81"/>
      <c r="P239" s="185"/>
      <c r="Q239" s="2"/>
      <c r="R239" s="2"/>
      <c r="S239" s="44"/>
      <c r="T239" s="45"/>
      <c r="U239" s="2"/>
      <c r="V239" s="2"/>
      <c r="W239" s="2"/>
      <c r="X239" s="2"/>
      <c r="Y239" s="145"/>
      <c r="Z239" s="71"/>
      <c r="AA239" s="232"/>
      <c r="AB239" s="72"/>
      <c r="AC239" s="145"/>
      <c r="AD239" s="71"/>
      <c r="AE239" s="307" t="s">
        <v>12369</v>
      </c>
      <c r="AF239" s="225" t="s">
        <v>7358</v>
      </c>
      <c r="AG239" s="103" t="s">
        <v>7390</v>
      </c>
      <c r="AH239" s="162">
        <v>0.7</v>
      </c>
      <c r="AI239" s="269"/>
      <c r="AJ239" s="136"/>
      <c r="AK239" s="75"/>
      <c r="AL239" s="105">
        <f>ROUND(ROUND(ROUND(P229*Y236,0)*$AD$227,0)*AH239-AJ238,0)</f>
        <v>335</v>
      </c>
      <c r="AM239" s="16"/>
    </row>
    <row r="240" spans="1:39" ht="16.75" customHeight="1" x14ac:dyDescent="0.3">
      <c r="A240" s="99">
        <v>33</v>
      </c>
      <c r="B240" s="100" t="s">
        <v>4896</v>
      </c>
      <c r="C240" s="192" t="s">
        <v>17520</v>
      </c>
      <c r="D240" s="70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81"/>
      <c r="P240" s="185"/>
      <c r="Q240" s="2"/>
      <c r="R240" s="2"/>
      <c r="S240" s="44"/>
      <c r="T240" s="43"/>
      <c r="U240" s="8"/>
      <c r="V240" s="8"/>
      <c r="W240" s="8"/>
      <c r="X240" s="8"/>
      <c r="Y240" s="180"/>
      <c r="Z240" s="73"/>
      <c r="AA240" s="232"/>
      <c r="AB240" s="72"/>
      <c r="AC240" s="145"/>
      <c r="AD240" s="71"/>
      <c r="AE240" s="308"/>
      <c r="AF240" s="225" t="s">
        <v>7391</v>
      </c>
      <c r="AG240" s="103" t="s">
        <v>7390</v>
      </c>
      <c r="AH240" s="162">
        <v>0.5</v>
      </c>
      <c r="AI240" s="270"/>
      <c r="AJ240" s="144"/>
      <c r="AK240" s="150"/>
      <c r="AL240" s="105">
        <f>ROUND(ROUND(ROUND(P229*Y236,0)*$AD$227,0)*AH240-AJ238,0)</f>
        <v>238</v>
      </c>
      <c r="AM240" s="16"/>
    </row>
    <row r="241" spans="1:39" ht="16.75" customHeight="1" x14ac:dyDescent="0.3">
      <c r="A241" s="11">
        <v>33</v>
      </c>
      <c r="B241" s="14" t="s">
        <v>5525</v>
      </c>
      <c r="C241" s="10" t="s">
        <v>17519</v>
      </c>
      <c r="D241" s="124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6"/>
      <c r="P241" s="167" t="s">
        <v>7425</v>
      </c>
      <c r="Q241" s="36"/>
      <c r="R241" s="36"/>
      <c r="S241" s="50"/>
      <c r="T241" s="49"/>
      <c r="U241" s="36"/>
      <c r="V241" s="36"/>
      <c r="W241" s="36"/>
      <c r="X241" s="36"/>
      <c r="Y241" s="217"/>
      <c r="Z241" s="50"/>
      <c r="AA241" s="12"/>
      <c r="AB241" s="45"/>
      <c r="AC241" s="2"/>
      <c r="AD241" s="44"/>
      <c r="AE241" s="36"/>
      <c r="AF241" s="53"/>
      <c r="AG241" s="36"/>
      <c r="AH241" s="36"/>
      <c r="AI241" s="36"/>
      <c r="AJ241" s="36"/>
      <c r="AK241" s="50"/>
      <c r="AL241" s="98">
        <f>ROUND(P247*$AD$227,0)</f>
        <v>452</v>
      </c>
      <c r="AM241" s="16"/>
    </row>
    <row r="242" spans="1:39" ht="16.75" customHeight="1" x14ac:dyDescent="0.3">
      <c r="A242" s="99">
        <v>33</v>
      </c>
      <c r="B242" s="100" t="s">
        <v>5524</v>
      </c>
      <c r="C242" s="192" t="s">
        <v>17518</v>
      </c>
      <c r="D242" s="124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6"/>
      <c r="P242" s="185"/>
      <c r="Q242" s="2"/>
      <c r="R242" s="2"/>
      <c r="S242" s="44"/>
      <c r="T242" s="45"/>
      <c r="U242" s="2"/>
      <c r="V242" s="2"/>
      <c r="W242" s="2"/>
      <c r="X242" s="2"/>
      <c r="Y242" s="145"/>
      <c r="Z242" s="71"/>
      <c r="AA242" s="232"/>
      <c r="AB242" s="72"/>
      <c r="AC242" s="145"/>
      <c r="AD242" s="71"/>
      <c r="AE242" s="307" t="s">
        <v>12369</v>
      </c>
      <c r="AF242" s="225" t="s">
        <v>7358</v>
      </c>
      <c r="AG242" s="103" t="s">
        <v>7390</v>
      </c>
      <c r="AH242" s="162">
        <v>0.7</v>
      </c>
      <c r="AI242" s="162"/>
      <c r="AJ242" s="162"/>
      <c r="AK242" s="163"/>
      <c r="AL242" s="105">
        <f>ROUND(ROUND(P247*$AD$227,0)*AH242,0)</f>
        <v>316</v>
      </c>
      <c r="AM242" s="16"/>
    </row>
    <row r="243" spans="1:39" ht="16.75" customHeight="1" x14ac:dyDescent="0.3">
      <c r="A243" s="99">
        <v>33</v>
      </c>
      <c r="B243" s="100" t="s">
        <v>5523</v>
      </c>
      <c r="C243" s="192" t="s">
        <v>17517</v>
      </c>
      <c r="D243" s="70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81"/>
      <c r="P243" s="185"/>
      <c r="Q243" s="2"/>
      <c r="R243" s="2"/>
      <c r="S243" s="44"/>
      <c r="T243" s="45"/>
      <c r="U243" s="2"/>
      <c r="V243" s="2"/>
      <c r="W243" s="2"/>
      <c r="X243" s="2"/>
      <c r="Y243" s="145"/>
      <c r="Z243" s="71"/>
      <c r="AA243" s="232"/>
      <c r="AB243" s="72"/>
      <c r="AC243" s="145"/>
      <c r="AD243" s="71"/>
      <c r="AE243" s="308"/>
      <c r="AF243" s="225" t="s">
        <v>7391</v>
      </c>
      <c r="AG243" s="103" t="s">
        <v>7390</v>
      </c>
      <c r="AH243" s="162">
        <v>0.5</v>
      </c>
      <c r="AI243" s="162"/>
      <c r="AJ243" s="162"/>
      <c r="AK243" s="163"/>
      <c r="AL243" s="105">
        <f>ROUND(ROUND(P247*$AD$227,0)*AH243,0)</f>
        <v>226</v>
      </c>
      <c r="AM243" s="16"/>
    </row>
    <row r="244" spans="1:39" ht="16.75" customHeight="1" x14ac:dyDescent="0.3">
      <c r="A244" s="11">
        <v>33</v>
      </c>
      <c r="B244" s="14" t="s">
        <v>5522</v>
      </c>
      <c r="C244" s="10" t="s">
        <v>17516</v>
      </c>
      <c r="D244" s="70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81"/>
      <c r="P244" s="185"/>
      <c r="Q244" s="2"/>
      <c r="R244" s="2"/>
      <c r="S244" s="44"/>
      <c r="T244" s="45"/>
      <c r="U244" s="2"/>
      <c r="V244" s="2"/>
      <c r="W244" s="2"/>
      <c r="X244" s="2"/>
      <c r="Y244" s="145"/>
      <c r="Z244" s="71"/>
      <c r="AA244" s="232"/>
      <c r="AB244" s="72"/>
      <c r="AC244" s="145"/>
      <c r="AD244" s="71"/>
      <c r="AE244" s="36"/>
      <c r="AF244" s="201"/>
      <c r="AG244" s="55"/>
      <c r="AH244" s="141"/>
      <c r="AI244" s="268" t="s">
        <v>7356</v>
      </c>
      <c r="AJ244" s="53">
        <v>5</v>
      </c>
      <c r="AK244" s="181" t="s">
        <v>7357</v>
      </c>
      <c r="AL244" s="98">
        <f>ROUND(P247*$AD$227-AJ244,0)</f>
        <v>447</v>
      </c>
      <c r="AM244" s="16"/>
    </row>
    <row r="245" spans="1:39" ht="16.75" customHeight="1" x14ac:dyDescent="0.3">
      <c r="A245" s="99">
        <v>33</v>
      </c>
      <c r="B245" s="100" t="s">
        <v>5521</v>
      </c>
      <c r="C245" s="192" t="s">
        <v>17515</v>
      </c>
      <c r="D245" s="70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81"/>
      <c r="P245" s="185"/>
      <c r="Q245" s="2"/>
      <c r="R245" s="2"/>
      <c r="S245" s="44"/>
      <c r="T245" s="45"/>
      <c r="U245" s="2"/>
      <c r="V245" s="2"/>
      <c r="W245" s="2"/>
      <c r="X245" s="2"/>
      <c r="Y245" s="145"/>
      <c r="Z245" s="71"/>
      <c r="AA245" s="232"/>
      <c r="AB245" s="72"/>
      <c r="AC245" s="145"/>
      <c r="AD245" s="71"/>
      <c r="AE245" s="307" t="s">
        <v>12369</v>
      </c>
      <c r="AF245" s="225" t="s">
        <v>7358</v>
      </c>
      <c r="AG245" s="103" t="s">
        <v>7390</v>
      </c>
      <c r="AH245" s="162">
        <v>0.7</v>
      </c>
      <c r="AI245" s="269"/>
      <c r="AJ245" s="136"/>
      <c r="AK245" s="75"/>
      <c r="AL245" s="105">
        <f>ROUND(ROUND(P247*$AD$227,0)*AH245-AJ244,0)</f>
        <v>311</v>
      </c>
      <c r="AM245" s="16"/>
    </row>
    <row r="246" spans="1:39" ht="16.75" customHeight="1" x14ac:dyDescent="0.3">
      <c r="A246" s="99">
        <v>33</v>
      </c>
      <c r="B246" s="100" t="s">
        <v>5520</v>
      </c>
      <c r="C246" s="192" t="s">
        <v>17514</v>
      </c>
      <c r="D246" s="70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81"/>
      <c r="P246" s="185"/>
      <c r="Q246" s="2"/>
      <c r="R246" s="2"/>
      <c r="S246" s="44"/>
      <c r="T246" s="45"/>
      <c r="U246" s="2"/>
      <c r="V246" s="2"/>
      <c r="W246" s="2"/>
      <c r="X246" s="2"/>
      <c r="Y246" s="145"/>
      <c r="Z246" s="71"/>
      <c r="AA246" s="232"/>
      <c r="AB246" s="72"/>
      <c r="AC246" s="145"/>
      <c r="AD246" s="71"/>
      <c r="AE246" s="308"/>
      <c r="AF246" s="225" t="s">
        <v>7391</v>
      </c>
      <c r="AG246" s="103" t="s">
        <v>7390</v>
      </c>
      <c r="AH246" s="162">
        <v>0.5</v>
      </c>
      <c r="AI246" s="270"/>
      <c r="AJ246" s="144"/>
      <c r="AK246" s="150"/>
      <c r="AL246" s="105">
        <f>ROUND(ROUND(P247*$AD$227,0)*AH246-AJ244,0)</f>
        <v>221</v>
      </c>
      <c r="AM246" s="16"/>
    </row>
    <row r="247" spans="1:39" ht="16.75" customHeight="1" x14ac:dyDescent="0.3">
      <c r="A247" s="11">
        <v>33</v>
      </c>
      <c r="B247" s="14" t="s">
        <v>5519</v>
      </c>
      <c r="C247" s="10" t="s">
        <v>17513</v>
      </c>
      <c r="D247" s="124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6"/>
      <c r="P247" s="271">
        <f>'21共同生活援助（日中支援型）'!P103</f>
        <v>903</v>
      </c>
      <c r="Q247" s="272"/>
      <c r="R247" s="2" t="s">
        <v>7388</v>
      </c>
      <c r="S247" s="44"/>
      <c r="T247" s="281" t="s">
        <v>7380</v>
      </c>
      <c r="U247" s="282"/>
      <c r="V247" s="282"/>
      <c r="W247" s="282"/>
      <c r="X247" s="36"/>
      <c r="Y247" s="217"/>
      <c r="Z247" s="74"/>
      <c r="AA247" s="232"/>
      <c r="AB247" s="72"/>
      <c r="AC247" s="145"/>
      <c r="AD247" s="71"/>
      <c r="AE247" s="36"/>
      <c r="AF247" s="194"/>
      <c r="AG247" s="7"/>
      <c r="AH247" s="7"/>
      <c r="AI247" s="36"/>
      <c r="AJ247" s="7"/>
      <c r="AK247" s="37"/>
      <c r="AL247" s="98">
        <f>ROUND(ROUND(P247*Y248,0)*$AD$227,0)</f>
        <v>420</v>
      </c>
      <c r="AM247" s="66"/>
    </row>
    <row r="248" spans="1:39" ht="16.75" customHeight="1" x14ac:dyDescent="0.3">
      <c r="A248" s="99">
        <v>33</v>
      </c>
      <c r="B248" s="100" t="s">
        <v>5518</v>
      </c>
      <c r="C248" s="192" t="s">
        <v>17512</v>
      </c>
      <c r="D248" s="124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6"/>
      <c r="P248" s="72"/>
      <c r="Q248" s="145"/>
      <c r="R248" s="2"/>
      <c r="S248" s="44"/>
      <c r="T248" s="284"/>
      <c r="U248" s="285"/>
      <c r="V248" s="285"/>
      <c r="W248" s="285"/>
      <c r="X248" s="136" t="s">
        <v>7404</v>
      </c>
      <c r="Y248" s="273">
        <v>0.93</v>
      </c>
      <c r="Z248" s="274"/>
      <c r="AA248" s="233"/>
      <c r="AB248" s="156"/>
      <c r="AC248" s="155"/>
      <c r="AD248" s="157"/>
      <c r="AE248" s="307" t="s">
        <v>12369</v>
      </c>
      <c r="AF248" s="225" t="s">
        <v>7358</v>
      </c>
      <c r="AG248" s="103" t="s">
        <v>7390</v>
      </c>
      <c r="AH248" s="162">
        <v>0.7</v>
      </c>
      <c r="AI248" s="162"/>
      <c r="AJ248" s="162"/>
      <c r="AK248" s="163"/>
      <c r="AL248" s="105">
        <f>ROUND(ROUND(ROUND(P247*Y248,0)*$AD$227,0)*AH248,0)</f>
        <v>294</v>
      </c>
      <c r="AM248" s="66"/>
    </row>
    <row r="249" spans="1:39" ht="16.75" customHeight="1" x14ac:dyDescent="0.3">
      <c r="A249" s="99">
        <v>33</v>
      </c>
      <c r="B249" s="100" t="s">
        <v>5517</v>
      </c>
      <c r="C249" s="192" t="s">
        <v>17511</v>
      </c>
      <c r="D249" s="70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81"/>
      <c r="P249" s="185"/>
      <c r="Q249" s="2"/>
      <c r="R249" s="2"/>
      <c r="S249" s="44"/>
      <c r="T249" s="284"/>
      <c r="U249" s="285"/>
      <c r="V249" s="285"/>
      <c r="W249" s="285"/>
      <c r="X249" s="2"/>
      <c r="Y249" s="145"/>
      <c r="Z249" s="71"/>
      <c r="AA249" s="232"/>
      <c r="AB249" s="72"/>
      <c r="AC249" s="145"/>
      <c r="AD249" s="71"/>
      <c r="AE249" s="308"/>
      <c r="AF249" s="225" t="s">
        <v>7391</v>
      </c>
      <c r="AG249" s="103" t="s">
        <v>7390</v>
      </c>
      <c r="AH249" s="162">
        <v>0.5</v>
      </c>
      <c r="AI249" s="162"/>
      <c r="AJ249" s="162"/>
      <c r="AK249" s="163"/>
      <c r="AL249" s="105">
        <f>ROUND(ROUND(ROUND(P247*Y248,0)*$AD$227,0)*AH249,0)</f>
        <v>210</v>
      </c>
      <c r="AM249" s="16"/>
    </row>
    <row r="250" spans="1:39" ht="16.75" customHeight="1" x14ac:dyDescent="0.3">
      <c r="A250" s="11">
        <v>33</v>
      </c>
      <c r="B250" s="14" t="s">
        <v>5516</v>
      </c>
      <c r="C250" s="10" t="s">
        <v>17510</v>
      </c>
      <c r="D250" s="70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81"/>
      <c r="P250" s="185"/>
      <c r="Q250" s="2"/>
      <c r="R250" s="2"/>
      <c r="S250" s="44"/>
      <c r="T250" s="45"/>
      <c r="U250" s="2"/>
      <c r="V250" s="2"/>
      <c r="W250" s="2"/>
      <c r="X250" s="2"/>
      <c r="Y250" s="145"/>
      <c r="Z250" s="71"/>
      <c r="AA250" s="232"/>
      <c r="AB250" s="72"/>
      <c r="AC250" s="145"/>
      <c r="AD250" s="71"/>
      <c r="AE250" s="36"/>
      <c r="AF250" s="201"/>
      <c r="AG250" s="55"/>
      <c r="AH250" s="141"/>
      <c r="AI250" s="268" t="s">
        <v>7356</v>
      </c>
      <c r="AJ250" s="53">
        <v>5</v>
      </c>
      <c r="AK250" s="181" t="s">
        <v>7357</v>
      </c>
      <c r="AL250" s="98">
        <f>ROUND(ROUND(P247*Y248,0)*$AD$227-AJ250,0)</f>
        <v>415</v>
      </c>
      <c r="AM250" s="16"/>
    </row>
    <row r="251" spans="1:39" ht="16.75" customHeight="1" x14ac:dyDescent="0.3">
      <c r="A251" s="99">
        <v>33</v>
      </c>
      <c r="B251" s="100" t="s">
        <v>5515</v>
      </c>
      <c r="C251" s="192" t="s">
        <v>17509</v>
      </c>
      <c r="D251" s="70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81"/>
      <c r="P251" s="185"/>
      <c r="Q251" s="2"/>
      <c r="R251" s="2"/>
      <c r="S251" s="44"/>
      <c r="T251" s="45"/>
      <c r="U251" s="2"/>
      <c r="V251" s="2"/>
      <c r="W251" s="2"/>
      <c r="X251" s="2"/>
      <c r="Y251" s="145"/>
      <c r="Z251" s="71"/>
      <c r="AA251" s="232"/>
      <c r="AB251" s="72"/>
      <c r="AC251" s="145"/>
      <c r="AD251" s="71"/>
      <c r="AE251" s="307" t="s">
        <v>12369</v>
      </c>
      <c r="AF251" s="225" t="s">
        <v>7358</v>
      </c>
      <c r="AG251" s="103" t="s">
        <v>7390</v>
      </c>
      <c r="AH251" s="162">
        <v>0.7</v>
      </c>
      <c r="AI251" s="269"/>
      <c r="AJ251" s="136"/>
      <c r="AK251" s="75"/>
      <c r="AL251" s="105">
        <f>ROUND(ROUND(ROUND(P247*Y248,0)*$AD$227,0)*AH251-AJ250,0)</f>
        <v>289</v>
      </c>
      <c r="AM251" s="16"/>
    </row>
    <row r="252" spans="1:39" ht="16.75" customHeight="1" x14ac:dyDescent="0.3">
      <c r="A252" s="99">
        <v>33</v>
      </c>
      <c r="B252" s="100" t="s">
        <v>5514</v>
      </c>
      <c r="C252" s="192" t="s">
        <v>17508</v>
      </c>
      <c r="D252" s="70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81"/>
      <c r="P252" s="185"/>
      <c r="Q252" s="2"/>
      <c r="R252" s="2"/>
      <c r="S252" s="44"/>
      <c r="T252" s="43"/>
      <c r="U252" s="8"/>
      <c r="V252" s="8"/>
      <c r="W252" s="8"/>
      <c r="X252" s="8"/>
      <c r="Y252" s="180"/>
      <c r="Z252" s="73"/>
      <c r="AA252" s="232"/>
      <c r="AB252" s="72"/>
      <c r="AC252" s="145"/>
      <c r="AD252" s="71"/>
      <c r="AE252" s="308"/>
      <c r="AF252" s="225" t="s">
        <v>7391</v>
      </c>
      <c r="AG252" s="103" t="s">
        <v>7390</v>
      </c>
      <c r="AH252" s="162">
        <v>0.5</v>
      </c>
      <c r="AI252" s="270"/>
      <c r="AJ252" s="144"/>
      <c r="AK252" s="150"/>
      <c r="AL252" s="105">
        <f>ROUND(ROUND(ROUND(P247*Y248,0)*$AD$227,0)*AH252-AJ250,0)</f>
        <v>205</v>
      </c>
      <c r="AM252" s="16"/>
    </row>
    <row r="253" spans="1:39" ht="16.75" customHeight="1" x14ac:dyDescent="0.3">
      <c r="A253" s="11">
        <v>33</v>
      </c>
      <c r="B253" s="14" t="s">
        <v>5513</v>
      </c>
      <c r="C253" s="10" t="s">
        <v>17507</v>
      </c>
      <c r="D253" s="124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6"/>
      <c r="P253" s="185"/>
      <c r="Q253" s="2"/>
      <c r="R253" s="2"/>
      <c r="S253" s="44"/>
      <c r="T253" s="281" t="s">
        <v>13491</v>
      </c>
      <c r="U253" s="282"/>
      <c r="V253" s="282"/>
      <c r="W253" s="282"/>
      <c r="X253" s="2"/>
      <c r="Y253" s="145"/>
      <c r="Z253" s="71"/>
      <c r="AA253" s="232"/>
      <c r="AB253" s="72"/>
      <c r="AC253" s="145"/>
      <c r="AD253" s="71"/>
      <c r="AE253" s="36"/>
      <c r="AF253" s="194"/>
      <c r="AG253" s="7"/>
      <c r="AH253" s="7"/>
      <c r="AI253" s="36"/>
      <c r="AJ253" s="7"/>
      <c r="AK253" s="37"/>
      <c r="AL253" s="98">
        <f>ROUND(ROUND(P247*Y254,0)*$AD$227,0)</f>
        <v>429</v>
      </c>
      <c r="AM253" s="66"/>
    </row>
    <row r="254" spans="1:39" ht="16.75" customHeight="1" x14ac:dyDescent="0.3">
      <c r="A254" s="99">
        <v>33</v>
      </c>
      <c r="B254" s="100" t="s">
        <v>5512</v>
      </c>
      <c r="C254" s="192" t="s">
        <v>17506</v>
      </c>
      <c r="D254" s="124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6"/>
      <c r="P254" s="185"/>
      <c r="Q254" s="2"/>
      <c r="R254" s="2"/>
      <c r="S254" s="44"/>
      <c r="T254" s="284" t="s">
        <v>7405</v>
      </c>
      <c r="U254" s="285"/>
      <c r="V254" s="285"/>
      <c r="W254" s="285"/>
      <c r="X254" s="136" t="s">
        <v>7404</v>
      </c>
      <c r="Y254" s="273">
        <v>0.95</v>
      </c>
      <c r="Z254" s="274"/>
      <c r="AA254" s="233"/>
      <c r="AB254" s="156"/>
      <c r="AC254" s="155"/>
      <c r="AD254" s="157"/>
      <c r="AE254" s="307" t="s">
        <v>12369</v>
      </c>
      <c r="AF254" s="225" t="s">
        <v>7358</v>
      </c>
      <c r="AG254" s="103" t="s">
        <v>7390</v>
      </c>
      <c r="AH254" s="162">
        <v>0.7</v>
      </c>
      <c r="AI254" s="162"/>
      <c r="AJ254" s="162"/>
      <c r="AK254" s="163"/>
      <c r="AL254" s="105">
        <f>ROUND(ROUND(ROUND(P247*Y254,0)*$AD$227,0)*AH254,0)</f>
        <v>300</v>
      </c>
      <c r="AM254" s="66"/>
    </row>
    <row r="255" spans="1:39" ht="16.75" customHeight="1" x14ac:dyDescent="0.3">
      <c r="A255" s="99">
        <v>33</v>
      </c>
      <c r="B255" s="100" t="s">
        <v>5511</v>
      </c>
      <c r="C255" s="192" t="s">
        <v>17505</v>
      </c>
      <c r="D255" s="70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81"/>
      <c r="P255" s="185"/>
      <c r="Q255" s="2"/>
      <c r="R255" s="2"/>
      <c r="S255" s="44"/>
      <c r="T255" s="284"/>
      <c r="U255" s="285"/>
      <c r="V255" s="285"/>
      <c r="W255" s="285"/>
      <c r="X255" s="2"/>
      <c r="Y255" s="145"/>
      <c r="Z255" s="71"/>
      <c r="AA255" s="232"/>
      <c r="AB255" s="72"/>
      <c r="AC255" s="145"/>
      <c r="AD255" s="71"/>
      <c r="AE255" s="308"/>
      <c r="AF255" s="225" t="s">
        <v>7391</v>
      </c>
      <c r="AG255" s="103" t="s">
        <v>7390</v>
      </c>
      <c r="AH255" s="162">
        <v>0.5</v>
      </c>
      <c r="AI255" s="162"/>
      <c r="AJ255" s="162"/>
      <c r="AK255" s="163"/>
      <c r="AL255" s="105">
        <f>ROUND(ROUND(ROUND(P247*Y254,0)*$AD$227,0)*AH255,0)</f>
        <v>215</v>
      </c>
      <c r="AM255" s="16"/>
    </row>
    <row r="256" spans="1:39" ht="16.75" customHeight="1" x14ac:dyDescent="0.3">
      <c r="A256" s="11">
        <v>33</v>
      </c>
      <c r="B256" s="14" t="s">
        <v>5510</v>
      </c>
      <c r="C256" s="10" t="s">
        <v>17504</v>
      </c>
      <c r="D256" s="70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81"/>
      <c r="P256" s="185"/>
      <c r="Q256" s="2"/>
      <c r="R256" s="2"/>
      <c r="S256" s="44"/>
      <c r="T256" s="45"/>
      <c r="U256" s="2"/>
      <c r="V256" s="2"/>
      <c r="W256" s="2"/>
      <c r="X256" s="2"/>
      <c r="Y256" s="145"/>
      <c r="Z256" s="71"/>
      <c r="AA256" s="232"/>
      <c r="AB256" s="72"/>
      <c r="AC256" s="145"/>
      <c r="AD256" s="71"/>
      <c r="AE256" s="36"/>
      <c r="AF256" s="201"/>
      <c r="AG256" s="55"/>
      <c r="AH256" s="141"/>
      <c r="AI256" s="268" t="s">
        <v>7356</v>
      </c>
      <c r="AJ256" s="53">
        <v>5</v>
      </c>
      <c r="AK256" s="181" t="s">
        <v>7357</v>
      </c>
      <c r="AL256" s="98">
        <f>ROUND(ROUND(P247*Y254,0)*$AD$227-AJ256,0)</f>
        <v>424</v>
      </c>
      <c r="AM256" s="16"/>
    </row>
    <row r="257" spans="1:39" ht="16.75" customHeight="1" x14ac:dyDescent="0.3">
      <c r="A257" s="99">
        <v>33</v>
      </c>
      <c r="B257" s="100" t="s">
        <v>5509</v>
      </c>
      <c r="C257" s="192" t="s">
        <v>17503</v>
      </c>
      <c r="D257" s="70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81"/>
      <c r="P257" s="185"/>
      <c r="Q257" s="2"/>
      <c r="R257" s="2"/>
      <c r="S257" s="44"/>
      <c r="T257" s="45"/>
      <c r="U257" s="2"/>
      <c r="V257" s="2"/>
      <c r="W257" s="2"/>
      <c r="X257" s="2"/>
      <c r="Y257" s="145"/>
      <c r="Z257" s="71"/>
      <c r="AA257" s="232"/>
      <c r="AB257" s="72"/>
      <c r="AC257" s="145"/>
      <c r="AD257" s="71"/>
      <c r="AE257" s="307" t="s">
        <v>12369</v>
      </c>
      <c r="AF257" s="225" t="s">
        <v>7358</v>
      </c>
      <c r="AG257" s="103" t="s">
        <v>7390</v>
      </c>
      <c r="AH257" s="162">
        <v>0.7</v>
      </c>
      <c r="AI257" s="269"/>
      <c r="AJ257" s="136"/>
      <c r="AK257" s="75"/>
      <c r="AL257" s="105">
        <f>ROUND(ROUND(ROUND(P247*Y254,0)*$AD$227,0)*AH257-AJ256,0)</f>
        <v>295</v>
      </c>
      <c r="AM257" s="16"/>
    </row>
    <row r="258" spans="1:39" ht="16.75" customHeight="1" x14ac:dyDescent="0.3">
      <c r="A258" s="99">
        <v>33</v>
      </c>
      <c r="B258" s="100" t="s">
        <v>5508</v>
      </c>
      <c r="C258" s="192" t="s">
        <v>17502</v>
      </c>
      <c r="D258" s="70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81"/>
      <c r="P258" s="164"/>
      <c r="Q258" s="8"/>
      <c r="R258" s="8"/>
      <c r="S258" s="24"/>
      <c r="T258" s="43"/>
      <c r="U258" s="8"/>
      <c r="V258" s="8"/>
      <c r="W258" s="8"/>
      <c r="X258" s="8"/>
      <c r="Y258" s="180"/>
      <c r="Z258" s="73"/>
      <c r="AA258" s="232"/>
      <c r="AB258" s="72"/>
      <c r="AC258" s="145"/>
      <c r="AD258" s="71"/>
      <c r="AE258" s="308"/>
      <c r="AF258" s="225" t="s">
        <v>7391</v>
      </c>
      <c r="AG258" s="103" t="s">
        <v>7390</v>
      </c>
      <c r="AH258" s="162">
        <v>0.5</v>
      </c>
      <c r="AI258" s="270"/>
      <c r="AJ258" s="144"/>
      <c r="AK258" s="150"/>
      <c r="AL258" s="105">
        <f>ROUND(ROUND(ROUND(P247*Y254,0)*$AD$227,0)*AH258-AJ256,0)</f>
        <v>210</v>
      </c>
      <c r="AM258" s="16"/>
    </row>
    <row r="259" spans="1:39" ht="16.75" customHeight="1" x14ac:dyDescent="0.3">
      <c r="A259" s="11">
        <v>33</v>
      </c>
      <c r="B259" s="14" t="s">
        <v>5507</v>
      </c>
      <c r="C259" s="10" t="s">
        <v>17501</v>
      </c>
      <c r="D259" s="124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6"/>
      <c r="P259" s="70" t="s">
        <v>7398</v>
      </c>
      <c r="Q259" s="2"/>
      <c r="R259" s="2"/>
      <c r="S259" s="44"/>
      <c r="T259" s="49"/>
      <c r="U259" s="36"/>
      <c r="V259" s="36"/>
      <c r="W259" s="36"/>
      <c r="X259" s="36"/>
      <c r="Y259" s="217"/>
      <c r="Z259" s="50"/>
      <c r="AA259" s="12"/>
      <c r="AB259" s="45"/>
      <c r="AC259" s="2"/>
      <c r="AD259" s="44"/>
      <c r="AE259" s="36"/>
      <c r="AF259" s="53"/>
      <c r="AG259" s="36"/>
      <c r="AH259" s="36"/>
      <c r="AI259" s="36"/>
      <c r="AJ259" s="36"/>
      <c r="AK259" s="50"/>
      <c r="AL259" s="98">
        <f>ROUND(P265*$AD$227,0)</f>
        <v>411</v>
      </c>
      <c r="AM259" s="16"/>
    </row>
    <row r="260" spans="1:39" ht="16.75" customHeight="1" x14ac:dyDescent="0.3">
      <c r="A260" s="99">
        <v>33</v>
      </c>
      <c r="B260" s="100" t="s">
        <v>5506</v>
      </c>
      <c r="C260" s="192" t="s">
        <v>17500</v>
      </c>
      <c r="D260" s="124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6"/>
      <c r="P260" s="185"/>
      <c r="Q260" s="2"/>
      <c r="R260" s="2"/>
      <c r="S260" s="44"/>
      <c r="T260" s="45"/>
      <c r="U260" s="2"/>
      <c r="V260" s="2"/>
      <c r="W260" s="2"/>
      <c r="X260" s="2"/>
      <c r="Y260" s="145"/>
      <c r="Z260" s="71"/>
      <c r="AA260" s="232"/>
      <c r="AB260" s="72"/>
      <c r="AC260" s="145"/>
      <c r="AD260" s="71"/>
      <c r="AE260" s="307" t="s">
        <v>12369</v>
      </c>
      <c r="AF260" s="225" t="s">
        <v>7358</v>
      </c>
      <c r="AG260" s="103" t="s">
        <v>7390</v>
      </c>
      <c r="AH260" s="162">
        <v>0.7</v>
      </c>
      <c r="AI260" s="162"/>
      <c r="AJ260" s="162"/>
      <c r="AK260" s="163"/>
      <c r="AL260" s="105">
        <f>ROUND(ROUND(P265*$AD$227,0)*AH260,0)</f>
        <v>288</v>
      </c>
      <c r="AM260" s="16"/>
    </row>
    <row r="261" spans="1:39" ht="16.75" customHeight="1" x14ac:dyDescent="0.3">
      <c r="A261" s="99">
        <v>33</v>
      </c>
      <c r="B261" s="100" t="s">
        <v>5505</v>
      </c>
      <c r="C261" s="192" t="s">
        <v>17499</v>
      </c>
      <c r="D261" s="70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81"/>
      <c r="P261" s="185"/>
      <c r="Q261" s="2"/>
      <c r="R261" s="2"/>
      <c r="S261" s="44"/>
      <c r="T261" s="45"/>
      <c r="U261" s="2"/>
      <c r="V261" s="2"/>
      <c r="W261" s="2"/>
      <c r="X261" s="2"/>
      <c r="Y261" s="145"/>
      <c r="Z261" s="71"/>
      <c r="AA261" s="232"/>
      <c r="AB261" s="72"/>
      <c r="AC261" s="145"/>
      <c r="AD261" s="71"/>
      <c r="AE261" s="308"/>
      <c r="AF261" s="225" t="s">
        <v>7391</v>
      </c>
      <c r="AG261" s="103" t="s">
        <v>7390</v>
      </c>
      <c r="AH261" s="162">
        <v>0.5</v>
      </c>
      <c r="AI261" s="162"/>
      <c r="AJ261" s="162"/>
      <c r="AK261" s="163"/>
      <c r="AL261" s="105">
        <f>ROUND(ROUND(P265*$AD$227,0)*AH261,0)</f>
        <v>206</v>
      </c>
      <c r="AM261" s="16"/>
    </row>
    <row r="262" spans="1:39" ht="16.75" customHeight="1" x14ac:dyDescent="0.3">
      <c r="A262" s="11">
        <v>33</v>
      </c>
      <c r="B262" s="14" t="s">
        <v>5504</v>
      </c>
      <c r="C262" s="10" t="s">
        <v>17498</v>
      </c>
      <c r="D262" s="70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81"/>
      <c r="P262" s="185"/>
      <c r="Q262" s="2"/>
      <c r="R262" s="2"/>
      <c r="S262" s="44"/>
      <c r="T262" s="45"/>
      <c r="U262" s="2"/>
      <c r="V262" s="2"/>
      <c r="W262" s="2"/>
      <c r="X262" s="2"/>
      <c r="Y262" s="145"/>
      <c r="Z262" s="71"/>
      <c r="AA262" s="232"/>
      <c r="AB262" s="72"/>
      <c r="AC262" s="145"/>
      <c r="AD262" s="71"/>
      <c r="AE262" s="36"/>
      <c r="AF262" s="201"/>
      <c r="AG262" s="55"/>
      <c r="AH262" s="141"/>
      <c r="AI262" s="268" t="s">
        <v>7356</v>
      </c>
      <c r="AJ262" s="53">
        <v>5</v>
      </c>
      <c r="AK262" s="181" t="s">
        <v>7357</v>
      </c>
      <c r="AL262" s="98">
        <f>ROUND(P265*$AD$227-AJ262,0)</f>
        <v>406</v>
      </c>
      <c r="AM262" s="16"/>
    </row>
    <row r="263" spans="1:39" ht="16.75" customHeight="1" x14ac:dyDescent="0.3">
      <c r="A263" s="99">
        <v>33</v>
      </c>
      <c r="B263" s="100" t="s">
        <v>5503</v>
      </c>
      <c r="C263" s="192" t="s">
        <v>17497</v>
      </c>
      <c r="D263" s="70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81"/>
      <c r="P263" s="185"/>
      <c r="Q263" s="2"/>
      <c r="R263" s="2"/>
      <c r="S263" s="44"/>
      <c r="T263" s="45"/>
      <c r="U263" s="2"/>
      <c r="V263" s="2"/>
      <c r="W263" s="2"/>
      <c r="X263" s="2"/>
      <c r="Y263" s="145"/>
      <c r="Z263" s="71"/>
      <c r="AA263" s="232"/>
      <c r="AB263" s="72"/>
      <c r="AC263" s="145"/>
      <c r="AD263" s="71"/>
      <c r="AE263" s="307" t="s">
        <v>12369</v>
      </c>
      <c r="AF263" s="225" t="s">
        <v>7358</v>
      </c>
      <c r="AG263" s="103" t="s">
        <v>7390</v>
      </c>
      <c r="AH263" s="162">
        <v>0.7</v>
      </c>
      <c r="AI263" s="269"/>
      <c r="AJ263" s="136"/>
      <c r="AK263" s="75"/>
      <c r="AL263" s="105">
        <f>ROUND(ROUND(P265*$AD$227,0)*AH263-AJ262,0)</f>
        <v>283</v>
      </c>
      <c r="AM263" s="16"/>
    </row>
    <row r="264" spans="1:39" ht="16.75" customHeight="1" x14ac:dyDescent="0.3">
      <c r="A264" s="99">
        <v>33</v>
      </c>
      <c r="B264" s="100" t="s">
        <v>5502</v>
      </c>
      <c r="C264" s="192" t="s">
        <v>17496</v>
      </c>
      <c r="D264" s="70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81"/>
      <c r="P264" s="185"/>
      <c r="Q264" s="2"/>
      <c r="R264" s="2"/>
      <c r="S264" s="44"/>
      <c r="T264" s="45"/>
      <c r="U264" s="2"/>
      <c r="V264" s="2"/>
      <c r="W264" s="2"/>
      <c r="X264" s="2"/>
      <c r="Y264" s="145"/>
      <c r="Z264" s="71"/>
      <c r="AA264" s="232"/>
      <c r="AB264" s="72"/>
      <c r="AC264" s="145"/>
      <c r="AD264" s="71"/>
      <c r="AE264" s="308"/>
      <c r="AF264" s="225" t="s">
        <v>7391</v>
      </c>
      <c r="AG264" s="103" t="s">
        <v>7390</v>
      </c>
      <c r="AH264" s="162">
        <v>0.5</v>
      </c>
      <c r="AI264" s="270"/>
      <c r="AJ264" s="144"/>
      <c r="AK264" s="150"/>
      <c r="AL264" s="105">
        <f>ROUND(ROUND(P265*$AD$227,0)*AH264-AJ262,0)</f>
        <v>201</v>
      </c>
      <c r="AM264" s="16"/>
    </row>
    <row r="265" spans="1:39" ht="16.75" customHeight="1" x14ac:dyDescent="0.3">
      <c r="A265" s="11">
        <v>33</v>
      </c>
      <c r="B265" s="14" t="s">
        <v>5501</v>
      </c>
      <c r="C265" s="10" t="s">
        <v>17495</v>
      </c>
      <c r="D265" s="124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6"/>
      <c r="P265" s="271">
        <f>'21共同生活援助（日中支援型）'!P121</f>
        <v>821</v>
      </c>
      <c r="Q265" s="272"/>
      <c r="R265" s="2" t="s">
        <v>7388</v>
      </c>
      <c r="S265" s="2"/>
      <c r="T265" s="281" t="s">
        <v>7380</v>
      </c>
      <c r="U265" s="282"/>
      <c r="V265" s="282"/>
      <c r="W265" s="282"/>
      <c r="X265" s="36"/>
      <c r="Y265" s="217"/>
      <c r="Z265" s="74"/>
      <c r="AA265" s="232"/>
      <c r="AB265" s="72"/>
      <c r="AC265" s="145"/>
      <c r="AD265" s="71"/>
      <c r="AE265" s="36"/>
      <c r="AF265" s="194"/>
      <c r="AG265" s="7"/>
      <c r="AH265" s="7"/>
      <c r="AI265" s="36"/>
      <c r="AJ265" s="7"/>
      <c r="AK265" s="37"/>
      <c r="AL265" s="98">
        <f>ROUND(ROUND(P265*Y266,0)*$AD$227,0)</f>
        <v>382</v>
      </c>
      <c r="AM265" s="66"/>
    </row>
    <row r="266" spans="1:39" ht="16.75" customHeight="1" x14ac:dyDescent="0.3">
      <c r="A266" s="99">
        <v>33</v>
      </c>
      <c r="B266" s="100" t="s">
        <v>5500</v>
      </c>
      <c r="C266" s="192" t="s">
        <v>17494</v>
      </c>
      <c r="D266" s="124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6"/>
      <c r="P266" s="72"/>
      <c r="Q266" s="145"/>
      <c r="R266" s="2"/>
      <c r="S266" s="2"/>
      <c r="T266" s="284"/>
      <c r="U266" s="285"/>
      <c r="V266" s="285"/>
      <c r="W266" s="285"/>
      <c r="X266" s="136" t="s">
        <v>17493</v>
      </c>
      <c r="Y266" s="273">
        <v>0.93</v>
      </c>
      <c r="Z266" s="274"/>
      <c r="AA266" s="233"/>
      <c r="AB266" s="156"/>
      <c r="AC266" s="155"/>
      <c r="AD266" s="157"/>
      <c r="AE266" s="307" t="s">
        <v>17489</v>
      </c>
      <c r="AF266" s="225" t="s">
        <v>17488</v>
      </c>
      <c r="AG266" s="103" t="s">
        <v>8004</v>
      </c>
      <c r="AH266" s="162">
        <v>0.7</v>
      </c>
      <c r="AI266" s="162"/>
      <c r="AJ266" s="162"/>
      <c r="AK266" s="163"/>
      <c r="AL266" s="105">
        <f>ROUND(ROUND(ROUND(P265*Y266,0)*$AD$227,0)*AH266,0)</f>
        <v>267</v>
      </c>
      <c r="AM266" s="66"/>
    </row>
    <row r="267" spans="1:39" ht="16.75" customHeight="1" x14ac:dyDescent="0.3">
      <c r="A267" s="99">
        <v>33</v>
      </c>
      <c r="B267" s="100" t="s">
        <v>5499</v>
      </c>
      <c r="C267" s="192" t="s">
        <v>17492</v>
      </c>
      <c r="D267" s="70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81"/>
      <c r="P267" s="185"/>
      <c r="Q267" s="2"/>
      <c r="R267" s="2"/>
      <c r="S267" s="44"/>
      <c r="T267" s="284"/>
      <c r="U267" s="285"/>
      <c r="V267" s="285"/>
      <c r="W267" s="285"/>
      <c r="X267" s="2"/>
      <c r="Y267" s="145"/>
      <c r="Z267" s="71"/>
      <c r="AA267" s="232"/>
      <c r="AB267" s="72"/>
      <c r="AC267" s="145"/>
      <c r="AD267" s="71"/>
      <c r="AE267" s="308"/>
      <c r="AF267" s="225" t="s">
        <v>8005</v>
      </c>
      <c r="AG267" s="103" t="s">
        <v>8004</v>
      </c>
      <c r="AH267" s="162">
        <v>0.5</v>
      </c>
      <c r="AI267" s="162"/>
      <c r="AJ267" s="162"/>
      <c r="AK267" s="163"/>
      <c r="AL267" s="105">
        <f>ROUND(ROUND(ROUND(P265*Y266,0)*$AD$227,0)*AH267,0)</f>
        <v>191</v>
      </c>
      <c r="AM267" s="16"/>
    </row>
    <row r="268" spans="1:39" ht="16.75" customHeight="1" x14ac:dyDescent="0.3">
      <c r="A268" s="11">
        <v>33</v>
      </c>
      <c r="B268" s="14" t="s">
        <v>5498</v>
      </c>
      <c r="C268" s="10" t="s">
        <v>17491</v>
      </c>
      <c r="D268" s="70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81"/>
      <c r="P268" s="185"/>
      <c r="Q268" s="2"/>
      <c r="R268" s="2"/>
      <c r="S268" s="44"/>
      <c r="T268" s="45"/>
      <c r="U268" s="2"/>
      <c r="V268" s="2"/>
      <c r="W268" s="2"/>
      <c r="X268" s="2"/>
      <c r="Y268" s="145"/>
      <c r="Z268" s="71"/>
      <c r="AA268" s="232"/>
      <c r="AB268" s="72"/>
      <c r="AC268" s="145"/>
      <c r="AD268" s="71"/>
      <c r="AE268" s="36"/>
      <c r="AF268" s="201"/>
      <c r="AG268" s="55"/>
      <c r="AH268" s="141"/>
      <c r="AI268" s="268" t="s">
        <v>7356</v>
      </c>
      <c r="AJ268" s="53">
        <v>5</v>
      </c>
      <c r="AK268" s="181" t="s">
        <v>7357</v>
      </c>
      <c r="AL268" s="98">
        <f>ROUND(ROUND(P265*Y266,0)*$AD$227-AJ268,0)</f>
        <v>377</v>
      </c>
      <c r="AM268" s="16"/>
    </row>
    <row r="269" spans="1:39" ht="16.75" customHeight="1" x14ac:dyDescent="0.3">
      <c r="A269" s="99">
        <v>33</v>
      </c>
      <c r="B269" s="100" t="s">
        <v>5497</v>
      </c>
      <c r="C269" s="192" t="s">
        <v>17490</v>
      </c>
      <c r="D269" s="70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81"/>
      <c r="P269" s="185"/>
      <c r="Q269" s="2"/>
      <c r="R269" s="2"/>
      <c r="S269" s="44"/>
      <c r="T269" s="45"/>
      <c r="U269" s="2"/>
      <c r="V269" s="2"/>
      <c r="W269" s="2"/>
      <c r="X269" s="2"/>
      <c r="Y269" s="145"/>
      <c r="Z269" s="71"/>
      <c r="AA269" s="232"/>
      <c r="AB269" s="72"/>
      <c r="AC269" s="145"/>
      <c r="AD269" s="71"/>
      <c r="AE269" s="307" t="s">
        <v>17489</v>
      </c>
      <c r="AF269" s="225" t="s">
        <v>17488</v>
      </c>
      <c r="AG269" s="103" t="s">
        <v>8004</v>
      </c>
      <c r="AH269" s="162">
        <v>0.7</v>
      </c>
      <c r="AI269" s="269"/>
      <c r="AJ269" s="136"/>
      <c r="AK269" s="75"/>
      <c r="AL269" s="105">
        <f>ROUND(ROUND(ROUND(P265*Y266,0)*$AD$227,0)*AH269-AJ268,0)</f>
        <v>262</v>
      </c>
      <c r="AM269" s="16"/>
    </row>
    <row r="270" spans="1:39" ht="16.75" customHeight="1" x14ac:dyDescent="0.3">
      <c r="A270" s="99">
        <v>33</v>
      </c>
      <c r="B270" s="100" t="s">
        <v>5496</v>
      </c>
      <c r="C270" s="192" t="s">
        <v>17487</v>
      </c>
      <c r="D270" s="70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81"/>
      <c r="P270" s="185"/>
      <c r="Q270" s="2"/>
      <c r="R270" s="2"/>
      <c r="S270" s="44"/>
      <c r="T270" s="43"/>
      <c r="U270" s="8"/>
      <c r="V270" s="8"/>
      <c r="W270" s="8"/>
      <c r="X270" s="8"/>
      <c r="Y270" s="180"/>
      <c r="Z270" s="73"/>
      <c r="AA270" s="232"/>
      <c r="AB270" s="72"/>
      <c r="AC270" s="145"/>
      <c r="AD270" s="71"/>
      <c r="AE270" s="308"/>
      <c r="AF270" s="225" t="s">
        <v>7391</v>
      </c>
      <c r="AG270" s="103" t="s">
        <v>7390</v>
      </c>
      <c r="AH270" s="162">
        <v>0.5</v>
      </c>
      <c r="AI270" s="270"/>
      <c r="AJ270" s="144"/>
      <c r="AK270" s="150"/>
      <c r="AL270" s="105">
        <f>ROUND(ROUND(ROUND(P265*Y266,0)*$AD$227,0)*AH270-AJ268,0)</f>
        <v>186</v>
      </c>
      <c r="AM270" s="16"/>
    </row>
    <row r="271" spans="1:39" ht="16.75" customHeight="1" x14ac:dyDescent="0.3">
      <c r="A271" s="11">
        <v>33</v>
      </c>
      <c r="B271" s="14" t="s">
        <v>5495</v>
      </c>
      <c r="C271" s="10" t="s">
        <v>17486</v>
      </c>
      <c r="D271" s="124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6"/>
      <c r="P271" s="185"/>
      <c r="Q271" s="2"/>
      <c r="R271" s="2"/>
      <c r="S271" s="44"/>
      <c r="T271" s="281" t="s">
        <v>13491</v>
      </c>
      <c r="U271" s="282"/>
      <c r="V271" s="282"/>
      <c r="W271" s="282"/>
      <c r="X271" s="2"/>
      <c r="Y271" s="145"/>
      <c r="Z271" s="71"/>
      <c r="AA271" s="232"/>
      <c r="AB271" s="72"/>
      <c r="AC271" s="145"/>
      <c r="AD271" s="71"/>
      <c r="AE271" s="36"/>
      <c r="AF271" s="194"/>
      <c r="AG271" s="7"/>
      <c r="AH271" s="7"/>
      <c r="AI271" s="36"/>
      <c r="AJ271" s="7"/>
      <c r="AK271" s="37"/>
      <c r="AL271" s="98">
        <f>ROUND(ROUND(P265*Y272,0)*$AD$227,0)</f>
        <v>390</v>
      </c>
      <c r="AM271" s="66"/>
    </row>
    <row r="272" spans="1:39" ht="16.75" customHeight="1" x14ac:dyDescent="0.3">
      <c r="A272" s="99">
        <v>33</v>
      </c>
      <c r="B272" s="100" t="s">
        <v>5494</v>
      </c>
      <c r="C272" s="192" t="s">
        <v>17485</v>
      </c>
      <c r="D272" s="124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6"/>
      <c r="P272" s="185"/>
      <c r="Q272" s="2"/>
      <c r="R272" s="2"/>
      <c r="S272" s="44"/>
      <c r="T272" s="284" t="s">
        <v>7405</v>
      </c>
      <c r="U272" s="285"/>
      <c r="V272" s="285"/>
      <c r="W272" s="285"/>
      <c r="X272" s="136" t="s">
        <v>7404</v>
      </c>
      <c r="Y272" s="273">
        <v>0.95</v>
      </c>
      <c r="Z272" s="274"/>
      <c r="AA272" s="233"/>
      <c r="AB272" s="156"/>
      <c r="AC272" s="155"/>
      <c r="AD272" s="157"/>
      <c r="AE272" s="307" t="s">
        <v>12369</v>
      </c>
      <c r="AF272" s="225" t="s">
        <v>7358</v>
      </c>
      <c r="AG272" s="103" t="s">
        <v>7390</v>
      </c>
      <c r="AH272" s="162">
        <v>0.7</v>
      </c>
      <c r="AI272" s="162"/>
      <c r="AJ272" s="162"/>
      <c r="AK272" s="163"/>
      <c r="AL272" s="105">
        <f>ROUND(ROUND(ROUND(P265*Y272,0)*$AD$227,0)*AH272,0)</f>
        <v>273</v>
      </c>
      <c r="AM272" s="66"/>
    </row>
    <row r="273" spans="1:39" ht="16.75" customHeight="1" x14ac:dyDescent="0.3">
      <c r="A273" s="99">
        <v>33</v>
      </c>
      <c r="B273" s="100" t="s">
        <v>5493</v>
      </c>
      <c r="C273" s="192" t="s">
        <v>17484</v>
      </c>
      <c r="D273" s="70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81"/>
      <c r="P273" s="185"/>
      <c r="Q273" s="2"/>
      <c r="R273" s="2"/>
      <c r="S273" s="44"/>
      <c r="T273" s="284"/>
      <c r="U273" s="285"/>
      <c r="V273" s="285"/>
      <c r="W273" s="285"/>
      <c r="X273" s="2"/>
      <c r="Y273" s="145"/>
      <c r="Z273" s="71"/>
      <c r="AA273" s="232"/>
      <c r="AB273" s="72"/>
      <c r="AC273" s="145"/>
      <c r="AD273" s="71"/>
      <c r="AE273" s="308"/>
      <c r="AF273" s="225" t="s">
        <v>7391</v>
      </c>
      <c r="AG273" s="103" t="s">
        <v>7390</v>
      </c>
      <c r="AH273" s="162">
        <v>0.5</v>
      </c>
      <c r="AI273" s="162"/>
      <c r="AJ273" s="162"/>
      <c r="AK273" s="163"/>
      <c r="AL273" s="105">
        <f>ROUND(ROUND(ROUND(P265*Y272,0)*$AD$227,0)*AH273,0)</f>
        <v>195</v>
      </c>
      <c r="AM273" s="16"/>
    </row>
    <row r="274" spans="1:39" ht="16.75" customHeight="1" x14ac:dyDescent="0.3">
      <c r="A274" s="11">
        <v>33</v>
      </c>
      <c r="B274" s="14" t="s">
        <v>5492</v>
      </c>
      <c r="C274" s="10" t="s">
        <v>17483</v>
      </c>
      <c r="D274" s="70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81"/>
      <c r="P274" s="185"/>
      <c r="Q274" s="2"/>
      <c r="R274" s="2"/>
      <c r="S274" s="44"/>
      <c r="T274" s="45"/>
      <c r="U274" s="2"/>
      <c r="V274" s="2"/>
      <c r="W274" s="2"/>
      <c r="X274" s="2"/>
      <c r="Y274" s="145"/>
      <c r="Z274" s="71"/>
      <c r="AA274" s="232"/>
      <c r="AB274" s="72"/>
      <c r="AC274" s="145"/>
      <c r="AD274" s="71"/>
      <c r="AE274" s="36"/>
      <c r="AF274" s="201"/>
      <c r="AG274" s="55"/>
      <c r="AH274" s="141"/>
      <c r="AI274" s="268" t="s">
        <v>7356</v>
      </c>
      <c r="AJ274" s="53">
        <v>5</v>
      </c>
      <c r="AK274" s="181" t="s">
        <v>7357</v>
      </c>
      <c r="AL274" s="98">
        <f>ROUND(ROUND(P265*Y272,0)*$AD$227-AJ274,0)</f>
        <v>385</v>
      </c>
      <c r="AM274" s="16"/>
    </row>
    <row r="275" spans="1:39" ht="16.75" customHeight="1" x14ac:dyDescent="0.3">
      <c r="A275" s="99">
        <v>33</v>
      </c>
      <c r="B275" s="100" t="s">
        <v>5491</v>
      </c>
      <c r="C275" s="192" t="s">
        <v>17482</v>
      </c>
      <c r="D275" s="70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81"/>
      <c r="P275" s="185"/>
      <c r="Q275" s="2"/>
      <c r="R275" s="2"/>
      <c r="S275" s="44"/>
      <c r="T275" s="45"/>
      <c r="U275" s="2"/>
      <c r="V275" s="2"/>
      <c r="W275" s="2"/>
      <c r="X275" s="2"/>
      <c r="Y275" s="145"/>
      <c r="Z275" s="71"/>
      <c r="AA275" s="232"/>
      <c r="AB275" s="72"/>
      <c r="AC275" s="145"/>
      <c r="AD275" s="71"/>
      <c r="AE275" s="307" t="s">
        <v>12369</v>
      </c>
      <c r="AF275" s="225" t="s">
        <v>7358</v>
      </c>
      <c r="AG275" s="103" t="s">
        <v>7390</v>
      </c>
      <c r="AH275" s="162">
        <v>0.7</v>
      </c>
      <c r="AI275" s="269"/>
      <c r="AJ275" s="136"/>
      <c r="AK275" s="75"/>
      <c r="AL275" s="105">
        <f>ROUND(ROUND(ROUND(P265*Y272,0)*$AD$227,0)*AH275-AJ274,0)</f>
        <v>268</v>
      </c>
      <c r="AM275" s="16"/>
    </row>
    <row r="276" spans="1:39" ht="16.75" customHeight="1" x14ac:dyDescent="0.3">
      <c r="A276" s="99">
        <v>33</v>
      </c>
      <c r="B276" s="100" t="s">
        <v>5490</v>
      </c>
      <c r="C276" s="192" t="s">
        <v>17481</v>
      </c>
      <c r="D276" s="70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81"/>
      <c r="P276" s="185"/>
      <c r="Q276" s="2"/>
      <c r="R276" s="2"/>
      <c r="S276" s="44"/>
      <c r="T276" s="43"/>
      <c r="U276" s="8"/>
      <c r="V276" s="8"/>
      <c r="W276" s="8"/>
      <c r="X276" s="8"/>
      <c r="Y276" s="180"/>
      <c r="Z276" s="73"/>
      <c r="AA276" s="232"/>
      <c r="AB276" s="72"/>
      <c r="AC276" s="145"/>
      <c r="AD276" s="71"/>
      <c r="AE276" s="308"/>
      <c r="AF276" s="225" t="s">
        <v>7391</v>
      </c>
      <c r="AG276" s="103" t="s">
        <v>7390</v>
      </c>
      <c r="AH276" s="162">
        <v>0.5</v>
      </c>
      <c r="AI276" s="270"/>
      <c r="AJ276" s="144"/>
      <c r="AK276" s="150"/>
      <c r="AL276" s="105">
        <f>ROUND(ROUND(ROUND(P265*Y272,0)*$AD$227,0)*AH276-AJ274,0)</f>
        <v>190</v>
      </c>
      <c r="AM276" s="16"/>
    </row>
    <row r="277" spans="1:39" ht="16.75" customHeight="1" x14ac:dyDescent="0.3">
      <c r="A277" s="11">
        <v>33</v>
      </c>
      <c r="B277" s="14" t="s">
        <v>5489</v>
      </c>
      <c r="C277" s="10" t="s">
        <v>17480</v>
      </c>
      <c r="D277" s="124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6"/>
      <c r="P277" s="167" t="s">
        <v>7734</v>
      </c>
      <c r="Q277" s="36"/>
      <c r="R277" s="36"/>
      <c r="S277" s="50"/>
      <c r="T277" s="49"/>
      <c r="U277" s="36"/>
      <c r="V277" s="36"/>
      <c r="W277" s="36"/>
      <c r="X277" s="36"/>
      <c r="Y277" s="217"/>
      <c r="Z277" s="50"/>
      <c r="AA277" s="12"/>
      <c r="AB277" s="45"/>
      <c r="AC277" s="2"/>
      <c r="AD277" s="44"/>
      <c r="AE277" s="36"/>
      <c r="AF277" s="53"/>
      <c r="AG277" s="36"/>
      <c r="AH277" s="36"/>
      <c r="AI277" s="36"/>
      <c r="AJ277" s="36"/>
      <c r="AK277" s="50"/>
      <c r="AL277" s="98">
        <f>ROUND(P283*$AD$227,0)</f>
        <v>319</v>
      </c>
      <c r="AM277" s="16"/>
    </row>
    <row r="278" spans="1:39" ht="16.75" customHeight="1" x14ac:dyDescent="0.3">
      <c r="A278" s="99">
        <v>33</v>
      </c>
      <c r="B278" s="100" t="s">
        <v>5488</v>
      </c>
      <c r="C278" s="192" t="s">
        <v>17479</v>
      </c>
      <c r="D278" s="124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6"/>
      <c r="P278" s="185"/>
      <c r="Q278" s="2"/>
      <c r="R278" s="2"/>
      <c r="S278" s="44"/>
      <c r="T278" s="45"/>
      <c r="U278" s="2"/>
      <c r="V278" s="2"/>
      <c r="W278" s="2"/>
      <c r="X278" s="2"/>
      <c r="Y278" s="145"/>
      <c r="Z278" s="71"/>
      <c r="AA278" s="232"/>
      <c r="AB278" s="72"/>
      <c r="AC278" s="145"/>
      <c r="AD278" s="71"/>
      <c r="AE278" s="307" t="s">
        <v>12369</v>
      </c>
      <c r="AF278" s="225" t="s">
        <v>7358</v>
      </c>
      <c r="AG278" s="103" t="s">
        <v>7390</v>
      </c>
      <c r="AH278" s="162">
        <v>0.7</v>
      </c>
      <c r="AI278" s="162"/>
      <c r="AJ278" s="162"/>
      <c r="AK278" s="163"/>
      <c r="AL278" s="105">
        <f>ROUND(ROUND(P283*$AD$227,0)*AH278,0)</f>
        <v>223</v>
      </c>
      <c r="AM278" s="16"/>
    </row>
    <row r="279" spans="1:39" ht="16.75" customHeight="1" x14ac:dyDescent="0.3">
      <c r="A279" s="99">
        <v>33</v>
      </c>
      <c r="B279" s="100" t="s">
        <v>5487</v>
      </c>
      <c r="C279" s="192" t="s">
        <v>17478</v>
      </c>
      <c r="D279" s="70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81"/>
      <c r="P279" s="185"/>
      <c r="Q279" s="2"/>
      <c r="R279" s="2"/>
      <c r="S279" s="44"/>
      <c r="T279" s="45"/>
      <c r="U279" s="2"/>
      <c r="V279" s="2"/>
      <c r="W279" s="2"/>
      <c r="X279" s="2"/>
      <c r="Y279" s="145"/>
      <c r="Z279" s="71"/>
      <c r="AA279" s="232"/>
      <c r="AB279" s="72"/>
      <c r="AC279" s="145"/>
      <c r="AD279" s="71"/>
      <c r="AE279" s="308"/>
      <c r="AF279" s="225" t="s">
        <v>7391</v>
      </c>
      <c r="AG279" s="103" t="s">
        <v>7390</v>
      </c>
      <c r="AH279" s="162">
        <v>0.5</v>
      </c>
      <c r="AI279" s="162"/>
      <c r="AJ279" s="162"/>
      <c r="AK279" s="163"/>
      <c r="AL279" s="105">
        <f>ROUND(ROUND(P283*$AD$227,0)*AH279,0)</f>
        <v>160</v>
      </c>
      <c r="AM279" s="16"/>
    </row>
    <row r="280" spans="1:39" ht="16.75" customHeight="1" x14ac:dyDescent="0.3">
      <c r="A280" s="11">
        <v>33</v>
      </c>
      <c r="B280" s="14" t="s">
        <v>5486</v>
      </c>
      <c r="C280" s="10" t="s">
        <v>17477</v>
      </c>
      <c r="D280" s="70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81"/>
      <c r="P280" s="185"/>
      <c r="Q280" s="2"/>
      <c r="R280" s="2"/>
      <c r="S280" s="44"/>
      <c r="T280" s="45"/>
      <c r="U280" s="2"/>
      <c r="V280" s="2"/>
      <c r="W280" s="2"/>
      <c r="X280" s="2"/>
      <c r="Y280" s="145"/>
      <c r="Z280" s="71"/>
      <c r="AA280" s="232"/>
      <c r="AB280" s="72"/>
      <c r="AC280" s="145"/>
      <c r="AD280" s="71"/>
      <c r="AE280" s="36"/>
      <c r="AF280" s="201"/>
      <c r="AG280" s="55"/>
      <c r="AH280" s="141"/>
      <c r="AI280" s="268" t="s">
        <v>7356</v>
      </c>
      <c r="AJ280" s="53">
        <v>5</v>
      </c>
      <c r="AK280" s="181" t="s">
        <v>7357</v>
      </c>
      <c r="AL280" s="98">
        <f>ROUND(P283*$AD$227-AJ280,0)</f>
        <v>314</v>
      </c>
      <c r="AM280" s="16"/>
    </row>
    <row r="281" spans="1:39" ht="16.75" customHeight="1" x14ac:dyDescent="0.3">
      <c r="A281" s="99">
        <v>33</v>
      </c>
      <c r="B281" s="100" t="s">
        <v>5485</v>
      </c>
      <c r="C281" s="192" t="s">
        <v>17476</v>
      </c>
      <c r="D281" s="70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81"/>
      <c r="P281" s="185"/>
      <c r="Q281" s="2"/>
      <c r="R281" s="2"/>
      <c r="S281" s="44"/>
      <c r="T281" s="45"/>
      <c r="U281" s="2"/>
      <c r="V281" s="2"/>
      <c r="W281" s="2"/>
      <c r="X281" s="2"/>
      <c r="Y281" s="145"/>
      <c r="Z281" s="71"/>
      <c r="AA281" s="232"/>
      <c r="AB281" s="72"/>
      <c r="AC281" s="145"/>
      <c r="AD281" s="71"/>
      <c r="AE281" s="307" t="s">
        <v>12369</v>
      </c>
      <c r="AF281" s="225" t="s">
        <v>7358</v>
      </c>
      <c r="AG281" s="103" t="s">
        <v>7390</v>
      </c>
      <c r="AH281" s="162">
        <v>0.7</v>
      </c>
      <c r="AI281" s="269"/>
      <c r="AJ281" s="136"/>
      <c r="AK281" s="75"/>
      <c r="AL281" s="105">
        <f>ROUND(ROUND(P283*$AD$227,0)*AH281-AJ280,0)</f>
        <v>218</v>
      </c>
      <c r="AM281" s="16"/>
    </row>
    <row r="282" spans="1:39" ht="16.75" customHeight="1" x14ac:dyDescent="0.3">
      <c r="A282" s="99">
        <v>33</v>
      </c>
      <c r="B282" s="100" t="s">
        <v>5484</v>
      </c>
      <c r="C282" s="192" t="s">
        <v>17475</v>
      </c>
      <c r="D282" s="70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81"/>
      <c r="P282" s="185"/>
      <c r="Q282" s="2"/>
      <c r="R282" s="2"/>
      <c r="S282" s="44"/>
      <c r="T282" s="45"/>
      <c r="U282" s="2"/>
      <c r="V282" s="2"/>
      <c r="W282" s="2"/>
      <c r="X282" s="2"/>
      <c r="Y282" s="145"/>
      <c r="Z282" s="71"/>
      <c r="AA282" s="232"/>
      <c r="AB282" s="72"/>
      <c r="AC282" s="145"/>
      <c r="AD282" s="71"/>
      <c r="AE282" s="308"/>
      <c r="AF282" s="225" t="s">
        <v>7391</v>
      </c>
      <c r="AG282" s="103" t="s">
        <v>7390</v>
      </c>
      <c r="AH282" s="162">
        <v>0.5</v>
      </c>
      <c r="AI282" s="270"/>
      <c r="AJ282" s="144"/>
      <c r="AK282" s="150"/>
      <c r="AL282" s="105">
        <f>ROUND(ROUND(P283*$AD$227,0)*AH282-AJ280,0)</f>
        <v>155</v>
      </c>
      <c r="AM282" s="16"/>
    </row>
    <row r="283" spans="1:39" ht="16.75" customHeight="1" x14ac:dyDescent="0.3">
      <c r="A283" s="11">
        <v>33</v>
      </c>
      <c r="B283" s="14" t="s">
        <v>5483</v>
      </c>
      <c r="C283" s="10" t="s">
        <v>17474</v>
      </c>
      <c r="D283" s="124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6"/>
      <c r="P283" s="271">
        <f>'21共同生活援助（日中支援型）'!P139</f>
        <v>637</v>
      </c>
      <c r="Q283" s="272"/>
      <c r="R283" s="2" t="s">
        <v>7388</v>
      </c>
      <c r="S283" s="44"/>
      <c r="T283" s="281" t="s">
        <v>7380</v>
      </c>
      <c r="U283" s="282"/>
      <c r="V283" s="282"/>
      <c r="W283" s="282"/>
      <c r="X283" s="36"/>
      <c r="Y283" s="217"/>
      <c r="Z283" s="74"/>
      <c r="AA283" s="232"/>
      <c r="AB283" s="72"/>
      <c r="AC283" s="145"/>
      <c r="AD283" s="71"/>
      <c r="AE283" s="36"/>
      <c r="AF283" s="194"/>
      <c r="AG283" s="7"/>
      <c r="AH283" s="7"/>
      <c r="AI283" s="36"/>
      <c r="AJ283" s="7"/>
      <c r="AK283" s="37"/>
      <c r="AL283" s="98">
        <f>ROUND(ROUND(P283*Y284,0)*$AD$227,0)</f>
        <v>296</v>
      </c>
      <c r="AM283" s="66"/>
    </row>
    <row r="284" spans="1:39" ht="16.75" customHeight="1" x14ac:dyDescent="0.3">
      <c r="A284" s="99">
        <v>33</v>
      </c>
      <c r="B284" s="100" t="s">
        <v>5482</v>
      </c>
      <c r="C284" s="192" t="s">
        <v>17473</v>
      </c>
      <c r="D284" s="124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6"/>
      <c r="P284" s="72"/>
      <c r="Q284" s="145"/>
      <c r="R284" s="2"/>
      <c r="S284" s="44"/>
      <c r="T284" s="284"/>
      <c r="U284" s="285"/>
      <c r="V284" s="285"/>
      <c r="W284" s="285"/>
      <c r="X284" s="136" t="s">
        <v>7404</v>
      </c>
      <c r="Y284" s="273">
        <v>0.93</v>
      </c>
      <c r="Z284" s="274"/>
      <c r="AA284" s="233"/>
      <c r="AB284" s="156"/>
      <c r="AC284" s="155"/>
      <c r="AD284" s="157"/>
      <c r="AE284" s="307" t="s">
        <v>12369</v>
      </c>
      <c r="AF284" s="225" t="s">
        <v>7358</v>
      </c>
      <c r="AG284" s="103" t="s">
        <v>7390</v>
      </c>
      <c r="AH284" s="162">
        <v>0.7</v>
      </c>
      <c r="AI284" s="162"/>
      <c r="AJ284" s="162"/>
      <c r="AK284" s="163"/>
      <c r="AL284" s="105">
        <f>ROUND(ROUND(ROUND(P283*Y284,0)*$AD$227,0)*AH284,0)</f>
        <v>207</v>
      </c>
      <c r="AM284" s="66"/>
    </row>
    <row r="285" spans="1:39" ht="16.75" customHeight="1" x14ac:dyDescent="0.3">
      <c r="A285" s="99">
        <v>33</v>
      </c>
      <c r="B285" s="100" t="s">
        <v>5481</v>
      </c>
      <c r="C285" s="192" t="s">
        <v>17472</v>
      </c>
      <c r="D285" s="70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81"/>
      <c r="P285" s="185"/>
      <c r="Q285" s="2"/>
      <c r="R285" s="2"/>
      <c r="S285" s="44"/>
      <c r="T285" s="284"/>
      <c r="U285" s="285"/>
      <c r="V285" s="285"/>
      <c r="W285" s="285"/>
      <c r="X285" s="2"/>
      <c r="Y285" s="145"/>
      <c r="Z285" s="71"/>
      <c r="AA285" s="232"/>
      <c r="AB285" s="72"/>
      <c r="AC285" s="145"/>
      <c r="AD285" s="71"/>
      <c r="AE285" s="308"/>
      <c r="AF285" s="225" t="s">
        <v>7391</v>
      </c>
      <c r="AG285" s="103" t="s">
        <v>7390</v>
      </c>
      <c r="AH285" s="162">
        <v>0.5</v>
      </c>
      <c r="AI285" s="162"/>
      <c r="AJ285" s="162"/>
      <c r="AK285" s="163"/>
      <c r="AL285" s="105">
        <f>ROUND(ROUND(ROUND(P283*Y284,0)*$AD$227,0)*AH285,0)</f>
        <v>148</v>
      </c>
      <c r="AM285" s="16"/>
    </row>
    <row r="286" spans="1:39" ht="16.75" customHeight="1" x14ac:dyDescent="0.3">
      <c r="A286" s="11">
        <v>33</v>
      </c>
      <c r="B286" s="14" t="s">
        <v>5480</v>
      </c>
      <c r="C286" s="10" t="s">
        <v>17471</v>
      </c>
      <c r="D286" s="70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81"/>
      <c r="P286" s="185"/>
      <c r="Q286" s="2"/>
      <c r="R286" s="2"/>
      <c r="S286" s="44"/>
      <c r="T286" s="45"/>
      <c r="U286" s="2"/>
      <c r="V286" s="2"/>
      <c r="W286" s="2"/>
      <c r="X286" s="2"/>
      <c r="Y286" s="145"/>
      <c r="Z286" s="71"/>
      <c r="AA286" s="232"/>
      <c r="AB286" s="72"/>
      <c r="AC286" s="145"/>
      <c r="AD286" s="71"/>
      <c r="AE286" s="36"/>
      <c r="AF286" s="201"/>
      <c r="AG286" s="55"/>
      <c r="AH286" s="141"/>
      <c r="AI286" s="268" t="s">
        <v>7356</v>
      </c>
      <c r="AJ286" s="53">
        <v>5</v>
      </c>
      <c r="AK286" s="181" t="s">
        <v>7357</v>
      </c>
      <c r="AL286" s="98">
        <f>ROUND(ROUND(P283*Y284,0)*$AD$227-AJ286,0)</f>
        <v>291</v>
      </c>
      <c r="AM286" s="16"/>
    </row>
    <row r="287" spans="1:39" ht="16.75" customHeight="1" x14ac:dyDescent="0.3">
      <c r="A287" s="99">
        <v>33</v>
      </c>
      <c r="B287" s="100" t="s">
        <v>5479</v>
      </c>
      <c r="C287" s="192" t="s">
        <v>17470</v>
      </c>
      <c r="D287" s="70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81"/>
      <c r="P287" s="185"/>
      <c r="Q287" s="2"/>
      <c r="R287" s="2"/>
      <c r="S287" s="44"/>
      <c r="T287" s="45"/>
      <c r="U287" s="2"/>
      <c r="V287" s="2"/>
      <c r="W287" s="2"/>
      <c r="X287" s="2"/>
      <c r="Y287" s="145"/>
      <c r="Z287" s="71"/>
      <c r="AA287" s="232"/>
      <c r="AB287" s="72"/>
      <c r="AC287" s="145"/>
      <c r="AD287" s="71"/>
      <c r="AE287" s="307" t="s">
        <v>12369</v>
      </c>
      <c r="AF287" s="225" t="s">
        <v>7358</v>
      </c>
      <c r="AG287" s="103" t="s">
        <v>7390</v>
      </c>
      <c r="AH287" s="162">
        <v>0.7</v>
      </c>
      <c r="AI287" s="269"/>
      <c r="AJ287" s="136"/>
      <c r="AK287" s="75"/>
      <c r="AL287" s="105">
        <f>ROUND(ROUND(ROUND(P283*Y284,0)*$AD$227,0)*AH287-AJ286,0)</f>
        <v>202</v>
      </c>
      <c r="AM287" s="16"/>
    </row>
    <row r="288" spans="1:39" ht="16.75" customHeight="1" x14ac:dyDescent="0.3">
      <c r="A288" s="99">
        <v>33</v>
      </c>
      <c r="B288" s="100" t="s">
        <v>5478</v>
      </c>
      <c r="C288" s="192" t="s">
        <v>17469</v>
      </c>
      <c r="D288" s="70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81"/>
      <c r="P288" s="185"/>
      <c r="Q288" s="2"/>
      <c r="R288" s="2"/>
      <c r="S288" s="44"/>
      <c r="T288" s="43"/>
      <c r="U288" s="8"/>
      <c r="V288" s="8"/>
      <c r="W288" s="8"/>
      <c r="X288" s="8"/>
      <c r="Y288" s="180"/>
      <c r="Z288" s="73"/>
      <c r="AA288" s="232"/>
      <c r="AB288" s="72"/>
      <c r="AC288" s="145"/>
      <c r="AD288" s="71"/>
      <c r="AE288" s="308"/>
      <c r="AF288" s="225" t="s">
        <v>7391</v>
      </c>
      <c r="AG288" s="103" t="s">
        <v>7390</v>
      </c>
      <c r="AH288" s="162">
        <v>0.5</v>
      </c>
      <c r="AI288" s="270"/>
      <c r="AJ288" s="144"/>
      <c r="AK288" s="150"/>
      <c r="AL288" s="105">
        <f>ROUND(ROUND(ROUND(P283*Y284,0)*$AD$227,0)*AH288-AJ286,0)</f>
        <v>143</v>
      </c>
      <c r="AM288" s="16"/>
    </row>
    <row r="289" spans="1:39" ht="16.75" customHeight="1" x14ac:dyDescent="0.3">
      <c r="A289" s="11">
        <v>33</v>
      </c>
      <c r="B289" s="14" t="s">
        <v>5477</v>
      </c>
      <c r="C289" s="10" t="s">
        <v>17468</v>
      </c>
      <c r="D289" s="124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6"/>
      <c r="P289" s="185"/>
      <c r="Q289" s="2"/>
      <c r="R289" s="2"/>
      <c r="S289" s="44"/>
      <c r="T289" s="281" t="s">
        <v>13491</v>
      </c>
      <c r="U289" s="282"/>
      <c r="V289" s="282"/>
      <c r="W289" s="282"/>
      <c r="X289" s="2"/>
      <c r="Y289" s="145"/>
      <c r="Z289" s="71"/>
      <c r="AA289" s="232"/>
      <c r="AB289" s="72"/>
      <c r="AC289" s="145"/>
      <c r="AD289" s="71"/>
      <c r="AE289" s="36"/>
      <c r="AF289" s="194"/>
      <c r="AG289" s="7"/>
      <c r="AH289" s="7"/>
      <c r="AI289" s="36"/>
      <c r="AJ289" s="7"/>
      <c r="AK289" s="37"/>
      <c r="AL289" s="98">
        <f>ROUND(ROUND(P283*Y290,0)*$AD$227,0)</f>
        <v>303</v>
      </c>
      <c r="AM289" s="66"/>
    </row>
    <row r="290" spans="1:39" ht="16.75" customHeight="1" x14ac:dyDescent="0.3">
      <c r="A290" s="99">
        <v>33</v>
      </c>
      <c r="B290" s="100" t="s">
        <v>5476</v>
      </c>
      <c r="C290" s="192" t="s">
        <v>17467</v>
      </c>
      <c r="D290" s="124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6"/>
      <c r="P290" s="185"/>
      <c r="Q290" s="2"/>
      <c r="R290" s="2"/>
      <c r="S290" s="44"/>
      <c r="T290" s="284" t="s">
        <v>7405</v>
      </c>
      <c r="U290" s="285"/>
      <c r="V290" s="285"/>
      <c r="W290" s="285"/>
      <c r="X290" s="136" t="s">
        <v>7404</v>
      </c>
      <c r="Y290" s="273">
        <v>0.95</v>
      </c>
      <c r="Z290" s="274"/>
      <c r="AA290" s="233"/>
      <c r="AB290" s="156"/>
      <c r="AC290" s="155"/>
      <c r="AD290" s="157"/>
      <c r="AE290" s="307" t="s">
        <v>12369</v>
      </c>
      <c r="AF290" s="225" t="s">
        <v>7358</v>
      </c>
      <c r="AG290" s="103" t="s">
        <v>7390</v>
      </c>
      <c r="AH290" s="162">
        <v>0.7</v>
      </c>
      <c r="AI290" s="162"/>
      <c r="AJ290" s="162"/>
      <c r="AK290" s="163"/>
      <c r="AL290" s="105">
        <f>ROUND(ROUND(ROUND(P283*Y290,0)*$AD$227,0)*AH290,0)</f>
        <v>212</v>
      </c>
      <c r="AM290" s="66"/>
    </row>
    <row r="291" spans="1:39" ht="16.75" customHeight="1" x14ac:dyDescent="0.3">
      <c r="A291" s="99">
        <v>33</v>
      </c>
      <c r="B291" s="100" t="s">
        <v>5475</v>
      </c>
      <c r="C291" s="192" t="s">
        <v>17466</v>
      </c>
      <c r="D291" s="70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81"/>
      <c r="P291" s="185"/>
      <c r="Q291" s="2"/>
      <c r="R291" s="2"/>
      <c r="S291" s="44"/>
      <c r="T291" s="284"/>
      <c r="U291" s="285"/>
      <c r="V291" s="285"/>
      <c r="W291" s="285"/>
      <c r="X291" s="2"/>
      <c r="Y291" s="145"/>
      <c r="Z291" s="71"/>
      <c r="AA291" s="232"/>
      <c r="AB291" s="72"/>
      <c r="AC291" s="145"/>
      <c r="AD291" s="71"/>
      <c r="AE291" s="308"/>
      <c r="AF291" s="225" t="s">
        <v>7391</v>
      </c>
      <c r="AG291" s="103" t="s">
        <v>7390</v>
      </c>
      <c r="AH291" s="162">
        <v>0.5</v>
      </c>
      <c r="AI291" s="162"/>
      <c r="AJ291" s="162"/>
      <c r="AK291" s="163"/>
      <c r="AL291" s="105">
        <f>ROUND(ROUND(ROUND(P283*Y290,0)*$AD$227,0)*AH291,0)</f>
        <v>152</v>
      </c>
      <c r="AM291" s="16"/>
    </row>
    <row r="292" spans="1:39" ht="16.75" customHeight="1" x14ac:dyDescent="0.3">
      <c r="A292" s="11">
        <v>33</v>
      </c>
      <c r="B292" s="14" t="s">
        <v>5474</v>
      </c>
      <c r="C292" s="10" t="s">
        <v>17465</v>
      </c>
      <c r="D292" s="70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81"/>
      <c r="P292" s="185"/>
      <c r="Q292" s="2"/>
      <c r="R292" s="2"/>
      <c r="S292" s="44"/>
      <c r="T292" s="45"/>
      <c r="U292" s="2"/>
      <c r="V292" s="2"/>
      <c r="W292" s="2"/>
      <c r="X292" s="2"/>
      <c r="Y292" s="145"/>
      <c r="Z292" s="71"/>
      <c r="AA292" s="232"/>
      <c r="AB292" s="72"/>
      <c r="AC292" s="145"/>
      <c r="AD292" s="71"/>
      <c r="AE292" s="36"/>
      <c r="AF292" s="201"/>
      <c r="AG292" s="55"/>
      <c r="AH292" s="141"/>
      <c r="AI292" s="268" t="s">
        <v>7356</v>
      </c>
      <c r="AJ292" s="53">
        <v>5</v>
      </c>
      <c r="AK292" s="181" t="s">
        <v>7357</v>
      </c>
      <c r="AL292" s="98">
        <f>ROUND(ROUND(P283*Y290,0)*$AD$227-AJ292,0)</f>
        <v>298</v>
      </c>
      <c r="AM292" s="16"/>
    </row>
    <row r="293" spans="1:39" ht="16.75" customHeight="1" x14ac:dyDescent="0.3">
      <c r="A293" s="99">
        <v>33</v>
      </c>
      <c r="B293" s="100" t="s">
        <v>5473</v>
      </c>
      <c r="C293" s="192" t="s">
        <v>17464</v>
      </c>
      <c r="D293" s="70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81"/>
      <c r="P293" s="185"/>
      <c r="Q293" s="2"/>
      <c r="R293" s="2"/>
      <c r="S293" s="44"/>
      <c r="T293" s="45"/>
      <c r="U293" s="2"/>
      <c r="V293" s="2"/>
      <c r="W293" s="2"/>
      <c r="X293" s="2"/>
      <c r="Y293" s="145"/>
      <c r="Z293" s="71"/>
      <c r="AA293" s="232"/>
      <c r="AB293" s="72"/>
      <c r="AC293" s="145"/>
      <c r="AD293" s="71"/>
      <c r="AE293" s="307" t="s">
        <v>12369</v>
      </c>
      <c r="AF293" s="225" t="s">
        <v>7358</v>
      </c>
      <c r="AG293" s="103" t="s">
        <v>7390</v>
      </c>
      <c r="AH293" s="162">
        <v>0.7</v>
      </c>
      <c r="AI293" s="269"/>
      <c r="AJ293" s="136"/>
      <c r="AK293" s="75"/>
      <c r="AL293" s="105">
        <f>ROUND(ROUND(ROUND(P283*Y290,0)*$AD$227,0)*AH293-AJ292,0)</f>
        <v>207</v>
      </c>
      <c r="AM293" s="16"/>
    </row>
    <row r="294" spans="1:39" ht="16.75" customHeight="1" x14ac:dyDescent="0.3">
      <c r="A294" s="99">
        <v>33</v>
      </c>
      <c r="B294" s="100" t="s">
        <v>5472</v>
      </c>
      <c r="C294" s="192" t="s">
        <v>17463</v>
      </c>
      <c r="D294" s="70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81"/>
      <c r="P294" s="164"/>
      <c r="Q294" s="8"/>
      <c r="R294" s="8"/>
      <c r="S294" s="24"/>
      <c r="T294" s="43"/>
      <c r="U294" s="8"/>
      <c r="V294" s="8"/>
      <c r="W294" s="8"/>
      <c r="X294" s="8"/>
      <c r="Y294" s="180"/>
      <c r="Z294" s="73"/>
      <c r="AA294" s="231"/>
      <c r="AB294" s="216"/>
      <c r="AC294" s="180"/>
      <c r="AD294" s="73"/>
      <c r="AE294" s="308"/>
      <c r="AF294" s="225" t="s">
        <v>7391</v>
      </c>
      <c r="AG294" s="103" t="s">
        <v>7390</v>
      </c>
      <c r="AH294" s="162">
        <v>0.5</v>
      </c>
      <c r="AI294" s="270"/>
      <c r="AJ294" s="144"/>
      <c r="AK294" s="150"/>
      <c r="AL294" s="105">
        <f>ROUND(ROUND(ROUND(P283*Y290,0)*$AD$227,0)*AH294-AJ292,0)</f>
        <v>147</v>
      </c>
      <c r="AM294" s="16"/>
    </row>
    <row r="295" spans="1:39" ht="16.75" customHeight="1" x14ac:dyDescent="0.3">
      <c r="A295" s="11">
        <v>33</v>
      </c>
      <c r="B295" s="14" t="s">
        <v>5471</v>
      </c>
      <c r="C295" s="10" t="s">
        <v>17462</v>
      </c>
      <c r="D295" s="259" t="s">
        <v>13329</v>
      </c>
      <c r="E295" s="293"/>
      <c r="F295" s="293"/>
      <c r="G295" s="293"/>
      <c r="H295" s="293"/>
      <c r="I295" s="293"/>
      <c r="J295" s="293"/>
      <c r="K295" s="293"/>
      <c r="L295" s="293"/>
      <c r="M295" s="293"/>
      <c r="N295" s="293"/>
      <c r="O295" s="294"/>
      <c r="P295" s="167" t="s">
        <v>7461</v>
      </c>
      <c r="Q295" s="36"/>
      <c r="R295" s="36"/>
      <c r="S295" s="50"/>
      <c r="T295" s="49"/>
      <c r="U295" s="36"/>
      <c r="V295" s="36"/>
      <c r="W295" s="36"/>
      <c r="X295" s="36"/>
      <c r="Y295" s="217"/>
      <c r="Z295" s="50"/>
      <c r="AA295" s="257" t="s">
        <v>11077</v>
      </c>
      <c r="AB295" s="259" t="s">
        <v>7360</v>
      </c>
      <c r="AC295" s="36"/>
      <c r="AD295" s="50"/>
      <c r="AE295" s="36"/>
      <c r="AF295" s="53"/>
      <c r="AG295" s="36"/>
      <c r="AH295" s="36"/>
      <c r="AI295" s="36"/>
      <c r="AJ295" s="36"/>
      <c r="AK295" s="50"/>
      <c r="AL295" s="98">
        <f>ROUND(P301*$AD$299,0)</f>
        <v>678</v>
      </c>
      <c r="AM295" s="22" t="s">
        <v>7631</v>
      </c>
    </row>
    <row r="296" spans="1:39" ht="16.75" customHeight="1" x14ac:dyDescent="0.3">
      <c r="A296" s="99">
        <v>33</v>
      </c>
      <c r="B296" s="100" t="s">
        <v>5470</v>
      </c>
      <c r="C296" s="192" t="s">
        <v>17461</v>
      </c>
      <c r="D296" s="287"/>
      <c r="E296" s="295"/>
      <c r="F296" s="295"/>
      <c r="G296" s="295"/>
      <c r="H296" s="295"/>
      <c r="I296" s="295"/>
      <c r="J296" s="295"/>
      <c r="K296" s="295"/>
      <c r="L296" s="295"/>
      <c r="M296" s="295"/>
      <c r="N296" s="295"/>
      <c r="O296" s="296"/>
      <c r="P296" s="185"/>
      <c r="Q296" s="2"/>
      <c r="R296" s="2"/>
      <c r="S296" s="44"/>
      <c r="T296" s="45"/>
      <c r="U296" s="2"/>
      <c r="V296" s="2"/>
      <c r="W296" s="2"/>
      <c r="X296" s="2"/>
      <c r="Y296" s="145"/>
      <c r="Z296" s="71"/>
      <c r="AA296" s="258"/>
      <c r="AB296" s="287"/>
      <c r="AC296" s="145"/>
      <c r="AD296" s="71"/>
      <c r="AE296" s="307" t="s">
        <v>12369</v>
      </c>
      <c r="AF296" s="225" t="s">
        <v>7358</v>
      </c>
      <c r="AG296" s="103" t="s">
        <v>7390</v>
      </c>
      <c r="AH296" s="162">
        <v>0.7</v>
      </c>
      <c r="AI296" s="162"/>
      <c r="AJ296" s="162"/>
      <c r="AK296" s="163"/>
      <c r="AL296" s="105">
        <f>ROUND(ROUND(P301*$AD$299,0)*AH296,0)</f>
        <v>475</v>
      </c>
      <c r="AM296" s="16"/>
    </row>
    <row r="297" spans="1:39" ht="16.75" customHeight="1" x14ac:dyDescent="0.3">
      <c r="A297" s="99">
        <v>33</v>
      </c>
      <c r="B297" s="100" t="s">
        <v>5469</v>
      </c>
      <c r="C297" s="192" t="s">
        <v>17460</v>
      </c>
      <c r="D297" s="121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3"/>
      <c r="P297" s="185"/>
      <c r="Q297" s="2"/>
      <c r="R297" s="2"/>
      <c r="S297" s="44"/>
      <c r="T297" s="45"/>
      <c r="U297" s="2"/>
      <c r="V297" s="2"/>
      <c r="W297" s="2"/>
      <c r="X297" s="2"/>
      <c r="Y297" s="145"/>
      <c r="Z297" s="71"/>
      <c r="AA297" s="258"/>
      <c r="AB297" s="287"/>
      <c r="AC297" s="145"/>
      <c r="AD297" s="71"/>
      <c r="AE297" s="308"/>
      <c r="AF297" s="225" t="s">
        <v>7391</v>
      </c>
      <c r="AG297" s="103" t="s">
        <v>7390</v>
      </c>
      <c r="AH297" s="162">
        <v>0.5</v>
      </c>
      <c r="AI297" s="162"/>
      <c r="AJ297" s="162"/>
      <c r="AK297" s="163"/>
      <c r="AL297" s="105">
        <f>ROUND(ROUND(P301*$AD$299,0)*AH297,0)</f>
        <v>339</v>
      </c>
      <c r="AM297" s="16"/>
    </row>
    <row r="298" spans="1:39" ht="16.75" customHeight="1" x14ac:dyDescent="0.3">
      <c r="A298" s="11">
        <v>33</v>
      </c>
      <c r="B298" s="14" t="s">
        <v>5468</v>
      </c>
      <c r="C298" s="10" t="s">
        <v>17459</v>
      </c>
      <c r="D298" s="131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3"/>
      <c r="P298" s="185"/>
      <c r="Q298" s="2"/>
      <c r="R298" s="2"/>
      <c r="S298" s="44"/>
      <c r="T298" s="45"/>
      <c r="U298" s="2"/>
      <c r="V298" s="2"/>
      <c r="W298" s="2"/>
      <c r="X298" s="2"/>
      <c r="Y298" s="145"/>
      <c r="Z298" s="71"/>
      <c r="AA298" s="258"/>
      <c r="AB298" s="72"/>
      <c r="AC298" s="145"/>
      <c r="AD298" s="71"/>
      <c r="AE298" s="36"/>
      <c r="AF298" s="201"/>
      <c r="AG298" s="55"/>
      <c r="AH298" s="141"/>
      <c r="AI298" s="268" t="s">
        <v>7356</v>
      </c>
      <c r="AJ298" s="53">
        <v>5</v>
      </c>
      <c r="AK298" s="181" t="s">
        <v>7357</v>
      </c>
      <c r="AL298" s="98">
        <f>ROUND(P301*$AD$299-AJ298,0)</f>
        <v>673</v>
      </c>
      <c r="AM298" s="16"/>
    </row>
    <row r="299" spans="1:39" ht="16.75" customHeight="1" x14ac:dyDescent="0.3">
      <c r="A299" s="99">
        <v>33</v>
      </c>
      <c r="B299" s="100" t="s">
        <v>5467</v>
      </c>
      <c r="C299" s="192" t="s">
        <v>17458</v>
      </c>
      <c r="D299" s="70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81"/>
      <c r="P299" s="185"/>
      <c r="Q299" s="2"/>
      <c r="R299" s="2"/>
      <c r="S299" s="44"/>
      <c r="T299" s="45"/>
      <c r="U299" s="2"/>
      <c r="V299" s="2"/>
      <c r="W299" s="2"/>
      <c r="X299" s="2"/>
      <c r="Y299" s="145"/>
      <c r="Z299" s="71"/>
      <c r="AA299" s="232"/>
      <c r="AB299" s="156"/>
      <c r="AC299" s="145" t="s">
        <v>1</v>
      </c>
      <c r="AD299" s="157">
        <v>0.7</v>
      </c>
      <c r="AE299" s="307" t="s">
        <v>12369</v>
      </c>
      <c r="AF299" s="225" t="s">
        <v>7358</v>
      </c>
      <c r="AG299" s="103" t="s">
        <v>7390</v>
      </c>
      <c r="AH299" s="162">
        <v>0.7</v>
      </c>
      <c r="AI299" s="269"/>
      <c r="AJ299" s="136"/>
      <c r="AK299" s="75"/>
      <c r="AL299" s="105">
        <f>ROUND(ROUND(P301*$AD$299,0)*AH299-AJ298,0)</f>
        <v>470</v>
      </c>
      <c r="AM299" s="16"/>
    </row>
    <row r="300" spans="1:39" ht="16.75" customHeight="1" x14ac:dyDescent="0.3">
      <c r="A300" s="99">
        <v>33</v>
      </c>
      <c r="B300" s="100" t="s">
        <v>5466</v>
      </c>
      <c r="C300" s="192" t="s">
        <v>17457</v>
      </c>
      <c r="D300" s="70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81"/>
      <c r="P300" s="185"/>
      <c r="Q300" s="2"/>
      <c r="R300" s="2"/>
      <c r="S300" s="44"/>
      <c r="T300" s="45"/>
      <c r="U300" s="2"/>
      <c r="V300" s="2"/>
      <c r="W300" s="2"/>
      <c r="X300" s="2"/>
      <c r="Y300" s="145"/>
      <c r="Z300" s="71"/>
      <c r="AA300" s="232"/>
      <c r="AB300" s="72"/>
      <c r="AC300" s="145"/>
      <c r="AD300" s="71"/>
      <c r="AE300" s="308"/>
      <c r="AF300" s="225" t="s">
        <v>7391</v>
      </c>
      <c r="AG300" s="103" t="s">
        <v>7390</v>
      </c>
      <c r="AH300" s="162">
        <v>0.5</v>
      </c>
      <c r="AI300" s="270"/>
      <c r="AJ300" s="144"/>
      <c r="AK300" s="150"/>
      <c r="AL300" s="105">
        <f>ROUND(ROUND(P301*$AD$299,0)*AH300-AJ298,0)</f>
        <v>334</v>
      </c>
      <c r="AM300" s="16"/>
    </row>
    <row r="301" spans="1:39" ht="16.75" customHeight="1" x14ac:dyDescent="0.3">
      <c r="A301" s="11">
        <v>33</v>
      </c>
      <c r="B301" s="14" t="s">
        <v>5465</v>
      </c>
      <c r="C301" s="10" t="s">
        <v>17456</v>
      </c>
      <c r="D301" s="124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6"/>
      <c r="P301" s="271">
        <f>'21共同生活援助（日中支援型）'!P157</f>
        <v>968</v>
      </c>
      <c r="Q301" s="272"/>
      <c r="R301" s="2" t="s">
        <v>7388</v>
      </c>
      <c r="S301" s="44"/>
      <c r="T301" s="281" t="s">
        <v>7380</v>
      </c>
      <c r="U301" s="282"/>
      <c r="V301" s="282"/>
      <c r="W301" s="282"/>
      <c r="X301" s="36"/>
      <c r="Y301" s="217"/>
      <c r="Z301" s="74"/>
      <c r="AA301" s="232"/>
      <c r="AB301" s="72"/>
      <c r="AC301" s="145"/>
      <c r="AD301" s="71"/>
      <c r="AE301" s="36"/>
      <c r="AF301" s="80"/>
      <c r="AG301" s="7"/>
      <c r="AH301" s="7"/>
      <c r="AI301" s="36"/>
      <c r="AJ301" s="7"/>
      <c r="AK301" s="37"/>
      <c r="AL301" s="98">
        <f>ROUND(ROUND(P301*Y302,0)*$AD$299,0)</f>
        <v>630</v>
      </c>
      <c r="AM301" s="66"/>
    </row>
    <row r="302" spans="1:39" ht="16.75" customHeight="1" x14ac:dyDescent="0.3">
      <c r="A302" s="99">
        <v>33</v>
      </c>
      <c r="B302" s="100" t="s">
        <v>5464</v>
      </c>
      <c r="C302" s="192" t="s">
        <v>17455</v>
      </c>
      <c r="D302" s="70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81"/>
      <c r="P302" s="72"/>
      <c r="Q302" s="145"/>
      <c r="R302" s="2"/>
      <c r="S302" s="44"/>
      <c r="T302" s="284"/>
      <c r="U302" s="285"/>
      <c r="V302" s="285"/>
      <c r="W302" s="285"/>
      <c r="X302" s="136" t="s">
        <v>7404</v>
      </c>
      <c r="Y302" s="273">
        <v>0.93</v>
      </c>
      <c r="Z302" s="274"/>
      <c r="AA302" s="233"/>
      <c r="AB302" s="72"/>
      <c r="AC302" s="145"/>
      <c r="AD302" s="71"/>
      <c r="AE302" s="307" t="s">
        <v>12369</v>
      </c>
      <c r="AF302" s="225" t="s">
        <v>7358</v>
      </c>
      <c r="AG302" s="103" t="s">
        <v>7390</v>
      </c>
      <c r="AH302" s="162">
        <v>0.7</v>
      </c>
      <c r="AI302" s="162"/>
      <c r="AJ302" s="162"/>
      <c r="AK302" s="163"/>
      <c r="AL302" s="105">
        <f>ROUND(ROUND(ROUND(P301*Y302,0)*$AD$299,0)*AH302,0)</f>
        <v>441</v>
      </c>
      <c r="AM302" s="66"/>
    </row>
    <row r="303" spans="1:39" ht="16.75" customHeight="1" x14ac:dyDescent="0.3">
      <c r="A303" s="99">
        <v>33</v>
      </c>
      <c r="B303" s="100" t="s">
        <v>5463</v>
      </c>
      <c r="C303" s="192" t="s">
        <v>17454</v>
      </c>
      <c r="D303" s="70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81"/>
      <c r="P303" s="185"/>
      <c r="Q303" s="2"/>
      <c r="R303" s="2"/>
      <c r="S303" s="44"/>
      <c r="T303" s="284"/>
      <c r="U303" s="285"/>
      <c r="V303" s="285"/>
      <c r="W303" s="285"/>
      <c r="X303" s="2"/>
      <c r="Y303" s="145"/>
      <c r="Z303" s="71"/>
      <c r="AA303" s="232"/>
      <c r="AB303" s="72"/>
      <c r="AC303" s="145"/>
      <c r="AD303" s="71"/>
      <c r="AE303" s="308"/>
      <c r="AF303" s="225" t="s">
        <v>7391</v>
      </c>
      <c r="AG303" s="103" t="s">
        <v>7390</v>
      </c>
      <c r="AH303" s="162">
        <v>0.5</v>
      </c>
      <c r="AI303" s="162"/>
      <c r="AJ303" s="162"/>
      <c r="AK303" s="163"/>
      <c r="AL303" s="105">
        <f>ROUND(ROUND(ROUND(P301*Y302,0)*$AD$299,0)*AH303,0)</f>
        <v>315</v>
      </c>
      <c r="AM303" s="16"/>
    </row>
    <row r="304" spans="1:39" ht="16.75" customHeight="1" x14ac:dyDescent="0.3">
      <c r="A304" s="11">
        <v>33</v>
      </c>
      <c r="B304" s="14" t="s">
        <v>5462</v>
      </c>
      <c r="C304" s="10" t="s">
        <v>17453</v>
      </c>
      <c r="D304" s="70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81"/>
      <c r="P304" s="185"/>
      <c r="Q304" s="2"/>
      <c r="R304" s="2"/>
      <c r="S304" s="44"/>
      <c r="T304" s="45"/>
      <c r="U304" s="2"/>
      <c r="V304" s="2"/>
      <c r="W304" s="2"/>
      <c r="X304" s="2"/>
      <c r="Y304" s="145"/>
      <c r="Z304" s="71"/>
      <c r="AA304" s="232"/>
      <c r="AB304" s="72"/>
      <c r="AC304" s="145"/>
      <c r="AD304" s="71"/>
      <c r="AE304" s="36"/>
      <c r="AF304" s="201"/>
      <c r="AG304" s="55"/>
      <c r="AH304" s="141"/>
      <c r="AI304" s="268" t="s">
        <v>7356</v>
      </c>
      <c r="AJ304" s="53">
        <v>5</v>
      </c>
      <c r="AK304" s="181" t="s">
        <v>7357</v>
      </c>
      <c r="AL304" s="98">
        <f>ROUND(ROUND(P301*Y302,0)*$AD$299-AJ304,0)</f>
        <v>625</v>
      </c>
      <c r="AM304" s="16"/>
    </row>
    <row r="305" spans="1:39" ht="16.75" customHeight="1" x14ac:dyDescent="0.3">
      <c r="A305" s="99">
        <v>33</v>
      </c>
      <c r="B305" s="100" t="s">
        <v>5461</v>
      </c>
      <c r="C305" s="192" t="s">
        <v>17452</v>
      </c>
      <c r="D305" s="70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81"/>
      <c r="P305" s="185"/>
      <c r="Q305" s="2"/>
      <c r="R305" s="2"/>
      <c r="S305" s="44"/>
      <c r="T305" s="45"/>
      <c r="U305" s="2"/>
      <c r="V305" s="2"/>
      <c r="W305" s="2"/>
      <c r="X305" s="2"/>
      <c r="Y305" s="145"/>
      <c r="Z305" s="71"/>
      <c r="AA305" s="232"/>
      <c r="AB305" s="72"/>
      <c r="AC305" s="145"/>
      <c r="AD305" s="71"/>
      <c r="AE305" s="307" t="s">
        <v>12369</v>
      </c>
      <c r="AF305" s="225" t="s">
        <v>7358</v>
      </c>
      <c r="AG305" s="103" t="s">
        <v>7390</v>
      </c>
      <c r="AH305" s="162">
        <v>0.7</v>
      </c>
      <c r="AI305" s="269"/>
      <c r="AJ305" s="136"/>
      <c r="AK305" s="75"/>
      <c r="AL305" s="105">
        <f>ROUND(ROUND(ROUND(P301*Y302,0)*$AD$299,0)*AH305-AJ304,0)</f>
        <v>436</v>
      </c>
      <c r="AM305" s="16"/>
    </row>
    <row r="306" spans="1:39" ht="16.75" customHeight="1" x14ac:dyDescent="0.3">
      <c r="A306" s="99">
        <v>33</v>
      </c>
      <c r="B306" s="100" t="s">
        <v>5460</v>
      </c>
      <c r="C306" s="192" t="s">
        <v>17451</v>
      </c>
      <c r="D306" s="70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81"/>
      <c r="P306" s="185"/>
      <c r="Q306" s="2"/>
      <c r="R306" s="2"/>
      <c r="S306" s="44"/>
      <c r="T306" s="43"/>
      <c r="U306" s="8"/>
      <c r="V306" s="8"/>
      <c r="W306" s="8"/>
      <c r="X306" s="8"/>
      <c r="Y306" s="180"/>
      <c r="Z306" s="73"/>
      <c r="AA306" s="232"/>
      <c r="AB306" s="72"/>
      <c r="AC306" s="145"/>
      <c r="AD306" s="71"/>
      <c r="AE306" s="308"/>
      <c r="AF306" s="225" t="s">
        <v>7391</v>
      </c>
      <c r="AG306" s="103" t="s">
        <v>7390</v>
      </c>
      <c r="AH306" s="162">
        <v>0.5</v>
      </c>
      <c r="AI306" s="270"/>
      <c r="AJ306" s="144"/>
      <c r="AK306" s="150"/>
      <c r="AL306" s="105">
        <f>ROUND(ROUND(ROUND(P301*Y302,0)*$AD$299,0)*AH306-AJ304,0)</f>
        <v>310</v>
      </c>
      <c r="AM306" s="16"/>
    </row>
    <row r="307" spans="1:39" ht="16.75" customHeight="1" x14ac:dyDescent="0.3">
      <c r="A307" s="11">
        <v>33</v>
      </c>
      <c r="B307" s="14" t="s">
        <v>5459</v>
      </c>
      <c r="C307" s="10" t="s">
        <v>17450</v>
      </c>
      <c r="D307" s="124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6"/>
      <c r="P307" s="185"/>
      <c r="Q307" s="2"/>
      <c r="R307" s="2"/>
      <c r="S307" s="44"/>
      <c r="T307" s="281" t="s">
        <v>13491</v>
      </c>
      <c r="U307" s="282"/>
      <c r="V307" s="282"/>
      <c r="W307" s="282"/>
      <c r="X307" s="2"/>
      <c r="Y307" s="145"/>
      <c r="Z307" s="71"/>
      <c r="AA307" s="232"/>
      <c r="AB307" s="72"/>
      <c r="AC307" s="145"/>
      <c r="AD307" s="71"/>
      <c r="AE307" s="36"/>
      <c r="AF307" s="194"/>
      <c r="AG307" s="7"/>
      <c r="AH307" s="7"/>
      <c r="AI307" s="36"/>
      <c r="AJ307" s="7"/>
      <c r="AK307" s="37"/>
      <c r="AL307" s="98">
        <f>ROUND(ROUND(P301*Y308,0)*$AD$299,0)</f>
        <v>644</v>
      </c>
      <c r="AM307" s="66"/>
    </row>
    <row r="308" spans="1:39" ht="16.75" customHeight="1" x14ac:dyDescent="0.3">
      <c r="A308" s="99">
        <v>33</v>
      </c>
      <c r="B308" s="100" t="s">
        <v>5458</v>
      </c>
      <c r="C308" s="192" t="s">
        <v>17449</v>
      </c>
      <c r="D308" s="124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6"/>
      <c r="P308" s="185"/>
      <c r="Q308" s="2"/>
      <c r="R308" s="2"/>
      <c r="S308" s="44"/>
      <c r="T308" s="284" t="s">
        <v>7405</v>
      </c>
      <c r="U308" s="285"/>
      <c r="V308" s="285"/>
      <c r="W308" s="285"/>
      <c r="X308" s="136" t="s">
        <v>7404</v>
      </c>
      <c r="Y308" s="273">
        <v>0.95</v>
      </c>
      <c r="Z308" s="274"/>
      <c r="AA308" s="233"/>
      <c r="AB308" s="156"/>
      <c r="AC308" s="155"/>
      <c r="AD308" s="157"/>
      <c r="AE308" s="307" t="s">
        <v>12369</v>
      </c>
      <c r="AF308" s="225" t="s">
        <v>7358</v>
      </c>
      <c r="AG308" s="103" t="s">
        <v>7390</v>
      </c>
      <c r="AH308" s="162">
        <v>0.7</v>
      </c>
      <c r="AI308" s="162"/>
      <c r="AJ308" s="162"/>
      <c r="AK308" s="163"/>
      <c r="AL308" s="105">
        <f>ROUND(ROUND(ROUND(P301*Y308,0)*$AD$299,0)*AH308,0)</f>
        <v>451</v>
      </c>
      <c r="AM308" s="66"/>
    </row>
    <row r="309" spans="1:39" ht="16.75" customHeight="1" x14ac:dyDescent="0.3">
      <c r="A309" s="99">
        <v>33</v>
      </c>
      <c r="B309" s="100" t="s">
        <v>5457</v>
      </c>
      <c r="C309" s="192" t="s">
        <v>17448</v>
      </c>
      <c r="D309" s="70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81"/>
      <c r="P309" s="185"/>
      <c r="Q309" s="2"/>
      <c r="R309" s="2"/>
      <c r="S309" s="44"/>
      <c r="T309" s="284"/>
      <c r="U309" s="285"/>
      <c r="V309" s="285"/>
      <c r="W309" s="285"/>
      <c r="X309" s="2"/>
      <c r="Y309" s="145"/>
      <c r="Z309" s="71"/>
      <c r="AA309" s="232"/>
      <c r="AB309" s="72"/>
      <c r="AC309" s="145"/>
      <c r="AD309" s="71"/>
      <c r="AE309" s="308"/>
      <c r="AF309" s="225" t="s">
        <v>7391</v>
      </c>
      <c r="AG309" s="103" t="s">
        <v>7390</v>
      </c>
      <c r="AH309" s="162">
        <v>0.5</v>
      </c>
      <c r="AI309" s="162"/>
      <c r="AJ309" s="162"/>
      <c r="AK309" s="163"/>
      <c r="AL309" s="105">
        <f>ROUND(ROUND(ROUND(P301*Y308,0)*$AD$299,0)*AH309,0)</f>
        <v>322</v>
      </c>
      <c r="AM309" s="16"/>
    </row>
    <row r="310" spans="1:39" ht="16.75" customHeight="1" x14ac:dyDescent="0.3">
      <c r="A310" s="11">
        <v>33</v>
      </c>
      <c r="B310" s="14" t="s">
        <v>5456</v>
      </c>
      <c r="C310" s="10" t="s">
        <v>17447</v>
      </c>
      <c r="D310" s="70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81"/>
      <c r="P310" s="185"/>
      <c r="Q310" s="2"/>
      <c r="R310" s="2"/>
      <c r="S310" s="44"/>
      <c r="T310" s="45"/>
      <c r="U310" s="2"/>
      <c r="V310" s="2"/>
      <c r="W310" s="2"/>
      <c r="X310" s="2"/>
      <c r="Y310" s="145"/>
      <c r="Z310" s="71"/>
      <c r="AA310" s="232"/>
      <c r="AB310" s="72"/>
      <c r="AC310" s="145"/>
      <c r="AD310" s="71"/>
      <c r="AE310" s="36"/>
      <c r="AF310" s="201"/>
      <c r="AG310" s="55"/>
      <c r="AH310" s="141"/>
      <c r="AI310" s="268" t="s">
        <v>7356</v>
      </c>
      <c r="AJ310" s="53">
        <v>5</v>
      </c>
      <c r="AK310" s="181" t="s">
        <v>7357</v>
      </c>
      <c r="AL310" s="98">
        <f>ROUND(ROUND(P301*Y308,0)*$AD$299-AJ310,0)</f>
        <v>639</v>
      </c>
      <c r="AM310" s="16"/>
    </row>
    <row r="311" spans="1:39" ht="16.75" customHeight="1" x14ac:dyDescent="0.3">
      <c r="A311" s="99">
        <v>33</v>
      </c>
      <c r="B311" s="100" t="s">
        <v>5455</v>
      </c>
      <c r="C311" s="192" t="s">
        <v>17446</v>
      </c>
      <c r="D311" s="70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81"/>
      <c r="P311" s="185"/>
      <c r="Q311" s="2"/>
      <c r="R311" s="2"/>
      <c r="S311" s="44"/>
      <c r="T311" s="45"/>
      <c r="U311" s="2"/>
      <c r="V311" s="2"/>
      <c r="W311" s="2"/>
      <c r="X311" s="2"/>
      <c r="Y311" s="145"/>
      <c r="Z311" s="71"/>
      <c r="AA311" s="232"/>
      <c r="AB311" s="72"/>
      <c r="AC311" s="145"/>
      <c r="AD311" s="71"/>
      <c r="AE311" s="307" t="s">
        <v>12369</v>
      </c>
      <c r="AF311" s="225" t="s">
        <v>7358</v>
      </c>
      <c r="AG311" s="103" t="s">
        <v>7390</v>
      </c>
      <c r="AH311" s="162">
        <v>0.7</v>
      </c>
      <c r="AI311" s="269"/>
      <c r="AJ311" s="136"/>
      <c r="AK311" s="75"/>
      <c r="AL311" s="105">
        <f>ROUND(ROUND(ROUND(P301*Y308,0)*$AD$299,0)*AH311-AJ310,0)</f>
        <v>446</v>
      </c>
      <c r="AM311" s="16"/>
    </row>
    <row r="312" spans="1:39" ht="16.75" customHeight="1" x14ac:dyDescent="0.3">
      <c r="A312" s="99">
        <v>33</v>
      </c>
      <c r="B312" s="100" t="s">
        <v>5454</v>
      </c>
      <c r="C312" s="192" t="s">
        <v>17445</v>
      </c>
      <c r="D312" s="70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81"/>
      <c r="P312" s="185"/>
      <c r="Q312" s="2"/>
      <c r="R312" s="2"/>
      <c r="S312" s="44"/>
      <c r="T312" s="43"/>
      <c r="U312" s="8"/>
      <c r="V312" s="8"/>
      <c r="W312" s="8"/>
      <c r="X312" s="8"/>
      <c r="Y312" s="180"/>
      <c r="Z312" s="73"/>
      <c r="AA312" s="232"/>
      <c r="AB312" s="72"/>
      <c r="AC312" s="145"/>
      <c r="AD312" s="71"/>
      <c r="AE312" s="308"/>
      <c r="AF312" s="225" t="s">
        <v>7391</v>
      </c>
      <c r="AG312" s="103" t="s">
        <v>7390</v>
      </c>
      <c r="AH312" s="162">
        <v>0.5</v>
      </c>
      <c r="AI312" s="270"/>
      <c r="AJ312" s="144"/>
      <c r="AK312" s="150"/>
      <c r="AL312" s="105">
        <f>ROUND(ROUND(ROUND(P301*Y308,0)*$AD$299,0)*AH312-AJ310,0)</f>
        <v>317</v>
      </c>
      <c r="AM312" s="16"/>
    </row>
    <row r="313" spans="1:39" ht="16.75" customHeight="1" x14ac:dyDescent="0.3">
      <c r="A313" s="11">
        <v>33</v>
      </c>
      <c r="B313" s="14" t="s">
        <v>5453</v>
      </c>
      <c r="C313" s="10" t="s">
        <v>17444</v>
      </c>
      <c r="D313" s="124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6"/>
      <c r="P313" s="167" t="s">
        <v>7425</v>
      </c>
      <c r="Q313" s="36"/>
      <c r="R313" s="36"/>
      <c r="S313" s="50"/>
      <c r="T313" s="49"/>
      <c r="U313" s="36"/>
      <c r="V313" s="36"/>
      <c r="W313" s="36"/>
      <c r="X313" s="36"/>
      <c r="Y313" s="217"/>
      <c r="Z313" s="50"/>
      <c r="AA313" s="12"/>
      <c r="AB313" s="45"/>
      <c r="AC313" s="2"/>
      <c r="AD313" s="44"/>
      <c r="AE313" s="36"/>
      <c r="AF313" s="53"/>
      <c r="AG313" s="36"/>
      <c r="AH313" s="36"/>
      <c r="AI313" s="36"/>
      <c r="AJ313" s="36"/>
      <c r="AK313" s="50"/>
      <c r="AL313" s="98">
        <f>ROUND(P319*$AD$299,0)</f>
        <v>596</v>
      </c>
      <c r="AM313" s="16"/>
    </row>
    <row r="314" spans="1:39" ht="16.75" customHeight="1" x14ac:dyDescent="0.3">
      <c r="A314" s="99">
        <v>33</v>
      </c>
      <c r="B314" s="100" t="s">
        <v>5452</v>
      </c>
      <c r="C314" s="192" t="s">
        <v>17443</v>
      </c>
      <c r="D314" s="124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6"/>
      <c r="P314" s="185"/>
      <c r="Q314" s="2"/>
      <c r="R314" s="2"/>
      <c r="S314" s="44"/>
      <c r="T314" s="45"/>
      <c r="U314" s="2"/>
      <c r="V314" s="2"/>
      <c r="W314" s="2"/>
      <c r="X314" s="2"/>
      <c r="Y314" s="145"/>
      <c r="Z314" s="71"/>
      <c r="AA314" s="232"/>
      <c r="AB314" s="72"/>
      <c r="AC314" s="145"/>
      <c r="AD314" s="71"/>
      <c r="AE314" s="307" t="s">
        <v>12369</v>
      </c>
      <c r="AF314" s="225" t="s">
        <v>7358</v>
      </c>
      <c r="AG314" s="103" t="s">
        <v>7390</v>
      </c>
      <c r="AH314" s="162">
        <v>0.7</v>
      </c>
      <c r="AI314" s="162"/>
      <c r="AJ314" s="162"/>
      <c r="AK314" s="163"/>
      <c r="AL314" s="105">
        <f>ROUND(ROUND(P319*$AD$299,0)*AH314,0)</f>
        <v>417</v>
      </c>
      <c r="AM314" s="16"/>
    </row>
    <row r="315" spans="1:39" ht="16.75" customHeight="1" x14ac:dyDescent="0.3">
      <c r="A315" s="99">
        <v>33</v>
      </c>
      <c r="B315" s="100" t="s">
        <v>5451</v>
      </c>
      <c r="C315" s="192" t="s">
        <v>17442</v>
      </c>
      <c r="D315" s="70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81"/>
      <c r="P315" s="185"/>
      <c r="Q315" s="2"/>
      <c r="R315" s="2"/>
      <c r="S315" s="44"/>
      <c r="T315" s="45"/>
      <c r="U315" s="2"/>
      <c r="V315" s="2"/>
      <c r="W315" s="2"/>
      <c r="X315" s="2"/>
      <c r="Y315" s="145"/>
      <c r="Z315" s="71"/>
      <c r="AA315" s="232"/>
      <c r="AB315" s="72"/>
      <c r="AC315" s="145"/>
      <c r="AD315" s="71"/>
      <c r="AE315" s="308"/>
      <c r="AF315" s="225" t="s">
        <v>7391</v>
      </c>
      <c r="AG315" s="103" t="s">
        <v>7390</v>
      </c>
      <c r="AH315" s="162">
        <v>0.5</v>
      </c>
      <c r="AI315" s="162"/>
      <c r="AJ315" s="162"/>
      <c r="AK315" s="163"/>
      <c r="AL315" s="105">
        <f>ROUND(ROUND(P319*$AD$299,0)*AH315,0)</f>
        <v>298</v>
      </c>
      <c r="AM315" s="16"/>
    </row>
    <row r="316" spans="1:39" ht="16.75" customHeight="1" x14ac:dyDescent="0.3">
      <c r="A316" s="11">
        <v>33</v>
      </c>
      <c r="B316" s="14" t="s">
        <v>5450</v>
      </c>
      <c r="C316" s="10" t="s">
        <v>17441</v>
      </c>
      <c r="D316" s="70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81"/>
      <c r="P316" s="185"/>
      <c r="Q316" s="2"/>
      <c r="R316" s="2"/>
      <c r="S316" s="44"/>
      <c r="T316" s="45"/>
      <c r="U316" s="2"/>
      <c r="V316" s="2"/>
      <c r="W316" s="2"/>
      <c r="X316" s="2"/>
      <c r="Y316" s="145"/>
      <c r="Z316" s="71"/>
      <c r="AA316" s="232"/>
      <c r="AB316" s="72"/>
      <c r="AC316" s="145"/>
      <c r="AD316" s="71"/>
      <c r="AE316" s="36"/>
      <c r="AF316" s="201"/>
      <c r="AG316" s="55"/>
      <c r="AH316" s="141"/>
      <c r="AI316" s="268" t="s">
        <v>7356</v>
      </c>
      <c r="AJ316" s="53">
        <v>5</v>
      </c>
      <c r="AK316" s="181" t="s">
        <v>7357</v>
      </c>
      <c r="AL316" s="98">
        <f>ROUND(P319*$AD$299-AJ316,0)</f>
        <v>591</v>
      </c>
      <c r="AM316" s="16"/>
    </row>
    <row r="317" spans="1:39" ht="16.75" customHeight="1" x14ac:dyDescent="0.3">
      <c r="A317" s="99">
        <v>33</v>
      </c>
      <c r="B317" s="100" t="s">
        <v>5449</v>
      </c>
      <c r="C317" s="192" t="s">
        <v>17440</v>
      </c>
      <c r="D317" s="70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81"/>
      <c r="P317" s="185"/>
      <c r="Q317" s="2"/>
      <c r="R317" s="2"/>
      <c r="S317" s="44"/>
      <c r="T317" s="45"/>
      <c r="U317" s="2"/>
      <c r="V317" s="2"/>
      <c r="W317" s="2"/>
      <c r="X317" s="2"/>
      <c r="Y317" s="145"/>
      <c r="Z317" s="71"/>
      <c r="AA317" s="232"/>
      <c r="AB317" s="72"/>
      <c r="AC317" s="145"/>
      <c r="AD317" s="71"/>
      <c r="AE317" s="307" t="s">
        <v>12369</v>
      </c>
      <c r="AF317" s="225" t="s">
        <v>7358</v>
      </c>
      <c r="AG317" s="103" t="s">
        <v>7390</v>
      </c>
      <c r="AH317" s="162">
        <v>0.7</v>
      </c>
      <c r="AI317" s="269"/>
      <c r="AJ317" s="136"/>
      <c r="AK317" s="75"/>
      <c r="AL317" s="105">
        <f>ROUND(ROUND(P319*$AD$299,0)*AH317-AJ316,0)</f>
        <v>412</v>
      </c>
      <c r="AM317" s="16"/>
    </row>
    <row r="318" spans="1:39" ht="16.75" customHeight="1" x14ac:dyDescent="0.3">
      <c r="A318" s="99">
        <v>33</v>
      </c>
      <c r="B318" s="100" t="s">
        <v>5448</v>
      </c>
      <c r="C318" s="192" t="s">
        <v>17439</v>
      </c>
      <c r="D318" s="70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81"/>
      <c r="P318" s="185"/>
      <c r="Q318" s="2"/>
      <c r="R318" s="2"/>
      <c r="S318" s="44"/>
      <c r="T318" s="45"/>
      <c r="U318" s="2"/>
      <c r="V318" s="2"/>
      <c r="W318" s="2"/>
      <c r="X318" s="2"/>
      <c r="Y318" s="145"/>
      <c r="Z318" s="71"/>
      <c r="AA318" s="232"/>
      <c r="AB318" s="72"/>
      <c r="AC318" s="145"/>
      <c r="AD318" s="71"/>
      <c r="AE318" s="308"/>
      <c r="AF318" s="225" t="s">
        <v>7391</v>
      </c>
      <c r="AG318" s="103" t="s">
        <v>7390</v>
      </c>
      <c r="AH318" s="162">
        <v>0.5</v>
      </c>
      <c r="AI318" s="270"/>
      <c r="AJ318" s="144"/>
      <c r="AK318" s="150"/>
      <c r="AL318" s="105">
        <f>ROUND(ROUND(P319*$AD$299,0)*AH318-AJ316,0)</f>
        <v>293</v>
      </c>
      <c r="AM318" s="16"/>
    </row>
    <row r="319" spans="1:39" ht="16.75" customHeight="1" x14ac:dyDescent="0.3">
      <c r="A319" s="11">
        <v>33</v>
      </c>
      <c r="B319" s="14" t="s">
        <v>5447</v>
      </c>
      <c r="C319" s="10" t="s">
        <v>17438</v>
      </c>
      <c r="D319" s="124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6"/>
      <c r="P319" s="271">
        <f>'21共同生活援助（日中支援型）'!P175</f>
        <v>851</v>
      </c>
      <c r="Q319" s="272"/>
      <c r="R319" s="2" t="s">
        <v>7388</v>
      </c>
      <c r="S319" s="44"/>
      <c r="T319" s="281" t="s">
        <v>7380</v>
      </c>
      <c r="U319" s="282"/>
      <c r="V319" s="282"/>
      <c r="W319" s="282"/>
      <c r="X319" s="36"/>
      <c r="Y319" s="217"/>
      <c r="Z319" s="74"/>
      <c r="AA319" s="232"/>
      <c r="AB319" s="72"/>
      <c r="AC319" s="145"/>
      <c r="AD319" s="71"/>
      <c r="AE319" s="36"/>
      <c r="AF319" s="194"/>
      <c r="AG319" s="7"/>
      <c r="AH319" s="7"/>
      <c r="AI319" s="36"/>
      <c r="AJ319" s="7"/>
      <c r="AK319" s="37"/>
      <c r="AL319" s="98">
        <f>ROUND(ROUND(P319*Y320,0)*$AD$299,0)</f>
        <v>554</v>
      </c>
      <c r="AM319" s="66"/>
    </row>
    <row r="320" spans="1:39" ht="16.75" customHeight="1" x14ac:dyDescent="0.3">
      <c r="A320" s="99">
        <v>33</v>
      </c>
      <c r="B320" s="100" t="s">
        <v>5446</v>
      </c>
      <c r="C320" s="192" t="s">
        <v>17437</v>
      </c>
      <c r="D320" s="124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6"/>
      <c r="P320" s="72"/>
      <c r="Q320" s="145"/>
      <c r="R320" s="2"/>
      <c r="S320" s="44"/>
      <c r="T320" s="284"/>
      <c r="U320" s="285"/>
      <c r="V320" s="285"/>
      <c r="W320" s="285"/>
      <c r="X320" s="136" t="s">
        <v>7404</v>
      </c>
      <c r="Y320" s="273">
        <v>0.93</v>
      </c>
      <c r="Z320" s="274"/>
      <c r="AA320" s="233"/>
      <c r="AB320" s="156"/>
      <c r="AC320" s="155"/>
      <c r="AD320" s="157"/>
      <c r="AE320" s="307" t="s">
        <v>12369</v>
      </c>
      <c r="AF320" s="225" t="s">
        <v>7358</v>
      </c>
      <c r="AG320" s="103" t="s">
        <v>7390</v>
      </c>
      <c r="AH320" s="162">
        <v>0.7</v>
      </c>
      <c r="AI320" s="162"/>
      <c r="AJ320" s="162"/>
      <c r="AK320" s="163"/>
      <c r="AL320" s="105">
        <f>ROUND(ROUND(ROUND(P319*Y320,0)*$AD$299,0)*AH320,0)</f>
        <v>388</v>
      </c>
      <c r="AM320" s="66"/>
    </row>
    <row r="321" spans="1:39" ht="16.75" customHeight="1" x14ac:dyDescent="0.3">
      <c r="A321" s="99">
        <v>33</v>
      </c>
      <c r="B321" s="100" t="s">
        <v>5445</v>
      </c>
      <c r="C321" s="192" t="s">
        <v>17436</v>
      </c>
      <c r="D321" s="70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81"/>
      <c r="P321" s="185"/>
      <c r="Q321" s="2"/>
      <c r="R321" s="2"/>
      <c r="S321" s="44"/>
      <c r="T321" s="284"/>
      <c r="U321" s="285"/>
      <c r="V321" s="285"/>
      <c r="W321" s="285"/>
      <c r="X321" s="2"/>
      <c r="Y321" s="145"/>
      <c r="Z321" s="71"/>
      <c r="AA321" s="232"/>
      <c r="AB321" s="72"/>
      <c r="AC321" s="145"/>
      <c r="AD321" s="71"/>
      <c r="AE321" s="308"/>
      <c r="AF321" s="225" t="s">
        <v>7391</v>
      </c>
      <c r="AG321" s="103" t="s">
        <v>7390</v>
      </c>
      <c r="AH321" s="162">
        <v>0.5</v>
      </c>
      <c r="AI321" s="162"/>
      <c r="AJ321" s="162"/>
      <c r="AK321" s="163"/>
      <c r="AL321" s="105">
        <f>ROUND(ROUND(ROUND(P319*Y320,0)*$AD$299,0)*AH321,0)</f>
        <v>277</v>
      </c>
      <c r="AM321" s="16"/>
    </row>
    <row r="322" spans="1:39" ht="16.75" customHeight="1" x14ac:dyDescent="0.3">
      <c r="A322" s="11">
        <v>33</v>
      </c>
      <c r="B322" s="14" t="s">
        <v>5444</v>
      </c>
      <c r="C322" s="10" t="s">
        <v>17435</v>
      </c>
      <c r="D322" s="70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81"/>
      <c r="P322" s="185"/>
      <c r="Q322" s="2"/>
      <c r="R322" s="2"/>
      <c r="S322" s="44"/>
      <c r="T322" s="45"/>
      <c r="U322" s="2"/>
      <c r="V322" s="2"/>
      <c r="W322" s="2"/>
      <c r="X322" s="2"/>
      <c r="Y322" s="145"/>
      <c r="Z322" s="71"/>
      <c r="AA322" s="232"/>
      <c r="AB322" s="72"/>
      <c r="AC322" s="145"/>
      <c r="AD322" s="71"/>
      <c r="AE322" s="36"/>
      <c r="AF322" s="201"/>
      <c r="AG322" s="55"/>
      <c r="AH322" s="141"/>
      <c r="AI322" s="268" t="s">
        <v>7356</v>
      </c>
      <c r="AJ322" s="53">
        <v>5</v>
      </c>
      <c r="AK322" s="181" t="s">
        <v>7357</v>
      </c>
      <c r="AL322" s="98">
        <f>ROUND(ROUND(P319*Y320,0)*$AD$299-AJ322,0)</f>
        <v>549</v>
      </c>
      <c r="AM322" s="16"/>
    </row>
    <row r="323" spans="1:39" ht="16.75" customHeight="1" x14ac:dyDescent="0.3">
      <c r="A323" s="99">
        <v>33</v>
      </c>
      <c r="B323" s="100" t="s">
        <v>5443</v>
      </c>
      <c r="C323" s="192" t="s">
        <v>17434</v>
      </c>
      <c r="D323" s="70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81"/>
      <c r="P323" s="185"/>
      <c r="Q323" s="2"/>
      <c r="R323" s="2"/>
      <c r="S323" s="44"/>
      <c r="T323" s="45"/>
      <c r="U323" s="2"/>
      <c r="V323" s="2"/>
      <c r="W323" s="2"/>
      <c r="X323" s="2"/>
      <c r="Y323" s="145"/>
      <c r="Z323" s="71"/>
      <c r="AA323" s="232"/>
      <c r="AB323" s="72"/>
      <c r="AC323" s="145"/>
      <c r="AD323" s="71"/>
      <c r="AE323" s="307" t="s">
        <v>12369</v>
      </c>
      <c r="AF323" s="225" t="s">
        <v>7358</v>
      </c>
      <c r="AG323" s="103" t="s">
        <v>7390</v>
      </c>
      <c r="AH323" s="162">
        <v>0.7</v>
      </c>
      <c r="AI323" s="269"/>
      <c r="AJ323" s="136"/>
      <c r="AK323" s="75"/>
      <c r="AL323" s="105">
        <f>ROUND(ROUND(ROUND(P319*Y320,0)*$AD$299,0)*AH323-AJ322,0)</f>
        <v>383</v>
      </c>
      <c r="AM323" s="16"/>
    </row>
    <row r="324" spans="1:39" ht="16.75" customHeight="1" x14ac:dyDescent="0.3">
      <c r="A324" s="99">
        <v>33</v>
      </c>
      <c r="B324" s="100" t="s">
        <v>5442</v>
      </c>
      <c r="C324" s="192" t="s">
        <v>17433</v>
      </c>
      <c r="D324" s="70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81"/>
      <c r="P324" s="185"/>
      <c r="Q324" s="2"/>
      <c r="R324" s="2"/>
      <c r="S324" s="44"/>
      <c r="T324" s="43"/>
      <c r="U324" s="8"/>
      <c r="V324" s="8"/>
      <c r="W324" s="8"/>
      <c r="X324" s="8"/>
      <c r="Y324" s="180"/>
      <c r="Z324" s="73"/>
      <c r="AA324" s="232"/>
      <c r="AB324" s="72"/>
      <c r="AC324" s="145"/>
      <c r="AD324" s="71"/>
      <c r="AE324" s="308"/>
      <c r="AF324" s="225" t="s">
        <v>7391</v>
      </c>
      <c r="AG324" s="103" t="s">
        <v>7390</v>
      </c>
      <c r="AH324" s="162">
        <v>0.5</v>
      </c>
      <c r="AI324" s="270"/>
      <c r="AJ324" s="144"/>
      <c r="AK324" s="150"/>
      <c r="AL324" s="105">
        <f>ROUND(ROUND(ROUND(P319*Y320,0)*$AD$299,0)*AH324-AJ322,0)</f>
        <v>272</v>
      </c>
      <c r="AM324" s="16"/>
    </row>
    <row r="325" spans="1:39" ht="16.75" customHeight="1" x14ac:dyDescent="0.3">
      <c r="A325" s="11">
        <v>33</v>
      </c>
      <c r="B325" s="14" t="s">
        <v>5441</v>
      </c>
      <c r="C325" s="10" t="s">
        <v>17432</v>
      </c>
      <c r="D325" s="124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6"/>
      <c r="P325" s="185"/>
      <c r="Q325" s="2"/>
      <c r="R325" s="2"/>
      <c r="S325" s="44"/>
      <c r="T325" s="281" t="s">
        <v>13491</v>
      </c>
      <c r="U325" s="282"/>
      <c r="V325" s="282"/>
      <c r="W325" s="282"/>
      <c r="X325" s="2"/>
      <c r="Y325" s="145"/>
      <c r="Z325" s="71"/>
      <c r="AA325" s="232"/>
      <c r="AB325" s="72"/>
      <c r="AC325" s="145"/>
      <c r="AD325" s="71"/>
      <c r="AE325" s="36"/>
      <c r="AF325" s="194"/>
      <c r="AG325" s="7"/>
      <c r="AH325" s="7"/>
      <c r="AI325" s="36"/>
      <c r="AJ325" s="7"/>
      <c r="AK325" s="37"/>
      <c r="AL325" s="98">
        <f>ROUND(ROUND(P319*Y326,0)*$AD$299,0)</f>
        <v>566</v>
      </c>
      <c r="AM325" s="66"/>
    </row>
    <row r="326" spans="1:39" ht="16.75" customHeight="1" x14ac:dyDescent="0.3">
      <c r="A326" s="99">
        <v>33</v>
      </c>
      <c r="B326" s="100" t="s">
        <v>5440</v>
      </c>
      <c r="C326" s="192" t="s">
        <v>17431</v>
      </c>
      <c r="D326" s="124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6"/>
      <c r="P326" s="185"/>
      <c r="Q326" s="2"/>
      <c r="R326" s="2"/>
      <c r="S326" s="44"/>
      <c r="T326" s="284" t="s">
        <v>7405</v>
      </c>
      <c r="U326" s="285"/>
      <c r="V326" s="285"/>
      <c r="W326" s="285"/>
      <c r="X326" s="136" t="s">
        <v>7404</v>
      </c>
      <c r="Y326" s="273">
        <v>0.95</v>
      </c>
      <c r="Z326" s="274"/>
      <c r="AA326" s="233"/>
      <c r="AB326" s="156"/>
      <c r="AC326" s="155"/>
      <c r="AD326" s="157"/>
      <c r="AE326" s="307" t="s">
        <v>12369</v>
      </c>
      <c r="AF326" s="225" t="s">
        <v>7358</v>
      </c>
      <c r="AG326" s="103" t="s">
        <v>7390</v>
      </c>
      <c r="AH326" s="162">
        <v>0.7</v>
      </c>
      <c r="AI326" s="162"/>
      <c r="AJ326" s="162"/>
      <c r="AK326" s="163"/>
      <c r="AL326" s="105">
        <f>ROUND(ROUND(ROUND(P319*Y326,0)*$AD$299,0)*AH326,0)</f>
        <v>396</v>
      </c>
      <c r="AM326" s="66"/>
    </row>
    <row r="327" spans="1:39" ht="16.75" customHeight="1" x14ac:dyDescent="0.3">
      <c r="A327" s="99">
        <v>33</v>
      </c>
      <c r="B327" s="100" t="s">
        <v>5439</v>
      </c>
      <c r="C327" s="192" t="s">
        <v>17430</v>
      </c>
      <c r="D327" s="70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81"/>
      <c r="P327" s="185"/>
      <c r="Q327" s="2"/>
      <c r="R327" s="2"/>
      <c r="S327" s="44"/>
      <c r="T327" s="284"/>
      <c r="U327" s="285"/>
      <c r="V327" s="285"/>
      <c r="W327" s="285"/>
      <c r="X327" s="2"/>
      <c r="Y327" s="145"/>
      <c r="Z327" s="71"/>
      <c r="AA327" s="232"/>
      <c r="AB327" s="72"/>
      <c r="AC327" s="145"/>
      <c r="AD327" s="71"/>
      <c r="AE327" s="308"/>
      <c r="AF327" s="225" t="s">
        <v>7391</v>
      </c>
      <c r="AG327" s="103" t="s">
        <v>7390</v>
      </c>
      <c r="AH327" s="162">
        <v>0.5</v>
      </c>
      <c r="AI327" s="162"/>
      <c r="AJ327" s="162"/>
      <c r="AK327" s="163"/>
      <c r="AL327" s="105">
        <f>ROUND(ROUND(ROUND(P319*Y326,0)*$AD$299,0)*AH327,0)</f>
        <v>283</v>
      </c>
      <c r="AM327" s="16"/>
    </row>
    <row r="328" spans="1:39" ht="16.75" customHeight="1" x14ac:dyDescent="0.3">
      <c r="A328" s="11">
        <v>33</v>
      </c>
      <c r="B328" s="14" t="s">
        <v>5438</v>
      </c>
      <c r="C328" s="10" t="s">
        <v>17429</v>
      </c>
      <c r="D328" s="70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81"/>
      <c r="P328" s="185"/>
      <c r="Q328" s="2"/>
      <c r="R328" s="2"/>
      <c r="S328" s="44"/>
      <c r="T328" s="45"/>
      <c r="U328" s="2"/>
      <c r="V328" s="2"/>
      <c r="W328" s="2"/>
      <c r="X328" s="2"/>
      <c r="Y328" s="145"/>
      <c r="Z328" s="71"/>
      <c r="AA328" s="232"/>
      <c r="AB328" s="72"/>
      <c r="AC328" s="145"/>
      <c r="AD328" s="71"/>
      <c r="AE328" s="36"/>
      <c r="AF328" s="201"/>
      <c r="AG328" s="55"/>
      <c r="AH328" s="141"/>
      <c r="AI328" s="268" t="s">
        <v>7356</v>
      </c>
      <c r="AJ328" s="53">
        <v>5</v>
      </c>
      <c r="AK328" s="181" t="s">
        <v>7357</v>
      </c>
      <c r="AL328" s="98">
        <f>ROUND(ROUND(P319*Y326,0)*$AD$299-AJ328,0)</f>
        <v>561</v>
      </c>
      <c r="AM328" s="16"/>
    </row>
    <row r="329" spans="1:39" ht="16.75" customHeight="1" x14ac:dyDescent="0.3">
      <c r="A329" s="99">
        <v>33</v>
      </c>
      <c r="B329" s="100" t="s">
        <v>5437</v>
      </c>
      <c r="C329" s="192" t="s">
        <v>17428</v>
      </c>
      <c r="D329" s="70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81"/>
      <c r="P329" s="185"/>
      <c r="Q329" s="2"/>
      <c r="R329" s="2"/>
      <c r="S329" s="44"/>
      <c r="T329" s="45"/>
      <c r="U329" s="2"/>
      <c r="V329" s="2"/>
      <c r="W329" s="2"/>
      <c r="X329" s="2"/>
      <c r="Y329" s="145"/>
      <c r="Z329" s="71"/>
      <c r="AA329" s="232"/>
      <c r="AB329" s="72"/>
      <c r="AC329" s="145"/>
      <c r="AD329" s="71"/>
      <c r="AE329" s="307" t="s">
        <v>12369</v>
      </c>
      <c r="AF329" s="225" t="s">
        <v>7358</v>
      </c>
      <c r="AG329" s="103" t="s">
        <v>7390</v>
      </c>
      <c r="AH329" s="162">
        <v>0.7</v>
      </c>
      <c r="AI329" s="269"/>
      <c r="AJ329" s="136"/>
      <c r="AK329" s="75"/>
      <c r="AL329" s="105">
        <f>ROUND(ROUND(ROUND(P319*Y326,0)*$AD$299,0)*AH329-AJ328,0)</f>
        <v>391</v>
      </c>
      <c r="AM329" s="16"/>
    </row>
    <row r="330" spans="1:39" ht="16.75" customHeight="1" x14ac:dyDescent="0.3">
      <c r="A330" s="99">
        <v>33</v>
      </c>
      <c r="B330" s="100" t="s">
        <v>5436</v>
      </c>
      <c r="C330" s="192" t="s">
        <v>17427</v>
      </c>
      <c r="D330" s="70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81"/>
      <c r="P330" s="164"/>
      <c r="Q330" s="8"/>
      <c r="R330" s="8"/>
      <c r="S330" s="24"/>
      <c r="T330" s="43"/>
      <c r="U330" s="8"/>
      <c r="V330" s="8"/>
      <c r="W330" s="8"/>
      <c r="X330" s="8"/>
      <c r="Y330" s="180"/>
      <c r="Z330" s="73"/>
      <c r="AA330" s="232"/>
      <c r="AB330" s="72"/>
      <c r="AC330" s="145"/>
      <c r="AD330" s="71"/>
      <c r="AE330" s="308"/>
      <c r="AF330" s="225" t="s">
        <v>7391</v>
      </c>
      <c r="AG330" s="103" t="s">
        <v>7390</v>
      </c>
      <c r="AH330" s="162">
        <v>0.5</v>
      </c>
      <c r="AI330" s="270"/>
      <c r="AJ330" s="144"/>
      <c r="AK330" s="150"/>
      <c r="AL330" s="105">
        <f>ROUND(ROUND(ROUND(P319*Y326,0)*$AD$299,0)*AH330-AJ328,0)</f>
        <v>278</v>
      </c>
      <c r="AM330" s="16"/>
    </row>
    <row r="331" spans="1:39" ht="16.75" customHeight="1" x14ac:dyDescent="0.3">
      <c r="A331" s="11">
        <v>33</v>
      </c>
      <c r="B331" s="14" t="s">
        <v>5435</v>
      </c>
      <c r="C331" s="10" t="s">
        <v>17426</v>
      </c>
      <c r="D331" s="124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6"/>
      <c r="P331" s="70" t="s">
        <v>7398</v>
      </c>
      <c r="Q331" s="2"/>
      <c r="R331" s="2"/>
      <c r="S331" s="44"/>
      <c r="T331" s="49"/>
      <c r="U331" s="36"/>
      <c r="V331" s="36"/>
      <c r="W331" s="36"/>
      <c r="X331" s="36"/>
      <c r="Y331" s="217"/>
      <c r="Z331" s="50"/>
      <c r="AA331" s="12"/>
      <c r="AB331" s="45"/>
      <c r="AC331" s="2"/>
      <c r="AD331" s="44"/>
      <c r="AE331" s="36"/>
      <c r="AF331" s="53"/>
      <c r="AG331" s="36"/>
      <c r="AH331" s="36"/>
      <c r="AI331" s="36"/>
      <c r="AJ331" s="36"/>
      <c r="AK331" s="50"/>
      <c r="AL331" s="98">
        <f>ROUND(P337*$AD$299,0)</f>
        <v>538</v>
      </c>
      <c r="AM331" s="16"/>
    </row>
    <row r="332" spans="1:39" ht="16.75" customHeight="1" x14ac:dyDescent="0.3">
      <c r="A332" s="99">
        <v>33</v>
      </c>
      <c r="B332" s="100" t="s">
        <v>5434</v>
      </c>
      <c r="C332" s="192" t="s">
        <v>17425</v>
      </c>
      <c r="D332" s="124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6"/>
      <c r="P332" s="185"/>
      <c r="Q332" s="2"/>
      <c r="R332" s="2"/>
      <c r="S332" s="44"/>
      <c r="T332" s="45"/>
      <c r="U332" s="2"/>
      <c r="V332" s="2"/>
      <c r="W332" s="2"/>
      <c r="X332" s="2"/>
      <c r="Y332" s="145"/>
      <c r="Z332" s="71"/>
      <c r="AA332" s="232"/>
      <c r="AB332" s="72"/>
      <c r="AC332" s="145"/>
      <c r="AD332" s="71"/>
      <c r="AE332" s="307" t="s">
        <v>12369</v>
      </c>
      <c r="AF332" s="225" t="s">
        <v>7358</v>
      </c>
      <c r="AG332" s="103" t="s">
        <v>7390</v>
      </c>
      <c r="AH332" s="162">
        <v>0.7</v>
      </c>
      <c r="AI332" s="162"/>
      <c r="AJ332" s="162"/>
      <c r="AK332" s="163"/>
      <c r="AL332" s="105">
        <f>ROUND(ROUND(P337*$AD$299,0)*AH332,0)</f>
        <v>377</v>
      </c>
      <c r="AM332" s="16"/>
    </row>
    <row r="333" spans="1:39" ht="16.75" customHeight="1" x14ac:dyDescent="0.3">
      <c r="A333" s="99">
        <v>33</v>
      </c>
      <c r="B333" s="100" t="s">
        <v>5433</v>
      </c>
      <c r="C333" s="192" t="s">
        <v>17424</v>
      </c>
      <c r="D333" s="70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81"/>
      <c r="P333" s="185"/>
      <c r="Q333" s="2"/>
      <c r="R333" s="2"/>
      <c r="S333" s="44"/>
      <c r="T333" s="45"/>
      <c r="U333" s="2"/>
      <c r="V333" s="2"/>
      <c r="W333" s="2"/>
      <c r="X333" s="2"/>
      <c r="Y333" s="145"/>
      <c r="Z333" s="71"/>
      <c r="AA333" s="232"/>
      <c r="AB333" s="72"/>
      <c r="AC333" s="145"/>
      <c r="AD333" s="71"/>
      <c r="AE333" s="308"/>
      <c r="AF333" s="225" t="s">
        <v>7391</v>
      </c>
      <c r="AG333" s="103" t="s">
        <v>7390</v>
      </c>
      <c r="AH333" s="162">
        <v>0.5</v>
      </c>
      <c r="AI333" s="162"/>
      <c r="AJ333" s="162"/>
      <c r="AK333" s="163"/>
      <c r="AL333" s="105">
        <f>ROUND(ROUND(P337*$AD$299,0)*AH333,0)</f>
        <v>269</v>
      </c>
      <c r="AM333" s="16"/>
    </row>
    <row r="334" spans="1:39" ht="16.75" customHeight="1" x14ac:dyDescent="0.3">
      <c r="A334" s="11">
        <v>33</v>
      </c>
      <c r="B334" s="14" t="s">
        <v>5432</v>
      </c>
      <c r="C334" s="10" t="s">
        <v>17423</v>
      </c>
      <c r="D334" s="70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81"/>
      <c r="P334" s="185"/>
      <c r="Q334" s="2"/>
      <c r="R334" s="2"/>
      <c r="S334" s="44"/>
      <c r="T334" s="45"/>
      <c r="U334" s="2"/>
      <c r="V334" s="2"/>
      <c r="W334" s="2"/>
      <c r="X334" s="2"/>
      <c r="Y334" s="145"/>
      <c r="Z334" s="71"/>
      <c r="AA334" s="232"/>
      <c r="AB334" s="72"/>
      <c r="AC334" s="145"/>
      <c r="AD334" s="71"/>
      <c r="AE334" s="36"/>
      <c r="AF334" s="201"/>
      <c r="AG334" s="55"/>
      <c r="AH334" s="141"/>
      <c r="AI334" s="268" t="s">
        <v>7356</v>
      </c>
      <c r="AJ334" s="53">
        <v>5</v>
      </c>
      <c r="AK334" s="181" t="s">
        <v>7357</v>
      </c>
      <c r="AL334" s="98">
        <f>ROUND(P337*$AD$299-AJ334,0)</f>
        <v>533</v>
      </c>
      <c r="AM334" s="16"/>
    </row>
    <row r="335" spans="1:39" ht="16.75" customHeight="1" x14ac:dyDescent="0.3">
      <c r="A335" s="99">
        <v>33</v>
      </c>
      <c r="B335" s="100" t="s">
        <v>5431</v>
      </c>
      <c r="C335" s="192" t="s">
        <v>17422</v>
      </c>
      <c r="D335" s="70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81"/>
      <c r="P335" s="185"/>
      <c r="Q335" s="2"/>
      <c r="R335" s="2"/>
      <c r="S335" s="44"/>
      <c r="T335" s="45"/>
      <c r="U335" s="2"/>
      <c r="V335" s="2"/>
      <c r="W335" s="2"/>
      <c r="X335" s="2"/>
      <c r="Y335" s="145"/>
      <c r="Z335" s="71"/>
      <c r="AA335" s="232"/>
      <c r="AB335" s="72"/>
      <c r="AC335" s="145"/>
      <c r="AD335" s="71"/>
      <c r="AE335" s="307" t="s">
        <v>12369</v>
      </c>
      <c r="AF335" s="225" t="s">
        <v>7358</v>
      </c>
      <c r="AG335" s="103" t="s">
        <v>7390</v>
      </c>
      <c r="AH335" s="162">
        <v>0.7</v>
      </c>
      <c r="AI335" s="269"/>
      <c r="AJ335" s="136"/>
      <c r="AK335" s="75"/>
      <c r="AL335" s="105">
        <f>ROUND(ROUND(P337*$AD$299,0)*AH335-AJ334,0)</f>
        <v>372</v>
      </c>
      <c r="AM335" s="16"/>
    </row>
    <row r="336" spans="1:39" ht="16.75" customHeight="1" x14ac:dyDescent="0.3">
      <c r="A336" s="99">
        <v>33</v>
      </c>
      <c r="B336" s="100" t="s">
        <v>5430</v>
      </c>
      <c r="C336" s="192" t="s">
        <v>17421</v>
      </c>
      <c r="D336" s="70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81"/>
      <c r="P336" s="185"/>
      <c r="Q336" s="2"/>
      <c r="R336" s="2"/>
      <c r="S336" s="44"/>
      <c r="T336" s="45"/>
      <c r="U336" s="2"/>
      <c r="V336" s="2"/>
      <c r="W336" s="2"/>
      <c r="X336" s="2"/>
      <c r="Y336" s="145"/>
      <c r="Z336" s="71"/>
      <c r="AA336" s="232"/>
      <c r="AB336" s="72"/>
      <c r="AC336" s="145"/>
      <c r="AD336" s="71"/>
      <c r="AE336" s="308"/>
      <c r="AF336" s="225" t="s">
        <v>7391</v>
      </c>
      <c r="AG336" s="103" t="s">
        <v>7390</v>
      </c>
      <c r="AH336" s="162">
        <v>0.5</v>
      </c>
      <c r="AI336" s="270"/>
      <c r="AJ336" s="144"/>
      <c r="AK336" s="150"/>
      <c r="AL336" s="105">
        <f>ROUND(ROUND(P337*$AD$299,0)*AH336-AJ334,0)</f>
        <v>264</v>
      </c>
      <c r="AM336" s="16"/>
    </row>
    <row r="337" spans="1:39" ht="16.75" customHeight="1" x14ac:dyDescent="0.3">
      <c r="A337" s="11">
        <v>33</v>
      </c>
      <c r="B337" s="14" t="s">
        <v>5429</v>
      </c>
      <c r="C337" s="10" t="s">
        <v>17420</v>
      </c>
      <c r="D337" s="124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6"/>
      <c r="P337" s="271">
        <f>'21共同生活援助（日中支援型）'!P193</f>
        <v>769</v>
      </c>
      <c r="Q337" s="272"/>
      <c r="R337" s="2" t="s">
        <v>7388</v>
      </c>
      <c r="S337" s="2"/>
      <c r="T337" s="281" t="s">
        <v>7380</v>
      </c>
      <c r="U337" s="282"/>
      <c r="V337" s="282"/>
      <c r="W337" s="282"/>
      <c r="X337" s="36"/>
      <c r="Y337" s="217"/>
      <c r="Z337" s="74"/>
      <c r="AA337" s="232"/>
      <c r="AB337" s="72"/>
      <c r="AC337" s="145"/>
      <c r="AD337" s="71"/>
      <c r="AE337" s="36"/>
      <c r="AF337" s="194"/>
      <c r="AG337" s="7"/>
      <c r="AH337" s="7"/>
      <c r="AI337" s="36"/>
      <c r="AJ337" s="7"/>
      <c r="AK337" s="37"/>
      <c r="AL337" s="98">
        <f>ROUND(ROUND(P337*Y338,0)*$AD$299,0)</f>
        <v>501</v>
      </c>
      <c r="AM337" s="66"/>
    </row>
    <row r="338" spans="1:39" ht="16.75" customHeight="1" x14ac:dyDescent="0.3">
      <c r="A338" s="99">
        <v>33</v>
      </c>
      <c r="B338" s="100" t="s">
        <v>5428</v>
      </c>
      <c r="C338" s="192" t="s">
        <v>17419</v>
      </c>
      <c r="D338" s="124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6"/>
      <c r="P338" s="72"/>
      <c r="Q338" s="145"/>
      <c r="R338" s="2"/>
      <c r="S338" s="2"/>
      <c r="T338" s="284"/>
      <c r="U338" s="285"/>
      <c r="V338" s="285"/>
      <c r="W338" s="285"/>
      <c r="X338" s="136" t="s">
        <v>7404</v>
      </c>
      <c r="Y338" s="273">
        <v>0.93</v>
      </c>
      <c r="Z338" s="274"/>
      <c r="AA338" s="233"/>
      <c r="AB338" s="156"/>
      <c r="AC338" s="155"/>
      <c r="AD338" s="157"/>
      <c r="AE338" s="307" t="s">
        <v>12369</v>
      </c>
      <c r="AF338" s="225" t="s">
        <v>7358</v>
      </c>
      <c r="AG338" s="103" t="s">
        <v>7390</v>
      </c>
      <c r="AH338" s="162">
        <v>0.7</v>
      </c>
      <c r="AI338" s="162"/>
      <c r="AJ338" s="162"/>
      <c r="AK338" s="163"/>
      <c r="AL338" s="105">
        <f>ROUND(ROUND(ROUND(P337*Y338,0)*$AD$299,0)*AH338,0)</f>
        <v>351</v>
      </c>
      <c r="AM338" s="66"/>
    </row>
    <row r="339" spans="1:39" ht="16.75" customHeight="1" x14ac:dyDescent="0.3">
      <c r="A339" s="99">
        <v>33</v>
      </c>
      <c r="B339" s="100" t="s">
        <v>5427</v>
      </c>
      <c r="C339" s="192" t="s">
        <v>17418</v>
      </c>
      <c r="D339" s="70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81"/>
      <c r="P339" s="185"/>
      <c r="Q339" s="2"/>
      <c r="R339" s="2"/>
      <c r="S339" s="44"/>
      <c r="T339" s="284"/>
      <c r="U339" s="285"/>
      <c r="V339" s="285"/>
      <c r="W339" s="285"/>
      <c r="X339" s="2"/>
      <c r="Y339" s="145"/>
      <c r="Z339" s="71"/>
      <c r="AA339" s="232"/>
      <c r="AB339" s="72"/>
      <c r="AC339" s="145"/>
      <c r="AD339" s="71"/>
      <c r="AE339" s="308"/>
      <c r="AF339" s="225" t="s">
        <v>7391</v>
      </c>
      <c r="AG339" s="103" t="s">
        <v>7390</v>
      </c>
      <c r="AH339" s="162">
        <v>0.5</v>
      </c>
      <c r="AI339" s="162"/>
      <c r="AJ339" s="162"/>
      <c r="AK339" s="163"/>
      <c r="AL339" s="105">
        <f>ROUND(ROUND(ROUND(P337*Y338,0)*$AD$299,0)*AH339,0)</f>
        <v>251</v>
      </c>
      <c r="AM339" s="16"/>
    </row>
    <row r="340" spans="1:39" ht="16.75" customHeight="1" x14ac:dyDescent="0.3">
      <c r="A340" s="11">
        <v>33</v>
      </c>
      <c r="B340" s="14" t="s">
        <v>5426</v>
      </c>
      <c r="C340" s="10" t="s">
        <v>17417</v>
      </c>
      <c r="D340" s="70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81"/>
      <c r="P340" s="185"/>
      <c r="Q340" s="2"/>
      <c r="R340" s="2"/>
      <c r="S340" s="44"/>
      <c r="T340" s="45"/>
      <c r="U340" s="2"/>
      <c r="V340" s="2"/>
      <c r="W340" s="2"/>
      <c r="X340" s="2"/>
      <c r="Y340" s="145"/>
      <c r="Z340" s="71"/>
      <c r="AA340" s="232"/>
      <c r="AB340" s="72"/>
      <c r="AC340" s="145"/>
      <c r="AD340" s="71"/>
      <c r="AE340" s="36"/>
      <c r="AF340" s="201"/>
      <c r="AG340" s="55"/>
      <c r="AH340" s="141"/>
      <c r="AI340" s="268" t="s">
        <v>7356</v>
      </c>
      <c r="AJ340" s="53">
        <v>5</v>
      </c>
      <c r="AK340" s="181" t="s">
        <v>7357</v>
      </c>
      <c r="AL340" s="98">
        <f>ROUND(ROUND(P337*Y338,0)*$AD$299-AJ340,0)</f>
        <v>496</v>
      </c>
      <c r="AM340" s="16"/>
    </row>
    <row r="341" spans="1:39" ht="16.75" customHeight="1" x14ac:dyDescent="0.3">
      <c r="A341" s="99">
        <v>33</v>
      </c>
      <c r="B341" s="100" t="s">
        <v>5425</v>
      </c>
      <c r="C341" s="192" t="s">
        <v>17416</v>
      </c>
      <c r="D341" s="70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81"/>
      <c r="P341" s="185"/>
      <c r="Q341" s="2"/>
      <c r="R341" s="2"/>
      <c r="S341" s="44"/>
      <c r="T341" s="45"/>
      <c r="U341" s="2"/>
      <c r="V341" s="2"/>
      <c r="W341" s="2"/>
      <c r="X341" s="2"/>
      <c r="Y341" s="145"/>
      <c r="Z341" s="71"/>
      <c r="AA341" s="232"/>
      <c r="AB341" s="72"/>
      <c r="AC341" s="145"/>
      <c r="AD341" s="71"/>
      <c r="AE341" s="307" t="s">
        <v>12369</v>
      </c>
      <c r="AF341" s="225" t="s">
        <v>7358</v>
      </c>
      <c r="AG341" s="103" t="s">
        <v>7390</v>
      </c>
      <c r="AH341" s="162">
        <v>0.7</v>
      </c>
      <c r="AI341" s="269"/>
      <c r="AJ341" s="136"/>
      <c r="AK341" s="75"/>
      <c r="AL341" s="105">
        <f>ROUND(ROUND(ROUND(P337*Y338,0)*$AD$299,0)*AH341-AJ340,0)</f>
        <v>346</v>
      </c>
      <c r="AM341" s="16"/>
    </row>
    <row r="342" spans="1:39" ht="16.75" customHeight="1" x14ac:dyDescent="0.3">
      <c r="A342" s="99">
        <v>33</v>
      </c>
      <c r="B342" s="100" t="s">
        <v>5424</v>
      </c>
      <c r="C342" s="192" t="s">
        <v>17415</v>
      </c>
      <c r="D342" s="70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81"/>
      <c r="P342" s="185"/>
      <c r="Q342" s="2"/>
      <c r="R342" s="2"/>
      <c r="S342" s="44"/>
      <c r="T342" s="43"/>
      <c r="U342" s="8"/>
      <c r="V342" s="8"/>
      <c r="W342" s="8"/>
      <c r="X342" s="8"/>
      <c r="Y342" s="180"/>
      <c r="Z342" s="73"/>
      <c r="AA342" s="232"/>
      <c r="AB342" s="72"/>
      <c r="AC342" s="145"/>
      <c r="AD342" s="71"/>
      <c r="AE342" s="308"/>
      <c r="AF342" s="225" t="s">
        <v>7391</v>
      </c>
      <c r="AG342" s="103" t="s">
        <v>7390</v>
      </c>
      <c r="AH342" s="162">
        <v>0.5</v>
      </c>
      <c r="AI342" s="270"/>
      <c r="AJ342" s="144"/>
      <c r="AK342" s="150"/>
      <c r="AL342" s="105">
        <f>ROUND(ROUND(ROUND(P337*Y338,0)*$AD$299,0)*AH342-AJ340,0)</f>
        <v>246</v>
      </c>
      <c r="AM342" s="16"/>
    </row>
    <row r="343" spans="1:39" ht="16.75" customHeight="1" x14ac:dyDescent="0.3">
      <c r="A343" s="11">
        <v>33</v>
      </c>
      <c r="B343" s="14" t="s">
        <v>5423</v>
      </c>
      <c r="C343" s="10" t="s">
        <v>17414</v>
      </c>
      <c r="D343" s="124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6"/>
      <c r="P343" s="185"/>
      <c r="Q343" s="2"/>
      <c r="R343" s="2"/>
      <c r="S343" s="44"/>
      <c r="T343" s="281" t="s">
        <v>13491</v>
      </c>
      <c r="U343" s="282"/>
      <c r="V343" s="282"/>
      <c r="W343" s="282"/>
      <c r="X343" s="2"/>
      <c r="Y343" s="145"/>
      <c r="Z343" s="71"/>
      <c r="AA343" s="232"/>
      <c r="AB343" s="72"/>
      <c r="AC343" s="145"/>
      <c r="AD343" s="71"/>
      <c r="AE343" s="36"/>
      <c r="AF343" s="194"/>
      <c r="AG343" s="7"/>
      <c r="AH343" s="7"/>
      <c r="AI343" s="36"/>
      <c r="AJ343" s="7"/>
      <c r="AK343" s="37"/>
      <c r="AL343" s="98">
        <f>ROUND(ROUND(P337*Y344,0)*$AD$299,0)</f>
        <v>512</v>
      </c>
      <c r="AM343" s="66"/>
    </row>
    <row r="344" spans="1:39" ht="16.75" customHeight="1" x14ac:dyDescent="0.3">
      <c r="A344" s="99">
        <v>33</v>
      </c>
      <c r="B344" s="100" t="s">
        <v>5422</v>
      </c>
      <c r="C344" s="192" t="s">
        <v>17413</v>
      </c>
      <c r="D344" s="124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6"/>
      <c r="P344" s="185"/>
      <c r="Q344" s="2"/>
      <c r="R344" s="2"/>
      <c r="S344" s="44"/>
      <c r="T344" s="284" t="s">
        <v>7405</v>
      </c>
      <c r="U344" s="285"/>
      <c r="V344" s="285"/>
      <c r="W344" s="285"/>
      <c r="X344" s="136" t="s">
        <v>7404</v>
      </c>
      <c r="Y344" s="273">
        <v>0.95</v>
      </c>
      <c r="Z344" s="274"/>
      <c r="AA344" s="233"/>
      <c r="AB344" s="156"/>
      <c r="AC344" s="155"/>
      <c r="AD344" s="157"/>
      <c r="AE344" s="307" t="s">
        <v>12369</v>
      </c>
      <c r="AF344" s="225" t="s">
        <v>7358</v>
      </c>
      <c r="AG344" s="103" t="s">
        <v>7390</v>
      </c>
      <c r="AH344" s="162">
        <v>0.7</v>
      </c>
      <c r="AI344" s="162"/>
      <c r="AJ344" s="162"/>
      <c r="AK344" s="163"/>
      <c r="AL344" s="105">
        <f>ROUND(ROUND(ROUND(P337*Y344,0)*$AD$299,0)*AH344,0)</f>
        <v>358</v>
      </c>
      <c r="AM344" s="66"/>
    </row>
    <row r="345" spans="1:39" ht="16.75" customHeight="1" x14ac:dyDescent="0.3">
      <c r="A345" s="99">
        <v>33</v>
      </c>
      <c r="B345" s="100" t="s">
        <v>5421</v>
      </c>
      <c r="C345" s="192" t="s">
        <v>17412</v>
      </c>
      <c r="D345" s="70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81"/>
      <c r="P345" s="185"/>
      <c r="Q345" s="2"/>
      <c r="R345" s="2"/>
      <c r="S345" s="44"/>
      <c r="T345" s="284"/>
      <c r="U345" s="285"/>
      <c r="V345" s="285"/>
      <c r="W345" s="285"/>
      <c r="X345" s="2"/>
      <c r="Y345" s="145"/>
      <c r="Z345" s="71"/>
      <c r="AA345" s="232"/>
      <c r="AB345" s="72"/>
      <c r="AC345" s="145"/>
      <c r="AD345" s="71"/>
      <c r="AE345" s="308"/>
      <c r="AF345" s="225" t="s">
        <v>7391</v>
      </c>
      <c r="AG345" s="103" t="s">
        <v>7390</v>
      </c>
      <c r="AH345" s="162">
        <v>0.5</v>
      </c>
      <c r="AI345" s="162"/>
      <c r="AJ345" s="162"/>
      <c r="AK345" s="163"/>
      <c r="AL345" s="105">
        <f>ROUND(ROUND(ROUND(P337*Y344,0)*$AD$299,0)*AH345,0)</f>
        <v>256</v>
      </c>
      <c r="AM345" s="16"/>
    </row>
    <row r="346" spans="1:39" ht="16.75" customHeight="1" x14ac:dyDescent="0.3">
      <c r="A346" s="11">
        <v>33</v>
      </c>
      <c r="B346" s="14" t="s">
        <v>5420</v>
      </c>
      <c r="C346" s="10" t="s">
        <v>17411</v>
      </c>
      <c r="D346" s="70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81"/>
      <c r="P346" s="185"/>
      <c r="Q346" s="2"/>
      <c r="R346" s="2"/>
      <c r="S346" s="44"/>
      <c r="T346" s="45"/>
      <c r="U346" s="2"/>
      <c r="V346" s="2"/>
      <c r="W346" s="2"/>
      <c r="X346" s="2"/>
      <c r="Y346" s="145"/>
      <c r="Z346" s="71"/>
      <c r="AA346" s="232"/>
      <c r="AB346" s="72"/>
      <c r="AC346" s="145"/>
      <c r="AD346" s="71"/>
      <c r="AE346" s="36"/>
      <c r="AF346" s="201"/>
      <c r="AG346" s="55"/>
      <c r="AH346" s="141"/>
      <c r="AI346" s="268" t="s">
        <v>7356</v>
      </c>
      <c r="AJ346" s="53">
        <v>5</v>
      </c>
      <c r="AK346" s="181" t="s">
        <v>7357</v>
      </c>
      <c r="AL346" s="98">
        <f>ROUND(ROUND(P337*Y344,0)*$AD$299-AJ346,0)</f>
        <v>507</v>
      </c>
      <c r="AM346" s="16"/>
    </row>
    <row r="347" spans="1:39" ht="16.75" customHeight="1" x14ac:dyDescent="0.3">
      <c r="A347" s="99">
        <v>33</v>
      </c>
      <c r="B347" s="100" t="s">
        <v>5419</v>
      </c>
      <c r="C347" s="192" t="s">
        <v>17410</v>
      </c>
      <c r="D347" s="70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81"/>
      <c r="P347" s="185"/>
      <c r="Q347" s="2"/>
      <c r="R347" s="2"/>
      <c r="S347" s="44"/>
      <c r="T347" s="45"/>
      <c r="U347" s="2"/>
      <c r="V347" s="2"/>
      <c r="W347" s="2"/>
      <c r="X347" s="2"/>
      <c r="Y347" s="145"/>
      <c r="Z347" s="71"/>
      <c r="AA347" s="232"/>
      <c r="AB347" s="72"/>
      <c r="AC347" s="145"/>
      <c r="AD347" s="71"/>
      <c r="AE347" s="307" t="s">
        <v>12369</v>
      </c>
      <c r="AF347" s="225" t="s">
        <v>7358</v>
      </c>
      <c r="AG347" s="103" t="s">
        <v>7390</v>
      </c>
      <c r="AH347" s="162">
        <v>0.7</v>
      </c>
      <c r="AI347" s="269"/>
      <c r="AJ347" s="136"/>
      <c r="AK347" s="75"/>
      <c r="AL347" s="105">
        <f>ROUND(ROUND(ROUND(P337*Y344,0)*$AD$299,0)*AH347-AJ346,0)</f>
        <v>353</v>
      </c>
      <c r="AM347" s="16"/>
    </row>
    <row r="348" spans="1:39" ht="16.75" customHeight="1" x14ac:dyDescent="0.3">
      <c r="A348" s="99">
        <v>33</v>
      </c>
      <c r="B348" s="100" t="s">
        <v>5418</v>
      </c>
      <c r="C348" s="192" t="s">
        <v>17409</v>
      </c>
      <c r="D348" s="70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81"/>
      <c r="P348" s="185"/>
      <c r="Q348" s="2"/>
      <c r="R348" s="2"/>
      <c r="S348" s="44"/>
      <c r="T348" s="43"/>
      <c r="U348" s="8"/>
      <c r="V348" s="8"/>
      <c r="W348" s="8"/>
      <c r="X348" s="8"/>
      <c r="Y348" s="180"/>
      <c r="Z348" s="73"/>
      <c r="AA348" s="232"/>
      <c r="AB348" s="72"/>
      <c r="AC348" s="145"/>
      <c r="AD348" s="71"/>
      <c r="AE348" s="308"/>
      <c r="AF348" s="225" t="s">
        <v>7391</v>
      </c>
      <c r="AG348" s="103" t="s">
        <v>7390</v>
      </c>
      <c r="AH348" s="162">
        <v>0.5</v>
      </c>
      <c r="AI348" s="270"/>
      <c r="AJ348" s="144"/>
      <c r="AK348" s="150"/>
      <c r="AL348" s="105">
        <f>ROUND(ROUND(ROUND(P337*Y344,0)*$AD$299,0)*AH348-AJ346,0)</f>
        <v>251</v>
      </c>
      <c r="AM348" s="16"/>
    </row>
    <row r="349" spans="1:39" ht="16.75" customHeight="1" x14ac:dyDescent="0.3">
      <c r="A349" s="11">
        <v>33</v>
      </c>
      <c r="B349" s="14" t="s">
        <v>5417</v>
      </c>
      <c r="C349" s="10" t="s">
        <v>17408</v>
      </c>
      <c r="D349" s="124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6"/>
      <c r="P349" s="167" t="s">
        <v>7734</v>
      </c>
      <c r="Q349" s="36"/>
      <c r="R349" s="36"/>
      <c r="S349" s="50"/>
      <c r="T349" s="49"/>
      <c r="U349" s="36"/>
      <c r="V349" s="36"/>
      <c r="W349" s="36"/>
      <c r="X349" s="36"/>
      <c r="Y349" s="217"/>
      <c r="Z349" s="50"/>
      <c r="AA349" s="12"/>
      <c r="AB349" s="45"/>
      <c r="AC349" s="2"/>
      <c r="AD349" s="44"/>
      <c r="AE349" s="36"/>
      <c r="AF349" s="53"/>
      <c r="AG349" s="36"/>
      <c r="AH349" s="36"/>
      <c r="AI349" s="36"/>
      <c r="AJ349" s="36"/>
      <c r="AK349" s="50"/>
      <c r="AL349" s="98">
        <f>ROUND(P355*$AD$299,0)</f>
        <v>410</v>
      </c>
      <c r="AM349" s="16"/>
    </row>
    <row r="350" spans="1:39" ht="16.75" customHeight="1" x14ac:dyDescent="0.3">
      <c r="A350" s="99">
        <v>33</v>
      </c>
      <c r="B350" s="100" t="s">
        <v>5416</v>
      </c>
      <c r="C350" s="192" t="s">
        <v>17407</v>
      </c>
      <c r="D350" s="124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6"/>
      <c r="P350" s="185"/>
      <c r="Q350" s="2"/>
      <c r="R350" s="2"/>
      <c r="S350" s="44"/>
      <c r="T350" s="45"/>
      <c r="U350" s="2"/>
      <c r="V350" s="2"/>
      <c r="W350" s="2"/>
      <c r="X350" s="2"/>
      <c r="Y350" s="145"/>
      <c r="Z350" s="71"/>
      <c r="AA350" s="232"/>
      <c r="AB350" s="72"/>
      <c r="AC350" s="145"/>
      <c r="AD350" s="71"/>
      <c r="AE350" s="307" t="s">
        <v>12369</v>
      </c>
      <c r="AF350" s="225" t="s">
        <v>7358</v>
      </c>
      <c r="AG350" s="103" t="s">
        <v>7390</v>
      </c>
      <c r="AH350" s="162">
        <v>0.7</v>
      </c>
      <c r="AI350" s="162"/>
      <c r="AJ350" s="162"/>
      <c r="AK350" s="163"/>
      <c r="AL350" s="105">
        <f>ROUND(ROUND(P355*$AD$299,0)*AH350,0)</f>
        <v>287</v>
      </c>
      <c r="AM350" s="16"/>
    </row>
    <row r="351" spans="1:39" ht="16.75" customHeight="1" x14ac:dyDescent="0.3">
      <c r="A351" s="99">
        <v>33</v>
      </c>
      <c r="B351" s="100" t="s">
        <v>5415</v>
      </c>
      <c r="C351" s="192" t="s">
        <v>17406</v>
      </c>
      <c r="D351" s="70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81"/>
      <c r="P351" s="185"/>
      <c r="Q351" s="2"/>
      <c r="R351" s="2"/>
      <c r="S351" s="44"/>
      <c r="T351" s="45"/>
      <c r="U351" s="2"/>
      <c r="V351" s="2"/>
      <c r="W351" s="2"/>
      <c r="X351" s="2"/>
      <c r="Y351" s="145"/>
      <c r="Z351" s="71"/>
      <c r="AA351" s="232"/>
      <c r="AB351" s="72"/>
      <c r="AC351" s="145"/>
      <c r="AD351" s="71"/>
      <c r="AE351" s="308"/>
      <c r="AF351" s="225" t="s">
        <v>7391</v>
      </c>
      <c r="AG351" s="103" t="s">
        <v>7390</v>
      </c>
      <c r="AH351" s="162">
        <v>0.5</v>
      </c>
      <c r="AI351" s="162"/>
      <c r="AJ351" s="162"/>
      <c r="AK351" s="163"/>
      <c r="AL351" s="105">
        <f>ROUND(ROUND(P355*$AD$299,0)*AH351,0)</f>
        <v>205</v>
      </c>
      <c r="AM351" s="16"/>
    </row>
    <row r="352" spans="1:39" ht="16.75" customHeight="1" x14ac:dyDescent="0.3">
      <c r="A352" s="11">
        <v>33</v>
      </c>
      <c r="B352" s="14" t="s">
        <v>5414</v>
      </c>
      <c r="C352" s="10" t="s">
        <v>17405</v>
      </c>
      <c r="D352" s="70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81"/>
      <c r="P352" s="185"/>
      <c r="Q352" s="2"/>
      <c r="R352" s="2"/>
      <c r="S352" s="44"/>
      <c r="T352" s="45"/>
      <c r="U352" s="2"/>
      <c r="V352" s="2"/>
      <c r="W352" s="2"/>
      <c r="X352" s="2"/>
      <c r="Y352" s="145"/>
      <c r="Z352" s="71"/>
      <c r="AA352" s="232"/>
      <c r="AB352" s="72"/>
      <c r="AC352" s="145"/>
      <c r="AD352" s="71"/>
      <c r="AE352" s="36"/>
      <c r="AF352" s="201"/>
      <c r="AG352" s="55"/>
      <c r="AH352" s="141"/>
      <c r="AI352" s="268" t="s">
        <v>7356</v>
      </c>
      <c r="AJ352" s="53">
        <v>5</v>
      </c>
      <c r="AK352" s="181" t="s">
        <v>7357</v>
      </c>
      <c r="AL352" s="98">
        <f>ROUND(P355*$AD$299-AJ352,0)</f>
        <v>405</v>
      </c>
      <c r="AM352" s="16"/>
    </row>
    <row r="353" spans="1:39" ht="16.75" customHeight="1" x14ac:dyDescent="0.3">
      <c r="A353" s="99">
        <v>33</v>
      </c>
      <c r="B353" s="100" t="s">
        <v>5413</v>
      </c>
      <c r="C353" s="192" t="s">
        <v>17404</v>
      </c>
      <c r="D353" s="70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81"/>
      <c r="P353" s="185"/>
      <c r="Q353" s="2"/>
      <c r="R353" s="2"/>
      <c r="S353" s="44"/>
      <c r="T353" s="45"/>
      <c r="U353" s="2"/>
      <c r="V353" s="2"/>
      <c r="W353" s="2"/>
      <c r="X353" s="2"/>
      <c r="Y353" s="145"/>
      <c r="Z353" s="71"/>
      <c r="AA353" s="232"/>
      <c r="AB353" s="72"/>
      <c r="AC353" s="145"/>
      <c r="AD353" s="71"/>
      <c r="AE353" s="307" t="s">
        <v>12369</v>
      </c>
      <c r="AF353" s="225" t="s">
        <v>7358</v>
      </c>
      <c r="AG353" s="103" t="s">
        <v>7390</v>
      </c>
      <c r="AH353" s="162">
        <v>0.7</v>
      </c>
      <c r="AI353" s="269"/>
      <c r="AJ353" s="136"/>
      <c r="AK353" s="75"/>
      <c r="AL353" s="105">
        <f>ROUND(ROUND(P355*$AD$299,0)*AH353-AJ352,0)</f>
        <v>282</v>
      </c>
      <c r="AM353" s="16"/>
    </row>
    <row r="354" spans="1:39" ht="16.75" customHeight="1" x14ac:dyDescent="0.3">
      <c r="A354" s="99">
        <v>33</v>
      </c>
      <c r="B354" s="100" t="s">
        <v>5412</v>
      </c>
      <c r="C354" s="192" t="s">
        <v>17403</v>
      </c>
      <c r="D354" s="70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81"/>
      <c r="P354" s="185"/>
      <c r="Q354" s="2"/>
      <c r="R354" s="2"/>
      <c r="S354" s="44"/>
      <c r="T354" s="45"/>
      <c r="U354" s="2"/>
      <c r="V354" s="2"/>
      <c r="W354" s="2"/>
      <c r="X354" s="2"/>
      <c r="Y354" s="145"/>
      <c r="Z354" s="71"/>
      <c r="AA354" s="232"/>
      <c r="AB354" s="72"/>
      <c r="AC354" s="145"/>
      <c r="AD354" s="71"/>
      <c r="AE354" s="308"/>
      <c r="AF354" s="225" t="s">
        <v>7391</v>
      </c>
      <c r="AG354" s="103" t="s">
        <v>7390</v>
      </c>
      <c r="AH354" s="162">
        <v>0.5</v>
      </c>
      <c r="AI354" s="270"/>
      <c r="AJ354" s="144"/>
      <c r="AK354" s="150"/>
      <c r="AL354" s="105">
        <f>ROUND(ROUND(P355*$AD$299,0)*AH354-AJ352,0)</f>
        <v>200</v>
      </c>
      <c r="AM354" s="16"/>
    </row>
    <row r="355" spans="1:39" ht="16.75" customHeight="1" x14ac:dyDescent="0.3">
      <c r="A355" s="11">
        <v>33</v>
      </c>
      <c r="B355" s="14" t="s">
        <v>5411</v>
      </c>
      <c r="C355" s="10" t="s">
        <v>17402</v>
      </c>
      <c r="D355" s="124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6"/>
      <c r="P355" s="271">
        <f>'21共同生活援助（日中支援型）'!P211</f>
        <v>585</v>
      </c>
      <c r="Q355" s="272"/>
      <c r="R355" s="2" t="s">
        <v>7388</v>
      </c>
      <c r="S355" s="44"/>
      <c r="T355" s="281" t="s">
        <v>7380</v>
      </c>
      <c r="U355" s="282"/>
      <c r="V355" s="282"/>
      <c r="W355" s="282"/>
      <c r="X355" s="36"/>
      <c r="Y355" s="217"/>
      <c r="Z355" s="74"/>
      <c r="AA355" s="232"/>
      <c r="AB355" s="72"/>
      <c r="AC355" s="145"/>
      <c r="AD355" s="71"/>
      <c r="AE355" s="36"/>
      <c r="AF355" s="194"/>
      <c r="AG355" s="7"/>
      <c r="AH355" s="7"/>
      <c r="AI355" s="36"/>
      <c r="AJ355" s="7"/>
      <c r="AK355" s="37"/>
      <c r="AL355" s="98">
        <f>ROUND(ROUND(P355*Y356,0)*$AD$299,0)</f>
        <v>381</v>
      </c>
      <c r="AM355" s="66"/>
    </row>
    <row r="356" spans="1:39" ht="16.75" customHeight="1" x14ac:dyDescent="0.3">
      <c r="A356" s="99">
        <v>33</v>
      </c>
      <c r="B356" s="100" t="s">
        <v>5410</v>
      </c>
      <c r="C356" s="192" t="s">
        <v>17401</v>
      </c>
      <c r="D356" s="124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6"/>
      <c r="P356" s="72"/>
      <c r="Q356" s="145"/>
      <c r="R356" s="2"/>
      <c r="S356" s="44"/>
      <c r="T356" s="284"/>
      <c r="U356" s="285"/>
      <c r="V356" s="285"/>
      <c r="W356" s="285"/>
      <c r="X356" s="136" t="s">
        <v>7404</v>
      </c>
      <c r="Y356" s="273">
        <v>0.93</v>
      </c>
      <c r="Z356" s="274"/>
      <c r="AA356" s="233"/>
      <c r="AB356" s="156"/>
      <c r="AC356" s="155"/>
      <c r="AD356" s="157"/>
      <c r="AE356" s="307" t="s">
        <v>12369</v>
      </c>
      <c r="AF356" s="225" t="s">
        <v>7358</v>
      </c>
      <c r="AG356" s="103" t="s">
        <v>7390</v>
      </c>
      <c r="AH356" s="162">
        <v>0.7</v>
      </c>
      <c r="AI356" s="162"/>
      <c r="AJ356" s="162"/>
      <c r="AK356" s="163"/>
      <c r="AL356" s="105">
        <f>ROUND(ROUND(ROUND(P355*Y356,0)*$AD$299,0)*AH356,0)</f>
        <v>267</v>
      </c>
      <c r="AM356" s="66"/>
    </row>
    <row r="357" spans="1:39" ht="16.75" customHeight="1" x14ac:dyDescent="0.3">
      <c r="A357" s="99">
        <v>33</v>
      </c>
      <c r="B357" s="100" t="s">
        <v>5409</v>
      </c>
      <c r="C357" s="192" t="s">
        <v>17400</v>
      </c>
      <c r="D357" s="70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81"/>
      <c r="P357" s="185"/>
      <c r="Q357" s="2"/>
      <c r="R357" s="2"/>
      <c r="S357" s="44"/>
      <c r="T357" s="284"/>
      <c r="U357" s="285"/>
      <c r="V357" s="285"/>
      <c r="W357" s="285"/>
      <c r="X357" s="2"/>
      <c r="Y357" s="145"/>
      <c r="Z357" s="71"/>
      <c r="AA357" s="232"/>
      <c r="AB357" s="72"/>
      <c r="AC357" s="145"/>
      <c r="AD357" s="71"/>
      <c r="AE357" s="308"/>
      <c r="AF357" s="225" t="s">
        <v>7391</v>
      </c>
      <c r="AG357" s="103" t="s">
        <v>7390</v>
      </c>
      <c r="AH357" s="162">
        <v>0.5</v>
      </c>
      <c r="AI357" s="162"/>
      <c r="AJ357" s="162"/>
      <c r="AK357" s="163"/>
      <c r="AL357" s="105">
        <f>ROUND(ROUND(ROUND(P355*Y356,0)*$AD$299,0)*AH357,0)</f>
        <v>191</v>
      </c>
      <c r="AM357" s="16"/>
    </row>
    <row r="358" spans="1:39" ht="16.75" customHeight="1" x14ac:dyDescent="0.3">
      <c r="A358" s="11">
        <v>33</v>
      </c>
      <c r="B358" s="14" t="s">
        <v>5408</v>
      </c>
      <c r="C358" s="10" t="s">
        <v>17399</v>
      </c>
      <c r="D358" s="70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81"/>
      <c r="P358" s="185"/>
      <c r="Q358" s="2"/>
      <c r="R358" s="2"/>
      <c r="S358" s="44"/>
      <c r="T358" s="45"/>
      <c r="U358" s="2"/>
      <c r="V358" s="2"/>
      <c r="W358" s="2"/>
      <c r="X358" s="2"/>
      <c r="Y358" s="145"/>
      <c r="Z358" s="71"/>
      <c r="AA358" s="232"/>
      <c r="AB358" s="72"/>
      <c r="AC358" s="145"/>
      <c r="AD358" s="71"/>
      <c r="AE358" s="36"/>
      <c r="AF358" s="201"/>
      <c r="AG358" s="55"/>
      <c r="AH358" s="141"/>
      <c r="AI358" s="268" t="s">
        <v>7356</v>
      </c>
      <c r="AJ358" s="53">
        <v>5</v>
      </c>
      <c r="AK358" s="181" t="s">
        <v>7357</v>
      </c>
      <c r="AL358" s="98">
        <f>ROUND(ROUND(P355*Y356,0)*$AD$299-AJ358,0)</f>
        <v>376</v>
      </c>
      <c r="AM358" s="16"/>
    </row>
    <row r="359" spans="1:39" ht="16.75" customHeight="1" x14ac:dyDescent="0.3">
      <c r="A359" s="99">
        <v>33</v>
      </c>
      <c r="B359" s="100" t="s">
        <v>5407</v>
      </c>
      <c r="C359" s="192" t="s">
        <v>17398</v>
      </c>
      <c r="D359" s="70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81"/>
      <c r="P359" s="185"/>
      <c r="Q359" s="2"/>
      <c r="R359" s="2"/>
      <c r="S359" s="44"/>
      <c r="T359" s="45"/>
      <c r="U359" s="2"/>
      <c r="V359" s="2"/>
      <c r="W359" s="2"/>
      <c r="X359" s="2"/>
      <c r="Y359" s="145"/>
      <c r="Z359" s="71"/>
      <c r="AA359" s="232"/>
      <c r="AB359" s="72"/>
      <c r="AC359" s="145"/>
      <c r="AD359" s="71"/>
      <c r="AE359" s="307" t="s">
        <v>12369</v>
      </c>
      <c r="AF359" s="225" t="s">
        <v>7358</v>
      </c>
      <c r="AG359" s="103" t="s">
        <v>7390</v>
      </c>
      <c r="AH359" s="162">
        <v>0.7</v>
      </c>
      <c r="AI359" s="269"/>
      <c r="AJ359" s="136"/>
      <c r="AK359" s="75"/>
      <c r="AL359" s="105">
        <f>ROUND(ROUND(ROUND(P355*Y356,0)*$AD$299,0)*AH359-AJ358,0)</f>
        <v>262</v>
      </c>
      <c r="AM359" s="16"/>
    </row>
    <row r="360" spans="1:39" ht="16.75" customHeight="1" x14ac:dyDescent="0.3">
      <c r="A360" s="99">
        <v>33</v>
      </c>
      <c r="B360" s="100" t="s">
        <v>5406</v>
      </c>
      <c r="C360" s="192" t="s">
        <v>17397</v>
      </c>
      <c r="D360" s="70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81"/>
      <c r="P360" s="185"/>
      <c r="Q360" s="2"/>
      <c r="R360" s="2"/>
      <c r="S360" s="44"/>
      <c r="T360" s="43"/>
      <c r="U360" s="8"/>
      <c r="V360" s="8"/>
      <c r="W360" s="8"/>
      <c r="X360" s="8"/>
      <c r="Y360" s="180"/>
      <c r="Z360" s="73"/>
      <c r="AA360" s="232"/>
      <c r="AB360" s="72"/>
      <c r="AC360" s="145"/>
      <c r="AD360" s="71"/>
      <c r="AE360" s="308"/>
      <c r="AF360" s="225" t="s">
        <v>7391</v>
      </c>
      <c r="AG360" s="103" t="s">
        <v>7390</v>
      </c>
      <c r="AH360" s="162">
        <v>0.5</v>
      </c>
      <c r="AI360" s="270"/>
      <c r="AJ360" s="144"/>
      <c r="AK360" s="150"/>
      <c r="AL360" s="105">
        <f>ROUND(ROUND(ROUND(P355*Y356,0)*$AD$299,0)*AH360-AJ358,0)</f>
        <v>186</v>
      </c>
      <c r="AM360" s="16"/>
    </row>
    <row r="361" spans="1:39" ht="16.75" customHeight="1" x14ac:dyDescent="0.3">
      <c r="A361" s="11">
        <v>33</v>
      </c>
      <c r="B361" s="14" t="s">
        <v>5405</v>
      </c>
      <c r="C361" s="10" t="s">
        <v>17396</v>
      </c>
      <c r="D361" s="124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6"/>
      <c r="P361" s="185"/>
      <c r="Q361" s="2"/>
      <c r="R361" s="2"/>
      <c r="S361" s="44"/>
      <c r="T361" s="281" t="s">
        <v>13491</v>
      </c>
      <c r="U361" s="282"/>
      <c r="V361" s="282"/>
      <c r="W361" s="282"/>
      <c r="X361" s="2"/>
      <c r="Y361" s="145"/>
      <c r="Z361" s="71"/>
      <c r="AA361" s="232"/>
      <c r="AB361" s="72"/>
      <c r="AC361" s="145"/>
      <c r="AD361" s="71"/>
      <c r="AE361" s="36"/>
      <c r="AF361" s="194"/>
      <c r="AG361" s="7"/>
      <c r="AH361" s="7"/>
      <c r="AI361" s="36"/>
      <c r="AJ361" s="7"/>
      <c r="AK361" s="37"/>
      <c r="AL361" s="98">
        <f>ROUND(ROUND(P355*Y362,0)*$AD$299,0)</f>
        <v>389</v>
      </c>
      <c r="AM361" s="66"/>
    </row>
    <row r="362" spans="1:39" ht="16.75" customHeight="1" x14ac:dyDescent="0.3">
      <c r="A362" s="99">
        <v>33</v>
      </c>
      <c r="B362" s="100" t="s">
        <v>5404</v>
      </c>
      <c r="C362" s="192" t="s">
        <v>17395</v>
      </c>
      <c r="D362" s="124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6"/>
      <c r="P362" s="185"/>
      <c r="Q362" s="2"/>
      <c r="R362" s="2"/>
      <c r="S362" s="44"/>
      <c r="T362" s="284" t="s">
        <v>7405</v>
      </c>
      <c r="U362" s="285"/>
      <c r="V362" s="285"/>
      <c r="W362" s="285"/>
      <c r="X362" s="136" t="s">
        <v>7404</v>
      </c>
      <c r="Y362" s="273">
        <v>0.95</v>
      </c>
      <c r="Z362" s="274"/>
      <c r="AA362" s="233"/>
      <c r="AB362" s="156"/>
      <c r="AC362" s="155"/>
      <c r="AD362" s="157"/>
      <c r="AE362" s="307" t="s">
        <v>12369</v>
      </c>
      <c r="AF362" s="225" t="s">
        <v>7358</v>
      </c>
      <c r="AG362" s="103" t="s">
        <v>7390</v>
      </c>
      <c r="AH362" s="162">
        <v>0.7</v>
      </c>
      <c r="AI362" s="162"/>
      <c r="AJ362" s="162"/>
      <c r="AK362" s="163"/>
      <c r="AL362" s="105">
        <f>ROUND(ROUND(ROUND(P355*Y362,0)*$AD$299,0)*AH362,0)</f>
        <v>272</v>
      </c>
      <c r="AM362" s="66"/>
    </row>
    <row r="363" spans="1:39" ht="16.75" customHeight="1" x14ac:dyDescent="0.3">
      <c r="A363" s="99">
        <v>33</v>
      </c>
      <c r="B363" s="100" t="s">
        <v>5403</v>
      </c>
      <c r="C363" s="192" t="s">
        <v>17394</v>
      </c>
      <c r="D363" s="70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81"/>
      <c r="P363" s="185"/>
      <c r="Q363" s="2"/>
      <c r="R363" s="2"/>
      <c r="S363" s="44"/>
      <c r="T363" s="284"/>
      <c r="U363" s="285"/>
      <c r="V363" s="285"/>
      <c r="W363" s="285"/>
      <c r="X363" s="2"/>
      <c r="Y363" s="145"/>
      <c r="Z363" s="71"/>
      <c r="AA363" s="232"/>
      <c r="AB363" s="72"/>
      <c r="AC363" s="145"/>
      <c r="AD363" s="71"/>
      <c r="AE363" s="308"/>
      <c r="AF363" s="225" t="s">
        <v>7391</v>
      </c>
      <c r="AG363" s="103" t="s">
        <v>7390</v>
      </c>
      <c r="AH363" s="162">
        <v>0.5</v>
      </c>
      <c r="AI363" s="162"/>
      <c r="AJ363" s="162"/>
      <c r="AK363" s="163"/>
      <c r="AL363" s="105">
        <f>ROUND(ROUND(ROUND(P355*Y362,0)*$AD$299,0)*AH363,0)</f>
        <v>195</v>
      </c>
      <c r="AM363" s="16"/>
    </row>
    <row r="364" spans="1:39" ht="16.75" customHeight="1" x14ac:dyDescent="0.3">
      <c r="A364" s="11">
        <v>33</v>
      </c>
      <c r="B364" s="14" t="s">
        <v>5402</v>
      </c>
      <c r="C364" s="10" t="s">
        <v>17393</v>
      </c>
      <c r="D364" s="70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81"/>
      <c r="P364" s="185"/>
      <c r="Q364" s="2"/>
      <c r="R364" s="2"/>
      <c r="S364" s="44"/>
      <c r="T364" s="45"/>
      <c r="U364" s="2"/>
      <c r="V364" s="2"/>
      <c r="W364" s="2"/>
      <c r="X364" s="2"/>
      <c r="Y364" s="145"/>
      <c r="Z364" s="71"/>
      <c r="AA364" s="232"/>
      <c r="AB364" s="72"/>
      <c r="AC364" s="145"/>
      <c r="AD364" s="71"/>
      <c r="AE364" s="36"/>
      <c r="AF364" s="201"/>
      <c r="AG364" s="55"/>
      <c r="AH364" s="141"/>
      <c r="AI364" s="268" t="s">
        <v>7356</v>
      </c>
      <c r="AJ364" s="53">
        <v>5</v>
      </c>
      <c r="AK364" s="181" t="s">
        <v>7357</v>
      </c>
      <c r="AL364" s="98">
        <f>ROUND(ROUND(P355*Y362,0)*$AD$299-AJ364,0)</f>
        <v>384</v>
      </c>
      <c r="AM364" s="16"/>
    </row>
    <row r="365" spans="1:39" ht="16.75" customHeight="1" x14ac:dyDescent="0.3">
      <c r="A365" s="99">
        <v>33</v>
      </c>
      <c r="B365" s="100" t="s">
        <v>5401</v>
      </c>
      <c r="C365" s="192" t="s">
        <v>17392</v>
      </c>
      <c r="D365" s="70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81"/>
      <c r="P365" s="185"/>
      <c r="Q365" s="2"/>
      <c r="R365" s="2"/>
      <c r="S365" s="44"/>
      <c r="T365" s="45"/>
      <c r="U365" s="2"/>
      <c r="V365" s="2"/>
      <c r="W365" s="2"/>
      <c r="X365" s="2"/>
      <c r="Y365" s="145"/>
      <c r="Z365" s="71"/>
      <c r="AA365" s="232"/>
      <c r="AB365" s="72"/>
      <c r="AC365" s="145"/>
      <c r="AD365" s="71"/>
      <c r="AE365" s="307" t="s">
        <v>12369</v>
      </c>
      <c r="AF365" s="225" t="s">
        <v>7358</v>
      </c>
      <c r="AG365" s="103" t="s">
        <v>7390</v>
      </c>
      <c r="AH365" s="162">
        <v>0.7</v>
      </c>
      <c r="AI365" s="269"/>
      <c r="AJ365" s="136"/>
      <c r="AK365" s="75"/>
      <c r="AL365" s="105">
        <f>ROUND(ROUND(ROUND(P355*Y362,0)*$AD$299,0)*AH365-AJ364,0)</f>
        <v>267</v>
      </c>
      <c r="AM365" s="16"/>
    </row>
    <row r="366" spans="1:39" ht="16.75" customHeight="1" x14ac:dyDescent="0.3">
      <c r="A366" s="99">
        <v>33</v>
      </c>
      <c r="B366" s="100" t="s">
        <v>5400</v>
      </c>
      <c r="C366" s="192" t="s">
        <v>17391</v>
      </c>
      <c r="D366" s="70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81"/>
      <c r="P366" s="164"/>
      <c r="Q366" s="8"/>
      <c r="R366" s="8"/>
      <c r="S366" s="24"/>
      <c r="T366" s="43"/>
      <c r="U366" s="8"/>
      <c r="V366" s="8"/>
      <c r="W366" s="8"/>
      <c r="X366" s="8"/>
      <c r="Y366" s="180"/>
      <c r="Z366" s="73"/>
      <c r="AA366" s="232"/>
      <c r="AB366" s="216"/>
      <c r="AC366" s="180"/>
      <c r="AD366" s="73"/>
      <c r="AE366" s="308"/>
      <c r="AF366" s="225" t="s">
        <v>7391</v>
      </c>
      <c r="AG366" s="103" t="s">
        <v>7390</v>
      </c>
      <c r="AH366" s="162">
        <v>0.5</v>
      </c>
      <c r="AI366" s="270"/>
      <c r="AJ366" s="144"/>
      <c r="AK366" s="150"/>
      <c r="AL366" s="105">
        <f>ROUND(ROUND(ROUND(P355*Y362,0)*$AD$299,0)*AH366-AJ364,0)</f>
        <v>190</v>
      </c>
      <c r="AM366" s="16"/>
    </row>
    <row r="367" spans="1:39" ht="16.75" customHeight="1" x14ac:dyDescent="0.3">
      <c r="A367" s="11">
        <v>33</v>
      </c>
      <c r="B367" s="14" t="s">
        <v>5399</v>
      </c>
      <c r="C367" s="10" t="s">
        <v>17390</v>
      </c>
      <c r="D367" s="70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81"/>
      <c r="P367" s="167" t="s">
        <v>7461</v>
      </c>
      <c r="Q367" s="36"/>
      <c r="R367" s="36"/>
      <c r="S367" s="50"/>
      <c r="T367" s="49"/>
      <c r="U367" s="36"/>
      <c r="V367" s="36"/>
      <c r="W367" s="36"/>
      <c r="X367" s="36"/>
      <c r="Y367" s="217"/>
      <c r="Z367" s="50"/>
      <c r="AA367" s="12"/>
      <c r="AB367" s="259" t="s">
        <v>7359</v>
      </c>
      <c r="AC367" s="36"/>
      <c r="AD367" s="50"/>
      <c r="AE367" s="36"/>
      <c r="AF367" s="53"/>
      <c r="AG367" s="36"/>
      <c r="AH367" s="36"/>
      <c r="AI367" s="36"/>
      <c r="AJ367" s="36"/>
      <c r="AK367" s="50"/>
      <c r="AL367" s="98">
        <f>ROUND(P373*$AD$371,0)</f>
        <v>484</v>
      </c>
      <c r="AM367" s="22" t="s">
        <v>7631</v>
      </c>
    </row>
    <row r="368" spans="1:39" ht="16.75" customHeight="1" x14ac:dyDescent="0.3">
      <c r="A368" s="99">
        <v>33</v>
      </c>
      <c r="B368" s="100" t="s">
        <v>5398</v>
      </c>
      <c r="C368" s="192" t="s">
        <v>17389</v>
      </c>
      <c r="D368" s="287"/>
      <c r="E368" s="295"/>
      <c r="F368" s="295"/>
      <c r="G368" s="295"/>
      <c r="H368" s="295"/>
      <c r="I368" s="295"/>
      <c r="J368" s="295"/>
      <c r="K368" s="295"/>
      <c r="L368" s="295"/>
      <c r="M368" s="295"/>
      <c r="N368" s="295"/>
      <c r="O368" s="296"/>
      <c r="P368" s="185"/>
      <c r="Q368" s="2"/>
      <c r="R368" s="2"/>
      <c r="S368" s="44"/>
      <c r="T368" s="45"/>
      <c r="U368" s="2"/>
      <c r="V368" s="2"/>
      <c r="W368" s="2"/>
      <c r="X368" s="2"/>
      <c r="Y368" s="145"/>
      <c r="Z368" s="71"/>
      <c r="AA368" s="232"/>
      <c r="AB368" s="287"/>
      <c r="AC368" s="145"/>
      <c r="AD368" s="71"/>
      <c r="AE368" s="307" t="s">
        <v>12369</v>
      </c>
      <c r="AF368" s="225" t="s">
        <v>7358</v>
      </c>
      <c r="AG368" s="103" t="s">
        <v>7390</v>
      </c>
      <c r="AH368" s="162">
        <v>0.7</v>
      </c>
      <c r="AI368" s="162"/>
      <c r="AJ368" s="162"/>
      <c r="AK368" s="163"/>
      <c r="AL368" s="105">
        <f>ROUND(ROUND(P373*$AD$371,0)*AH368,0)</f>
        <v>339</v>
      </c>
      <c r="AM368" s="16"/>
    </row>
    <row r="369" spans="1:39" ht="16.75" customHeight="1" x14ac:dyDescent="0.3">
      <c r="A369" s="99">
        <v>33</v>
      </c>
      <c r="B369" s="100" t="s">
        <v>5397</v>
      </c>
      <c r="C369" s="192" t="s">
        <v>17388</v>
      </c>
      <c r="D369" s="287"/>
      <c r="E369" s="295"/>
      <c r="F369" s="295"/>
      <c r="G369" s="295"/>
      <c r="H369" s="295"/>
      <c r="I369" s="295"/>
      <c r="J369" s="295"/>
      <c r="K369" s="295"/>
      <c r="L369" s="295"/>
      <c r="M369" s="295"/>
      <c r="N369" s="295"/>
      <c r="O369" s="296"/>
      <c r="P369" s="185"/>
      <c r="Q369" s="2"/>
      <c r="R369" s="2"/>
      <c r="S369" s="44"/>
      <c r="T369" s="45"/>
      <c r="U369" s="2"/>
      <c r="V369" s="2"/>
      <c r="W369" s="2"/>
      <c r="X369" s="2"/>
      <c r="Y369" s="145"/>
      <c r="Z369" s="71"/>
      <c r="AA369" s="232"/>
      <c r="AB369" s="287"/>
      <c r="AC369" s="145"/>
      <c r="AD369" s="71"/>
      <c r="AE369" s="308"/>
      <c r="AF369" s="225" t="s">
        <v>7391</v>
      </c>
      <c r="AG369" s="103" t="s">
        <v>7390</v>
      </c>
      <c r="AH369" s="162">
        <v>0.5</v>
      </c>
      <c r="AI369" s="162"/>
      <c r="AJ369" s="162"/>
      <c r="AK369" s="163"/>
      <c r="AL369" s="105">
        <f>ROUND(ROUND(P373*$AD$371,0)*AH369,0)</f>
        <v>242</v>
      </c>
      <c r="AM369" s="16"/>
    </row>
    <row r="370" spans="1:39" ht="16.75" customHeight="1" x14ac:dyDescent="0.3">
      <c r="A370" s="11">
        <v>33</v>
      </c>
      <c r="B370" s="14" t="s">
        <v>5396</v>
      </c>
      <c r="C370" s="10" t="s">
        <v>17387</v>
      </c>
      <c r="D370" s="287"/>
      <c r="E370" s="295"/>
      <c r="F370" s="295"/>
      <c r="G370" s="295"/>
      <c r="H370" s="295"/>
      <c r="I370" s="295"/>
      <c r="J370" s="295"/>
      <c r="K370" s="295"/>
      <c r="L370" s="295"/>
      <c r="M370" s="295"/>
      <c r="N370" s="295"/>
      <c r="O370" s="296"/>
      <c r="P370" s="185"/>
      <c r="Q370" s="2"/>
      <c r="R370" s="2"/>
      <c r="S370" s="44"/>
      <c r="T370" s="45"/>
      <c r="U370" s="2"/>
      <c r="V370" s="2"/>
      <c r="W370" s="2"/>
      <c r="X370" s="2"/>
      <c r="Y370" s="145"/>
      <c r="Z370" s="71"/>
      <c r="AA370" s="232"/>
      <c r="AB370" s="72"/>
      <c r="AC370" s="145"/>
      <c r="AD370" s="71"/>
      <c r="AE370" s="36"/>
      <c r="AF370" s="201"/>
      <c r="AG370" s="55"/>
      <c r="AH370" s="141"/>
      <c r="AI370" s="268" t="s">
        <v>7356</v>
      </c>
      <c r="AJ370" s="53">
        <v>5</v>
      </c>
      <c r="AK370" s="181" t="s">
        <v>7357</v>
      </c>
      <c r="AL370" s="98">
        <f>ROUND(P373*$AD$371-AJ370,0)</f>
        <v>479</v>
      </c>
      <c r="AM370" s="16"/>
    </row>
    <row r="371" spans="1:39" ht="16.75" customHeight="1" x14ac:dyDescent="0.3">
      <c r="A371" s="99">
        <v>33</v>
      </c>
      <c r="B371" s="100" t="s">
        <v>5395</v>
      </c>
      <c r="C371" s="192" t="s">
        <v>17386</v>
      </c>
      <c r="D371" s="70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81"/>
      <c r="P371" s="185"/>
      <c r="Q371" s="2"/>
      <c r="R371" s="2"/>
      <c r="S371" s="44"/>
      <c r="T371" s="45"/>
      <c r="U371" s="2"/>
      <c r="V371" s="2"/>
      <c r="W371" s="2"/>
      <c r="X371" s="2"/>
      <c r="Y371" s="145"/>
      <c r="Z371" s="71"/>
      <c r="AA371" s="232"/>
      <c r="AB371" s="156"/>
      <c r="AC371" s="145" t="s">
        <v>1</v>
      </c>
      <c r="AD371" s="157">
        <v>0.5</v>
      </c>
      <c r="AE371" s="307" t="s">
        <v>12369</v>
      </c>
      <c r="AF371" s="225" t="s">
        <v>7358</v>
      </c>
      <c r="AG371" s="103" t="s">
        <v>7390</v>
      </c>
      <c r="AH371" s="162">
        <v>0.7</v>
      </c>
      <c r="AI371" s="269"/>
      <c r="AJ371" s="136"/>
      <c r="AK371" s="75"/>
      <c r="AL371" s="105">
        <f>ROUND(ROUND(P373*$AD$371,0)*AH371-AJ370,0)</f>
        <v>334</v>
      </c>
      <c r="AM371" s="16"/>
    </row>
    <row r="372" spans="1:39" ht="16.75" customHeight="1" x14ac:dyDescent="0.3">
      <c r="A372" s="99">
        <v>33</v>
      </c>
      <c r="B372" s="100" t="s">
        <v>5394</v>
      </c>
      <c r="C372" s="192" t="s">
        <v>17385</v>
      </c>
      <c r="D372" s="70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81"/>
      <c r="P372" s="185"/>
      <c r="Q372" s="2"/>
      <c r="R372" s="2"/>
      <c r="S372" s="44"/>
      <c r="T372" s="45"/>
      <c r="U372" s="2"/>
      <c r="V372" s="2"/>
      <c r="W372" s="2"/>
      <c r="X372" s="2"/>
      <c r="Y372" s="145"/>
      <c r="Z372" s="71"/>
      <c r="AA372" s="232"/>
      <c r="AB372" s="72"/>
      <c r="AC372" s="145"/>
      <c r="AD372" s="71"/>
      <c r="AE372" s="308"/>
      <c r="AF372" s="225" t="s">
        <v>7391</v>
      </c>
      <c r="AG372" s="103" t="s">
        <v>7390</v>
      </c>
      <c r="AH372" s="162">
        <v>0.5</v>
      </c>
      <c r="AI372" s="270"/>
      <c r="AJ372" s="144"/>
      <c r="AK372" s="150"/>
      <c r="AL372" s="105">
        <f>ROUND(ROUND(P373*$AD$371,0)*AH372-AJ370,0)</f>
        <v>237</v>
      </c>
      <c r="AM372" s="16"/>
    </row>
    <row r="373" spans="1:39" ht="16.75" customHeight="1" x14ac:dyDescent="0.3">
      <c r="A373" s="11">
        <v>33</v>
      </c>
      <c r="B373" s="14" t="s">
        <v>5393</v>
      </c>
      <c r="C373" s="10" t="s">
        <v>17384</v>
      </c>
      <c r="D373" s="124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6"/>
      <c r="P373" s="271">
        <f>'21共同生活援助（日中支援型）'!P157</f>
        <v>968</v>
      </c>
      <c r="Q373" s="272"/>
      <c r="R373" s="2" t="s">
        <v>7388</v>
      </c>
      <c r="S373" s="44"/>
      <c r="T373" s="281" t="s">
        <v>7380</v>
      </c>
      <c r="U373" s="282"/>
      <c r="V373" s="282"/>
      <c r="W373" s="282"/>
      <c r="X373" s="36"/>
      <c r="Y373" s="217"/>
      <c r="Z373" s="74"/>
      <c r="AA373" s="232"/>
      <c r="AB373" s="72"/>
      <c r="AC373" s="145"/>
      <c r="AD373" s="71"/>
      <c r="AE373" s="36"/>
      <c r="AF373" s="80"/>
      <c r="AG373" s="7"/>
      <c r="AH373" s="7"/>
      <c r="AI373" s="36"/>
      <c r="AJ373" s="7"/>
      <c r="AK373" s="37"/>
      <c r="AL373" s="98">
        <f>ROUND(ROUND(P373*Y374,0)*$AD$371,0)</f>
        <v>450</v>
      </c>
      <c r="AM373" s="66"/>
    </row>
    <row r="374" spans="1:39" ht="16.75" customHeight="1" x14ac:dyDescent="0.3">
      <c r="A374" s="99">
        <v>33</v>
      </c>
      <c r="B374" s="100" t="s">
        <v>5392</v>
      </c>
      <c r="C374" s="192" t="s">
        <v>17383</v>
      </c>
      <c r="D374" s="265"/>
      <c r="E374" s="266"/>
      <c r="F374" s="266"/>
      <c r="G374" s="266"/>
      <c r="H374" s="266"/>
      <c r="I374" s="266"/>
      <c r="J374" s="266"/>
      <c r="K374" s="266"/>
      <c r="L374" s="266"/>
      <c r="M374" s="266"/>
      <c r="N374" s="266"/>
      <c r="O374" s="267"/>
      <c r="P374" s="72"/>
      <c r="Q374" s="145"/>
      <c r="R374" s="2"/>
      <c r="S374" s="44"/>
      <c r="T374" s="284"/>
      <c r="U374" s="285"/>
      <c r="V374" s="285"/>
      <c r="W374" s="285"/>
      <c r="X374" s="136" t="s">
        <v>7404</v>
      </c>
      <c r="Y374" s="273">
        <v>0.93</v>
      </c>
      <c r="Z374" s="274"/>
      <c r="AA374" s="233"/>
      <c r="AB374" s="72"/>
      <c r="AC374" s="145"/>
      <c r="AD374" s="71"/>
      <c r="AE374" s="307" t="s">
        <v>12369</v>
      </c>
      <c r="AF374" s="225" t="s">
        <v>7358</v>
      </c>
      <c r="AG374" s="103" t="s">
        <v>7390</v>
      </c>
      <c r="AH374" s="162">
        <v>0.7</v>
      </c>
      <c r="AI374" s="162"/>
      <c r="AJ374" s="162"/>
      <c r="AK374" s="163"/>
      <c r="AL374" s="105">
        <f>ROUND(ROUND(ROUND(P373*Y374,0)*$AD$371,0)*AH374,0)</f>
        <v>315</v>
      </c>
      <c r="AM374" s="66"/>
    </row>
    <row r="375" spans="1:39" ht="16.75" customHeight="1" x14ac:dyDescent="0.3">
      <c r="A375" s="99">
        <v>33</v>
      </c>
      <c r="B375" s="100" t="s">
        <v>5391</v>
      </c>
      <c r="C375" s="192" t="s">
        <v>17382</v>
      </c>
      <c r="D375" s="70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81"/>
      <c r="P375" s="185"/>
      <c r="Q375" s="2"/>
      <c r="R375" s="2"/>
      <c r="S375" s="44"/>
      <c r="T375" s="284"/>
      <c r="U375" s="285"/>
      <c r="V375" s="285"/>
      <c r="W375" s="285"/>
      <c r="X375" s="2"/>
      <c r="Y375" s="145"/>
      <c r="Z375" s="71"/>
      <c r="AA375" s="232"/>
      <c r="AB375" s="72"/>
      <c r="AC375" s="145"/>
      <c r="AD375" s="71"/>
      <c r="AE375" s="308"/>
      <c r="AF375" s="225" t="s">
        <v>7391</v>
      </c>
      <c r="AG375" s="103" t="s">
        <v>7390</v>
      </c>
      <c r="AH375" s="162">
        <v>0.5</v>
      </c>
      <c r="AI375" s="162"/>
      <c r="AJ375" s="162"/>
      <c r="AK375" s="163"/>
      <c r="AL375" s="105">
        <f>ROUND(ROUND(ROUND(P373*Y374,0)*$AD$371,0)*AH375,0)</f>
        <v>225</v>
      </c>
      <c r="AM375" s="16"/>
    </row>
    <row r="376" spans="1:39" ht="16.75" customHeight="1" x14ac:dyDescent="0.3">
      <c r="A376" s="11">
        <v>33</v>
      </c>
      <c r="B376" s="14" t="s">
        <v>5390</v>
      </c>
      <c r="C376" s="10" t="s">
        <v>17381</v>
      </c>
      <c r="D376" s="70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81"/>
      <c r="P376" s="185"/>
      <c r="Q376" s="2"/>
      <c r="R376" s="2"/>
      <c r="S376" s="44"/>
      <c r="T376" s="45"/>
      <c r="U376" s="2"/>
      <c r="V376" s="2"/>
      <c r="W376" s="2"/>
      <c r="X376" s="2"/>
      <c r="Y376" s="145"/>
      <c r="Z376" s="71"/>
      <c r="AA376" s="232"/>
      <c r="AB376" s="72"/>
      <c r="AC376" s="145"/>
      <c r="AD376" s="71"/>
      <c r="AE376" s="36"/>
      <c r="AF376" s="201"/>
      <c r="AG376" s="55"/>
      <c r="AH376" s="141"/>
      <c r="AI376" s="268" t="s">
        <v>7356</v>
      </c>
      <c r="AJ376" s="53">
        <v>5</v>
      </c>
      <c r="AK376" s="181" t="s">
        <v>7357</v>
      </c>
      <c r="AL376" s="98">
        <f>ROUND(ROUND(P373*Y374,0)*$AD$371-AJ376,0)</f>
        <v>445</v>
      </c>
      <c r="AM376" s="16"/>
    </row>
    <row r="377" spans="1:39" ht="16.75" customHeight="1" x14ac:dyDescent="0.3">
      <c r="A377" s="99">
        <v>33</v>
      </c>
      <c r="B377" s="100" t="s">
        <v>5389</v>
      </c>
      <c r="C377" s="192" t="s">
        <v>17380</v>
      </c>
      <c r="D377" s="70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81"/>
      <c r="P377" s="185"/>
      <c r="Q377" s="2"/>
      <c r="R377" s="2"/>
      <c r="S377" s="44"/>
      <c r="T377" s="45"/>
      <c r="U377" s="2"/>
      <c r="V377" s="2"/>
      <c r="W377" s="2"/>
      <c r="X377" s="2"/>
      <c r="Y377" s="145"/>
      <c r="Z377" s="71"/>
      <c r="AA377" s="232"/>
      <c r="AB377" s="72"/>
      <c r="AC377" s="145"/>
      <c r="AD377" s="71"/>
      <c r="AE377" s="307" t="s">
        <v>12369</v>
      </c>
      <c r="AF377" s="225" t="s">
        <v>7358</v>
      </c>
      <c r="AG377" s="103" t="s">
        <v>7390</v>
      </c>
      <c r="AH377" s="162">
        <v>0.7</v>
      </c>
      <c r="AI377" s="269"/>
      <c r="AJ377" s="136"/>
      <c r="AK377" s="75"/>
      <c r="AL377" s="105">
        <f>ROUND(ROUND(ROUND(P373*Y374,0)*$AD$371,0)*AH377-AJ376,0)</f>
        <v>310</v>
      </c>
      <c r="AM377" s="16"/>
    </row>
    <row r="378" spans="1:39" ht="16.75" customHeight="1" x14ac:dyDescent="0.3">
      <c r="A378" s="99">
        <v>33</v>
      </c>
      <c r="B378" s="100" t="s">
        <v>5388</v>
      </c>
      <c r="C378" s="192" t="s">
        <v>17379</v>
      </c>
      <c r="D378" s="70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81"/>
      <c r="P378" s="185"/>
      <c r="Q378" s="2"/>
      <c r="R378" s="2"/>
      <c r="S378" s="44"/>
      <c r="T378" s="43"/>
      <c r="U378" s="8"/>
      <c r="V378" s="8"/>
      <c r="W378" s="8"/>
      <c r="X378" s="8"/>
      <c r="Y378" s="180"/>
      <c r="Z378" s="73"/>
      <c r="AA378" s="232"/>
      <c r="AB378" s="72"/>
      <c r="AC378" s="145"/>
      <c r="AD378" s="71"/>
      <c r="AE378" s="308"/>
      <c r="AF378" s="225" t="s">
        <v>7391</v>
      </c>
      <c r="AG378" s="103" t="s">
        <v>7390</v>
      </c>
      <c r="AH378" s="162">
        <v>0.5</v>
      </c>
      <c r="AI378" s="270"/>
      <c r="AJ378" s="144"/>
      <c r="AK378" s="150"/>
      <c r="AL378" s="105">
        <f>ROUND(ROUND(ROUND(P373*Y374,0)*$AD$371,0)*AH378-AJ376,0)</f>
        <v>220</v>
      </c>
      <c r="AM378" s="16"/>
    </row>
    <row r="379" spans="1:39" ht="16.75" customHeight="1" x14ac:dyDescent="0.3">
      <c r="A379" s="11">
        <v>33</v>
      </c>
      <c r="B379" s="14" t="s">
        <v>5387</v>
      </c>
      <c r="C379" s="10" t="s">
        <v>17378</v>
      </c>
      <c r="D379" s="124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6"/>
      <c r="P379" s="185"/>
      <c r="Q379" s="2"/>
      <c r="R379" s="2"/>
      <c r="S379" s="44"/>
      <c r="T379" s="281" t="s">
        <v>13491</v>
      </c>
      <c r="U379" s="282"/>
      <c r="V379" s="282"/>
      <c r="W379" s="282"/>
      <c r="X379" s="2"/>
      <c r="Y379" s="145"/>
      <c r="Z379" s="71"/>
      <c r="AA379" s="232"/>
      <c r="AB379" s="72"/>
      <c r="AC379" s="145"/>
      <c r="AD379" s="71"/>
      <c r="AE379" s="36"/>
      <c r="AF379" s="194"/>
      <c r="AG379" s="7"/>
      <c r="AH379" s="7"/>
      <c r="AI379" s="36"/>
      <c r="AJ379" s="7"/>
      <c r="AK379" s="37"/>
      <c r="AL379" s="98">
        <f>ROUND(ROUND(P373*Y380,0)*$AD$371,0)</f>
        <v>460</v>
      </c>
      <c r="AM379" s="66"/>
    </row>
    <row r="380" spans="1:39" ht="16.75" customHeight="1" x14ac:dyDescent="0.3">
      <c r="A380" s="99">
        <v>33</v>
      </c>
      <c r="B380" s="100" t="s">
        <v>5386</v>
      </c>
      <c r="C380" s="192" t="s">
        <v>17377</v>
      </c>
      <c r="D380" s="124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6"/>
      <c r="P380" s="185"/>
      <c r="Q380" s="2"/>
      <c r="R380" s="2"/>
      <c r="S380" s="44"/>
      <c r="T380" s="284" t="s">
        <v>7405</v>
      </c>
      <c r="U380" s="285"/>
      <c r="V380" s="285"/>
      <c r="W380" s="285"/>
      <c r="X380" s="136" t="s">
        <v>7404</v>
      </c>
      <c r="Y380" s="273">
        <v>0.95</v>
      </c>
      <c r="Z380" s="274"/>
      <c r="AA380" s="233"/>
      <c r="AB380" s="156"/>
      <c r="AC380" s="155"/>
      <c r="AD380" s="157"/>
      <c r="AE380" s="307" t="s">
        <v>12369</v>
      </c>
      <c r="AF380" s="225" t="s">
        <v>7358</v>
      </c>
      <c r="AG380" s="103" t="s">
        <v>7390</v>
      </c>
      <c r="AH380" s="162">
        <v>0.7</v>
      </c>
      <c r="AI380" s="162"/>
      <c r="AJ380" s="162"/>
      <c r="AK380" s="163"/>
      <c r="AL380" s="105">
        <f>ROUND(ROUND(ROUND(P373*Y380,0)*$AD$371,0)*AH380,0)</f>
        <v>322</v>
      </c>
      <c r="AM380" s="66"/>
    </row>
    <row r="381" spans="1:39" ht="16.75" customHeight="1" x14ac:dyDescent="0.3">
      <c r="A381" s="99">
        <v>33</v>
      </c>
      <c r="B381" s="100" t="s">
        <v>5385</v>
      </c>
      <c r="C381" s="192" t="s">
        <v>17376</v>
      </c>
      <c r="D381" s="70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81"/>
      <c r="P381" s="185"/>
      <c r="Q381" s="2"/>
      <c r="R381" s="2"/>
      <c r="S381" s="44"/>
      <c r="T381" s="284"/>
      <c r="U381" s="285"/>
      <c r="V381" s="285"/>
      <c r="W381" s="285"/>
      <c r="X381" s="2"/>
      <c r="Y381" s="145"/>
      <c r="Z381" s="71"/>
      <c r="AA381" s="232"/>
      <c r="AB381" s="72"/>
      <c r="AC381" s="145"/>
      <c r="AD381" s="71"/>
      <c r="AE381" s="308"/>
      <c r="AF381" s="225" t="s">
        <v>7391</v>
      </c>
      <c r="AG381" s="103" t="s">
        <v>7390</v>
      </c>
      <c r="AH381" s="162">
        <v>0.5</v>
      </c>
      <c r="AI381" s="162"/>
      <c r="AJ381" s="162"/>
      <c r="AK381" s="163"/>
      <c r="AL381" s="105">
        <f>ROUND(ROUND(ROUND(P373*Y380,0)*$AD$371,0)*AH381,0)</f>
        <v>230</v>
      </c>
      <c r="AM381" s="16"/>
    </row>
    <row r="382" spans="1:39" ht="16.75" customHeight="1" x14ac:dyDescent="0.3">
      <c r="A382" s="11">
        <v>33</v>
      </c>
      <c r="B382" s="14" t="s">
        <v>5384</v>
      </c>
      <c r="C382" s="10" t="s">
        <v>17375</v>
      </c>
      <c r="D382" s="70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81"/>
      <c r="P382" s="185"/>
      <c r="Q382" s="2"/>
      <c r="R382" s="2"/>
      <c r="S382" s="44"/>
      <c r="T382" s="45"/>
      <c r="U382" s="2"/>
      <c r="V382" s="2"/>
      <c r="W382" s="2"/>
      <c r="X382" s="2"/>
      <c r="Y382" s="145"/>
      <c r="Z382" s="71"/>
      <c r="AA382" s="232"/>
      <c r="AB382" s="72"/>
      <c r="AC382" s="145"/>
      <c r="AD382" s="71"/>
      <c r="AE382" s="36"/>
      <c r="AF382" s="201"/>
      <c r="AG382" s="55"/>
      <c r="AH382" s="141"/>
      <c r="AI382" s="268" t="s">
        <v>7356</v>
      </c>
      <c r="AJ382" s="53">
        <v>5</v>
      </c>
      <c r="AK382" s="181" t="s">
        <v>7357</v>
      </c>
      <c r="AL382" s="98">
        <f>ROUND(ROUND(P373*Y380,0)*$AD$371-AJ382,0)</f>
        <v>455</v>
      </c>
      <c r="AM382" s="16"/>
    </row>
    <row r="383" spans="1:39" ht="16.75" customHeight="1" x14ac:dyDescent="0.3">
      <c r="A383" s="99">
        <v>33</v>
      </c>
      <c r="B383" s="100" t="s">
        <v>5383</v>
      </c>
      <c r="C383" s="192" t="s">
        <v>17374</v>
      </c>
      <c r="D383" s="70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81"/>
      <c r="P383" s="185"/>
      <c r="Q383" s="2"/>
      <c r="R383" s="2"/>
      <c r="S383" s="44"/>
      <c r="T383" s="45"/>
      <c r="U383" s="2"/>
      <c r="V383" s="2"/>
      <c r="W383" s="2"/>
      <c r="X383" s="2"/>
      <c r="Y383" s="145"/>
      <c r="Z383" s="71"/>
      <c r="AA383" s="232"/>
      <c r="AB383" s="72"/>
      <c r="AC383" s="145"/>
      <c r="AD383" s="71"/>
      <c r="AE383" s="307" t="s">
        <v>12369</v>
      </c>
      <c r="AF383" s="225" t="s">
        <v>7358</v>
      </c>
      <c r="AG383" s="103" t="s">
        <v>7390</v>
      </c>
      <c r="AH383" s="162">
        <v>0.7</v>
      </c>
      <c r="AI383" s="269"/>
      <c r="AJ383" s="136"/>
      <c r="AK383" s="75"/>
      <c r="AL383" s="105">
        <f>ROUND(ROUND(ROUND(P373*Y380,0)*$AD$371,0)*AH383-AJ382,0)</f>
        <v>317</v>
      </c>
      <c r="AM383" s="16"/>
    </row>
    <row r="384" spans="1:39" ht="16.75" customHeight="1" x14ac:dyDescent="0.3">
      <c r="A384" s="99">
        <v>33</v>
      </c>
      <c r="B384" s="100" t="s">
        <v>5382</v>
      </c>
      <c r="C384" s="192" t="s">
        <v>17373</v>
      </c>
      <c r="D384" s="70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81"/>
      <c r="P384" s="185"/>
      <c r="Q384" s="2"/>
      <c r="R384" s="2"/>
      <c r="S384" s="44"/>
      <c r="T384" s="43"/>
      <c r="U384" s="8"/>
      <c r="V384" s="8"/>
      <c r="W384" s="8"/>
      <c r="X384" s="8"/>
      <c r="Y384" s="180"/>
      <c r="Z384" s="73"/>
      <c r="AA384" s="232"/>
      <c r="AB384" s="72"/>
      <c r="AC384" s="145"/>
      <c r="AD384" s="71"/>
      <c r="AE384" s="308"/>
      <c r="AF384" s="225" t="s">
        <v>7391</v>
      </c>
      <c r="AG384" s="103" t="s">
        <v>7390</v>
      </c>
      <c r="AH384" s="162">
        <v>0.5</v>
      </c>
      <c r="AI384" s="270"/>
      <c r="AJ384" s="144"/>
      <c r="AK384" s="150"/>
      <c r="AL384" s="105">
        <f>ROUND(ROUND(ROUND(P373*Y380,0)*$AD$371,0)*AH384-AJ382,0)</f>
        <v>225</v>
      </c>
      <c r="AM384" s="16"/>
    </row>
    <row r="385" spans="1:39" ht="16.75" customHeight="1" x14ac:dyDescent="0.3">
      <c r="A385" s="11">
        <v>33</v>
      </c>
      <c r="B385" s="14" t="s">
        <v>5381</v>
      </c>
      <c r="C385" s="10" t="s">
        <v>17372</v>
      </c>
      <c r="D385" s="124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6"/>
      <c r="P385" s="167" t="s">
        <v>7425</v>
      </c>
      <c r="Q385" s="36"/>
      <c r="R385" s="36"/>
      <c r="S385" s="50"/>
      <c r="T385" s="49"/>
      <c r="U385" s="36"/>
      <c r="V385" s="36"/>
      <c r="W385" s="36"/>
      <c r="X385" s="36"/>
      <c r="Y385" s="217"/>
      <c r="Z385" s="50"/>
      <c r="AA385" s="12"/>
      <c r="AB385" s="45"/>
      <c r="AC385" s="2"/>
      <c r="AD385" s="44"/>
      <c r="AE385" s="36"/>
      <c r="AF385" s="53"/>
      <c r="AG385" s="36"/>
      <c r="AH385" s="36"/>
      <c r="AI385" s="36"/>
      <c r="AJ385" s="36"/>
      <c r="AK385" s="50"/>
      <c r="AL385" s="98">
        <f>ROUND(P391*$AD$371,0)</f>
        <v>426</v>
      </c>
      <c r="AM385" s="16"/>
    </row>
    <row r="386" spans="1:39" ht="16.75" customHeight="1" x14ac:dyDescent="0.3">
      <c r="A386" s="99">
        <v>33</v>
      </c>
      <c r="B386" s="100" t="s">
        <v>5380</v>
      </c>
      <c r="C386" s="192" t="s">
        <v>17371</v>
      </c>
      <c r="D386" s="124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6"/>
      <c r="P386" s="185"/>
      <c r="Q386" s="2"/>
      <c r="R386" s="2"/>
      <c r="S386" s="44"/>
      <c r="T386" s="45"/>
      <c r="U386" s="2"/>
      <c r="V386" s="2"/>
      <c r="W386" s="2"/>
      <c r="X386" s="2"/>
      <c r="Y386" s="145"/>
      <c r="Z386" s="71"/>
      <c r="AA386" s="232"/>
      <c r="AB386" s="72"/>
      <c r="AC386" s="145"/>
      <c r="AD386" s="71"/>
      <c r="AE386" s="307" t="s">
        <v>12369</v>
      </c>
      <c r="AF386" s="225" t="s">
        <v>7358</v>
      </c>
      <c r="AG386" s="103" t="s">
        <v>7390</v>
      </c>
      <c r="AH386" s="162">
        <v>0.7</v>
      </c>
      <c r="AI386" s="162"/>
      <c r="AJ386" s="162"/>
      <c r="AK386" s="163"/>
      <c r="AL386" s="105">
        <f>ROUND(ROUND(P391*$AD$371,0)*AH386,0)</f>
        <v>298</v>
      </c>
      <c r="AM386" s="16"/>
    </row>
    <row r="387" spans="1:39" ht="16.75" customHeight="1" x14ac:dyDescent="0.3">
      <c r="A387" s="99">
        <v>33</v>
      </c>
      <c r="B387" s="100" t="s">
        <v>5379</v>
      </c>
      <c r="C387" s="192" t="s">
        <v>17370</v>
      </c>
      <c r="D387" s="70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81"/>
      <c r="P387" s="185"/>
      <c r="Q387" s="2"/>
      <c r="R387" s="2"/>
      <c r="S387" s="44"/>
      <c r="T387" s="45"/>
      <c r="U387" s="2"/>
      <c r="V387" s="2"/>
      <c r="W387" s="2"/>
      <c r="X387" s="2"/>
      <c r="Y387" s="145"/>
      <c r="Z387" s="71"/>
      <c r="AA387" s="232"/>
      <c r="AB387" s="72"/>
      <c r="AC387" s="145"/>
      <c r="AD387" s="71"/>
      <c r="AE387" s="308"/>
      <c r="AF387" s="225" t="s">
        <v>7391</v>
      </c>
      <c r="AG387" s="103" t="s">
        <v>7390</v>
      </c>
      <c r="AH387" s="162">
        <v>0.5</v>
      </c>
      <c r="AI387" s="162"/>
      <c r="AJ387" s="162"/>
      <c r="AK387" s="163"/>
      <c r="AL387" s="105">
        <f>ROUND(ROUND(P391*$AD$371,0)*AH387,0)</f>
        <v>213</v>
      </c>
      <c r="AM387" s="16"/>
    </row>
    <row r="388" spans="1:39" ht="16.75" customHeight="1" x14ac:dyDescent="0.3">
      <c r="A388" s="11">
        <v>33</v>
      </c>
      <c r="B388" s="14" t="s">
        <v>5378</v>
      </c>
      <c r="C388" s="10" t="s">
        <v>17369</v>
      </c>
      <c r="D388" s="70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81"/>
      <c r="P388" s="185"/>
      <c r="Q388" s="2"/>
      <c r="R388" s="2"/>
      <c r="S388" s="44"/>
      <c r="T388" s="45"/>
      <c r="U388" s="2"/>
      <c r="V388" s="2"/>
      <c r="W388" s="2"/>
      <c r="X388" s="2"/>
      <c r="Y388" s="145"/>
      <c r="Z388" s="71"/>
      <c r="AA388" s="232"/>
      <c r="AB388" s="72"/>
      <c r="AC388" s="145"/>
      <c r="AD388" s="71"/>
      <c r="AE388" s="36"/>
      <c r="AF388" s="201"/>
      <c r="AG388" s="55"/>
      <c r="AH388" s="141"/>
      <c r="AI388" s="268" t="s">
        <v>7356</v>
      </c>
      <c r="AJ388" s="53">
        <v>5</v>
      </c>
      <c r="AK388" s="181" t="s">
        <v>7357</v>
      </c>
      <c r="AL388" s="98">
        <f>ROUND(P391*$AD$371-AJ388,0)</f>
        <v>421</v>
      </c>
      <c r="AM388" s="16"/>
    </row>
    <row r="389" spans="1:39" ht="16.75" customHeight="1" x14ac:dyDescent="0.3">
      <c r="A389" s="99">
        <v>33</v>
      </c>
      <c r="B389" s="100" t="s">
        <v>5377</v>
      </c>
      <c r="C389" s="192" t="s">
        <v>17368</v>
      </c>
      <c r="D389" s="70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81"/>
      <c r="P389" s="185"/>
      <c r="Q389" s="2"/>
      <c r="R389" s="2"/>
      <c r="S389" s="44"/>
      <c r="T389" s="45"/>
      <c r="U389" s="2"/>
      <c r="V389" s="2"/>
      <c r="W389" s="2"/>
      <c r="X389" s="2"/>
      <c r="Y389" s="145"/>
      <c r="Z389" s="71"/>
      <c r="AA389" s="232"/>
      <c r="AB389" s="72"/>
      <c r="AC389" s="145"/>
      <c r="AD389" s="71"/>
      <c r="AE389" s="307" t="s">
        <v>12369</v>
      </c>
      <c r="AF389" s="225" t="s">
        <v>7358</v>
      </c>
      <c r="AG389" s="103" t="s">
        <v>7390</v>
      </c>
      <c r="AH389" s="162">
        <v>0.7</v>
      </c>
      <c r="AI389" s="269"/>
      <c r="AJ389" s="136"/>
      <c r="AK389" s="75"/>
      <c r="AL389" s="105">
        <f>ROUND(ROUND(P391*$AD$371,0)*AH389-AJ388,0)</f>
        <v>293</v>
      </c>
      <c r="AM389" s="16"/>
    </row>
    <row r="390" spans="1:39" ht="16.75" customHeight="1" x14ac:dyDescent="0.3">
      <c r="A390" s="99">
        <v>33</v>
      </c>
      <c r="B390" s="100" t="s">
        <v>5376</v>
      </c>
      <c r="C390" s="192" t="s">
        <v>17367</v>
      </c>
      <c r="D390" s="70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81"/>
      <c r="P390" s="185"/>
      <c r="Q390" s="2"/>
      <c r="R390" s="2"/>
      <c r="S390" s="44"/>
      <c r="T390" s="45"/>
      <c r="U390" s="2"/>
      <c r="V390" s="2"/>
      <c r="W390" s="2"/>
      <c r="X390" s="2"/>
      <c r="Y390" s="145"/>
      <c r="Z390" s="71"/>
      <c r="AA390" s="232"/>
      <c r="AB390" s="72"/>
      <c r="AC390" s="145"/>
      <c r="AD390" s="71"/>
      <c r="AE390" s="308"/>
      <c r="AF390" s="225" t="s">
        <v>7391</v>
      </c>
      <c r="AG390" s="103" t="s">
        <v>7390</v>
      </c>
      <c r="AH390" s="162">
        <v>0.5</v>
      </c>
      <c r="AI390" s="270"/>
      <c r="AJ390" s="144"/>
      <c r="AK390" s="150"/>
      <c r="AL390" s="105">
        <f>ROUND(ROUND(P391*$AD$371,0)*AH390-AJ388,0)</f>
        <v>208</v>
      </c>
      <c r="AM390" s="16"/>
    </row>
    <row r="391" spans="1:39" ht="16.75" customHeight="1" x14ac:dyDescent="0.3">
      <c r="A391" s="11">
        <v>33</v>
      </c>
      <c r="B391" s="14" t="s">
        <v>5375</v>
      </c>
      <c r="C391" s="10" t="s">
        <v>17366</v>
      </c>
      <c r="D391" s="124"/>
      <c r="E391" s="125"/>
      <c r="F391" s="125"/>
      <c r="G391" s="125"/>
      <c r="H391" s="125"/>
      <c r="I391" s="125"/>
      <c r="J391" s="125"/>
      <c r="K391" s="125"/>
      <c r="L391" s="125"/>
      <c r="M391" s="125"/>
      <c r="N391" s="125"/>
      <c r="O391" s="126"/>
      <c r="P391" s="271">
        <f>'21共同生活援助（日中支援型）'!P175</f>
        <v>851</v>
      </c>
      <c r="Q391" s="272"/>
      <c r="R391" s="2" t="s">
        <v>7388</v>
      </c>
      <c r="S391" s="44"/>
      <c r="T391" s="281" t="s">
        <v>7380</v>
      </c>
      <c r="U391" s="282"/>
      <c r="V391" s="282"/>
      <c r="W391" s="282"/>
      <c r="X391" s="36"/>
      <c r="Y391" s="217"/>
      <c r="Z391" s="74"/>
      <c r="AA391" s="232"/>
      <c r="AB391" s="72"/>
      <c r="AC391" s="145"/>
      <c r="AD391" s="71"/>
      <c r="AE391" s="36"/>
      <c r="AF391" s="194"/>
      <c r="AG391" s="7"/>
      <c r="AH391" s="7"/>
      <c r="AI391" s="36"/>
      <c r="AJ391" s="7"/>
      <c r="AK391" s="37"/>
      <c r="AL391" s="98">
        <f>ROUND(ROUND(P391*Y392,0)*$AD$371,0)</f>
        <v>396</v>
      </c>
      <c r="AM391" s="66"/>
    </row>
    <row r="392" spans="1:39" ht="16.75" customHeight="1" x14ac:dyDescent="0.3">
      <c r="A392" s="99">
        <v>33</v>
      </c>
      <c r="B392" s="100" t="s">
        <v>5374</v>
      </c>
      <c r="C392" s="192" t="s">
        <v>17365</v>
      </c>
      <c r="D392" s="124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6"/>
      <c r="P392" s="72"/>
      <c r="Q392" s="145"/>
      <c r="R392" s="2"/>
      <c r="S392" s="44"/>
      <c r="T392" s="284"/>
      <c r="U392" s="285"/>
      <c r="V392" s="285"/>
      <c r="W392" s="285"/>
      <c r="X392" s="136" t="s">
        <v>7404</v>
      </c>
      <c r="Y392" s="273">
        <v>0.93</v>
      </c>
      <c r="Z392" s="274"/>
      <c r="AA392" s="233"/>
      <c r="AB392" s="156"/>
      <c r="AC392" s="155"/>
      <c r="AD392" s="157"/>
      <c r="AE392" s="307" t="s">
        <v>12369</v>
      </c>
      <c r="AF392" s="225" t="s">
        <v>7358</v>
      </c>
      <c r="AG392" s="103" t="s">
        <v>7390</v>
      </c>
      <c r="AH392" s="162">
        <v>0.7</v>
      </c>
      <c r="AI392" s="162"/>
      <c r="AJ392" s="162"/>
      <c r="AK392" s="163"/>
      <c r="AL392" s="105">
        <f>ROUND(ROUND(ROUND(P391*Y392,0)*$AD$371,0)*AH392,0)</f>
        <v>277</v>
      </c>
      <c r="AM392" s="66"/>
    </row>
    <row r="393" spans="1:39" ht="16.75" customHeight="1" x14ac:dyDescent="0.3">
      <c r="A393" s="99">
        <v>33</v>
      </c>
      <c r="B393" s="100" t="s">
        <v>5373</v>
      </c>
      <c r="C393" s="192" t="s">
        <v>17364</v>
      </c>
      <c r="D393" s="70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81"/>
      <c r="P393" s="185"/>
      <c r="Q393" s="2"/>
      <c r="R393" s="2"/>
      <c r="S393" s="44"/>
      <c r="T393" s="284"/>
      <c r="U393" s="285"/>
      <c r="V393" s="285"/>
      <c r="W393" s="285"/>
      <c r="X393" s="2"/>
      <c r="Y393" s="145"/>
      <c r="Z393" s="71"/>
      <c r="AA393" s="232"/>
      <c r="AB393" s="72"/>
      <c r="AC393" s="145"/>
      <c r="AD393" s="71"/>
      <c r="AE393" s="308"/>
      <c r="AF393" s="225" t="s">
        <v>7391</v>
      </c>
      <c r="AG393" s="103" t="s">
        <v>7390</v>
      </c>
      <c r="AH393" s="162">
        <v>0.5</v>
      </c>
      <c r="AI393" s="162"/>
      <c r="AJ393" s="162"/>
      <c r="AK393" s="163"/>
      <c r="AL393" s="105">
        <f>ROUND(ROUND(ROUND(P391*Y392,0)*$AD$371,0)*AH393,0)</f>
        <v>198</v>
      </c>
      <c r="AM393" s="16"/>
    </row>
    <row r="394" spans="1:39" ht="16.75" customHeight="1" x14ac:dyDescent="0.3">
      <c r="A394" s="11">
        <v>33</v>
      </c>
      <c r="B394" s="14" t="s">
        <v>5372</v>
      </c>
      <c r="C394" s="10" t="s">
        <v>17363</v>
      </c>
      <c r="D394" s="70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81"/>
      <c r="P394" s="185"/>
      <c r="Q394" s="2"/>
      <c r="R394" s="2"/>
      <c r="S394" s="44"/>
      <c r="T394" s="45"/>
      <c r="U394" s="2"/>
      <c r="V394" s="2"/>
      <c r="W394" s="2"/>
      <c r="X394" s="2"/>
      <c r="Y394" s="145"/>
      <c r="Z394" s="71"/>
      <c r="AA394" s="232"/>
      <c r="AB394" s="72"/>
      <c r="AC394" s="145"/>
      <c r="AD394" s="71"/>
      <c r="AE394" s="36"/>
      <c r="AF394" s="201"/>
      <c r="AG394" s="55"/>
      <c r="AH394" s="141"/>
      <c r="AI394" s="268" t="s">
        <v>7356</v>
      </c>
      <c r="AJ394" s="53">
        <v>5</v>
      </c>
      <c r="AK394" s="181" t="s">
        <v>7357</v>
      </c>
      <c r="AL394" s="98">
        <f>ROUND(ROUND(P391*Y392,0)*$AD$371-AJ394,0)</f>
        <v>391</v>
      </c>
      <c r="AM394" s="16"/>
    </row>
    <row r="395" spans="1:39" ht="16.75" customHeight="1" x14ac:dyDescent="0.3">
      <c r="A395" s="99">
        <v>33</v>
      </c>
      <c r="B395" s="100" t="s">
        <v>5371</v>
      </c>
      <c r="C395" s="192" t="s">
        <v>17362</v>
      </c>
      <c r="D395" s="70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81"/>
      <c r="P395" s="185"/>
      <c r="Q395" s="2"/>
      <c r="R395" s="2"/>
      <c r="S395" s="44"/>
      <c r="T395" s="45"/>
      <c r="U395" s="2"/>
      <c r="V395" s="2"/>
      <c r="W395" s="2"/>
      <c r="X395" s="2"/>
      <c r="Y395" s="145"/>
      <c r="Z395" s="71"/>
      <c r="AA395" s="232"/>
      <c r="AB395" s="72"/>
      <c r="AC395" s="145"/>
      <c r="AD395" s="71"/>
      <c r="AE395" s="307" t="s">
        <v>12369</v>
      </c>
      <c r="AF395" s="225" t="s">
        <v>7358</v>
      </c>
      <c r="AG395" s="103" t="s">
        <v>7390</v>
      </c>
      <c r="AH395" s="162">
        <v>0.7</v>
      </c>
      <c r="AI395" s="269"/>
      <c r="AJ395" s="136"/>
      <c r="AK395" s="75"/>
      <c r="AL395" s="105">
        <f>ROUND(ROUND(ROUND(P391*Y392,0)*$AD$371,0)*AH395-AJ394,0)</f>
        <v>272</v>
      </c>
      <c r="AM395" s="16"/>
    </row>
    <row r="396" spans="1:39" ht="16.75" customHeight="1" x14ac:dyDescent="0.3">
      <c r="A396" s="99">
        <v>33</v>
      </c>
      <c r="B396" s="100" t="s">
        <v>5370</v>
      </c>
      <c r="C396" s="192" t="s">
        <v>17361</v>
      </c>
      <c r="D396" s="70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81"/>
      <c r="P396" s="185"/>
      <c r="Q396" s="2"/>
      <c r="R396" s="2"/>
      <c r="S396" s="44"/>
      <c r="T396" s="43"/>
      <c r="U396" s="8"/>
      <c r="V396" s="8"/>
      <c r="W396" s="8"/>
      <c r="X396" s="8"/>
      <c r="Y396" s="180"/>
      <c r="Z396" s="73"/>
      <c r="AA396" s="232"/>
      <c r="AB396" s="72"/>
      <c r="AC396" s="145"/>
      <c r="AD396" s="71"/>
      <c r="AE396" s="308"/>
      <c r="AF396" s="225" t="s">
        <v>7391</v>
      </c>
      <c r="AG396" s="103" t="s">
        <v>7390</v>
      </c>
      <c r="AH396" s="162">
        <v>0.5</v>
      </c>
      <c r="AI396" s="270"/>
      <c r="AJ396" s="144"/>
      <c r="AK396" s="150"/>
      <c r="AL396" s="105">
        <f>ROUND(ROUND(ROUND(P391*Y392,0)*$AD$371,0)*AH396-AJ394,0)</f>
        <v>193</v>
      </c>
      <c r="AM396" s="16"/>
    </row>
    <row r="397" spans="1:39" ht="16.75" customHeight="1" x14ac:dyDescent="0.3">
      <c r="A397" s="11">
        <v>33</v>
      </c>
      <c r="B397" s="14" t="s">
        <v>5369</v>
      </c>
      <c r="C397" s="10" t="s">
        <v>17360</v>
      </c>
      <c r="D397" s="124"/>
      <c r="E397" s="125"/>
      <c r="F397" s="125"/>
      <c r="G397" s="125"/>
      <c r="H397" s="125"/>
      <c r="I397" s="125"/>
      <c r="J397" s="125"/>
      <c r="K397" s="125"/>
      <c r="L397" s="125"/>
      <c r="M397" s="125"/>
      <c r="N397" s="125"/>
      <c r="O397" s="126"/>
      <c r="P397" s="185"/>
      <c r="Q397" s="2"/>
      <c r="R397" s="2"/>
      <c r="S397" s="44"/>
      <c r="T397" s="281" t="s">
        <v>13491</v>
      </c>
      <c r="U397" s="282"/>
      <c r="V397" s="282"/>
      <c r="W397" s="282"/>
      <c r="X397" s="2"/>
      <c r="Y397" s="145"/>
      <c r="Z397" s="71"/>
      <c r="AA397" s="232"/>
      <c r="AB397" s="72"/>
      <c r="AC397" s="145"/>
      <c r="AD397" s="71"/>
      <c r="AE397" s="36"/>
      <c r="AF397" s="194"/>
      <c r="AG397" s="7"/>
      <c r="AH397" s="7"/>
      <c r="AI397" s="36"/>
      <c r="AJ397" s="7"/>
      <c r="AK397" s="37"/>
      <c r="AL397" s="98">
        <f>ROUND(ROUND(P391*Y398,0)*$AD$371,0)</f>
        <v>404</v>
      </c>
      <c r="AM397" s="66"/>
    </row>
    <row r="398" spans="1:39" ht="16.75" customHeight="1" x14ac:dyDescent="0.3">
      <c r="A398" s="99">
        <v>33</v>
      </c>
      <c r="B398" s="100" t="s">
        <v>5368</v>
      </c>
      <c r="C398" s="192" t="s">
        <v>17359</v>
      </c>
      <c r="D398" s="124"/>
      <c r="E398" s="125"/>
      <c r="F398" s="125"/>
      <c r="G398" s="125"/>
      <c r="H398" s="125"/>
      <c r="I398" s="125"/>
      <c r="J398" s="125"/>
      <c r="K398" s="125"/>
      <c r="L398" s="125"/>
      <c r="M398" s="125"/>
      <c r="N398" s="125"/>
      <c r="O398" s="126"/>
      <c r="P398" s="185"/>
      <c r="Q398" s="2"/>
      <c r="R398" s="2"/>
      <c r="S398" s="44"/>
      <c r="T398" s="284" t="s">
        <v>7405</v>
      </c>
      <c r="U398" s="285"/>
      <c r="V398" s="285"/>
      <c r="W398" s="285"/>
      <c r="X398" s="136" t="s">
        <v>7404</v>
      </c>
      <c r="Y398" s="273">
        <v>0.95</v>
      </c>
      <c r="Z398" s="274"/>
      <c r="AA398" s="233"/>
      <c r="AB398" s="156"/>
      <c r="AC398" s="155"/>
      <c r="AD398" s="157"/>
      <c r="AE398" s="307" t="s">
        <v>12369</v>
      </c>
      <c r="AF398" s="225" t="s">
        <v>7358</v>
      </c>
      <c r="AG398" s="103" t="s">
        <v>7390</v>
      </c>
      <c r="AH398" s="162">
        <v>0.7</v>
      </c>
      <c r="AI398" s="162"/>
      <c r="AJ398" s="162"/>
      <c r="AK398" s="163"/>
      <c r="AL398" s="105">
        <f>ROUND(ROUND(ROUND(P391*Y398,0)*$AD$371,0)*AH398,0)</f>
        <v>283</v>
      </c>
      <c r="AM398" s="66"/>
    </row>
    <row r="399" spans="1:39" ht="16.75" customHeight="1" x14ac:dyDescent="0.3">
      <c r="A399" s="99">
        <v>33</v>
      </c>
      <c r="B399" s="100" t="s">
        <v>5367</v>
      </c>
      <c r="C399" s="192" t="s">
        <v>17358</v>
      </c>
      <c r="D399" s="70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81"/>
      <c r="P399" s="185"/>
      <c r="Q399" s="2"/>
      <c r="R399" s="2"/>
      <c r="S399" s="44"/>
      <c r="T399" s="284"/>
      <c r="U399" s="285"/>
      <c r="V399" s="285"/>
      <c r="W399" s="285"/>
      <c r="X399" s="2"/>
      <c r="Y399" s="145"/>
      <c r="Z399" s="71"/>
      <c r="AA399" s="232"/>
      <c r="AB399" s="72"/>
      <c r="AC399" s="145"/>
      <c r="AD399" s="71"/>
      <c r="AE399" s="308"/>
      <c r="AF399" s="225" t="s">
        <v>7391</v>
      </c>
      <c r="AG399" s="103" t="s">
        <v>7390</v>
      </c>
      <c r="AH399" s="162">
        <v>0.5</v>
      </c>
      <c r="AI399" s="162"/>
      <c r="AJ399" s="162"/>
      <c r="AK399" s="163"/>
      <c r="AL399" s="105">
        <f>ROUND(ROUND(ROUND(P391*Y398,0)*$AD$371,0)*AH399,0)</f>
        <v>202</v>
      </c>
      <c r="AM399" s="16"/>
    </row>
    <row r="400" spans="1:39" ht="16.75" customHeight="1" x14ac:dyDescent="0.3">
      <c r="A400" s="11">
        <v>33</v>
      </c>
      <c r="B400" s="14" t="s">
        <v>5366</v>
      </c>
      <c r="C400" s="10" t="s">
        <v>17357</v>
      </c>
      <c r="D400" s="70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81"/>
      <c r="P400" s="185"/>
      <c r="Q400" s="2"/>
      <c r="R400" s="2"/>
      <c r="S400" s="44"/>
      <c r="T400" s="45"/>
      <c r="U400" s="2"/>
      <c r="V400" s="2"/>
      <c r="W400" s="2"/>
      <c r="X400" s="2"/>
      <c r="Y400" s="145"/>
      <c r="Z400" s="71"/>
      <c r="AA400" s="232"/>
      <c r="AB400" s="72"/>
      <c r="AC400" s="145"/>
      <c r="AD400" s="71"/>
      <c r="AE400" s="36"/>
      <c r="AF400" s="201"/>
      <c r="AG400" s="55"/>
      <c r="AH400" s="141"/>
      <c r="AI400" s="268" t="s">
        <v>7356</v>
      </c>
      <c r="AJ400" s="53">
        <v>5</v>
      </c>
      <c r="AK400" s="181" t="s">
        <v>7357</v>
      </c>
      <c r="AL400" s="98">
        <f>ROUND(ROUND(P391*Y398,0)*$AD$371-AJ400,0)</f>
        <v>399</v>
      </c>
      <c r="AM400" s="16"/>
    </row>
    <row r="401" spans="1:39" ht="16.75" customHeight="1" x14ac:dyDescent="0.3">
      <c r="A401" s="99">
        <v>33</v>
      </c>
      <c r="B401" s="100" t="s">
        <v>5365</v>
      </c>
      <c r="C401" s="192" t="s">
        <v>17356</v>
      </c>
      <c r="D401" s="70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81"/>
      <c r="P401" s="185"/>
      <c r="Q401" s="2"/>
      <c r="R401" s="2"/>
      <c r="S401" s="44"/>
      <c r="T401" s="45"/>
      <c r="U401" s="2"/>
      <c r="V401" s="2"/>
      <c r="W401" s="2"/>
      <c r="X401" s="2"/>
      <c r="Y401" s="145"/>
      <c r="Z401" s="71"/>
      <c r="AA401" s="232"/>
      <c r="AB401" s="72"/>
      <c r="AC401" s="145"/>
      <c r="AD401" s="71"/>
      <c r="AE401" s="307" t="s">
        <v>12369</v>
      </c>
      <c r="AF401" s="225" t="s">
        <v>7358</v>
      </c>
      <c r="AG401" s="103" t="s">
        <v>7390</v>
      </c>
      <c r="AH401" s="162">
        <v>0.7</v>
      </c>
      <c r="AI401" s="269"/>
      <c r="AJ401" s="136"/>
      <c r="AK401" s="75"/>
      <c r="AL401" s="105">
        <f>ROUND(ROUND(ROUND(P391*Y398,0)*$AD$371,0)*AH401-AJ400,0)</f>
        <v>278</v>
      </c>
      <c r="AM401" s="16"/>
    </row>
    <row r="402" spans="1:39" ht="16.75" customHeight="1" x14ac:dyDescent="0.3">
      <c r="A402" s="99">
        <v>33</v>
      </c>
      <c r="B402" s="100" t="s">
        <v>5364</v>
      </c>
      <c r="C402" s="192" t="s">
        <v>17355</v>
      </c>
      <c r="D402" s="70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81"/>
      <c r="P402" s="164"/>
      <c r="Q402" s="8"/>
      <c r="R402" s="8"/>
      <c r="S402" s="24"/>
      <c r="T402" s="43"/>
      <c r="U402" s="8"/>
      <c r="V402" s="8"/>
      <c r="W402" s="8"/>
      <c r="X402" s="8"/>
      <c r="Y402" s="180"/>
      <c r="Z402" s="73"/>
      <c r="AA402" s="232"/>
      <c r="AB402" s="72"/>
      <c r="AC402" s="145"/>
      <c r="AD402" s="71"/>
      <c r="AE402" s="308"/>
      <c r="AF402" s="225" t="s">
        <v>7391</v>
      </c>
      <c r="AG402" s="103" t="s">
        <v>7390</v>
      </c>
      <c r="AH402" s="162">
        <v>0.5</v>
      </c>
      <c r="AI402" s="270"/>
      <c r="AJ402" s="144"/>
      <c r="AK402" s="150"/>
      <c r="AL402" s="105">
        <f>ROUND(ROUND(ROUND(P391*Y398,0)*$AD$371,0)*AH402-AJ400,0)</f>
        <v>197</v>
      </c>
      <c r="AM402" s="16"/>
    </row>
    <row r="403" spans="1:39" ht="16.75" customHeight="1" x14ac:dyDescent="0.3">
      <c r="A403" s="11">
        <v>33</v>
      </c>
      <c r="B403" s="14" t="s">
        <v>5363</v>
      </c>
      <c r="C403" s="10" t="s">
        <v>17354</v>
      </c>
      <c r="D403" s="124"/>
      <c r="E403" s="125"/>
      <c r="F403" s="125"/>
      <c r="G403" s="125"/>
      <c r="H403" s="125"/>
      <c r="I403" s="125"/>
      <c r="J403" s="125"/>
      <c r="K403" s="125"/>
      <c r="L403" s="125"/>
      <c r="M403" s="125"/>
      <c r="N403" s="125"/>
      <c r="O403" s="126"/>
      <c r="P403" s="70" t="s">
        <v>7398</v>
      </c>
      <c r="Q403" s="2"/>
      <c r="R403" s="2"/>
      <c r="S403" s="44"/>
      <c r="T403" s="49"/>
      <c r="U403" s="36"/>
      <c r="V403" s="36"/>
      <c r="W403" s="36"/>
      <c r="X403" s="36"/>
      <c r="Y403" s="217"/>
      <c r="Z403" s="50"/>
      <c r="AA403" s="12"/>
      <c r="AB403" s="45"/>
      <c r="AC403" s="2"/>
      <c r="AD403" s="44"/>
      <c r="AE403" s="36"/>
      <c r="AF403" s="53"/>
      <c r="AG403" s="36"/>
      <c r="AH403" s="36"/>
      <c r="AI403" s="36"/>
      <c r="AJ403" s="36"/>
      <c r="AK403" s="50"/>
      <c r="AL403" s="98">
        <f>ROUND(P409*$AD$371,0)</f>
        <v>385</v>
      </c>
      <c r="AM403" s="16"/>
    </row>
    <row r="404" spans="1:39" ht="16.75" customHeight="1" x14ac:dyDescent="0.3">
      <c r="A404" s="99">
        <v>33</v>
      </c>
      <c r="B404" s="100" t="s">
        <v>5362</v>
      </c>
      <c r="C404" s="192" t="s">
        <v>17353</v>
      </c>
      <c r="D404" s="124"/>
      <c r="E404" s="125"/>
      <c r="F404" s="125"/>
      <c r="G404" s="125"/>
      <c r="H404" s="125"/>
      <c r="I404" s="125"/>
      <c r="J404" s="125"/>
      <c r="K404" s="125"/>
      <c r="L404" s="125"/>
      <c r="M404" s="125"/>
      <c r="N404" s="125"/>
      <c r="O404" s="126"/>
      <c r="P404" s="185"/>
      <c r="Q404" s="2"/>
      <c r="R404" s="2"/>
      <c r="S404" s="44"/>
      <c r="T404" s="45"/>
      <c r="U404" s="2"/>
      <c r="V404" s="2"/>
      <c r="W404" s="2"/>
      <c r="X404" s="2"/>
      <c r="Y404" s="145"/>
      <c r="Z404" s="71"/>
      <c r="AA404" s="232"/>
      <c r="AB404" s="72"/>
      <c r="AC404" s="145"/>
      <c r="AD404" s="71"/>
      <c r="AE404" s="307" t="s">
        <v>12369</v>
      </c>
      <c r="AF404" s="225" t="s">
        <v>7358</v>
      </c>
      <c r="AG404" s="103" t="s">
        <v>7390</v>
      </c>
      <c r="AH404" s="162">
        <v>0.7</v>
      </c>
      <c r="AI404" s="162"/>
      <c r="AJ404" s="162"/>
      <c r="AK404" s="163"/>
      <c r="AL404" s="105">
        <f>ROUND(ROUND(P409*$AD$371,0)*AH404,0)</f>
        <v>270</v>
      </c>
      <c r="AM404" s="16"/>
    </row>
    <row r="405" spans="1:39" ht="16.75" customHeight="1" x14ac:dyDescent="0.3">
      <c r="A405" s="99">
        <v>33</v>
      </c>
      <c r="B405" s="100" t="s">
        <v>5361</v>
      </c>
      <c r="C405" s="192" t="s">
        <v>17352</v>
      </c>
      <c r="D405" s="70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81"/>
      <c r="P405" s="185"/>
      <c r="Q405" s="2"/>
      <c r="R405" s="2"/>
      <c r="S405" s="44"/>
      <c r="T405" s="45"/>
      <c r="U405" s="2"/>
      <c r="V405" s="2"/>
      <c r="W405" s="2"/>
      <c r="X405" s="2"/>
      <c r="Y405" s="145"/>
      <c r="Z405" s="71"/>
      <c r="AA405" s="232"/>
      <c r="AB405" s="72"/>
      <c r="AC405" s="145"/>
      <c r="AD405" s="71"/>
      <c r="AE405" s="308"/>
      <c r="AF405" s="225" t="s">
        <v>7391</v>
      </c>
      <c r="AG405" s="103" t="s">
        <v>7390</v>
      </c>
      <c r="AH405" s="162">
        <v>0.5</v>
      </c>
      <c r="AI405" s="162"/>
      <c r="AJ405" s="162"/>
      <c r="AK405" s="163"/>
      <c r="AL405" s="105">
        <f>ROUND(ROUND(P409*$AD$371,0)*AH405,0)</f>
        <v>193</v>
      </c>
      <c r="AM405" s="16"/>
    </row>
    <row r="406" spans="1:39" ht="16.75" customHeight="1" x14ac:dyDescent="0.3">
      <c r="A406" s="11">
        <v>33</v>
      </c>
      <c r="B406" s="14" t="s">
        <v>5360</v>
      </c>
      <c r="C406" s="10" t="s">
        <v>17351</v>
      </c>
      <c r="D406" s="70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81"/>
      <c r="P406" s="185"/>
      <c r="Q406" s="2"/>
      <c r="R406" s="2"/>
      <c r="S406" s="44"/>
      <c r="T406" s="45"/>
      <c r="U406" s="2"/>
      <c r="V406" s="2"/>
      <c r="W406" s="2"/>
      <c r="X406" s="2"/>
      <c r="Y406" s="145"/>
      <c r="Z406" s="71"/>
      <c r="AA406" s="232"/>
      <c r="AB406" s="72"/>
      <c r="AC406" s="145"/>
      <c r="AD406" s="71"/>
      <c r="AE406" s="36"/>
      <c r="AF406" s="201"/>
      <c r="AG406" s="55"/>
      <c r="AH406" s="141"/>
      <c r="AI406" s="268" t="s">
        <v>7356</v>
      </c>
      <c r="AJ406" s="53">
        <v>5</v>
      </c>
      <c r="AK406" s="181" t="s">
        <v>7357</v>
      </c>
      <c r="AL406" s="98">
        <f>ROUND(P409*$AD$371-AJ406,0)</f>
        <v>380</v>
      </c>
      <c r="AM406" s="16"/>
    </row>
    <row r="407" spans="1:39" ht="16.75" customHeight="1" x14ac:dyDescent="0.3">
      <c r="A407" s="99">
        <v>33</v>
      </c>
      <c r="B407" s="100" t="s">
        <v>5359</v>
      </c>
      <c r="C407" s="192" t="s">
        <v>17350</v>
      </c>
      <c r="D407" s="70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81"/>
      <c r="P407" s="185"/>
      <c r="Q407" s="2"/>
      <c r="R407" s="2"/>
      <c r="S407" s="44"/>
      <c r="T407" s="45"/>
      <c r="U407" s="2"/>
      <c r="V407" s="2"/>
      <c r="W407" s="2"/>
      <c r="X407" s="2"/>
      <c r="Y407" s="145"/>
      <c r="Z407" s="71"/>
      <c r="AA407" s="232"/>
      <c r="AB407" s="72"/>
      <c r="AC407" s="145"/>
      <c r="AD407" s="71"/>
      <c r="AE407" s="307" t="s">
        <v>12369</v>
      </c>
      <c r="AF407" s="225" t="s">
        <v>7358</v>
      </c>
      <c r="AG407" s="103" t="s">
        <v>7390</v>
      </c>
      <c r="AH407" s="162">
        <v>0.7</v>
      </c>
      <c r="AI407" s="269"/>
      <c r="AJ407" s="136"/>
      <c r="AK407" s="75"/>
      <c r="AL407" s="105">
        <f>ROUND(ROUND(P409*$AD$371,0)*AH407-AJ406,0)</f>
        <v>265</v>
      </c>
      <c r="AM407" s="16"/>
    </row>
    <row r="408" spans="1:39" ht="16.75" customHeight="1" x14ac:dyDescent="0.3">
      <c r="A408" s="99">
        <v>33</v>
      </c>
      <c r="B408" s="100" t="s">
        <v>5358</v>
      </c>
      <c r="C408" s="192" t="s">
        <v>17349</v>
      </c>
      <c r="D408" s="70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81"/>
      <c r="P408" s="185"/>
      <c r="Q408" s="2"/>
      <c r="R408" s="2"/>
      <c r="S408" s="44"/>
      <c r="T408" s="45"/>
      <c r="U408" s="2"/>
      <c r="V408" s="2"/>
      <c r="W408" s="2"/>
      <c r="X408" s="2"/>
      <c r="Y408" s="145"/>
      <c r="Z408" s="71"/>
      <c r="AA408" s="232"/>
      <c r="AB408" s="72"/>
      <c r="AC408" s="145"/>
      <c r="AD408" s="71"/>
      <c r="AE408" s="308"/>
      <c r="AF408" s="225" t="s">
        <v>7391</v>
      </c>
      <c r="AG408" s="103" t="s">
        <v>7390</v>
      </c>
      <c r="AH408" s="162">
        <v>0.5</v>
      </c>
      <c r="AI408" s="270"/>
      <c r="AJ408" s="144"/>
      <c r="AK408" s="150"/>
      <c r="AL408" s="105">
        <f>ROUND(ROUND(P409*$AD$371,0)*AH408-AJ406,0)</f>
        <v>188</v>
      </c>
      <c r="AM408" s="16"/>
    </row>
    <row r="409" spans="1:39" ht="16.75" customHeight="1" x14ac:dyDescent="0.3">
      <c r="A409" s="11">
        <v>33</v>
      </c>
      <c r="B409" s="14" t="s">
        <v>5357</v>
      </c>
      <c r="C409" s="10" t="s">
        <v>17348</v>
      </c>
      <c r="D409" s="124"/>
      <c r="E409" s="125"/>
      <c r="F409" s="125"/>
      <c r="G409" s="125"/>
      <c r="H409" s="125"/>
      <c r="I409" s="125"/>
      <c r="J409" s="125"/>
      <c r="K409" s="125"/>
      <c r="L409" s="125"/>
      <c r="M409" s="125"/>
      <c r="N409" s="125"/>
      <c r="O409" s="126"/>
      <c r="P409" s="271">
        <f>'21共同生活援助（日中支援型）'!P193</f>
        <v>769</v>
      </c>
      <c r="Q409" s="272"/>
      <c r="R409" s="2" t="s">
        <v>7388</v>
      </c>
      <c r="S409" s="2"/>
      <c r="T409" s="281" t="s">
        <v>7380</v>
      </c>
      <c r="U409" s="282"/>
      <c r="V409" s="282"/>
      <c r="W409" s="282"/>
      <c r="X409" s="36"/>
      <c r="Y409" s="217"/>
      <c r="Z409" s="74"/>
      <c r="AA409" s="232"/>
      <c r="AB409" s="72"/>
      <c r="AC409" s="145"/>
      <c r="AD409" s="71"/>
      <c r="AE409" s="36"/>
      <c r="AF409" s="194"/>
      <c r="AG409" s="7"/>
      <c r="AH409" s="7"/>
      <c r="AI409" s="36"/>
      <c r="AJ409" s="7"/>
      <c r="AK409" s="37"/>
      <c r="AL409" s="98">
        <f>ROUND(ROUND(P409*Y410,0)*$AD$371,0)</f>
        <v>358</v>
      </c>
      <c r="AM409" s="66"/>
    </row>
    <row r="410" spans="1:39" ht="16.75" customHeight="1" x14ac:dyDescent="0.3">
      <c r="A410" s="99">
        <v>33</v>
      </c>
      <c r="B410" s="100" t="s">
        <v>5356</v>
      </c>
      <c r="C410" s="192" t="s">
        <v>17347</v>
      </c>
      <c r="D410" s="124"/>
      <c r="E410" s="125"/>
      <c r="F410" s="125"/>
      <c r="G410" s="125"/>
      <c r="H410" s="125"/>
      <c r="I410" s="125"/>
      <c r="J410" s="125"/>
      <c r="K410" s="125"/>
      <c r="L410" s="125"/>
      <c r="M410" s="125"/>
      <c r="N410" s="125"/>
      <c r="O410" s="126"/>
      <c r="P410" s="72"/>
      <c r="Q410" s="145"/>
      <c r="R410" s="2"/>
      <c r="S410" s="2"/>
      <c r="T410" s="284"/>
      <c r="U410" s="285"/>
      <c r="V410" s="285"/>
      <c r="W410" s="285"/>
      <c r="X410" s="136" t="s">
        <v>7404</v>
      </c>
      <c r="Y410" s="273">
        <v>0.93</v>
      </c>
      <c r="Z410" s="274"/>
      <c r="AA410" s="233"/>
      <c r="AB410" s="156"/>
      <c r="AC410" s="155"/>
      <c r="AD410" s="157"/>
      <c r="AE410" s="307" t="s">
        <v>12369</v>
      </c>
      <c r="AF410" s="225" t="s">
        <v>7358</v>
      </c>
      <c r="AG410" s="103" t="s">
        <v>7390</v>
      </c>
      <c r="AH410" s="162">
        <v>0.7</v>
      </c>
      <c r="AI410" s="162"/>
      <c r="AJ410" s="162"/>
      <c r="AK410" s="163"/>
      <c r="AL410" s="105">
        <f>ROUND(ROUND(ROUND(P409*Y410,0)*$AD$371,0)*AH410,0)</f>
        <v>251</v>
      </c>
      <c r="AM410" s="66"/>
    </row>
    <row r="411" spans="1:39" ht="16.75" customHeight="1" x14ac:dyDescent="0.3">
      <c r="A411" s="99">
        <v>33</v>
      </c>
      <c r="B411" s="100" t="s">
        <v>5355</v>
      </c>
      <c r="C411" s="192" t="s">
        <v>17346</v>
      </c>
      <c r="D411" s="70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81"/>
      <c r="P411" s="185"/>
      <c r="Q411" s="2"/>
      <c r="R411" s="2"/>
      <c r="S411" s="44"/>
      <c r="T411" s="284"/>
      <c r="U411" s="285"/>
      <c r="V411" s="285"/>
      <c r="W411" s="285"/>
      <c r="X411" s="2"/>
      <c r="Y411" s="145"/>
      <c r="Z411" s="71"/>
      <c r="AA411" s="232"/>
      <c r="AB411" s="72"/>
      <c r="AC411" s="145"/>
      <c r="AD411" s="71"/>
      <c r="AE411" s="308"/>
      <c r="AF411" s="225" t="s">
        <v>7391</v>
      </c>
      <c r="AG411" s="103" t="s">
        <v>7390</v>
      </c>
      <c r="AH411" s="162">
        <v>0.5</v>
      </c>
      <c r="AI411" s="162"/>
      <c r="AJ411" s="162"/>
      <c r="AK411" s="163"/>
      <c r="AL411" s="105">
        <f>ROUND(ROUND(ROUND(P409*Y410,0)*$AD$371,0)*AH411,0)</f>
        <v>179</v>
      </c>
      <c r="AM411" s="16"/>
    </row>
    <row r="412" spans="1:39" ht="16.75" customHeight="1" x14ac:dyDescent="0.3">
      <c r="A412" s="11">
        <v>33</v>
      </c>
      <c r="B412" s="14" t="s">
        <v>5354</v>
      </c>
      <c r="C412" s="10" t="s">
        <v>17345</v>
      </c>
      <c r="D412" s="70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81"/>
      <c r="P412" s="185"/>
      <c r="Q412" s="2"/>
      <c r="R412" s="2"/>
      <c r="S412" s="44"/>
      <c r="T412" s="45"/>
      <c r="U412" s="2"/>
      <c r="V412" s="2"/>
      <c r="W412" s="2"/>
      <c r="X412" s="2"/>
      <c r="Y412" s="145"/>
      <c r="Z412" s="71"/>
      <c r="AA412" s="232"/>
      <c r="AB412" s="72"/>
      <c r="AC412" s="145"/>
      <c r="AD412" s="71"/>
      <c r="AE412" s="36"/>
      <c r="AF412" s="201"/>
      <c r="AG412" s="55"/>
      <c r="AH412" s="141"/>
      <c r="AI412" s="268" t="s">
        <v>7356</v>
      </c>
      <c r="AJ412" s="53">
        <v>5</v>
      </c>
      <c r="AK412" s="181" t="s">
        <v>7357</v>
      </c>
      <c r="AL412" s="98">
        <f>ROUND(ROUND(P409*Y410,0)*$AD$371-AJ412,0)</f>
        <v>353</v>
      </c>
      <c r="AM412" s="16"/>
    </row>
    <row r="413" spans="1:39" ht="16.75" customHeight="1" x14ac:dyDescent="0.3">
      <c r="A413" s="99">
        <v>33</v>
      </c>
      <c r="B413" s="100" t="s">
        <v>5353</v>
      </c>
      <c r="C413" s="192" t="s">
        <v>17344</v>
      </c>
      <c r="D413" s="70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81"/>
      <c r="P413" s="185"/>
      <c r="Q413" s="2"/>
      <c r="R413" s="2"/>
      <c r="S413" s="44"/>
      <c r="T413" s="45"/>
      <c r="U413" s="2"/>
      <c r="V413" s="2"/>
      <c r="W413" s="2"/>
      <c r="X413" s="2"/>
      <c r="Y413" s="145"/>
      <c r="Z413" s="71"/>
      <c r="AA413" s="232"/>
      <c r="AB413" s="72"/>
      <c r="AC413" s="145"/>
      <c r="AD413" s="71"/>
      <c r="AE413" s="307" t="s">
        <v>12369</v>
      </c>
      <c r="AF413" s="225" t="s">
        <v>7358</v>
      </c>
      <c r="AG413" s="103" t="s">
        <v>7390</v>
      </c>
      <c r="AH413" s="162">
        <v>0.7</v>
      </c>
      <c r="AI413" s="269"/>
      <c r="AJ413" s="136"/>
      <c r="AK413" s="75"/>
      <c r="AL413" s="105">
        <f>ROUND(ROUND(ROUND(P409*Y410,0)*$AD$371,0)*AH413-AJ412,0)</f>
        <v>246</v>
      </c>
      <c r="AM413" s="16"/>
    </row>
    <row r="414" spans="1:39" ht="16.75" customHeight="1" x14ac:dyDescent="0.3">
      <c r="A414" s="99">
        <v>33</v>
      </c>
      <c r="B414" s="100" t="s">
        <v>5352</v>
      </c>
      <c r="C414" s="192" t="s">
        <v>17343</v>
      </c>
      <c r="D414" s="70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81"/>
      <c r="P414" s="185"/>
      <c r="Q414" s="2"/>
      <c r="R414" s="2"/>
      <c r="S414" s="44"/>
      <c r="T414" s="43"/>
      <c r="U414" s="8"/>
      <c r="V414" s="8"/>
      <c r="W414" s="8"/>
      <c r="X414" s="8"/>
      <c r="Y414" s="180"/>
      <c r="Z414" s="73"/>
      <c r="AA414" s="232"/>
      <c r="AB414" s="72"/>
      <c r="AC414" s="145"/>
      <c r="AD414" s="71"/>
      <c r="AE414" s="308"/>
      <c r="AF414" s="225" t="s">
        <v>7391</v>
      </c>
      <c r="AG414" s="103" t="s">
        <v>7390</v>
      </c>
      <c r="AH414" s="162">
        <v>0.5</v>
      </c>
      <c r="AI414" s="270"/>
      <c r="AJ414" s="144"/>
      <c r="AK414" s="150"/>
      <c r="AL414" s="105">
        <f>ROUND(ROUND(ROUND(P409*Y410,0)*$AD$371,0)*AH414-AJ412,0)</f>
        <v>174</v>
      </c>
      <c r="AM414" s="16"/>
    </row>
    <row r="415" spans="1:39" ht="16.75" customHeight="1" x14ac:dyDescent="0.3">
      <c r="A415" s="11">
        <v>33</v>
      </c>
      <c r="B415" s="14" t="s">
        <v>5351</v>
      </c>
      <c r="C415" s="10" t="s">
        <v>17342</v>
      </c>
      <c r="D415" s="124"/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6"/>
      <c r="P415" s="185"/>
      <c r="Q415" s="2"/>
      <c r="R415" s="2"/>
      <c r="S415" s="44"/>
      <c r="T415" s="281" t="s">
        <v>13491</v>
      </c>
      <c r="U415" s="282"/>
      <c r="V415" s="282"/>
      <c r="W415" s="282"/>
      <c r="X415" s="2"/>
      <c r="Y415" s="145"/>
      <c r="Z415" s="71"/>
      <c r="AA415" s="232"/>
      <c r="AB415" s="72"/>
      <c r="AC415" s="145"/>
      <c r="AD415" s="71"/>
      <c r="AE415" s="36"/>
      <c r="AF415" s="194"/>
      <c r="AG415" s="7"/>
      <c r="AH415" s="7"/>
      <c r="AI415" s="36"/>
      <c r="AJ415" s="7"/>
      <c r="AK415" s="37"/>
      <c r="AL415" s="98">
        <f>ROUND(ROUND(P409*Y416,0)*$AD$371,0)</f>
        <v>366</v>
      </c>
      <c r="AM415" s="66"/>
    </row>
    <row r="416" spans="1:39" ht="16.75" customHeight="1" x14ac:dyDescent="0.3">
      <c r="A416" s="99">
        <v>33</v>
      </c>
      <c r="B416" s="100" t="s">
        <v>5350</v>
      </c>
      <c r="C416" s="192" t="s">
        <v>17341</v>
      </c>
      <c r="D416" s="124"/>
      <c r="E416" s="125"/>
      <c r="F416" s="125"/>
      <c r="G416" s="125"/>
      <c r="H416" s="125"/>
      <c r="I416" s="125"/>
      <c r="J416" s="125"/>
      <c r="K416" s="125"/>
      <c r="L416" s="125"/>
      <c r="M416" s="125"/>
      <c r="N416" s="125"/>
      <c r="O416" s="126"/>
      <c r="P416" s="185"/>
      <c r="Q416" s="2"/>
      <c r="R416" s="2"/>
      <c r="S416" s="44"/>
      <c r="T416" s="284" t="s">
        <v>7405</v>
      </c>
      <c r="U416" s="285"/>
      <c r="V416" s="285"/>
      <c r="W416" s="285"/>
      <c r="X416" s="136" t="s">
        <v>7404</v>
      </c>
      <c r="Y416" s="273">
        <v>0.95</v>
      </c>
      <c r="Z416" s="274"/>
      <c r="AA416" s="233"/>
      <c r="AB416" s="156"/>
      <c r="AC416" s="155"/>
      <c r="AD416" s="157"/>
      <c r="AE416" s="307" t="s">
        <v>12369</v>
      </c>
      <c r="AF416" s="225" t="s">
        <v>7358</v>
      </c>
      <c r="AG416" s="103" t="s">
        <v>7390</v>
      </c>
      <c r="AH416" s="162">
        <v>0.7</v>
      </c>
      <c r="AI416" s="162"/>
      <c r="AJ416" s="162"/>
      <c r="AK416" s="163"/>
      <c r="AL416" s="105">
        <f>ROUND(ROUND(ROUND(P409*Y416,0)*$AD$371,0)*AH416,0)</f>
        <v>256</v>
      </c>
      <c r="AM416" s="66"/>
    </row>
    <row r="417" spans="1:39" ht="16.75" customHeight="1" x14ac:dyDescent="0.3">
      <c r="A417" s="99">
        <v>33</v>
      </c>
      <c r="B417" s="100" t="s">
        <v>5349</v>
      </c>
      <c r="C417" s="192" t="s">
        <v>17340</v>
      </c>
      <c r="D417" s="70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81"/>
      <c r="P417" s="185"/>
      <c r="Q417" s="2"/>
      <c r="R417" s="2"/>
      <c r="S417" s="44"/>
      <c r="T417" s="284"/>
      <c r="U417" s="285"/>
      <c r="V417" s="285"/>
      <c r="W417" s="285"/>
      <c r="X417" s="2"/>
      <c r="Y417" s="145"/>
      <c r="Z417" s="71"/>
      <c r="AA417" s="232"/>
      <c r="AB417" s="72"/>
      <c r="AC417" s="145"/>
      <c r="AD417" s="71"/>
      <c r="AE417" s="308"/>
      <c r="AF417" s="225" t="s">
        <v>7391</v>
      </c>
      <c r="AG417" s="103" t="s">
        <v>7390</v>
      </c>
      <c r="AH417" s="162">
        <v>0.5</v>
      </c>
      <c r="AI417" s="162"/>
      <c r="AJ417" s="162"/>
      <c r="AK417" s="163"/>
      <c r="AL417" s="105">
        <f>ROUND(ROUND(ROUND(P409*Y416,0)*$AD$371,0)*AH417,0)</f>
        <v>183</v>
      </c>
      <c r="AM417" s="16"/>
    </row>
    <row r="418" spans="1:39" ht="16.75" customHeight="1" x14ac:dyDescent="0.3">
      <c r="A418" s="11">
        <v>33</v>
      </c>
      <c r="B418" s="14" t="s">
        <v>5348</v>
      </c>
      <c r="C418" s="10" t="s">
        <v>17339</v>
      </c>
      <c r="D418" s="70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81"/>
      <c r="P418" s="185"/>
      <c r="Q418" s="2"/>
      <c r="R418" s="2"/>
      <c r="S418" s="44"/>
      <c r="T418" s="45"/>
      <c r="U418" s="2"/>
      <c r="V418" s="2"/>
      <c r="W418" s="2"/>
      <c r="X418" s="2"/>
      <c r="Y418" s="145"/>
      <c r="Z418" s="71"/>
      <c r="AA418" s="232"/>
      <c r="AB418" s="72"/>
      <c r="AC418" s="145"/>
      <c r="AD418" s="71"/>
      <c r="AE418" s="36"/>
      <c r="AF418" s="201"/>
      <c r="AG418" s="55"/>
      <c r="AH418" s="141"/>
      <c r="AI418" s="268" t="s">
        <v>7356</v>
      </c>
      <c r="AJ418" s="53">
        <v>5</v>
      </c>
      <c r="AK418" s="181" t="s">
        <v>7357</v>
      </c>
      <c r="AL418" s="98">
        <f>ROUND(ROUND(P409*Y416,0)*$AD$371-AJ418,0)</f>
        <v>361</v>
      </c>
      <c r="AM418" s="16"/>
    </row>
    <row r="419" spans="1:39" ht="16.75" customHeight="1" x14ac:dyDescent="0.3">
      <c r="A419" s="99">
        <v>33</v>
      </c>
      <c r="B419" s="100" t="s">
        <v>5347</v>
      </c>
      <c r="C419" s="192" t="s">
        <v>17338</v>
      </c>
      <c r="D419" s="70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81"/>
      <c r="P419" s="185"/>
      <c r="Q419" s="2"/>
      <c r="R419" s="2"/>
      <c r="S419" s="44"/>
      <c r="T419" s="45"/>
      <c r="U419" s="2"/>
      <c r="V419" s="2"/>
      <c r="W419" s="2"/>
      <c r="X419" s="2"/>
      <c r="Y419" s="145"/>
      <c r="Z419" s="71"/>
      <c r="AA419" s="232"/>
      <c r="AB419" s="72"/>
      <c r="AC419" s="145"/>
      <c r="AD419" s="71"/>
      <c r="AE419" s="307" t="s">
        <v>12369</v>
      </c>
      <c r="AF419" s="225" t="s">
        <v>7358</v>
      </c>
      <c r="AG419" s="103" t="s">
        <v>7390</v>
      </c>
      <c r="AH419" s="162">
        <v>0.7</v>
      </c>
      <c r="AI419" s="269"/>
      <c r="AJ419" s="136"/>
      <c r="AK419" s="75"/>
      <c r="AL419" s="105">
        <f>ROUND(ROUND(ROUND(P409*Y416,0)*$AD$371,0)*AH419-AJ418,0)</f>
        <v>251</v>
      </c>
      <c r="AM419" s="16"/>
    </row>
    <row r="420" spans="1:39" ht="16.75" customHeight="1" x14ac:dyDescent="0.3">
      <c r="A420" s="99">
        <v>33</v>
      </c>
      <c r="B420" s="100" t="s">
        <v>5346</v>
      </c>
      <c r="C420" s="192" t="s">
        <v>17337</v>
      </c>
      <c r="D420" s="70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81"/>
      <c r="P420" s="185"/>
      <c r="Q420" s="2"/>
      <c r="R420" s="2"/>
      <c r="S420" s="44"/>
      <c r="T420" s="43"/>
      <c r="U420" s="8"/>
      <c r="V420" s="8"/>
      <c r="W420" s="8"/>
      <c r="X420" s="8"/>
      <c r="Y420" s="180"/>
      <c r="Z420" s="73"/>
      <c r="AA420" s="232"/>
      <c r="AB420" s="72"/>
      <c r="AC420" s="145"/>
      <c r="AD420" s="71"/>
      <c r="AE420" s="308"/>
      <c r="AF420" s="225" t="s">
        <v>7391</v>
      </c>
      <c r="AG420" s="103" t="s">
        <v>7390</v>
      </c>
      <c r="AH420" s="162">
        <v>0.5</v>
      </c>
      <c r="AI420" s="270"/>
      <c r="AJ420" s="144"/>
      <c r="AK420" s="150"/>
      <c r="AL420" s="105">
        <f>ROUND(ROUND(ROUND(P409*Y416,0)*$AD$371,0)*AH420-AJ418,0)</f>
        <v>178</v>
      </c>
      <c r="AM420" s="16"/>
    </row>
    <row r="421" spans="1:39" ht="16.75" customHeight="1" x14ac:dyDescent="0.3">
      <c r="A421" s="11">
        <v>33</v>
      </c>
      <c r="B421" s="14" t="s">
        <v>5345</v>
      </c>
      <c r="C421" s="10" t="s">
        <v>17336</v>
      </c>
      <c r="D421" s="124"/>
      <c r="E421" s="125"/>
      <c r="F421" s="125"/>
      <c r="G421" s="125"/>
      <c r="H421" s="125"/>
      <c r="I421" s="125"/>
      <c r="J421" s="125"/>
      <c r="K421" s="125"/>
      <c r="L421" s="125"/>
      <c r="M421" s="125"/>
      <c r="N421" s="125"/>
      <c r="O421" s="126"/>
      <c r="P421" s="167" t="s">
        <v>7734</v>
      </c>
      <c r="Q421" s="36"/>
      <c r="R421" s="36"/>
      <c r="S421" s="50"/>
      <c r="T421" s="49"/>
      <c r="U421" s="36"/>
      <c r="V421" s="36"/>
      <c r="W421" s="36"/>
      <c r="X421" s="36"/>
      <c r="Y421" s="217"/>
      <c r="Z421" s="50"/>
      <c r="AA421" s="12"/>
      <c r="AB421" s="45"/>
      <c r="AC421" s="2"/>
      <c r="AD421" s="44"/>
      <c r="AE421" s="36"/>
      <c r="AF421" s="53"/>
      <c r="AG421" s="36"/>
      <c r="AH421" s="36"/>
      <c r="AI421" s="36"/>
      <c r="AJ421" s="36"/>
      <c r="AK421" s="50"/>
      <c r="AL421" s="98">
        <f>ROUND(P427*$AD$371,0)</f>
        <v>293</v>
      </c>
      <c r="AM421" s="16"/>
    </row>
    <row r="422" spans="1:39" ht="16.75" customHeight="1" x14ac:dyDescent="0.3">
      <c r="A422" s="99">
        <v>33</v>
      </c>
      <c r="B422" s="100" t="s">
        <v>5344</v>
      </c>
      <c r="C422" s="192" t="s">
        <v>17335</v>
      </c>
      <c r="D422" s="124"/>
      <c r="E422" s="125"/>
      <c r="F422" s="125"/>
      <c r="G422" s="125"/>
      <c r="H422" s="125"/>
      <c r="I422" s="125"/>
      <c r="J422" s="125"/>
      <c r="K422" s="125"/>
      <c r="L422" s="125"/>
      <c r="M422" s="125"/>
      <c r="N422" s="125"/>
      <c r="O422" s="126"/>
      <c r="P422" s="185"/>
      <c r="Q422" s="2"/>
      <c r="R422" s="2"/>
      <c r="S422" s="44"/>
      <c r="T422" s="45"/>
      <c r="U422" s="2"/>
      <c r="V422" s="2"/>
      <c r="W422" s="2"/>
      <c r="X422" s="2"/>
      <c r="Y422" s="145"/>
      <c r="Z422" s="71"/>
      <c r="AA422" s="232"/>
      <c r="AB422" s="72"/>
      <c r="AC422" s="145"/>
      <c r="AD422" s="71"/>
      <c r="AE422" s="307" t="s">
        <v>12369</v>
      </c>
      <c r="AF422" s="225" t="s">
        <v>7358</v>
      </c>
      <c r="AG422" s="103" t="s">
        <v>7390</v>
      </c>
      <c r="AH422" s="162">
        <v>0.7</v>
      </c>
      <c r="AI422" s="162"/>
      <c r="AJ422" s="162"/>
      <c r="AK422" s="163"/>
      <c r="AL422" s="105">
        <f>ROUND(ROUND(P427*$AD$371,0)*AH422,0)</f>
        <v>205</v>
      </c>
      <c r="AM422" s="16"/>
    </row>
    <row r="423" spans="1:39" ht="16.75" customHeight="1" x14ac:dyDescent="0.3">
      <c r="A423" s="99">
        <v>33</v>
      </c>
      <c r="B423" s="100" t="s">
        <v>5343</v>
      </c>
      <c r="C423" s="192" t="s">
        <v>17334</v>
      </c>
      <c r="D423" s="70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81"/>
      <c r="P423" s="185"/>
      <c r="Q423" s="2"/>
      <c r="R423" s="2"/>
      <c r="S423" s="44"/>
      <c r="T423" s="45"/>
      <c r="U423" s="2"/>
      <c r="V423" s="2"/>
      <c r="W423" s="2"/>
      <c r="X423" s="2"/>
      <c r="Y423" s="145"/>
      <c r="Z423" s="71"/>
      <c r="AA423" s="232"/>
      <c r="AB423" s="72"/>
      <c r="AC423" s="145"/>
      <c r="AD423" s="71"/>
      <c r="AE423" s="308"/>
      <c r="AF423" s="225" t="s">
        <v>7391</v>
      </c>
      <c r="AG423" s="103" t="s">
        <v>7390</v>
      </c>
      <c r="AH423" s="162">
        <v>0.5</v>
      </c>
      <c r="AI423" s="162"/>
      <c r="AJ423" s="162"/>
      <c r="AK423" s="163"/>
      <c r="AL423" s="105">
        <f>ROUND(ROUND(P427*$AD$371,0)*AH423,0)</f>
        <v>147</v>
      </c>
      <c r="AM423" s="16"/>
    </row>
    <row r="424" spans="1:39" ht="16.75" customHeight="1" x14ac:dyDescent="0.3">
      <c r="A424" s="11">
        <v>33</v>
      </c>
      <c r="B424" s="14" t="s">
        <v>5342</v>
      </c>
      <c r="C424" s="10" t="s">
        <v>17333</v>
      </c>
      <c r="D424" s="70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81"/>
      <c r="P424" s="185"/>
      <c r="Q424" s="2"/>
      <c r="R424" s="2"/>
      <c r="S424" s="44"/>
      <c r="T424" s="45"/>
      <c r="U424" s="2"/>
      <c r="V424" s="2"/>
      <c r="W424" s="2"/>
      <c r="X424" s="2"/>
      <c r="Y424" s="145"/>
      <c r="Z424" s="71"/>
      <c r="AA424" s="232"/>
      <c r="AB424" s="72"/>
      <c r="AC424" s="145"/>
      <c r="AD424" s="71"/>
      <c r="AE424" s="36"/>
      <c r="AF424" s="201"/>
      <c r="AG424" s="55"/>
      <c r="AH424" s="141"/>
      <c r="AI424" s="268" t="s">
        <v>7356</v>
      </c>
      <c r="AJ424" s="53">
        <v>5</v>
      </c>
      <c r="AK424" s="181" t="s">
        <v>7357</v>
      </c>
      <c r="AL424" s="98">
        <f>ROUND(P427*$AD$371-AJ424,0)</f>
        <v>288</v>
      </c>
      <c r="AM424" s="16"/>
    </row>
    <row r="425" spans="1:39" ht="16.75" customHeight="1" x14ac:dyDescent="0.3">
      <c r="A425" s="99">
        <v>33</v>
      </c>
      <c r="B425" s="100" t="s">
        <v>5341</v>
      </c>
      <c r="C425" s="192" t="s">
        <v>17332</v>
      </c>
      <c r="D425" s="70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81"/>
      <c r="P425" s="185"/>
      <c r="Q425" s="2"/>
      <c r="R425" s="2"/>
      <c r="S425" s="44"/>
      <c r="T425" s="45"/>
      <c r="U425" s="2"/>
      <c r="V425" s="2"/>
      <c r="W425" s="2"/>
      <c r="X425" s="2"/>
      <c r="Y425" s="145"/>
      <c r="Z425" s="71"/>
      <c r="AA425" s="232"/>
      <c r="AB425" s="72"/>
      <c r="AC425" s="145"/>
      <c r="AD425" s="71"/>
      <c r="AE425" s="307" t="s">
        <v>12369</v>
      </c>
      <c r="AF425" s="225" t="s">
        <v>7358</v>
      </c>
      <c r="AG425" s="103" t="s">
        <v>7390</v>
      </c>
      <c r="AH425" s="162">
        <v>0.7</v>
      </c>
      <c r="AI425" s="269"/>
      <c r="AJ425" s="136"/>
      <c r="AK425" s="75"/>
      <c r="AL425" s="105">
        <f>ROUND(ROUND(P427*$AD$371,0)*AH425-AJ424,0)</f>
        <v>200</v>
      </c>
      <c r="AM425" s="16"/>
    </row>
    <row r="426" spans="1:39" ht="16.75" customHeight="1" x14ac:dyDescent="0.3">
      <c r="A426" s="99">
        <v>33</v>
      </c>
      <c r="B426" s="100" t="s">
        <v>5340</v>
      </c>
      <c r="C426" s="192" t="s">
        <v>17331</v>
      </c>
      <c r="D426" s="70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81"/>
      <c r="P426" s="185"/>
      <c r="Q426" s="2"/>
      <c r="R426" s="2"/>
      <c r="S426" s="44"/>
      <c r="T426" s="45"/>
      <c r="U426" s="2"/>
      <c r="V426" s="2"/>
      <c r="W426" s="2"/>
      <c r="X426" s="2"/>
      <c r="Y426" s="145"/>
      <c r="Z426" s="71"/>
      <c r="AA426" s="232"/>
      <c r="AB426" s="72"/>
      <c r="AC426" s="145"/>
      <c r="AD426" s="71"/>
      <c r="AE426" s="308"/>
      <c r="AF426" s="225" t="s">
        <v>7391</v>
      </c>
      <c r="AG426" s="103" t="s">
        <v>7390</v>
      </c>
      <c r="AH426" s="162">
        <v>0.5</v>
      </c>
      <c r="AI426" s="270"/>
      <c r="AJ426" s="144"/>
      <c r="AK426" s="150"/>
      <c r="AL426" s="105">
        <f>ROUND(ROUND(P427*$AD$371,0)*AH426-AJ424,0)</f>
        <v>142</v>
      </c>
      <c r="AM426" s="16"/>
    </row>
    <row r="427" spans="1:39" ht="16.75" customHeight="1" x14ac:dyDescent="0.3">
      <c r="A427" s="11">
        <v>33</v>
      </c>
      <c r="B427" s="14" t="s">
        <v>5339</v>
      </c>
      <c r="C427" s="10" t="s">
        <v>17330</v>
      </c>
      <c r="D427" s="124"/>
      <c r="E427" s="125"/>
      <c r="F427" s="125"/>
      <c r="G427" s="125"/>
      <c r="H427" s="125"/>
      <c r="I427" s="125"/>
      <c r="J427" s="125"/>
      <c r="K427" s="125"/>
      <c r="L427" s="125"/>
      <c r="M427" s="125"/>
      <c r="N427" s="125"/>
      <c r="O427" s="126"/>
      <c r="P427" s="271">
        <f>'21共同生活援助（日中支援型）'!P211</f>
        <v>585</v>
      </c>
      <c r="Q427" s="272"/>
      <c r="R427" s="2" t="s">
        <v>7388</v>
      </c>
      <c r="S427" s="44"/>
      <c r="T427" s="281" t="s">
        <v>7380</v>
      </c>
      <c r="U427" s="282"/>
      <c r="V427" s="282"/>
      <c r="W427" s="282"/>
      <c r="X427" s="36"/>
      <c r="Y427" s="217"/>
      <c r="Z427" s="74"/>
      <c r="AA427" s="232"/>
      <c r="AB427" s="72"/>
      <c r="AC427" s="145"/>
      <c r="AD427" s="71"/>
      <c r="AE427" s="36"/>
      <c r="AF427" s="194"/>
      <c r="AG427" s="7"/>
      <c r="AH427" s="7"/>
      <c r="AI427" s="36"/>
      <c r="AJ427" s="7"/>
      <c r="AK427" s="37"/>
      <c r="AL427" s="98">
        <f>ROUND(ROUND(P427*Y428,0)*$AD$371,0)</f>
        <v>272</v>
      </c>
      <c r="AM427" s="66"/>
    </row>
    <row r="428" spans="1:39" ht="16.75" customHeight="1" x14ac:dyDescent="0.3">
      <c r="A428" s="99">
        <v>33</v>
      </c>
      <c r="B428" s="100" t="s">
        <v>5338</v>
      </c>
      <c r="C428" s="192" t="s">
        <v>17329</v>
      </c>
      <c r="D428" s="124"/>
      <c r="E428" s="125"/>
      <c r="F428" s="125"/>
      <c r="G428" s="125"/>
      <c r="H428" s="125"/>
      <c r="I428" s="125"/>
      <c r="J428" s="125"/>
      <c r="K428" s="125"/>
      <c r="L428" s="125"/>
      <c r="M428" s="125"/>
      <c r="N428" s="125"/>
      <c r="O428" s="126"/>
      <c r="P428" s="72"/>
      <c r="Q428" s="145"/>
      <c r="R428" s="2"/>
      <c r="S428" s="44"/>
      <c r="T428" s="284"/>
      <c r="U428" s="285"/>
      <c r="V428" s="285"/>
      <c r="W428" s="285"/>
      <c r="X428" s="136" t="s">
        <v>17321</v>
      </c>
      <c r="Y428" s="273">
        <v>0.93</v>
      </c>
      <c r="Z428" s="274"/>
      <c r="AA428" s="233"/>
      <c r="AB428" s="156"/>
      <c r="AC428" s="155"/>
      <c r="AD428" s="157"/>
      <c r="AE428" s="307" t="s">
        <v>17308</v>
      </c>
      <c r="AF428" s="225" t="s">
        <v>17307</v>
      </c>
      <c r="AG428" s="103" t="s">
        <v>8742</v>
      </c>
      <c r="AH428" s="162">
        <v>0.7</v>
      </c>
      <c r="AI428" s="162"/>
      <c r="AJ428" s="162"/>
      <c r="AK428" s="163"/>
      <c r="AL428" s="105">
        <f>ROUND(ROUND(ROUND(P427*Y428,0)*$AD$371,0)*AH428,0)</f>
        <v>190</v>
      </c>
      <c r="AM428" s="66"/>
    </row>
    <row r="429" spans="1:39" ht="16.75" customHeight="1" x14ac:dyDescent="0.3">
      <c r="A429" s="99">
        <v>33</v>
      </c>
      <c r="B429" s="100" t="s">
        <v>5337</v>
      </c>
      <c r="C429" s="192" t="s">
        <v>17328</v>
      </c>
      <c r="D429" s="70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81"/>
      <c r="P429" s="185"/>
      <c r="Q429" s="2"/>
      <c r="R429" s="2"/>
      <c r="S429" s="44"/>
      <c r="T429" s="284"/>
      <c r="U429" s="285"/>
      <c r="V429" s="285"/>
      <c r="W429" s="285"/>
      <c r="X429" s="2"/>
      <c r="Y429" s="145"/>
      <c r="Z429" s="71"/>
      <c r="AA429" s="232"/>
      <c r="AB429" s="72"/>
      <c r="AC429" s="145"/>
      <c r="AD429" s="71"/>
      <c r="AE429" s="308"/>
      <c r="AF429" s="225" t="s">
        <v>8743</v>
      </c>
      <c r="AG429" s="103" t="s">
        <v>8742</v>
      </c>
      <c r="AH429" s="162">
        <v>0.5</v>
      </c>
      <c r="AI429" s="162"/>
      <c r="AJ429" s="162"/>
      <c r="AK429" s="163"/>
      <c r="AL429" s="105">
        <f>ROUND(ROUND(ROUND(P427*Y428,0)*$AD$371,0)*AH429,0)</f>
        <v>136</v>
      </c>
      <c r="AM429" s="16"/>
    </row>
    <row r="430" spans="1:39" ht="16.75" customHeight="1" x14ac:dyDescent="0.3">
      <c r="A430" s="11">
        <v>33</v>
      </c>
      <c r="B430" s="14" t="s">
        <v>5336</v>
      </c>
      <c r="C430" s="10" t="s">
        <v>17327</v>
      </c>
      <c r="D430" s="70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81"/>
      <c r="P430" s="185"/>
      <c r="Q430" s="2"/>
      <c r="R430" s="2"/>
      <c r="S430" s="44"/>
      <c r="T430" s="45"/>
      <c r="U430" s="2"/>
      <c r="V430" s="2"/>
      <c r="W430" s="2"/>
      <c r="X430" s="2"/>
      <c r="Y430" s="145"/>
      <c r="Z430" s="71"/>
      <c r="AA430" s="232"/>
      <c r="AB430" s="72"/>
      <c r="AC430" s="145"/>
      <c r="AD430" s="71"/>
      <c r="AE430" s="36"/>
      <c r="AF430" s="201"/>
      <c r="AG430" s="55"/>
      <c r="AH430" s="141"/>
      <c r="AI430" s="268" t="s">
        <v>7356</v>
      </c>
      <c r="AJ430" s="53">
        <v>5</v>
      </c>
      <c r="AK430" s="181" t="s">
        <v>7357</v>
      </c>
      <c r="AL430" s="98">
        <f>ROUND(ROUND(P427*Y428,0)*$AD$371-AJ430,0)</f>
        <v>267</v>
      </c>
      <c r="AM430" s="16"/>
    </row>
    <row r="431" spans="1:39" ht="16.75" customHeight="1" x14ac:dyDescent="0.3">
      <c r="A431" s="99">
        <v>33</v>
      </c>
      <c r="B431" s="100" t="s">
        <v>5335</v>
      </c>
      <c r="C431" s="192" t="s">
        <v>17326</v>
      </c>
      <c r="D431" s="70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81"/>
      <c r="P431" s="185"/>
      <c r="Q431" s="2"/>
      <c r="R431" s="2"/>
      <c r="S431" s="44"/>
      <c r="T431" s="45"/>
      <c r="U431" s="2"/>
      <c r="V431" s="2"/>
      <c r="W431" s="2"/>
      <c r="X431" s="2"/>
      <c r="Y431" s="145"/>
      <c r="Z431" s="71"/>
      <c r="AA431" s="232"/>
      <c r="AB431" s="72"/>
      <c r="AC431" s="145"/>
      <c r="AD431" s="71"/>
      <c r="AE431" s="307" t="s">
        <v>17308</v>
      </c>
      <c r="AF431" s="225" t="s">
        <v>17307</v>
      </c>
      <c r="AG431" s="103" t="s">
        <v>8742</v>
      </c>
      <c r="AH431" s="162">
        <v>0.7</v>
      </c>
      <c r="AI431" s="269"/>
      <c r="AJ431" s="136"/>
      <c r="AK431" s="75"/>
      <c r="AL431" s="105">
        <f>ROUND(ROUND(ROUND(P427*Y428,0)*$AD$371,0)*AH431-AJ430,0)</f>
        <v>185</v>
      </c>
      <c r="AM431" s="16"/>
    </row>
    <row r="432" spans="1:39" ht="16.75" customHeight="1" x14ac:dyDescent="0.3">
      <c r="A432" s="99">
        <v>33</v>
      </c>
      <c r="B432" s="100" t="s">
        <v>5334</v>
      </c>
      <c r="C432" s="192" t="s">
        <v>17325</v>
      </c>
      <c r="D432" s="70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81"/>
      <c r="P432" s="185"/>
      <c r="Q432" s="2"/>
      <c r="R432" s="2"/>
      <c r="S432" s="44"/>
      <c r="T432" s="43"/>
      <c r="U432" s="8"/>
      <c r="V432" s="8"/>
      <c r="W432" s="8"/>
      <c r="X432" s="8"/>
      <c r="Y432" s="180"/>
      <c r="Z432" s="73"/>
      <c r="AA432" s="232"/>
      <c r="AB432" s="72"/>
      <c r="AC432" s="145"/>
      <c r="AD432" s="71"/>
      <c r="AE432" s="308"/>
      <c r="AF432" s="225" t="s">
        <v>8743</v>
      </c>
      <c r="AG432" s="103" t="s">
        <v>8742</v>
      </c>
      <c r="AH432" s="162">
        <v>0.5</v>
      </c>
      <c r="AI432" s="270"/>
      <c r="AJ432" s="144"/>
      <c r="AK432" s="150"/>
      <c r="AL432" s="105">
        <f>ROUND(ROUND(ROUND(P427*Y428,0)*$AD$371,0)*AH432-AJ430,0)</f>
        <v>131</v>
      </c>
      <c r="AM432" s="16"/>
    </row>
    <row r="433" spans="1:39" ht="16.75" customHeight="1" x14ac:dyDescent="0.3">
      <c r="A433" s="11">
        <v>33</v>
      </c>
      <c r="B433" s="14" t="s">
        <v>5333</v>
      </c>
      <c r="C433" s="10" t="s">
        <v>17324</v>
      </c>
      <c r="D433" s="124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126"/>
      <c r="P433" s="185"/>
      <c r="Q433" s="2"/>
      <c r="R433" s="2"/>
      <c r="S433" s="44"/>
      <c r="T433" s="281" t="s">
        <v>13491</v>
      </c>
      <c r="U433" s="282"/>
      <c r="V433" s="282"/>
      <c r="W433" s="282"/>
      <c r="X433" s="2"/>
      <c r="Y433" s="145"/>
      <c r="Z433" s="71"/>
      <c r="AA433" s="232"/>
      <c r="AB433" s="72"/>
      <c r="AC433" s="145"/>
      <c r="AD433" s="71"/>
      <c r="AE433" s="36"/>
      <c r="AF433" s="194"/>
      <c r="AG433" s="7"/>
      <c r="AH433" s="7"/>
      <c r="AI433" s="36"/>
      <c r="AJ433" s="7"/>
      <c r="AK433" s="37"/>
      <c r="AL433" s="98">
        <f>ROUND(ROUND(P427*Y434,0)*$AD$371,0)</f>
        <v>278</v>
      </c>
      <c r="AM433" s="66"/>
    </row>
    <row r="434" spans="1:39" ht="16.75" customHeight="1" x14ac:dyDescent="0.3">
      <c r="A434" s="99">
        <v>33</v>
      </c>
      <c r="B434" s="100" t="s">
        <v>5332</v>
      </c>
      <c r="C434" s="192" t="s">
        <v>17323</v>
      </c>
      <c r="D434" s="124"/>
      <c r="E434" s="125"/>
      <c r="F434" s="125"/>
      <c r="G434" s="125"/>
      <c r="H434" s="125"/>
      <c r="I434" s="125"/>
      <c r="J434" s="125"/>
      <c r="K434" s="125"/>
      <c r="L434" s="125"/>
      <c r="M434" s="125"/>
      <c r="N434" s="125"/>
      <c r="O434" s="126"/>
      <c r="P434" s="185"/>
      <c r="Q434" s="2"/>
      <c r="R434" s="2"/>
      <c r="S434" s="44"/>
      <c r="T434" s="284" t="s">
        <v>17322</v>
      </c>
      <c r="U434" s="285"/>
      <c r="V434" s="285"/>
      <c r="W434" s="285"/>
      <c r="X434" s="136" t="s">
        <v>17321</v>
      </c>
      <c r="Y434" s="273">
        <v>0.95</v>
      </c>
      <c r="Z434" s="274"/>
      <c r="AA434" s="233"/>
      <c r="AB434" s="156"/>
      <c r="AC434" s="155"/>
      <c r="AD434" s="157"/>
      <c r="AE434" s="307" t="s">
        <v>17308</v>
      </c>
      <c r="AF434" s="225" t="s">
        <v>17307</v>
      </c>
      <c r="AG434" s="103" t="s">
        <v>8742</v>
      </c>
      <c r="AH434" s="162">
        <v>0.7</v>
      </c>
      <c r="AI434" s="162"/>
      <c r="AJ434" s="162"/>
      <c r="AK434" s="163"/>
      <c r="AL434" s="105">
        <f>ROUND(ROUND(ROUND(P427*Y434,0)*$AD$371,0)*AH434,0)</f>
        <v>195</v>
      </c>
      <c r="AM434" s="66"/>
    </row>
    <row r="435" spans="1:39" ht="16.75" customHeight="1" x14ac:dyDescent="0.3">
      <c r="A435" s="99">
        <v>33</v>
      </c>
      <c r="B435" s="100" t="s">
        <v>5331</v>
      </c>
      <c r="C435" s="192" t="s">
        <v>17320</v>
      </c>
      <c r="D435" s="70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81"/>
      <c r="P435" s="185"/>
      <c r="Q435" s="2"/>
      <c r="R435" s="2"/>
      <c r="S435" s="44"/>
      <c r="T435" s="284"/>
      <c r="U435" s="285"/>
      <c r="V435" s="285"/>
      <c r="W435" s="285"/>
      <c r="X435" s="2"/>
      <c r="Y435" s="145"/>
      <c r="Z435" s="71"/>
      <c r="AA435" s="232"/>
      <c r="AB435" s="72"/>
      <c r="AC435" s="145"/>
      <c r="AD435" s="71"/>
      <c r="AE435" s="308"/>
      <c r="AF435" s="225" t="s">
        <v>8743</v>
      </c>
      <c r="AG435" s="103" t="s">
        <v>8742</v>
      </c>
      <c r="AH435" s="162">
        <v>0.5</v>
      </c>
      <c r="AI435" s="162"/>
      <c r="AJ435" s="162"/>
      <c r="AK435" s="163"/>
      <c r="AL435" s="105">
        <f>ROUND(ROUND(ROUND(P427*Y434,0)*$AD$371,0)*AH435,0)</f>
        <v>139</v>
      </c>
      <c r="AM435" s="16"/>
    </row>
    <row r="436" spans="1:39" ht="16.75" customHeight="1" x14ac:dyDescent="0.3">
      <c r="A436" s="11">
        <v>33</v>
      </c>
      <c r="B436" s="14" t="s">
        <v>5330</v>
      </c>
      <c r="C436" s="10" t="s">
        <v>17319</v>
      </c>
      <c r="D436" s="70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81"/>
      <c r="P436" s="185"/>
      <c r="Q436" s="2"/>
      <c r="R436" s="2"/>
      <c r="S436" s="44"/>
      <c r="T436" s="45"/>
      <c r="U436" s="2"/>
      <c r="V436" s="2"/>
      <c r="W436" s="2"/>
      <c r="X436" s="2"/>
      <c r="Y436" s="145"/>
      <c r="Z436" s="71"/>
      <c r="AA436" s="232"/>
      <c r="AB436" s="72"/>
      <c r="AC436" s="145"/>
      <c r="AD436" s="71"/>
      <c r="AE436" s="36"/>
      <c r="AF436" s="201"/>
      <c r="AG436" s="55"/>
      <c r="AH436" s="141"/>
      <c r="AI436" s="268" t="s">
        <v>7356</v>
      </c>
      <c r="AJ436" s="53">
        <v>5</v>
      </c>
      <c r="AK436" s="181" t="s">
        <v>7357</v>
      </c>
      <c r="AL436" s="98">
        <f>ROUND(ROUND(P427*Y434,0)*$AD$371-AJ436,0)</f>
        <v>273</v>
      </c>
      <c r="AM436" s="16"/>
    </row>
    <row r="437" spans="1:39" ht="16.75" customHeight="1" x14ac:dyDescent="0.3">
      <c r="A437" s="99">
        <v>33</v>
      </c>
      <c r="B437" s="100" t="s">
        <v>5329</v>
      </c>
      <c r="C437" s="192" t="s">
        <v>17318</v>
      </c>
      <c r="D437" s="70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81"/>
      <c r="P437" s="185"/>
      <c r="Q437" s="2"/>
      <c r="R437" s="2"/>
      <c r="S437" s="44"/>
      <c r="T437" s="45"/>
      <c r="U437" s="2"/>
      <c r="V437" s="2"/>
      <c r="W437" s="2"/>
      <c r="X437" s="2"/>
      <c r="Y437" s="145"/>
      <c r="Z437" s="71"/>
      <c r="AA437" s="232"/>
      <c r="AB437" s="72"/>
      <c r="AC437" s="145"/>
      <c r="AD437" s="71"/>
      <c r="AE437" s="307" t="s">
        <v>17308</v>
      </c>
      <c r="AF437" s="225" t="s">
        <v>17307</v>
      </c>
      <c r="AG437" s="103" t="s">
        <v>8742</v>
      </c>
      <c r="AH437" s="162">
        <v>0.7</v>
      </c>
      <c r="AI437" s="269"/>
      <c r="AJ437" s="136"/>
      <c r="AK437" s="75"/>
      <c r="AL437" s="105">
        <f>ROUND(ROUND(ROUND(P427*Y434,0)*$AD$371,0)*AH437-AJ436,0)</f>
        <v>190</v>
      </c>
      <c r="AM437" s="16"/>
    </row>
    <row r="438" spans="1:39" ht="16.75" customHeight="1" x14ac:dyDescent="0.3">
      <c r="A438" s="99">
        <v>33</v>
      </c>
      <c r="B438" s="100" t="s">
        <v>5328</v>
      </c>
      <c r="C438" s="192" t="s">
        <v>17317</v>
      </c>
      <c r="D438" s="70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81"/>
      <c r="P438" s="164"/>
      <c r="Q438" s="8"/>
      <c r="R438" s="8"/>
      <c r="S438" s="24"/>
      <c r="T438" s="43"/>
      <c r="U438" s="8"/>
      <c r="V438" s="8"/>
      <c r="W438" s="8"/>
      <c r="X438" s="8"/>
      <c r="Y438" s="180"/>
      <c r="Z438" s="73"/>
      <c r="AA438" s="231"/>
      <c r="AB438" s="216"/>
      <c r="AC438" s="180"/>
      <c r="AD438" s="73"/>
      <c r="AE438" s="308"/>
      <c r="AF438" s="225" t="s">
        <v>8743</v>
      </c>
      <c r="AG438" s="103" t="s">
        <v>8742</v>
      </c>
      <c r="AH438" s="162">
        <v>0.5</v>
      </c>
      <c r="AI438" s="270"/>
      <c r="AJ438" s="144"/>
      <c r="AK438" s="150"/>
      <c r="AL438" s="105">
        <f>ROUND(ROUND(ROUND(P427*Y434,0)*$AD$371,0)*AH438-AJ436,0)</f>
        <v>134</v>
      </c>
      <c r="AM438" s="16"/>
    </row>
    <row r="439" spans="1:39" ht="16.75" customHeight="1" x14ac:dyDescent="0.3">
      <c r="A439" s="11">
        <v>33</v>
      </c>
      <c r="B439" s="14" t="s">
        <v>5327</v>
      </c>
      <c r="C439" s="10" t="s">
        <v>17316</v>
      </c>
      <c r="D439" s="259" t="s">
        <v>17315</v>
      </c>
      <c r="E439" s="293"/>
      <c r="F439" s="293"/>
      <c r="G439" s="293"/>
      <c r="H439" s="293"/>
      <c r="I439" s="293"/>
      <c r="J439" s="293"/>
      <c r="K439" s="293"/>
      <c r="L439" s="293"/>
      <c r="M439" s="293"/>
      <c r="N439" s="293"/>
      <c r="O439" s="294"/>
      <c r="P439" s="167" t="s">
        <v>7461</v>
      </c>
      <c r="Q439" s="36"/>
      <c r="R439" s="36"/>
      <c r="S439" s="50"/>
      <c r="T439" s="49"/>
      <c r="U439" s="36"/>
      <c r="V439" s="36"/>
      <c r="W439" s="36"/>
      <c r="X439" s="36"/>
      <c r="Y439" s="217"/>
      <c r="Z439" s="50"/>
      <c r="AA439" s="257" t="s">
        <v>11077</v>
      </c>
      <c r="AB439" s="259" t="s">
        <v>17314</v>
      </c>
      <c r="AC439" s="36"/>
      <c r="AD439" s="50"/>
      <c r="AE439" s="36"/>
      <c r="AF439" s="53"/>
      <c r="AG439" s="36"/>
      <c r="AH439" s="36"/>
      <c r="AI439" s="36"/>
      <c r="AJ439" s="36"/>
      <c r="AK439" s="50"/>
      <c r="AL439" s="98">
        <f>ROUND(P445*$AD$443,0)</f>
        <v>794</v>
      </c>
      <c r="AM439" s="22" t="s">
        <v>17313</v>
      </c>
    </row>
    <row r="440" spans="1:39" ht="16.75" customHeight="1" x14ac:dyDescent="0.3">
      <c r="A440" s="99">
        <v>33</v>
      </c>
      <c r="B440" s="100" t="s">
        <v>5326</v>
      </c>
      <c r="C440" s="192" t="s">
        <v>17312</v>
      </c>
      <c r="D440" s="287"/>
      <c r="E440" s="295"/>
      <c r="F440" s="295"/>
      <c r="G440" s="295"/>
      <c r="H440" s="295"/>
      <c r="I440" s="295"/>
      <c r="J440" s="295"/>
      <c r="K440" s="295"/>
      <c r="L440" s="295"/>
      <c r="M440" s="295"/>
      <c r="N440" s="295"/>
      <c r="O440" s="296"/>
      <c r="P440" s="185"/>
      <c r="Q440" s="2"/>
      <c r="R440" s="2"/>
      <c r="S440" s="44"/>
      <c r="T440" s="45"/>
      <c r="U440" s="2"/>
      <c r="V440" s="2"/>
      <c r="W440" s="2"/>
      <c r="X440" s="2"/>
      <c r="Y440" s="145"/>
      <c r="Z440" s="71"/>
      <c r="AA440" s="258"/>
      <c r="AB440" s="287"/>
      <c r="AC440" s="145"/>
      <c r="AD440" s="71"/>
      <c r="AE440" s="307" t="s">
        <v>17308</v>
      </c>
      <c r="AF440" s="225" t="s">
        <v>17307</v>
      </c>
      <c r="AG440" s="103" t="s">
        <v>8742</v>
      </c>
      <c r="AH440" s="162">
        <v>0.7</v>
      </c>
      <c r="AI440" s="162"/>
      <c r="AJ440" s="162"/>
      <c r="AK440" s="163"/>
      <c r="AL440" s="105">
        <f>ROUND(ROUND(P445*$AD$443,0)*AH440,0)</f>
        <v>556</v>
      </c>
      <c r="AM440" s="16"/>
    </row>
    <row r="441" spans="1:39" ht="16.75" customHeight="1" x14ac:dyDescent="0.3">
      <c r="A441" s="99">
        <v>33</v>
      </c>
      <c r="B441" s="100" t="s">
        <v>5325</v>
      </c>
      <c r="C441" s="192" t="s">
        <v>17311</v>
      </c>
      <c r="D441" s="287"/>
      <c r="E441" s="295"/>
      <c r="F441" s="295"/>
      <c r="G441" s="295"/>
      <c r="H441" s="295"/>
      <c r="I441" s="295"/>
      <c r="J441" s="295"/>
      <c r="K441" s="295"/>
      <c r="L441" s="295"/>
      <c r="M441" s="295"/>
      <c r="N441" s="295"/>
      <c r="O441" s="296"/>
      <c r="P441" s="185"/>
      <c r="Q441" s="2"/>
      <c r="R441" s="2"/>
      <c r="S441" s="44"/>
      <c r="T441" s="45"/>
      <c r="U441" s="2"/>
      <c r="V441" s="2"/>
      <c r="W441" s="2"/>
      <c r="X441" s="2"/>
      <c r="Y441" s="145"/>
      <c r="Z441" s="71"/>
      <c r="AA441" s="258"/>
      <c r="AB441" s="287"/>
      <c r="AC441" s="145"/>
      <c r="AD441" s="71"/>
      <c r="AE441" s="308"/>
      <c r="AF441" s="225" t="s">
        <v>8743</v>
      </c>
      <c r="AG441" s="103" t="s">
        <v>8742</v>
      </c>
      <c r="AH441" s="162">
        <v>0.5</v>
      </c>
      <c r="AI441" s="162"/>
      <c r="AJ441" s="162"/>
      <c r="AK441" s="163"/>
      <c r="AL441" s="105">
        <f>ROUND(ROUND(P445*$AD$443,0)*AH441,0)</f>
        <v>397</v>
      </c>
      <c r="AM441" s="16"/>
    </row>
    <row r="442" spans="1:39" ht="16.75" customHeight="1" x14ac:dyDescent="0.3">
      <c r="A442" s="11">
        <v>33</v>
      </c>
      <c r="B442" s="14" t="s">
        <v>5324</v>
      </c>
      <c r="C442" s="10" t="s">
        <v>17310</v>
      </c>
      <c r="D442" s="265"/>
      <c r="E442" s="266"/>
      <c r="F442" s="266"/>
      <c r="G442" s="266"/>
      <c r="H442" s="266"/>
      <c r="I442" s="266"/>
      <c r="J442" s="266"/>
      <c r="K442" s="266"/>
      <c r="L442" s="266"/>
      <c r="M442" s="266"/>
      <c r="N442" s="266"/>
      <c r="O442" s="267"/>
      <c r="P442" s="185"/>
      <c r="Q442" s="2"/>
      <c r="R442" s="2"/>
      <c r="S442" s="44"/>
      <c r="T442" s="45"/>
      <c r="U442" s="2"/>
      <c r="V442" s="2"/>
      <c r="W442" s="2"/>
      <c r="X442" s="2"/>
      <c r="Y442" s="145"/>
      <c r="Z442" s="71"/>
      <c r="AA442" s="258"/>
      <c r="AB442" s="72"/>
      <c r="AC442" s="145"/>
      <c r="AD442" s="71"/>
      <c r="AE442" s="36"/>
      <c r="AF442" s="201"/>
      <c r="AG442" s="55"/>
      <c r="AH442" s="141"/>
      <c r="AI442" s="268" t="s">
        <v>7356</v>
      </c>
      <c r="AJ442" s="53">
        <v>5</v>
      </c>
      <c r="AK442" s="181" t="s">
        <v>7357</v>
      </c>
      <c r="AL442" s="98">
        <f>ROUND(P445*$AD$443-AJ442,0)</f>
        <v>789</v>
      </c>
      <c r="AM442" s="16"/>
    </row>
    <row r="443" spans="1:39" ht="16.75" customHeight="1" x14ac:dyDescent="0.3">
      <c r="A443" s="99">
        <v>33</v>
      </c>
      <c r="B443" s="100" t="s">
        <v>5323</v>
      </c>
      <c r="C443" s="192" t="s">
        <v>17309</v>
      </c>
      <c r="D443" s="70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81"/>
      <c r="P443" s="185"/>
      <c r="Q443" s="2"/>
      <c r="R443" s="2"/>
      <c r="S443" s="44"/>
      <c r="T443" s="45"/>
      <c r="U443" s="2"/>
      <c r="V443" s="2"/>
      <c r="W443" s="2"/>
      <c r="X443" s="2"/>
      <c r="Y443" s="145"/>
      <c r="Z443" s="71"/>
      <c r="AA443" s="232"/>
      <c r="AB443" s="156"/>
      <c r="AC443" s="145" t="s">
        <v>1</v>
      </c>
      <c r="AD443" s="157">
        <v>0.7</v>
      </c>
      <c r="AE443" s="307" t="s">
        <v>17308</v>
      </c>
      <c r="AF443" s="225" t="s">
        <v>17307</v>
      </c>
      <c r="AG443" s="103" t="s">
        <v>8742</v>
      </c>
      <c r="AH443" s="162">
        <v>0.7</v>
      </c>
      <c r="AI443" s="269"/>
      <c r="AJ443" s="136"/>
      <c r="AK443" s="75"/>
      <c r="AL443" s="105">
        <f>ROUND(ROUND(P445*$AD$443,0)*AH443-AJ442,0)</f>
        <v>551</v>
      </c>
      <c r="AM443" s="16"/>
    </row>
    <row r="444" spans="1:39" ht="16.75" customHeight="1" x14ac:dyDescent="0.3">
      <c r="A444" s="99">
        <v>33</v>
      </c>
      <c r="B444" s="100" t="s">
        <v>5322</v>
      </c>
      <c r="C444" s="192" t="s">
        <v>17306</v>
      </c>
      <c r="D444" s="70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81"/>
      <c r="P444" s="185"/>
      <c r="Q444" s="2"/>
      <c r="R444" s="2"/>
      <c r="S444" s="44"/>
      <c r="T444" s="45"/>
      <c r="U444" s="2"/>
      <c r="V444" s="2"/>
      <c r="W444" s="2"/>
      <c r="X444" s="2"/>
      <c r="Y444" s="145"/>
      <c r="Z444" s="71"/>
      <c r="AA444" s="232"/>
      <c r="AB444" s="72"/>
      <c r="AC444" s="145"/>
      <c r="AD444" s="71"/>
      <c r="AE444" s="308"/>
      <c r="AF444" s="225" t="s">
        <v>7391</v>
      </c>
      <c r="AG444" s="103" t="s">
        <v>7390</v>
      </c>
      <c r="AH444" s="162">
        <v>0.5</v>
      </c>
      <c r="AI444" s="270"/>
      <c r="AJ444" s="144"/>
      <c r="AK444" s="150"/>
      <c r="AL444" s="105">
        <f>ROUND(ROUND(P445*$AD$443,0)*AH444-AJ442,0)</f>
        <v>392</v>
      </c>
      <c r="AM444" s="16"/>
    </row>
    <row r="445" spans="1:39" ht="16.75" customHeight="1" x14ac:dyDescent="0.3">
      <c r="A445" s="11">
        <v>33</v>
      </c>
      <c r="B445" s="14" t="s">
        <v>5321</v>
      </c>
      <c r="C445" s="10" t="s">
        <v>17305</v>
      </c>
      <c r="D445" s="124"/>
      <c r="E445" s="125"/>
      <c r="F445" s="125"/>
      <c r="G445" s="125"/>
      <c r="H445" s="125"/>
      <c r="I445" s="125"/>
      <c r="J445" s="125"/>
      <c r="K445" s="125"/>
      <c r="L445" s="125"/>
      <c r="M445" s="125"/>
      <c r="N445" s="125"/>
      <c r="O445" s="126"/>
      <c r="P445" s="271">
        <f>'21共同生活援助（日中支援型）'!P229</f>
        <v>1134</v>
      </c>
      <c r="Q445" s="272"/>
      <c r="R445" s="2" t="s">
        <v>7388</v>
      </c>
      <c r="S445" s="44"/>
      <c r="T445" s="281" t="s">
        <v>7380</v>
      </c>
      <c r="U445" s="282"/>
      <c r="V445" s="282"/>
      <c r="W445" s="282"/>
      <c r="X445" s="36"/>
      <c r="Y445" s="217"/>
      <c r="Z445" s="74"/>
      <c r="AA445" s="232"/>
      <c r="AB445" s="72"/>
      <c r="AC445" s="145"/>
      <c r="AD445" s="71"/>
      <c r="AE445" s="36"/>
      <c r="AF445" s="80"/>
      <c r="AG445" s="7"/>
      <c r="AH445" s="7"/>
      <c r="AI445" s="36"/>
      <c r="AJ445" s="7"/>
      <c r="AK445" s="37"/>
      <c r="AL445" s="98">
        <f>ROUND(ROUND(P445*Y446,0)*$AD$443,0)</f>
        <v>739</v>
      </c>
      <c r="AM445" s="66"/>
    </row>
    <row r="446" spans="1:39" ht="16.75" customHeight="1" x14ac:dyDescent="0.3">
      <c r="A446" s="99">
        <v>33</v>
      </c>
      <c r="B446" s="100" t="s">
        <v>5320</v>
      </c>
      <c r="C446" s="192" t="s">
        <v>17304</v>
      </c>
      <c r="D446" s="70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81"/>
      <c r="P446" s="72"/>
      <c r="Q446" s="145"/>
      <c r="R446" s="2"/>
      <c r="S446" s="44"/>
      <c r="T446" s="284"/>
      <c r="U446" s="285"/>
      <c r="V446" s="285"/>
      <c r="W446" s="285"/>
      <c r="X446" s="136" t="s">
        <v>7404</v>
      </c>
      <c r="Y446" s="273">
        <v>0.93</v>
      </c>
      <c r="Z446" s="274"/>
      <c r="AA446" s="233"/>
      <c r="AB446" s="72"/>
      <c r="AC446" s="145"/>
      <c r="AD446" s="71"/>
      <c r="AE446" s="307" t="s">
        <v>12369</v>
      </c>
      <c r="AF446" s="225" t="s">
        <v>7358</v>
      </c>
      <c r="AG446" s="103" t="s">
        <v>7390</v>
      </c>
      <c r="AH446" s="162">
        <v>0.7</v>
      </c>
      <c r="AI446" s="162"/>
      <c r="AJ446" s="162"/>
      <c r="AK446" s="163"/>
      <c r="AL446" s="105">
        <f>ROUND(ROUND(ROUND(P445*Y446,0)*$AD$443,0)*AH446,0)</f>
        <v>517</v>
      </c>
      <c r="AM446" s="66"/>
    </row>
    <row r="447" spans="1:39" ht="16.75" customHeight="1" x14ac:dyDescent="0.3">
      <c r="A447" s="99">
        <v>33</v>
      </c>
      <c r="B447" s="100" t="s">
        <v>5319</v>
      </c>
      <c r="C447" s="192" t="s">
        <v>17303</v>
      </c>
      <c r="D447" s="70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81"/>
      <c r="P447" s="185"/>
      <c r="Q447" s="2"/>
      <c r="R447" s="2"/>
      <c r="S447" s="44"/>
      <c r="T447" s="284"/>
      <c r="U447" s="285"/>
      <c r="V447" s="285"/>
      <c r="W447" s="285"/>
      <c r="X447" s="2"/>
      <c r="Y447" s="145"/>
      <c r="Z447" s="71"/>
      <c r="AA447" s="232"/>
      <c r="AB447" s="72"/>
      <c r="AC447" s="145"/>
      <c r="AD447" s="71"/>
      <c r="AE447" s="308"/>
      <c r="AF447" s="225" t="s">
        <v>7391</v>
      </c>
      <c r="AG447" s="103" t="s">
        <v>7390</v>
      </c>
      <c r="AH447" s="162">
        <v>0.5</v>
      </c>
      <c r="AI447" s="162"/>
      <c r="AJ447" s="162"/>
      <c r="AK447" s="163"/>
      <c r="AL447" s="105">
        <f>ROUND(ROUND(ROUND(P445*Y446,0)*$AD$443,0)*AH447,0)</f>
        <v>370</v>
      </c>
      <c r="AM447" s="16"/>
    </row>
    <row r="448" spans="1:39" ht="16.75" customHeight="1" x14ac:dyDescent="0.3">
      <c r="A448" s="11">
        <v>33</v>
      </c>
      <c r="B448" s="14" t="s">
        <v>5318</v>
      </c>
      <c r="C448" s="10" t="s">
        <v>17302</v>
      </c>
      <c r="D448" s="70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81"/>
      <c r="P448" s="185"/>
      <c r="Q448" s="2"/>
      <c r="R448" s="2"/>
      <c r="S448" s="44"/>
      <c r="T448" s="45"/>
      <c r="U448" s="2"/>
      <c r="V448" s="2"/>
      <c r="W448" s="2"/>
      <c r="X448" s="2"/>
      <c r="Y448" s="145"/>
      <c r="Z448" s="71"/>
      <c r="AA448" s="232"/>
      <c r="AB448" s="72"/>
      <c r="AC448" s="145"/>
      <c r="AD448" s="71"/>
      <c r="AE448" s="36"/>
      <c r="AF448" s="201"/>
      <c r="AG448" s="55"/>
      <c r="AH448" s="141"/>
      <c r="AI448" s="268" t="s">
        <v>7356</v>
      </c>
      <c r="AJ448" s="53">
        <v>5</v>
      </c>
      <c r="AK448" s="181" t="s">
        <v>7357</v>
      </c>
      <c r="AL448" s="98">
        <f>ROUND(ROUND(P445*Y446,0)*$AD$443-AJ448,0)</f>
        <v>734</v>
      </c>
      <c r="AM448" s="16"/>
    </row>
    <row r="449" spans="1:39" ht="16.75" customHeight="1" x14ac:dyDescent="0.3">
      <c r="A449" s="99">
        <v>33</v>
      </c>
      <c r="B449" s="100" t="s">
        <v>5317</v>
      </c>
      <c r="C449" s="192" t="s">
        <v>17301</v>
      </c>
      <c r="D449" s="70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81"/>
      <c r="P449" s="185"/>
      <c r="Q449" s="2"/>
      <c r="R449" s="2"/>
      <c r="S449" s="44"/>
      <c r="T449" s="45"/>
      <c r="U449" s="2"/>
      <c r="V449" s="2"/>
      <c r="W449" s="2"/>
      <c r="X449" s="2"/>
      <c r="Y449" s="145"/>
      <c r="Z449" s="71"/>
      <c r="AA449" s="232"/>
      <c r="AB449" s="72"/>
      <c r="AC449" s="145"/>
      <c r="AD449" s="71"/>
      <c r="AE449" s="307" t="s">
        <v>12369</v>
      </c>
      <c r="AF449" s="225" t="s">
        <v>7358</v>
      </c>
      <c r="AG449" s="103" t="s">
        <v>7390</v>
      </c>
      <c r="AH449" s="162">
        <v>0.7</v>
      </c>
      <c r="AI449" s="269"/>
      <c r="AJ449" s="136"/>
      <c r="AK449" s="75"/>
      <c r="AL449" s="105">
        <f>ROUND(ROUND(ROUND(P445*Y446,0)*$AD$443,0)*AH449-AJ448,0)</f>
        <v>512</v>
      </c>
      <c r="AM449" s="16"/>
    </row>
    <row r="450" spans="1:39" ht="16.75" customHeight="1" x14ac:dyDescent="0.3">
      <c r="A450" s="99">
        <v>33</v>
      </c>
      <c r="B450" s="100" t="s">
        <v>5316</v>
      </c>
      <c r="C450" s="192" t="s">
        <v>17300</v>
      </c>
      <c r="D450" s="70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81"/>
      <c r="P450" s="185"/>
      <c r="Q450" s="2"/>
      <c r="R450" s="2"/>
      <c r="S450" s="44"/>
      <c r="T450" s="43"/>
      <c r="U450" s="8"/>
      <c r="V450" s="8"/>
      <c r="W450" s="8"/>
      <c r="X450" s="8"/>
      <c r="Y450" s="180"/>
      <c r="Z450" s="73"/>
      <c r="AA450" s="232"/>
      <c r="AB450" s="72"/>
      <c r="AC450" s="145"/>
      <c r="AD450" s="71"/>
      <c r="AE450" s="308"/>
      <c r="AF450" s="225" t="s">
        <v>7391</v>
      </c>
      <c r="AG450" s="103" t="s">
        <v>7390</v>
      </c>
      <c r="AH450" s="162">
        <v>0.5</v>
      </c>
      <c r="AI450" s="270"/>
      <c r="AJ450" s="144"/>
      <c r="AK450" s="150"/>
      <c r="AL450" s="105">
        <f>ROUND(ROUND(ROUND(P445*Y446,0)*$AD$443,0)*AH450-AJ448,0)</f>
        <v>365</v>
      </c>
      <c r="AM450" s="16"/>
    </row>
    <row r="451" spans="1:39" ht="16.75" customHeight="1" x14ac:dyDescent="0.3">
      <c r="A451" s="11">
        <v>33</v>
      </c>
      <c r="B451" s="14" t="s">
        <v>5315</v>
      </c>
      <c r="C451" s="10" t="s">
        <v>17299</v>
      </c>
      <c r="D451" s="124"/>
      <c r="E451" s="125"/>
      <c r="F451" s="125"/>
      <c r="G451" s="125"/>
      <c r="H451" s="125"/>
      <c r="I451" s="125"/>
      <c r="J451" s="125"/>
      <c r="K451" s="125"/>
      <c r="L451" s="125"/>
      <c r="M451" s="125"/>
      <c r="N451" s="125"/>
      <c r="O451" s="126"/>
      <c r="P451" s="185"/>
      <c r="Q451" s="2"/>
      <c r="R451" s="2"/>
      <c r="S451" s="44"/>
      <c r="T451" s="281" t="s">
        <v>13491</v>
      </c>
      <c r="U451" s="282"/>
      <c r="V451" s="282"/>
      <c r="W451" s="282"/>
      <c r="X451" s="2"/>
      <c r="Y451" s="145"/>
      <c r="Z451" s="71"/>
      <c r="AA451" s="232"/>
      <c r="AB451" s="72"/>
      <c r="AC451" s="145"/>
      <c r="AD451" s="71"/>
      <c r="AE451" s="36"/>
      <c r="AF451" s="194"/>
      <c r="AG451" s="7"/>
      <c r="AH451" s="7"/>
      <c r="AI451" s="36"/>
      <c r="AJ451" s="7"/>
      <c r="AK451" s="37"/>
      <c r="AL451" s="98">
        <f>ROUND(ROUND(P445*Y452,0)*$AD$443,0)</f>
        <v>754</v>
      </c>
      <c r="AM451" s="66"/>
    </row>
    <row r="452" spans="1:39" ht="16.75" customHeight="1" x14ac:dyDescent="0.3">
      <c r="A452" s="99">
        <v>33</v>
      </c>
      <c r="B452" s="100" t="s">
        <v>5314</v>
      </c>
      <c r="C452" s="192" t="s">
        <v>17298</v>
      </c>
      <c r="D452" s="124"/>
      <c r="E452" s="125"/>
      <c r="F452" s="125"/>
      <c r="G452" s="125"/>
      <c r="H452" s="125"/>
      <c r="I452" s="125"/>
      <c r="J452" s="125"/>
      <c r="K452" s="125"/>
      <c r="L452" s="125"/>
      <c r="M452" s="125"/>
      <c r="N452" s="125"/>
      <c r="O452" s="126"/>
      <c r="P452" s="185"/>
      <c r="Q452" s="2"/>
      <c r="R452" s="2"/>
      <c r="S452" s="44"/>
      <c r="T452" s="284" t="s">
        <v>7405</v>
      </c>
      <c r="U452" s="285"/>
      <c r="V452" s="285"/>
      <c r="W452" s="285"/>
      <c r="X452" s="136" t="s">
        <v>7404</v>
      </c>
      <c r="Y452" s="273">
        <v>0.95</v>
      </c>
      <c r="Z452" s="274"/>
      <c r="AA452" s="233"/>
      <c r="AB452" s="156"/>
      <c r="AC452" s="155"/>
      <c r="AD452" s="157"/>
      <c r="AE452" s="307" t="s">
        <v>12369</v>
      </c>
      <c r="AF452" s="225" t="s">
        <v>7358</v>
      </c>
      <c r="AG452" s="103" t="s">
        <v>7390</v>
      </c>
      <c r="AH452" s="162">
        <v>0.7</v>
      </c>
      <c r="AI452" s="162"/>
      <c r="AJ452" s="162"/>
      <c r="AK452" s="163"/>
      <c r="AL452" s="105">
        <f>ROUND(ROUND(ROUND(P445*Y452,0)*$AD$443,0)*AH452,0)</f>
        <v>528</v>
      </c>
      <c r="AM452" s="66"/>
    </row>
    <row r="453" spans="1:39" ht="16.75" customHeight="1" x14ac:dyDescent="0.3">
      <c r="A453" s="99">
        <v>33</v>
      </c>
      <c r="B453" s="100" t="s">
        <v>5313</v>
      </c>
      <c r="C453" s="192" t="s">
        <v>17297</v>
      </c>
      <c r="D453" s="70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81"/>
      <c r="P453" s="185"/>
      <c r="Q453" s="2"/>
      <c r="R453" s="2"/>
      <c r="S453" s="44"/>
      <c r="T453" s="284"/>
      <c r="U453" s="285"/>
      <c r="V453" s="285"/>
      <c r="W453" s="285"/>
      <c r="X453" s="2"/>
      <c r="Y453" s="145"/>
      <c r="Z453" s="71"/>
      <c r="AA453" s="232"/>
      <c r="AB453" s="72"/>
      <c r="AC453" s="145"/>
      <c r="AD453" s="71"/>
      <c r="AE453" s="308"/>
      <c r="AF453" s="225" t="s">
        <v>7391</v>
      </c>
      <c r="AG453" s="103" t="s">
        <v>7390</v>
      </c>
      <c r="AH453" s="162">
        <v>0.5</v>
      </c>
      <c r="AI453" s="162"/>
      <c r="AJ453" s="162"/>
      <c r="AK453" s="163"/>
      <c r="AL453" s="105">
        <f>ROUND(ROUND(ROUND(P445*Y452,0)*$AD$443,0)*AH453,0)</f>
        <v>377</v>
      </c>
      <c r="AM453" s="16"/>
    </row>
    <row r="454" spans="1:39" ht="16.75" customHeight="1" x14ac:dyDescent="0.3">
      <c r="A454" s="11">
        <v>33</v>
      </c>
      <c r="B454" s="14" t="s">
        <v>5312</v>
      </c>
      <c r="C454" s="10" t="s">
        <v>17296</v>
      </c>
      <c r="D454" s="70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81"/>
      <c r="P454" s="185"/>
      <c r="Q454" s="2"/>
      <c r="R454" s="2"/>
      <c r="S454" s="44"/>
      <c r="T454" s="45"/>
      <c r="U454" s="2"/>
      <c r="V454" s="2"/>
      <c r="W454" s="2"/>
      <c r="X454" s="2"/>
      <c r="Y454" s="145"/>
      <c r="Z454" s="71"/>
      <c r="AA454" s="232"/>
      <c r="AB454" s="72"/>
      <c r="AC454" s="145"/>
      <c r="AD454" s="71"/>
      <c r="AE454" s="36"/>
      <c r="AF454" s="201"/>
      <c r="AG454" s="55"/>
      <c r="AH454" s="141"/>
      <c r="AI454" s="268" t="s">
        <v>7356</v>
      </c>
      <c r="AJ454" s="53">
        <v>5</v>
      </c>
      <c r="AK454" s="181" t="s">
        <v>7357</v>
      </c>
      <c r="AL454" s="98">
        <f>ROUND(ROUND(P445*Y452,0)*$AD$443-AJ454,0)</f>
        <v>749</v>
      </c>
      <c r="AM454" s="16"/>
    </row>
    <row r="455" spans="1:39" ht="16.75" customHeight="1" x14ac:dyDescent="0.3">
      <c r="A455" s="99">
        <v>33</v>
      </c>
      <c r="B455" s="100" t="s">
        <v>5311</v>
      </c>
      <c r="C455" s="192" t="s">
        <v>17295</v>
      </c>
      <c r="D455" s="70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81"/>
      <c r="P455" s="185"/>
      <c r="Q455" s="2"/>
      <c r="R455" s="2"/>
      <c r="S455" s="44"/>
      <c r="T455" s="45"/>
      <c r="U455" s="2"/>
      <c r="V455" s="2"/>
      <c r="W455" s="2"/>
      <c r="X455" s="2"/>
      <c r="Y455" s="145"/>
      <c r="Z455" s="71"/>
      <c r="AA455" s="232"/>
      <c r="AB455" s="72"/>
      <c r="AC455" s="145"/>
      <c r="AD455" s="71"/>
      <c r="AE455" s="307" t="s">
        <v>12369</v>
      </c>
      <c r="AF455" s="225" t="s">
        <v>7358</v>
      </c>
      <c r="AG455" s="103" t="s">
        <v>7390</v>
      </c>
      <c r="AH455" s="162">
        <v>0.7</v>
      </c>
      <c r="AI455" s="269"/>
      <c r="AJ455" s="136"/>
      <c r="AK455" s="75"/>
      <c r="AL455" s="105">
        <f>ROUND(ROUND(ROUND(P445*Y452,0)*$AD$443,0)*AH455-AJ454,0)</f>
        <v>523</v>
      </c>
      <c r="AM455" s="16"/>
    </row>
    <row r="456" spans="1:39" ht="16.75" customHeight="1" x14ac:dyDescent="0.3">
      <c r="A456" s="99">
        <v>33</v>
      </c>
      <c r="B456" s="100" t="s">
        <v>5310</v>
      </c>
      <c r="C456" s="192" t="s">
        <v>17294</v>
      </c>
      <c r="D456" s="70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81"/>
      <c r="P456" s="185"/>
      <c r="Q456" s="2"/>
      <c r="R456" s="2"/>
      <c r="S456" s="44"/>
      <c r="T456" s="43"/>
      <c r="U456" s="8"/>
      <c r="V456" s="8"/>
      <c r="W456" s="8"/>
      <c r="X456" s="8"/>
      <c r="Y456" s="180"/>
      <c r="Z456" s="73"/>
      <c r="AA456" s="232"/>
      <c r="AB456" s="72"/>
      <c r="AC456" s="145"/>
      <c r="AD456" s="71"/>
      <c r="AE456" s="308"/>
      <c r="AF456" s="225" t="s">
        <v>7391</v>
      </c>
      <c r="AG456" s="103" t="s">
        <v>7390</v>
      </c>
      <c r="AH456" s="162">
        <v>0.5</v>
      </c>
      <c r="AI456" s="270"/>
      <c r="AJ456" s="144"/>
      <c r="AK456" s="150"/>
      <c r="AL456" s="105">
        <f>ROUND(ROUND(ROUND(P445*Y452,0)*$AD$443,0)*AH456-AJ454,0)</f>
        <v>372</v>
      </c>
      <c r="AM456" s="16"/>
    </row>
    <row r="457" spans="1:39" ht="16.75" customHeight="1" x14ac:dyDescent="0.3">
      <c r="A457" s="11">
        <v>33</v>
      </c>
      <c r="B457" s="14" t="s">
        <v>5309</v>
      </c>
      <c r="C457" s="10" t="s">
        <v>17293</v>
      </c>
      <c r="D457" s="124"/>
      <c r="E457" s="125"/>
      <c r="F457" s="125"/>
      <c r="G457" s="125"/>
      <c r="H457" s="125"/>
      <c r="I457" s="125"/>
      <c r="J457" s="125"/>
      <c r="K457" s="125"/>
      <c r="L457" s="125"/>
      <c r="M457" s="125"/>
      <c r="N457" s="125"/>
      <c r="O457" s="126"/>
      <c r="P457" s="167" t="s">
        <v>7425</v>
      </c>
      <c r="Q457" s="36"/>
      <c r="R457" s="36"/>
      <c r="S457" s="50"/>
      <c r="T457" s="49"/>
      <c r="U457" s="36"/>
      <c r="V457" s="36"/>
      <c r="W457" s="36"/>
      <c r="X457" s="36"/>
      <c r="Y457" s="217"/>
      <c r="Z457" s="50"/>
      <c r="AA457" s="12"/>
      <c r="AB457" s="45"/>
      <c r="AC457" s="2"/>
      <c r="AD457" s="44"/>
      <c r="AE457" s="36"/>
      <c r="AF457" s="53"/>
      <c r="AG457" s="36"/>
      <c r="AH457" s="36"/>
      <c r="AI457" s="36"/>
      <c r="AJ457" s="36"/>
      <c r="AK457" s="50"/>
      <c r="AL457" s="98">
        <f>ROUND(P463*$AD$443,0)</f>
        <v>713</v>
      </c>
      <c r="AM457" s="16"/>
    </row>
    <row r="458" spans="1:39" ht="16.75" customHeight="1" x14ac:dyDescent="0.3">
      <c r="A458" s="99">
        <v>33</v>
      </c>
      <c r="B458" s="100" t="s">
        <v>5308</v>
      </c>
      <c r="C458" s="192" t="s">
        <v>17292</v>
      </c>
      <c r="D458" s="124"/>
      <c r="E458" s="125"/>
      <c r="F458" s="125"/>
      <c r="G458" s="125"/>
      <c r="H458" s="125"/>
      <c r="I458" s="125"/>
      <c r="J458" s="125"/>
      <c r="K458" s="125"/>
      <c r="L458" s="125"/>
      <c r="M458" s="125"/>
      <c r="N458" s="125"/>
      <c r="O458" s="126"/>
      <c r="P458" s="185"/>
      <c r="Q458" s="2"/>
      <c r="R458" s="2"/>
      <c r="S458" s="44"/>
      <c r="T458" s="45"/>
      <c r="U458" s="2"/>
      <c r="V458" s="2"/>
      <c r="W458" s="2"/>
      <c r="X458" s="2"/>
      <c r="Y458" s="145"/>
      <c r="Z458" s="71"/>
      <c r="AA458" s="232"/>
      <c r="AB458" s="72"/>
      <c r="AC458" s="145"/>
      <c r="AD458" s="71"/>
      <c r="AE458" s="307" t="s">
        <v>12369</v>
      </c>
      <c r="AF458" s="225" t="s">
        <v>7358</v>
      </c>
      <c r="AG458" s="103" t="s">
        <v>7390</v>
      </c>
      <c r="AH458" s="162">
        <v>0.7</v>
      </c>
      <c r="AI458" s="162"/>
      <c r="AJ458" s="162"/>
      <c r="AK458" s="163"/>
      <c r="AL458" s="105">
        <f>ROUND(ROUND(P463*$AD$443,0)*AH458,0)</f>
        <v>499</v>
      </c>
      <c r="AM458" s="16"/>
    </row>
    <row r="459" spans="1:39" ht="16.75" customHeight="1" x14ac:dyDescent="0.3">
      <c r="A459" s="99">
        <v>33</v>
      </c>
      <c r="B459" s="100" t="s">
        <v>5307</v>
      </c>
      <c r="C459" s="192" t="s">
        <v>17291</v>
      </c>
      <c r="D459" s="70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81"/>
      <c r="P459" s="185"/>
      <c r="Q459" s="2"/>
      <c r="R459" s="2"/>
      <c r="S459" s="44"/>
      <c r="T459" s="45"/>
      <c r="U459" s="2"/>
      <c r="V459" s="2"/>
      <c r="W459" s="2"/>
      <c r="X459" s="2"/>
      <c r="Y459" s="145"/>
      <c r="Z459" s="71"/>
      <c r="AA459" s="232"/>
      <c r="AB459" s="72"/>
      <c r="AC459" s="145"/>
      <c r="AD459" s="71"/>
      <c r="AE459" s="308"/>
      <c r="AF459" s="225" t="s">
        <v>7391</v>
      </c>
      <c r="AG459" s="103" t="s">
        <v>7390</v>
      </c>
      <c r="AH459" s="162">
        <v>0.5</v>
      </c>
      <c r="AI459" s="162"/>
      <c r="AJ459" s="162"/>
      <c r="AK459" s="163"/>
      <c r="AL459" s="105">
        <f>ROUND(ROUND(P463*$AD$443,0)*AH459,0)</f>
        <v>357</v>
      </c>
      <c r="AM459" s="16"/>
    </row>
    <row r="460" spans="1:39" ht="16.75" customHeight="1" x14ac:dyDescent="0.3">
      <c r="A460" s="11">
        <v>33</v>
      </c>
      <c r="B460" s="14" t="s">
        <v>5306</v>
      </c>
      <c r="C460" s="10" t="s">
        <v>17290</v>
      </c>
      <c r="D460" s="70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81"/>
      <c r="P460" s="185"/>
      <c r="Q460" s="2"/>
      <c r="R460" s="2"/>
      <c r="S460" s="44"/>
      <c r="T460" s="45"/>
      <c r="U460" s="2"/>
      <c r="V460" s="2"/>
      <c r="W460" s="2"/>
      <c r="X460" s="2"/>
      <c r="Y460" s="145"/>
      <c r="Z460" s="71"/>
      <c r="AA460" s="232"/>
      <c r="AB460" s="72"/>
      <c r="AC460" s="145"/>
      <c r="AD460" s="71"/>
      <c r="AE460" s="36"/>
      <c r="AF460" s="201"/>
      <c r="AG460" s="55"/>
      <c r="AH460" s="141"/>
      <c r="AI460" s="268" t="s">
        <v>7356</v>
      </c>
      <c r="AJ460" s="53">
        <v>5</v>
      </c>
      <c r="AK460" s="181" t="s">
        <v>7357</v>
      </c>
      <c r="AL460" s="98">
        <f>ROUND(P463*$AD$443-AJ460,0)</f>
        <v>708</v>
      </c>
      <c r="AM460" s="16"/>
    </row>
    <row r="461" spans="1:39" ht="16.75" customHeight="1" x14ac:dyDescent="0.3">
      <c r="A461" s="99">
        <v>33</v>
      </c>
      <c r="B461" s="100" t="s">
        <v>5305</v>
      </c>
      <c r="C461" s="192" t="s">
        <v>17289</v>
      </c>
      <c r="D461" s="70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81"/>
      <c r="P461" s="185"/>
      <c r="Q461" s="2"/>
      <c r="R461" s="2"/>
      <c r="S461" s="44"/>
      <c r="T461" s="45"/>
      <c r="U461" s="2"/>
      <c r="V461" s="2"/>
      <c r="W461" s="2"/>
      <c r="X461" s="2"/>
      <c r="Y461" s="145"/>
      <c r="Z461" s="71"/>
      <c r="AA461" s="232"/>
      <c r="AB461" s="72"/>
      <c r="AC461" s="145"/>
      <c r="AD461" s="71"/>
      <c r="AE461" s="307" t="s">
        <v>12369</v>
      </c>
      <c r="AF461" s="225" t="s">
        <v>7358</v>
      </c>
      <c r="AG461" s="103" t="s">
        <v>7390</v>
      </c>
      <c r="AH461" s="162">
        <v>0.7</v>
      </c>
      <c r="AI461" s="269"/>
      <c r="AJ461" s="136"/>
      <c r="AK461" s="75"/>
      <c r="AL461" s="105">
        <f>ROUND(ROUND(P463*$AD$443,0)*AH461-AJ460,0)</f>
        <v>494</v>
      </c>
      <c r="AM461" s="16"/>
    </row>
    <row r="462" spans="1:39" ht="16.75" customHeight="1" x14ac:dyDescent="0.3">
      <c r="A462" s="99">
        <v>33</v>
      </c>
      <c r="B462" s="100" t="s">
        <v>5304</v>
      </c>
      <c r="C462" s="192" t="s">
        <v>17288</v>
      </c>
      <c r="D462" s="70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81"/>
      <c r="P462" s="185"/>
      <c r="Q462" s="2"/>
      <c r="R462" s="2"/>
      <c r="S462" s="44"/>
      <c r="T462" s="45"/>
      <c r="U462" s="2"/>
      <c r="V462" s="2"/>
      <c r="W462" s="2"/>
      <c r="X462" s="2"/>
      <c r="Y462" s="145"/>
      <c r="Z462" s="71"/>
      <c r="AA462" s="232"/>
      <c r="AB462" s="72"/>
      <c r="AC462" s="145"/>
      <c r="AD462" s="71"/>
      <c r="AE462" s="308"/>
      <c r="AF462" s="225" t="s">
        <v>7391</v>
      </c>
      <c r="AG462" s="103" t="s">
        <v>7390</v>
      </c>
      <c r="AH462" s="162">
        <v>0.5</v>
      </c>
      <c r="AI462" s="270"/>
      <c r="AJ462" s="144"/>
      <c r="AK462" s="150"/>
      <c r="AL462" s="105">
        <f>ROUND(ROUND(P463*$AD$443,0)*AH462-AJ460,0)</f>
        <v>352</v>
      </c>
      <c r="AM462" s="16"/>
    </row>
    <row r="463" spans="1:39" ht="16.75" customHeight="1" x14ac:dyDescent="0.3">
      <c r="A463" s="11">
        <v>33</v>
      </c>
      <c r="B463" s="14" t="s">
        <v>5303</v>
      </c>
      <c r="C463" s="10" t="s">
        <v>17287</v>
      </c>
      <c r="D463" s="124"/>
      <c r="E463" s="125"/>
      <c r="F463" s="125"/>
      <c r="G463" s="125"/>
      <c r="H463" s="125"/>
      <c r="I463" s="125"/>
      <c r="J463" s="125"/>
      <c r="K463" s="125"/>
      <c r="L463" s="125"/>
      <c r="M463" s="125"/>
      <c r="N463" s="125"/>
      <c r="O463" s="126"/>
      <c r="P463" s="271">
        <f>'21共同生活援助（日中支援型）'!P247</f>
        <v>1018</v>
      </c>
      <c r="Q463" s="272"/>
      <c r="R463" s="2" t="s">
        <v>7388</v>
      </c>
      <c r="S463" s="44"/>
      <c r="T463" s="281" t="s">
        <v>7380</v>
      </c>
      <c r="U463" s="282"/>
      <c r="V463" s="282"/>
      <c r="W463" s="282"/>
      <c r="X463" s="36"/>
      <c r="Y463" s="217"/>
      <c r="Z463" s="74"/>
      <c r="AA463" s="232"/>
      <c r="AB463" s="72"/>
      <c r="AC463" s="145"/>
      <c r="AD463" s="71"/>
      <c r="AE463" s="36"/>
      <c r="AF463" s="194"/>
      <c r="AG463" s="7"/>
      <c r="AH463" s="7"/>
      <c r="AI463" s="36"/>
      <c r="AJ463" s="7"/>
      <c r="AK463" s="37"/>
      <c r="AL463" s="98">
        <f>ROUND(ROUND(P463*Y464,0)*$AD$443,0)</f>
        <v>663</v>
      </c>
      <c r="AM463" s="66"/>
    </row>
    <row r="464" spans="1:39" ht="16.75" customHeight="1" x14ac:dyDescent="0.3">
      <c r="A464" s="99">
        <v>33</v>
      </c>
      <c r="B464" s="100" t="s">
        <v>5302</v>
      </c>
      <c r="C464" s="192" t="s">
        <v>17286</v>
      </c>
      <c r="D464" s="124"/>
      <c r="E464" s="125"/>
      <c r="F464" s="125"/>
      <c r="G464" s="125"/>
      <c r="H464" s="125"/>
      <c r="I464" s="125"/>
      <c r="J464" s="125"/>
      <c r="K464" s="125"/>
      <c r="L464" s="125"/>
      <c r="M464" s="125"/>
      <c r="N464" s="125"/>
      <c r="O464" s="126"/>
      <c r="P464" s="72"/>
      <c r="Q464" s="145"/>
      <c r="R464" s="2"/>
      <c r="S464" s="44"/>
      <c r="T464" s="284"/>
      <c r="U464" s="285"/>
      <c r="V464" s="285"/>
      <c r="W464" s="285"/>
      <c r="X464" s="136" t="s">
        <v>7404</v>
      </c>
      <c r="Y464" s="273">
        <v>0.93</v>
      </c>
      <c r="Z464" s="274"/>
      <c r="AA464" s="233"/>
      <c r="AB464" s="156"/>
      <c r="AC464" s="155"/>
      <c r="AD464" s="157"/>
      <c r="AE464" s="307" t="s">
        <v>12369</v>
      </c>
      <c r="AF464" s="225" t="s">
        <v>7358</v>
      </c>
      <c r="AG464" s="103" t="s">
        <v>7390</v>
      </c>
      <c r="AH464" s="162">
        <v>0.7</v>
      </c>
      <c r="AI464" s="162"/>
      <c r="AJ464" s="162"/>
      <c r="AK464" s="163"/>
      <c r="AL464" s="105">
        <f>ROUND(ROUND(ROUND(P463*Y464,0)*$AD$443,0)*AH464,0)</f>
        <v>464</v>
      </c>
      <c r="AM464" s="66"/>
    </row>
    <row r="465" spans="1:39" ht="16.75" customHeight="1" x14ac:dyDescent="0.3">
      <c r="A465" s="99">
        <v>33</v>
      </c>
      <c r="B465" s="100" t="s">
        <v>5301</v>
      </c>
      <c r="C465" s="192" t="s">
        <v>17285</v>
      </c>
      <c r="D465" s="70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81"/>
      <c r="P465" s="185"/>
      <c r="Q465" s="2"/>
      <c r="R465" s="2"/>
      <c r="S465" s="44"/>
      <c r="T465" s="284"/>
      <c r="U465" s="285"/>
      <c r="V465" s="285"/>
      <c r="W465" s="285"/>
      <c r="X465" s="2"/>
      <c r="Y465" s="145"/>
      <c r="Z465" s="71"/>
      <c r="AA465" s="232"/>
      <c r="AB465" s="72"/>
      <c r="AC465" s="145"/>
      <c r="AD465" s="71"/>
      <c r="AE465" s="308"/>
      <c r="AF465" s="225" t="s">
        <v>7391</v>
      </c>
      <c r="AG465" s="103" t="s">
        <v>7390</v>
      </c>
      <c r="AH465" s="162">
        <v>0.5</v>
      </c>
      <c r="AI465" s="162"/>
      <c r="AJ465" s="162"/>
      <c r="AK465" s="163"/>
      <c r="AL465" s="105">
        <f>ROUND(ROUND(ROUND(P463*Y464,0)*$AD$443,0)*AH465,0)</f>
        <v>332</v>
      </c>
      <c r="AM465" s="16"/>
    </row>
    <row r="466" spans="1:39" ht="16.75" customHeight="1" x14ac:dyDescent="0.3">
      <c r="A466" s="11">
        <v>33</v>
      </c>
      <c r="B466" s="14" t="s">
        <v>5300</v>
      </c>
      <c r="C466" s="10" t="s">
        <v>17284</v>
      </c>
      <c r="D466" s="70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81"/>
      <c r="P466" s="185"/>
      <c r="Q466" s="2"/>
      <c r="R466" s="2"/>
      <c r="S466" s="44"/>
      <c r="T466" s="45"/>
      <c r="U466" s="2"/>
      <c r="V466" s="2"/>
      <c r="W466" s="2"/>
      <c r="X466" s="2"/>
      <c r="Y466" s="145"/>
      <c r="Z466" s="71"/>
      <c r="AA466" s="232"/>
      <c r="AB466" s="72"/>
      <c r="AC466" s="145"/>
      <c r="AD466" s="71"/>
      <c r="AE466" s="36"/>
      <c r="AF466" s="201"/>
      <c r="AG466" s="55"/>
      <c r="AH466" s="141"/>
      <c r="AI466" s="268" t="s">
        <v>7356</v>
      </c>
      <c r="AJ466" s="53">
        <v>5</v>
      </c>
      <c r="AK466" s="181" t="s">
        <v>7357</v>
      </c>
      <c r="AL466" s="98">
        <f>ROUND(ROUND(P463*Y464,0)*$AD$443-AJ466,0)</f>
        <v>658</v>
      </c>
      <c r="AM466" s="16"/>
    </row>
    <row r="467" spans="1:39" ht="16.75" customHeight="1" x14ac:dyDescent="0.3">
      <c r="A467" s="99">
        <v>33</v>
      </c>
      <c r="B467" s="100" t="s">
        <v>5299</v>
      </c>
      <c r="C467" s="192" t="s">
        <v>17283</v>
      </c>
      <c r="D467" s="70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81"/>
      <c r="P467" s="185"/>
      <c r="Q467" s="2"/>
      <c r="R467" s="2"/>
      <c r="S467" s="44"/>
      <c r="T467" s="45"/>
      <c r="U467" s="2"/>
      <c r="V467" s="2"/>
      <c r="W467" s="2"/>
      <c r="X467" s="2"/>
      <c r="Y467" s="145"/>
      <c r="Z467" s="71"/>
      <c r="AA467" s="232"/>
      <c r="AB467" s="72"/>
      <c r="AC467" s="145"/>
      <c r="AD467" s="71"/>
      <c r="AE467" s="307" t="s">
        <v>12369</v>
      </c>
      <c r="AF467" s="225" t="s">
        <v>7358</v>
      </c>
      <c r="AG467" s="103" t="s">
        <v>7390</v>
      </c>
      <c r="AH467" s="162">
        <v>0.7</v>
      </c>
      <c r="AI467" s="269"/>
      <c r="AJ467" s="136"/>
      <c r="AK467" s="75"/>
      <c r="AL467" s="105">
        <f>ROUND(ROUND(ROUND(P463*Y464,0)*$AD$443,0)*AH467-AJ466,0)</f>
        <v>459</v>
      </c>
      <c r="AM467" s="16"/>
    </row>
    <row r="468" spans="1:39" ht="16.75" customHeight="1" x14ac:dyDescent="0.3">
      <c r="A468" s="99">
        <v>33</v>
      </c>
      <c r="B468" s="100" t="s">
        <v>5298</v>
      </c>
      <c r="C468" s="192" t="s">
        <v>17282</v>
      </c>
      <c r="D468" s="70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81"/>
      <c r="P468" s="185"/>
      <c r="Q468" s="2"/>
      <c r="R468" s="2"/>
      <c r="S468" s="44"/>
      <c r="T468" s="43"/>
      <c r="U468" s="8"/>
      <c r="V468" s="8"/>
      <c r="W468" s="8"/>
      <c r="X468" s="8"/>
      <c r="Y468" s="180"/>
      <c r="Z468" s="73"/>
      <c r="AA468" s="232"/>
      <c r="AB468" s="72"/>
      <c r="AC468" s="145"/>
      <c r="AD468" s="71"/>
      <c r="AE468" s="308"/>
      <c r="AF468" s="225" t="s">
        <v>7391</v>
      </c>
      <c r="AG468" s="103" t="s">
        <v>7390</v>
      </c>
      <c r="AH468" s="162">
        <v>0.5</v>
      </c>
      <c r="AI468" s="270"/>
      <c r="AJ468" s="144"/>
      <c r="AK468" s="150"/>
      <c r="AL468" s="105">
        <f>ROUND(ROUND(ROUND(P463*Y464,0)*$AD$443,0)*AH468-AJ466,0)</f>
        <v>327</v>
      </c>
      <c r="AM468" s="16"/>
    </row>
    <row r="469" spans="1:39" ht="16.75" customHeight="1" x14ac:dyDescent="0.3">
      <c r="A469" s="11">
        <v>33</v>
      </c>
      <c r="B469" s="14" t="s">
        <v>5297</v>
      </c>
      <c r="C469" s="10" t="s">
        <v>17281</v>
      </c>
      <c r="D469" s="124"/>
      <c r="E469" s="125"/>
      <c r="F469" s="125"/>
      <c r="G469" s="125"/>
      <c r="H469" s="125"/>
      <c r="I469" s="125"/>
      <c r="J469" s="125"/>
      <c r="K469" s="125"/>
      <c r="L469" s="125"/>
      <c r="M469" s="125"/>
      <c r="N469" s="125"/>
      <c r="O469" s="126"/>
      <c r="P469" s="185"/>
      <c r="Q469" s="2"/>
      <c r="R469" s="2"/>
      <c r="S469" s="44"/>
      <c r="T469" s="281" t="s">
        <v>13491</v>
      </c>
      <c r="U469" s="282"/>
      <c r="V469" s="282"/>
      <c r="W469" s="282"/>
      <c r="X469" s="2"/>
      <c r="Y469" s="145"/>
      <c r="Z469" s="71"/>
      <c r="AA469" s="232"/>
      <c r="AB469" s="72"/>
      <c r="AC469" s="145"/>
      <c r="AD469" s="71"/>
      <c r="AE469" s="36"/>
      <c r="AF469" s="194"/>
      <c r="AG469" s="7"/>
      <c r="AH469" s="7"/>
      <c r="AI469" s="36"/>
      <c r="AJ469" s="7"/>
      <c r="AK469" s="37"/>
      <c r="AL469" s="98">
        <f>ROUND(ROUND(P463*Y470,0)*$AD$443,0)</f>
        <v>677</v>
      </c>
      <c r="AM469" s="66"/>
    </row>
    <row r="470" spans="1:39" ht="16.75" customHeight="1" x14ac:dyDescent="0.3">
      <c r="A470" s="99">
        <v>33</v>
      </c>
      <c r="B470" s="100" t="s">
        <v>5296</v>
      </c>
      <c r="C470" s="192" t="s">
        <v>17280</v>
      </c>
      <c r="D470" s="124"/>
      <c r="E470" s="125"/>
      <c r="F470" s="125"/>
      <c r="G470" s="125"/>
      <c r="H470" s="125"/>
      <c r="I470" s="125"/>
      <c r="J470" s="125"/>
      <c r="K470" s="125"/>
      <c r="L470" s="125"/>
      <c r="M470" s="125"/>
      <c r="N470" s="125"/>
      <c r="O470" s="126"/>
      <c r="P470" s="185"/>
      <c r="Q470" s="2"/>
      <c r="R470" s="2"/>
      <c r="S470" s="44"/>
      <c r="T470" s="284" t="s">
        <v>7405</v>
      </c>
      <c r="U470" s="285"/>
      <c r="V470" s="285"/>
      <c r="W470" s="285"/>
      <c r="X470" s="136" t="s">
        <v>7404</v>
      </c>
      <c r="Y470" s="273">
        <v>0.95</v>
      </c>
      <c r="Z470" s="274"/>
      <c r="AA470" s="233"/>
      <c r="AB470" s="156"/>
      <c r="AC470" s="155"/>
      <c r="AD470" s="157"/>
      <c r="AE470" s="307" t="s">
        <v>12369</v>
      </c>
      <c r="AF470" s="225" t="s">
        <v>7358</v>
      </c>
      <c r="AG470" s="103" t="s">
        <v>7390</v>
      </c>
      <c r="AH470" s="162">
        <v>0.7</v>
      </c>
      <c r="AI470" s="162"/>
      <c r="AJ470" s="162"/>
      <c r="AK470" s="163"/>
      <c r="AL470" s="105">
        <f>ROUND(ROUND(ROUND(P463*Y470,0)*$AD$443,0)*AH470,0)</f>
        <v>474</v>
      </c>
      <c r="AM470" s="66"/>
    </row>
    <row r="471" spans="1:39" ht="16.75" customHeight="1" x14ac:dyDescent="0.3">
      <c r="A471" s="99">
        <v>33</v>
      </c>
      <c r="B471" s="100" t="s">
        <v>5295</v>
      </c>
      <c r="C471" s="192" t="s">
        <v>17279</v>
      </c>
      <c r="D471" s="70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81"/>
      <c r="P471" s="185"/>
      <c r="Q471" s="2"/>
      <c r="R471" s="2"/>
      <c r="S471" s="44"/>
      <c r="T471" s="284"/>
      <c r="U471" s="285"/>
      <c r="V471" s="285"/>
      <c r="W471" s="285"/>
      <c r="X471" s="2"/>
      <c r="Y471" s="145"/>
      <c r="Z471" s="71"/>
      <c r="AA471" s="232"/>
      <c r="AB471" s="72"/>
      <c r="AC471" s="145"/>
      <c r="AD471" s="71"/>
      <c r="AE471" s="308"/>
      <c r="AF471" s="225" t="s">
        <v>7391</v>
      </c>
      <c r="AG471" s="103" t="s">
        <v>7390</v>
      </c>
      <c r="AH471" s="162">
        <v>0.5</v>
      </c>
      <c r="AI471" s="162"/>
      <c r="AJ471" s="162"/>
      <c r="AK471" s="163"/>
      <c r="AL471" s="105">
        <f>ROUND(ROUND(ROUND(P463*Y470,0)*$AD$443,0)*AH471,0)</f>
        <v>339</v>
      </c>
      <c r="AM471" s="16"/>
    </row>
    <row r="472" spans="1:39" ht="16.75" customHeight="1" x14ac:dyDescent="0.3">
      <c r="A472" s="11">
        <v>33</v>
      </c>
      <c r="B472" s="14" t="s">
        <v>5294</v>
      </c>
      <c r="C472" s="10" t="s">
        <v>17278</v>
      </c>
      <c r="D472" s="70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81"/>
      <c r="P472" s="185"/>
      <c r="Q472" s="2"/>
      <c r="R472" s="2"/>
      <c r="S472" s="44"/>
      <c r="T472" s="45"/>
      <c r="U472" s="2"/>
      <c r="V472" s="2"/>
      <c r="W472" s="2"/>
      <c r="X472" s="2"/>
      <c r="Y472" s="145"/>
      <c r="Z472" s="71"/>
      <c r="AA472" s="232"/>
      <c r="AB472" s="72"/>
      <c r="AC472" s="145"/>
      <c r="AD472" s="71"/>
      <c r="AE472" s="36"/>
      <c r="AF472" s="201"/>
      <c r="AG472" s="55"/>
      <c r="AH472" s="141"/>
      <c r="AI472" s="268" t="s">
        <v>7356</v>
      </c>
      <c r="AJ472" s="53">
        <v>5</v>
      </c>
      <c r="AK472" s="181" t="s">
        <v>7357</v>
      </c>
      <c r="AL472" s="98">
        <f>ROUND(ROUND(P463*Y470,0)*$AD$443-AJ472,0)</f>
        <v>672</v>
      </c>
      <c r="AM472" s="16"/>
    </row>
    <row r="473" spans="1:39" ht="16.75" customHeight="1" x14ac:dyDescent="0.3">
      <c r="A473" s="99">
        <v>33</v>
      </c>
      <c r="B473" s="100" t="s">
        <v>5293</v>
      </c>
      <c r="C473" s="192" t="s">
        <v>17277</v>
      </c>
      <c r="D473" s="70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81"/>
      <c r="P473" s="185"/>
      <c r="Q473" s="2"/>
      <c r="R473" s="2"/>
      <c r="S473" s="44"/>
      <c r="T473" s="45"/>
      <c r="U473" s="2"/>
      <c r="V473" s="2"/>
      <c r="W473" s="2"/>
      <c r="X473" s="2"/>
      <c r="Y473" s="145"/>
      <c r="Z473" s="71"/>
      <c r="AA473" s="232"/>
      <c r="AB473" s="72"/>
      <c r="AC473" s="145"/>
      <c r="AD473" s="71"/>
      <c r="AE473" s="307" t="s">
        <v>12369</v>
      </c>
      <c r="AF473" s="225" t="s">
        <v>7358</v>
      </c>
      <c r="AG473" s="103" t="s">
        <v>7390</v>
      </c>
      <c r="AH473" s="162">
        <v>0.7</v>
      </c>
      <c r="AI473" s="269"/>
      <c r="AJ473" s="136"/>
      <c r="AK473" s="75"/>
      <c r="AL473" s="105">
        <f>ROUND(ROUND(ROUND(P463*Y470,0)*$AD$443,0)*AH473-AJ472,0)</f>
        <v>469</v>
      </c>
      <c r="AM473" s="16"/>
    </row>
    <row r="474" spans="1:39" ht="16.75" customHeight="1" x14ac:dyDescent="0.3">
      <c r="A474" s="99">
        <v>33</v>
      </c>
      <c r="B474" s="100" t="s">
        <v>5292</v>
      </c>
      <c r="C474" s="192" t="s">
        <v>17276</v>
      </c>
      <c r="D474" s="70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81"/>
      <c r="P474" s="164"/>
      <c r="Q474" s="8"/>
      <c r="R474" s="8"/>
      <c r="S474" s="24"/>
      <c r="T474" s="43"/>
      <c r="U474" s="8"/>
      <c r="V474" s="8"/>
      <c r="W474" s="8"/>
      <c r="X474" s="8"/>
      <c r="Y474" s="180"/>
      <c r="Z474" s="73"/>
      <c r="AA474" s="232"/>
      <c r="AB474" s="72"/>
      <c r="AC474" s="145"/>
      <c r="AD474" s="71"/>
      <c r="AE474" s="308"/>
      <c r="AF474" s="225" t="s">
        <v>7391</v>
      </c>
      <c r="AG474" s="103" t="s">
        <v>7390</v>
      </c>
      <c r="AH474" s="162">
        <v>0.5</v>
      </c>
      <c r="AI474" s="270"/>
      <c r="AJ474" s="144"/>
      <c r="AK474" s="150"/>
      <c r="AL474" s="105">
        <f>ROUND(ROUND(ROUND(P463*Y470,0)*$AD$443,0)*AH474-AJ472,0)</f>
        <v>334</v>
      </c>
      <c r="AM474" s="16"/>
    </row>
    <row r="475" spans="1:39" ht="16.75" customHeight="1" x14ac:dyDescent="0.3">
      <c r="A475" s="11">
        <v>33</v>
      </c>
      <c r="B475" s="14" t="s">
        <v>5291</v>
      </c>
      <c r="C475" s="10" t="s">
        <v>17275</v>
      </c>
      <c r="D475" s="124"/>
      <c r="E475" s="125"/>
      <c r="F475" s="125"/>
      <c r="G475" s="125"/>
      <c r="H475" s="125"/>
      <c r="I475" s="125"/>
      <c r="J475" s="125"/>
      <c r="K475" s="125"/>
      <c r="L475" s="125"/>
      <c r="M475" s="125"/>
      <c r="N475" s="125"/>
      <c r="O475" s="126"/>
      <c r="P475" s="70" t="s">
        <v>7398</v>
      </c>
      <c r="Q475" s="2"/>
      <c r="R475" s="2"/>
      <c r="S475" s="44"/>
      <c r="T475" s="49"/>
      <c r="U475" s="36"/>
      <c r="V475" s="36"/>
      <c r="W475" s="36"/>
      <c r="X475" s="36"/>
      <c r="Y475" s="217"/>
      <c r="Z475" s="50"/>
      <c r="AA475" s="12"/>
      <c r="AB475" s="45"/>
      <c r="AC475" s="2"/>
      <c r="AD475" s="44"/>
      <c r="AE475" s="36"/>
      <c r="AF475" s="53"/>
      <c r="AG475" s="36"/>
      <c r="AH475" s="36"/>
      <c r="AI475" s="36"/>
      <c r="AJ475" s="36"/>
      <c r="AK475" s="50"/>
      <c r="AL475" s="98">
        <f>ROUND(P481*$AD$443,0)</f>
        <v>655</v>
      </c>
      <c r="AM475" s="16"/>
    </row>
    <row r="476" spans="1:39" ht="16.75" customHeight="1" x14ac:dyDescent="0.3">
      <c r="A476" s="99">
        <v>33</v>
      </c>
      <c r="B476" s="100" t="s">
        <v>5290</v>
      </c>
      <c r="C476" s="192" t="s">
        <v>17274</v>
      </c>
      <c r="D476" s="124"/>
      <c r="E476" s="125"/>
      <c r="F476" s="125"/>
      <c r="G476" s="125"/>
      <c r="H476" s="125"/>
      <c r="I476" s="125"/>
      <c r="J476" s="125"/>
      <c r="K476" s="125"/>
      <c r="L476" s="125"/>
      <c r="M476" s="125"/>
      <c r="N476" s="125"/>
      <c r="O476" s="126"/>
      <c r="P476" s="185"/>
      <c r="Q476" s="2"/>
      <c r="R476" s="2"/>
      <c r="S476" s="44"/>
      <c r="T476" s="45"/>
      <c r="U476" s="2"/>
      <c r="V476" s="2"/>
      <c r="W476" s="2"/>
      <c r="X476" s="2"/>
      <c r="Y476" s="145"/>
      <c r="Z476" s="71"/>
      <c r="AA476" s="232"/>
      <c r="AB476" s="72"/>
      <c r="AC476" s="145"/>
      <c r="AD476" s="71"/>
      <c r="AE476" s="307" t="s">
        <v>12369</v>
      </c>
      <c r="AF476" s="225" t="s">
        <v>7358</v>
      </c>
      <c r="AG476" s="103" t="s">
        <v>7390</v>
      </c>
      <c r="AH476" s="162">
        <v>0.7</v>
      </c>
      <c r="AI476" s="162"/>
      <c r="AJ476" s="162"/>
      <c r="AK476" s="163"/>
      <c r="AL476" s="105">
        <f>ROUND(ROUND(P481*$AD$443,0)*AH476,0)</f>
        <v>459</v>
      </c>
      <c r="AM476" s="16"/>
    </row>
    <row r="477" spans="1:39" ht="16.75" customHeight="1" x14ac:dyDescent="0.3">
      <c r="A477" s="99">
        <v>33</v>
      </c>
      <c r="B477" s="100" t="s">
        <v>5289</v>
      </c>
      <c r="C477" s="192" t="s">
        <v>17273</v>
      </c>
      <c r="D477" s="70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81"/>
      <c r="P477" s="185"/>
      <c r="Q477" s="2"/>
      <c r="R477" s="2"/>
      <c r="S477" s="44"/>
      <c r="T477" s="45"/>
      <c r="U477" s="2"/>
      <c r="V477" s="2"/>
      <c r="W477" s="2"/>
      <c r="X477" s="2"/>
      <c r="Y477" s="145"/>
      <c r="Z477" s="71"/>
      <c r="AA477" s="232"/>
      <c r="AB477" s="72"/>
      <c r="AC477" s="145"/>
      <c r="AD477" s="71"/>
      <c r="AE477" s="308"/>
      <c r="AF477" s="225" t="s">
        <v>7391</v>
      </c>
      <c r="AG477" s="103" t="s">
        <v>7390</v>
      </c>
      <c r="AH477" s="162">
        <v>0.5</v>
      </c>
      <c r="AI477" s="162"/>
      <c r="AJ477" s="162"/>
      <c r="AK477" s="163"/>
      <c r="AL477" s="105">
        <f>ROUND(ROUND(P481*$AD$443,0)*AH477,0)</f>
        <v>328</v>
      </c>
      <c r="AM477" s="16"/>
    </row>
    <row r="478" spans="1:39" ht="16.75" customHeight="1" x14ac:dyDescent="0.3">
      <c r="A478" s="11">
        <v>33</v>
      </c>
      <c r="B478" s="14" t="s">
        <v>5288</v>
      </c>
      <c r="C478" s="10" t="s">
        <v>17272</v>
      </c>
      <c r="D478" s="70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81"/>
      <c r="P478" s="185"/>
      <c r="Q478" s="2"/>
      <c r="R478" s="2"/>
      <c r="S478" s="44"/>
      <c r="T478" s="45"/>
      <c r="U478" s="2"/>
      <c r="V478" s="2"/>
      <c r="W478" s="2"/>
      <c r="X478" s="2"/>
      <c r="Y478" s="145"/>
      <c r="Z478" s="71"/>
      <c r="AA478" s="232"/>
      <c r="AB478" s="72"/>
      <c r="AC478" s="145"/>
      <c r="AD478" s="71"/>
      <c r="AE478" s="36"/>
      <c r="AF478" s="201"/>
      <c r="AG478" s="55"/>
      <c r="AH478" s="141"/>
      <c r="AI478" s="268" t="s">
        <v>7356</v>
      </c>
      <c r="AJ478" s="53">
        <v>5</v>
      </c>
      <c r="AK478" s="181" t="s">
        <v>7357</v>
      </c>
      <c r="AL478" s="98">
        <f>ROUND(P481*$AD$443-AJ478,0)</f>
        <v>650</v>
      </c>
      <c r="AM478" s="16"/>
    </row>
    <row r="479" spans="1:39" ht="16.75" customHeight="1" x14ac:dyDescent="0.3">
      <c r="A479" s="99">
        <v>33</v>
      </c>
      <c r="B479" s="100" t="s">
        <v>5287</v>
      </c>
      <c r="C479" s="192" t="s">
        <v>17271</v>
      </c>
      <c r="D479" s="70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81"/>
      <c r="P479" s="185"/>
      <c r="Q479" s="2"/>
      <c r="R479" s="2"/>
      <c r="S479" s="44"/>
      <c r="T479" s="45"/>
      <c r="U479" s="2"/>
      <c r="V479" s="2"/>
      <c r="W479" s="2"/>
      <c r="X479" s="2"/>
      <c r="Y479" s="145"/>
      <c r="Z479" s="71"/>
      <c r="AA479" s="232"/>
      <c r="AB479" s="72"/>
      <c r="AC479" s="145"/>
      <c r="AD479" s="71"/>
      <c r="AE479" s="307" t="s">
        <v>12369</v>
      </c>
      <c r="AF479" s="225" t="s">
        <v>7358</v>
      </c>
      <c r="AG479" s="103" t="s">
        <v>7390</v>
      </c>
      <c r="AH479" s="162">
        <v>0.7</v>
      </c>
      <c r="AI479" s="269"/>
      <c r="AJ479" s="136"/>
      <c r="AK479" s="75"/>
      <c r="AL479" s="105">
        <f>ROUND(ROUND(P481*$AD$443,0)*AH479-AJ478,0)</f>
        <v>454</v>
      </c>
      <c r="AM479" s="16"/>
    </row>
    <row r="480" spans="1:39" ht="16.75" customHeight="1" x14ac:dyDescent="0.3">
      <c r="A480" s="99">
        <v>33</v>
      </c>
      <c r="B480" s="100" t="s">
        <v>5286</v>
      </c>
      <c r="C480" s="192" t="s">
        <v>17270</v>
      </c>
      <c r="D480" s="70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81"/>
      <c r="P480" s="185"/>
      <c r="Q480" s="2"/>
      <c r="R480" s="2"/>
      <c r="S480" s="44"/>
      <c r="T480" s="45"/>
      <c r="U480" s="2"/>
      <c r="V480" s="2"/>
      <c r="W480" s="2"/>
      <c r="X480" s="2"/>
      <c r="Y480" s="145"/>
      <c r="Z480" s="71"/>
      <c r="AA480" s="232"/>
      <c r="AB480" s="72"/>
      <c r="AC480" s="145"/>
      <c r="AD480" s="71"/>
      <c r="AE480" s="308"/>
      <c r="AF480" s="225" t="s">
        <v>7391</v>
      </c>
      <c r="AG480" s="103" t="s">
        <v>7390</v>
      </c>
      <c r="AH480" s="162">
        <v>0.5</v>
      </c>
      <c r="AI480" s="270"/>
      <c r="AJ480" s="144"/>
      <c r="AK480" s="150"/>
      <c r="AL480" s="105">
        <f>ROUND(ROUND(P481*$AD$443,0)*AH480-AJ478,0)</f>
        <v>323</v>
      </c>
      <c r="AM480" s="16"/>
    </row>
    <row r="481" spans="1:39" ht="16.75" customHeight="1" x14ac:dyDescent="0.3">
      <c r="A481" s="11">
        <v>33</v>
      </c>
      <c r="B481" s="14" t="s">
        <v>5285</v>
      </c>
      <c r="C481" s="10" t="s">
        <v>17269</v>
      </c>
      <c r="D481" s="124"/>
      <c r="E481" s="125"/>
      <c r="F481" s="125"/>
      <c r="G481" s="125"/>
      <c r="H481" s="125"/>
      <c r="I481" s="125"/>
      <c r="J481" s="125"/>
      <c r="K481" s="125"/>
      <c r="L481" s="125"/>
      <c r="M481" s="125"/>
      <c r="N481" s="125"/>
      <c r="O481" s="126"/>
      <c r="P481" s="271">
        <f>'21共同生活援助（日中支援型）'!P265</f>
        <v>936</v>
      </c>
      <c r="Q481" s="272"/>
      <c r="R481" s="2" t="s">
        <v>7388</v>
      </c>
      <c r="S481" s="2"/>
      <c r="T481" s="281" t="s">
        <v>7380</v>
      </c>
      <c r="U481" s="282"/>
      <c r="V481" s="282"/>
      <c r="W481" s="282"/>
      <c r="X481" s="36"/>
      <c r="Y481" s="217"/>
      <c r="Z481" s="74"/>
      <c r="AA481" s="232"/>
      <c r="AB481" s="72"/>
      <c r="AC481" s="145"/>
      <c r="AD481" s="71"/>
      <c r="AE481" s="36"/>
      <c r="AF481" s="194"/>
      <c r="AG481" s="7"/>
      <c r="AH481" s="7"/>
      <c r="AI481" s="36"/>
      <c r="AJ481" s="7"/>
      <c r="AK481" s="37"/>
      <c r="AL481" s="98">
        <f>ROUND(ROUND(P481*Y482,0)*$AD$443,0)</f>
        <v>609</v>
      </c>
      <c r="AM481" s="66"/>
    </row>
    <row r="482" spans="1:39" ht="16.75" customHeight="1" x14ac:dyDescent="0.3">
      <c r="A482" s="99">
        <v>33</v>
      </c>
      <c r="B482" s="100" t="s">
        <v>5284</v>
      </c>
      <c r="C482" s="192" t="s">
        <v>17268</v>
      </c>
      <c r="D482" s="124"/>
      <c r="E482" s="125"/>
      <c r="F482" s="125"/>
      <c r="G482" s="125"/>
      <c r="H482" s="125"/>
      <c r="I482" s="125"/>
      <c r="J482" s="125"/>
      <c r="K482" s="125"/>
      <c r="L482" s="125"/>
      <c r="M482" s="125"/>
      <c r="N482" s="125"/>
      <c r="O482" s="126"/>
      <c r="P482" s="72"/>
      <c r="Q482" s="145"/>
      <c r="R482" s="2"/>
      <c r="S482" s="2"/>
      <c r="T482" s="284"/>
      <c r="U482" s="285"/>
      <c r="V482" s="285"/>
      <c r="W482" s="285"/>
      <c r="X482" s="136" t="s">
        <v>7404</v>
      </c>
      <c r="Y482" s="273">
        <v>0.93</v>
      </c>
      <c r="Z482" s="274"/>
      <c r="AA482" s="233"/>
      <c r="AB482" s="156"/>
      <c r="AC482" s="155"/>
      <c r="AD482" s="157"/>
      <c r="AE482" s="307" t="s">
        <v>12369</v>
      </c>
      <c r="AF482" s="225" t="s">
        <v>7358</v>
      </c>
      <c r="AG482" s="103" t="s">
        <v>7390</v>
      </c>
      <c r="AH482" s="162">
        <v>0.7</v>
      </c>
      <c r="AI482" s="162"/>
      <c r="AJ482" s="162"/>
      <c r="AK482" s="163"/>
      <c r="AL482" s="105">
        <f>ROUND(ROUND(ROUND(P481*Y482,0)*$AD$443,0)*AH482,0)</f>
        <v>426</v>
      </c>
      <c r="AM482" s="66"/>
    </row>
    <row r="483" spans="1:39" ht="16.75" customHeight="1" x14ac:dyDescent="0.3">
      <c r="A483" s="99">
        <v>33</v>
      </c>
      <c r="B483" s="100" t="s">
        <v>5283</v>
      </c>
      <c r="C483" s="192" t="s">
        <v>17267</v>
      </c>
      <c r="D483" s="70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81"/>
      <c r="P483" s="185"/>
      <c r="Q483" s="2"/>
      <c r="R483" s="2"/>
      <c r="S483" s="44"/>
      <c r="T483" s="284"/>
      <c r="U483" s="285"/>
      <c r="V483" s="285"/>
      <c r="W483" s="285"/>
      <c r="X483" s="2"/>
      <c r="Y483" s="145"/>
      <c r="Z483" s="71"/>
      <c r="AA483" s="232"/>
      <c r="AB483" s="72"/>
      <c r="AC483" s="145"/>
      <c r="AD483" s="71"/>
      <c r="AE483" s="308"/>
      <c r="AF483" s="225" t="s">
        <v>7391</v>
      </c>
      <c r="AG483" s="103" t="s">
        <v>7390</v>
      </c>
      <c r="AH483" s="162">
        <v>0.5</v>
      </c>
      <c r="AI483" s="162"/>
      <c r="AJ483" s="162"/>
      <c r="AK483" s="163"/>
      <c r="AL483" s="105">
        <f>ROUND(ROUND(ROUND(P481*Y482,0)*$AD$443,0)*AH483,0)</f>
        <v>305</v>
      </c>
      <c r="AM483" s="16"/>
    </row>
    <row r="484" spans="1:39" ht="16.75" customHeight="1" x14ac:dyDescent="0.3">
      <c r="A484" s="11">
        <v>33</v>
      </c>
      <c r="B484" s="14" t="s">
        <v>5282</v>
      </c>
      <c r="C484" s="10" t="s">
        <v>17266</v>
      </c>
      <c r="D484" s="70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81"/>
      <c r="P484" s="185"/>
      <c r="Q484" s="2"/>
      <c r="R484" s="2"/>
      <c r="S484" s="44"/>
      <c r="T484" s="45"/>
      <c r="U484" s="2"/>
      <c r="V484" s="2"/>
      <c r="W484" s="2"/>
      <c r="X484" s="2"/>
      <c r="Y484" s="145"/>
      <c r="Z484" s="71"/>
      <c r="AA484" s="232"/>
      <c r="AB484" s="72"/>
      <c r="AC484" s="145"/>
      <c r="AD484" s="71"/>
      <c r="AE484" s="36"/>
      <c r="AF484" s="201"/>
      <c r="AG484" s="55"/>
      <c r="AH484" s="141"/>
      <c r="AI484" s="268" t="s">
        <v>7356</v>
      </c>
      <c r="AJ484" s="53">
        <v>5</v>
      </c>
      <c r="AK484" s="181" t="s">
        <v>7357</v>
      </c>
      <c r="AL484" s="98">
        <f>ROUND(ROUND(P481*Y482,0)*$AD$443-AJ484,0)</f>
        <v>604</v>
      </c>
      <c r="AM484" s="16"/>
    </row>
    <row r="485" spans="1:39" ht="16.75" customHeight="1" x14ac:dyDescent="0.3">
      <c r="A485" s="99">
        <v>33</v>
      </c>
      <c r="B485" s="100" t="s">
        <v>5281</v>
      </c>
      <c r="C485" s="192" t="s">
        <v>17265</v>
      </c>
      <c r="D485" s="70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81"/>
      <c r="P485" s="185"/>
      <c r="Q485" s="2"/>
      <c r="R485" s="2"/>
      <c r="S485" s="44"/>
      <c r="T485" s="45"/>
      <c r="U485" s="2"/>
      <c r="V485" s="2"/>
      <c r="W485" s="2"/>
      <c r="X485" s="2"/>
      <c r="Y485" s="145"/>
      <c r="Z485" s="71"/>
      <c r="AA485" s="232"/>
      <c r="AB485" s="72"/>
      <c r="AC485" s="145"/>
      <c r="AD485" s="71"/>
      <c r="AE485" s="307" t="s">
        <v>12369</v>
      </c>
      <c r="AF485" s="225" t="s">
        <v>7358</v>
      </c>
      <c r="AG485" s="103" t="s">
        <v>7390</v>
      </c>
      <c r="AH485" s="162">
        <v>0.7</v>
      </c>
      <c r="AI485" s="269"/>
      <c r="AJ485" s="136"/>
      <c r="AK485" s="75"/>
      <c r="AL485" s="105">
        <f>ROUND(ROUND(ROUND(P481*Y482,0)*$AD$443,0)*AH485-AJ484,0)</f>
        <v>421</v>
      </c>
      <c r="AM485" s="16"/>
    </row>
    <row r="486" spans="1:39" ht="16.75" customHeight="1" x14ac:dyDescent="0.3">
      <c r="A486" s="99">
        <v>33</v>
      </c>
      <c r="B486" s="100" t="s">
        <v>5280</v>
      </c>
      <c r="C486" s="192" t="s">
        <v>17264</v>
      </c>
      <c r="D486" s="70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81"/>
      <c r="P486" s="185"/>
      <c r="Q486" s="2"/>
      <c r="R486" s="2"/>
      <c r="S486" s="44"/>
      <c r="T486" s="43"/>
      <c r="U486" s="8"/>
      <c r="V486" s="8"/>
      <c r="W486" s="8"/>
      <c r="X486" s="8"/>
      <c r="Y486" s="180"/>
      <c r="Z486" s="73"/>
      <c r="AA486" s="232"/>
      <c r="AB486" s="72"/>
      <c r="AC486" s="145"/>
      <c r="AD486" s="71"/>
      <c r="AE486" s="308"/>
      <c r="AF486" s="225" t="s">
        <v>7391</v>
      </c>
      <c r="AG486" s="103" t="s">
        <v>7390</v>
      </c>
      <c r="AH486" s="162">
        <v>0.5</v>
      </c>
      <c r="AI486" s="270"/>
      <c r="AJ486" s="144"/>
      <c r="AK486" s="150"/>
      <c r="AL486" s="105">
        <f>ROUND(ROUND(ROUND(P481*Y482,0)*$AD$443,0)*AH486-AJ484,0)</f>
        <v>300</v>
      </c>
      <c r="AM486" s="16"/>
    </row>
    <row r="487" spans="1:39" ht="16.75" customHeight="1" x14ac:dyDescent="0.3">
      <c r="A487" s="11">
        <v>33</v>
      </c>
      <c r="B487" s="14" t="s">
        <v>5279</v>
      </c>
      <c r="C487" s="10" t="s">
        <v>17263</v>
      </c>
      <c r="D487" s="124"/>
      <c r="E487" s="125"/>
      <c r="F487" s="125"/>
      <c r="G487" s="125"/>
      <c r="H487" s="125"/>
      <c r="I487" s="125"/>
      <c r="J487" s="125"/>
      <c r="K487" s="125"/>
      <c r="L487" s="125"/>
      <c r="M487" s="125"/>
      <c r="N487" s="125"/>
      <c r="O487" s="126"/>
      <c r="P487" s="185"/>
      <c r="Q487" s="2"/>
      <c r="R487" s="2"/>
      <c r="S487" s="44"/>
      <c r="T487" s="281" t="s">
        <v>13491</v>
      </c>
      <c r="U487" s="282"/>
      <c r="V487" s="282"/>
      <c r="W487" s="282"/>
      <c r="X487" s="2"/>
      <c r="Y487" s="145"/>
      <c r="Z487" s="71"/>
      <c r="AA487" s="232"/>
      <c r="AB487" s="72"/>
      <c r="AC487" s="145"/>
      <c r="AD487" s="71"/>
      <c r="AE487" s="36"/>
      <c r="AF487" s="194"/>
      <c r="AG487" s="7"/>
      <c r="AH487" s="7"/>
      <c r="AI487" s="36"/>
      <c r="AJ487" s="7"/>
      <c r="AK487" s="37"/>
      <c r="AL487" s="98">
        <f>ROUND(ROUND(P481*Y488,0)*$AD$443,0)</f>
        <v>622</v>
      </c>
      <c r="AM487" s="66"/>
    </row>
    <row r="488" spans="1:39" ht="16.75" customHeight="1" x14ac:dyDescent="0.3">
      <c r="A488" s="99">
        <v>33</v>
      </c>
      <c r="B488" s="100" t="s">
        <v>5278</v>
      </c>
      <c r="C488" s="192" t="s">
        <v>17262</v>
      </c>
      <c r="D488" s="124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6"/>
      <c r="P488" s="185"/>
      <c r="Q488" s="2"/>
      <c r="R488" s="2"/>
      <c r="S488" s="44"/>
      <c r="T488" s="284" t="s">
        <v>7405</v>
      </c>
      <c r="U488" s="285"/>
      <c r="V488" s="285"/>
      <c r="W488" s="285"/>
      <c r="X488" s="136" t="s">
        <v>7404</v>
      </c>
      <c r="Y488" s="273">
        <v>0.95</v>
      </c>
      <c r="Z488" s="274"/>
      <c r="AA488" s="233"/>
      <c r="AB488" s="156"/>
      <c r="AC488" s="155"/>
      <c r="AD488" s="157"/>
      <c r="AE488" s="307" t="s">
        <v>12369</v>
      </c>
      <c r="AF488" s="225" t="s">
        <v>7358</v>
      </c>
      <c r="AG488" s="103" t="s">
        <v>7390</v>
      </c>
      <c r="AH488" s="162">
        <v>0.7</v>
      </c>
      <c r="AI488" s="162"/>
      <c r="AJ488" s="162"/>
      <c r="AK488" s="163"/>
      <c r="AL488" s="105">
        <f>ROUND(ROUND(ROUND(P481*Y488,0)*$AD$443,0)*AH488,0)</f>
        <v>435</v>
      </c>
      <c r="AM488" s="66"/>
    </row>
    <row r="489" spans="1:39" ht="16.75" customHeight="1" x14ac:dyDescent="0.3">
      <c r="A489" s="99">
        <v>33</v>
      </c>
      <c r="B489" s="100" t="s">
        <v>5277</v>
      </c>
      <c r="C489" s="192" t="s">
        <v>17261</v>
      </c>
      <c r="D489" s="70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81"/>
      <c r="P489" s="185"/>
      <c r="Q489" s="2"/>
      <c r="R489" s="2"/>
      <c r="S489" s="44"/>
      <c r="T489" s="284"/>
      <c r="U489" s="285"/>
      <c r="V489" s="285"/>
      <c r="W489" s="285"/>
      <c r="X489" s="2"/>
      <c r="Y489" s="145"/>
      <c r="Z489" s="71"/>
      <c r="AA489" s="232"/>
      <c r="AB489" s="72"/>
      <c r="AC489" s="145"/>
      <c r="AD489" s="71"/>
      <c r="AE489" s="308"/>
      <c r="AF489" s="225" t="s">
        <v>7391</v>
      </c>
      <c r="AG489" s="103" t="s">
        <v>7390</v>
      </c>
      <c r="AH489" s="162">
        <v>0.5</v>
      </c>
      <c r="AI489" s="162"/>
      <c r="AJ489" s="162"/>
      <c r="AK489" s="163"/>
      <c r="AL489" s="105">
        <f>ROUND(ROUND(ROUND(P481*Y488,0)*$AD$443,0)*AH489,0)</f>
        <v>311</v>
      </c>
      <c r="AM489" s="16"/>
    </row>
    <row r="490" spans="1:39" ht="16.75" customHeight="1" x14ac:dyDescent="0.3">
      <c r="A490" s="11">
        <v>33</v>
      </c>
      <c r="B490" s="14" t="s">
        <v>5276</v>
      </c>
      <c r="C490" s="10" t="s">
        <v>17260</v>
      </c>
      <c r="D490" s="70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81"/>
      <c r="P490" s="185"/>
      <c r="Q490" s="2"/>
      <c r="R490" s="2"/>
      <c r="S490" s="44"/>
      <c r="T490" s="45"/>
      <c r="U490" s="2"/>
      <c r="V490" s="2"/>
      <c r="W490" s="2"/>
      <c r="X490" s="2"/>
      <c r="Y490" s="145"/>
      <c r="Z490" s="71"/>
      <c r="AA490" s="232"/>
      <c r="AB490" s="72"/>
      <c r="AC490" s="145"/>
      <c r="AD490" s="71"/>
      <c r="AE490" s="36"/>
      <c r="AF490" s="201"/>
      <c r="AG490" s="55"/>
      <c r="AH490" s="141"/>
      <c r="AI490" s="268" t="s">
        <v>7356</v>
      </c>
      <c r="AJ490" s="53">
        <v>5</v>
      </c>
      <c r="AK490" s="181" t="s">
        <v>7357</v>
      </c>
      <c r="AL490" s="98">
        <f>ROUND(ROUND(P481*Y488,0)*$AD$443-AJ490,0)</f>
        <v>617</v>
      </c>
      <c r="AM490" s="16"/>
    </row>
    <row r="491" spans="1:39" ht="16.75" customHeight="1" x14ac:dyDescent="0.3">
      <c r="A491" s="99">
        <v>33</v>
      </c>
      <c r="B491" s="100" t="s">
        <v>5275</v>
      </c>
      <c r="C491" s="192" t="s">
        <v>17259</v>
      </c>
      <c r="D491" s="70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81"/>
      <c r="P491" s="185"/>
      <c r="Q491" s="2"/>
      <c r="R491" s="2"/>
      <c r="S491" s="44"/>
      <c r="T491" s="45"/>
      <c r="U491" s="2"/>
      <c r="V491" s="2"/>
      <c r="W491" s="2"/>
      <c r="X491" s="2"/>
      <c r="Y491" s="145"/>
      <c r="Z491" s="71"/>
      <c r="AA491" s="232"/>
      <c r="AB491" s="72"/>
      <c r="AC491" s="145"/>
      <c r="AD491" s="71"/>
      <c r="AE491" s="307" t="s">
        <v>12369</v>
      </c>
      <c r="AF491" s="225" t="s">
        <v>7358</v>
      </c>
      <c r="AG491" s="103" t="s">
        <v>7390</v>
      </c>
      <c r="AH491" s="162">
        <v>0.7</v>
      </c>
      <c r="AI491" s="269"/>
      <c r="AJ491" s="136"/>
      <c r="AK491" s="75"/>
      <c r="AL491" s="105">
        <f>ROUND(ROUND(ROUND(P481*Y488,0)*$AD$443,0)*AH491-AJ490,0)</f>
        <v>430</v>
      </c>
      <c r="AM491" s="16"/>
    </row>
    <row r="492" spans="1:39" ht="16.75" customHeight="1" x14ac:dyDescent="0.3">
      <c r="A492" s="99">
        <v>33</v>
      </c>
      <c r="B492" s="100" t="s">
        <v>5274</v>
      </c>
      <c r="C492" s="192" t="s">
        <v>17258</v>
      </c>
      <c r="D492" s="70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81"/>
      <c r="P492" s="185"/>
      <c r="Q492" s="2"/>
      <c r="R492" s="2"/>
      <c r="S492" s="44"/>
      <c r="T492" s="43"/>
      <c r="U492" s="8"/>
      <c r="V492" s="8"/>
      <c r="W492" s="8"/>
      <c r="X492" s="8"/>
      <c r="Y492" s="180"/>
      <c r="Z492" s="73"/>
      <c r="AA492" s="232"/>
      <c r="AB492" s="72"/>
      <c r="AC492" s="145"/>
      <c r="AD492" s="71"/>
      <c r="AE492" s="308"/>
      <c r="AF492" s="225" t="s">
        <v>7391</v>
      </c>
      <c r="AG492" s="103" t="s">
        <v>7390</v>
      </c>
      <c r="AH492" s="162">
        <v>0.5</v>
      </c>
      <c r="AI492" s="270"/>
      <c r="AJ492" s="144"/>
      <c r="AK492" s="150"/>
      <c r="AL492" s="105">
        <f>ROUND(ROUND(ROUND(P481*Y488,0)*$AD$443,0)*AH492-AJ490,0)</f>
        <v>306</v>
      </c>
      <c r="AM492" s="16"/>
    </row>
    <row r="493" spans="1:39" ht="16.75" customHeight="1" x14ac:dyDescent="0.3">
      <c r="A493" s="11">
        <v>33</v>
      </c>
      <c r="B493" s="14" t="s">
        <v>5273</v>
      </c>
      <c r="C493" s="10" t="s">
        <v>17257</v>
      </c>
      <c r="D493" s="124"/>
      <c r="E493" s="125"/>
      <c r="F493" s="125"/>
      <c r="G493" s="125"/>
      <c r="H493" s="125"/>
      <c r="I493" s="125"/>
      <c r="J493" s="125"/>
      <c r="K493" s="125"/>
      <c r="L493" s="125"/>
      <c r="M493" s="125"/>
      <c r="N493" s="125"/>
      <c r="O493" s="126"/>
      <c r="P493" s="167" t="s">
        <v>7734</v>
      </c>
      <c r="Q493" s="36"/>
      <c r="R493" s="36"/>
      <c r="S493" s="50"/>
      <c r="T493" s="49"/>
      <c r="U493" s="36"/>
      <c r="V493" s="36"/>
      <c r="W493" s="36"/>
      <c r="X493" s="36"/>
      <c r="Y493" s="217"/>
      <c r="Z493" s="50"/>
      <c r="AA493" s="12"/>
      <c r="AB493" s="45"/>
      <c r="AC493" s="2"/>
      <c r="AD493" s="44"/>
      <c r="AE493" s="36"/>
      <c r="AF493" s="53"/>
      <c r="AG493" s="36"/>
      <c r="AH493" s="36"/>
      <c r="AI493" s="36"/>
      <c r="AJ493" s="36"/>
      <c r="AK493" s="50"/>
      <c r="AL493" s="98">
        <f>ROUND(P499*$AD$443,0)</f>
        <v>526</v>
      </c>
      <c r="AM493" s="16"/>
    </row>
    <row r="494" spans="1:39" ht="16.75" customHeight="1" x14ac:dyDescent="0.3">
      <c r="A494" s="99">
        <v>33</v>
      </c>
      <c r="B494" s="100" t="s">
        <v>5272</v>
      </c>
      <c r="C494" s="192" t="s">
        <v>17256</v>
      </c>
      <c r="D494" s="124"/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6"/>
      <c r="P494" s="185"/>
      <c r="Q494" s="2"/>
      <c r="R494" s="2"/>
      <c r="S494" s="44"/>
      <c r="T494" s="45"/>
      <c r="U494" s="2"/>
      <c r="V494" s="2"/>
      <c r="W494" s="2"/>
      <c r="X494" s="2"/>
      <c r="Y494" s="145"/>
      <c r="Z494" s="71"/>
      <c r="AA494" s="232"/>
      <c r="AB494" s="72"/>
      <c r="AC494" s="145"/>
      <c r="AD494" s="71"/>
      <c r="AE494" s="307" t="s">
        <v>12369</v>
      </c>
      <c r="AF494" s="225" t="s">
        <v>7358</v>
      </c>
      <c r="AG494" s="103" t="s">
        <v>7390</v>
      </c>
      <c r="AH494" s="162">
        <v>0.7</v>
      </c>
      <c r="AI494" s="162"/>
      <c r="AJ494" s="162"/>
      <c r="AK494" s="163"/>
      <c r="AL494" s="105">
        <f>ROUND(ROUND(P499*$AD$443,0)*AH494,0)</f>
        <v>368</v>
      </c>
      <c r="AM494" s="16"/>
    </row>
    <row r="495" spans="1:39" ht="16.75" customHeight="1" x14ac:dyDescent="0.3">
      <c r="A495" s="99">
        <v>33</v>
      </c>
      <c r="B495" s="100" t="s">
        <v>5271</v>
      </c>
      <c r="C495" s="192" t="s">
        <v>17255</v>
      </c>
      <c r="D495" s="70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81"/>
      <c r="P495" s="185"/>
      <c r="Q495" s="2"/>
      <c r="R495" s="2"/>
      <c r="S495" s="44"/>
      <c r="T495" s="45"/>
      <c r="U495" s="2"/>
      <c r="V495" s="2"/>
      <c r="W495" s="2"/>
      <c r="X495" s="2"/>
      <c r="Y495" s="145"/>
      <c r="Z495" s="71"/>
      <c r="AA495" s="232"/>
      <c r="AB495" s="72"/>
      <c r="AC495" s="145"/>
      <c r="AD495" s="71"/>
      <c r="AE495" s="308"/>
      <c r="AF495" s="225" t="s">
        <v>7391</v>
      </c>
      <c r="AG495" s="103" t="s">
        <v>7390</v>
      </c>
      <c r="AH495" s="162">
        <v>0.5</v>
      </c>
      <c r="AI495" s="162"/>
      <c r="AJ495" s="162"/>
      <c r="AK495" s="163"/>
      <c r="AL495" s="105">
        <f>ROUND(ROUND(P499*$AD$443,0)*AH495,0)</f>
        <v>263</v>
      </c>
      <c r="AM495" s="16"/>
    </row>
    <row r="496" spans="1:39" ht="16.75" customHeight="1" x14ac:dyDescent="0.3">
      <c r="A496" s="11">
        <v>33</v>
      </c>
      <c r="B496" s="14" t="s">
        <v>5270</v>
      </c>
      <c r="C496" s="10" t="s">
        <v>17254</v>
      </c>
      <c r="D496" s="70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81"/>
      <c r="P496" s="185"/>
      <c r="Q496" s="2"/>
      <c r="R496" s="2"/>
      <c r="S496" s="44"/>
      <c r="T496" s="45"/>
      <c r="U496" s="2"/>
      <c r="V496" s="2"/>
      <c r="W496" s="2"/>
      <c r="X496" s="2"/>
      <c r="Y496" s="145"/>
      <c r="Z496" s="71"/>
      <c r="AA496" s="232"/>
      <c r="AB496" s="72"/>
      <c r="AC496" s="145"/>
      <c r="AD496" s="71"/>
      <c r="AE496" s="36"/>
      <c r="AF496" s="201"/>
      <c r="AG496" s="55"/>
      <c r="AH496" s="141"/>
      <c r="AI496" s="268" t="s">
        <v>7356</v>
      </c>
      <c r="AJ496" s="53">
        <v>5</v>
      </c>
      <c r="AK496" s="181" t="s">
        <v>7357</v>
      </c>
      <c r="AL496" s="98">
        <f>ROUND(P499*$AD$443-AJ496,0)</f>
        <v>521</v>
      </c>
      <c r="AM496" s="16"/>
    </row>
    <row r="497" spans="1:39" ht="16.75" customHeight="1" x14ac:dyDescent="0.3">
      <c r="A497" s="99">
        <v>33</v>
      </c>
      <c r="B497" s="100" t="s">
        <v>5269</v>
      </c>
      <c r="C497" s="192" t="s">
        <v>17253</v>
      </c>
      <c r="D497" s="70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81"/>
      <c r="P497" s="185"/>
      <c r="Q497" s="2"/>
      <c r="R497" s="2"/>
      <c r="S497" s="44"/>
      <c r="T497" s="45"/>
      <c r="U497" s="2"/>
      <c r="V497" s="2"/>
      <c r="W497" s="2"/>
      <c r="X497" s="2"/>
      <c r="Y497" s="145"/>
      <c r="Z497" s="71"/>
      <c r="AA497" s="232"/>
      <c r="AB497" s="72"/>
      <c r="AC497" s="145"/>
      <c r="AD497" s="71"/>
      <c r="AE497" s="307" t="s">
        <v>12369</v>
      </c>
      <c r="AF497" s="225" t="s">
        <v>7358</v>
      </c>
      <c r="AG497" s="103" t="s">
        <v>7390</v>
      </c>
      <c r="AH497" s="162">
        <v>0.7</v>
      </c>
      <c r="AI497" s="269"/>
      <c r="AJ497" s="136"/>
      <c r="AK497" s="75"/>
      <c r="AL497" s="105">
        <f>ROUND(ROUND(P499*$AD$443,0)*AH497-AJ496,0)</f>
        <v>363</v>
      </c>
      <c r="AM497" s="16"/>
    </row>
    <row r="498" spans="1:39" ht="16.75" customHeight="1" x14ac:dyDescent="0.3">
      <c r="A498" s="99">
        <v>33</v>
      </c>
      <c r="B498" s="100" t="s">
        <v>5268</v>
      </c>
      <c r="C498" s="192" t="s">
        <v>17252</v>
      </c>
      <c r="D498" s="70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81"/>
      <c r="P498" s="185"/>
      <c r="Q498" s="2"/>
      <c r="R498" s="2"/>
      <c r="S498" s="44"/>
      <c r="T498" s="45"/>
      <c r="U498" s="2"/>
      <c r="V498" s="2"/>
      <c r="W498" s="2"/>
      <c r="X498" s="2"/>
      <c r="Y498" s="145"/>
      <c r="Z498" s="71"/>
      <c r="AA498" s="232"/>
      <c r="AB498" s="72"/>
      <c r="AC498" s="145"/>
      <c r="AD498" s="71"/>
      <c r="AE498" s="308"/>
      <c r="AF498" s="225" t="s">
        <v>7391</v>
      </c>
      <c r="AG498" s="103" t="s">
        <v>7390</v>
      </c>
      <c r="AH498" s="162">
        <v>0.5</v>
      </c>
      <c r="AI498" s="270"/>
      <c r="AJ498" s="144"/>
      <c r="AK498" s="150"/>
      <c r="AL498" s="105">
        <f>ROUND(ROUND(P499*$AD$443,0)*AH498-AJ496,0)</f>
        <v>258</v>
      </c>
      <c r="AM498" s="16"/>
    </row>
    <row r="499" spans="1:39" ht="16.75" customHeight="1" x14ac:dyDescent="0.3">
      <c r="A499" s="11">
        <v>33</v>
      </c>
      <c r="B499" s="14" t="s">
        <v>5267</v>
      </c>
      <c r="C499" s="10" t="s">
        <v>17251</v>
      </c>
      <c r="D499" s="124"/>
      <c r="E499" s="125"/>
      <c r="F499" s="125"/>
      <c r="G499" s="125"/>
      <c r="H499" s="125"/>
      <c r="I499" s="125"/>
      <c r="J499" s="125"/>
      <c r="K499" s="125"/>
      <c r="L499" s="125"/>
      <c r="M499" s="125"/>
      <c r="N499" s="125"/>
      <c r="O499" s="126"/>
      <c r="P499" s="271">
        <f>'21共同生活援助（日中支援型）'!P283</f>
        <v>751</v>
      </c>
      <c r="Q499" s="272"/>
      <c r="R499" s="2" t="s">
        <v>7388</v>
      </c>
      <c r="S499" s="44"/>
      <c r="T499" s="281" t="s">
        <v>7380</v>
      </c>
      <c r="U499" s="282"/>
      <c r="V499" s="282"/>
      <c r="W499" s="282"/>
      <c r="X499" s="36"/>
      <c r="Y499" s="217"/>
      <c r="Z499" s="74"/>
      <c r="AA499" s="232"/>
      <c r="AB499" s="72"/>
      <c r="AC499" s="145"/>
      <c r="AD499" s="71"/>
      <c r="AE499" s="36"/>
      <c r="AF499" s="194"/>
      <c r="AG499" s="7"/>
      <c r="AH499" s="7"/>
      <c r="AI499" s="36"/>
      <c r="AJ499" s="7"/>
      <c r="AK499" s="37"/>
      <c r="AL499" s="98">
        <f>ROUND(ROUND(P499*Y500,0)*$AD$443,0)</f>
        <v>489</v>
      </c>
      <c r="AM499" s="66"/>
    </row>
    <row r="500" spans="1:39" ht="16.75" customHeight="1" x14ac:dyDescent="0.3">
      <c r="A500" s="99">
        <v>33</v>
      </c>
      <c r="B500" s="100" t="s">
        <v>5266</v>
      </c>
      <c r="C500" s="192" t="s">
        <v>17250</v>
      </c>
      <c r="D500" s="124"/>
      <c r="E500" s="125"/>
      <c r="F500" s="125"/>
      <c r="G500" s="125"/>
      <c r="H500" s="125"/>
      <c r="I500" s="125"/>
      <c r="J500" s="125"/>
      <c r="K500" s="125"/>
      <c r="L500" s="125"/>
      <c r="M500" s="125"/>
      <c r="N500" s="125"/>
      <c r="O500" s="126"/>
      <c r="P500" s="72"/>
      <c r="Q500" s="145"/>
      <c r="R500" s="2"/>
      <c r="S500" s="44"/>
      <c r="T500" s="284"/>
      <c r="U500" s="285"/>
      <c r="V500" s="285"/>
      <c r="W500" s="285"/>
      <c r="X500" s="136" t="s">
        <v>11463</v>
      </c>
      <c r="Y500" s="273">
        <v>0.93</v>
      </c>
      <c r="Z500" s="274"/>
      <c r="AA500" s="233"/>
      <c r="AB500" s="156"/>
      <c r="AC500" s="155"/>
      <c r="AD500" s="157"/>
      <c r="AE500" s="307" t="s">
        <v>16685</v>
      </c>
      <c r="AF500" s="225" t="s">
        <v>11458</v>
      </c>
      <c r="AG500" s="103" t="s">
        <v>11455</v>
      </c>
      <c r="AH500" s="162">
        <v>0.7</v>
      </c>
      <c r="AI500" s="162"/>
      <c r="AJ500" s="162"/>
      <c r="AK500" s="163"/>
      <c r="AL500" s="105">
        <f>ROUND(ROUND(ROUND(P499*Y500,0)*$AD$443,0)*AH500,0)</f>
        <v>342</v>
      </c>
      <c r="AM500" s="66"/>
    </row>
    <row r="501" spans="1:39" ht="16.75" customHeight="1" x14ac:dyDescent="0.3">
      <c r="A501" s="99">
        <v>33</v>
      </c>
      <c r="B501" s="100" t="s">
        <v>5265</v>
      </c>
      <c r="C501" s="192" t="s">
        <v>17249</v>
      </c>
      <c r="D501" s="70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81"/>
      <c r="P501" s="185"/>
      <c r="Q501" s="2"/>
      <c r="R501" s="2"/>
      <c r="S501" s="44"/>
      <c r="T501" s="284"/>
      <c r="U501" s="285"/>
      <c r="V501" s="285"/>
      <c r="W501" s="285"/>
      <c r="X501" s="2"/>
      <c r="Y501" s="145"/>
      <c r="Z501" s="71"/>
      <c r="AA501" s="232"/>
      <c r="AB501" s="72"/>
      <c r="AC501" s="145"/>
      <c r="AD501" s="71"/>
      <c r="AE501" s="308"/>
      <c r="AF501" s="225" t="s">
        <v>11456</v>
      </c>
      <c r="AG501" s="103" t="s">
        <v>11455</v>
      </c>
      <c r="AH501" s="162">
        <v>0.5</v>
      </c>
      <c r="AI501" s="162"/>
      <c r="AJ501" s="162"/>
      <c r="AK501" s="163"/>
      <c r="AL501" s="105">
        <f>ROUND(ROUND(ROUND(P499*Y500,0)*$AD$443,0)*AH501,0)</f>
        <v>245</v>
      </c>
      <c r="AM501" s="16"/>
    </row>
    <row r="502" spans="1:39" ht="16.75" customHeight="1" x14ac:dyDescent="0.3">
      <c r="A502" s="11">
        <v>33</v>
      </c>
      <c r="B502" s="14" t="s">
        <v>5264</v>
      </c>
      <c r="C502" s="10" t="s">
        <v>17248</v>
      </c>
      <c r="D502" s="70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81"/>
      <c r="P502" s="185"/>
      <c r="Q502" s="2"/>
      <c r="R502" s="2"/>
      <c r="S502" s="44"/>
      <c r="T502" s="45"/>
      <c r="U502" s="2"/>
      <c r="V502" s="2"/>
      <c r="W502" s="2"/>
      <c r="X502" s="2"/>
      <c r="Y502" s="145"/>
      <c r="Z502" s="71"/>
      <c r="AA502" s="232"/>
      <c r="AB502" s="72"/>
      <c r="AC502" s="145"/>
      <c r="AD502" s="71"/>
      <c r="AE502" s="36"/>
      <c r="AF502" s="201"/>
      <c r="AG502" s="55"/>
      <c r="AH502" s="141"/>
      <c r="AI502" s="268" t="s">
        <v>7356</v>
      </c>
      <c r="AJ502" s="53">
        <v>5</v>
      </c>
      <c r="AK502" s="181" t="s">
        <v>7357</v>
      </c>
      <c r="AL502" s="98">
        <f>ROUND(ROUND(P499*Y500,0)*$AD$443-AJ502,0)</f>
        <v>484</v>
      </c>
      <c r="AM502" s="16"/>
    </row>
    <row r="503" spans="1:39" ht="16.75" customHeight="1" x14ac:dyDescent="0.3">
      <c r="A503" s="99">
        <v>33</v>
      </c>
      <c r="B503" s="100" t="s">
        <v>5263</v>
      </c>
      <c r="C503" s="192" t="s">
        <v>17247</v>
      </c>
      <c r="D503" s="70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81"/>
      <c r="P503" s="185"/>
      <c r="Q503" s="2"/>
      <c r="R503" s="2"/>
      <c r="S503" s="44"/>
      <c r="T503" s="45"/>
      <c r="U503" s="2"/>
      <c r="V503" s="2"/>
      <c r="W503" s="2"/>
      <c r="X503" s="2"/>
      <c r="Y503" s="145"/>
      <c r="Z503" s="71"/>
      <c r="AA503" s="232"/>
      <c r="AB503" s="72"/>
      <c r="AC503" s="145"/>
      <c r="AD503" s="71"/>
      <c r="AE503" s="307" t="s">
        <v>16685</v>
      </c>
      <c r="AF503" s="225" t="s">
        <v>11458</v>
      </c>
      <c r="AG503" s="103" t="s">
        <v>11455</v>
      </c>
      <c r="AH503" s="162">
        <v>0.7</v>
      </c>
      <c r="AI503" s="269"/>
      <c r="AJ503" s="136"/>
      <c r="AK503" s="75"/>
      <c r="AL503" s="105">
        <f>ROUND(ROUND(ROUND(P499*Y500,0)*$AD$443,0)*AH503-AJ502,0)</f>
        <v>337</v>
      </c>
      <c r="AM503" s="16"/>
    </row>
    <row r="504" spans="1:39" ht="16.75" customHeight="1" x14ac:dyDescent="0.3">
      <c r="A504" s="99">
        <v>33</v>
      </c>
      <c r="B504" s="100" t="s">
        <v>5262</v>
      </c>
      <c r="C504" s="192" t="s">
        <v>17246</v>
      </c>
      <c r="D504" s="70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81"/>
      <c r="P504" s="185"/>
      <c r="Q504" s="2"/>
      <c r="R504" s="2"/>
      <c r="S504" s="44"/>
      <c r="T504" s="43"/>
      <c r="U504" s="8"/>
      <c r="V504" s="8"/>
      <c r="W504" s="8"/>
      <c r="X504" s="8"/>
      <c r="Y504" s="180"/>
      <c r="Z504" s="73"/>
      <c r="AA504" s="232"/>
      <c r="AB504" s="72"/>
      <c r="AC504" s="145"/>
      <c r="AD504" s="71"/>
      <c r="AE504" s="308"/>
      <c r="AF504" s="225" t="s">
        <v>11456</v>
      </c>
      <c r="AG504" s="103" t="s">
        <v>11455</v>
      </c>
      <c r="AH504" s="162">
        <v>0.5</v>
      </c>
      <c r="AI504" s="270"/>
      <c r="AJ504" s="144"/>
      <c r="AK504" s="150"/>
      <c r="AL504" s="105">
        <f>ROUND(ROUND(ROUND(P499*Y500,0)*$AD$443,0)*AH504-AJ502,0)</f>
        <v>240</v>
      </c>
      <c r="AM504" s="16"/>
    </row>
    <row r="505" spans="1:39" ht="16.75" customHeight="1" x14ac:dyDescent="0.3">
      <c r="A505" s="11">
        <v>33</v>
      </c>
      <c r="B505" s="14" t="s">
        <v>5261</v>
      </c>
      <c r="C505" s="10" t="s">
        <v>17245</v>
      </c>
      <c r="D505" s="124"/>
      <c r="E505" s="125"/>
      <c r="F505" s="125"/>
      <c r="G505" s="125"/>
      <c r="H505" s="125"/>
      <c r="I505" s="125"/>
      <c r="J505" s="125"/>
      <c r="K505" s="125"/>
      <c r="L505" s="125"/>
      <c r="M505" s="125"/>
      <c r="N505" s="125"/>
      <c r="O505" s="126"/>
      <c r="P505" s="185"/>
      <c r="Q505" s="2"/>
      <c r="R505" s="2"/>
      <c r="S505" s="44"/>
      <c r="T505" s="281" t="s">
        <v>13491</v>
      </c>
      <c r="U505" s="282"/>
      <c r="V505" s="282"/>
      <c r="W505" s="282"/>
      <c r="X505" s="2"/>
      <c r="Y505" s="145"/>
      <c r="Z505" s="71"/>
      <c r="AA505" s="232"/>
      <c r="AB505" s="72"/>
      <c r="AC505" s="145"/>
      <c r="AD505" s="71"/>
      <c r="AE505" s="36"/>
      <c r="AF505" s="194"/>
      <c r="AG505" s="7"/>
      <c r="AH505" s="7"/>
      <c r="AI505" s="36"/>
      <c r="AJ505" s="7"/>
      <c r="AK505" s="37"/>
      <c r="AL505" s="98">
        <f>ROUND(ROUND(P499*Y506,0)*$AD$443,0)</f>
        <v>499</v>
      </c>
      <c r="AM505" s="66"/>
    </row>
    <row r="506" spans="1:39" ht="16.75" customHeight="1" x14ac:dyDescent="0.3">
      <c r="A506" s="99">
        <v>33</v>
      </c>
      <c r="B506" s="100" t="s">
        <v>5260</v>
      </c>
      <c r="C506" s="192" t="s">
        <v>17244</v>
      </c>
      <c r="D506" s="124"/>
      <c r="E506" s="125"/>
      <c r="F506" s="125"/>
      <c r="G506" s="125"/>
      <c r="H506" s="125"/>
      <c r="I506" s="125"/>
      <c r="J506" s="125"/>
      <c r="K506" s="125"/>
      <c r="L506" s="125"/>
      <c r="M506" s="125"/>
      <c r="N506" s="125"/>
      <c r="O506" s="126"/>
      <c r="P506" s="185"/>
      <c r="Q506" s="2"/>
      <c r="R506" s="2"/>
      <c r="S506" s="44"/>
      <c r="T506" s="284" t="s">
        <v>11464</v>
      </c>
      <c r="U506" s="285"/>
      <c r="V506" s="285"/>
      <c r="W506" s="285"/>
      <c r="X506" s="136" t="s">
        <v>11463</v>
      </c>
      <c r="Y506" s="273">
        <v>0.95</v>
      </c>
      <c r="Z506" s="274"/>
      <c r="AA506" s="233"/>
      <c r="AB506" s="156"/>
      <c r="AC506" s="155"/>
      <c r="AD506" s="157"/>
      <c r="AE506" s="307" t="s">
        <v>16685</v>
      </c>
      <c r="AF506" s="225" t="s">
        <v>11458</v>
      </c>
      <c r="AG506" s="103" t="s">
        <v>11455</v>
      </c>
      <c r="AH506" s="162">
        <v>0.7</v>
      </c>
      <c r="AI506" s="162"/>
      <c r="AJ506" s="162"/>
      <c r="AK506" s="163"/>
      <c r="AL506" s="105">
        <f>ROUND(ROUND(ROUND(P499*Y506,0)*$AD$443,0)*AH506,0)</f>
        <v>349</v>
      </c>
      <c r="AM506" s="66"/>
    </row>
    <row r="507" spans="1:39" ht="16.75" customHeight="1" x14ac:dyDescent="0.3">
      <c r="A507" s="99">
        <v>33</v>
      </c>
      <c r="B507" s="100" t="s">
        <v>5259</v>
      </c>
      <c r="C507" s="192" t="s">
        <v>17243</v>
      </c>
      <c r="D507" s="70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81"/>
      <c r="P507" s="185"/>
      <c r="Q507" s="2"/>
      <c r="R507" s="2"/>
      <c r="S507" s="44"/>
      <c r="T507" s="284"/>
      <c r="U507" s="285"/>
      <c r="V507" s="285"/>
      <c r="W507" s="285"/>
      <c r="X507" s="2"/>
      <c r="Y507" s="145"/>
      <c r="Z507" s="71"/>
      <c r="AA507" s="232"/>
      <c r="AB507" s="72"/>
      <c r="AC507" s="145"/>
      <c r="AD507" s="71"/>
      <c r="AE507" s="308"/>
      <c r="AF507" s="225" t="s">
        <v>11456</v>
      </c>
      <c r="AG507" s="103" t="s">
        <v>11455</v>
      </c>
      <c r="AH507" s="162">
        <v>0.5</v>
      </c>
      <c r="AI507" s="162"/>
      <c r="AJ507" s="162"/>
      <c r="AK507" s="163"/>
      <c r="AL507" s="105">
        <f>ROUND(ROUND(ROUND(P499*Y506,0)*$AD$443,0)*AH507,0)</f>
        <v>250</v>
      </c>
      <c r="AM507" s="16"/>
    </row>
    <row r="508" spans="1:39" ht="16.75" customHeight="1" x14ac:dyDescent="0.3">
      <c r="A508" s="11">
        <v>33</v>
      </c>
      <c r="B508" s="14" t="s">
        <v>5258</v>
      </c>
      <c r="C508" s="10" t="s">
        <v>17242</v>
      </c>
      <c r="D508" s="70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81"/>
      <c r="P508" s="185"/>
      <c r="Q508" s="2"/>
      <c r="R508" s="2"/>
      <c r="S508" s="44"/>
      <c r="T508" s="45"/>
      <c r="U508" s="2"/>
      <c r="V508" s="2"/>
      <c r="W508" s="2"/>
      <c r="X508" s="2"/>
      <c r="Y508" s="145"/>
      <c r="Z508" s="71"/>
      <c r="AA508" s="232"/>
      <c r="AB508" s="72"/>
      <c r="AC508" s="145"/>
      <c r="AD508" s="71"/>
      <c r="AE508" s="36"/>
      <c r="AF508" s="201"/>
      <c r="AG508" s="55"/>
      <c r="AH508" s="141"/>
      <c r="AI508" s="268" t="s">
        <v>7356</v>
      </c>
      <c r="AJ508" s="53">
        <v>5</v>
      </c>
      <c r="AK508" s="181" t="s">
        <v>7357</v>
      </c>
      <c r="AL508" s="98">
        <f>ROUND(ROUND(P499*Y506,0)*$AD$443-AJ508,0)</f>
        <v>494</v>
      </c>
      <c r="AM508" s="16"/>
    </row>
    <row r="509" spans="1:39" ht="16.75" customHeight="1" x14ac:dyDescent="0.3">
      <c r="A509" s="99">
        <v>33</v>
      </c>
      <c r="B509" s="100" t="s">
        <v>5257</v>
      </c>
      <c r="C509" s="192" t="s">
        <v>17241</v>
      </c>
      <c r="D509" s="70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81"/>
      <c r="P509" s="185"/>
      <c r="Q509" s="2"/>
      <c r="R509" s="2"/>
      <c r="S509" s="44"/>
      <c r="T509" s="45"/>
      <c r="U509" s="2"/>
      <c r="V509" s="2"/>
      <c r="W509" s="2"/>
      <c r="X509" s="2"/>
      <c r="Y509" s="145"/>
      <c r="Z509" s="71"/>
      <c r="AA509" s="232"/>
      <c r="AB509" s="72"/>
      <c r="AC509" s="145"/>
      <c r="AD509" s="71"/>
      <c r="AE509" s="307" t="s">
        <v>16685</v>
      </c>
      <c r="AF509" s="225" t="s">
        <v>11458</v>
      </c>
      <c r="AG509" s="103" t="s">
        <v>11455</v>
      </c>
      <c r="AH509" s="162">
        <v>0.7</v>
      </c>
      <c r="AI509" s="269"/>
      <c r="AJ509" s="136"/>
      <c r="AK509" s="75"/>
      <c r="AL509" s="105">
        <f>ROUND(ROUND(ROUND(P499*Y506,0)*$AD$443,0)*AH509-AJ508,0)</f>
        <v>344</v>
      </c>
      <c r="AM509" s="16"/>
    </row>
    <row r="510" spans="1:39" ht="16.75" customHeight="1" x14ac:dyDescent="0.3">
      <c r="A510" s="99">
        <v>33</v>
      </c>
      <c r="B510" s="100" t="s">
        <v>5256</v>
      </c>
      <c r="C510" s="192" t="s">
        <v>17240</v>
      </c>
      <c r="D510" s="70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81"/>
      <c r="P510" s="164"/>
      <c r="Q510" s="8"/>
      <c r="R510" s="8"/>
      <c r="S510" s="24"/>
      <c r="T510" s="43"/>
      <c r="U510" s="8"/>
      <c r="V510" s="8"/>
      <c r="W510" s="8"/>
      <c r="X510" s="8"/>
      <c r="Y510" s="180"/>
      <c r="Z510" s="73"/>
      <c r="AA510" s="232"/>
      <c r="AB510" s="216"/>
      <c r="AC510" s="180"/>
      <c r="AD510" s="73"/>
      <c r="AE510" s="308"/>
      <c r="AF510" s="225" t="s">
        <v>7391</v>
      </c>
      <c r="AG510" s="103" t="s">
        <v>7390</v>
      </c>
      <c r="AH510" s="162">
        <v>0.5</v>
      </c>
      <c r="AI510" s="270"/>
      <c r="AJ510" s="144"/>
      <c r="AK510" s="150"/>
      <c r="AL510" s="105">
        <f>ROUND(ROUND(ROUND(P499*Y506,0)*$AD$443,0)*AH510-AJ508,0)</f>
        <v>245</v>
      </c>
      <c r="AM510" s="16"/>
    </row>
    <row r="511" spans="1:39" ht="16.75" customHeight="1" x14ac:dyDescent="0.3">
      <c r="A511" s="11">
        <v>33</v>
      </c>
      <c r="B511" s="14" t="s">
        <v>5255</v>
      </c>
      <c r="C511" s="10" t="s">
        <v>17239</v>
      </c>
      <c r="D511" s="70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81"/>
      <c r="P511" s="167" t="s">
        <v>7461</v>
      </c>
      <c r="Q511" s="36"/>
      <c r="R511" s="36"/>
      <c r="S511" s="50"/>
      <c r="T511" s="49"/>
      <c r="U511" s="36"/>
      <c r="V511" s="36"/>
      <c r="W511" s="36"/>
      <c r="X511" s="36"/>
      <c r="Y511" s="217"/>
      <c r="Z511" s="50"/>
      <c r="AA511" s="12"/>
      <c r="AB511" s="259" t="s">
        <v>7359</v>
      </c>
      <c r="AC511" s="36"/>
      <c r="AD511" s="50"/>
      <c r="AE511" s="36"/>
      <c r="AF511" s="53"/>
      <c r="AG511" s="36"/>
      <c r="AH511" s="36"/>
      <c r="AI511" s="36"/>
      <c r="AJ511" s="36"/>
      <c r="AK511" s="50"/>
      <c r="AL511" s="98">
        <f>ROUND(P517*$AD$515,0)</f>
        <v>567</v>
      </c>
      <c r="AM511" s="22" t="s">
        <v>7631</v>
      </c>
    </row>
    <row r="512" spans="1:39" ht="16.75" customHeight="1" x14ac:dyDescent="0.3">
      <c r="A512" s="99">
        <v>33</v>
      </c>
      <c r="B512" s="100" t="s">
        <v>5254</v>
      </c>
      <c r="C512" s="192" t="s">
        <v>17238</v>
      </c>
      <c r="D512" s="287"/>
      <c r="E512" s="295"/>
      <c r="F512" s="295"/>
      <c r="G512" s="295"/>
      <c r="H512" s="295"/>
      <c r="I512" s="295"/>
      <c r="J512" s="295"/>
      <c r="K512" s="295"/>
      <c r="L512" s="295"/>
      <c r="M512" s="295"/>
      <c r="N512" s="295"/>
      <c r="O512" s="296"/>
      <c r="P512" s="185"/>
      <c r="Q512" s="2"/>
      <c r="R512" s="2"/>
      <c r="S512" s="44"/>
      <c r="T512" s="45"/>
      <c r="U512" s="2"/>
      <c r="V512" s="2"/>
      <c r="W512" s="2"/>
      <c r="X512" s="2"/>
      <c r="Y512" s="145"/>
      <c r="Z512" s="71"/>
      <c r="AA512" s="232"/>
      <c r="AB512" s="287"/>
      <c r="AC512" s="145"/>
      <c r="AD512" s="71"/>
      <c r="AE512" s="307" t="s">
        <v>12369</v>
      </c>
      <c r="AF512" s="225" t="s">
        <v>7358</v>
      </c>
      <c r="AG512" s="103" t="s">
        <v>7390</v>
      </c>
      <c r="AH512" s="162">
        <v>0.7</v>
      </c>
      <c r="AI512" s="162"/>
      <c r="AJ512" s="162"/>
      <c r="AK512" s="163"/>
      <c r="AL512" s="105">
        <f>ROUND(ROUND(P517*$AD$515,0)*AH512,0)</f>
        <v>397</v>
      </c>
      <c r="AM512" s="16"/>
    </row>
    <row r="513" spans="1:39" ht="16.75" customHeight="1" x14ac:dyDescent="0.3">
      <c r="A513" s="99">
        <v>33</v>
      </c>
      <c r="B513" s="100" t="s">
        <v>5253</v>
      </c>
      <c r="C513" s="192" t="s">
        <v>17237</v>
      </c>
      <c r="D513" s="287"/>
      <c r="E513" s="295"/>
      <c r="F513" s="295"/>
      <c r="G513" s="295"/>
      <c r="H513" s="295"/>
      <c r="I513" s="295"/>
      <c r="J513" s="295"/>
      <c r="K513" s="295"/>
      <c r="L513" s="295"/>
      <c r="M513" s="295"/>
      <c r="N513" s="295"/>
      <c r="O513" s="296"/>
      <c r="P513" s="185"/>
      <c r="Q513" s="2"/>
      <c r="R513" s="2"/>
      <c r="S513" s="44"/>
      <c r="T513" s="45"/>
      <c r="U513" s="2"/>
      <c r="V513" s="2"/>
      <c r="W513" s="2"/>
      <c r="X513" s="2"/>
      <c r="Y513" s="145"/>
      <c r="Z513" s="71"/>
      <c r="AA513" s="232"/>
      <c r="AB513" s="287"/>
      <c r="AC513" s="145"/>
      <c r="AD513" s="71"/>
      <c r="AE513" s="308"/>
      <c r="AF513" s="225" t="s">
        <v>7391</v>
      </c>
      <c r="AG513" s="103" t="s">
        <v>7390</v>
      </c>
      <c r="AH513" s="162">
        <v>0.5</v>
      </c>
      <c r="AI513" s="162"/>
      <c r="AJ513" s="162"/>
      <c r="AK513" s="163"/>
      <c r="AL513" s="105">
        <f>ROUND(ROUND(P517*$AD$515,0)*AH513,0)</f>
        <v>284</v>
      </c>
      <c r="AM513" s="16"/>
    </row>
    <row r="514" spans="1:39" ht="16.75" customHeight="1" x14ac:dyDescent="0.3">
      <c r="A514" s="11">
        <v>33</v>
      </c>
      <c r="B514" s="14" t="s">
        <v>5252</v>
      </c>
      <c r="C514" s="10" t="s">
        <v>17236</v>
      </c>
      <c r="D514" s="287"/>
      <c r="E514" s="295"/>
      <c r="F514" s="295"/>
      <c r="G514" s="295"/>
      <c r="H514" s="295"/>
      <c r="I514" s="295"/>
      <c r="J514" s="295"/>
      <c r="K514" s="295"/>
      <c r="L514" s="295"/>
      <c r="M514" s="295"/>
      <c r="N514" s="295"/>
      <c r="O514" s="296"/>
      <c r="P514" s="185"/>
      <c r="Q514" s="2"/>
      <c r="R514" s="2"/>
      <c r="S514" s="44"/>
      <c r="T514" s="45"/>
      <c r="U514" s="2"/>
      <c r="V514" s="2"/>
      <c r="W514" s="2"/>
      <c r="X514" s="2"/>
      <c r="Y514" s="145"/>
      <c r="Z514" s="71"/>
      <c r="AA514" s="232"/>
      <c r="AB514" s="72"/>
      <c r="AC514" s="145"/>
      <c r="AD514" s="71"/>
      <c r="AE514" s="36"/>
      <c r="AF514" s="201"/>
      <c r="AG514" s="55"/>
      <c r="AH514" s="141"/>
      <c r="AI514" s="268" t="s">
        <v>7356</v>
      </c>
      <c r="AJ514" s="53">
        <v>5</v>
      </c>
      <c r="AK514" s="181" t="s">
        <v>7357</v>
      </c>
      <c r="AL514" s="98">
        <f>ROUND(P517*$AD$515-AJ514,0)</f>
        <v>562</v>
      </c>
      <c r="AM514" s="16"/>
    </row>
    <row r="515" spans="1:39" ht="16.75" customHeight="1" x14ac:dyDescent="0.3">
      <c r="A515" s="99">
        <v>33</v>
      </c>
      <c r="B515" s="100" t="s">
        <v>5251</v>
      </c>
      <c r="C515" s="192" t="s">
        <v>17235</v>
      </c>
      <c r="D515" s="70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81"/>
      <c r="P515" s="185"/>
      <c r="Q515" s="2"/>
      <c r="R515" s="2"/>
      <c r="S515" s="44"/>
      <c r="T515" s="45"/>
      <c r="U515" s="2"/>
      <c r="V515" s="2"/>
      <c r="W515" s="2"/>
      <c r="X515" s="2"/>
      <c r="Y515" s="145"/>
      <c r="Z515" s="71"/>
      <c r="AA515" s="232"/>
      <c r="AB515" s="156"/>
      <c r="AC515" s="145" t="s">
        <v>1</v>
      </c>
      <c r="AD515" s="157">
        <v>0.5</v>
      </c>
      <c r="AE515" s="307" t="s">
        <v>12369</v>
      </c>
      <c r="AF515" s="225" t="s">
        <v>7358</v>
      </c>
      <c r="AG515" s="103" t="s">
        <v>7390</v>
      </c>
      <c r="AH515" s="162">
        <v>0.7</v>
      </c>
      <c r="AI515" s="269"/>
      <c r="AJ515" s="136"/>
      <c r="AK515" s="75"/>
      <c r="AL515" s="105">
        <f>ROUND(ROUND(P517*$AD$515,0)*AH515-AJ514,0)</f>
        <v>392</v>
      </c>
      <c r="AM515" s="16"/>
    </row>
    <row r="516" spans="1:39" ht="16.75" customHeight="1" x14ac:dyDescent="0.3">
      <c r="A516" s="99">
        <v>33</v>
      </c>
      <c r="B516" s="100" t="s">
        <v>5250</v>
      </c>
      <c r="C516" s="192" t="s">
        <v>17234</v>
      </c>
      <c r="D516" s="70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81"/>
      <c r="P516" s="185"/>
      <c r="Q516" s="2"/>
      <c r="R516" s="2"/>
      <c r="S516" s="44"/>
      <c r="T516" s="45"/>
      <c r="U516" s="2"/>
      <c r="V516" s="2"/>
      <c r="W516" s="2"/>
      <c r="X516" s="2"/>
      <c r="Y516" s="145"/>
      <c r="Z516" s="71"/>
      <c r="AA516" s="232"/>
      <c r="AB516" s="72"/>
      <c r="AC516" s="145"/>
      <c r="AD516" s="71"/>
      <c r="AE516" s="308"/>
      <c r="AF516" s="225" t="s">
        <v>7391</v>
      </c>
      <c r="AG516" s="103" t="s">
        <v>7390</v>
      </c>
      <c r="AH516" s="162">
        <v>0.5</v>
      </c>
      <c r="AI516" s="270"/>
      <c r="AJ516" s="144"/>
      <c r="AK516" s="150"/>
      <c r="AL516" s="105">
        <f>ROUND(ROUND(P517*$AD$515,0)*AH516-AJ514,0)</f>
        <v>279</v>
      </c>
      <c r="AM516" s="16"/>
    </row>
    <row r="517" spans="1:39" ht="16.75" customHeight="1" x14ac:dyDescent="0.3">
      <c r="A517" s="11">
        <v>33</v>
      </c>
      <c r="B517" s="14" t="s">
        <v>5249</v>
      </c>
      <c r="C517" s="10" t="s">
        <v>17233</v>
      </c>
      <c r="D517" s="124"/>
      <c r="E517" s="125"/>
      <c r="F517" s="125"/>
      <c r="G517" s="125"/>
      <c r="H517" s="125"/>
      <c r="I517" s="125"/>
      <c r="J517" s="125"/>
      <c r="K517" s="125"/>
      <c r="L517" s="125"/>
      <c r="M517" s="125"/>
      <c r="N517" s="125"/>
      <c r="O517" s="126"/>
      <c r="P517" s="271">
        <f>'21共同生活援助（日中支援型）'!P229</f>
        <v>1134</v>
      </c>
      <c r="Q517" s="272"/>
      <c r="R517" s="2" t="s">
        <v>7388</v>
      </c>
      <c r="S517" s="44"/>
      <c r="T517" s="281" t="s">
        <v>7380</v>
      </c>
      <c r="U517" s="282"/>
      <c r="V517" s="282"/>
      <c r="W517" s="282"/>
      <c r="X517" s="36"/>
      <c r="Y517" s="217"/>
      <c r="Z517" s="74"/>
      <c r="AA517" s="232"/>
      <c r="AB517" s="72"/>
      <c r="AC517" s="145"/>
      <c r="AD517" s="71"/>
      <c r="AE517" s="36"/>
      <c r="AF517" s="80"/>
      <c r="AG517" s="7"/>
      <c r="AH517" s="7"/>
      <c r="AI517" s="36"/>
      <c r="AJ517" s="7"/>
      <c r="AK517" s="37"/>
      <c r="AL517" s="98">
        <f>ROUND(ROUND(P517*Y518,0)*$AD$515,0)</f>
        <v>528</v>
      </c>
      <c r="AM517" s="66"/>
    </row>
    <row r="518" spans="1:39" ht="16.75" customHeight="1" x14ac:dyDescent="0.3">
      <c r="A518" s="99">
        <v>33</v>
      </c>
      <c r="B518" s="100" t="s">
        <v>5248</v>
      </c>
      <c r="C518" s="192" t="s">
        <v>17232</v>
      </c>
      <c r="D518" s="265"/>
      <c r="E518" s="266"/>
      <c r="F518" s="266"/>
      <c r="G518" s="266"/>
      <c r="H518" s="266"/>
      <c r="I518" s="266"/>
      <c r="J518" s="266"/>
      <c r="K518" s="266"/>
      <c r="L518" s="266"/>
      <c r="M518" s="266"/>
      <c r="N518" s="266"/>
      <c r="O518" s="267"/>
      <c r="P518" s="72"/>
      <c r="Q518" s="145"/>
      <c r="R518" s="2"/>
      <c r="S518" s="44"/>
      <c r="T518" s="284"/>
      <c r="U518" s="285"/>
      <c r="V518" s="285"/>
      <c r="W518" s="285"/>
      <c r="X518" s="136" t="s">
        <v>7404</v>
      </c>
      <c r="Y518" s="273">
        <v>0.93</v>
      </c>
      <c r="Z518" s="274"/>
      <c r="AA518" s="233"/>
      <c r="AB518" s="72"/>
      <c r="AC518" s="145"/>
      <c r="AD518" s="71"/>
      <c r="AE518" s="307" t="s">
        <v>12369</v>
      </c>
      <c r="AF518" s="225" t="s">
        <v>7358</v>
      </c>
      <c r="AG518" s="103" t="s">
        <v>7390</v>
      </c>
      <c r="AH518" s="162">
        <v>0.7</v>
      </c>
      <c r="AI518" s="162"/>
      <c r="AJ518" s="162"/>
      <c r="AK518" s="163"/>
      <c r="AL518" s="105">
        <f>ROUND(ROUND(ROUND(P517*Y518,0)*$AD$515,0)*AH518,0)</f>
        <v>370</v>
      </c>
      <c r="AM518" s="66"/>
    </row>
    <row r="519" spans="1:39" ht="16.75" customHeight="1" x14ac:dyDescent="0.3">
      <c r="A519" s="99">
        <v>33</v>
      </c>
      <c r="B519" s="100" t="s">
        <v>5247</v>
      </c>
      <c r="C519" s="192" t="s">
        <v>17231</v>
      </c>
      <c r="D519" s="70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81"/>
      <c r="P519" s="185"/>
      <c r="Q519" s="2"/>
      <c r="R519" s="2"/>
      <c r="S519" s="44"/>
      <c r="T519" s="284"/>
      <c r="U519" s="285"/>
      <c r="V519" s="285"/>
      <c r="W519" s="285"/>
      <c r="X519" s="2"/>
      <c r="Y519" s="145"/>
      <c r="Z519" s="71"/>
      <c r="AA519" s="232"/>
      <c r="AB519" s="72"/>
      <c r="AC519" s="145"/>
      <c r="AD519" s="71"/>
      <c r="AE519" s="308"/>
      <c r="AF519" s="225" t="s">
        <v>7391</v>
      </c>
      <c r="AG519" s="103" t="s">
        <v>7390</v>
      </c>
      <c r="AH519" s="162">
        <v>0.5</v>
      </c>
      <c r="AI519" s="162"/>
      <c r="AJ519" s="162"/>
      <c r="AK519" s="163"/>
      <c r="AL519" s="105">
        <f>ROUND(ROUND(ROUND(P517*Y518,0)*$AD$515,0)*AH519,0)</f>
        <v>264</v>
      </c>
      <c r="AM519" s="16"/>
    </row>
    <row r="520" spans="1:39" ht="16.75" customHeight="1" x14ac:dyDescent="0.3">
      <c r="A520" s="11">
        <v>33</v>
      </c>
      <c r="B520" s="14" t="s">
        <v>5246</v>
      </c>
      <c r="C520" s="10" t="s">
        <v>17230</v>
      </c>
      <c r="D520" s="70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81"/>
      <c r="P520" s="185"/>
      <c r="Q520" s="2"/>
      <c r="R520" s="2"/>
      <c r="S520" s="44"/>
      <c r="T520" s="45"/>
      <c r="U520" s="2"/>
      <c r="V520" s="2"/>
      <c r="W520" s="2"/>
      <c r="X520" s="2"/>
      <c r="Y520" s="145"/>
      <c r="Z520" s="71"/>
      <c r="AA520" s="232"/>
      <c r="AB520" s="72"/>
      <c r="AC520" s="145"/>
      <c r="AD520" s="71"/>
      <c r="AE520" s="36"/>
      <c r="AF520" s="201"/>
      <c r="AG520" s="55"/>
      <c r="AH520" s="141"/>
      <c r="AI520" s="268" t="s">
        <v>7356</v>
      </c>
      <c r="AJ520" s="53">
        <v>5</v>
      </c>
      <c r="AK520" s="181" t="s">
        <v>7357</v>
      </c>
      <c r="AL520" s="98">
        <f>ROUND(ROUND(P517*Y518,0)*$AD$515-AJ520,0)</f>
        <v>523</v>
      </c>
      <c r="AM520" s="16"/>
    </row>
    <row r="521" spans="1:39" ht="16.75" customHeight="1" x14ac:dyDescent="0.3">
      <c r="A521" s="99">
        <v>33</v>
      </c>
      <c r="B521" s="100" t="s">
        <v>5245</v>
      </c>
      <c r="C521" s="192" t="s">
        <v>17229</v>
      </c>
      <c r="D521" s="70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81"/>
      <c r="P521" s="185"/>
      <c r="Q521" s="2"/>
      <c r="R521" s="2"/>
      <c r="S521" s="44"/>
      <c r="T521" s="45"/>
      <c r="U521" s="2"/>
      <c r="V521" s="2"/>
      <c r="W521" s="2"/>
      <c r="X521" s="2"/>
      <c r="Y521" s="145"/>
      <c r="Z521" s="71"/>
      <c r="AA521" s="232"/>
      <c r="AB521" s="72"/>
      <c r="AC521" s="145"/>
      <c r="AD521" s="71"/>
      <c r="AE521" s="307" t="s">
        <v>12369</v>
      </c>
      <c r="AF521" s="225" t="s">
        <v>7358</v>
      </c>
      <c r="AG521" s="103" t="s">
        <v>7390</v>
      </c>
      <c r="AH521" s="162">
        <v>0.7</v>
      </c>
      <c r="AI521" s="269"/>
      <c r="AJ521" s="136"/>
      <c r="AK521" s="75"/>
      <c r="AL521" s="105">
        <f>ROUND(ROUND(ROUND(P517*Y518,0)*$AD$515,0)*AH521-AJ520,0)</f>
        <v>365</v>
      </c>
      <c r="AM521" s="16"/>
    </row>
    <row r="522" spans="1:39" ht="16.75" customHeight="1" x14ac:dyDescent="0.3">
      <c r="A522" s="99">
        <v>33</v>
      </c>
      <c r="B522" s="100" t="s">
        <v>5244</v>
      </c>
      <c r="C522" s="192" t="s">
        <v>17228</v>
      </c>
      <c r="D522" s="70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81"/>
      <c r="P522" s="185"/>
      <c r="Q522" s="2"/>
      <c r="R522" s="2"/>
      <c r="S522" s="44"/>
      <c r="T522" s="43"/>
      <c r="U522" s="8"/>
      <c r="V522" s="8"/>
      <c r="W522" s="8"/>
      <c r="X522" s="8"/>
      <c r="Y522" s="180"/>
      <c r="Z522" s="73"/>
      <c r="AA522" s="232"/>
      <c r="AB522" s="72"/>
      <c r="AC522" s="145"/>
      <c r="AD522" s="71"/>
      <c r="AE522" s="308"/>
      <c r="AF522" s="225" t="s">
        <v>7391</v>
      </c>
      <c r="AG522" s="103" t="s">
        <v>7390</v>
      </c>
      <c r="AH522" s="162">
        <v>0.5</v>
      </c>
      <c r="AI522" s="270"/>
      <c r="AJ522" s="144"/>
      <c r="AK522" s="150"/>
      <c r="AL522" s="105">
        <f>ROUND(ROUND(ROUND(P517*Y518,0)*$AD$515,0)*AH522-AJ520,0)</f>
        <v>259</v>
      </c>
      <c r="AM522" s="16"/>
    </row>
    <row r="523" spans="1:39" ht="16.75" customHeight="1" x14ac:dyDescent="0.3">
      <c r="A523" s="11">
        <v>33</v>
      </c>
      <c r="B523" s="14" t="s">
        <v>5243</v>
      </c>
      <c r="C523" s="10" t="s">
        <v>17227</v>
      </c>
      <c r="D523" s="124"/>
      <c r="E523" s="125"/>
      <c r="F523" s="125"/>
      <c r="G523" s="125"/>
      <c r="H523" s="125"/>
      <c r="I523" s="125"/>
      <c r="J523" s="125"/>
      <c r="K523" s="125"/>
      <c r="L523" s="125"/>
      <c r="M523" s="125"/>
      <c r="N523" s="125"/>
      <c r="O523" s="126"/>
      <c r="P523" s="185"/>
      <c r="Q523" s="2"/>
      <c r="R523" s="2"/>
      <c r="S523" s="44"/>
      <c r="T523" s="281" t="s">
        <v>13491</v>
      </c>
      <c r="U523" s="282"/>
      <c r="V523" s="282"/>
      <c r="W523" s="282"/>
      <c r="X523" s="2"/>
      <c r="Y523" s="145"/>
      <c r="Z523" s="71"/>
      <c r="AA523" s="232"/>
      <c r="AB523" s="72"/>
      <c r="AC523" s="145"/>
      <c r="AD523" s="71"/>
      <c r="AE523" s="36"/>
      <c r="AF523" s="194"/>
      <c r="AG523" s="7"/>
      <c r="AH523" s="7"/>
      <c r="AI523" s="36"/>
      <c r="AJ523" s="7"/>
      <c r="AK523" s="37"/>
      <c r="AL523" s="98">
        <f>ROUND(ROUND(P517*Y524,0)*$AD$515,0)</f>
        <v>539</v>
      </c>
      <c r="AM523" s="66"/>
    </row>
    <row r="524" spans="1:39" ht="16.75" customHeight="1" x14ac:dyDescent="0.3">
      <c r="A524" s="99">
        <v>33</v>
      </c>
      <c r="B524" s="100" t="s">
        <v>5242</v>
      </c>
      <c r="C524" s="192" t="s">
        <v>17226</v>
      </c>
      <c r="D524" s="124"/>
      <c r="E524" s="125"/>
      <c r="F524" s="125"/>
      <c r="G524" s="125"/>
      <c r="H524" s="125"/>
      <c r="I524" s="125"/>
      <c r="J524" s="125"/>
      <c r="K524" s="125"/>
      <c r="L524" s="125"/>
      <c r="M524" s="125"/>
      <c r="N524" s="125"/>
      <c r="O524" s="126"/>
      <c r="P524" s="185"/>
      <c r="Q524" s="2"/>
      <c r="R524" s="2"/>
      <c r="S524" s="44"/>
      <c r="T524" s="284" t="s">
        <v>7405</v>
      </c>
      <c r="U524" s="285"/>
      <c r="V524" s="285"/>
      <c r="W524" s="285"/>
      <c r="X524" s="136" t="s">
        <v>7404</v>
      </c>
      <c r="Y524" s="273">
        <v>0.95</v>
      </c>
      <c r="Z524" s="274"/>
      <c r="AA524" s="233"/>
      <c r="AB524" s="156"/>
      <c r="AC524" s="155"/>
      <c r="AD524" s="157"/>
      <c r="AE524" s="307" t="s">
        <v>12369</v>
      </c>
      <c r="AF524" s="225" t="s">
        <v>7358</v>
      </c>
      <c r="AG524" s="103" t="s">
        <v>7390</v>
      </c>
      <c r="AH524" s="162">
        <v>0.7</v>
      </c>
      <c r="AI524" s="162"/>
      <c r="AJ524" s="162"/>
      <c r="AK524" s="163"/>
      <c r="AL524" s="105">
        <f>ROUND(ROUND(ROUND(P517*Y524,0)*$AD$515,0)*AH524,0)</f>
        <v>377</v>
      </c>
      <c r="AM524" s="66"/>
    </row>
    <row r="525" spans="1:39" ht="16.75" customHeight="1" x14ac:dyDescent="0.3">
      <c r="A525" s="99">
        <v>33</v>
      </c>
      <c r="B525" s="100" t="s">
        <v>5241</v>
      </c>
      <c r="C525" s="192" t="s">
        <v>17225</v>
      </c>
      <c r="D525" s="70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81"/>
      <c r="P525" s="185"/>
      <c r="Q525" s="2"/>
      <c r="R525" s="2"/>
      <c r="S525" s="44"/>
      <c r="T525" s="284"/>
      <c r="U525" s="285"/>
      <c r="V525" s="285"/>
      <c r="W525" s="285"/>
      <c r="X525" s="2"/>
      <c r="Y525" s="145"/>
      <c r="Z525" s="71"/>
      <c r="AA525" s="232"/>
      <c r="AB525" s="72"/>
      <c r="AC525" s="145"/>
      <c r="AD525" s="71"/>
      <c r="AE525" s="308"/>
      <c r="AF525" s="225" t="s">
        <v>7391</v>
      </c>
      <c r="AG525" s="103" t="s">
        <v>7390</v>
      </c>
      <c r="AH525" s="162">
        <v>0.5</v>
      </c>
      <c r="AI525" s="162"/>
      <c r="AJ525" s="162"/>
      <c r="AK525" s="163"/>
      <c r="AL525" s="105">
        <f>ROUND(ROUND(ROUND(P517*Y524,0)*$AD$515,0)*AH525,0)</f>
        <v>270</v>
      </c>
      <c r="AM525" s="16"/>
    </row>
    <row r="526" spans="1:39" ht="16.75" customHeight="1" x14ac:dyDescent="0.3">
      <c r="A526" s="11">
        <v>33</v>
      </c>
      <c r="B526" s="14" t="s">
        <v>5240</v>
      </c>
      <c r="C526" s="10" t="s">
        <v>17224</v>
      </c>
      <c r="D526" s="70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81"/>
      <c r="P526" s="185"/>
      <c r="Q526" s="2"/>
      <c r="R526" s="2"/>
      <c r="S526" s="44"/>
      <c r="T526" s="45"/>
      <c r="U526" s="2"/>
      <c r="V526" s="2"/>
      <c r="W526" s="2"/>
      <c r="X526" s="2"/>
      <c r="Y526" s="145"/>
      <c r="Z526" s="71"/>
      <c r="AA526" s="232"/>
      <c r="AB526" s="72"/>
      <c r="AC526" s="145"/>
      <c r="AD526" s="71"/>
      <c r="AE526" s="36"/>
      <c r="AF526" s="201"/>
      <c r="AG526" s="55"/>
      <c r="AH526" s="141"/>
      <c r="AI526" s="268" t="s">
        <v>7356</v>
      </c>
      <c r="AJ526" s="53">
        <v>5</v>
      </c>
      <c r="AK526" s="181" t="s">
        <v>7357</v>
      </c>
      <c r="AL526" s="98">
        <f>ROUND(ROUND(P517*Y524,0)*$AD$515-AJ526,0)</f>
        <v>534</v>
      </c>
      <c r="AM526" s="16"/>
    </row>
    <row r="527" spans="1:39" ht="16.75" customHeight="1" x14ac:dyDescent="0.3">
      <c r="A527" s="99">
        <v>33</v>
      </c>
      <c r="B527" s="100" t="s">
        <v>5239</v>
      </c>
      <c r="C527" s="192" t="s">
        <v>17223</v>
      </c>
      <c r="D527" s="70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81"/>
      <c r="P527" s="185"/>
      <c r="Q527" s="2"/>
      <c r="R527" s="2"/>
      <c r="S527" s="44"/>
      <c r="T527" s="45"/>
      <c r="U527" s="2"/>
      <c r="V527" s="2"/>
      <c r="W527" s="2"/>
      <c r="X527" s="2"/>
      <c r="Y527" s="145"/>
      <c r="Z527" s="71"/>
      <c r="AA527" s="232"/>
      <c r="AB527" s="72"/>
      <c r="AC527" s="145"/>
      <c r="AD527" s="71"/>
      <c r="AE527" s="307" t="s">
        <v>12369</v>
      </c>
      <c r="AF527" s="225" t="s">
        <v>7358</v>
      </c>
      <c r="AG527" s="103" t="s">
        <v>7390</v>
      </c>
      <c r="AH527" s="162">
        <v>0.7</v>
      </c>
      <c r="AI527" s="269"/>
      <c r="AJ527" s="136"/>
      <c r="AK527" s="75"/>
      <c r="AL527" s="105">
        <f>ROUND(ROUND(ROUND(P517*Y524,0)*$AD$515,0)*AH527-AJ526,0)</f>
        <v>372</v>
      </c>
      <c r="AM527" s="16"/>
    </row>
    <row r="528" spans="1:39" ht="16.75" customHeight="1" x14ac:dyDescent="0.3">
      <c r="A528" s="99">
        <v>33</v>
      </c>
      <c r="B528" s="100" t="s">
        <v>5238</v>
      </c>
      <c r="C528" s="192" t="s">
        <v>17222</v>
      </c>
      <c r="D528" s="70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81"/>
      <c r="P528" s="185"/>
      <c r="Q528" s="2"/>
      <c r="R528" s="2"/>
      <c r="S528" s="44"/>
      <c r="T528" s="43"/>
      <c r="U528" s="8"/>
      <c r="V528" s="8"/>
      <c r="W528" s="8"/>
      <c r="X528" s="8"/>
      <c r="Y528" s="180"/>
      <c r="Z528" s="73"/>
      <c r="AA528" s="232"/>
      <c r="AB528" s="72"/>
      <c r="AC528" s="145"/>
      <c r="AD528" s="71"/>
      <c r="AE528" s="308"/>
      <c r="AF528" s="225" t="s">
        <v>7391</v>
      </c>
      <c r="AG528" s="103" t="s">
        <v>7390</v>
      </c>
      <c r="AH528" s="162">
        <v>0.5</v>
      </c>
      <c r="AI528" s="270"/>
      <c r="AJ528" s="144"/>
      <c r="AK528" s="150"/>
      <c r="AL528" s="105">
        <f>ROUND(ROUND(ROUND(P517*Y524,0)*$AD$515,0)*AH528-AJ526,0)</f>
        <v>265</v>
      </c>
      <c r="AM528" s="16"/>
    </row>
    <row r="529" spans="1:39" ht="16.75" customHeight="1" x14ac:dyDescent="0.3">
      <c r="A529" s="11">
        <v>33</v>
      </c>
      <c r="B529" s="14" t="s">
        <v>5237</v>
      </c>
      <c r="C529" s="10" t="s">
        <v>17221</v>
      </c>
      <c r="D529" s="124"/>
      <c r="E529" s="125"/>
      <c r="F529" s="125"/>
      <c r="G529" s="125"/>
      <c r="H529" s="125"/>
      <c r="I529" s="125"/>
      <c r="J529" s="125"/>
      <c r="K529" s="125"/>
      <c r="L529" s="125"/>
      <c r="M529" s="125"/>
      <c r="N529" s="125"/>
      <c r="O529" s="126"/>
      <c r="P529" s="167" t="s">
        <v>7425</v>
      </c>
      <c r="Q529" s="36"/>
      <c r="R529" s="36"/>
      <c r="S529" s="50"/>
      <c r="T529" s="49"/>
      <c r="U529" s="36"/>
      <c r="V529" s="36"/>
      <c r="W529" s="36"/>
      <c r="X529" s="36"/>
      <c r="Y529" s="217"/>
      <c r="Z529" s="50"/>
      <c r="AA529" s="12"/>
      <c r="AB529" s="45"/>
      <c r="AC529" s="2"/>
      <c r="AD529" s="44"/>
      <c r="AE529" s="36"/>
      <c r="AF529" s="53"/>
      <c r="AG529" s="36"/>
      <c r="AH529" s="36"/>
      <c r="AI529" s="36"/>
      <c r="AJ529" s="36"/>
      <c r="AK529" s="50"/>
      <c r="AL529" s="98">
        <f>ROUND(P535*$AD$515,0)</f>
        <v>509</v>
      </c>
      <c r="AM529" s="16"/>
    </row>
    <row r="530" spans="1:39" ht="16.75" customHeight="1" x14ac:dyDescent="0.3">
      <c r="A530" s="99">
        <v>33</v>
      </c>
      <c r="B530" s="100" t="s">
        <v>5236</v>
      </c>
      <c r="C530" s="192" t="s">
        <v>17220</v>
      </c>
      <c r="D530" s="124"/>
      <c r="E530" s="125"/>
      <c r="F530" s="125"/>
      <c r="G530" s="125"/>
      <c r="H530" s="125"/>
      <c r="I530" s="125"/>
      <c r="J530" s="125"/>
      <c r="K530" s="125"/>
      <c r="L530" s="125"/>
      <c r="M530" s="125"/>
      <c r="N530" s="125"/>
      <c r="O530" s="126"/>
      <c r="P530" s="185"/>
      <c r="Q530" s="2"/>
      <c r="R530" s="2"/>
      <c r="S530" s="44"/>
      <c r="T530" s="45"/>
      <c r="U530" s="2"/>
      <c r="V530" s="2"/>
      <c r="W530" s="2"/>
      <c r="X530" s="2"/>
      <c r="Y530" s="145"/>
      <c r="Z530" s="71"/>
      <c r="AA530" s="232"/>
      <c r="AB530" s="72"/>
      <c r="AC530" s="145"/>
      <c r="AD530" s="71"/>
      <c r="AE530" s="307" t="s">
        <v>12369</v>
      </c>
      <c r="AF530" s="225" t="s">
        <v>7358</v>
      </c>
      <c r="AG530" s="103" t="s">
        <v>7390</v>
      </c>
      <c r="AH530" s="162">
        <v>0.7</v>
      </c>
      <c r="AI530" s="162"/>
      <c r="AJ530" s="162"/>
      <c r="AK530" s="163"/>
      <c r="AL530" s="105">
        <f>ROUND(ROUND(P535*$AD$515,0)*AH530,0)</f>
        <v>356</v>
      </c>
      <c r="AM530" s="16"/>
    </row>
    <row r="531" spans="1:39" ht="16.75" customHeight="1" x14ac:dyDescent="0.3">
      <c r="A531" s="99">
        <v>33</v>
      </c>
      <c r="B531" s="100" t="s">
        <v>5235</v>
      </c>
      <c r="C531" s="192" t="s">
        <v>17219</v>
      </c>
      <c r="D531" s="70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81"/>
      <c r="P531" s="185"/>
      <c r="Q531" s="2"/>
      <c r="R531" s="2"/>
      <c r="S531" s="44"/>
      <c r="T531" s="45"/>
      <c r="U531" s="2"/>
      <c r="V531" s="2"/>
      <c r="W531" s="2"/>
      <c r="X531" s="2"/>
      <c r="Y531" s="145"/>
      <c r="Z531" s="71"/>
      <c r="AA531" s="232"/>
      <c r="AB531" s="72"/>
      <c r="AC531" s="145"/>
      <c r="AD531" s="71"/>
      <c r="AE531" s="308"/>
      <c r="AF531" s="225" t="s">
        <v>7391</v>
      </c>
      <c r="AG531" s="103" t="s">
        <v>7390</v>
      </c>
      <c r="AH531" s="162">
        <v>0.5</v>
      </c>
      <c r="AI531" s="162"/>
      <c r="AJ531" s="162"/>
      <c r="AK531" s="163"/>
      <c r="AL531" s="105">
        <f>ROUND(ROUND(P535*$AD$515,0)*AH531,0)</f>
        <v>255</v>
      </c>
      <c r="AM531" s="16"/>
    </row>
    <row r="532" spans="1:39" ht="16.75" customHeight="1" x14ac:dyDescent="0.3">
      <c r="A532" s="11">
        <v>33</v>
      </c>
      <c r="B532" s="14" t="s">
        <v>5234</v>
      </c>
      <c r="C532" s="10" t="s">
        <v>17218</v>
      </c>
      <c r="D532" s="70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81"/>
      <c r="P532" s="185"/>
      <c r="Q532" s="2"/>
      <c r="R532" s="2"/>
      <c r="S532" s="44"/>
      <c r="T532" s="45"/>
      <c r="U532" s="2"/>
      <c r="V532" s="2"/>
      <c r="W532" s="2"/>
      <c r="X532" s="2"/>
      <c r="Y532" s="145"/>
      <c r="Z532" s="71"/>
      <c r="AA532" s="232"/>
      <c r="AB532" s="72"/>
      <c r="AC532" s="145"/>
      <c r="AD532" s="71"/>
      <c r="AE532" s="36"/>
      <c r="AF532" s="201"/>
      <c r="AG532" s="55"/>
      <c r="AH532" s="141"/>
      <c r="AI532" s="268" t="s">
        <v>7356</v>
      </c>
      <c r="AJ532" s="53">
        <v>5</v>
      </c>
      <c r="AK532" s="181" t="s">
        <v>7357</v>
      </c>
      <c r="AL532" s="98">
        <f>ROUND(P535*$AD$515-AJ532,0)</f>
        <v>504</v>
      </c>
      <c r="AM532" s="16"/>
    </row>
    <row r="533" spans="1:39" ht="16.75" customHeight="1" x14ac:dyDescent="0.3">
      <c r="A533" s="99">
        <v>33</v>
      </c>
      <c r="B533" s="100" t="s">
        <v>5233</v>
      </c>
      <c r="C533" s="192" t="s">
        <v>17217</v>
      </c>
      <c r="D533" s="70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81"/>
      <c r="P533" s="185"/>
      <c r="Q533" s="2"/>
      <c r="R533" s="2"/>
      <c r="S533" s="44"/>
      <c r="T533" s="45"/>
      <c r="U533" s="2"/>
      <c r="V533" s="2"/>
      <c r="W533" s="2"/>
      <c r="X533" s="2"/>
      <c r="Y533" s="145"/>
      <c r="Z533" s="71"/>
      <c r="AA533" s="232"/>
      <c r="AB533" s="72"/>
      <c r="AC533" s="145"/>
      <c r="AD533" s="71"/>
      <c r="AE533" s="307" t="s">
        <v>12369</v>
      </c>
      <c r="AF533" s="225" t="s">
        <v>7358</v>
      </c>
      <c r="AG533" s="103" t="s">
        <v>7390</v>
      </c>
      <c r="AH533" s="162">
        <v>0.7</v>
      </c>
      <c r="AI533" s="269"/>
      <c r="AJ533" s="136"/>
      <c r="AK533" s="75"/>
      <c r="AL533" s="105">
        <f>ROUND(ROUND(P535*$AD$515,0)*AH533-AJ532,0)</f>
        <v>351</v>
      </c>
      <c r="AM533" s="16"/>
    </row>
    <row r="534" spans="1:39" ht="16.75" customHeight="1" x14ac:dyDescent="0.3">
      <c r="A534" s="99">
        <v>33</v>
      </c>
      <c r="B534" s="100" t="s">
        <v>5232</v>
      </c>
      <c r="C534" s="192" t="s">
        <v>17216</v>
      </c>
      <c r="D534" s="70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81"/>
      <c r="P534" s="185"/>
      <c r="Q534" s="2"/>
      <c r="R534" s="2"/>
      <c r="S534" s="44"/>
      <c r="T534" s="45"/>
      <c r="U534" s="2"/>
      <c r="V534" s="2"/>
      <c r="W534" s="2"/>
      <c r="X534" s="2"/>
      <c r="Y534" s="145"/>
      <c r="Z534" s="71"/>
      <c r="AA534" s="232"/>
      <c r="AB534" s="72"/>
      <c r="AC534" s="145"/>
      <c r="AD534" s="71"/>
      <c r="AE534" s="308"/>
      <c r="AF534" s="225" t="s">
        <v>7391</v>
      </c>
      <c r="AG534" s="103" t="s">
        <v>7390</v>
      </c>
      <c r="AH534" s="162">
        <v>0.5</v>
      </c>
      <c r="AI534" s="270"/>
      <c r="AJ534" s="144"/>
      <c r="AK534" s="150"/>
      <c r="AL534" s="105">
        <f>ROUND(ROUND(P535*$AD$515,0)*AH534-AJ532,0)</f>
        <v>250</v>
      </c>
      <c r="AM534" s="16"/>
    </row>
    <row r="535" spans="1:39" ht="16.75" customHeight="1" x14ac:dyDescent="0.3">
      <c r="A535" s="11">
        <v>33</v>
      </c>
      <c r="B535" s="14" t="s">
        <v>5231</v>
      </c>
      <c r="C535" s="10" t="s">
        <v>17215</v>
      </c>
      <c r="D535" s="124"/>
      <c r="E535" s="125"/>
      <c r="F535" s="125"/>
      <c r="G535" s="125"/>
      <c r="H535" s="125"/>
      <c r="I535" s="125"/>
      <c r="J535" s="125"/>
      <c r="K535" s="125"/>
      <c r="L535" s="125"/>
      <c r="M535" s="125"/>
      <c r="N535" s="125"/>
      <c r="O535" s="126"/>
      <c r="P535" s="271">
        <f>'21共同生活援助（日中支援型）'!P247</f>
        <v>1018</v>
      </c>
      <c r="Q535" s="272"/>
      <c r="R535" s="2" t="s">
        <v>7388</v>
      </c>
      <c r="S535" s="44"/>
      <c r="T535" s="281" t="s">
        <v>7380</v>
      </c>
      <c r="U535" s="282"/>
      <c r="V535" s="282"/>
      <c r="W535" s="282"/>
      <c r="X535" s="36"/>
      <c r="Y535" s="217"/>
      <c r="Z535" s="74"/>
      <c r="AA535" s="232"/>
      <c r="AB535" s="72"/>
      <c r="AC535" s="145"/>
      <c r="AD535" s="71"/>
      <c r="AE535" s="36"/>
      <c r="AF535" s="194"/>
      <c r="AG535" s="7"/>
      <c r="AH535" s="7"/>
      <c r="AI535" s="36"/>
      <c r="AJ535" s="7"/>
      <c r="AK535" s="37"/>
      <c r="AL535" s="98">
        <f>ROUND(ROUND(P535*Y536,0)*$AD$515,0)</f>
        <v>474</v>
      </c>
      <c r="AM535" s="66"/>
    </row>
    <row r="536" spans="1:39" ht="16.75" customHeight="1" x14ac:dyDescent="0.3">
      <c r="A536" s="99">
        <v>33</v>
      </c>
      <c r="B536" s="100" t="s">
        <v>5230</v>
      </c>
      <c r="C536" s="192" t="s">
        <v>17214</v>
      </c>
      <c r="D536" s="124"/>
      <c r="E536" s="125"/>
      <c r="F536" s="125"/>
      <c r="G536" s="125"/>
      <c r="H536" s="125"/>
      <c r="I536" s="125"/>
      <c r="J536" s="125"/>
      <c r="K536" s="125"/>
      <c r="L536" s="125"/>
      <c r="M536" s="125"/>
      <c r="N536" s="125"/>
      <c r="O536" s="126"/>
      <c r="P536" s="72"/>
      <c r="Q536" s="145"/>
      <c r="R536" s="2"/>
      <c r="S536" s="44"/>
      <c r="T536" s="284"/>
      <c r="U536" s="285"/>
      <c r="V536" s="285"/>
      <c r="W536" s="285"/>
      <c r="X536" s="136" t="s">
        <v>7404</v>
      </c>
      <c r="Y536" s="273">
        <v>0.93</v>
      </c>
      <c r="Z536" s="274"/>
      <c r="AA536" s="233"/>
      <c r="AB536" s="156"/>
      <c r="AC536" s="155"/>
      <c r="AD536" s="157"/>
      <c r="AE536" s="307" t="s">
        <v>12369</v>
      </c>
      <c r="AF536" s="225" t="s">
        <v>7358</v>
      </c>
      <c r="AG536" s="103" t="s">
        <v>7390</v>
      </c>
      <c r="AH536" s="162">
        <v>0.7</v>
      </c>
      <c r="AI536" s="162"/>
      <c r="AJ536" s="162"/>
      <c r="AK536" s="163"/>
      <c r="AL536" s="105">
        <f>ROUND(ROUND(ROUND(P535*Y536,0)*$AD$515,0)*AH536,0)</f>
        <v>332</v>
      </c>
      <c r="AM536" s="66"/>
    </row>
    <row r="537" spans="1:39" ht="16.75" customHeight="1" x14ac:dyDescent="0.3">
      <c r="A537" s="99">
        <v>33</v>
      </c>
      <c r="B537" s="100" t="s">
        <v>5229</v>
      </c>
      <c r="C537" s="192" t="s">
        <v>17213</v>
      </c>
      <c r="D537" s="70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81"/>
      <c r="P537" s="185"/>
      <c r="Q537" s="2"/>
      <c r="R537" s="2"/>
      <c r="S537" s="44"/>
      <c r="T537" s="284"/>
      <c r="U537" s="285"/>
      <c r="V537" s="285"/>
      <c r="W537" s="285"/>
      <c r="X537" s="2"/>
      <c r="Y537" s="145"/>
      <c r="Z537" s="71"/>
      <c r="AA537" s="232"/>
      <c r="AB537" s="72"/>
      <c r="AC537" s="145"/>
      <c r="AD537" s="71"/>
      <c r="AE537" s="308"/>
      <c r="AF537" s="225" t="s">
        <v>7391</v>
      </c>
      <c r="AG537" s="103" t="s">
        <v>7390</v>
      </c>
      <c r="AH537" s="162">
        <v>0.5</v>
      </c>
      <c r="AI537" s="162"/>
      <c r="AJ537" s="162"/>
      <c r="AK537" s="163"/>
      <c r="AL537" s="105">
        <f>ROUND(ROUND(ROUND(P535*Y536,0)*$AD$515,0)*AH537,0)</f>
        <v>237</v>
      </c>
      <c r="AM537" s="16"/>
    </row>
    <row r="538" spans="1:39" ht="16.75" customHeight="1" x14ac:dyDescent="0.3">
      <c r="A538" s="11">
        <v>33</v>
      </c>
      <c r="B538" s="14" t="s">
        <v>5228</v>
      </c>
      <c r="C538" s="10" t="s">
        <v>17212</v>
      </c>
      <c r="D538" s="70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81"/>
      <c r="P538" s="185"/>
      <c r="Q538" s="2"/>
      <c r="R538" s="2"/>
      <c r="S538" s="44"/>
      <c r="T538" s="45"/>
      <c r="U538" s="2"/>
      <c r="V538" s="2"/>
      <c r="W538" s="2"/>
      <c r="X538" s="2"/>
      <c r="Y538" s="145"/>
      <c r="Z538" s="71"/>
      <c r="AA538" s="232"/>
      <c r="AB538" s="72"/>
      <c r="AC538" s="145"/>
      <c r="AD538" s="71"/>
      <c r="AE538" s="36"/>
      <c r="AF538" s="201"/>
      <c r="AG538" s="55"/>
      <c r="AH538" s="141"/>
      <c r="AI538" s="268" t="s">
        <v>7356</v>
      </c>
      <c r="AJ538" s="53">
        <v>5</v>
      </c>
      <c r="AK538" s="181" t="s">
        <v>7357</v>
      </c>
      <c r="AL538" s="98">
        <f>ROUND(ROUND(P535*Y536,0)*$AD$515-AJ538,0)</f>
        <v>469</v>
      </c>
      <c r="AM538" s="16"/>
    </row>
    <row r="539" spans="1:39" ht="16.75" customHeight="1" x14ac:dyDescent="0.3">
      <c r="A539" s="99">
        <v>33</v>
      </c>
      <c r="B539" s="100" t="s">
        <v>5227</v>
      </c>
      <c r="C539" s="192" t="s">
        <v>17211</v>
      </c>
      <c r="D539" s="70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81"/>
      <c r="P539" s="185"/>
      <c r="Q539" s="2"/>
      <c r="R539" s="2"/>
      <c r="S539" s="44"/>
      <c r="T539" s="45"/>
      <c r="U539" s="2"/>
      <c r="V539" s="2"/>
      <c r="W539" s="2"/>
      <c r="X539" s="2"/>
      <c r="Y539" s="145"/>
      <c r="Z539" s="71"/>
      <c r="AA539" s="232"/>
      <c r="AB539" s="72"/>
      <c r="AC539" s="145"/>
      <c r="AD539" s="71"/>
      <c r="AE539" s="307" t="s">
        <v>12369</v>
      </c>
      <c r="AF539" s="225" t="s">
        <v>7358</v>
      </c>
      <c r="AG539" s="103" t="s">
        <v>7390</v>
      </c>
      <c r="AH539" s="162">
        <v>0.7</v>
      </c>
      <c r="AI539" s="269"/>
      <c r="AJ539" s="136"/>
      <c r="AK539" s="75"/>
      <c r="AL539" s="105">
        <f>ROUND(ROUND(ROUND(P535*Y536,0)*$AD$515,0)*AH539-AJ538,0)</f>
        <v>327</v>
      </c>
      <c r="AM539" s="16"/>
    </row>
    <row r="540" spans="1:39" ht="16.75" customHeight="1" x14ac:dyDescent="0.3">
      <c r="A540" s="99">
        <v>33</v>
      </c>
      <c r="B540" s="100" t="s">
        <v>5226</v>
      </c>
      <c r="C540" s="192" t="s">
        <v>17210</v>
      </c>
      <c r="D540" s="70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81"/>
      <c r="P540" s="185"/>
      <c r="Q540" s="2"/>
      <c r="R540" s="2"/>
      <c r="S540" s="44"/>
      <c r="T540" s="43"/>
      <c r="U540" s="8"/>
      <c r="V540" s="8"/>
      <c r="W540" s="8"/>
      <c r="X540" s="8"/>
      <c r="Y540" s="180"/>
      <c r="Z540" s="73"/>
      <c r="AA540" s="232"/>
      <c r="AB540" s="72"/>
      <c r="AC540" s="145"/>
      <c r="AD540" s="71"/>
      <c r="AE540" s="308"/>
      <c r="AF540" s="225" t="s">
        <v>7391</v>
      </c>
      <c r="AG540" s="103" t="s">
        <v>7390</v>
      </c>
      <c r="AH540" s="162">
        <v>0.5</v>
      </c>
      <c r="AI540" s="270"/>
      <c r="AJ540" s="144"/>
      <c r="AK540" s="150"/>
      <c r="AL540" s="105">
        <f>ROUND(ROUND(ROUND(P535*Y536,0)*$AD$515,0)*AH540-AJ538,0)</f>
        <v>232</v>
      </c>
      <c r="AM540" s="16"/>
    </row>
    <row r="541" spans="1:39" ht="16.75" customHeight="1" x14ac:dyDescent="0.3">
      <c r="A541" s="11">
        <v>33</v>
      </c>
      <c r="B541" s="14" t="s">
        <v>5225</v>
      </c>
      <c r="C541" s="10" t="s">
        <v>17209</v>
      </c>
      <c r="D541" s="124"/>
      <c r="E541" s="125"/>
      <c r="F541" s="125"/>
      <c r="G541" s="125"/>
      <c r="H541" s="125"/>
      <c r="I541" s="125"/>
      <c r="J541" s="125"/>
      <c r="K541" s="125"/>
      <c r="L541" s="125"/>
      <c r="M541" s="125"/>
      <c r="N541" s="125"/>
      <c r="O541" s="126"/>
      <c r="P541" s="185"/>
      <c r="Q541" s="2"/>
      <c r="R541" s="2"/>
      <c r="S541" s="44"/>
      <c r="T541" s="281" t="s">
        <v>13491</v>
      </c>
      <c r="U541" s="282"/>
      <c r="V541" s="282"/>
      <c r="W541" s="282"/>
      <c r="X541" s="2"/>
      <c r="Y541" s="145"/>
      <c r="Z541" s="71"/>
      <c r="AA541" s="232"/>
      <c r="AB541" s="72"/>
      <c r="AC541" s="145"/>
      <c r="AD541" s="71"/>
      <c r="AE541" s="36"/>
      <c r="AF541" s="194"/>
      <c r="AG541" s="7"/>
      <c r="AH541" s="7"/>
      <c r="AI541" s="36"/>
      <c r="AJ541" s="7"/>
      <c r="AK541" s="37"/>
      <c r="AL541" s="98">
        <f>ROUND(ROUND(P535*Y542,0)*$AD$515,0)</f>
        <v>484</v>
      </c>
      <c r="AM541" s="66"/>
    </row>
    <row r="542" spans="1:39" ht="16.75" customHeight="1" x14ac:dyDescent="0.3">
      <c r="A542" s="99">
        <v>33</v>
      </c>
      <c r="B542" s="100" t="s">
        <v>5224</v>
      </c>
      <c r="C542" s="192" t="s">
        <v>17208</v>
      </c>
      <c r="D542" s="124"/>
      <c r="E542" s="125"/>
      <c r="F542" s="125"/>
      <c r="G542" s="125"/>
      <c r="H542" s="125"/>
      <c r="I542" s="125"/>
      <c r="J542" s="125"/>
      <c r="K542" s="125"/>
      <c r="L542" s="125"/>
      <c r="M542" s="125"/>
      <c r="N542" s="125"/>
      <c r="O542" s="126"/>
      <c r="P542" s="185"/>
      <c r="Q542" s="2"/>
      <c r="R542" s="2"/>
      <c r="S542" s="44"/>
      <c r="T542" s="284" t="s">
        <v>7405</v>
      </c>
      <c r="U542" s="285"/>
      <c r="V542" s="285"/>
      <c r="W542" s="285"/>
      <c r="X542" s="136" t="s">
        <v>7404</v>
      </c>
      <c r="Y542" s="273">
        <v>0.95</v>
      </c>
      <c r="Z542" s="274"/>
      <c r="AA542" s="233"/>
      <c r="AB542" s="156"/>
      <c r="AC542" s="155"/>
      <c r="AD542" s="157"/>
      <c r="AE542" s="307" t="s">
        <v>12369</v>
      </c>
      <c r="AF542" s="225" t="s">
        <v>7358</v>
      </c>
      <c r="AG542" s="103" t="s">
        <v>7390</v>
      </c>
      <c r="AH542" s="162">
        <v>0.7</v>
      </c>
      <c r="AI542" s="162"/>
      <c r="AJ542" s="162"/>
      <c r="AK542" s="163"/>
      <c r="AL542" s="105">
        <f>ROUND(ROUND(ROUND(P535*Y542,0)*$AD$515,0)*AH542,0)</f>
        <v>339</v>
      </c>
      <c r="AM542" s="66"/>
    </row>
    <row r="543" spans="1:39" ht="16.75" customHeight="1" x14ac:dyDescent="0.3">
      <c r="A543" s="99">
        <v>33</v>
      </c>
      <c r="B543" s="100" t="s">
        <v>5223</v>
      </c>
      <c r="C543" s="192" t="s">
        <v>17207</v>
      </c>
      <c r="D543" s="70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81"/>
      <c r="P543" s="185"/>
      <c r="Q543" s="2"/>
      <c r="R543" s="2"/>
      <c r="S543" s="44"/>
      <c r="T543" s="284"/>
      <c r="U543" s="285"/>
      <c r="V543" s="285"/>
      <c r="W543" s="285"/>
      <c r="X543" s="2"/>
      <c r="Y543" s="145"/>
      <c r="Z543" s="71"/>
      <c r="AA543" s="232"/>
      <c r="AB543" s="72"/>
      <c r="AC543" s="145"/>
      <c r="AD543" s="71"/>
      <c r="AE543" s="308"/>
      <c r="AF543" s="225" t="s">
        <v>7391</v>
      </c>
      <c r="AG543" s="103" t="s">
        <v>7390</v>
      </c>
      <c r="AH543" s="162">
        <v>0.5</v>
      </c>
      <c r="AI543" s="162"/>
      <c r="AJ543" s="162"/>
      <c r="AK543" s="163"/>
      <c r="AL543" s="105">
        <f>ROUND(ROUND(ROUND(P535*Y542,0)*$AD$515,0)*AH543,0)</f>
        <v>242</v>
      </c>
      <c r="AM543" s="16"/>
    </row>
    <row r="544" spans="1:39" ht="16.75" customHeight="1" x14ac:dyDescent="0.3">
      <c r="A544" s="11">
        <v>33</v>
      </c>
      <c r="B544" s="14" t="s">
        <v>5222</v>
      </c>
      <c r="C544" s="10" t="s">
        <v>17206</v>
      </c>
      <c r="D544" s="70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81"/>
      <c r="P544" s="185"/>
      <c r="Q544" s="2"/>
      <c r="R544" s="2"/>
      <c r="S544" s="44"/>
      <c r="T544" s="45"/>
      <c r="U544" s="2"/>
      <c r="V544" s="2"/>
      <c r="W544" s="2"/>
      <c r="X544" s="2"/>
      <c r="Y544" s="145"/>
      <c r="Z544" s="71"/>
      <c r="AA544" s="232"/>
      <c r="AB544" s="72"/>
      <c r="AC544" s="145"/>
      <c r="AD544" s="71"/>
      <c r="AE544" s="36"/>
      <c r="AF544" s="201"/>
      <c r="AG544" s="55"/>
      <c r="AH544" s="141"/>
      <c r="AI544" s="268" t="s">
        <v>7356</v>
      </c>
      <c r="AJ544" s="53">
        <v>5</v>
      </c>
      <c r="AK544" s="181" t="s">
        <v>7357</v>
      </c>
      <c r="AL544" s="98">
        <f>ROUND(ROUND(P535*Y542,0)*$AD$515-AJ544,0)</f>
        <v>479</v>
      </c>
      <c r="AM544" s="16"/>
    </row>
    <row r="545" spans="1:39" ht="16.75" customHeight="1" x14ac:dyDescent="0.3">
      <c r="A545" s="99">
        <v>33</v>
      </c>
      <c r="B545" s="100" t="s">
        <v>5221</v>
      </c>
      <c r="C545" s="192" t="s">
        <v>17205</v>
      </c>
      <c r="D545" s="70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81"/>
      <c r="P545" s="185"/>
      <c r="Q545" s="2"/>
      <c r="R545" s="2"/>
      <c r="S545" s="44"/>
      <c r="T545" s="45"/>
      <c r="U545" s="2"/>
      <c r="V545" s="2"/>
      <c r="W545" s="2"/>
      <c r="X545" s="2"/>
      <c r="Y545" s="145"/>
      <c r="Z545" s="71"/>
      <c r="AA545" s="232"/>
      <c r="AB545" s="72"/>
      <c r="AC545" s="145"/>
      <c r="AD545" s="71"/>
      <c r="AE545" s="307" t="s">
        <v>12369</v>
      </c>
      <c r="AF545" s="225" t="s">
        <v>7358</v>
      </c>
      <c r="AG545" s="103" t="s">
        <v>7390</v>
      </c>
      <c r="AH545" s="162">
        <v>0.7</v>
      </c>
      <c r="AI545" s="269"/>
      <c r="AJ545" s="136"/>
      <c r="AK545" s="75"/>
      <c r="AL545" s="105">
        <f>ROUND(ROUND(ROUND(P535*Y542,0)*$AD$515,0)*AH545-AJ544,0)</f>
        <v>334</v>
      </c>
      <c r="AM545" s="16"/>
    </row>
    <row r="546" spans="1:39" ht="16.75" customHeight="1" x14ac:dyDescent="0.3">
      <c r="A546" s="99">
        <v>33</v>
      </c>
      <c r="B546" s="100" t="s">
        <v>5220</v>
      </c>
      <c r="C546" s="192" t="s">
        <v>17204</v>
      </c>
      <c r="D546" s="70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81"/>
      <c r="P546" s="164"/>
      <c r="Q546" s="8"/>
      <c r="R546" s="8"/>
      <c r="S546" s="24"/>
      <c r="T546" s="43"/>
      <c r="U546" s="8"/>
      <c r="V546" s="8"/>
      <c r="W546" s="8"/>
      <c r="X546" s="8"/>
      <c r="Y546" s="180"/>
      <c r="Z546" s="73"/>
      <c r="AA546" s="232"/>
      <c r="AB546" s="72"/>
      <c r="AC546" s="145"/>
      <c r="AD546" s="71"/>
      <c r="AE546" s="308"/>
      <c r="AF546" s="225" t="s">
        <v>7391</v>
      </c>
      <c r="AG546" s="103" t="s">
        <v>7390</v>
      </c>
      <c r="AH546" s="162">
        <v>0.5</v>
      </c>
      <c r="AI546" s="270"/>
      <c r="AJ546" s="144"/>
      <c r="AK546" s="150"/>
      <c r="AL546" s="105">
        <f>ROUND(ROUND(ROUND(P535*Y542,0)*$AD$515,0)*AH546-AJ544,0)</f>
        <v>237</v>
      </c>
      <c r="AM546" s="16"/>
    </row>
    <row r="547" spans="1:39" ht="16.75" customHeight="1" x14ac:dyDescent="0.3">
      <c r="A547" s="11">
        <v>33</v>
      </c>
      <c r="B547" s="14" t="s">
        <v>5219</v>
      </c>
      <c r="C547" s="10" t="s">
        <v>17203</v>
      </c>
      <c r="D547" s="124"/>
      <c r="E547" s="125"/>
      <c r="F547" s="125"/>
      <c r="G547" s="125"/>
      <c r="H547" s="125"/>
      <c r="I547" s="125"/>
      <c r="J547" s="125"/>
      <c r="K547" s="125"/>
      <c r="L547" s="125"/>
      <c r="M547" s="125"/>
      <c r="N547" s="125"/>
      <c r="O547" s="126"/>
      <c r="P547" s="70" t="s">
        <v>7398</v>
      </c>
      <c r="Q547" s="2"/>
      <c r="R547" s="2"/>
      <c r="S547" s="44"/>
      <c r="T547" s="49"/>
      <c r="U547" s="36"/>
      <c r="V547" s="36"/>
      <c r="W547" s="36"/>
      <c r="X547" s="36"/>
      <c r="Y547" s="217"/>
      <c r="Z547" s="50"/>
      <c r="AA547" s="12"/>
      <c r="AB547" s="45"/>
      <c r="AC547" s="2"/>
      <c r="AD547" s="44"/>
      <c r="AE547" s="36"/>
      <c r="AF547" s="53"/>
      <c r="AG547" s="36"/>
      <c r="AH547" s="36"/>
      <c r="AI547" s="36"/>
      <c r="AJ547" s="36"/>
      <c r="AK547" s="50"/>
      <c r="AL547" s="98">
        <f>ROUND(P553*$AD$515,0)</f>
        <v>468</v>
      </c>
      <c r="AM547" s="16"/>
    </row>
    <row r="548" spans="1:39" ht="16.75" customHeight="1" x14ac:dyDescent="0.3">
      <c r="A548" s="99">
        <v>33</v>
      </c>
      <c r="B548" s="100" t="s">
        <v>5218</v>
      </c>
      <c r="C548" s="192" t="s">
        <v>17202</v>
      </c>
      <c r="D548" s="124"/>
      <c r="E548" s="125"/>
      <c r="F548" s="125"/>
      <c r="G548" s="125"/>
      <c r="H548" s="125"/>
      <c r="I548" s="125"/>
      <c r="J548" s="125"/>
      <c r="K548" s="125"/>
      <c r="L548" s="125"/>
      <c r="M548" s="125"/>
      <c r="N548" s="125"/>
      <c r="O548" s="126"/>
      <c r="P548" s="185"/>
      <c r="Q548" s="2"/>
      <c r="R548" s="2"/>
      <c r="S548" s="44"/>
      <c r="T548" s="45"/>
      <c r="U548" s="2"/>
      <c r="V548" s="2"/>
      <c r="W548" s="2"/>
      <c r="X548" s="2"/>
      <c r="Y548" s="145"/>
      <c r="Z548" s="71"/>
      <c r="AA548" s="232"/>
      <c r="AB548" s="72"/>
      <c r="AC548" s="145"/>
      <c r="AD548" s="71"/>
      <c r="AE548" s="307" t="s">
        <v>12369</v>
      </c>
      <c r="AF548" s="225" t="s">
        <v>7358</v>
      </c>
      <c r="AG548" s="103" t="s">
        <v>7390</v>
      </c>
      <c r="AH548" s="162">
        <v>0.7</v>
      </c>
      <c r="AI548" s="162"/>
      <c r="AJ548" s="162"/>
      <c r="AK548" s="163"/>
      <c r="AL548" s="105">
        <f>ROUND(ROUND(P553*$AD$515,0)*AH548,0)</f>
        <v>328</v>
      </c>
      <c r="AM548" s="16"/>
    </row>
    <row r="549" spans="1:39" ht="16.75" customHeight="1" x14ac:dyDescent="0.3">
      <c r="A549" s="99">
        <v>33</v>
      </c>
      <c r="B549" s="100" t="s">
        <v>5217</v>
      </c>
      <c r="C549" s="192" t="s">
        <v>17201</v>
      </c>
      <c r="D549" s="70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81"/>
      <c r="P549" s="185"/>
      <c r="Q549" s="2"/>
      <c r="R549" s="2"/>
      <c r="S549" s="44"/>
      <c r="T549" s="45"/>
      <c r="U549" s="2"/>
      <c r="V549" s="2"/>
      <c r="W549" s="2"/>
      <c r="X549" s="2"/>
      <c r="Y549" s="145"/>
      <c r="Z549" s="71"/>
      <c r="AA549" s="232"/>
      <c r="AB549" s="72"/>
      <c r="AC549" s="145"/>
      <c r="AD549" s="71"/>
      <c r="AE549" s="308"/>
      <c r="AF549" s="225" t="s">
        <v>7391</v>
      </c>
      <c r="AG549" s="103" t="s">
        <v>7390</v>
      </c>
      <c r="AH549" s="162">
        <v>0.5</v>
      </c>
      <c r="AI549" s="162"/>
      <c r="AJ549" s="162"/>
      <c r="AK549" s="163"/>
      <c r="AL549" s="105">
        <f>ROUND(ROUND(P553*$AD$515,0)*AH549,0)</f>
        <v>234</v>
      </c>
      <c r="AM549" s="16"/>
    </row>
    <row r="550" spans="1:39" ht="16.75" customHeight="1" x14ac:dyDescent="0.3">
      <c r="A550" s="11">
        <v>33</v>
      </c>
      <c r="B550" s="14" t="s">
        <v>5216</v>
      </c>
      <c r="C550" s="10" t="s">
        <v>17200</v>
      </c>
      <c r="D550" s="70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81"/>
      <c r="P550" s="185"/>
      <c r="Q550" s="2"/>
      <c r="R550" s="2"/>
      <c r="S550" s="44"/>
      <c r="T550" s="45"/>
      <c r="U550" s="2"/>
      <c r="V550" s="2"/>
      <c r="W550" s="2"/>
      <c r="X550" s="2"/>
      <c r="Y550" s="145"/>
      <c r="Z550" s="71"/>
      <c r="AA550" s="232"/>
      <c r="AB550" s="72"/>
      <c r="AC550" s="145"/>
      <c r="AD550" s="71"/>
      <c r="AE550" s="36"/>
      <c r="AF550" s="201"/>
      <c r="AG550" s="55"/>
      <c r="AH550" s="141"/>
      <c r="AI550" s="268" t="s">
        <v>7356</v>
      </c>
      <c r="AJ550" s="53">
        <v>5</v>
      </c>
      <c r="AK550" s="181" t="s">
        <v>7357</v>
      </c>
      <c r="AL550" s="98">
        <f>ROUND(P553*$AD$515-AJ550,0)</f>
        <v>463</v>
      </c>
      <c r="AM550" s="16"/>
    </row>
    <row r="551" spans="1:39" ht="16.75" customHeight="1" x14ac:dyDescent="0.3">
      <c r="A551" s="99">
        <v>33</v>
      </c>
      <c r="B551" s="100" t="s">
        <v>5215</v>
      </c>
      <c r="C551" s="192" t="s">
        <v>17199</v>
      </c>
      <c r="D551" s="70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81"/>
      <c r="P551" s="185"/>
      <c r="Q551" s="2"/>
      <c r="R551" s="2"/>
      <c r="S551" s="44"/>
      <c r="T551" s="45"/>
      <c r="U551" s="2"/>
      <c r="V551" s="2"/>
      <c r="W551" s="2"/>
      <c r="X551" s="2"/>
      <c r="Y551" s="145"/>
      <c r="Z551" s="71"/>
      <c r="AA551" s="232"/>
      <c r="AB551" s="72"/>
      <c r="AC551" s="145"/>
      <c r="AD551" s="71"/>
      <c r="AE551" s="307" t="s">
        <v>12369</v>
      </c>
      <c r="AF551" s="225" t="s">
        <v>7358</v>
      </c>
      <c r="AG551" s="103" t="s">
        <v>7390</v>
      </c>
      <c r="AH551" s="162">
        <v>0.7</v>
      </c>
      <c r="AI551" s="269"/>
      <c r="AJ551" s="136"/>
      <c r="AK551" s="75"/>
      <c r="AL551" s="105">
        <f>ROUND(ROUND(P553*$AD$515,0)*AH551-AJ550,0)</f>
        <v>323</v>
      </c>
      <c r="AM551" s="16"/>
    </row>
    <row r="552" spans="1:39" ht="16.75" customHeight="1" x14ac:dyDescent="0.3">
      <c r="A552" s="99">
        <v>33</v>
      </c>
      <c r="B552" s="100" t="s">
        <v>5214</v>
      </c>
      <c r="C552" s="192" t="s">
        <v>17198</v>
      </c>
      <c r="D552" s="70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81"/>
      <c r="P552" s="185"/>
      <c r="Q552" s="2"/>
      <c r="R552" s="2"/>
      <c r="S552" s="44"/>
      <c r="T552" s="45"/>
      <c r="U552" s="2"/>
      <c r="V552" s="2"/>
      <c r="W552" s="2"/>
      <c r="X552" s="2"/>
      <c r="Y552" s="145"/>
      <c r="Z552" s="71"/>
      <c r="AA552" s="232"/>
      <c r="AB552" s="72"/>
      <c r="AC552" s="145"/>
      <c r="AD552" s="71"/>
      <c r="AE552" s="308"/>
      <c r="AF552" s="225" t="s">
        <v>7391</v>
      </c>
      <c r="AG552" s="103" t="s">
        <v>7390</v>
      </c>
      <c r="AH552" s="162">
        <v>0.5</v>
      </c>
      <c r="AI552" s="270"/>
      <c r="AJ552" s="144"/>
      <c r="AK552" s="150"/>
      <c r="AL552" s="105">
        <f>ROUND(ROUND(P553*$AD$515,0)*AH552-AJ550,0)</f>
        <v>229</v>
      </c>
      <c r="AM552" s="16"/>
    </row>
    <row r="553" spans="1:39" ht="16.75" customHeight="1" x14ac:dyDescent="0.3">
      <c r="A553" s="11">
        <v>33</v>
      </c>
      <c r="B553" s="14" t="s">
        <v>5213</v>
      </c>
      <c r="C553" s="10" t="s">
        <v>17197</v>
      </c>
      <c r="D553" s="124"/>
      <c r="E553" s="125"/>
      <c r="F553" s="125"/>
      <c r="G553" s="125"/>
      <c r="H553" s="125"/>
      <c r="I553" s="125"/>
      <c r="J553" s="125"/>
      <c r="K553" s="125"/>
      <c r="L553" s="125"/>
      <c r="M553" s="125"/>
      <c r="N553" s="125"/>
      <c r="O553" s="126"/>
      <c r="P553" s="271">
        <f>'21共同生活援助（日中支援型）'!P265</f>
        <v>936</v>
      </c>
      <c r="Q553" s="272"/>
      <c r="R553" s="2" t="s">
        <v>7388</v>
      </c>
      <c r="S553" s="2"/>
      <c r="T553" s="281" t="s">
        <v>7380</v>
      </c>
      <c r="U553" s="282"/>
      <c r="V553" s="282"/>
      <c r="W553" s="282"/>
      <c r="X553" s="36"/>
      <c r="Y553" s="217"/>
      <c r="Z553" s="74"/>
      <c r="AA553" s="232"/>
      <c r="AB553" s="72"/>
      <c r="AC553" s="145"/>
      <c r="AD553" s="71"/>
      <c r="AE553" s="36"/>
      <c r="AF553" s="194"/>
      <c r="AG553" s="7"/>
      <c r="AH553" s="7"/>
      <c r="AI553" s="36"/>
      <c r="AJ553" s="7"/>
      <c r="AK553" s="37"/>
      <c r="AL553" s="98">
        <f>ROUND(ROUND(P553*Y554,0)*$AD$515,0)</f>
        <v>435</v>
      </c>
      <c r="AM553" s="66"/>
    </row>
    <row r="554" spans="1:39" ht="16.75" customHeight="1" x14ac:dyDescent="0.3">
      <c r="A554" s="99">
        <v>33</v>
      </c>
      <c r="B554" s="100" t="s">
        <v>5212</v>
      </c>
      <c r="C554" s="192" t="s">
        <v>17196</v>
      </c>
      <c r="D554" s="124"/>
      <c r="E554" s="125"/>
      <c r="F554" s="125"/>
      <c r="G554" s="125"/>
      <c r="H554" s="125"/>
      <c r="I554" s="125"/>
      <c r="J554" s="125"/>
      <c r="K554" s="125"/>
      <c r="L554" s="125"/>
      <c r="M554" s="125"/>
      <c r="N554" s="125"/>
      <c r="O554" s="126"/>
      <c r="P554" s="72"/>
      <c r="Q554" s="145"/>
      <c r="R554" s="2"/>
      <c r="S554" s="2"/>
      <c r="T554" s="284"/>
      <c r="U554" s="285"/>
      <c r="V554" s="285"/>
      <c r="W554" s="285"/>
      <c r="X554" s="136" t="s">
        <v>7404</v>
      </c>
      <c r="Y554" s="273">
        <v>0.93</v>
      </c>
      <c r="Z554" s="274"/>
      <c r="AA554" s="233"/>
      <c r="AB554" s="156"/>
      <c r="AC554" s="155"/>
      <c r="AD554" s="157"/>
      <c r="AE554" s="307" t="s">
        <v>12369</v>
      </c>
      <c r="AF554" s="225" t="s">
        <v>7358</v>
      </c>
      <c r="AG554" s="103" t="s">
        <v>7390</v>
      </c>
      <c r="AH554" s="162">
        <v>0.7</v>
      </c>
      <c r="AI554" s="162"/>
      <c r="AJ554" s="162"/>
      <c r="AK554" s="163"/>
      <c r="AL554" s="105">
        <f>ROUND(ROUND(ROUND(P553*Y554,0)*$AD$515,0)*AH554,0)</f>
        <v>305</v>
      </c>
      <c r="AM554" s="66"/>
    </row>
    <row r="555" spans="1:39" ht="16.75" customHeight="1" x14ac:dyDescent="0.3">
      <c r="A555" s="99">
        <v>33</v>
      </c>
      <c r="B555" s="100" t="s">
        <v>5211</v>
      </c>
      <c r="C555" s="192" t="s">
        <v>17195</v>
      </c>
      <c r="D555" s="70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81"/>
      <c r="P555" s="185"/>
      <c r="Q555" s="2"/>
      <c r="R555" s="2"/>
      <c r="S555" s="44"/>
      <c r="T555" s="284"/>
      <c r="U555" s="285"/>
      <c r="V555" s="285"/>
      <c r="W555" s="285"/>
      <c r="X555" s="2"/>
      <c r="Y555" s="145"/>
      <c r="Z555" s="71"/>
      <c r="AA555" s="232"/>
      <c r="AB555" s="72"/>
      <c r="AC555" s="145"/>
      <c r="AD555" s="71"/>
      <c r="AE555" s="308"/>
      <c r="AF555" s="225" t="s">
        <v>7391</v>
      </c>
      <c r="AG555" s="103" t="s">
        <v>7390</v>
      </c>
      <c r="AH555" s="162">
        <v>0.5</v>
      </c>
      <c r="AI555" s="162"/>
      <c r="AJ555" s="162"/>
      <c r="AK555" s="163"/>
      <c r="AL555" s="105">
        <f>ROUND(ROUND(ROUND(P553*Y554,0)*$AD$515,0)*AH555,0)</f>
        <v>218</v>
      </c>
      <c r="AM555" s="16"/>
    </row>
    <row r="556" spans="1:39" ht="16.75" customHeight="1" x14ac:dyDescent="0.3">
      <c r="A556" s="11">
        <v>33</v>
      </c>
      <c r="B556" s="14" t="s">
        <v>5210</v>
      </c>
      <c r="C556" s="10" t="s">
        <v>17194</v>
      </c>
      <c r="D556" s="70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81"/>
      <c r="P556" s="185"/>
      <c r="Q556" s="2"/>
      <c r="R556" s="2"/>
      <c r="S556" s="44"/>
      <c r="T556" s="45"/>
      <c r="U556" s="2"/>
      <c r="V556" s="2"/>
      <c r="W556" s="2"/>
      <c r="X556" s="2"/>
      <c r="Y556" s="145"/>
      <c r="Z556" s="71"/>
      <c r="AA556" s="232"/>
      <c r="AB556" s="72"/>
      <c r="AC556" s="145"/>
      <c r="AD556" s="71"/>
      <c r="AE556" s="36"/>
      <c r="AF556" s="201"/>
      <c r="AG556" s="55"/>
      <c r="AH556" s="141"/>
      <c r="AI556" s="268" t="s">
        <v>7356</v>
      </c>
      <c r="AJ556" s="53">
        <v>5</v>
      </c>
      <c r="AK556" s="181" t="s">
        <v>7357</v>
      </c>
      <c r="AL556" s="98">
        <f>ROUND(ROUND(P553*Y554,0)*$AD$515-AJ556,0)</f>
        <v>430</v>
      </c>
      <c r="AM556" s="16"/>
    </row>
    <row r="557" spans="1:39" ht="16.75" customHeight="1" x14ac:dyDescent="0.3">
      <c r="A557" s="99">
        <v>33</v>
      </c>
      <c r="B557" s="100" t="s">
        <v>5209</v>
      </c>
      <c r="C557" s="192" t="s">
        <v>17193</v>
      </c>
      <c r="D557" s="70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81"/>
      <c r="P557" s="185"/>
      <c r="Q557" s="2"/>
      <c r="R557" s="2"/>
      <c r="S557" s="44"/>
      <c r="T557" s="45"/>
      <c r="U557" s="2"/>
      <c r="V557" s="2"/>
      <c r="W557" s="2"/>
      <c r="X557" s="2"/>
      <c r="Y557" s="145"/>
      <c r="Z557" s="71"/>
      <c r="AA557" s="232"/>
      <c r="AB557" s="72"/>
      <c r="AC557" s="145"/>
      <c r="AD557" s="71"/>
      <c r="AE557" s="307" t="s">
        <v>12369</v>
      </c>
      <c r="AF557" s="225" t="s">
        <v>7358</v>
      </c>
      <c r="AG557" s="103" t="s">
        <v>7390</v>
      </c>
      <c r="AH557" s="162">
        <v>0.7</v>
      </c>
      <c r="AI557" s="269"/>
      <c r="AJ557" s="136"/>
      <c r="AK557" s="75"/>
      <c r="AL557" s="105">
        <f>ROUND(ROUND(ROUND(P553*Y554,0)*$AD$515,0)*AH557-AJ556,0)</f>
        <v>300</v>
      </c>
      <c r="AM557" s="16"/>
    </row>
    <row r="558" spans="1:39" ht="16.75" customHeight="1" x14ac:dyDescent="0.3">
      <c r="A558" s="99">
        <v>33</v>
      </c>
      <c r="B558" s="100" t="s">
        <v>5208</v>
      </c>
      <c r="C558" s="192" t="s">
        <v>17192</v>
      </c>
      <c r="D558" s="70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81"/>
      <c r="P558" s="185"/>
      <c r="Q558" s="2"/>
      <c r="R558" s="2"/>
      <c r="S558" s="44"/>
      <c r="T558" s="43"/>
      <c r="U558" s="8"/>
      <c r="V558" s="8"/>
      <c r="W558" s="8"/>
      <c r="X558" s="8"/>
      <c r="Y558" s="180"/>
      <c r="Z558" s="73"/>
      <c r="AA558" s="232"/>
      <c r="AB558" s="72"/>
      <c r="AC558" s="145"/>
      <c r="AD558" s="71"/>
      <c r="AE558" s="308"/>
      <c r="AF558" s="225" t="s">
        <v>7391</v>
      </c>
      <c r="AG558" s="103" t="s">
        <v>7390</v>
      </c>
      <c r="AH558" s="162">
        <v>0.5</v>
      </c>
      <c r="AI558" s="270"/>
      <c r="AJ558" s="144"/>
      <c r="AK558" s="150"/>
      <c r="AL558" s="105">
        <f>ROUND(ROUND(ROUND(P553*Y554,0)*$AD$515,0)*AH558-AJ556,0)</f>
        <v>213</v>
      </c>
      <c r="AM558" s="16"/>
    </row>
    <row r="559" spans="1:39" ht="16.75" customHeight="1" x14ac:dyDescent="0.3">
      <c r="A559" s="11">
        <v>33</v>
      </c>
      <c r="B559" s="14" t="s">
        <v>5207</v>
      </c>
      <c r="C559" s="10" t="s">
        <v>17191</v>
      </c>
      <c r="D559" s="124"/>
      <c r="E559" s="125"/>
      <c r="F559" s="125"/>
      <c r="G559" s="125"/>
      <c r="H559" s="125"/>
      <c r="I559" s="125"/>
      <c r="J559" s="125"/>
      <c r="K559" s="125"/>
      <c r="L559" s="125"/>
      <c r="M559" s="125"/>
      <c r="N559" s="125"/>
      <c r="O559" s="126"/>
      <c r="P559" s="185"/>
      <c r="Q559" s="2"/>
      <c r="R559" s="2"/>
      <c r="S559" s="44"/>
      <c r="T559" s="281" t="s">
        <v>13491</v>
      </c>
      <c r="U559" s="282"/>
      <c r="V559" s="282"/>
      <c r="W559" s="282"/>
      <c r="X559" s="2"/>
      <c r="Y559" s="145"/>
      <c r="Z559" s="71"/>
      <c r="AA559" s="232"/>
      <c r="AB559" s="72"/>
      <c r="AC559" s="145"/>
      <c r="AD559" s="71"/>
      <c r="AE559" s="36"/>
      <c r="AF559" s="194"/>
      <c r="AG559" s="7"/>
      <c r="AH559" s="7"/>
      <c r="AI559" s="36"/>
      <c r="AJ559" s="7"/>
      <c r="AK559" s="37"/>
      <c r="AL559" s="98">
        <f>ROUND(ROUND(P553*Y560,0)*$AD$515,0)</f>
        <v>445</v>
      </c>
      <c r="AM559" s="66"/>
    </row>
    <row r="560" spans="1:39" ht="16.75" customHeight="1" x14ac:dyDescent="0.3">
      <c r="A560" s="99">
        <v>33</v>
      </c>
      <c r="B560" s="100" t="s">
        <v>5206</v>
      </c>
      <c r="C560" s="192" t="s">
        <v>17190</v>
      </c>
      <c r="D560" s="124"/>
      <c r="E560" s="125"/>
      <c r="F560" s="125"/>
      <c r="G560" s="125"/>
      <c r="H560" s="125"/>
      <c r="I560" s="125"/>
      <c r="J560" s="125"/>
      <c r="K560" s="125"/>
      <c r="L560" s="125"/>
      <c r="M560" s="125"/>
      <c r="N560" s="125"/>
      <c r="O560" s="126"/>
      <c r="P560" s="185"/>
      <c r="Q560" s="2"/>
      <c r="R560" s="2"/>
      <c r="S560" s="44"/>
      <c r="T560" s="284" t="s">
        <v>7405</v>
      </c>
      <c r="U560" s="285"/>
      <c r="V560" s="285"/>
      <c r="W560" s="285"/>
      <c r="X560" s="136" t="s">
        <v>7404</v>
      </c>
      <c r="Y560" s="273">
        <v>0.95</v>
      </c>
      <c r="Z560" s="274"/>
      <c r="AA560" s="233"/>
      <c r="AB560" s="156"/>
      <c r="AC560" s="155"/>
      <c r="AD560" s="157"/>
      <c r="AE560" s="307" t="s">
        <v>12369</v>
      </c>
      <c r="AF560" s="225" t="s">
        <v>7358</v>
      </c>
      <c r="AG560" s="103" t="s">
        <v>7390</v>
      </c>
      <c r="AH560" s="162">
        <v>0.7</v>
      </c>
      <c r="AI560" s="162"/>
      <c r="AJ560" s="162"/>
      <c r="AK560" s="163"/>
      <c r="AL560" s="105">
        <f>ROUND(ROUND(ROUND(P553*Y560,0)*$AD$515,0)*AH560,0)</f>
        <v>312</v>
      </c>
      <c r="AM560" s="66"/>
    </row>
    <row r="561" spans="1:39" ht="16.75" customHeight="1" x14ac:dyDescent="0.3">
      <c r="A561" s="99">
        <v>33</v>
      </c>
      <c r="B561" s="100" t="s">
        <v>5205</v>
      </c>
      <c r="C561" s="192" t="s">
        <v>17189</v>
      </c>
      <c r="D561" s="70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81"/>
      <c r="P561" s="185"/>
      <c r="Q561" s="2"/>
      <c r="R561" s="2"/>
      <c r="S561" s="44"/>
      <c r="T561" s="284"/>
      <c r="U561" s="285"/>
      <c r="V561" s="285"/>
      <c r="W561" s="285"/>
      <c r="X561" s="2"/>
      <c r="Y561" s="145"/>
      <c r="Z561" s="71"/>
      <c r="AA561" s="232"/>
      <c r="AB561" s="72"/>
      <c r="AC561" s="145"/>
      <c r="AD561" s="71"/>
      <c r="AE561" s="308"/>
      <c r="AF561" s="225" t="s">
        <v>7391</v>
      </c>
      <c r="AG561" s="103" t="s">
        <v>7390</v>
      </c>
      <c r="AH561" s="162">
        <v>0.5</v>
      </c>
      <c r="AI561" s="162"/>
      <c r="AJ561" s="162"/>
      <c r="AK561" s="163"/>
      <c r="AL561" s="105">
        <f>ROUND(ROUND(ROUND(P553*Y560,0)*$AD$515,0)*AH561,0)</f>
        <v>223</v>
      </c>
      <c r="AM561" s="16"/>
    </row>
    <row r="562" spans="1:39" ht="16.75" customHeight="1" x14ac:dyDescent="0.3">
      <c r="A562" s="11">
        <v>33</v>
      </c>
      <c r="B562" s="14" t="s">
        <v>5204</v>
      </c>
      <c r="C562" s="10" t="s">
        <v>17188</v>
      </c>
      <c r="D562" s="70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81"/>
      <c r="P562" s="185"/>
      <c r="Q562" s="2"/>
      <c r="R562" s="2"/>
      <c r="S562" s="44"/>
      <c r="T562" s="45"/>
      <c r="U562" s="2"/>
      <c r="V562" s="2"/>
      <c r="W562" s="2"/>
      <c r="X562" s="2"/>
      <c r="Y562" s="145"/>
      <c r="Z562" s="71"/>
      <c r="AA562" s="232"/>
      <c r="AB562" s="72"/>
      <c r="AC562" s="145"/>
      <c r="AD562" s="71"/>
      <c r="AE562" s="36"/>
      <c r="AF562" s="201"/>
      <c r="AG562" s="55"/>
      <c r="AH562" s="141"/>
      <c r="AI562" s="268" t="s">
        <v>7356</v>
      </c>
      <c r="AJ562" s="53">
        <v>5</v>
      </c>
      <c r="AK562" s="181" t="s">
        <v>7357</v>
      </c>
      <c r="AL562" s="98">
        <f>ROUND(ROUND(P553*Y560,0)*$AD$515-AJ562,0)</f>
        <v>440</v>
      </c>
      <c r="AM562" s="16"/>
    </row>
    <row r="563" spans="1:39" ht="16.75" customHeight="1" x14ac:dyDescent="0.3">
      <c r="A563" s="99">
        <v>33</v>
      </c>
      <c r="B563" s="100" t="s">
        <v>5203</v>
      </c>
      <c r="C563" s="192" t="s">
        <v>17187</v>
      </c>
      <c r="D563" s="70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81"/>
      <c r="P563" s="185"/>
      <c r="Q563" s="2"/>
      <c r="R563" s="2"/>
      <c r="S563" s="44"/>
      <c r="T563" s="45"/>
      <c r="U563" s="2"/>
      <c r="V563" s="2"/>
      <c r="W563" s="2"/>
      <c r="X563" s="2"/>
      <c r="Y563" s="145"/>
      <c r="Z563" s="71"/>
      <c r="AA563" s="232"/>
      <c r="AB563" s="72"/>
      <c r="AC563" s="145"/>
      <c r="AD563" s="71"/>
      <c r="AE563" s="307" t="s">
        <v>12369</v>
      </c>
      <c r="AF563" s="225" t="s">
        <v>7358</v>
      </c>
      <c r="AG563" s="103" t="s">
        <v>7390</v>
      </c>
      <c r="AH563" s="162">
        <v>0.7</v>
      </c>
      <c r="AI563" s="269"/>
      <c r="AJ563" s="136"/>
      <c r="AK563" s="75"/>
      <c r="AL563" s="105">
        <f>ROUND(ROUND(ROUND(P553*Y560,0)*$AD$515,0)*AH563-AJ562,0)</f>
        <v>307</v>
      </c>
      <c r="AM563" s="16"/>
    </row>
    <row r="564" spans="1:39" ht="16.75" customHeight="1" x14ac:dyDescent="0.3">
      <c r="A564" s="99">
        <v>33</v>
      </c>
      <c r="B564" s="100" t="s">
        <v>5202</v>
      </c>
      <c r="C564" s="192" t="s">
        <v>17186</v>
      </c>
      <c r="D564" s="70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81"/>
      <c r="P564" s="185"/>
      <c r="Q564" s="2"/>
      <c r="R564" s="2"/>
      <c r="S564" s="44"/>
      <c r="T564" s="43"/>
      <c r="U564" s="8"/>
      <c r="V564" s="8"/>
      <c r="W564" s="8"/>
      <c r="X564" s="8"/>
      <c r="Y564" s="180"/>
      <c r="Z564" s="73"/>
      <c r="AA564" s="232"/>
      <c r="AB564" s="72"/>
      <c r="AC564" s="145"/>
      <c r="AD564" s="71"/>
      <c r="AE564" s="308"/>
      <c r="AF564" s="225" t="s">
        <v>7391</v>
      </c>
      <c r="AG564" s="103" t="s">
        <v>7390</v>
      </c>
      <c r="AH564" s="162">
        <v>0.5</v>
      </c>
      <c r="AI564" s="270"/>
      <c r="AJ564" s="144"/>
      <c r="AK564" s="150"/>
      <c r="AL564" s="105">
        <f>ROUND(ROUND(ROUND(P553*Y560,0)*$AD$515,0)*AH564-AJ562,0)</f>
        <v>218</v>
      </c>
      <c r="AM564" s="16"/>
    </row>
    <row r="565" spans="1:39" ht="16.75" customHeight="1" x14ac:dyDescent="0.3">
      <c r="A565" s="11">
        <v>33</v>
      </c>
      <c r="B565" s="14" t="s">
        <v>5201</v>
      </c>
      <c r="C565" s="10" t="s">
        <v>17185</v>
      </c>
      <c r="D565" s="124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6"/>
      <c r="P565" s="167" t="s">
        <v>7734</v>
      </c>
      <c r="Q565" s="36"/>
      <c r="R565" s="36"/>
      <c r="S565" s="50"/>
      <c r="T565" s="49"/>
      <c r="U565" s="36"/>
      <c r="V565" s="36"/>
      <c r="W565" s="36"/>
      <c r="X565" s="36"/>
      <c r="Y565" s="217"/>
      <c r="Z565" s="50"/>
      <c r="AA565" s="12"/>
      <c r="AB565" s="45"/>
      <c r="AC565" s="2"/>
      <c r="AD565" s="44"/>
      <c r="AE565" s="36"/>
      <c r="AF565" s="53"/>
      <c r="AG565" s="36"/>
      <c r="AH565" s="36"/>
      <c r="AI565" s="36"/>
      <c r="AJ565" s="36"/>
      <c r="AK565" s="50"/>
      <c r="AL565" s="98">
        <f>ROUND(P571*$AD$515,0)</f>
        <v>376</v>
      </c>
      <c r="AM565" s="16"/>
    </row>
    <row r="566" spans="1:39" ht="16.75" customHeight="1" x14ac:dyDescent="0.3">
      <c r="A566" s="99">
        <v>33</v>
      </c>
      <c r="B566" s="100" t="s">
        <v>5200</v>
      </c>
      <c r="C566" s="192" t="s">
        <v>17184</v>
      </c>
      <c r="D566" s="124"/>
      <c r="E566" s="125"/>
      <c r="F566" s="125"/>
      <c r="G566" s="125"/>
      <c r="H566" s="125"/>
      <c r="I566" s="125"/>
      <c r="J566" s="125"/>
      <c r="K566" s="125"/>
      <c r="L566" s="125"/>
      <c r="M566" s="125"/>
      <c r="N566" s="125"/>
      <c r="O566" s="126"/>
      <c r="P566" s="185"/>
      <c r="Q566" s="2"/>
      <c r="R566" s="2"/>
      <c r="S566" s="44"/>
      <c r="T566" s="45"/>
      <c r="U566" s="2"/>
      <c r="V566" s="2"/>
      <c r="W566" s="2"/>
      <c r="X566" s="2"/>
      <c r="Y566" s="145"/>
      <c r="Z566" s="71"/>
      <c r="AA566" s="232"/>
      <c r="AB566" s="72"/>
      <c r="AC566" s="145"/>
      <c r="AD566" s="71"/>
      <c r="AE566" s="307" t="s">
        <v>12369</v>
      </c>
      <c r="AF566" s="225" t="s">
        <v>7358</v>
      </c>
      <c r="AG566" s="103" t="s">
        <v>7390</v>
      </c>
      <c r="AH566" s="162">
        <v>0.7</v>
      </c>
      <c r="AI566" s="162"/>
      <c r="AJ566" s="162"/>
      <c r="AK566" s="163"/>
      <c r="AL566" s="105">
        <f>ROUND(ROUND(P571*$AD$515,0)*AH566,0)</f>
        <v>263</v>
      </c>
      <c r="AM566" s="16"/>
    </row>
    <row r="567" spans="1:39" ht="16.75" customHeight="1" x14ac:dyDescent="0.3">
      <c r="A567" s="99">
        <v>33</v>
      </c>
      <c r="B567" s="100" t="s">
        <v>5199</v>
      </c>
      <c r="C567" s="192" t="s">
        <v>17183</v>
      </c>
      <c r="D567" s="70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81"/>
      <c r="P567" s="185"/>
      <c r="Q567" s="2"/>
      <c r="R567" s="2"/>
      <c r="S567" s="44"/>
      <c r="T567" s="45"/>
      <c r="U567" s="2"/>
      <c r="V567" s="2"/>
      <c r="W567" s="2"/>
      <c r="X567" s="2"/>
      <c r="Y567" s="145"/>
      <c r="Z567" s="71"/>
      <c r="AA567" s="232"/>
      <c r="AB567" s="72"/>
      <c r="AC567" s="145"/>
      <c r="AD567" s="71"/>
      <c r="AE567" s="308"/>
      <c r="AF567" s="225" t="s">
        <v>7391</v>
      </c>
      <c r="AG567" s="103" t="s">
        <v>7390</v>
      </c>
      <c r="AH567" s="162">
        <v>0.5</v>
      </c>
      <c r="AI567" s="162"/>
      <c r="AJ567" s="162"/>
      <c r="AK567" s="163"/>
      <c r="AL567" s="105">
        <f>ROUND(ROUND(P571*$AD$515,0)*AH567,0)</f>
        <v>188</v>
      </c>
      <c r="AM567" s="16"/>
    </row>
    <row r="568" spans="1:39" ht="16.75" customHeight="1" x14ac:dyDescent="0.3">
      <c r="A568" s="11">
        <v>33</v>
      </c>
      <c r="B568" s="14" t="s">
        <v>5198</v>
      </c>
      <c r="C568" s="10" t="s">
        <v>17182</v>
      </c>
      <c r="D568" s="70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81"/>
      <c r="P568" s="185"/>
      <c r="Q568" s="2"/>
      <c r="R568" s="2"/>
      <c r="S568" s="44"/>
      <c r="T568" s="45"/>
      <c r="U568" s="2"/>
      <c r="V568" s="2"/>
      <c r="W568" s="2"/>
      <c r="X568" s="2"/>
      <c r="Y568" s="145"/>
      <c r="Z568" s="71"/>
      <c r="AA568" s="232"/>
      <c r="AB568" s="72"/>
      <c r="AC568" s="145"/>
      <c r="AD568" s="71"/>
      <c r="AE568" s="36"/>
      <c r="AF568" s="201"/>
      <c r="AG568" s="55"/>
      <c r="AH568" s="141"/>
      <c r="AI568" s="268" t="s">
        <v>7356</v>
      </c>
      <c r="AJ568" s="53">
        <v>5</v>
      </c>
      <c r="AK568" s="181" t="s">
        <v>7357</v>
      </c>
      <c r="AL568" s="98">
        <f>ROUND(P571*$AD$515-AJ568,0)</f>
        <v>371</v>
      </c>
      <c r="AM568" s="16"/>
    </row>
    <row r="569" spans="1:39" ht="16.75" customHeight="1" x14ac:dyDescent="0.3">
      <c r="A569" s="99">
        <v>33</v>
      </c>
      <c r="B569" s="100" t="s">
        <v>5197</v>
      </c>
      <c r="C569" s="192" t="s">
        <v>17181</v>
      </c>
      <c r="D569" s="70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81"/>
      <c r="P569" s="185"/>
      <c r="Q569" s="2"/>
      <c r="R569" s="2"/>
      <c r="S569" s="44"/>
      <c r="T569" s="45"/>
      <c r="U569" s="2"/>
      <c r="V569" s="2"/>
      <c r="W569" s="2"/>
      <c r="X569" s="2"/>
      <c r="Y569" s="145"/>
      <c r="Z569" s="71"/>
      <c r="AA569" s="232"/>
      <c r="AB569" s="72"/>
      <c r="AC569" s="145"/>
      <c r="AD569" s="71"/>
      <c r="AE569" s="307" t="s">
        <v>12369</v>
      </c>
      <c r="AF569" s="225" t="s">
        <v>7358</v>
      </c>
      <c r="AG569" s="103" t="s">
        <v>7390</v>
      </c>
      <c r="AH569" s="162">
        <v>0.7</v>
      </c>
      <c r="AI569" s="269"/>
      <c r="AJ569" s="136"/>
      <c r="AK569" s="75"/>
      <c r="AL569" s="105">
        <f>ROUND(ROUND(P571*$AD$515,0)*AH569-AJ568,0)</f>
        <v>258</v>
      </c>
      <c r="AM569" s="16"/>
    </row>
    <row r="570" spans="1:39" ht="16.75" customHeight="1" x14ac:dyDescent="0.3">
      <c r="A570" s="99">
        <v>33</v>
      </c>
      <c r="B570" s="100" t="s">
        <v>5196</v>
      </c>
      <c r="C570" s="192" t="s">
        <v>17180</v>
      </c>
      <c r="D570" s="70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81"/>
      <c r="P570" s="185"/>
      <c r="Q570" s="2"/>
      <c r="R570" s="2"/>
      <c r="S570" s="44"/>
      <c r="T570" s="45"/>
      <c r="U570" s="2"/>
      <c r="V570" s="2"/>
      <c r="W570" s="2"/>
      <c r="X570" s="2"/>
      <c r="Y570" s="145"/>
      <c r="Z570" s="71"/>
      <c r="AA570" s="232"/>
      <c r="AB570" s="72"/>
      <c r="AC570" s="145"/>
      <c r="AD570" s="71"/>
      <c r="AE570" s="308"/>
      <c r="AF570" s="225" t="s">
        <v>7391</v>
      </c>
      <c r="AG570" s="103" t="s">
        <v>7390</v>
      </c>
      <c r="AH570" s="162">
        <v>0.5</v>
      </c>
      <c r="AI570" s="270"/>
      <c r="AJ570" s="144"/>
      <c r="AK570" s="150"/>
      <c r="AL570" s="105">
        <f>ROUND(ROUND(P571*$AD$515,0)*AH570-AJ568,0)</f>
        <v>183</v>
      </c>
      <c r="AM570" s="16"/>
    </row>
    <row r="571" spans="1:39" ht="16.75" customHeight="1" x14ac:dyDescent="0.3">
      <c r="A571" s="11">
        <v>33</v>
      </c>
      <c r="B571" s="14" t="s">
        <v>5195</v>
      </c>
      <c r="C571" s="10" t="s">
        <v>17179</v>
      </c>
      <c r="D571" s="124"/>
      <c r="E571" s="125"/>
      <c r="F571" s="125"/>
      <c r="G571" s="125"/>
      <c r="H571" s="125"/>
      <c r="I571" s="125"/>
      <c r="J571" s="125"/>
      <c r="K571" s="125"/>
      <c r="L571" s="125"/>
      <c r="M571" s="125"/>
      <c r="N571" s="125"/>
      <c r="O571" s="126"/>
      <c r="P571" s="271">
        <f>'21共同生活援助（日中支援型）'!P283</f>
        <v>751</v>
      </c>
      <c r="Q571" s="272"/>
      <c r="R571" s="2" t="s">
        <v>7388</v>
      </c>
      <c r="S571" s="44"/>
      <c r="T571" s="281" t="s">
        <v>7380</v>
      </c>
      <c r="U571" s="282"/>
      <c r="V571" s="282"/>
      <c r="W571" s="282"/>
      <c r="X571" s="36"/>
      <c r="Y571" s="217"/>
      <c r="Z571" s="74"/>
      <c r="AA571" s="232"/>
      <c r="AB571" s="72"/>
      <c r="AC571" s="145"/>
      <c r="AD571" s="71"/>
      <c r="AE571" s="36"/>
      <c r="AF571" s="194"/>
      <c r="AG571" s="7"/>
      <c r="AH571" s="7"/>
      <c r="AI571" s="36"/>
      <c r="AJ571" s="7"/>
      <c r="AK571" s="37"/>
      <c r="AL571" s="98">
        <f>ROUND(ROUND(P571*Y572,0)*$AD$515,0)</f>
        <v>349</v>
      </c>
      <c r="AM571" s="66"/>
    </row>
    <row r="572" spans="1:39" ht="16.75" customHeight="1" x14ac:dyDescent="0.3">
      <c r="A572" s="99">
        <v>33</v>
      </c>
      <c r="B572" s="100" t="s">
        <v>5194</v>
      </c>
      <c r="C572" s="192" t="s">
        <v>17178</v>
      </c>
      <c r="D572" s="124"/>
      <c r="E572" s="125"/>
      <c r="F572" s="125"/>
      <c r="G572" s="125"/>
      <c r="H572" s="125"/>
      <c r="I572" s="125"/>
      <c r="J572" s="125"/>
      <c r="K572" s="125"/>
      <c r="L572" s="125"/>
      <c r="M572" s="125"/>
      <c r="N572" s="125"/>
      <c r="O572" s="126"/>
      <c r="P572" s="72"/>
      <c r="Q572" s="145"/>
      <c r="R572" s="2"/>
      <c r="S572" s="44"/>
      <c r="T572" s="284"/>
      <c r="U572" s="285"/>
      <c r="V572" s="285"/>
      <c r="W572" s="285"/>
      <c r="X572" s="136" t="s">
        <v>7404</v>
      </c>
      <c r="Y572" s="273">
        <v>0.93</v>
      </c>
      <c r="Z572" s="274"/>
      <c r="AA572" s="233"/>
      <c r="AB572" s="156"/>
      <c r="AC572" s="155"/>
      <c r="AD572" s="157"/>
      <c r="AE572" s="307" t="s">
        <v>12369</v>
      </c>
      <c r="AF572" s="225" t="s">
        <v>7358</v>
      </c>
      <c r="AG572" s="103" t="s">
        <v>7390</v>
      </c>
      <c r="AH572" s="162">
        <v>0.7</v>
      </c>
      <c r="AI572" s="162"/>
      <c r="AJ572" s="162"/>
      <c r="AK572" s="163"/>
      <c r="AL572" s="105">
        <f>ROUND(ROUND(ROUND(P571*Y572,0)*$AD$515,0)*AH572,0)</f>
        <v>244</v>
      </c>
      <c r="AM572" s="66"/>
    </row>
    <row r="573" spans="1:39" ht="16.75" customHeight="1" x14ac:dyDescent="0.3">
      <c r="A573" s="99">
        <v>33</v>
      </c>
      <c r="B573" s="100" t="s">
        <v>5193</v>
      </c>
      <c r="C573" s="192" t="s">
        <v>17177</v>
      </c>
      <c r="D573" s="70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81"/>
      <c r="P573" s="185"/>
      <c r="Q573" s="2"/>
      <c r="R573" s="2"/>
      <c r="S573" s="44"/>
      <c r="T573" s="284"/>
      <c r="U573" s="285"/>
      <c r="V573" s="285"/>
      <c r="W573" s="285"/>
      <c r="X573" s="2"/>
      <c r="Y573" s="145"/>
      <c r="Z573" s="71"/>
      <c r="AA573" s="232"/>
      <c r="AB573" s="72"/>
      <c r="AC573" s="145"/>
      <c r="AD573" s="71"/>
      <c r="AE573" s="308"/>
      <c r="AF573" s="225" t="s">
        <v>7391</v>
      </c>
      <c r="AG573" s="103" t="s">
        <v>7390</v>
      </c>
      <c r="AH573" s="162">
        <v>0.5</v>
      </c>
      <c r="AI573" s="162"/>
      <c r="AJ573" s="162"/>
      <c r="AK573" s="163"/>
      <c r="AL573" s="105">
        <f>ROUND(ROUND(ROUND(P571*Y572,0)*$AD$515,0)*AH573,0)</f>
        <v>175</v>
      </c>
      <c r="AM573" s="16"/>
    </row>
    <row r="574" spans="1:39" ht="16.75" customHeight="1" x14ac:dyDescent="0.3">
      <c r="A574" s="11">
        <v>33</v>
      </c>
      <c r="B574" s="14" t="s">
        <v>5192</v>
      </c>
      <c r="C574" s="10" t="s">
        <v>17176</v>
      </c>
      <c r="D574" s="70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81"/>
      <c r="P574" s="185"/>
      <c r="Q574" s="2"/>
      <c r="R574" s="2"/>
      <c r="S574" s="44"/>
      <c r="T574" s="45"/>
      <c r="U574" s="2"/>
      <c r="V574" s="2"/>
      <c r="W574" s="2"/>
      <c r="X574" s="2"/>
      <c r="Y574" s="145"/>
      <c r="Z574" s="71"/>
      <c r="AA574" s="232"/>
      <c r="AB574" s="72"/>
      <c r="AC574" s="145"/>
      <c r="AD574" s="71"/>
      <c r="AE574" s="36"/>
      <c r="AF574" s="201"/>
      <c r="AG574" s="55"/>
      <c r="AH574" s="141"/>
      <c r="AI574" s="268" t="s">
        <v>7356</v>
      </c>
      <c r="AJ574" s="53">
        <v>5</v>
      </c>
      <c r="AK574" s="181" t="s">
        <v>7357</v>
      </c>
      <c r="AL574" s="98">
        <f>ROUND(ROUND(P571*Y572,0)*$AD$515-AJ574,0)</f>
        <v>344</v>
      </c>
      <c r="AM574" s="16"/>
    </row>
    <row r="575" spans="1:39" ht="16.75" customHeight="1" x14ac:dyDescent="0.3">
      <c r="A575" s="99">
        <v>33</v>
      </c>
      <c r="B575" s="100" t="s">
        <v>5191</v>
      </c>
      <c r="C575" s="192" t="s">
        <v>17175</v>
      </c>
      <c r="D575" s="70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81"/>
      <c r="P575" s="185"/>
      <c r="Q575" s="2"/>
      <c r="R575" s="2"/>
      <c r="S575" s="44"/>
      <c r="T575" s="45"/>
      <c r="U575" s="2"/>
      <c r="V575" s="2"/>
      <c r="W575" s="2"/>
      <c r="X575" s="2"/>
      <c r="Y575" s="145"/>
      <c r="Z575" s="71"/>
      <c r="AA575" s="232"/>
      <c r="AB575" s="72"/>
      <c r="AC575" s="145"/>
      <c r="AD575" s="71"/>
      <c r="AE575" s="307" t="s">
        <v>12369</v>
      </c>
      <c r="AF575" s="225" t="s">
        <v>7358</v>
      </c>
      <c r="AG575" s="103" t="s">
        <v>7390</v>
      </c>
      <c r="AH575" s="162">
        <v>0.7</v>
      </c>
      <c r="AI575" s="269"/>
      <c r="AJ575" s="136"/>
      <c r="AK575" s="75"/>
      <c r="AL575" s="105">
        <f>ROUND(ROUND(ROUND(P571*Y572,0)*$AD$515,0)*AH575-AJ574,0)</f>
        <v>239</v>
      </c>
      <c r="AM575" s="16"/>
    </row>
    <row r="576" spans="1:39" ht="16.75" customHeight="1" x14ac:dyDescent="0.3">
      <c r="A576" s="99">
        <v>33</v>
      </c>
      <c r="B576" s="100" t="s">
        <v>5190</v>
      </c>
      <c r="C576" s="192" t="s">
        <v>17174</v>
      </c>
      <c r="D576" s="70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81"/>
      <c r="P576" s="185"/>
      <c r="Q576" s="2"/>
      <c r="R576" s="2"/>
      <c r="S576" s="44"/>
      <c r="T576" s="43"/>
      <c r="U576" s="8"/>
      <c r="V576" s="8"/>
      <c r="W576" s="8"/>
      <c r="X576" s="8"/>
      <c r="Y576" s="180"/>
      <c r="Z576" s="73"/>
      <c r="AA576" s="232"/>
      <c r="AB576" s="72"/>
      <c r="AC576" s="145"/>
      <c r="AD576" s="71"/>
      <c r="AE576" s="308"/>
      <c r="AF576" s="225" t="s">
        <v>7391</v>
      </c>
      <c r="AG576" s="103" t="s">
        <v>7390</v>
      </c>
      <c r="AH576" s="162">
        <v>0.5</v>
      </c>
      <c r="AI576" s="270"/>
      <c r="AJ576" s="144"/>
      <c r="AK576" s="150"/>
      <c r="AL576" s="105">
        <f>ROUND(ROUND(ROUND(P571*Y572,0)*$AD$515,0)*AH576-AJ574,0)</f>
        <v>170</v>
      </c>
      <c r="AM576" s="16"/>
    </row>
    <row r="577" spans="1:39" ht="16.75" customHeight="1" x14ac:dyDescent="0.3">
      <c r="A577" s="11">
        <v>33</v>
      </c>
      <c r="B577" s="14" t="s">
        <v>5189</v>
      </c>
      <c r="C577" s="10" t="s">
        <v>17173</v>
      </c>
      <c r="D577" s="124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6"/>
      <c r="P577" s="185"/>
      <c r="Q577" s="2"/>
      <c r="R577" s="2"/>
      <c r="S577" s="44"/>
      <c r="T577" s="281" t="s">
        <v>13491</v>
      </c>
      <c r="U577" s="282"/>
      <c r="V577" s="282"/>
      <c r="W577" s="282"/>
      <c r="X577" s="2"/>
      <c r="Y577" s="145"/>
      <c r="Z577" s="71"/>
      <c r="AA577" s="232"/>
      <c r="AB577" s="72"/>
      <c r="AC577" s="145"/>
      <c r="AD577" s="71"/>
      <c r="AE577" s="36"/>
      <c r="AF577" s="194"/>
      <c r="AG577" s="7"/>
      <c r="AH577" s="7"/>
      <c r="AI577" s="36"/>
      <c r="AJ577" s="7"/>
      <c r="AK577" s="37"/>
      <c r="AL577" s="98">
        <f>ROUND(ROUND(P571*Y578,0)*$AD$515,0)</f>
        <v>357</v>
      </c>
      <c r="AM577" s="66"/>
    </row>
    <row r="578" spans="1:39" ht="16.75" customHeight="1" x14ac:dyDescent="0.3">
      <c r="A578" s="99">
        <v>33</v>
      </c>
      <c r="B578" s="100" t="s">
        <v>5188</v>
      </c>
      <c r="C578" s="192" t="s">
        <v>17172</v>
      </c>
      <c r="D578" s="124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6"/>
      <c r="P578" s="185"/>
      <c r="Q578" s="2"/>
      <c r="R578" s="2"/>
      <c r="S578" s="44"/>
      <c r="T578" s="284" t="s">
        <v>7405</v>
      </c>
      <c r="U578" s="285"/>
      <c r="V578" s="285"/>
      <c r="W578" s="285"/>
      <c r="X578" s="136" t="s">
        <v>7404</v>
      </c>
      <c r="Y578" s="273">
        <v>0.95</v>
      </c>
      <c r="Z578" s="274"/>
      <c r="AA578" s="233"/>
      <c r="AB578" s="156"/>
      <c r="AC578" s="155"/>
      <c r="AD578" s="157"/>
      <c r="AE578" s="307" t="s">
        <v>12369</v>
      </c>
      <c r="AF578" s="225" t="s">
        <v>7358</v>
      </c>
      <c r="AG578" s="103" t="s">
        <v>7390</v>
      </c>
      <c r="AH578" s="162">
        <v>0.7</v>
      </c>
      <c r="AI578" s="162"/>
      <c r="AJ578" s="162"/>
      <c r="AK578" s="163"/>
      <c r="AL578" s="105">
        <f>ROUND(ROUND(ROUND(P571*Y578,0)*$AD$515,0)*AH578,0)</f>
        <v>250</v>
      </c>
      <c r="AM578" s="66"/>
    </row>
    <row r="579" spans="1:39" ht="16.75" customHeight="1" x14ac:dyDescent="0.3">
      <c r="A579" s="99">
        <v>33</v>
      </c>
      <c r="B579" s="100" t="s">
        <v>5187</v>
      </c>
      <c r="C579" s="192" t="s">
        <v>17171</v>
      </c>
      <c r="D579" s="70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81"/>
      <c r="P579" s="185"/>
      <c r="Q579" s="2"/>
      <c r="R579" s="2"/>
      <c r="S579" s="44"/>
      <c r="T579" s="284"/>
      <c r="U579" s="285"/>
      <c r="V579" s="285"/>
      <c r="W579" s="285"/>
      <c r="X579" s="2"/>
      <c r="Y579" s="145"/>
      <c r="Z579" s="71"/>
      <c r="AA579" s="232"/>
      <c r="AB579" s="72"/>
      <c r="AC579" s="145"/>
      <c r="AD579" s="71"/>
      <c r="AE579" s="308"/>
      <c r="AF579" s="225" t="s">
        <v>7391</v>
      </c>
      <c r="AG579" s="103" t="s">
        <v>7390</v>
      </c>
      <c r="AH579" s="162">
        <v>0.5</v>
      </c>
      <c r="AI579" s="162"/>
      <c r="AJ579" s="162"/>
      <c r="AK579" s="163"/>
      <c r="AL579" s="105">
        <f>ROUND(ROUND(ROUND(P571*Y578,0)*$AD$515,0)*AH579,0)</f>
        <v>179</v>
      </c>
      <c r="AM579" s="16"/>
    </row>
    <row r="580" spans="1:39" ht="16.75" customHeight="1" x14ac:dyDescent="0.3">
      <c r="A580" s="11">
        <v>33</v>
      </c>
      <c r="B580" s="14" t="s">
        <v>5186</v>
      </c>
      <c r="C580" s="10" t="s">
        <v>17170</v>
      </c>
      <c r="D580" s="70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81"/>
      <c r="P580" s="185"/>
      <c r="Q580" s="2"/>
      <c r="R580" s="2"/>
      <c r="S580" s="44"/>
      <c r="T580" s="45"/>
      <c r="U580" s="2"/>
      <c r="V580" s="2"/>
      <c r="W580" s="2"/>
      <c r="X580" s="2"/>
      <c r="Y580" s="145"/>
      <c r="Z580" s="71"/>
      <c r="AA580" s="232"/>
      <c r="AB580" s="72"/>
      <c r="AC580" s="145"/>
      <c r="AD580" s="71"/>
      <c r="AE580" s="36"/>
      <c r="AF580" s="201"/>
      <c r="AG580" s="55"/>
      <c r="AH580" s="141"/>
      <c r="AI580" s="268" t="s">
        <v>7356</v>
      </c>
      <c r="AJ580" s="53">
        <v>5</v>
      </c>
      <c r="AK580" s="181" t="s">
        <v>7357</v>
      </c>
      <c r="AL580" s="98">
        <f>ROUND(ROUND(P571*Y578,0)*$AD$515-AJ580,0)</f>
        <v>352</v>
      </c>
      <c r="AM580" s="16"/>
    </row>
    <row r="581" spans="1:39" ht="16.75" customHeight="1" x14ac:dyDescent="0.3">
      <c r="A581" s="99">
        <v>33</v>
      </c>
      <c r="B581" s="100" t="s">
        <v>5185</v>
      </c>
      <c r="C581" s="192" t="s">
        <v>17169</v>
      </c>
      <c r="D581" s="70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81"/>
      <c r="P581" s="185"/>
      <c r="Q581" s="2"/>
      <c r="R581" s="2"/>
      <c r="S581" s="44"/>
      <c r="T581" s="45"/>
      <c r="U581" s="2"/>
      <c r="V581" s="2"/>
      <c r="W581" s="2"/>
      <c r="X581" s="2"/>
      <c r="Y581" s="145"/>
      <c r="Z581" s="71"/>
      <c r="AA581" s="232"/>
      <c r="AB581" s="72"/>
      <c r="AC581" s="145"/>
      <c r="AD581" s="71"/>
      <c r="AE581" s="307" t="s">
        <v>12369</v>
      </c>
      <c r="AF581" s="225" t="s">
        <v>7358</v>
      </c>
      <c r="AG581" s="103" t="s">
        <v>7390</v>
      </c>
      <c r="AH581" s="162">
        <v>0.7</v>
      </c>
      <c r="AI581" s="269"/>
      <c r="AJ581" s="136"/>
      <c r="AK581" s="75"/>
      <c r="AL581" s="105">
        <f>ROUND(ROUND(ROUND(P571*Y578,0)*$AD$515,0)*AH581-AJ580,0)</f>
        <v>245</v>
      </c>
      <c r="AM581" s="16"/>
    </row>
    <row r="582" spans="1:39" ht="16.75" customHeight="1" x14ac:dyDescent="0.3">
      <c r="A582" s="99">
        <v>33</v>
      </c>
      <c r="B582" s="100" t="s">
        <v>5184</v>
      </c>
      <c r="C582" s="192" t="s">
        <v>17168</v>
      </c>
      <c r="D582" s="70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81"/>
      <c r="P582" s="164"/>
      <c r="Q582" s="8"/>
      <c r="R582" s="8"/>
      <c r="S582" s="24"/>
      <c r="T582" s="43"/>
      <c r="U582" s="8"/>
      <c r="V582" s="8"/>
      <c r="W582" s="8"/>
      <c r="X582" s="8"/>
      <c r="Y582" s="180"/>
      <c r="Z582" s="73"/>
      <c r="AA582" s="231"/>
      <c r="AB582" s="216"/>
      <c r="AC582" s="180"/>
      <c r="AD582" s="73"/>
      <c r="AE582" s="308"/>
      <c r="AF582" s="225" t="s">
        <v>7391</v>
      </c>
      <c r="AG582" s="103" t="s">
        <v>7390</v>
      </c>
      <c r="AH582" s="162">
        <v>0.5</v>
      </c>
      <c r="AI582" s="270"/>
      <c r="AJ582" s="144"/>
      <c r="AK582" s="150"/>
      <c r="AL582" s="105">
        <f>ROUND(ROUND(ROUND(P571*Y578,0)*$AD$515,0)*AH582-AJ580,0)</f>
        <v>174</v>
      </c>
      <c r="AM582" s="16"/>
    </row>
    <row r="583" spans="1:39" ht="16.75" customHeight="1" x14ac:dyDescent="0.3">
      <c r="A583" s="11">
        <v>33</v>
      </c>
      <c r="B583" s="14" t="s">
        <v>5183</v>
      </c>
      <c r="C583" s="10" t="s">
        <v>17167</v>
      </c>
      <c r="D583" s="281" t="s">
        <v>13183</v>
      </c>
      <c r="E583" s="282"/>
      <c r="F583" s="282"/>
      <c r="G583" s="282"/>
      <c r="H583" s="282"/>
      <c r="I583" s="282"/>
      <c r="J583" s="282"/>
      <c r="K583" s="283"/>
      <c r="L583" s="281" t="s">
        <v>12543</v>
      </c>
      <c r="M583" s="282"/>
      <c r="N583" s="282"/>
      <c r="O583" s="283"/>
      <c r="P583" s="167" t="s">
        <v>7461</v>
      </c>
      <c r="Q583" s="36"/>
      <c r="R583" s="36"/>
      <c r="S583" s="50"/>
      <c r="T583" s="49"/>
      <c r="U583" s="36"/>
      <c r="V583" s="36"/>
      <c r="W583" s="36"/>
      <c r="X583" s="36"/>
      <c r="Y583" s="217"/>
      <c r="Z583" s="50"/>
      <c r="AA583" s="257" t="s">
        <v>11077</v>
      </c>
      <c r="AB583" s="259" t="s">
        <v>11076</v>
      </c>
      <c r="AC583" s="36"/>
      <c r="AD583" s="50"/>
      <c r="AE583" s="36"/>
      <c r="AF583" s="53"/>
      <c r="AG583" s="36"/>
      <c r="AH583" s="36"/>
      <c r="AI583" s="36"/>
      <c r="AJ583" s="36"/>
      <c r="AK583" s="50"/>
      <c r="AL583" s="98">
        <f>ROUND(P589*$AD$587,0)</f>
        <v>636</v>
      </c>
      <c r="AM583" s="22" t="s">
        <v>7631</v>
      </c>
    </row>
    <row r="584" spans="1:39" ht="16.75" customHeight="1" x14ac:dyDescent="0.3">
      <c r="A584" s="99">
        <v>33</v>
      </c>
      <c r="B584" s="100" t="s">
        <v>5182</v>
      </c>
      <c r="C584" s="192" t="s">
        <v>17166</v>
      </c>
      <c r="D584" s="284"/>
      <c r="E584" s="285"/>
      <c r="F584" s="285"/>
      <c r="G584" s="285"/>
      <c r="H584" s="285"/>
      <c r="I584" s="285"/>
      <c r="J584" s="285"/>
      <c r="K584" s="286"/>
      <c r="L584" s="284"/>
      <c r="M584" s="285"/>
      <c r="N584" s="285"/>
      <c r="O584" s="286"/>
      <c r="P584" s="185"/>
      <c r="Q584" s="2"/>
      <c r="R584" s="2"/>
      <c r="S584" s="44"/>
      <c r="T584" s="45"/>
      <c r="U584" s="2"/>
      <c r="V584" s="2"/>
      <c r="W584" s="2"/>
      <c r="X584" s="2"/>
      <c r="Y584" s="145"/>
      <c r="Z584" s="71"/>
      <c r="AA584" s="258"/>
      <c r="AB584" s="287"/>
      <c r="AC584" s="145"/>
      <c r="AD584" s="71"/>
      <c r="AE584" s="307" t="s">
        <v>12369</v>
      </c>
      <c r="AF584" s="225" t="s">
        <v>7358</v>
      </c>
      <c r="AG584" s="103" t="s">
        <v>7390</v>
      </c>
      <c r="AH584" s="162">
        <v>0.7</v>
      </c>
      <c r="AI584" s="162"/>
      <c r="AJ584" s="162"/>
      <c r="AK584" s="163"/>
      <c r="AL584" s="105">
        <f>ROUND(ROUND(P589*$AD$587,0)*AH584,0)</f>
        <v>445</v>
      </c>
      <c r="AM584" s="66"/>
    </row>
    <row r="585" spans="1:39" ht="16.75" customHeight="1" x14ac:dyDescent="0.3">
      <c r="A585" s="99">
        <v>33</v>
      </c>
      <c r="B585" s="100" t="s">
        <v>5181</v>
      </c>
      <c r="C585" s="192" t="s">
        <v>17165</v>
      </c>
      <c r="D585" s="128"/>
      <c r="E585" s="129"/>
      <c r="F585" s="129"/>
      <c r="G585" s="129"/>
      <c r="H585" s="129"/>
      <c r="I585" s="129"/>
      <c r="J585" s="129"/>
      <c r="K585" s="130"/>
      <c r="L585" s="284"/>
      <c r="M585" s="285"/>
      <c r="N585" s="285"/>
      <c r="O585" s="286"/>
      <c r="P585" s="185"/>
      <c r="Q585" s="2"/>
      <c r="R585" s="2"/>
      <c r="S585" s="44"/>
      <c r="T585" s="45"/>
      <c r="U585" s="2"/>
      <c r="V585" s="2"/>
      <c r="W585" s="2"/>
      <c r="X585" s="2"/>
      <c r="Y585" s="145"/>
      <c r="Z585" s="71"/>
      <c r="AA585" s="258"/>
      <c r="AB585" s="287"/>
      <c r="AC585" s="145"/>
      <c r="AD585" s="71"/>
      <c r="AE585" s="308"/>
      <c r="AF585" s="225" t="s">
        <v>7391</v>
      </c>
      <c r="AG585" s="103" t="s">
        <v>7390</v>
      </c>
      <c r="AH585" s="162">
        <v>0.5</v>
      </c>
      <c r="AI585" s="162"/>
      <c r="AJ585" s="162"/>
      <c r="AK585" s="163"/>
      <c r="AL585" s="105">
        <f>ROUND(ROUND(P589*$AD$587,0)*AH585,0)</f>
        <v>318</v>
      </c>
      <c r="AM585" s="66"/>
    </row>
    <row r="586" spans="1:39" ht="16.75" customHeight="1" x14ac:dyDescent="0.3">
      <c r="A586" s="11">
        <v>33</v>
      </c>
      <c r="B586" s="14" t="s">
        <v>5180</v>
      </c>
      <c r="C586" s="10" t="s">
        <v>17164</v>
      </c>
      <c r="D586" s="128"/>
      <c r="E586" s="129"/>
      <c r="F586" s="129"/>
      <c r="G586" s="129"/>
      <c r="H586" s="129"/>
      <c r="I586" s="129"/>
      <c r="J586" s="129"/>
      <c r="K586" s="130"/>
      <c r="L586" s="129"/>
      <c r="M586" s="199"/>
      <c r="N586" s="199"/>
      <c r="O586" s="197"/>
      <c r="P586" s="185"/>
      <c r="Q586" s="2"/>
      <c r="R586" s="2"/>
      <c r="S586" s="44"/>
      <c r="T586" s="45"/>
      <c r="U586" s="2"/>
      <c r="V586" s="2"/>
      <c r="W586" s="2"/>
      <c r="X586" s="2"/>
      <c r="Y586" s="145"/>
      <c r="Z586" s="71"/>
      <c r="AA586" s="258"/>
      <c r="AB586" s="72"/>
      <c r="AC586" s="145"/>
      <c r="AD586" s="71"/>
      <c r="AE586" s="36"/>
      <c r="AF586" s="201"/>
      <c r="AG586" s="55"/>
      <c r="AH586" s="141"/>
      <c r="AI586" s="268" t="s">
        <v>7356</v>
      </c>
      <c r="AJ586" s="53">
        <v>5</v>
      </c>
      <c r="AK586" s="181" t="s">
        <v>7357</v>
      </c>
      <c r="AL586" s="98">
        <f>ROUND(P589*$AD$587-AJ586,0)</f>
        <v>631</v>
      </c>
      <c r="AM586" s="66"/>
    </row>
    <row r="587" spans="1:39" ht="16.75" customHeight="1" x14ac:dyDescent="0.3">
      <c r="A587" s="99">
        <v>33</v>
      </c>
      <c r="B587" s="100" t="s">
        <v>5179</v>
      </c>
      <c r="C587" s="192" t="s">
        <v>17163</v>
      </c>
      <c r="D587" s="128"/>
      <c r="E587" s="129"/>
      <c r="F587" s="129"/>
      <c r="G587" s="129"/>
      <c r="H587" s="129"/>
      <c r="I587" s="129"/>
      <c r="J587" s="129"/>
      <c r="K587" s="130"/>
      <c r="L587" s="129"/>
      <c r="M587" s="199"/>
      <c r="N587" s="199"/>
      <c r="O587" s="197"/>
      <c r="P587" s="185"/>
      <c r="Q587" s="2"/>
      <c r="R587" s="2"/>
      <c r="S587" s="44"/>
      <c r="T587" s="45"/>
      <c r="U587" s="2"/>
      <c r="V587" s="2"/>
      <c r="W587" s="2"/>
      <c r="X587" s="2"/>
      <c r="Y587" s="145"/>
      <c r="Z587" s="71"/>
      <c r="AA587" s="232"/>
      <c r="AB587" s="156"/>
      <c r="AC587" s="145" t="s">
        <v>1</v>
      </c>
      <c r="AD587" s="157">
        <v>0.7</v>
      </c>
      <c r="AE587" s="307" t="s">
        <v>12369</v>
      </c>
      <c r="AF587" s="225" t="s">
        <v>7358</v>
      </c>
      <c r="AG587" s="103" t="s">
        <v>7390</v>
      </c>
      <c r="AH587" s="162">
        <v>0.7</v>
      </c>
      <c r="AI587" s="269"/>
      <c r="AJ587" s="136"/>
      <c r="AK587" s="75"/>
      <c r="AL587" s="105">
        <f>ROUND(ROUND(P589*$AD$587,0)*AH587-AJ586,0)</f>
        <v>440</v>
      </c>
      <c r="AM587" s="66"/>
    </row>
    <row r="588" spans="1:39" ht="16.75" customHeight="1" x14ac:dyDescent="0.3">
      <c r="A588" s="99">
        <v>33</v>
      </c>
      <c r="B588" s="100" t="s">
        <v>5178</v>
      </c>
      <c r="C588" s="192" t="s">
        <v>17162</v>
      </c>
      <c r="D588" s="128"/>
      <c r="E588" s="129"/>
      <c r="F588" s="129"/>
      <c r="G588" s="129"/>
      <c r="H588" s="129"/>
      <c r="I588" s="129"/>
      <c r="J588" s="129"/>
      <c r="K588" s="130"/>
      <c r="L588" s="129"/>
      <c r="M588" s="199"/>
      <c r="N588" s="199"/>
      <c r="O588" s="197"/>
      <c r="P588" s="185"/>
      <c r="Q588" s="2"/>
      <c r="R588" s="2"/>
      <c r="S588" s="44"/>
      <c r="T588" s="45"/>
      <c r="U588" s="2"/>
      <c r="V588" s="2"/>
      <c r="W588" s="2"/>
      <c r="X588" s="2"/>
      <c r="Y588" s="145"/>
      <c r="Z588" s="71"/>
      <c r="AA588" s="232"/>
      <c r="AB588" s="72"/>
      <c r="AC588" s="145"/>
      <c r="AD588" s="71"/>
      <c r="AE588" s="308"/>
      <c r="AF588" s="225" t="s">
        <v>7391</v>
      </c>
      <c r="AG588" s="103" t="s">
        <v>7390</v>
      </c>
      <c r="AH588" s="162">
        <v>0.5</v>
      </c>
      <c r="AI588" s="270"/>
      <c r="AJ588" s="144"/>
      <c r="AK588" s="150"/>
      <c r="AL588" s="105">
        <f>ROUND(ROUND(P589*$AD$587,0)*AH588-AJ586,0)</f>
        <v>313</v>
      </c>
      <c r="AM588" s="66"/>
    </row>
    <row r="589" spans="1:39" ht="16.75" customHeight="1" x14ac:dyDescent="0.3">
      <c r="A589" s="11">
        <v>33</v>
      </c>
      <c r="B589" s="14" t="s">
        <v>5177</v>
      </c>
      <c r="C589" s="10" t="s">
        <v>17161</v>
      </c>
      <c r="D589" s="128"/>
      <c r="E589" s="129"/>
      <c r="F589" s="129"/>
      <c r="G589" s="129"/>
      <c r="H589" s="129"/>
      <c r="I589" s="129"/>
      <c r="J589" s="129"/>
      <c r="K589" s="130"/>
      <c r="L589" s="199"/>
      <c r="M589" s="199"/>
      <c r="N589" s="199"/>
      <c r="O589" s="197"/>
      <c r="P589" s="271">
        <f>'21共同生活援助（日中支援型）'!P301</f>
        <v>909</v>
      </c>
      <c r="Q589" s="272"/>
      <c r="R589" s="2" t="s">
        <v>7388</v>
      </c>
      <c r="S589" s="44"/>
      <c r="T589" s="281" t="s">
        <v>7380</v>
      </c>
      <c r="U589" s="282"/>
      <c r="V589" s="282"/>
      <c r="W589" s="282"/>
      <c r="X589" s="36"/>
      <c r="Y589" s="217"/>
      <c r="Z589" s="74"/>
      <c r="AA589" s="232"/>
      <c r="AB589" s="72"/>
      <c r="AC589" s="145"/>
      <c r="AD589" s="71"/>
      <c r="AE589" s="36"/>
      <c r="AF589" s="135"/>
      <c r="AG589" s="7"/>
      <c r="AH589" s="7"/>
      <c r="AI589" s="36"/>
      <c r="AJ589" s="7"/>
      <c r="AK589" s="37"/>
      <c r="AL589" s="98">
        <f>ROUND(ROUND(P589*Y590,0)*$AD$587,0)</f>
        <v>592</v>
      </c>
      <c r="AM589" s="66"/>
    </row>
    <row r="590" spans="1:39" ht="16.75" customHeight="1" x14ac:dyDescent="0.3">
      <c r="A590" s="99">
        <v>33</v>
      </c>
      <c r="B590" s="100" t="s">
        <v>5176</v>
      </c>
      <c r="C590" s="192" t="s">
        <v>17160</v>
      </c>
      <c r="D590" s="45"/>
      <c r="E590" s="2"/>
      <c r="F590" s="2"/>
      <c r="G590" s="2"/>
      <c r="H590" s="2"/>
      <c r="I590" s="2"/>
      <c r="J590" s="2"/>
      <c r="K590" s="44"/>
      <c r="L590" s="2"/>
      <c r="M590" s="2"/>
      <c r="N590" s="58"/>
      <c r="O590" s="81"/>
      <c r="P590" s="72"/>
      <c r="Q590" s="145"/>
      <c r="R590" s="2"/>
      <c r="S590" s="44"/>
      <c r="T590" s="284"/>
      <c r="U590" s="285"/>
      <c r="V590" s="285"/>
      <c r="W590" s="285"/>
      <c r="X590" s="136" t="s">
        <v>7404</v>
      </c>
      <c r="Y590" s="273">
        <v>0.93</v>
      </c>
      <c r="Z590" s="274"/>
      <c r="AA590" s="233"/>
      <c r="AB590" s="72"/>
      <c r="AC590" s="145"/>
      <c r="AD590" s="71"/>
      <c r="AE590" s="307" t="s">
        <v>12369</v>
      </c>
      <c r="AF590" s="225" t="s">
        <v>7358</v>
      </c>
      <c r="AG590" s="103" t="s">
        <v>7390</v>
      </c>
      <c r="AH590" s="162">
        <v>0.7</v>
      </c>
      <c r="AI590" s="162"/>
      <c r="AJ590" s="162"/>
      <c r="AK590" s="163"/>
      <c r="AL590" s="105">
        <f>ROUND(ROUND(ROUND(P589*Y590,0)*$AD$587,0)*AH590,0)</f>
        <v>414</v>
      </c>
      <c r="AM590" s="66"/>
    </row>
    <row r="591" spans="1:39" ht="16.75" customHeight="1" x14ac:dyDescent="0.3">
      <c r="A591" s="99">
        <v>33</v>
      </c>
      <c r="B591" s="100" t="s">
        <v>5175</v>
      </c>
      <c r="C591" s="192" t="s">
        <v>17159</v>
      </c>
      <c r="D591" s="128"/>
      <c r="E591" s="129"/>
      <c r="F591" s="129"/>
      <c r="G591" s="129"/>
      <c r="H591" s="129"/>
      <c r="I591" s="129"/>
      <c r="J591" s="129"/>
      <c r="K591" s="130"/>
      <c r="L591" s="2"/>
      <c r="M591" s="2"/>
      <c r="N591" s="58"/>
      <c r="O591" s="81"/>
      <c r="P591" s="185"/>
      <c r="Q591" s="2"/>
      <c r="R591" s="2"/>
      <c r="S591" s="44"/>
      <c r="T591" s="284"/>
      <c r="U591" s="285"/>
      <c r="V591" s="285"/>
      <c r="W591" s="285"/>
      <c r="X591" s="2"/>
      <c r="Y591" s="145"/>
      <c r="Z591" s="71"/>
      <c r="AA591" s="232"/>
      <c r="AB591" s="72"/>
      <c r="AC591" s="145"/>
      <c r="AD591" s="71"/>
      <c r="AE591" s="308"/>
      <c r="AF591" s="225" t="s">
        <v>7391</v>
      </c>
      <c r="AG591" s="103" t="s">
        <v>7390</v>
      </c>
      <c r="AH591" s="162">
        <v>0.5</v>
      </c>
      <c r="AI591" s="162"/>
      <c r="AJ591" s="162"/>
      <c r="AK591" s="163"/>
      <c r="AL591" s="105">
        <f>ROUND(ROUND(ROUND(P589*Y590,0)*$AD$587,0)*AH591,0)</f>
        <v>296</v>
      </c>
      <c r="AM591" s="66"/>
    </row>
    <row r="592" spans="1:39" ht="16.75" customHeight="1" x14ac:dyDescent="0.3">
      <c r="A592" s="11">
        <v>33</v>
      </c>
      <c r="B592" s="14" t="s">
        <v>5174</v>
      </c>
      <c r="C592" s="10" t="s">
        <v>17158</v>
      </c>
      <c r="D592" s="128"/>
      <c r="E592" s="129"/>
      <c r="F592" s="129"/>
      <c r="G592" s="129"/>
      <c r="H592" s="129"/>
      <c r="I592" s="129"/>
      <c r="J592" s="129"/>
      <c r="K592" s="130"/>
      <c r="L592" s="2"/>
      <c r="M592" s="2"/>
      <c r="N592" s="58"/>
      <c r="O592" s="81"/>
      <c r="P592" s="185"/>
      <c r="Q592" s="2"/>
      <c r="R592" s="2"/>
      <c r="S592" s="44"/>
      <c r="T592" s="45"/>
      <c r="U592" s="2"/>
      <c r="V592" s="2"/>
      <c r="W592" s="2"/>
      <c r="X592" s="2"/>
      <c r="Y592" s="145"/>
      <c r="Z592" s="71"/>
      <c r="AA592" s="232"/>
      <c r="AB592" s="72"/>
      <c r="AC592" s="145"/>
      <c r="AD592" s="71"/>
      <c r="AE592" s="36"/>
      <c r="AF592" s="201"/>
      <c r="AG592" s="55"/>
      <c r="AH592" s="141"/>
      <c r="AI592" s="268" t="s">
        <v>7356</v>
      </c>
      <c r="AJ592" s="53">
        <v>5</v>
      </c>
      <c r="AK592" s="181" t="s">
        <v>7357</v>
      </c>
      <c r="AL592" s="98">
        <f>ROUND(ROUND(P589*Y590,0)*$AD$587-AJ592,0)</f>
        <v>587</v>
      </c>
      <c r="AM592" s="66"/>
    </row>
    <row r="593" spans="1:39" ht="16.75" customHeight="1" x14ac:dyDescent="0.3">
      <c r="A593" s="99">
        <v>33</v>
      </c>
      <c r="B593" s="100" t="s">
        <v>5173</v>
      </c>
      <c r="C593" s="192" t="s">
        <v>17157</v>
      </c>
      <c r="D593" s="128"/>
      <c r="E593" s="129"/>
      <c r="F593" s="129"/>
      <c r="G593" s="129"/>
      <c r="H593" s="129"/>
      <c r="I593" s="129"/>
      <c r="J593" s="129"/>
      <c r="K593" s="130"/>
      <c r="L593" s="2"/>
      <c r="M593" s="2"/>
      <c r="N593" s="58"/>
      <c r="O593" s="81"/>
      <c r="P593" s="185"/>
      <c r="Q593" s="2"/>
      <c r="R593" s="2"/>
      <c r="S593" s="44"/>
      <c r="T593" s="45"/>
      <c r="U593" s="2"/>
      <c r="V593" s="2"/>
      <c r="W593" s="2"/>
      <c r="X593" s="2"/>
      <c r="Y593" s="145"/>
      <c r="Z593" s="71"/>
      <c r="AA593" s="232"/>
      <c r="AB593" s="72"/>
      <c r="AC593" s="145"/>
      <c r="AD593" s="71"/>
      <c r="AE593" s="307" t="s">
        <v>12369</v>
      </c>
      <c r="AF593" s="225" t="s">
        <v>7358</v>
      </c>
      <c r="AG593" s="103" t="s">
        <v>7390</v>
      </c>
      <c r="AH593" s="162">
        <v>0.7</v>
      </c>
      <c r="AI593" s="269"/>
      <c r="AJ593" s="136"/>
      <c r="AK593" s="75"/>
      <c r="AL593" s="105">
        <f>ROUND(ROUND(ROUND(P589*Y590,0)*$AD$587,0)*AH593-AJ592,0)</f>
        <v>409</v>
      </c>
      <c r="AM593" s="66"/>
    </row>
    <row r="594" spans="1:39" ht="16.75" customHeight="1" x14ac:dyDescent="0.3">
      <c r="A594" s="99">
        <v>33</v>
      </c>
      <c r="B594" s="100" t="s">
        <v>5172</v>
      </c>
      <c r="C594" s="192" t="s">
        <v>17156</v>
      </c>
      <c r="D594" s="128"/>
      <c r="E594" s="129"/>
      <c r="F594" s="129"/>
      <c r="G594" s="129"/>
      <c r="H594" s="129"/>
      <c r="I594" s="129"/>
      <c r="J594" s="129"/>
      <c r="K594" s="130"/>
      <c r="L594" s="2"/>
      <c r="M594" s="2"/>
      <c r="N594" s="58"/>
      <c r="O594" s="81"/>
      <c r="P594" s="185"/>
      <c r="Q594" s="2"/>
      <c r="R594" s="2"/>
      <c r="S594" s="44"/>
      <c r="T594" s="43"/>
      <c r="U594" s="8"/>
      <c r="V594" s="8"/>
      <c r="W594" s="8"/>
      <c r="X594" s="8"/>
      <c r="Y594" s="180"/>
      <c r="Z594" s="73"/>
      <c r="AA594" s="232"/>
      <c r="AB594" s="72"/>
      <c r="AC594" s="145"/>
      <c r="AD594" s="71"/>
      <c r="AE594" s="308"/>
      <c r="AF594" s="225" t="s">
        <v>7391</v>
      </c>
      <c r="AG594" s="103" t="s">
        <v>7390</v>
      </c>
      <c r="AH594" s="162">
        <v>0.5</v>
      </c>
      <c r="AI594" s="270"/>
      <c r="AJ594" s="144"/>
      <c r="AK594" s="150"/>
      <c r="AL594" s="105">
        <f>ROUND(ROUND(ROUND(P589*Y590,0)*$AD$587,0)*AH594-AJ592,0)</f>
        <v>291</v>
      </c>
      <c r="AM594" s="66"/>
    </row>
    <row r="595" spans="1:39" ht="16.75" customHeight="1" x14ac:dyDescent="0.3">
      <c r="A595" s="11">
        <v>33</v>
      </c>
      <c r="B595" s="14" t="s">
        <v>5171</v>
      </c>
      <c r="C595" s="10" t="s">
        <v>17155</v>
      </c>
      <c r="D595" s="45"/>
      <c r="E595" s="2"/>
      <c r="F595" s="2"/>
      <c r="G595" s="2"/>
      <c r="H595" s="2"/>
      <c r="I595" s="2"/>
      <c r="J595" s="2"/>
      <c r="K595" s="44"/>
      <c r="L595" s="2"/>
      <c r="M595" s="2"/>
      <c r="N595" s="58"/>
      <c r="O595" s="81"/>
      <c r="P595" s="185"/>
      <c r="Q595" s="2"/>
      <c r="R595" s="2"/>
      <c r="S595" s="44"/>
      <c r="T595" s="281" t="s">
        <v>13491</v>
      </c>
      <c r="U595" s="282"/>
      <c r="V595" s="282"/>
      <c r="W595" s="282"/>
      <c r="X595" s="2"/>
      <c r="Y595" s="145"/>
      <c r="Z595" s="71"/>
      <c r="AA595" s="232"/>
      <c r="AB595" s="72"/>
      <c r="AC595" s="145"/>
      <c r="AD595" s="71"/>
      <c r="AE595" s="36"/>
      <c r="AF595" s="194"/>
      <c r="AG595" s="7"/>
      <c r="AH595" s="7"/>
      <c r="AI595" s="36"/>
      <c r="AJ595" s="7"/>
      <c r="AK595" s="37"/>
      <c r="AL595" s="98">
        <f>ROUND(ROUND(P589*Y596,0)*$AD$587,0)</f>
        <v>605</v>
      </c>
      <c r="AM595" s="66"/>
    </row>
    <row r="596" spans="1:39" ht="16.75" customHeight="1" x14ac:dyDescent="0.3">
      <c r="A596" s="99">
        <v>33</v>
      </c>
      <c r="B596" s="100" t="s">
        <v>5170</v>
      </c>
      <c r="C596" s="192" t="s">
        <v>17154</v>
      </c>
      <c r="D596" s="45"/>
      <c r="E596" s="2"/>
      <c r="F596" s="2"/>
      <c r="G596" s="2"/>
      <c r="H596" s="2"/>
      <c r="I596" s="2"/>
      <c r="J596" s="2"/>
      <c r="K596" s="44"/>
      <c r="L596" s="2"/>
      <c r="M596" s="2"/>
      <c r="N596" s="58"/>
      <c r="O596" s="81"/>
      <c r="P596" s="185"/>
      <c r="Q596" s="2"/>
      <c r="R596" s="2"/>
      <c r="S596" s="44"/>
      <c r="T596" s="284" t="s">
        <v>7405</v>
      </c>
      <c r="U596" s="285"/>
      <c r="V596" s="285"/>
      <c r="W596" s="285"/>
      <c r="X596" s="136" t="s">
        <v>7404</v>
      </c>
      <c r="Y596" s="273">
        <v>0.95</v>
      </c>
      <c r="Z596" s="274"/>
      <c r="AA596" s="233"/>
      <c r="AB596" s="156"/>
      <c r="AC596" s="155"/>
      <c r="AD596" s="157"/>
      <c r="AE596" s="307" t="s">
        <v>12369</v>
      </c>
      <c r="AF596" s="225" t="s">
        <v>7358</v>
      </c>
      <c r="AG596" s="103" t="s">
        <v>7390</v>
      </c>
      <c r="AH596" s="162">
        <v>0.7</v>
      </c>
      <c r="AI596" s="162"/>
      <c r="AJ596" s="162"/>
      <c r="AK596" s="163"/>
      <c r="AL596" s="105">
        <f>ROUND(ROUND(ROUND(P589*Y596,0)*$AD$587,0)*AH596,0)</f>
        <v>424</v>
      </c>
      <c r="AM596" s="66"/>
    </row>
    <row r="597" spans="1:39" ht="16.75" customHeight="1" x14ac:dyDescent="0.3">
      <c r="A597" s="99">
        <v>33</v>
      </c>
      <c r="B597" s="100" t="s">
        <v>5169</v>
      </c>
      <c r="C597" s="192" t="s">
        <v>17153</v>
      </c>
      <c r="D597" s="128"/>
      <c r="E597" s="129"/>
      <c r="F597" s="129"/>
      <c r="G597" s="129"/>
      <c r="H597" s="129"/>
      <c r="I597" s="129"/>
      <c r="J597" s="129"/>
      <c r="K597" s="130"/>
      <c r="L597" s="2"/>
      <c r="M597" s="2"/>
      <c r="N597" s="58"/>
      <c r="O597" s="81"/>
      <c r="P597" s="185"/>
      <c r="Q597" s="2"/>
      <c r="R597" s="2"/>
      <c r="S597" s="44"/>
      <c r="T597" s="284"/>
      <c r="U597" s="285"/>
      <c r="V597" s="285"/>
      <c r="W597" s="285"/>
      <c r="X597" s="2"/>
      <c r="Y597" s="145"/>
      <c r="Z597" s="71"/>
      <c r="AA597" s="232"/>
      <c r="AB597" s="72"/>
      <c r="AC597" s="145"/>
      <c r="AD597" s="71"/>
      <c r="AE597" s="308"/>
      <c r="AF597" s="225" t="s">
        <v>7391</v>
      </c>
      <c r="AG597" s="103" t="s">
        <v>7390</v>
      </c>
      <c r="AH597" s="162">
        <v>0.5</v>
      </c>
      <c r="AI597" s="162"/>
      <c r="AJ597" s="162"/>
      <c r="AK597" s="163"/>
      <c r="AL597" s="105">
        <f>ROUND(ROUND(ROUND(P589*Y596,0)*$AD$587,0)*AH597,0)</f>
        <v>303</v>
      </c>
      <c r="AM597" s="66"/>
    </row>
    <row r="598" spans="1:39" ht="16.75" customHeight="1" x14ac:dyDescent="0.3">
      <c r="A598" s="11">
        <v>33</v>
      </c>
      <c r="B598" s="14" t="s">
        <v>5168</v>
      </c>
      <c r="C598" s="10" t="s">
        <v>17152</v>
      </c>
      <c r="D598" s="128"/>
      <c r="E598" s="129"/>
      <c r="F598" s="129"/>
      <c r="G598" s="129"/>
      <c r="H598" s="129"/>
      <c r="I598" s="129"/>
      <c r="J598" s="129"/>
      <c r="K598" s="130"/>
      <c r="L598" s="2"/>
      <c r="M598" s="2"/>
      <c r="N598" s="58"/>
      <c r="O598" s="81"/>
      <c r="P598" s="185"/>
      <c r="Q598" s="2"/>
      <c r="R598" s="2"/>
      <c r="S598" s="44"/>
      <c r="T598" s="45"/>
      <c r="U598" s="2"/>
      <c r="V598" s="2"/>
      <c r="W598" s="2"/>
      <c r="X598" s="2"/>
      <c r="Y598" s="145"/>
      <c r="Z598" s="71"/>
      <c r="AA598" s="232"/>
      <c r="AB598" s="72"/>
      <c r="AC598" s="145"/>
      <c r="AD598" s="71"/>
      <c r="AE598" s="36"/>
      <c r="AF598" s="201"/>
      <c r="AG598" s="55"/>
      <c r="AH598" s="141"/>
      <c r="AI598" s="268" t="s">
        <v>7356</v>
      </c>
      <c r="AJ598" s="53">
        <v>5</v>
      </c>
      <c r="AK598" s="181" t="s">
        <v>7357</v>
      </c>
      <c r="AL598" s="98">
        <f>ROUND(ROUND(P589*Y596,0)*$AD$587-AJ598,0)</f>
        <v>600</v>
      </c>
      <c r="AM598" s="66"/>
    </row>
    <row r="599" spans="1:39" ht="16.75" customHeight="1" x14ac:dyDescent="0.3">
      <c r="A599" s="99">
        <v>33</v>
      </c>
      <c r="B599" s="100" t="s">
        <v>5167</v>
      </c>
      <c r="C599" s="192" t="s">
        <v>17151</v>
      </c>
      <c r="D599" s="128"/>
      <c r="E599" s="129"/>
      <c r="F599" s="129"/>
      <c r="G599" s="129"/>
      <c r="H599" s="129"/>
      <c r="I599" s="129"/>
      <c r="J599" s="129"/>
      <c r="K599" s="130"/>
      <c r="L599" s="2"/>
      <c r="M599" s="2"/>
      <c r="N599" s="58"/>
      <c r="O599" s="81"/>
      <c r="P599" s="185"/>
      <c r="Q599" s="2"/>
      <c r="R599" s="2"/>
      <c r="S599" s="44"/>
      <c r="T599" s="45"/>
      <c r="U599" s="2"/>
      <c r="V599" s="2"/>
      <c r="W599" s="2"/>
      <c r="X599" s="2"/>
      <c r="Y599" s="145"/>
      <c r="Z599" s="71"/>
      <c r="AA599" s="232"/>
      <c r="AB599" s="72"/>
      <c r="AC599" s="145"/>
      <c r="AD599" s="71"/>
      <c r="AE599" s="307" t="s">
        <v>12369</v>
      </c>
      <c r="AF599" s="225" t="s">
        <v>7358</v>
      </c>
      <c r="AG599" s="103" t="s">
        <v>7390</v>
      </c>
      <c r="AH599" s="162">
        <v>0.7</v>
      </c>
      <c r="AI599" s="269"/>
      <c r="AJ599" s="136"/>
      <c r="AK599" s="75"/>
      <c r="AL599" s="105">
        <f>ROUND(ROUND(ROUND(P589*Y596,0)*$AD$587,0)*AH599-AJ598,0)</f>
        <v>419</v>
      </c>
      <c r="AM599" s="66"/>
    </row>
    <row r="600" spans="1:39" ht="16.75" customHeight="1" x14ac:dyDescent="0.3">
      <c r="A600" s="99">
        <v>33</v>
      </c>
      <c r="B600" s="100" t="s">
        <v>5166</v>
      </c>
      <c r="C600" s="192" t="s">
        <v>17150</v>
      </c>
      <c r="D600" s="128"/>
      <c r="E600" s="129"/>
      <c r="F600" s="129"/>
      <c r="G600" s="129"/>
      <c r="H600" s="129"/>
      <c r="I600" s="129"/>
      <c r="J600" s="129"/>
      <c r="K600" s="130"/>
      <c r="L600" s="2"/>
      <c r="M600" s="2"/>
      <c r="N600" s="58"/>
      <c r="O600" s="81"/>
      <c r="P600" s="185"/>
      <c r="Q600" s="2"/>
      <c r="R600" s="2"/>
      <c r="S600" s="44"/>
      <c r="T600" s="43"/>
      <c r="U600" s="8"/>
      <c r="V600" s="8"/>
      <c r="W600" s="8"/>
      <c r="X600" s="8"/>
      <c r="Y600" s="180"/>
      <c r="Z600" s="73"/>
      <c r="AA600" s="232"/>
      <c r="AB600" s="72"/>
      <c r="AC600" s="145"/>
      <c r="AD600" s="71"/>
      <c r="AE600" s="308"/>
      <c r="AF600" s="225" t="s">
        <v>7391</v>
      </c>
      <c r="AG600" s="103" t="s">
        <v>7390</v>
      </c>
      <c r="AH600" s="162">
        <v>0.5</v>
      </c>
      <c r="AI600" s="270"/>
      <c r="AJ600" s="144"/>
      <c r="AK600" s="150"/>
      <c r="AL600" s="105">
        <f>ROUND(ROUND(ROUND(P589*Y596,0)*$AD$587,0)*AH600-AJ598,0)</f>
        <v>298</v>
      </c>
      <c r="AM600" s="66"/>
    </row>
    <row r="601" spans="1:39" ht="16.75" customHeight="1" x14ac:dyDescent="0.3">
      <c r="A601" s="11">
        <v>33</v>
      </c>
      <c r="B601" s="14" t="s">
        <v>5165</v>
      </c>
      <c r="C601" s="10" t="s">
        <v>17149</v>
      </c>
      <c r="D601" s="45"/>
      <c r="E601" s="2"/>
      <c r="F601" s="2"/>
      <c r="G601" s="2"/>
      <c r="H601" s="2"/>
      <c r="I601" s="2"/>
      <c r="J601" s="2"/>
      <c r="K601" s="44"/>
      <c r="L601" s="2"/>
      <c r="M601" s="2"/>
      <c r="N601" s="58"/>
      <c r="O601" s="81"/>
      <c r="P601" s="167" t="s">
        <v>7425</v>
      </c>
      <c r="Q601" s="36"/>
      <c r="R601" s="36"/>
      <c r="S601" s="50"/>
      <c r="T601" s="49"/>
      <c r="U601" s="36"/>
      <c r="V601" s="36"/>
      <c r="W601" s="36"/>
      <c r="X601" s="36"/>
      <c r="Y601" s="217"/>
      <c r="Z601" s="50"/>
      <c r="AA601" s="12"/>
      <c r="AB601" s="45"/>
      <c r="AC601" s="2"/>
      <c r="AD601" s="44"/>
      <c r="AE601" s="36"/>
      <c r="AF601" s="53"/>
      <c r="AG601" s="36"/>
      <c r="AH601" s="36"/>
      <c r="AI601" s="36"/>
      <c r="AJ601" s="36"/>
      <c r="AK601" s="50"/>
      <c r="AL601" s="98">
        <f>ROUND(P607*$AD$587,0)</f>
        <v>554</v>
      </c>
      <c r="AM601" s="66"/>
    </row>
    <row r="602" spans="1:39" ht="16.75" customHeight="1" x14ac:dyDescent="0.3">
      <c r="A602" s="99">
        <v>33</v>
      </c>
      <c r="B602" s="100" t="s">
        <v>5164</v>
      </c>
      <c r="C602" s="192" t="s">
        <v>17148</v>
      </c>
      <c r="D602" s="45"/>
      <c r="E602" s="2"/>
      <c r="F602" s="2"/>
      <c r="G602" s="2"/>
      <c r="H602" s="2"/>
      <c r="I602" s="2"/>
      <c r="J602" s="2"/>
      <c r="K602" s="44"/>
      <c r="L602" s="2"/>
      <c r="M602" s="2"/>
      <c r="N602" s="58"/>
      <c r="O602" s="81"/>
      <c r="P602" s="185"/>
      <c r="Q602" s="2"/>
      <c r="R602" s="2"/>
      <c r="S602" s="44"/>
      <c r="T602" s="45"/>
      <c r="U602" s="2"/>
      <c r="V602" s="2"/>
      <c r="W602" s="2"/>
      <c r="X602" s="2"/>
      <c r="Y602" s="145"/>
      <c r="Z602" s="71"/>
      <c r="AA602" s="232"/>
      <c r="AB602" s="72"/>
      <c r="AC602" s="145"/>
      <c r="AD602" s="71"/>
      <c r="AE602" s="307" t="s">
        <v>12369</v>
      </c>
      <c r="AF602" s="225" t="s">
        <v>7358</v>
      </c>
      <c r="AG602" s="103" t="s">
        <v>7390</v>
      </c>
      <c r="AH602" s="162">
        <v>0.7</v>
      </c>
      <c r="AI602" s="162"/>
      <c r="AJ602" s="162"/>
      <c r="AK602" s="163"/>
      <c r="AL602" s="105">
        <f>ROUND(ROUND(P607*$AD$587,0)*AH602,0)</f>
        <v>388</v>
      </c>
      <c r="AM602" s="66"/>
    </row>
    <row r="603" spans="1:39" ht="16.75" customHeight="1" x14ac:dyDescent="0.3">
      <c r="A603" s="99">
        <v>33</v>
      </c>
      <c r="B603" s="100" t="s">
        <v>5163</v>
      </c>
      <c r="C603" s="192" t="s">
        <v>17147</v>
      </c>
      <c r="D603" s="128"/>
      <c r="E603" s="129"/>
      <c r="F603" s="129"/>
      <c r="G603" s="129"/>
      <c r="H603" s="129"/>
      <c r="I603" s="129"/>
      <c r="J603" s="129"/>
      <c r="K603" s="130"/>
      <c r="L603" s="2"/>
      <c r="M603" s="2"/>
      <c r="N603" s="58"/>
      <c r="O603" s="81"/>
      <c r="P603" s="185"/>
      <c r="Q603" s="2"/>
      <c r="R603" s="2"/>
      <c r="S603" s="44"/>
      <c r="T603" s="45"/>
      <c r="U603" s="2"/>
      <c r="V603" s="2"/>
      <c r="W603" s="2"/>
      <c r="X603" s="2"/>
      <c r="Y603" s="145"/>
      <c r="Z603" s="71"/>
      <c r="AA603" s="232"/>
      <c r="AB603" s="72"/>
      <c r="AC603" s="145"/>
      <c r="AD603" s="71"/>
      <c r="AE603" s="308"/>
      <c r="AF603" s="225" t="s">
        <v>7391</v>
      </c>
      <c r="AG603" s="103" t="s">
        <v>7390</v>
      </c>
      <c r="AH603" s="162">
        <v>0.5</v>
      </c>
      <c r="AI603" s="162"/>
      <c r="AJ603" s="162"/>
      <c r="AK603" s="163"/>
      <c r="AL603" s="105">
        <f>ROUND(ROUND(P607*$AD$587,0)*AH603,0)</f>
        <v>277</v>
      </c>
      <c r="AM603" s="66"/>
    </row>
    <row r="604" spans="1:39" ht="16.75" customHeight="1" x14ac:dyDescent="0.3">
      <c r="A604" s="11">
        <v>33</v>
      </c>
      <c r="B604" s="14" t="s">
        <v>5162</v>
      </c>
      <c r="C604" s="10" t="s">
        <v>17146</v>
      </c>
      <c r="D604" s="128"/>
      <c r="E604" s="129"/>
      <c r="F604" s="129"/>
      <c r="G604" s="129"/>
      <c r="H604" s="129"/>
      <c r="I604" s="129"/>
      <c r="J604" s="129"/>
      <c r="K604" s="130"/>
      <c r="L604" s="2"/>
      <c r="M604" s="2"/>
      <c r="N604" s="58"/>
      <c r="O604" s="81"/>
      <c r="P604" s="185"/>
      <c r="Q604" s="2"/>
      <c r="R604" s="2"/>
      <c r="S604" s="44"/>
      <c r="T604" s="45"/>
      <c r="U604" s="2"/>
      <c r="V604" s="2"/>
      <c r="W604" s="2"/>
      <c r="X604" s="2"/>
      <c r="Y604" s="145"/>
      <c r="Z604" s="71"/>
      <c r="AA604" s="232"/>
      <c r="AB604" s="72"/>
      <c r="AC604" s="145"/>
      <c r="AD604" s="71"/>
      <c r="AE604" s="36"/>
      <c r="AF604" s="201"/>
      <c r="AG604" s="55"/>
      <c r="AH604" s="141"/>
      <c r="AI604" s="268" t="s">
        <v>7356</v>
      </c>
      <c r="AJ604" s="53">
        <v>5</v>
      </c>
      <c r="AK604" s="181" t="s">
        <v>7357</v>
      </c>
      <c r="AL604" s="98">
        <f>ROUND(P607*$AD$587-AJ604,0)</f>
        <v>549</v>
      </c>
      <c r="AM604" s="66"/>
    </row>
    <row r="605" spans="1:39" ht="16.75" customHeight="1" x14ac:dyDescent="0.3">
      <c r="A605" s="99">
        <v>33</v>
      </c>
      <c r="B605" s="100" t="s">
        <v>5161</v>
      </c>
      <c r="C605" s="192" t="s">
        <v>17145</v>
      </c>
      <c r="D605" s="128"/>
      <c r="E605" s="129"/>
      <c r="F605" s="129"/>
      <c r="G605" s="129"/>
      <c r="H605" s="129"/>
      <c r="I605" s="129"/>
      <c r="J605" s="129"/>
      <c r="K605" s="130"/>
      <c r="L605" s="2"/>
      <c r="M605" s="2"/>
      <c r="N605" s="58"/>
      <c r="O605" s="81"/>
      <c r="P605" s="185"/>
      <c r="Q605" s="2"/>
      <c r="R605" s="2"/>
      <c r="S605" s="44"/>
      <c r="T605" s="45"/>
      <c r="U605" s="2"/>
      <c r="V605" s="2"/>
      <c r="W605" s="2"/>
      <c r="X605" s="2"/>
      <c r="Y605" s="145"/>
      <c r="Z605" s="71"/>
      <c r="AA605" s="232"/>
      <c r="AB605" s="72"/>
      <c r="AC605" s="145"/>
      <c r="AD605" s="71"/>
      <c r="AE605" s="307" t="s">
        <v>12369</v>
      </c>
      <c r="AF605" s="225" t="s">
        <v>7358</v>
      </c>
      <c r="AG605" s="103" t="s">
        <v>7390</v>
      </c>
      <c r="AH605" s="162">
        <v>0.7</v>
      </c>
      <c r="AI605" s="269"/>
      <c r="AJ605" s="136"/>
      <c r="AK605" s="75"/>
      <c r="AL605" s="105">
        <f>ROUND(ROUND(P607*$AD$587,0)*AH605-AJ604,0)</f>
        <v>383</v>
      </c>
      <c r="AM605" s="66"/>
    </row>
    <row r="606" spans="1:39" ht="16.75" customHeight="1" x14ac:dyDescent="0.3">
      <c r="A606" s="99">
        <v>33</v>
      </c>
      <c r="B606" s="100" t="s">
        <v>5160</v>
      </c>
      <c r="C606" s="192" t="s">
        <v>17144</v>
      </c>
      <c r="D606" s="128"/>
      <c r="E606" s="129"/>
      <c r="F606" s="129"/>
      <c r="G606" s="129"/>
      <c r="H606" s="129"/>
      <c r="I606" s="129"/>
      <c r="J606" s="129"/>
      <c r="K606" s="130"/>
      <c r="L606" s="2"/>
      <c r="M606" s="2"/>
      <c r="N606" s="58"/>
      <c r="O606" s="81"/>
      <c r="P606" s="185"/>
      <c r="Q606" s="2"/>
      <c r="R606" s="2"/>
      <c r="S606" s="44"/>
      <c r="T606" s="45"/>
      <c r="U606" s="2"/>
      <c r="V606" s="2"/>
      <c r="W606" s="2"/>
      <c r="X606" s="2"/>
      <c r="Y606" s="145"/>
      <c r="Z606" s="71"/>
      <c r="AA606" s="232"/>
      <c r="AB606" s="72"/>
      <c r="AC606" s="145"/>
      <c r="AD606" s="71"/>
      <c r="AE606" s="308"/>
      <c r="AF606" s="225" t="s">
        <v>7391</v>
      </c>
      <c r="AG606" s="103" t="s">
        <v>7390</v>
      </c>
      <c r="AH606" s="162">
        <v>0.5</v>
      </c>
      <c r="AI606" s="270"/>
      <c r="AJ606" s="144"/>
      <c r="AK606" s="150"/>
      <c r="AL606" s="105">
        <f>ROUND(ROUND(P607*$AD$587,0)*AH606-AJ604,0)</f>
        <v>272</v>
      </c>
      <c r="AM606" s="66"/>
    </row>
    <row r="607" spans="1:39" ht="16.75" customHeight="1" x14ac:dyDescent="0.3">
      <c r="A607" s="11">
        <v>33</v>
      </c>
      <c r="B607" s="14" t="s">
        <v>5159</v>
      </c>
      <c r="C607" s="10" t="s">
        <v>17143</v>
      </c>
      <c r="D607" s="45"/>
      <c r="E607" s="2"/>
      <c r="F607" s="2"/>
      <c r="G607" s="2"/>
      <c r="H607" s="2"/>
      <c r="I607" s="2"/>
      <c r="J607" s="2"/>
      <c r="K607" s="44"/>
      <c r="L607" s="2"/>
      <c r="M607" s="2"/>
      <c r="N607" s="58"/>
      <c r="O607" s="81"/>
      <c r="P607" s="271">
        <f>'21共同生活援助（日中支援型）'!P319</f>
        <v>792</v>
      </c>
      <c r="Q607" s="272"/>
      <c r="R607" s="2" t="s">
        <v>7388</v>
      </c>
      <c r="S607" s="44"/>
      <c r="T607" s="281" t="s">
        <v>7380</v>
      </c>
      <c r="U607" s="282"/>
      <c r="V607" s="282"/>
      <c r="W607" s="282"/>
      <c r="X607" s="36"/>
      <c r="Y607" s="217"/>
      <c r="Z607" s="74"/>
      <c r="AA607" s="232"/>
      <c r="AB607" s="72"/>
      <c r="AC607" s="145"/>
      <c r="AD607" s="71"/>
      <c r="AE607" s="36"/>
      <c r="AF607" s="194"/>
      <c r="AG607" s="7"/>
      <c r="AH607" s="7"/>
      <c r="AI607" s="36"/>
      <c r="AJ607" s="7"/>
      <c r="AK607" s="37"/>
      <c r="AL607" s="98">
        <f>ROUND(ROUND(P607*Y608,0)*$AD$587,0)</f>
        <v>516</v>
      </c>
      <c r="AM607" s="66"/>
    </row>
    <row r="608" spans="1:39" ht="16.75" customHeight="1" x14ac:dyDescent="0.3">
      <c r="A608" s="99">
        <v>33</v>
      </c>
      <c r="B608" s="100" t="s">
        <v>5158</v>
      </c>
      <c r="C608" s="192" t="s">
        <v>17142</v>
      </c>
      <c r="D608" s="45"/>
      <c r="E608" s="2"/>
      <c r="F608" s="2"/>
      <c r="G608" s="2"/>
      <c r="H608" s="2"/>
      <c r="I608" s="2"/>
      <c r="J608" s="2"/>
      <c r="K608" s="44"/>
      <c r="L608" s="2"/>
      <c r="M608" s="2"/>
      <c r="N608" s="58"/>
      <c r="O608" s="81"/>
      <c r="P608" s="72"/>
      <c r="Q608" s="145"/>
      <c r="R608" s="2"/>
      <c r="S608" s="44"/>
      <c r="T608" s="284"/>
      <c r="U608" s="285"/>
      <c r="V608" s="285"/>
      <c r="W608" s="285"/>
      <c r="X608" s="136" t="s">
        <v>7404</v>
      </c>
      <c r="Y608" s="273">
        <v>0.93</v>
      </c>
      <c r="Z608" s="274"/>
      <c r="AA608" s="233"/>
      <c r="AB608" s="156"/>
      <c r="AC608" s="155"/>
      <c r="AD608" s="157"/>
      <c r="AE608" s="307" t="s">
        <v>12369</v>
      </c>
      <c r="AF608" s="225" t="s">
        <v>7358</v>
      </c>
      <c r="AG608" s="103" t="s">
        <v>7390</v>
      </c>
      <c r="AH608" s="162">
        <v>0.7</v>
      </c>
      <c r="AI608" s="162"/>
      <c r="AJ608" s="162"/>
      <c r="AK608" s="163"/>
      <c r="AL608" s="105">
        <f>ROUND(ROUND(ROUND(P607*Y608,0)*$AD$587,0)*AH608,0)</f>
        <v>361</v>
      </c>
      <c r="AM608" s="66"/>
    </row>
    <row r="609" spans="1:39" ht="16.75" customHeight="1" x14ac:dyDescent="0.3">
      <c r="A609" s="99">
        <v>33</v>
      </c>
      <c r="B609" s="100" t="s">
        <v>5157</v>
      </c>
      <c r="C609" s="192" t="s">
        <v>17141</v>
      </c>
      <c r="D609" s="128"/>
      <c r="E609" s="129"/>
      <c r="F609" s="129"/>
      <c r="G609" s="129"/>
      <c r="H609" s="129"/>
      <c r="I609" s="129"/>
      <c r="J609" s="129"/>
      <c r="K609" s="130"/>
      <c r="L609" s="2"/>
      <c r="M609" s="2"/>
      <c r="N609" s="58"/>
      <c r="O609" s="81"/>
      <c r="P609" s="185"/>
      <c r="Q609" s="2"/>
      <c r="R609" s="2"/>
      <c r="S609" s="44"/>
      <c r="T609" s="284"/>
      <c r="U609" s="285"/>
      <c r="V609" s="285"/>
      <c r="W609" s="285"/>
      <c r="X609" s="2"/>
      <c r="Y609" s="145"/>
      <c r="Z609" s="71"/>
      <c r="AA609" s="232"/>
      <c r="AB609" s="72"/>
      <c r="AC609" s="145"/>
      <c r="AD609" s="71"/>
      <c r="AE609" s="308"/>
      <c r="AF609" s="225" t="s">
        <v>7391</v>
      </c>
      <c r="AG609" s="103" t="s">
        <v>7390</v>
      </c>
      <c r="AH609" s="162">
        <v>0.5</v>
      </c>
      <c r="AI609" s="162"/>
      <c r="AJ609" s="162"/>
      <c r="AK609" s="163"/>
      <c r="AL609" s="105">
        <f>ROUND(ROUND(ROUND(P607*Y608,0)*$AD$587,0)*AH609,0)</f>
        <v>258</v>
      </c>
      <c r="AM609" s="66"/>
    </row>
    <row r="610" spans="1:39" ht="16.75" customHeight="1" x14ac:dyDescent="0.3">
      <c r="A610" s="11">
        <v>33</v>
      </c>
      <c r="B610" s="14" t="s">
        <v>5156</v>
      </c>
      <c r="C610" s="10" t="s">
        <v>17140</v>
      </c>
      <c r="D610" s="128"/>
      <c r="E610" s="129"/>
      <c r="F610" s="129"/>
      <c r="G610" s="129"/>
      <c r="H610" s="129"/>
      <c r="I610" s="129"/>
      <c r="J610" s="129"/>
      <c r="K610" s="130"/>
      <c r="L610" s="2"/>
      <c r="M610" s="2"/>
      <c r="N610" s="58"/>
      <c r="O610" s="81"/>
      <c r="P610" s="185"/>
      <c r="Q610" s="2"/>
      <c r="R610" s="2"/>
      <c r="S610" s="44"/>
      <c r="T610" s="45"/>
      <c r="U610" s="2"/>
      <c r="V610" s="2"/>
      <c r="W610" s="2"/>
      <c r="X610" s="2"/>
      <c r="Y610" s="145"/>
      <c r="Z610" s="71"/>
      <c r="AA610" s="232"/>
      <c r="AB610" s="72"/>
      <c r="AC610" s="145"/>
      <c r="AD610" s="71"/>
      <c r="AE610" s="36"/>
      <c r="AF610" s="201"/>
      <c r="AG610" s="55"/>
      <c r="AH610" s="141"/>
      <c r="AI610" s="268" t="s">
        <v>7356</v>
      </c>
      <c r="AJ610" s="53">
        <v>5</v>
      </c>
      <c r="AK610" s="181" t="s">
        <v>7357</v>
      </c>
      <c r="AL610" s="98">
        <f>ROUND(ROUND(P607*Y608,0)*$AD$587-AJ610,0)</f>
        <v>511</v>
      </c>
      <c r="AM610" s="66"/>
    </row>
    <row r="611" spans="1:39" ht="16.75" customHeight="1" x14ac:dyDescent="0.3">
      <c r="A611" s="99">
        <v>33</v>
      </c>
      <c r="B611" s="100" t="s">
        <v>5155</v>
      </c>
      <c r="C611" s="192" t="s">
        <v>17139</v>
      </c>
      <c r="D611" s="128"/>
      <c r="E611" s="129"/>
      <c r="F611" s="129"/>
      <c r="G611" s="129"/>
      <c r="H611" s="129"/>
      <c r="I611" s="129"/>
      <c r="J611" s="129"/>
      <c r="K611" s="130"/>
      <c r="L611" s="2"/>
      <c r="M611" s="2"/>
      <c r="N611" s="58"/>
      <c r="O611" s="81"/>
      <c r="P611" s="185"/>
      <c r="Q611" s="2"/>
      <c r="R611" s="2"/>
      <c r="S611" s="44"/>
      <c r="T611" s="45"/>
      <c r="U611" s="2"/>
      <c r="V611" s="2"/>
      <c r="W611" s="2"/>
      <c r="X611" s="2"/>
      <c r="Y611" s="145"/>
      <c r="Z611" s="71"/>
      <c r="AA611" s="232"/>
      <c r="AB611" s="72"/>
      <c r="AC611" s="145"/>
      <c r="AD611" s="71"/>
      <c r="AE611" s="307" t="s">
        <v>12369</v>
      </c>
      <c r="AF611" s="225" t="s">
        <v>7358</v>
      </c>
      <c r="AG611" s="103" t="s">
        <v>7390</v>
      </c>
      <c r="AH611" s="162">
        <v>0.7</v>
      </c>
      <c r="AI611" s="269"/>
      <c r="AJ611" s="136"/>
      <c r="AK611" s="75"/>
      <c r="AL611" s="105">
        <f>ROUND(ROUND(ROUND(P607*Y608,0)*$AD$587,0)*AH611-AJ610,0)</f>
        <v>356</v>
      </c>
      <c r="AM611" s="66"/>
    </row>
    <row r="612" spans="1:39" ht="16.75" customHeight="1" x14ac:dyDescent="0.3">
      <c r="A612" s="99">
        <v>33</v>
      </c>
      <c r="B612" s="100" t="s">
        <v>5154</v>
      </c>
      <c r="C612" s="192" t="s">
        <v>17138</v>
      </c>
      <c r="D612" s="128"/>
      <c r="E612" s="129"/>
      <c r="F612" s="129"/>
      <c r="G612" s="129"/>
      <c r="H612" s="129"/>
      <c r="I612" s="129"/>
      <c r="J612" s="129"/>
      <c r="K612" s="130"/>
      <c r="L612" s="2"/>
      <c r="M612" s="2"/>
      <c r="N612" s="58"/>
      <c r="O612" s="81"/>
      <c r="P612" s="185"/>
      <c r="Q612" s="2"/>
      <c r="R612" s="2"/>
      <c r="S612" s="44"/>
      <c r="T612" s="43"/>
      <c r="U612" s="8"/>
      <c r="V612" s="8"/>
      <c r="W612" s="8"/>
      <c r="X612" s="8"/>
      <c r="Y612" s="180"/>
      <c r="Z612" s="73"/>
      <c r="AA612" s="232"/>
      <c r="AB612" s="72"/>
      <c r="AC612" s="145"/>
      <c r="AD612" s="71"/>
      <c r="AE612" s="308"/>
      <c r="AF612" s="225" t="s">
        <v>7391</v>
      </c>
      <c r="AG612" s="103" t="s">
        <v>7390</v>
      </c>
      <c r="AH612" s="162">
        <v>0.5</v>
      </c>
      <c r="AI612" s="270"/>
      <c r="AJ612" s="144"/>
      <c r="AK612" s="150"/>
      <c r="AL612" s="105">
        <f>ROUND(ROUND(ROUND(P607*Y608,0)*$AD$587,0)*AH612-AJ610,0)</f>
        <v>253</v>
      </c>
      <c r="AM612" s="66"/>
    </row>
    <row r="613" spans="1:39" ht="16.75" customHeight="1" x14ac:dyDescent="0.3">
      <c r="A613" s="11">
        <v>33</v>
      </c>
      <c r="B613" s="14" t="s">
        <v>5153</v>
      </c>
      <c r="C613" s="10" t="s">
        <v>17137</v>
      </c>
      <c r="D613" s="45"/>
      <c r="E613" s="2"/>
      <c r="F613" s="2"/>
      <c r="G613" s="2"/>
      <c r="H613" s="2"/>
      <c r="I613" s="2"/>
      <c r="J613" s="2"/>
      <c r="K613" s="44"/>
      <c r="L613" s="2"/>
      <c r="M613" s="2"/>
      <c r="N613" s="58"/>
      <c r="O613" s="81"/>
      <c r="P613" s="185"/>
      <c r="Q613" s="2"/>
      <c r="R613" s="2"/>
      <c r="S613" s="44"/>
      <c r="T613" s="281" t="s">
        <v>13491</v>
      </c>
      <c r="U613" s="282"/>
      <c r="V613" s="282"/>
      <c r="W613" s="282"/>
      <c r="X613" s="2"/>
      <c r="Y613" s="145"/>
      <c r="Z613" s="71"/>
      <c r="AA613" s="232"/>
      <c r="AB613" s="72"/>
      <c r="AC613" s="145"/>
      <c r="AD613" s="71"/>
      <c r="AE613" s="36"/>
      <c r="AF613" s="194"/>
      <c r="AG613" s="7"/>
      <c r="AH613" s="7"/>
      <c r="AI613" s="36"/>
      <c r="AJ613" s="7"/>
      <c r="AK613" s="37"/>
      <c r="AL613" s="98">
        <f>ROUND(ROUND(P607*Y614,0)*$AD$587,0)</f>
        <v>526</v>
      </c>
      <c r="AM613" s="66"/>
    </row>
    <row r="614" spans="1:39" ht="16.75" customHeight="1" x14ac:dyDescent="0.3">
      <c r="A614" s="99">
        <v>33</v>
      </c>
      <c r="B614" s="100" t="s">
        <v>5152</v>
      </c>
      <c r="C614" s="192" t="s">
        <v>17136</v>
      </c>
      <c r="D614" s="45"/>
      <c r="E614" s="2"/>
      <c r="F614" s="2"/>
      <c r="G614" s="2"/>
      <c r="H614" s="2"/>
      <c r="I614" s="2"/>
      <c r="J614" s="2"/>
      <c r="K614" s="44"/>
      <c r="L614" s="2"/>
      <c r="M614" s="2"/>
      <c r="N614" s="58"/>
      <c r="O614" s="81"/>
      <c r="P614" s="185"/>
      <c r="Q614" s="2"/>
      <c r="R614" s="2"/>
      <c r="S614" s="44"/>
      <c r="T614" s="284" t="s">
        <v>7405</v>
      </c>
      <c r="U614" s="285"/>
      <c r="V614" s="285"/>
      <c r="W614" s="285"/>
      <c r="X614" s="136" t="s">
        <v>7404</v>
      </c>
      <c r="Y614" s="273">
        <v>0.95</v>
      </c>
      <c r="Z614" s="274"/>
      <c r="AA614" s="233"/>
      <c r="AB614" s="156"/>
      <c r="AC614" s="155"/>
      <c r="AD614" s="157"/>
      <c r="AE614" s="307" t="s">
        <v>12369</v>
      </c>
      <c r="AF614" s="225" t="s">
        <v>7358</v>
      </c>
      <c r="AG614" s="103" t="s">
        <v>7390</v>
      </c>
      <c r="AH614" s="162">
        <v>0.7</v>
      </c>
      <c r="AI614" s="162"/>
      <c r="AJ614" s="162"/>
      <c r="AK614" s="163"/>
      <c r="AL614" s="105">
        <f>ROUND(ROUND(ROUND(P607*Y614,0)*$AD$587,0)*AH614,0)</f>
        <v>368</v>
      </c>
      <c r="AM614" s="66"/>
    </row>
    <row r="615" spans="1:39" ht="16.75" customHeight="1" x14ac:dyDescent="0.3">
      <c r="A615" s="99">
        <v>33</v>
      </c>
      <c r="B615" s="100" t="s">
        <v>5151</v>
      </c>
      <c r="C615" s="192" t="s">
        <v>17135</v>
      </c>
      <c r="D615" s="128"/>
      <c r="E615" s="129"/>
      <c r="F615" s="129"/>
      <c r="G615" s="129"/>
      <c r="H615" s="129"/>
      <c r="I615" s="129"/>
      <c r="J615" s="129"/>
      <c r="K615" s="130"/>
      <c r="L615" s="2"/>
      <c r="M615" s="2"/>
      <c r="N615" s="58"/>
      <c r="O615" s="81"/>
      <c r="P615" s="185"/>
      <c r="Q615" s="2"/>
      <c r="R615" s="2"/>
      <c r="S615" s="44"/>
      <c r="T615" s="284"/>
      <c r="U615" s="285"/>
      <c r="V615" s="285"/>
      <c r="W615" s="285"/>
      <c r="X615" s="2"/>
      <c r="Y615" s="145"/>
      <c r="Z615" s="71"/>
      <c r="AA615" s="232"/>
      <c r="AB615" s="72"/>
      <c r="AC615" s="145"/>
      <c r="AD615" s="71"/>
      <c r="AE615" s="308"/>
      <c r="AF615" s="225" t="s">
        <v>7391</v>
      </c>
      <c r="AG615" s="103" t="s">
        <v>7390</v>
      </c>
      <c r="AH615" s="162">
        <v>0.5</v>
      </c>
      <c r="AI615" s="162"/>
      <c r="AJ615" s="162"/>
      <c r="AK615" s="163"/>
      <c r="AL615" s="105">
        <f>ROUND(ROUND(ROUND(P607*Y614,0)*$AD$587,0)*AH615,0)</f>
        <v>263</v>
      </c>
      <c r="AM615" s="66"/>
    </row>
    <row r="616" spans="1:39" ht="16.75" customHeight="1" x14ac:dyDescent="0.3">
      <c r="A616" s="11">
        <v>33</v>
      </c>
      <c r="B616" s="14" t="s">
        <v>5150</v>
      </c>
      <c r="C616" s="10" t="s">
        <v>17134</v>
      </c>
      <c r="D616" s="128"/>
      <c r="E616" s="129"/>
      <c r="F616" s="129"/>
      <c r="G616" s="129"/>
      <c r="H616" s="129"/>
      <c r="I616" s="129"/>
      <c r="J616" s="129"/>
      <c r="K616" s="130"/>
      <c r="L616" s="2"/>
      <c r="M616" s="2"/>
      <c r="N616" s="58"/>
      <c r="O616" s="81"/>
      <c r="P616" s="185"/>
      <c r="Q616" s="2"/>
      <c r="R616" s="2"/>
      <c r="S616" s="44"/>
      <c r="T616" s="45"/>
      <c r="U616" s="2"/>
      <c r="V616" s="2"/>
      <c r="W616" s="2"/>
      <c r="X616" s="2"/>
      <c r="Y616" s="145"/>
      <c r="Z616" s="71"/>
      <c r="AA616" s="232"/>
      <c r="AB616" s="72"/>
      <c r="AC616" s="145"/>
      <c r="AD616" s="71"/>
      <c r="AE616" s="36"/>
      <c r="AF616" s="201"/>
      <c r="AG616" s="55"/>
      <c r="AH616" s="141"/>
      <c r="AI616" s="268" t="s">
        <v>7356</v>
      </c>
      <c r="AJ616" s="53">
        <v>5</v>
      </c>
      <c r="AK616" s="181" t="s">
        <v>7357</v>
      </c>
      <c r="AL616" s="98">
        <f>ROUND(ROUND(P607*Y614,0)*$AD$587-AJ616,0)</f>
        <v>521</v>
      </c>
      <c r="AM616" s="66"/>
    </row>
    <row r="617" spans="1:39" ht="16.75" customHeight="1" x14ac:dyDescent="0.3">
      <c r="A617" s="99">
        <v>33</v>
      </c>
      <c r="B617" s="100" t="s">
        <v>5149</v>
      </c>
      <c r="C617" s="192" t="s">
        <v>17133</v>
      </c>
      <c r="D617" s="128"/>
      <c r="E617" s="129"/>
      <c r="F617" s="129"/>
      <c r="G617" s="129"/>
      <c r="H617" s="129"/>
      <c r="I617" s="129"/>
      <c r="J617" s="129"/>
      <c r="K617" s="130"/>
      <c r="L617" s="2"/>
      <c r="M617" s="2"/>
      <c r="N617" s="58"/>
      <c r="O617" s="81"/>
      <c r="P617" s="185"/>
      <c r="Q617" s="2"/>
      <c r="R617" s="2"/>
      <c r="S617" s="44"/>
      <c r="T617" s="45"/>
      <c r="U617" s="2"/>
      <c r="V617" s="2"/>
      <c r="W617" s="2"/>
      <c r="X617" s="2"/>
      <c r="Y617" s="145"/>
      <c r="Z617" s="71"/>
      <c r="AA617" s="232"/>
      <c r="AB617" s="72"/>
      <c r="AC617" s="145"/>
      <c r="AD617" s="71"/>
      <c r="AE617" s="307" t="s">
        <v>12369</v>
      </c>
      <c r="AF617" s="225" t="s">
        <v>7358</v>
      </c>
      <c r="AG617" s="103" t="s">
        <v>7390</v>
      </c>
      <c r="AH617" s="162">
        <v>0.7</v>
      </c>
      <c r="AI617" s="269"/>
      <c r="AJ617" s="136"/>
      <c r="AK617" s="75"/>
      <c r="AL617" s="105">
        <f>ROUND(ROUND(ROUND(P607*Y614,0)*$AD$587,0)*AH617-AJ616,0)</f>
        <v>363</v>
      </c>
      <c r="AM617" s="66"/>
    </row>
    <row r="618" spans="1:39" ht="16.75" customHeight="1" x14ac:dyDescent="0.3">
      <c r="A618" s="99">
        <v>33</v>
      </c>
      <c r="B618" s="100" t="s">
        <v>5148</v>
      </c>
      <c r="C618" s="192" t="s">
        <v>17132</v>
      </c>
      <c r="D618" s="128"/>
      <c r="E618" s="129"/>
      <c r="F618" s="129"/>
      <c r="G618" s="129"/>
      <c r="H618" s="129"/>
      <c r="I618" s="129"/>
      <c r="J618" s="129"/>
      <c r="K618" s="130"/>
      <c r="L618" s="2"/>
      <c r="M618" s="2"/>
      <c r="N618" s="58"/>
      <c r="O618" s="81"/>
      <c r="P618" s="185"/>
      <c r="Q618" s="2"/>
      <c r="R618" s="2"/>
      <c r="S618" s="44"/>
      <c r="T618" s="43"/>
      <c r="U618" s="8"/>
      <c r="V618" s="8"/>
      <c r="W618" s="8"/>
      <c r="X618" s="8"/>
      <c r="Y618" s="180"/>
      <c r="Z618" s="73"/>
      <c r="AA618" s="232"/>
      <c r="AB618" s="72"/>
      <c r="AC618" s="145"/>
      <c r="AD618" s="71"/>
      <c r="AE618" s="308"/>
      <c r="AF618" s="225" t="s">
        <v>7391</v>
      </c>
      <c r="AG618" s="103" t="s">
        <v>7390</v>
      </c>
      <c r="AH618" s="162">
        <v>0.5</v>
      </c>
      <c r="AI618" s="270"/>
      <c r="AJ618" s="144"/>
      <c r="AK618" s="150"/>
      <c r="AL618" s="105">
        <f>ROUND(ROUND(ROUND(P607*Y614,0)*$AD$587,0)*AH618-AJ616,0)</f>
        <v>258</v>
      </c>
      <c r="AM618" s="66"/>
    </row>
    <row r="619" spans="1:39" ht="16.75" customHeight="1" x14ac:dyDescent="0.3">
      <c r="A619" s="11">
        <v>33</v>
      </c>
      <c r="B619" s="14" t="s">
        <v>5147</v>
      </c>
      <c r="C619" s="10" t="s">
        <v>17131</v>
      </c>
      <c r="D619" s="45"/>
      <c r="E619" s="2"/>
      <c r="F619" s="2"/>
      <c r="G619" s="2"/>
      <c r="H619" s="2"/>
      <c r="I619" s="2"/>
      <c r="J619" s="2"/>
      <c r="K619" s="44"/>
      <c r="L619" s="2"/>
      <c r="M619" s="2"/>
      <c r="N619" s="58"/>
      <c r="O619" s="81"/>
      <c r="P619" s="167" t="s">
        <v>7398</v>
      </c>
      <c r="Q619" s="36"/>
      <c r="R619" s="36"/>
      <c r="S619" s="50"/>
      <c r="T619" s="49"/>
      <c r="U619" s="36"/>
      <c r="V619" s="36"/>
      <c r="W619" s="36"/>
      <c r="X619" s="36"/>
      <c r="Y619" s="217"/>
      <c r="Z619" s="50"/>
      <c r="AA619" s="12"/>
      <c r="AB619" s="45"/>
      <c r="AC619" s="2"/>
      <c r="AD619" s="44"/>
      <c r="AE619" s="36"/>
      <c r="AF619" s="53"/>
      <c r="AG619" s="36"/>
      <c r="AH619" s="36"/>
      <c r="AI619" s="36"/>
      <c r="AJ619" s="36"/>
      <c r="AK619" s="50"/>
      <c r="AL619" s="98">
        <f>ROUND(P625*$AD$587,0)</f>
        <v>498</v>
      </c>
      <c r="AM619" s="16"/>
    </row>
    <row r="620" spans="1:39" ht="16.75" customHeight="1" x14ac:dyDescent="0.3">
      <c r="A620" s="99">
        <v>33</v>
      </c>
      <c r="B620" s="100" t="s">
        <v>5146</v>
      </c>
      <c r="C620" s="192" t="s">
        <v>17130</v>
      </c>
      <c r="D620" s="45"/>
      <c r="E620" s="2"/>
      <c r="F620" s="2"/>
      <c r="G620" s="2"/>
      <c r="H620" s="2"/>
      <c r="I620" s="2"/>
      <c r="J620" s="2"/>
      <c r="K620" s="44"/>
      <c r="L620" s="2"/>
      <c r="M620" s="2"/>
      <c r="N620" s="58"/>
      <c r="O620" s="81"/>
      <c r="P620" s="185"/>
      <c r="Q620" s="2"/>
      <c r="R620" s="2"/>
      <c r="S620" s="44"/>
      <c r="T620" s="45"/>
      <c r="U620" s="2"/>
      <c r="V620" s="2"/>
      <c r="W620" s="2"/>
      <c r="X620" s="2"/>
      <c r="Y620" s="145"/>
      <c r="Z620" s="71"/>
      <c r="AA620" s="232"/>
      <c r="AB620" s="72"/>
      <c r="AC620" s="145"/>
      <c r="AD620" s="71"/>
      <c r="AE620" s="307" t="s">
        <v>12369</v>
      </c>
      <c r="AF620" s="225" t="s">
        <v>7358</v>
      </c>
      <c r="AG620" s="103" t="s">
        <v>7390</v>
      </c>
      <c r="AH620" s="162">
        <v>0.7</v>
      </c>
      <c r="AI620" s="162"/>
      <c r="AJ620" s="162"/>
      <c r="AK620" s="163"/>
      <c r="AL620" s="105">
        <f>ROUND(ROUND(P625*$AD$587,0)*AH620,0)</f>
        <v>349</v>
      </c>
      <c r="AM620" s="16"/>
    </row>
    <row r="621" spans="1:39" ht="16.75" customHeight="1" x14ac:dyDescent="0.3">
      <c r="A621" s="99">
        <v>33</v>
      </c>
      <c r="B621" s="100" t="s">
        <v>5145</v>
      </c>
      <c r="C621" s="192" t="s">
        <v>17129</v>
      </c>
      <c r="D621" s="128"/>
      <c r="E621" s="129"/>
      <c r="F621" s="129"/>
      <c r="G621" s="129"/>
      <c r="H621" s="129"/>
      <c r="I621" s="129"/>
      <c r="J621" s="129"/>
      <c r="K621" s="130"/>
      <c r="L621" s="2"/>
      <c r="M621" s="2"/>
      <c r="N621" s="58"/>
      <c r="O621" s="81"/>
      <c r="P621" s="185"/>
      <c r="Q621" s="2"/>
      <c r="R621" s="2"/>
      <c r="S621" s="44"/>
      <c r="T621" s="45"/>
      <c r="U621" s="2"/>
      <c r="V621" s="2"/>
      <c r="W621" s="2"/>
      <c r="X621" s="2"/>
      <c r="Y621" s="145"/>
      <c r="Z621" s="71"/>
      <c r="AA621" s="232"/>
      <c r="AB621" s="72"/>
      <c r="AC621" s="145"/>
      <c r="AD621" s="71"/>
      <c r="AE621" s="308"/>
      <c r="AF621" s="225" t="s">
        <v>7391</v>
      </c>
      <c r="AG621" s="103" t="s">
        <v>7390</v>
      </c>
      <c r="AH621" s="162">
        <v>0.5</v>
      </c>
      <c r="AI621" s="162"/>
      <c r="AJ621" s="162"/>
      <c r="AK621" s="163"/>
      <c r="AL621" s="105">
        <f>ROUND(ROUND(P625*$AD$587,0)*AH621,0)</f>
        <v>249</v>
      </c>
      <c r="AM621" s="66"/>
    </row>
    <row r="622" spans="1:39" ht="16.75" customHeight="1" x14ac:dyDescent="0.3">
      <c r="A622" s="11">
        <v>33</v>
      </c>
      <c r="B622" s="14" t="s">
        <v>5144</v>
      </c>
      <c r="C622" s="10" t="s">
        <v>17128</v>
      </c>
      <c r="D622" s="128"/>
      <c r="E622" s="129"/>
      <c r="F622" s="129"/>
      <c r="G622" s="129"/>
      <c r="H622" s="129"/>
      <c r="I622" s="129"/>
      <c r="J622" s="129"/>
      <c r="K622" s="130"/>
      <c r="L622" s="2"/>
      <c r="M622" s="2"/>
      <c r="N622" s="58"/>
      <c r="O622" s="81"/>
      <c r="P622" s="185"/>
      <c r="Q622" s="2"/>
      <c r="R622" s="2"/>
      <c r="S622" s="44"/>
      <c r="T622" s="45"/>
      <c r="U622" s="2"/>
      <c r="V622" s="2"/>
      <c r="W622" s="2"/>
      <c r="X622" s="2"/>
      <c r="Y622" s="145"/>
      <c r="Z622" s="71"/>
      <c r="AA622" s="232"/>
      <c r="AB622" s="72"/>
      <c r="AC622" s="145"/>
      <c r="AD622" s="71"/>
      <c r="AE622" s="36"/>
      <c r="AF622" s="201"/>
      <c r="AG622" s="55"/>
      <c r="AH622" s="141"/>
      <c r="AI622" s="268" t="s">
        <v>7356</v>
      </c>
      <c r="AJ622" s="53">
        <v>5</v>
      </c>
      <c r="AK622" s="181" t="s">
        <v>7357</v>
      </c>
      <c r="AL622" s="98">
        <f>ROUND(P625*$AD$587-AJ622,0)</f>
        <v>493</v>
      </c>
      <c r="AM622" s="66"/>
    </row>
    <row r="623" spans="1:39" ht="16.75" customHeight="1" x14ac:dyDescent="0.3">
      <c r="A623" s="99">
        <v>33</v>
      </c>
      <c r="B623" s="100" t="s">
        <v>5143</v>
      </c>
      <c r="C623" s="192" t="s">
        <v>17127</v>
      </c>
      <c r="D623" s="128"/>
      <c r="E623" s="129"/>
      <c r="F623" s="129"/>
      <c r="G623" s="129"/>
      <c r="H623" s="129"/>
      <c r="I623" s="129"/>
      <c r="J623" s="129"/>
      <c r="K623" s="130"/>
      <c r="L623" s="2"/>
      <c r="M623" s="2"/>
      <c r="N623" s="58"/>
      <c r="O623" s="81"/>
      <c r="P623" s="185"/>
      <c r="Q623" s="2"/>
      <c r="R623" s="2"/>
      <c r="S623" s="44"/>
      <c r="T623" s="45"/>
      <c r="U623" s="2"/>
      <c r="V623" s="2"/>
      <c r="W623" s="2"/>
      <c r="X623" s="2"/>
      <c r="Y623" s="145"/>
      <c r="Z623" s="71"/>
      <c r="AA623" s="232"/>
      <c r="AB623" s="72"/>
      <c r="AC623" s="145"/>
      <c r="AD623" s="71"/>
      <c r="AE623" s="307" t="s">
        <v>12369</v>
      </c>
      <c r="AF623" s="225" t="s">
        <v>7358</v>
      </c>
      <c r="AG623" s="103" t="s">
        <v>7390</v>
      </c>
      <c r="AH623" s="162">
        <v>0.7</v>
      </c>
      <c r="AI623" s="269"/>
      <c r="AJ623" s="136"/>
      <c r="AK623" s="75"/>
      <c r="AL623" s="105">
        <f>ROUND(ROUND(P625*$AD$587,0)*AH623-AJ622,0)</f>
        <v>344</v>
      </c>
      <c r="AM623" s="66"/>
    </row>
    <row r="624" spans="1:39" ht="16.75" customHeight="1" x14ac:dyDescent="0.3">
      <c r="A624" s="99">
        <v>33</v>
      </c>
      <c r="B624" s="100" t="s">
        <v>5142</v>
      </c>
      <c r="C624" s="192" t="s">
        <v>17126</v>
      </c>
      <c r="D624" s="128"/>
      <c r="E624" s="129"/>
      <c r="F624" s="129"/>
      <c r="G624" s="129"/>
      <c r="H624" s="129"/>
      <c r="I624" s="129"/>
      <c r="J624" s="129"/>
      <c r="K624" s="130"/>
      <c r="L624" s="2"/>
      <c r="M624" s="2"/>
      <c r="N624" s="58"/>
      <c r="O624" s="81"/>
      <c r="P624" s="185"/>
      <c r="Q624" s="2"/>
      <c r="R624" s="2"/>
      <c r="S624" s="44"/>
      <c r="T624" s="45"/>
      <c r="U624" s="2"/>
      <c r="V624" s="2"/>
      <c r="W624" s="2"/>
      <c r="X624" s="2"/>
      <c r="Y624" s="145"/>
      <c r="Z624" s="71"/>
      <c r="AA624" s="232"/>
      <c r="AB624" s="72"/>
      <c r="AC624" s="145"/>
      <c r="AD624" s="71"/>
      <c r="AE624" s="308"/>
      <c r="AF624" s="225" t="s">
        <v>7391</v>
      </c>
      <c r="AG624" s="103" t="s">
        <v>7390</v>
      </c>
      <c r="AH624" s="162">
        <v>0.5</v>
      </c>
      <c r="AI624" s="270"/>
      <c r="AJ624" s="144"/>
      <c r="AK624" s="150"/>
      <c r="AL624" s="105">
        <f>ROUND(ROUND(P625*$AD$587,0)*AH624-AJ622,0)</f>
        <v>244</v>
      </c>
      <c r="AM624" s="66"/>
    </row>
    <row r="625" spans="1:39" ht="16.75" customHeight="1" x14ac:dyDescent="0.3">
      <c r="A625" s="11">
        <v>33</v>
      </c>
      <c r="B625" s="14" t="s">
        <v>5141</v>
      </c>
      <c r="C625" s="10" t="s">
        <v>17125</v>
      </c>
      <c r="D625" s="45"/>
      <c r="E625" s="2"/>
      <c r="F625" s="2"/>
      <c r="G625" s="2"/>
      <c r="H625" s="2"/>
      <c r="I625" s="2"/>
      <c r="J625" s="2"/>
      <c r="K625" s="44"/>
      <c r="L625" s="2"/>
      <c r="M625" s="2"/>
      <c r="N625" s="58"/>
      <c r="O625" s="81"/>
      <c r="P625" s="271">
        <f>'21共同生活援助（日中支援型）'!P337</f>
        <v>711</v>
      </c>
      <c r="Q625" s="272"/>
      <c r="R625" s="2" t="s">
        <v>7388</v>
      </c>
      <c r="S625" s="44"/>
      <c r="T625" s="281" t="s">
        <v>7380</v>
      </c>
      <c r="U625" s="282"/>
      <c r="V625" s="282"/>
      <c r="W625" s="282"/>
      <c r="X625" s="36"/>
      <c r="Y625" s="217"/>
      <c r="Z625" s="74"/>
      <c r="AA625" s="232"/>
      <c r="AB625" s="72"/>
      <c r="AC625" s="145"/>
      <c r="AD625" s="71"/>
      <c r="AE625" s="36"/>
      <c r="AF625" s="194"/>
      <c r="AG625" s="7"/>
      <c r="AH625" s="7"/>
      <c r="AI625" s="36"/>
      <c r="AJ625" s="7"/>
      <c r="AK625" s="37"/>
      <c r="AL625" s="98">
        <f>ROUND(ROUND(P625*Y626,0)*$AD$587,0)</f>
        <v>463</v>
      </c>
      <c r="AM625" s="66"/>
    </row>
    <row r="626" spans="1:39" ht="16.75" customHeight="1" x14ac:dyDescent="0.3">
      <c r="A626" s="99">
        <v>33</v>
      </c>
      <c r="B626" s="100" t="s">
        <v>5140</v>
      </c>
      <c r="C626" s="192" t="s">
        <v>17124</v>
      </c>
      <c r="D626" s="45"/>
      <c r="E626" s="2"/>
      <c r="F626" s="2"/>
      <c r="G626" s="2"/>
      <c r="H626" s="2"/>
      <c r="I626" s="2"/>
      <c r="J626" s="2"/>
      <c r="K626" s="44"/>
      <c r="L626" s="2"/>
      <c r="M626" s="2"/>
      <c r="N626" s="58"/>
      <c r="O626" s="81"/>
      <c r="P626" s="72"/>
      <c r="Q626" s="145"/>
      <c r="R626" s="2"/>
      <c r="S626" s="44"/>
      <c r="T626" s="284"/>
      <c r="U626" s="285"/>
      <c r="V626" s="285"/>
      <c r="W626" s="285"/>
      <c r="X626" s="136" t="s">
        <v>7404</v>
      </c>
      <c r="Y626" s="273">
        <v>0.93</v>
      </c>
      <c r="Z626" s="274"/>
      <c r="AA626" s="233"/>
      <c r="AB626" s="156"/>
      <c r="AC626" s="155"/>
      <c r="AD626" s="157"/>
      <c r="AE626" s="307" t="s">
        <v>12369</v>
      </c>
      <c r="AF626" s="225" t="s">
        <v>7358</v>
      </c>
      <c r="AG626" s="103" t="s">
        <v>7390</v>
      </c>
      <c r="AH626" s="162">
        <v>0.7</v>
      </c>
      <c r="AI626" s="162"/>
      <c r="AJ626" s="162"/>
      <c r="AK626" s="163"/>
      <c r="AL626" s="105">
        <f>ROUND(ROUND(ROUND(P625*Y626,0)*$AD$587,0)*AH626,0)</f>
        <v>324</v>
      </c>
      <c r="AM626" s="66"/>
    </row>
    <row r="627" spans="1:39" ht="16.75" customHeight="1" x14ac:dyDescent="0.3">
      <c r="A627" s="99">
        <v>33</v>
      </c>
      <c r="B627" s="100" t="s">
        <v>5139</v>
      </c>
      <c r="C627" s="192" t="s">
        <v>17123</v>
      </c>
      <c r="D627" s="128"/>
      <c r="E627" s="129"/>
      <c r="F627" s="129"/>
      <c r="G627" s="129"/>
      <c r="H627" s="129"/>
      <c r="I627" s="129"/>
      <c r="J627" s="129"/>
      <c r="K627" s="130"/>
      <c r="L627" s="2"/>
      <c r="M627" s="2"/>
      <c r="N627" s="58"/>
      <c r="O627" s="81"/>
      <c r="P627" s="185"/>
      <c r="Q627" s="2"/>
      <c r="R627" s="2"/>
      <c r="S627" s="44"/>
      <c r="T627" s="284"/>
      <c r="U627" s="285"/>
      <c r="V627" s="285"/>
      <c r="W627" s="285"/>
      <c r="X627" s="2"/>
      <c r="Y627" s="145"/>
      <c r="Z627" s="71"/>
      <c r="AA627" s="232"/>
      <c r="AB627" s="72"/>
      <c r="AC627" s="145"/>
      <c r="AD627" s="71"/>
      <c r="AE627" s="308"/>
      <c r="AF627" s="225" t="s">
        <v>7391</v>
      </c>
      <c r="AG627" s="103" t="s">
        <v>7390</v>
      </c>
      <c r="AH627" s="162">
        <v>0.5</v>
      </c>
      <c r="AI627" s="162"/>
      <c r="AJ627" s="162"/>
      <c r="AK627" s="163"/>
      <c r="AL627" s="105">
        <f>ROUND(ROUND(ROUND(P625*Y626,0)*$AD$587,0)*AH627,0)</f>
        <v>232</v>
      </c>
      <c r="AM627" s="66"/>
    </row>
    <row r="628" spans="1:39" ht="16.75" customHeight="1" x14ac:dyDescent="0.3">
      <c r="A628" s="11">
        <v>33</v>
      </c>
      <c r="B628" s="14" t="s">
        <v>5138</v>
      </c>
      <c r="C628" s="10" t="s">
        <v>17122</v>
      </c>
      <c r="D628" s="128"/>
      <c r="E628" s="129"/>
      <c r="F628" s="129"/>
      <c r="G628" s="129"/>
      <c r="H628" s="129"/>
      <c r="I628" s="129"/>
      <c r="J628" s="129"/>
      <c r="K628" s="130"/>
      <c r="L628" s="2"/>
      <c r="M628" s="2"/>
      <c r="N628" s="58"/>
      <c r="O628" s="81"/>
      <c r="P628" s="185"/>
      <c r="Q628" s="2"/>
      <c r="R628" s="2"/>
      <c r="S628" s="44"/>
      <c r="T628" s="45"/>
      <c r="U628" s="2"/>
      <c r="V628" s="2"/>
      <c r="W628" s="2"/>
      <c r="X628" s="2"/>
      <c r="Y628" s="145"/>
      <c r="Z628" s="71"/>
      <c r="AA628" s="232"/>
      <c r="AB628" s="72"/>
      <c r="AC628" s="145"/>
      <c r="AD628" s="71"/>
      <c r="AE628" s="36"/>
      <c r="AF628" s="201"/>
      <c r="AG628" s="55"/>
      <c r="AH628" s="141"/>
      <c r="AI628" s="268" t="s">
        <v>7356</v>
      </c>
      <c r="AJ628" s="53">
        <v>5</v>
      </c>
      <c r="AK628" s="181" t="s">
        <v>7357</v>
      </c>
      <c r="AL628" s="98">
        <f>ROUND(ROUND(P625*Y626,0)*$AD$587-AJ628,0)</f>
        <v>458</v>
      </c>
      <c r="AM628" s="66"/>
    </row>
    <row r="629" spans="1:39" ht="16.75" customHeight="1" x14ac:dyDescent="0.3">
      <c r="A629" s="99">
        <v>33</v>
      </c>
      <c r="B629" s="100" t="s">
        <v>5137</v>
      </c>
      <c r="C629" s="192" t="s">
        <v>17121</v>
      </c>
      <c r="D629" s="128"/>
      <c r="E629" s="129"/>
      <c r="F629" s="129"/>
      <c r="G629" s="129"/>
      <c r="H629" s="129"/>
      <c r="I629" s="129"/>
      <c r="J629" s="129"/>
      <c r="K629" s="130"/>
      <c r="L629" s="2"/>
      <c r="M629" s="2"/>
      <c r="N629" s="58"/>
      <c r="O629" s="81"/>
      <c r="P629" s="185"/>
      <c r="Q629" s="2"/>
      <c r="R629" s="2"/>
      <c r="S629" s="44"/>
      <c r="T629" s="45"/>
      <c r="U629" s="2"/>
      <c r="V629" s="2"/>
      <c r="W629" s="2"/>
      <c r="X629" s="2"/>
      <c r="Y629" s="145"/>
      <c r="Z629" s="71"/>
      <c r="AA629" s="232"/>
      <c r="AB629" s="72"/>
      <c r="AC629" s="145"/>
      <c r="AD629" s="71"/>
      <c r="AE629" s="307" t="s">
        <v>12369</v>
      </c>
      <c r="AF629" s="225" t="s">
        <v>7358</v>
      </c>
      <c r="AG629" s="103" t="s">
        <v>7390</v>
      </c>
      <c r="AH629" s="162">
        <v>0.7</v>
      </c>
      <c r="AI629" s="269"/>
      <c r="AJ629" s="136"/>
      <c r="AK629" s="75"/>
      <c r="AL629" s="105">
        <f>ROUND(ROUND(ROUND(P625*Y626,0)*$AD$587,0)*AH629-AJ628,0)</f>
        <v>319</v>
      </c>
      <c r="AM629" s="66"/>
    </row>
    <row r="630" spans="1:39" ht="16.75" customHeight="1" x14ac:dyDescent="0.3">
      <c r="A630" s="99">
        <v>33</v>
      </c>
      <c r="B630" s="100" t="s">
        <v>5136</v>
      </c>
      <c r="C630" s="192" t="s">
        <v>17120</v>
      </c>
      <c r="D630" s="128"/>
      <c r="E630" s="129"/>
      <c r="F630" s="129"/>
      <c r="G630" s="129"/>
      <c r="H630" s="129"/>
      <c r="I630" s="129"/>
      <c r="J630" s="129"/>
      <c r="K630" s="130"/>
      <c r="L630" s="2"/>
      <c r="M630" s="2"/>
      <c r="N630" s="58"/>
      <c r="O630" s="81"/>
      <c r="P630" s="185"/>
      <c r="Q630" s="2"/>
      <c r="R630" s="2"/>
      <c r="S630" s="44"/>
      <c r="T630" s="43"/>
      <c r="U630" s="8"/>
      <c r="V630" s="8"/>
      <c r="W630" s="8"/>
      <c r="X630" s="8"/>
      <c r="Y630" s="180"/>
      <c r="Z630" s="73"/>
      <c r="AA630" s="232"/>
      <c r="AB630" s="72"/>
      <c r="AC630" s="145"/>
      <c r="AD630" s="71"/>
      <c r="AE630" s="308"/>
      <c r="AF630" s="225" t="s">
        <v>7391</v>
      </c>
      <c r="AG630" s="103" t="s">
        <v>7390</v>
      </c>
      <c r="AH630" s="162">
        <v>0.5</v>
      </c>
      <c r="AI630" s="270"/>
      <c r="AJ630" s="144"/>
      <c r="AK630" s="150"/>
      <c r="AL630" s="105">
        <f>ROUND(ROUND(ROUND(P625*Y626,0)*$AD$587,0)*AH630-AJ628,0)</f>
        <v>227</v>
      </c>
      <c r="AM630" s="66"/>
    </row>
    <row r="631" spans="1:39" ht="16.75" customHeight="1" x14ac:dyDescent="0.3">
      <c r="A631" s="11">
        <v>33</v>
      </c>
      <c r="B631" s="14" t="s">
        <v>5135</v>
      </c>
      <c r="C631" s="10" t="s">
        <v>17119</v>
      </c>
      <c r="D631" s="45"/>
      <c r="E631" s="2"/>
      <c r="F631" s="2"/>
      <c r="G631" s="2"/>
      <c r="H631" s="2"/>
      <c r="I631" s="2"/>
      <c r="J631" s="2"/>
      <c r="K631" s="44"/>
      <c r="L631" s="2"/>
      <c r="M631" s="2"/>
      <c r="N631" s="58"/>
      <c r="O631" s="81"/>
      <c r="P631" s="185"/>
      <c r="Q631" s="2"/>
      <c r="R631" s="2"/>
      <c r="S631" s="44"/>
      <c r="T631" s="281" t="s">
        <v>13491</v>
      </c>
      <c r="U631" s="282"/>
      <c r="V631" s="282"/>
      <c r="W631" s="282"/>
      <c r="X631" s="2"/>
      <c r="Y631" s="145"/>
      <c r="Z631" s="71"/>
      <c r="AA631" s="232"/>
      <c r="AB631" s="72"/>
      <c r="AC631" s="145"/>
      <c r="AD631" s="71"/>
      <c r="AE631" s="36"/>
      <c r="AF631" s="194"/>
      <c r="AG631" s="7"/>
      <c r="AH631" s="7"/>
      <c r="AI631" s="36"/>
      <c r="AJ631" s="7"/>
      <c r="AK631" s="37"/>
      <c r="AL631" s="98">
        <f>ROUND(ROUND(P625*Y632,0)*$AD$587,0)</f>
        <v>473</v>
      </c>
      <c r="AM631" s="66"/>
    </row>
    <row r="632" spans="1:39" ht="16.75" customHeight="1" x14ac:dyDescent="0.3">
      <c r="A632" s="99">
        <v>33</v>
      </c>
      <c r="B632" s="100" t="s">
        <v>5134</v>
      </c>
      <c r="C632" s="192" t="s">
        <v>17118</v>
      </c>
      <c r="D632" s="45"/>
      <c r="E632" s="2"/>
      <c r="F632" s="2"/>
      <c r="G632" s="2"/>
      <c r="H632" s="2"/>
      <c r="I632" s="2"/>
      <c r="J632" s="2"/>
      <c r="K632" s="44"/>
      <c r="L632" s="2"/>
      <c r="M632" s="2"/>
      <c r="N632" s="58"/>
      <c r="O632" s="81"/>
      <c r="P632" s="185"/>
      <c r="Q632" s="2"/>
      <c r="R632" s="2"/>
      <c r="S632" s="44"/>
      <c r="T632" s="284" t="s">
        <v>7405</v>
      </c>
      <c r="U632" s="285"/>
      <c r="V632" s="285"/>
      <c r="W632" s="285"/>
      <c r="X632" s="136" t="s">
        <v>7404</v>
      </c>
      <c r="Y632" s="273">
        <v>0.95</v>
      </c>
      <c r="Z632" s="274"/>
      <c r="AA632" s="233"/>
      <c r="AB632" s="156"/>
      <c r="AC632" s="155"/>
      <c r="AD632" s="157"/>
      <c r="AE632" s="307" t="s">
        <v>12369</v>
      </c>
      <c r="AF632" s="225" t="s">
        <v>7358</v>
      </c>
      <c r="AG632" s="103" t="s">
        <v>7390</v>
      </c>
      <c r="AH632" s="162">
        <v>0.7</v>
      </c>
      <c r="AI632" s="162"/>
      <c r="AJ632" s="162"/>
      <c r="AK632" s="163"/>
      <c r="AL632" s="105">
        <f>ROUND(ROUND(ROUND(P625*Y632,0)*$AD$587,0)*AH632,0)</f>
        <v>331</v>
      </c>
      <c r="AM632" s="66"/>
    </row>
    <row r="633" spans="1:39" ht="16.75" customHeight="1" x14ac:dyDescent="0.3">
      <c r="A633" s="99">
        <v>33</v>
      </c>
      <c r="B633" s="100" t="s">
        <v>5133</v>
      </c>
      <c r="C633" s="192" t="s">
        <v>17117</v>
      </c>
      <c r="D633" s="128"/>
      <c r="E633" s="129"/>
      <c r="F633" s="129"/>
      <c r="G633" s="129"/>
      <c r="H633" s="129"/>
      <c r="I633" s="129"/>
      <c r="J633" s="129"/>
      <c r="K633" s="130"/>
      <c r="L633" s="2"/>
      <c r="M633" s="2"/>
      <c r="N633" s="58"/>
      <c r="O633" s="81"/>
      <c r="P633" s="185"/>
      <c r="Q633" s="2"/>
      <c r="R633" s="2"/>
      <c r="S633" s="44"/>
      <c r="T633" s="284"/>
      <c r="U633" s="285"/>
      <c r="V633" s="285"/>
      <c r="W633" s="285"/>
      <c r="X633" s="2"/>
      <c r="Y633" s="145"/>
      <c r="Z633" s="71"/>
      <c r="AA633" s="232"/>
      <c r="AB633" s="72"/>
      <c r="AC633" s="145"/>
      <c r="AD633" s="71"/>
      <c r="AE633" s="308"/>
      <c r="AF633" s="225" t="s">
        <v>7391</v>
      </c>
      <c r="AG633" s="103" t="s">
        <v>7390</v>
      </c>
      <c r="AH633" s="162">
        <v>0.5</v>
      </c>
      <c r="AI633" s="162"/>
      <c r="AJ633" s="162"/>
      <c r="AK633" s="163"/>
      <c r="AL633" s="105">
        <f>ROUND(ROUND(ROUND(P625*Y632,0)*$AD$587,0)*AH633,0)</f>
        <v>237</v>
      </c>
      <c r="AM633" s="66"/>
    </row>
    <row r="634" spans="1:39" ht="16.75" customHeight="1" x14ac:dyDescent="0.3">
      <c r="A634" s="11">
        <v>33</v>
      </c>
      <c r="B634" s="14" t="s">
        <v>5132</v>
      </c>
      <c r="C634" s="10" t="s">
        <v>17116</v>
      </c>
      <c r="D634" s="128"/>
      <c r="E634" s="129"/>
      <c r="F634" s="129"/>
      <c r="G634" s="129"/>
      <c r="H634" s="129"/>
      <c r="I634" s="129"/>
      <c r="J634" s="129"/>
      <c r="K634" s="130"/>
      <c r="L634" s="2"/>
      <c r="M634" s="2"/>
      <c r="N634" s="58"/>
      <c r="O634" s="81"/>
      <c r="P634" s="185"/>
      <c r="Q634" s="2"/>
      <c r="R634" s="2"/>
      <c r="S634" s="44"/>
      <c r="T634" s="45"/>
      <c r="U634" s="2"/>
      <c r="V634" s="2"/>
      <c r="W634" s="2"/>
      <c r="X634" s="2"/>
      <c r="Y634" s="145"/>
      <c r="Z634" s="71"/>
      <c r="AA634" s="232"/>
      <c r="AB634" s="72"/>
      <c r="AC634" s="145"/>
      <c r="AD634" s="71"/>
      <c r="AE634" s="36"/>
      <c r="AF634" s="201"/>
      <c r="AG634" s="55"/>
      <c r="AH634" s="141"/>
      <c r="AI634" s="268" t="s">
        <v>7356</v>
      </c>
      <c r="AJ634" s="53">
        <v>5</v>
      </c>
      <c r="AK634" s="181" t="s">
        <v>7357</v>
      </c>
      <c r="AL634" s="98">
        <f>ROUND(ROUND(P625*Y632,0)*$AD$587-AJ634,0)</f>
        <v>468</v>
      </c>
      <c r="AM634" s="66"/>
    </row>
    <row r="635" spans="1:39" ht="16.75" customHeight="1" x14ac:dyDescent="0.3">
      <c r="A635" s="99">
        <v>33</v>
      </c>
      <c r="B635" s="100" t="s">
        <v>5131</v>
      </c>
      <c r="C635" s="192" t="s">
        <v>17115</v>
      </c>
      <c r="D635" s="128"/>
      <c r="E635" s="129"/>
      <c r="F635" s="129"/>
      <c r="G635" s="129"/>
      <c r="H635" s="129"/>
      <c r="I635" s="129"/>
      <c r="J635" s="129"/>
      <c r="K635" s="130"/>
      <c r="L635" s="2"/>
      <c r="M635" s="2"/>
      <c r="N635" s="58"/>
      <c r="O635" s="81"/>
      <c r="P635" s="185"/>
      <c r="Q635" s="2"/>
      <c r="R635" s="2"/>
      <c r="S635" s="44"/>
      <c r="T635" s="45"/>
      <c r="U635" s="2"/>
      <c r="V635" s="2"/>
      <c r="W635" s="2"/>
      <c r="X635" s="2"/>
      <c r="Y635" s="145"/>
      <c r="Z635" s="71"/>
      <c r="AA635" s="232"/>
      <c r="AB635" s="72"/>
      <c r="AC635" s="145"/>
      <c r="AD635" s="71"/>
      <c r="AE635" s="307" t="s">
        <v>12369</v>
      </c>
      <c r="AF635" s="225" t="s">
        <v>7358</v>
      </c>
      <c r="AG635" s="103" t="s">
        <v>7390</v>
      </c>
      <c r="AH635" s="162">
        <v>0.7</v>
      </c>
      <c r="AI635" s="269"/>
      <c r="AJ635" s="136"/>
      <c r="AK635" s="75"/>
      <c r="AL635" s="105">
        <f>ROUND(ROUND(ROUND(P625*Y632,0)*$AD$587,0)*AH635-AJ634,0)</f>
        <v>326</v>
      </c>
      <c r="AM635" s="66"/>
    </row>
    <row r="636" spans="1:39" ht="16.75" customHeight="1" x14ac:dyDescent="0.3">
      <c r="A636" s="99">
        <v>33</v>
      </c>
      <c r="B636" s="100" t="s">
        <v>5130</v>
      </c>
      <c r="C636" s="192" t="s">
        <v>17114</v>
      </c>
      <c r="D636" s="128"/>
      <c r="E636" s="129"/>
      <c r="F636" s="129"/>
      <c r="G636" s="129"/>
      <c r="H636" s="129"/>
      <c r="I636" s="129"/>
      <c r="J636" s="129"/>
      <c r="K636" s="130"/>
      <c r="L636" s="2"/>
      <c r="M636" s="2"/>
      <c r="N636" s="58"/>
      <c r="O636" s="81"/>
      <c r="P636" s="185"/>
      <c r="Q636" s="2"/>
      <c r="R636" s="2"/>
      <c r="S636" s="44"/>
      <c r="T636" s="43"/>
      <c r="U636" s="8"/>
      <c r="V636" s="8"/>
      <c r="W636" s="8"/>
      <c r="X636" s="8"/>
      <c r="Y636" s="180"/>
      <c r="Z636" s="73"/>
      <c r="AA636" s="232"/>
      <c r="AB636" s="72"/>
      <c r="AC636" s="145"/>
      <c r="AD636" s="71"/>
      <c r="AE636" s="308"/>
      <c r="AF636" s="225" t="s">
        <v>7391</v>
      </c>
      <c r="AG636" s="103" t="s">
        <v>7390</v>
      </c>
      <c r="AH636" s="162">
        <v>0.5</v>
      </c>
      <c r="AI636" s="270"/>
      <c r="AJ636" s="144"/>
      <c r="AK636" s="150"/>
      <c r="AL636" s="105">
        <f>ROUND(ROUND(ROUND(P625*Y632,0)*$AD$587,0)*AH636-AJ634,0)</f>
        <v>232</v>
      </c>
      <c r="AM636" s="66"/>
    </row>
    <row r="637" spans="1:39" ht="16.75" customHeight="1" x14ac:dyDescent="0.3">
      <c r="A637" s="11">
        <v>33</v>
      </c>
      <c r="B637" s="14" t="s">
        <v>5795</v>
      </c>
      <c r="C637" s="10" t="s">
        <v>17113</v>
      </c>
      <c r="D637" s="45"/>
      <c r="E637" s="2"/>
      <c r="F637" s="2"/>
      <c r="G637" s="2"/>
      <c r="H637" s="2"/>
      <c r="I637" s="2"/>
      <c r="J637" s="2"/>
      <c r="K637" s="44"/>
      <c r="L637" s="2"/>
      <c r="M637" s="2"/>
      <c r="N637" s="58"/>
      <c r="O637" s="81"/>
      <c r="P637" s="167" t="s">
        <v>12784</v>
      </c>
      <c r="Q637" s="36"/>
      <c r="R637" s="36"/>
      <c r="S637" s="50"/>
      <c r="T637" s="49"/>
      <c r="U637" s="36"/>
      <c r="V637" s="36"/>
      <c r="W637" s="36"/>
      <c r="X637" s="36"/>
      <c r="Y637" s="217"/>
      <c r="Z637" s="50"/>
      <c r="AA637" s="12"/>
      <c r="AB637" s="45"/>
      <c r="AC637" s="2"/>
      <c r="AD637" s="44"/>
      <c r="AE637" s="36"/>
      <c r="AF637" s="53"/>
      <c r="AG637" s="36"/>
      <c r="AH637" s="36"/>
      <c r="AI637" s="36"/>
      <c r="AJ637" s="36"/>
      <c r="AK637" s="50"/>
      <c r="AL637" s="98">
        <f>ROUND(P643*$AD$587,0)</f>
        <v>437</v>
      </c>
      <c r="AM637" s="16"/>
    </row>
    <row r="638" spans="1:39" ht="16.75" customHeight="1" x14ac:dyDescent="0.3">
      <c r="A638" s="99">
        <v>33</v>
      </c>
      <c r="B638" s="100" t="s">
        <v>5794</v>
      </c>
      <c r="C638" s="192" t="s">
        <v>17112</v>
      </c>
      <c r="D638" s="45"/>
      <c r="E638" s="2"/>
      <c r="F638" s="2"/>
      <c r="G638" s="2"/>
      <c r="H638" s="2"/>
      <c r="I638" s="2"/>
      <c r="J638" s="2"/>
      <c r="K638" s="44"/>
      <c r="L638" s="2"/>
      <c r="M638" s="2"/>
      <c r="N638" s="58"/>
      <c r="O638" s="81"/>
      <c r="P638" s="185"/>
      <c r="Q638" s="2"/>
      <c r="R638" s="2"/>
      <c r="S638" s="44"/>
      <c r="T638" s="45"/>
      <c r="U638" s="2"/>
      <c r="V638" s="2"/>
      <c r="W638" s="2"/>
      <c r="X638" s="2"/>
      <c r="Y638" s="145"/>
      <c r="Z638" s="71"/>
      <c r="AA638" s="232"/>
      <c r="AB638" s="72"/>
      <c r="AC638" s="145"/>
      <c r="AD638" s="71"/>
      <c r="AE638" s="307" t="s">
        <v>12369</v>
      </c>
      <c r="AF638" s="225" t="s">
        <v>7358</v>
      </c>
      <c r="AG638" s="103" t="s">
        <v>7390</v>
      </c>
      <c r="AH638" s="162">
        <v>0.7</v>
      </c>
      <c r="AI638" s="162"/>
      <c r="AJ638" s="162"/>
      <c r="AK638" s="163"/>
      <c r="AL638" s="105">
        <f>ROUND(ROUND(P643*$AD$587,0)*AH638,0)</f>
        <v>306</v>
      </c>
      <c r="AM638" s="16"/>
    </row>
    <row r="639" spans="1:39" ht="16.75" customHeight="1" x14ac:dyDescent="0.3">
      <c r="A639" s="99">
        <v>33</v>
      </c>
      <c r="B639" s="100" t="s">
        <v>5793</v>
      </c>
      <c r="C639" s="192" t="s">
        <v>17111</v>
      </c>
      <c r="D639" s="128"/>
      <c r="E639" s="129"/>
      <c r="F639" s="129"/>
      <c r="G639" s="129"/>
      <c r="H639" s="129"/>
      <c r="I639" s="129"/>
      <c r="J639" s="129"/>
      <c r="K639" s="130"/>
      <c r="L639" s="2"/>
      <c r="M639" s="2"/>
      <c r="N639" s="58"/>
      <c r="O639" s="81"/>
      <c r="P639" s="185"/>
      <c r="Q639" s="2"/>
      <c r="R639" s="2"/>
      <c r="S639" s="44"/>
      <c r="T639" s="45"/>
      <c r="U639" s="2"/>
      <c r="V639" s="2"/>
      <c r="W639" s="2"/>
      <c r="X639" s="2"/>
      <c r="Y639" s="145"/>
      <c r="Z639" s="71"/>
      <c r="AA639" s="232"/>
      <c r="AB639" s="72"/>
      <c r="AC639" s="145"/>
      <c r="AD639" s="71"/>
      <c r="AE639" s="308"/>
      <c r="AF639" s="225" t="s">
        <v>7391</v>
      </c>
      <c r="AG639" s="103" t="s">
        <v>7390</v>
      </c>
      <c r="AH639" s="162">
        <v>0.5</v>
      </c>
      <c r="AI639" s="162"/>
      <c r="AJ639" s="162"/>
      <c r="AK639" s="163"/>
      <c r="AL639" s="105">
        <f>ROUND(ROUND(P643*$AD$587,0)*AH639,0)</f>
        <v>219</v>
      </c>
      <c r="AM639" s="66"/>
    </row>
    <row r="640" spans="1:39" ht="16.75" customHeight="1" x14ac:dyDescent="0.3">
      <c r="A640" s="11">
        <v>33</v>
      </c>
      <c r="B640" s="14" t="s">
        <v>5792</v>
      </c>
      <c r="C640" s="10" t="s">
        <v>17110</v>
      </c>
      <c r="D640" s="128"/>
      <c r="E640" s="129"/>
      <c r="F640" s="129"/>
      <c r="G640" s="129"/>
      <c r="H640" s="129"/>
      <c r="I640" s="129"/>
      <c r="J640" s="129"/>
      <c r="K640" s="130"/>
      <c r="L640" s="2"/>
      <c r="M640" s="2"/>
      <c r="N640" s="58"/>
      <c r="O640" s="81"/>
      <c r="P640" s="185"/>
      <c r="Q640" s="2"/>
      <c r="R640" s="2"/>
      <c r="S640" s="44"/>
      <c r="T640" s="45"/>
      <c r="U640" s="2"/>
      <c r="V640" s="2"/>
      <c r="W640" s="2"/>
      <c r="X640" s="2"/>
      <c r="Y640" s="145"/>
      <c r="Z640" s="71"/>
      <c r="AA640" s="232"/>
      <c r="AB640" s="72"/>
      <c r="AC640" s="145"/>
      <c r="AD640" s="71"/>
      <c r="AE640" s="36"/>
      <c r="AF640" s="201"/>
      <c r="AG640" s="55"/>
      <c r="AH640" s="141"/>
      <c r="AI640" s="268" t="s">
        <v>7356</v>
      </c>
      <c r="AJ640" s="53">
        <v>5</v>
      </c>
      <c r="AK640" s="181" t="s">
        <v>7357</v>
      </c>
      <c r="AL640" s="98">
        <f>ROUND(P643*$AD$587-AJ640,0)</f>
        <v>432</v>
      </c>
      <c r="AM640" s="66"/>
    </row>
    <row r="641" spans="1:39" ht="16.75" customHeight="1" x14ac:dyDescent="0.3">
      <c r="A641" s="99">
        <v>33</v>
      </c>
      <c r="B641" s="100" t="s">
        <v>5791</v>
      </c>
      <c r="C641" s="192" t="s">
        <v>17109</v>
      </c>
      <c r="D641" s="128"/>
      <c r="E641" s="129"/>
      <c r="F641" s="129"/>
      <c r="G641" s="129"/>
      <c r="H641" s="129"/>
      <c r="I641" s="129"/>
      <c r="J641" s="129"/>
      <c r="K641" s="130"/>
      <c r="L641" s="2"/>
      <c r="M641" s="2"/>
      <c r="N641" s="58"/>
      <c r="O641" s="81"/>
      <c r="P641" s="185"/>
      <c r="Q641" s="2"/>
      <c r="R641" s="2"/>
      <c r="S641" s="44"/>
      <c r="T641" s="45"/>
      <c r="U641" s="2"/>
      <c r="V641" s="2"/>
      <c r="W641" s="2"/>
      <c r="X641" s="2"/>
      <c r="Y641" s="145"/>
      <c r="Z641" s="71"/>
      <c r="AA641" s="232"/>
      <c r="AB641" s="72"/>
      <c r="AC641" s="145"/>
      <c r="AD641" s="71"/>
      <c r="AE641" s="307" t="s">
        <v>12369</v>
      </c>
      <c r="AF641" s="225" t="s">
        <v>7358</v>
      </c>
      <c r="AG641" s="103" t="s">
        <v>7390</v>
      </c>
      <c r="AH641" s="162">
        <v>0.7</v>
      </c>
      <c r="AI641" s="269"/>
      <c r="AJ641" s="136"/>
      <c r="AK641" s="75"/>
      <c r="AL641" s="105">
        <f>ROUND(ROUND(P643*$AD$587,0)*AH641-AJ640,0)</f>
        <v>301</v>
      </c>
      <c r="AM641" s="66"/>
    </row>
    <row r="642" spans="1:39" ht="16.75" customHeight="1" x14ac:dyDescent="0.3">
      <c r="A642" s="99">
        <v>33</v>
      </c>
      <c r="B642" s="100" t="s">
        <v>5790</v>
      </c>
      <c r="C642" s="192" t="s">
        <v>17108</v>
      </c>
      <c r="D642" s="128"/>
      <c r="E642" s="129"/>
      <c r="F642" s="129"/>
      <c r="G642" s="129"/>
      <c r="H642" s="129"/>
      <c r="I642" s="129"/>
      <c r="J642" s="129"/>
      <c r="K642" s="130"/>
      <c r="L642" s="2"/>
      <c r="M642" s="2"/>
      <c r="N642" s="58"/>
      <c r="O642" s="81"/>
      <c r="P642" s="185"/>
      <c r="Q642" s="2"/>
      <c r="R642" s="2"/>
      <c r="S642" s="44"/>
      <c r="T642" s="45"/>
      <c r="U642" s="2"/>
      <c r="V642" s="2"/>
      <c r="W642" s="2"/>
      <c r="X642" s="2"/>
      <c r="Y642" s="145"/>
      <c r="Z642" s="71"/>
      <c r="AA642" s="232"/>
      <c r="AB642" s="72"/>
      <c r="AC642" s="145"/>
      <c r="AD642" s="71"/>
      <c r="AE642" s="308"/>
      <c r="AF642" s="225" t="s">
        <v>7391</v>
      </c>
      <c r="AG642" s="103" t="s">
        <v>7390</v>
      </c>
      <c r="AH642" s="162">
        <v>0.5</v>
      </c>
      <c r="AI642" s="270"/>
      <c r="AJ642" s="144"/>
      <c r="AK642" s="150"/>
      <c r="AL642" s="105">
        <f>ROUND(ROUND(P643*$AD$587,0)*AH642-AJ640,0)</f>
        <v>214</v>
      </c>
      <c r="AM642" s="66"/>
    </row>
    <row r="643" spans="1:39" ht="16.75" customHeight="1" x14ac:dyDescent="0.3">
      <c r="A643" s="11">
        <v>33</v>
      </c>
      <c r="B643" s="14" t="s">
        <v>5789</v>
      </c>
      <c r="C643" s="10" t="s">
        <v>17107</v>
      </c>
      <c r="D643" s="45"/>
      <c r="E643" s="2"/>
      <c r="F643" s="2"/>
      <c r="G643" s="2"/>
      <c r="H643" s="2"/>
      <c r="I643" s="2"/>
      <c r="J643" s="2"/>
      <c r="K643" s="44"/>
      <c r="L643" s="2"/>
      <c r="M643" s="2"/>
      <c r="N643" s="58"/>
      <c r="O643" s="81"/>
      <c r="P643" s="271">
        <f>'21共同生活援助（日中支援型）'!P355</f>
        <v>624</v>
      </c>
      <c r="Q643" s="272"/>
      <c r="R643" s="2" t="s">
        <v>7388</v>
      </c>
      <c r="S643" s="44"/>
      <c r="T643" s="281" t="s">
        <v>7380</v>
      </c>
      <c r="U643" s="282"/>
      <c r="V643" s="282"/>
      <c r="W643" s="282"/>
      <c r="X643" s="36"/>
      <c r="Y643" s="217"/>
      <c r="Z643" s="74"/>
      <c r="AA643" s="232"/>
      <c r="AB643" s="72"/>
      <c r="AC643" s="145"/>
      <c r="AD643" s="71"/>
      <c r="AE643" s="36"/>
      <c r="AF643" s="194"/>
      <c r="AG643" s="7"/>
      <c r="AH643" s="7"/>
      <c r="AI643" s="36"/>
      <c r="AJ643" s="7"/>
      <c r="AK643" s="37"/>
      <c r="AL643" s="98">
        <f>ROUND(ROUND(P643*Y644,0)*$AD$587,0)</f>
        <v>406</v>
      </c>
      <c r="AM643" s="66"/>
    </row>
    <row r="644" spans="1:39" ht="16.75" customHeight="1" x14ac:dyDescent="0.3">
      <c r="A644" s="99">
        <v>33</v>
      </c>
      <c r="B644" s="100" t="s">
        <v>5788</v>
      </c>
      <c r="C644" s="192" t="s">
        <v>17106</v>
      </c>
      <c r="D644" s="45"/>
      <c r="E644" s="2"/>
      <c r="F644" s="2"/>
      <c r="G644" s="2"/>
      <c r="H644" s="2"/>
      <c r="I644" s="2"/>
      <c r="J644" s="2"/>
      <c r="K644" s="44"/>
      <c r="L644" s="2"/>
      <c r="M644" s="2"/>
      <c r="N644" s="58"/>
      <c r="O644" s="81"/>
      <c r="P644" s="72"/>
      <c r="Q644" s="145"/>
      <c r="R644" s="2"/>
      <c r="S644" s="44"/>
      <c r="T644" s="284"/>
      <c r="U644" s="285"/>
      <c r="V644" s="285"/>
      <c r="W644" s="285"/>
      <c r="X644" s="136" t="s">
        <v>7404</v>
      </c>
      <c r="Y644" s="273">
        <v>0.93</v>
      </c>
      <c r="Z644" s="274"/>
      <c r="AA644" s="233"/>
      <c r="AB644" s="156"/>
      <c r="AC644" s="155"/>
      <c r="AD644" s="157"/>
      <c r="AE644" s="307" t="s">
        <v>12369</v>
      </c>
      <c r="AF644" s="225" t="s">
        <v>7358</v>
      </c>
      <c r="AG644" s="103" t="s">
        <v>7390</v>
      </c>
      <c r="AH644" s="162">
        <v>0.7</v>
      </c>
      <c r="AI644" s="162"/>
      <c r="AJ644" s="162"/>
      <c r="AK644" s="163"/>
      <c r="AL644" s="105">
        <f>ROUND(ROUND(ROUND(P643*Y644,0)*$AD$587,0)*AH644,0)</f>
        <v>284</v>
      </c>
      <c r="AM644" s="66"/>
    </row>
    <row r="645" spans="1:39" ht="16.75" customHeight="1" x14ac:dyDescent="0.3">
      <c r="A645" s="99">
        <v>33</v>
      </c>
      <c r="B645" s="100" t="s">
        <v>5787</v>
      </c>
      <c r="C645" s="192" t="s">
        <v>17105</v>
      </c>
      <c r="D645" s="128"/>
      <c r="E645" s="129"/>
      <c r="F645" s="129"/>
      <c r="G645" s="129"/>
      <c r="H645" s="129"/>
      <c r="I645" s="129"/>
      <c r="J645" s="129"/>
      <c r="K645" s="130"/>
      <c r="L645" s="2"/>
      <c r="M645" s="2"/>
      <c r="N645" s="58"/>
      <c r="O645" s="81"/>
      <c r="P645" s="185"/>
      <c r="Q645" s="2"/>
      <c r="R645" s="2"/>
      <c r="S645" s="44"/>
      <c r="T645" s="284"/>
      <c r="U645" s="285"/>
      <c r="V645" s="285"/>
      <c r="W645" s="285"/>
      <c r="X645" s="2"/>
      <c r="Y645" s="145"/>
      <c r="Z645" s="71"/>
      <c r="AA645" s="232"/>
      <c r="AB645" s="72"/>
      <c r="AC645" s="145"/>
      <c r="AD645" s="71"/>
      <c r="AE645" s="308"/>
      <c r="AF645" s="225" t="s">
        <v>7391</v>
      </c>
      <c r="AG645" s="103" t="s">
        <v>7390</v>
      </c>
      <c r="AH645" s="162">
        <v>0.5</v>
      </c>
      <c r="AI645" s="162"/>
      <c r="AJ645" s="162"/>
      <c r="AK645" s="163"/>
      <c r="AL645" s="105">
        <f>ROUND(ROUND(ROUND(P643*Y644,0)*$AD$587,0)*AH645,0)</f>
        <v>203</v>
      </c>
      <c r="AM645" s="66"/>
    </row>
    <row r="646" spans="1:39" ht="16.75" customHeight="1" x14ac:dyDescent="0.3">
      <c r="A646" s="11">
        <v>33</v>
      </c>
      <c r="B646" s="14" t="s">
        <v>5786</v>
      </c>
      <c r="C646" s="10" t="s">
        <v>17104</v>
      </c>
      <c r="D646" s="128"/>
      <c r="E646" s="129"/>
      <c r="F646" s="129"/>
      <c r="G646" s="129"/>
      <c r="H646" s="129"/>
      <c r="I646" s="129"/>
      <c r="J646" s="129"/>
      <c r="K646" s="130"/>
      <c r="L646" s="2"/>
      <c r="M646" s="2"/>
      <c r="N646" s="58"/>
      <c r="O646" s="81"/>
      <c r="P646" s="185"/>
      <c r="Q646" s="2"/>
      <c r="R646" s="2"/>
      <c r="S646" s="44"/>
      <c r="T646" s="45"/>
      <c r="U646" s="2"/>
      <c r="V646" s="2"/>
      <c r="W646" s="2"/>
      <c r="X646" s="2"/>
      <c r="Y646" s="145"/>
      <c r="Z646" s="71"/>
      <c r="AA646" s="232"/>
      <c r="AB646" s="72"/>
      <c r="AC646" s="145"/>
      <c r="AD646" s="71"/>
      <c r="AE646" s="36"/>
      <c r="AF646" s="201"/>
      <c r="AG646" s="55"/>
      <c r="AH646" s="141"/>
      <c r="AI646" s="268" t="s">
        <v>7356</v>
      </c>
      <c r="AJ646" s="53">
        <v>5</v>
      </c>
      <c r="AK646" s="181" t="s">
        <v>7357</v>
      </c>
      <c r="AL646" s="98">
        <f>ROUND(ROUND(P643*Y644,0)*$AD$587-AJ646,0)</f>
        <v>401</v>
      </c>
      <c r="AM646" s="66"/>
    </row>
    <row r="647" spans="1:39" ht="16.75" customHeight="1" x14ac:dyDescent="0.3">
      <c r="A647" s="99">
        <v>33</v>
      </c>
      <c r="B647" s="100" t="s">
        <v>5785</v>
      </c>
      <c r="C647" s="192" t="s">
        <v>17103</v>
      </c>
      <c r="D647" s="128"/>
      <c r="E647" s="129"/>
      <c r="F647" s="129"/>
      <c r="G647" s="129"/>
      <c r="H647" s="129"/>
      <c r="I647" s="129"/>
      <c r="J647" s="129"/>
      <c r="K647" s="130"/>
      <c r="L647" s="2"/>
      <c r="M647" s="2"/>
      <c r="N647" s="58"/>
      <c r="O647" s="81"/>
      <c r="P647" s="185"/>
      <c r="Q647" s="2"/>
      <c r="R647" s="2"/>
      <c r="S647" s="44"/>
      <c r="T647" s="45"/>
      <c r="U647" s="2"/>
      <c r="V647" s="2"/>
      <c r="W647" s="2"/>
      <c r="X647" s="2"/>
      <c r="Y647" s="145"/>
      <c r="Z647" s="71"/>
      <c r="AA647" s="232"/>
      <c r="AB647" s="72"/>
      <c r="AC647" s="145"/>
      <c r="AD647" s="71"/>
      <c r="AE647" s="307" t="s">
        <v>12369</v>
      </c>
      <c r="AF647" s="225" t="s">
        <v>7358</v>
      </c>
      <c r="AG647" s="103" t="s">
        <v>7390</v>
      </c>
      <c r="AH647" s="162">
        <v>0.7</v>
      </c>
      <c r="AI647" s="269"/>
      <c r="AJ647" s="136"/>
      <c r="AK647" s="75"/>
      <c r="AL647" s="105">
        <f>ROUND(ROUND(ROUND(P643*Y644,0)*$AD$587,0)*AH647-AJ646,0)</f>
        <v>279</v>
      </c>
      <c r="AM647" s="66"/>
    </row>
    <row r="648" spans="1:39" ht="16.75" customHeight="1" x14ac:dyDescent="0.3">
      <c r="A648" s="99">
        <v>33</v>
      </c>
      <c r="B648" s="100" t="s">
        <v>5784</v>
      </c>
      <c r="C648" s="192" t="s">
        <v>17102</v>
      </c>
      <c r="D648" s="128"/>
      <c r="E648" s="129"/>
      <c r="F648" s="129"/>
      <c r="G648" s="129"/>
      <c r="H648" s="129"/>
      <c r="I648" s="129"/>
      <c r="J648" s="129"/>
      <c r="K648" s="130"/>
      <c r="L648" s="2"/>
      <c r="M648" s="2"/>
      <c r="N648" s="58"/>
      <c r="O648" s="81"/>
      <c r="P648" s="185"/>
      <c r="Q648" s="2"/>
      <c r="R648" s="2"/>
      <c r="S648" s="44"/>
      <c r="T648" s="43"/>
      <c r="U648" s="8"/>
      <c r="V648" s="8"/>
      <c r="W648" s="8"/>
      <c r="X648" s="8"/>
      <c r="Y648" s="180"/>
      <c r="Z648" s="73"/>
      <c r="AA648" s="232"/>
      <c r="AB648" s="72"/>
      <c r="AC648" s="145"/>
      <c r="AD648" s="71"/>
      <c r="AE648" s="308"/>
      <c r="AF648" s="225" t="s">
        <v>7391</v>
      </c>
      <c r="AG648" s="103" t="s">
        <v>7390</v>
      </c>
      <c r="AH648" s="162">
        <v>0.5</v>
      </c>
      <c r="AI648" s="270"/>
      <c r="AJ648" s="144"/>
      <c r="AK648" s="150"/>
      <c r="AL648" s="105">
        <f>ROUND(ROUND(ROUND(P643*Y644,0)*$AD$587,0)*AH648-AJ646,0)</f>
        <v>198</v>
      </c>
      <c r="AM648" s="66"/>
    </row>
    <row r="649" spans="1:39" ht="16.75" customHeight="1" x14ac:dyDescent="0.3">
      <c r="A649" s="11">
        <v>33</v>
      </c>
      <c r="B649" s="14" t="s">
        <v>5783</v>
      </c>
      <c r="C649" s="10" t="s">
        <v>17101</v>
      </c>
      <c r="D649" s="45"/>
      <c r="E649" s="2"/>
      <c r="F649" s="2"/>
      <c r="G649" s="2"/>
      <c r="H649" s="2"/>
      <c r="I649" s="2"/>
      <c r="J649" s="2"/>
      <c r="K649" s="44"/>
      <c r="L649" s="2"/>
      <c r="M649" s="2"/>
      <c r="N649" s="58"/>
      <c r="O649" s="81"/>
      <c r="P649" s="185"/>
      <c r="Q649" s="2"/>
      <c r="R649" s="2"/>
      <c r="S649" s="44"/>
      <c r="T649" s="281" t="s">
        <v>13491</v>
      </c>
      <c r="U649" s="282"/>
      <c r="V649" s="282"/>
      <c r="W649" s="282"/>
      <c r="X649" s="2"/>
      <c r="Y649" s="145"/>
      <c r="Z649" s="71"/>
      <c r="AA649" s="232"/>
      <c r="AB649" s="72"/>
      <c r="AC649" s="145"/>
      <c r="AD649" s="71"/>
      <c r="AE649" s="36"/>
      <c r="AF649" s="194"/>
      <c r="AG649" s="7"/>
      <c r="AH649" s="7"/>
      <c r="AI649" s="36"/>
      <c r="AJ649" s="7"/>
      <c r="AK649" s="37"/>
      <c r="AL649" s="98">
        <f>ROUND(ROUND(P643*Y650,0)*$AD$587,0)</f>
        <v>415</v>
      </c>
      <c r="AM649" s="66"/>
    </row>
    <row r="650" spans="1:39" ht="16.75" customHeight="1" x14ac:dyDescent="0.3">
      <c r="A650" s="99">
        <v>33</v>
      </c>
      <c r="B650" s="100" t="s">
        <v>5782</v>
      </c>
      <c r="C650" s="192" t="s">
        <v>17100</v>
      </c>
      <c r="D650" s="45"/>
      <c r="E650" s="2"/>
      <c r="F650" s="2"/>
      <c r="G650" s="2"/>
      <c r="H650" s="2"/>
      <c r="I650" s="2"/>
      <c r="J650" s="2"/>
      <c r="K650" s="44"/>
      <c r="L650" s="2"/>
      <c r="M650" s="2"/>
      <c r="N650" s="58"/>
      <c r="O650" s="81"/>
      <c r="P650" s="185"/>
      <c r="Q650" s="2"/>
      <c r="R650" s="2"/>
      <c r="S650" s="44"/>
      <c r="T650" s="284" t="s">
        <v>7405</v>
      </c>
      <c r="U650" s="285"/>
      <c r="V650" s="285"/>
      <c r="W650" s="285"/>
      <c r="X650" s="136" t="s">
        <v>7404</v>
      </c>
      <c r="Y650" s="273">
        <v>0.95</v>
      </c>
      <c r="Z650" s="274"/>
      <c r="AA650" s="233"/>
      <c r="AB650" s="156"/>
      <c r="AC650" s="155"/>
      <c r="AD650" s="157"/>
      <c r="AE650" s="307" t="s">
        <v>12369</v>
      </c>
      <c r="AF650" s="225" t="s">
        <v>7358</v>
      </c>
      <c r="AG650" s="103" t="s">
        <v>7390</v>
      </c>
      <c r="AH650" s="162">
        <v>0.7</v>
      </c>
      <c r="AI650" s="162"/>
      <c r="AJ650" s="162"/>
      <c r="AK650" s="163"/>
      <c r="AL650" s="105">
        <f>ROUND(ROUND(ROUND(P643*Y650,0)*$AD$587,0)*AH650,0)</f>
        <v>291</v>
      </c>
      <c r="AM650" s="66"/>
    </row>
    <row r="651" spans="1:39" ht="16.75" customHeight="1" x14ac:dyDescent="0.3">
      <c r="A651" s="99">
        <v>33</v>
      </c>
      <c r="B651" s="100" t="s">
        <v>5781</v>
      </c>
      <c r="C651" s="192" t="s">
        <v>17099</v>
      </c>
      <c r="D651" s="128"/>
      <c r="E651" s="129"/>
      <c r="F651" s="129"/>
      <c r="G651" s="129"/>
      <c r="H651" s="129"/>
      <c r="I651" s="129"/>
      <c r="J651" s="129"/>
      <c r="K651" s="130"/>
      <c r="L651" s="2"/>
      <c r="M651" s="2"/>
      <c r="N651" s="58"/>
      <c r="O651" s="81"/>
      <c r="P651" s="185"/>
      <c r="Q651" s="2"/>
      <c r="R651" s="2"/>
      <c r="S651" s="44"/>
      <c r="T651" s="284"/>
      <c r="U651" s="285"/>
      <c r="V651" s="285"/>
      <c r="W651" s="285"/>
      <c r="X651" s="2"/>
      <c r="Y651" s="145"/>
      <c r="Z651" s="71"/>
      <c r="AA651" s="232"/>
      <c r="AB651" s="72"/>
      <c r="AC651" s="145"/>
      <c r="AD651" s="71"/>
      <c r="AE651" s="308"/>
      <c r="AF651" s="225" t="s">
        <v>7391</v>
      </c>
      <c r="AG651" s="103" t="s">
        <v>7390</v>
      </c>
      <c r="AH651" s="162">
        <v>0.5</v>
      </c>
      <c r="AI651" s="162"/>
      <c r="AJ651" s="162"/>
      <c r="AK651" s="163"/>
      <c r="AL651" s="105">
        <f>ROUND(ROUND(ROUND(P643*Y650,0)*$AD$587,0)*AH651,0)</f>
        <v>208</v>
      </c>
      <c r="AM651" s="66"/>
    </row>
    <row r="652" spans="1:39" ht="16.75" customHeight="1" x14ac:dyDescent="0.3">
      <c r="A652" s="11">
        <v>33</v>
      </c>
      <c r="B652" s="14" t="s">
        <v>5780</v>
      </c>
      <c r="C652" s="10" t="s">
        <v>17098</v>
      </c>
      <c r="D652" s="128"/>
      <c r="E652" s="129"/>
      <c r="F652" s="129"/>
      <c r="G652" s="129"/>
      <c r="H652" s="129"/>
      <c r="I652" s="129"/>
      <c r="J652" s="129"/>
      <c r="K652" s="130"/>
      <c r="L652" s="2"/>
      <c r="M652" s="2"/>
      <c r="N652" s="58"/>
      <c r="O652" s="81"/>
      <c r="P652" s="185"/>
      <c r="Q652" s="2"/>
      <c r="R652" s="2"/>
      <c r="S652" s="44"/>
      <c r="T652" s="45"/>
      <c r="U652" s="2"/>
      <c r="V652" s="2"/>
      <c r="W652" s="2"/>
      <c r="X652" s="2"/>
      <c r="Y652" s="145"/>
      <c r="Z652" s="71"/>
      <c r="AA652" s="232"/>
      <c r="AB652" s="72"/>
      <c r="AC652" s="145"/>
      <c r="AD652" s="71"/>
      <c r="AE652" s="36"/>
      <c r="AF652" s="201"/>
      <c r="AG652" s="55"/>
      <c r="AH652" s="141"/>
      <c r="AI652" s="268" t="s">
        <v>7356</v>
      </c>
      <c r="AJ652" s="53">
        <v>5</v>
      </c>
      <c r="AK652" s="181" t="s">
        <v>7357</v>
      </c>
      <c r="AL652" s="98">
        <f>ROUND(ROUND(P643*Y650,0)*$AD$587-AJ652,0)</f>
        <v>410</v>
      </c>
      <c r="AM652" s="66"/>
    </row>
    <row r="653" spans="1:39" ht="16.75" customHeight="1" x14ac:dyDescent="0.3">
      <c r="A653" s="99">
        <v>33</v>
      </c>
      <c r="B653" s="100" t="s">
        <v>5779</v>
      </c>
      <c r="C653" s="192" t="s">
        <v>17097</v>
      </c>
      <c r="D653" s="128"/>
      <c r="E653" s="129"/>
      <c r="F653" s="129"/>
      <c r="G653" s="129"/>
      <c r="H653" s="129"/>
      <c r="I653" s="129"/>
      <c r="J653" s="129"/>
      <c r="K653" s="130"/>
      <c r="L653" s="2"/>
      <c r="M653" s="2"/>
      <c r="N653" s="58"/>
      <c r="O653" s="81"/>
      <c r="P653" s="185"/>
      <c r="Q653" s="2"/>
      <c r="R653" s="2"/>
      <c r="S653" s="44"/>
      <c r="T653" s="45"/>
      <c r="U653" s="2"/>
      <c r="V653" s="2"/>
      <c r="W653" s="2"/>
      <c r="X653" s="2"/>
      <c r="Y653" s="145"/>
      <c r="Z653" s="71"/>
      <c r="AA653" s="232"/>
      <c r="AB653" s="72"/>
      <c r="AC653" s="145"/>
      <c r="AD653" s="71"/>
      <c r="AE653" s="307" t="s">
        <v>12369</v>
      </c>
      <c r="AF653" s="225" t="s">
        <v>7358</v>
      </c>
      <c r="AG653" s="103" t="s">
        <v>7390</v>
      </c>
      <c r="AH653" s="162">
        <v>0.7</v>
      </c>
      <c r="AI653" s="269"/>
      <c r="AJ653" s="136"/>
      <c r="AK653" s="75"/>
      <c r="AL653" s="105">
        <f>ROUND(ROUND(ROUND(P643*Y650,0)*$AD$587,0)*AH653-AJ652,0)</f>
        <v>286</v>
      </c>
      <c r="AM653" s="66"/>
    </row>
    <row r="654" spans="1:39" ht="16.75" customHeight="1" x14ac:dyDescent="0.3">
      <c r="A654" s="99">
        <v>33</v>
      </c>
      <c r="B654" s="100" t="s">
        <v>5778</v>
      </c>
      <c r="C654" s="192" t="s">
        <v>17096</v>
      </c>
      <c r="D654" s="128"/>
      <c r="E654" s="129"/>
      <c r="F654" s="129"/>
      <c r="G654" s="129"/>
      <c r="H654" s="129"/>
      <c r="I654" s="129"/>
      <c r="J654" s="129"/>
      <c r="K654" s="130"/>
      <c r="L654" s="2"/>
      <c r="M654" s="2"/>
      <c r="N654" s="58"/>
      <c r="O654" s="81"/>
      <c r="P654" s="242"/>
      <c r="Q654" s="8"/>
      <c r="R654" s="8"/>
      <c r="S654" s="24"/>
      <c r="T654" s="43"/>
      <c r="U654" s="8"/>
      <c r="V654" s="8"/>
      <c r="W654" s="8"/>
      <c r="X654" s="8"/>
      <c r="Y654" s="180"/>
      <c r="Z654" s="73"/>
      <c r="AA654" s="232"/>
      <c r="AB654" s="72"/>
      <c r="AC654" s="145"/>
      <c r="AD654" s="71"/>
      <c r="AE654" s="308"/>
      <c r="AF654" s="225" t="s">
        <v>7391</v>
      </c>
      <c r="AG654" s="103" t="s">
        <v>7390</v>
      </c>
      <c r="AH654" s="162">
        <v>0.5</v>
      </c>
      <c r="AI654" s="270"/>
      <c r="AJ654" s="144"/>
      <c r="AK654" s="150"/>
      <c r="AL654" s="105">
        <f>ROUND(ROUND(ROUND(P643*Y650,0)*$AD$587,0)*AH654-AJ652,0)</f>
        <v>203</v>
      </c>
      <c r="AM654" s="66"/>
    </row>
    <row r="655" spans="1:39" ht="16.75" customHeight="1" x14ac:dyDescent="0.3">
      <c r="A655" s="11">
        <v>33</v>
      </c>
      <c r="B655" s="14" t="s">
        <v>5777</v>
      </c>
      <c r="C655" s="10" t="s">
        <v>17095</v>
      </c>
      <c r="D655" s="45"/>
      <c r="E655" s="2"/>
      <c r="F655" s="2"/>
      <c r="G655" s="2"/>
      <c r="H655" s="2"/>
      <c r="I655" s="2"/>
      <c r="J655" s="2"/>
      <c r="K655" s="44"/>
      <c r="L655" s="2"/>
      <c r="M655" s="2"/>
      <c r="N655" s="58"/>
      <c r="O655" s="81"/>
      <c r="P655" s="167" t="s">
        <v>12764</v>
      </c>
      <c r="Q655" s="36"/>
      <c r="R655" s="36"/>
      <c r="S655" s="50"/>
      <c r="T655" s="49"/>
      <c r="U655" s="36"/>
      <c r="V655" s="36"/>
      <c r="W655" s="36"/>
      <c r="X655" s="36"/>
      <c r="Y655" s="217"/>
      <c r="Z655" s="50"/>
      <c r="AA655" s="12"/>
      <c r="AB655" s="45"/>
      <c r="AC655" s="2"/>
      <c r="AD655" s="44"/>
      <c r="AE655" s="36"/>
      <c r="AF655" s="53"/>
      <c r="AG655" s="36"/>
      <c r="AH655" s="36"/>
      <c r="AI655" s="36"/>
      <c r="AJ655" s="36"/>
      <c r="AK655" s="50"/>
      <c r="AL655" s="98">
        <f>ROUND(P661*$AD$587,0)</f>
        <v>321</v>
      </c>
      <c r="AM655" s="16"/>
    </row>
    <row r="656" spans="1:39" ht="16.75" customHeight="1" x14ac:dyDescent="0.3">
      <c r="A656" s="99">
        <v>33</v>
      </c>
      <c r="B656" s="100" t="s">
        <v>5776</v>
      </c>
      <c r="C656" s="192" t="s">
        <v>17094</v>
      </c>
      <c r="D656" s="45"/>
      <c r="E656" s="2"/>
      <c r="F656" s="2"/>
      <c r="G656" s="2"/>
      <c r="H656" s="2"/>
      <c r="I656" s="2"/>
      <c r="J656" s="2"/>
      <c r="K656" s="44"/>
      <c r="L656" s="2"/>
      <c r="M656" s="2"/>
      <c r="N656" s="58"/>
      <c r="O656" s="81"/>
      <c r="P656" s="185"/>
      <c r="Q656" s="2"/>
      <c r="R656" s="2"/>
      <c r="S656" s="44"/>
      <c r="T656" s="45"/>
      <c r="U656" s="2"/>
      <c r="V656" s="2"/>
      <c r="W656" s="2"/>
      <c r="X656" s="2"/>
      <c r="Y656" s="145"/>
      <c r="Z656" s="71"/>
      <c r="AA656" s="232"/>
      <c r="AB656" s="72"/>
      <c r="AC656" s="145"/>
      <c r="AD656" s="71"/>
      <c r="AE656" s="307" t="s">
        <v>12369</v>
      </c>
      <c r="AF656" s="225" t="s">
        <v>7358</v>
      </c>
      <c r="AG656" s="103" t="s">
        <v>7390</v>
      </c>
      <c r="AH656" s="162">
        <v>0.7</v>
      </c>
      <c r="AI656" s="162"/>
      <c r="AJ656" s="162"/>
      <c r="AK656" s="163"/>
      <c r="AL656" s="105">
        <f>ROUND(ROUND(P661*$AD$587,0)*AH656,0)</f>
        <v>225</v>
      </c>
      <c r="AM656" s="16"/>
    </row>
    <row r="657" spans="1:39" ht="16.75" customHeight="1" x14ac:dyDescent="0.3">
      <c r="A657" s="99">
        <v>33</v>
      </c>
      <c r="B657" s="100" t="s">
        <v>5775</v>
      </c>
      <c r="C657" s="192" t="s">
        <v>17093</v>
      </c>
      <c r="D657" s="128"/>
      <c r="E657" s="129"/>
      <c r="F657" s="129"/>
      <c r="G657" s="129"/>
      <c r="H657" s="129"/>
      <c r="I657" s="129"/>
      <c r="J657" s="129"/>
      <c r="K657" s="130"/>
      <c r="L657" s="2"/>
      <c r="M657" s="2"/>
      <c r="N657" s="58"/>
      <c r="O657" s="81"/>
      <c r="P657" s="185"/>
      <c r="Q657" s="2"/>
      <c r="R657" s="2"/>
      <c r="S657" s="44"/>
      <c r="T657" s="45"/>
      <c r="U657" s="2"/>
      <c r="V657" s="2"/>
      <c r="W657" s="2"/>
      <c r="X657" s="2"/>
      <c r="Y657" s="145"/>
      <c r="Z657" s="71"/>
      <c r="AA657" s="232"/>
      <c r="AB657" s="72"/>
      <c r="AC657" s="145"/>
      <c r="AD657" s="71"/>
      <c r="AE657" s="308"/>
      <c r="AF657" s="225" t="s">
        <v>7391</v>
      </c>
      <c r="AG657" s="103" t="s">
        <v>7390</v>
      </c>
      <c r="AH657" s="162">
        <v>0.5</v>
      </c>
      <c r="AI657" s="162"/>
      <c r="AJ657" s="162"/>
      <c r="AK657" s="163"/>
      <c r="AL657" s="105">
        <f>ROUND(ROUND(P661*$AD$587,0)*AH657,0)</f>
        <v>161</v>
      </c>
      <c r="AM657" s="66"/>
    </row>
    <row r="658" spans="1:39" ht="16.75" customHeight="1" x14ac:dyDescent="0.3">
      <c r="A658" s="11">
        <v>33</v>
      </c>
      <c r="B658" s="14" t="s">
        <v>5774</v>
      </c>
      <c r="C658" s="10" t="s">
        <v>17092</v>
      </c>
      <c r="D658" s="128"/>
      <c r="E658" s="129"/>
      <c r="F658" s="129"/>
      <c r="G658" s="129"/>
      <c r="H658" s="129"/>
      <c r="I658" s="129"/>
      <c r="J658" s="129"/>
      <c r="K658" s="130"/>
      <c r="L658" s="2"/>
      <c r="M658" s="2"/>
      <c r="N658" s="58"/>
      <c r="O658" s="81"/>
      <c r="P658" s="185"/>
      <c r="Q658" s="2"/>
      <c r="R658" s="2"/>
      <c r="S658" s="44"/>
      <c r="T658" s="45"/>
      <c r="U658" s="2"/>
      <c r="V658" s="2"/>
      <c r="W658" s="2"/>
      <c r="X658" s="2"/>
      <c r="Y658" s="145"/>
      <c r="Z658" s="71"/>
      <c r="AA658" s="232"/>
      <c r="AB658" s="72"/>
      <c r="AC658" s="145"/>
      <c r="AD658" s="71"/>
      <c r="AE658" s="36"/>
      <c r="AF658" s="201"/>
      <c r="AG658" s="55"/>
      <c r="AH658" s="141"/>
      <c r="AI658" s="268" t="s">
        <v>7356</v>
      </c>
      <c r="AJ658" s="53">
        <v>5</v>
      </c>
      <c r="AK658" s="181" t="s">
        <v>7357</v>
      </c>
      <c r="AL658" s="98">
        <f>ROUND(P661*$AD$587-AJ658,0)</f>
        <v>316</v>
      </c>
      <c r="AM658" s="66"/>
    </row>
    <row r="659" spans="1:39" ht="16.75" customHeight="1" x14ac:dyDescent="0.3">
      <c r="A659" s="99">
        <v>33</v>
      </c>
      <c r="B659" s="100" t="s">
        <v>5773</v>
      </c>
      <c r="C659" s="192" t="s">
        <v>17091</v>
      </c>
      <c r="D659" s="128"/>
      <c r="E659" s="129"/>
      <c r="F659" s="129"/>
      <c r="G659" s="129"/>
      <c r="H659" s="129"/>
      <c r="I659" s="129"/>
      <c r="J659" s="129"/>
      <c r="K659" s="130"/>
      <c r="L659" s="2"/>
      <c r="M659" s="2"/>
      <c r="N659" s="58"/>
      <c r="O659" s="81"/>
      <c r="P659" s="185"/>
      <c r="Q659" s="2"/>
      <c r="R659" s="2"/>
      <c r="S659" s="44"/>
      <c r="T659" s="45"/>
      <c r="U659" s="2"/>
      <c r="V659" s="2"/>
      <c r="W659" s="2"/>
      <c r="X659" s="2"/>
      <c r="Y659" s="145"/>
      <c r="Z659" s="71"/>
      <c r="AA659" s="232"/>
      <c r="AB659" s="72"/>
      <c r="AC659" s="145"/>
      <c r="AD659" s="71"/>
      <c r="AE659" s="307" t="s">
        <v>12369</v>
      </c>
      <c r="AF659" s="225" t="s">
        <v>7358</v>
      </c>
      <c r="AG659" s="103" t="s">
        <v>7390</v>
      </c>
      <c r="AH659" s="162">
        <v>0.7</v>
      </c>
      <c r="AI659" s="269"/>
      <c r="AJ659" s="136"/>
      <c r="AK659" s="75"/>
      <c r="AL659" s="105">
        <f>ROUND(ROUND(P661*$AD$587,0)*AH659-AJ658,0)</f>
        <v>220</v>
      </c>
      <c r="AM659" s="66"/>
    </row>
    <row r="660" spans="1:39" ht="16.75" customHeight="1" x14ac:dyDescent="0.3">
      <c r="A660" s="99">
        <v>33</v>
      </c>
      <c r="B660" s="100" t="s">
        <v>5772</v>
      </c>
      <c r="C660" s="192" t="s">
        <v>17090</v>
      </c>
      <c r="D660" s="128"/>
      <c r="E660" s="129"/>
      <c r="F660" s="129"/>
      <c r="G660" s="129"/>
      <c r="H660" s="129"/>
      <c r="I660" s="129"/>
      <c r="J660" s="129"/>
      <c r="K660" s="130"/>
      <c r="L660" s="2"/>
      <c r="M660" s="2"/>
      <c r="N660" s="58"/>
      <c r="O660" s="81"/>
      <c r="P660" s="185"/>
      <c r="Q660" s="2"/>
      <c r="R660" s="2"/>
      <c r="S660" s="44"/>
      <c r="T660" s="45"/>
      <c r="U660" s="2"/>
      <c r="V660" s="2"/>
      <c r="W660" s="2"/>
      <c r="X660" s="2"/>
      <c r="Y660" s="145"/>
      <c r="Z660" s="71"/>
      <c r="AA660" s="232"/>
      <c r="AB660" s="72"/>
      <c r="AC660" s="145"/>
      <c r="AD660" s="71"/>
      <c r="AE660" s="308"/>
      <c r="AF660" s="225" t="s">
        <v>7391</v>
      </c>
      <c r="AG660" s="103" t="s">
        <v>7390</v>
      </c>
      <c r="AH660" s="162">
        <v>0.5</v>
      </c>
      <c r="AI660" s="270"/>
      <c r="AJ660" s="144"/>
      <c r="AK660" s="150"/>
      <c r="AL660" s="105">
        <f>ROUND(ROUND(P661*$AD$587,0)*AH660-AJ658,0)</f>
        <v>156</v>
      </c>
      <c r="AM660" s="66"/>
    </row>
    <row r="661" spans="1:39" ht="16.75" customHeight="1" x14ac:dyDescent="0.3">
      <c r="A661" s="11">
        <v>33</v>
      </c>
      <c r="B661" s="14" t="s">
        <v>5771</v>
      </c>
      <c r="C661" s="10" t="s">
        <v>17089</v>
      </c>
      <c r="D661" s="45"/>
      <c r="E661" s="2"/>
      <c r="F661" s="2"/>
      <c r="G661" s="2"/>
      <c r="H661" s="2"/>
      <c r="I661" s="2"/>
      <c r="J661" s="2"/>
      <c r="K661" s="44"/>
      <c r="L661" s="2"/>
      <c r="M661" s="2"/>
      <c r="N661" s="58"/>
      <c r="O661" s="81"/>
      <c r="P661" s="271">
        <f>'21共同生活援助（日中支援型）'!P373</f>
        <v>459</v>
      </c>
      <c r="Q661" s="272"/>
      <c r="R661" s="2" t="s">
        <v>7388</v>
      </c>
      <c r="S661" s="44"/>
      <c r="T661" s="281" t="s">
        <v>7380</v>
      </c>
      <c r="U661" s="282"/>
      <c r="V661" s="282"/>
      <c r="W661" s="282"/>
      <c r="X661" s="36"/>
      <c r="Y661" s="217"/>
      <c r="Z661" s="74"/>
      <c r="AA661" s="232"/>
      <c r="AB661" s="72"/>
      <c r="AC661" s="145"/>
      <c r="AD661" s="71"/>
      <c r="AE661" s="36"/>
      <c r="AF661" s="194"/>
      <c r="AG661" s="7"/>
      <c r="AH661" s="7"/>
      <c r="AI661" s="36"/>
      <c r="AJ661" s="7"/>
      <c r="AK661" s="37"/>
      <c r="AL661" s="98">
        <f>ROUND(ROUND(P661*Y662,0)*$AD$587,0)</f>
        <v>299</v>
      </c>
      <c r="AM661" s="66"/>
    </row>
    <row r="662" spans="1:39" ht="16.75" customHeight="1" x14ac:dyDescent="0.3">
      <c r="A662" s="99">
        <v>33</v>
      </c>
      <c r="B662" s="100" t="s">
        <v>5770</v>
      </c>
      <c r="C662" s="192" t="s">
        <v>17088</v>
      </c>
      <c r="D662" s="45"/>
      <c r="E662" s="2"/>
      <c r="F662" s="2"/>
      <c r="G662" s="2"/>
      <c r="H662" s="2"/>
      <c r="I662" s="2"/>
      <c r="J662" s="2"/>
      <c r="K662" s="44"/>
      <c r="L662" s="2"/>
      <c r="M662" s="2"/>
      <c r="N662" s="58"/>
      <c r="O662" s="81"/>
      <c r="P662" s="72"/>
      <c r="Q662" s="145"/>
      <c r="R662" s="2"/>
      <c r="S662" s="44"/>
      <c r="T662" s="284"/>
      <c r="U662" s="285"/>
      <c r="V662" s="285"/>
      <c r="W662" s="285"/>
      <c r="X662" s="136" t="s">
        <v>7404</v>
      </c>
      <c r="Y662" s="273">
        <v>0.93</v>
      </c>
      <c r="Z662" s="274"/>
      <c r="AA662" s="233"/>
      <c r="AB662" s="156"/>
      <c r="AC662" s="155"/>
      <c r="AD662" s="157"/>
      <c r="AE662" s="307" t="s">
        <v>12369</v>
      </c>
      <c r="AF662" s="225" t="s">
        <v>7358</v>
      </c>
      <c r="AG662" s="103" t="s">
        <v>7390</v>
      </c>
      <c r="AH662" s="162">
        <v>0.7</v>
      </c>
      <c r="AI662" s="162"/>
      <c r="AJ662" s="162"/>
      <c r="AK662" s="163"/>
      <c r="AL662" s="105">
        <f>ROUND(ROUND(ROUND(P661*Y662,0)*$AD$587,0)*AH662,0)</f>
        <v>209</v>
      </c>
      <c r="AM662" s="66"/>
    </row>
    <row r="663" spans="1:39" ht="16.75" customHeight="1" x14ac:dyDescent="0.3">
      <c r="A663" s="99">
        <v>33</v>
      </c>
      <c r="B663" s="100" t="s">
        <v>5769</v>
      </c>
      <c r="C663" s="192" t="s">
        <v>17087</v>
      </c>
      <c r="D663" s="128"/>
      <c r="E663" s="129"/>
      <c r="F663" s="129"/>
      <c r="G663" s="129"/>
      <c r="H663" s="129"/>
      <c r="I663" s="129"/>
      <c r="J663" s="129"/>
      <c r="K663" s="130"/>
      <c r="L663" s="2"/>
      <c r="M663" s="2"/>
      <c r="N663" s="58"/>
      <c r="O663" s="81"/>
      <c r="P663" s="185"/>
      <c r="Q663" s="2"/>
      <c r="R663" s="2"/>
      <c r="S663" s="44"/>
      <c r="T663" s="284"/>
      <c r="U663" s="285"/>
      <c r="V663" s="285"/>
      <c r="W663" s="285"/>
      <c r="X663" s="2"/>
      <c r="Y663" s="145"/>
      <c r="Z663" s="71"/>
      <c r="AA663" s="232"/>
      <c r="AB663" s="72"/>
      <c r="AC663" s="145"/>
      <c r="AD663" s="71"/>
      <c r="AE663" s="308"/>
      <c r="AF663" s="225" t="s">
        <v>7391</v>
      </c>
      <c r="AG663" s="103" t="s">
        <v>7390</v>
      </c>
      <c r="AH663" s="162">
        <v>0.5</v>
      </c>
      <c r="AI663" s="162"/>
      <c r="AJ663" s="162"/>
      <c r="AK663" s="163"/>
      <c r="AL663" s="105">
        <f>ROUND(ROUND(ROUND(P661*Y662,0)*$AD$587,0)*AH663,0)</f>
        <v>150</v>
      </c>
      <c r="AM663" s="66"/>
    </row>
    <row r="664" spans="1:39" ht="16.75" customHeight="1" x14ac:dyDescent="0.3">
      <c r="A664" s="11">
        <v>33</v>
      </c>
      <c r="B664" s="14" t="s">
        <v>5768</v>
      </c>
      <c r="C664" s="10" t="s">
        <v>17086</v>
      </c>
      <c r="D664" s="128"/>
      <c r="E664" s="129"/>
      <c r="F664" s="129"/>
      <c r="G664" s="129"/>
      <c r="H664" s="129"/>
      <c r="I664" s="129"/>
      <c r="J664" s="129"/>
      <c r="K664" s="130"/>
      <c r="L664" s="2"/>
      <c r="M664" s="2"/>
      <c r="N664" s="58"/>
      <c r="O664" s="81"/>
      <c r="P664" s="185"/>
      <c r="Q664" s="2"/>
      <c r="R664" s="2"/>
      <c r="S664" s="44"/>
      <c r="T664" s="45"/>
      <c r="U664" s="2"/>
      <c r="V664" s="2"/>
      <c r="W664" s="2"/>
      <c r="X664" s="2"/>
      <c r="Y664" s="145"/>
      <c r="Z664" s="71"/>
      <c r="AA664" s="232"/>
      <c r="AB664" s="72"/>
      <c r="AC664" s="145"/>
      <c r="AD664" s="71"/>
      <c r="AE664" s="36"/>
      <c r="AF664" s="201"/>
      <c r="AG664" s="55"/>
      <c r="AH664" s="141"/>
      <c r="AI664" s="268" t="s">
        <v>7356</v>
      </c>
      <c r="AJ664" s="53">
        <v>5</v>
      </c>
      <c r="AK664" s="181" t="s">
        <v>7357</v>
      </c>
      <c r="AL664" s="98">
        <f>ROUND(ROUND(P661*Y662,0)*$AD$587-AJ664,0)</f>
        <v>294</v>
      </c>
      <c r="AM664" s="66"/>
    </row>
    <row r="665" spans="1:39" ht="16.75" customHeight="1" x14ac:dyDescent="0.3">
      <c r="A665" s="99">
        <v>33</v>
      </c>
      <c r="B665" s="100" t="s">
        <v>5767</v>
      </c>
      <c r="C665" s="192" t="s">
        <v>17085</v>
      </c>
      <c r="D665" s="128"/>
      <c r="E665" s="129"/>
      <c r="F665" s="129"/>
      <c r="G665" s="129"/>
      <c r="H665" s="129"/>
      <c r="I665" s="129"/>
      <c r="J665" s="129"/>
      <c r="K665" s="130"/>
      <c r="L665" s="2"/>
      <c r="M665" s="2"/>
      <c r="N665" s="58"/>
      <c r="O665" s="81"/>
      <c r="P665" s="185"/>
      <c r="Q665" s="2"/>
      <c r="R665" s="2"/>
      <c r="S665" s="44"/>
      <c r="T665" s="45"/>
      <c r="U665" s="2"/>
      <c r="V665" s="2"/>
      <c r="W665" s="2"/>
      <c r="X665" s="2"/>
      <c r="Y665" s="145"/>
      <c r="Z665" s="71"/>
      <c r="AA665" s="232"/>
      <c r="AB665" s="72"/>
      <c r="AC665" s="145"/>
      <c r="AD665" s="71"/>
      <c r="AE665" s="307" t="s">
        <v>12369</v>
      </c>
      <c r="AF665" s="225" t="s">
        <v>7358</v>
      </c>
      <c r="AG665" s="103" t="s">
        <v>7390</v>
      </c>
      <c r="AH665" s="162">
        <v>0.7</v>
      </c>
      <c r="AI665" s="269"/>
      <c r="AJ665" s="136"/>
      <c r="AK665" s="75"/>
      <c r="AL665" s="105">
        <f>ROUND(ROUND(ROUND(P661*Y662,0)*$AD$587,0)*AH665-AJ664,0)</f>
        <v>204</v>
      </c>
      <c r="AM665" s="66"/>
    </row>
    <row r="666" spans="1:39" ht="16.75" customHeight="1" x14ac:dyDescent="0.3">
      <c r="A666" s="99">
        <v>33</v>
      </c>
      <c r="B666" s="100" t="s">
        <v>5766</v>
      </c>
      <c r="C666" s="192" t="s">
        <v>17084</v>
      </c>
      <c r="D666" s="128"/>
      <c r="E666" s="129"/>
      <c r="F666" s="129"/>
      <c r="G666" s="129"/>
      <c r="H666" s="129"/>
      <c r="I666" s="129"/>
      <c r="J666" s="129"/>
      <c r="K666" s="130"/>
      <c r="L666" s="2"/>
      <c r="M666" s="2"/>
      <c r="N666" s="58"/>
      <c r="O666" s="81"/>
      <c r="P666" s="185"/>
      <c r="Q666" s="2"/>
      <c r="R666" s="2"/>
      <c r="S666" s="44"/>
      <c r="T666" s="43"/>
      <c r="U666" s="8"/>
      <c r="V666" s="8"/>
      <c r="W666" s="8"/>
      <c r="X666" s="8"/>
      <c r="Y666" s="180"/>
      <c r="Z666" s="73"/>
      <c r="AA666" s="232"/>
      <c r="AB666" s="72"/>
      <c r="AC666" s="145"/>
      <c r="AD666" s="71"/>
      <c r="AE666" s="308"/>
      <c r="AF666" s="225" t="s">
        <v>7391</v>
      </c>
      <c r="AG666" s="103" t="s">
        <v>7390</v>
      </c>
      <c r="AH666" s="162">
        <v>0.5</v>
      </c>
      <c r="AI666" s="270"/>
      <c r="AJ666" s="144"/>
      <c r="AK666" s="150"/>
      <c r="AL666" s="105">
        <f>ROUND(ROUND(ROUND(P661*Y662,0)*$AD$587,0)*AH666-AJ664,0)</f>
        <v>145</v>
      </c>
      <c r="AM666" s="66"/>
    </row>
    <row r="667" spans="1:39" ht="16.75" customHeight="1" x14ac:dyDescent="0.3">
      <c r="A667" s="11">
        <v>33</v>
      </c>
      <c r="B667" s="14" t="s">
        <v>5765</v>
      </c>
      <c r="C667" s="10" t="s">
        <v>17083</v>
      </c>
      <c r="D667" s="45"/>
      <c r="E667" s="2"/>
      <c r="F667" s="2"/>
      <c r="G667" s="2"/>
      <c r="H667" s="2"/>
      <c r="I667" s="2"/>
      <c r="J667" s="2"/>
      <c r="K667" s="44"/>
      <c r="L667" s="2"/>
      <c r="M667" s="2"/>
      <c r="N667" s="58"/>
      <c r="O667" s="81"/>
      <c r="P667" s="185"/>
      <c r="Q667" s="2"/>
      <c r="R667" s="2"/>
      <c r="S667" s="44"/>
      <c r="T667" s="281" t="s">
        <v>13491</v>
      </c>
      <c r="U667" s="282"/>
      <c r="V667" s="282"/>
      <c r="W667" s="282"/>
      <c r="X667" s="2"/>
      <c r="Y667" s="145"/>
      <c r="Z667" s="71"/>
      <c r="AA667" s="232"/>
      <c r="AB667" s="72"/>
      <c r="AC667" s="145"/>
      <c r="AD667" s="71"/>
      <c r="AE667" s="36"/>
      <c r="AF667" s="194"/>
      <c r="AG667" s="7"/>
      <c r="AH667" s="7"/>
      <c r="AI667" s="36"/>
      <c r="AJ667" s="7"/>
      <c r="AK667" s="37"/>
      <c r="AL667" s="98">
        <f>ROUND(ROUND(P661*Y668,0)*$AD$587,0)</f>
        <v>305</v>
      </c>
      <c r="AM667" s="66"/>
    </row>
    <row r="668" spans="1:39" ht="16.75" customHeight="1" x14ac:dyDescent="0.3">
      <c r="A668" s="99">
        <v>33</v>
      </c>
      <c r="B668" s="100" t="s">
        <v>5764</v>
      </c>
      <c r="C668" s="192" t="s">
        <v>17082</v>
      </c>
      <c r="D668" s="45"/>
      <c r="E668" s="2"/>
      <c r="F668" s="2"/>
      <c r="G668" s="2"/>
      <c r="H668" s="2"/>
      <c r="I668" s="2"/>
      <c r="J668" s="2"/>
      <c r="K668" s="44"/>
      <c r="L668" s="2"/>
      <c r="M668" s="2"/>
      <c r="N668" s="58"/>
      <c r="O668" s="81"/>
      <c r="P668" s="185"/>
      <c r="Q668" s="2"/>
      <c r="R668" s="2"/>
      <c r="S668" s="44"/>
      <c r="T668" s="284" t="s">
        <v>7405</v>
      </c>
      <c r="U668" s="285"/>
      <c r="V668" s="285"/>
      <c r="W668" s="285"/>
      <c r="X668" s="136" t="s">
        <v>7404</v>
      </c>
      <c r="Y668" s="273">
        <v>0.95</v>
      </c>
      <c r="Z668" s="274"/>
      <c r="AA668" s="233"/>
      <c r="AB668" s="156"/>
      <c r="AC668" s="155"/>
      <c r="AD668" s="157"/>
      <c r="AE668" s="307" t="s">
        <v>12369</v>
      </c>
      <c r="AF668" s="225" t="s">
        <v>7358</v>
      </c>
      <c r="AG668" s="103" t="s">
        <v>7390</v>
      </c>
      <c r="AH668" s="162">
        <v>0.7</v>
      </c>
      <c r="AI668" s="162"/>
      <c r="AJ668" s="162"/>
      <c r="AK668" s="163"/>
      <c r="AL668" s="105">
        <f>ROUND(ROUND(ROUND(P661*Y668,0)*$AD$587,0)*AH668,0)</f>
        <v>214</v>
      </c>
      <c r="AM668" s="66"/>
    </row>
    <row r="669" spans="1:39" ht="16.75" customHeight="1" x14ac:dyDescent="0.3">
      <c r="A669" s="99">
        <v>33</v>
      </c>
      <c r="B669" s="100" t="s">
        <v>5763</v>
      </c>
      <c r="C669" s="192" t="s">
        <v>17081</v>
      </c>
      <c r="D669" s="128"/>
      <c r="E669" s="129"/>
      <c r="F669" s="129"/>
      <c r="G669" s="129"/>
      <c r="H669" s="129"/>
      <c r="I669" s="129"/>
      <c r="J669" s="129"/>
      <c r="K669" s="130"/>
      <c r="L669" s="2"/>
      <c r="M669" s="2"/>
      <c r="N669" s="58"/>
      <c r="O669" s="81"/>
      <c r="P669" s="185"/>
      <c r="Q669" s="2"/>
      <c r="R669" s="2"/>
      <c r="S669" s="44"/>
      <c r="T669" s="284"/>
      <c r="U669" s="285"/>
      <c r="V669" s="285"/>
      <c r="W669" s="285"/>
      <c r="X669" s="2"/>
      <c r="Y669" s="145"/>
      <c r="Z669" s="71"/>
      <c r="AA669" s="232"/>
      <c r="AB669" s="72"/>
      <c r="AC669" s="145"/>
      <c r="AD669" s="71"/>
      <c r="AE669" s="308"/>
      <c r="AF669" s="225" t="s">
        <v>7391</v>
      </c>
      <c r="AG669" s="103" t="s">
        <v>7390</v>
      </c>
      <c r="AH669" s="162">
        <v>0.5</v>
      </c>
      <c r="AI669" s="162"/>
      <c r="AJ669" s="162"/>
      <c r="AK669" s="163"/>
      <c r="AL669" s="105">
        <f>ROUND(ROUND(ROUND(P661*Y668,0)*$AD$587,0)*AH669,0)</f>
        <v>153</v>
      </c>
      <c r="AM669" s="66"/>
    </row>
    <row r="670" spans="1:39" ht="16.75" customHeight="1" x14ac:dyDescent="0.3">
      <c r="A670" s="11">
        <v>33</v>
      </c>
      <c r="B670" s="14" t="s">
        <v>5762</v>
      </c>
      <c r="C670" s="10" t="s">
        <v>17080</v>
      </c>
      <c r="D670" s="128"/>
      <c r="E670" s="129"/>
      <c r="F670" s="129"/>
      <c r="G670" s="129"/>
      <c r="H670" s="129"/>
      <c r="I670" s="129"/>
      <c r="J670" s="129"/>
      <c r="K670" s="130"/>
      <c r="L670" s="2"/>
      <c r="M670" s="2"/>
      <c r="N670" s="58"/>
      <c r="O670" s="81"/>
      <c r="P670" s="185"/>
      <c r="Q670" s="2"/>
      <c r="R670" s="2"/>
      <c r="S670" s="44"/>
      <c r="T670" s="45"/>
      <c r="U670" s="2"/>
      <c r="V670" s="2"/>
      <c r="W670" s="2"/>
      <c r="X670" s="2"/>
      <c r="Y670" s="145"/>
      <c r="Z670" s="71"/>
      <c r="AA670" s="232"/>
      <c r="AB670" s="72"/>
      <c r="AC670" s="145"/>
      <c r="AD670" s="71"/>
      <c r="AE670" s="36"/>
      <c r="AF670" s="201"/>
      <c r="AG670" s="55"/>
      <c r="AH670" s="141"/>
      <c r="AI670" s="268" t="s">
        <v>7356</v>
      </c>
      <c r="AJ670" s="53">
        <v>5</v>
      </c>
      <c r="AK670" s="181" t="s">
        <v>7357</v>
      </c>
      <c r="AL670" s="98">
        <f>ROUND(ROUND(P661*Y668,0)*$AD$587-AJ670,0)</f>
        <v>300</v>
      </c>
      <c r="AM670" s="66"/>
    </row>
    <row r="671" spans="1:39" ht="16.75" customHeight="1" x14ac:dyDescent="0.3">
      <c r="A671" s="99">
        <v>33</v>
      </c>
      <c r="B671" s="100" t="s">
        <v>5761</v>
      </c>
      <c r="C671" s="192" t="s">
        <v>17079</v>
      </c>
      <c r="D671" s="128"/>
      <c r="E671" s="129"/>
      <c r="F671" s="129"/>
      <c r="G671" s="129"/>
      <c r="H671" s="129"/>
      <c r="I671" s="129"/>
      <c r="J671" s="129"/>
      <c r="K671" s="130"/>
      <c r="L671" s="2"/>
      <c r="M671" s="2"/>
      <c r="N671" s="58"/>
      <c r="O671" s="81"/>
      <c r="P671" s="185"/>
      <c r="Q671" s="2"/>
      <c r="R671" s="2"/>
      <c r="S671" s="44"/>
      <c r="T671" s="45"/>
      <c r="U671" s="2"/>
      <c r="V671" s="2"/>
      <c r="W671" s="2"/>
      <c r="X671" s="2"/>
      <c r="Y671" s="145"/>
      <c r="Z671" s="71"/>
      <c r="AA671" s="232"/>
      <c r="AB671" s="72"/>
      <c r="AC671" s="145"/>
      <c r="AD671" s="71"/>
      <c r="AE671" s="307" t="s">
        <v>12369</v>
      </c>
      <c r="AF671" s="225" t="s">
        <v>7358</v>
      </c>
      <c r="AG671" s="103" t="s">
        <v>7390</v>
      </c>
      <c r="AH671" s="162">
        <v>0.7</v>
      </c>
      <c r="AI671" s="269"/>
      <c r="AJ671" s="136"/>
      <c r="AK671" s="75"/>
      <c r="AL671" s="105">
        <f>ROUND(ROUND(ROUND(P661*Y668,0)*$AD$587,0)*AH671-AJ670,0)</f>
        <v>209</v>
      </c>
      <c r="AM671" s="66"/>
    </row>
    <row r="672" spans="1:39" ht="16.75" customHeight="1" x14ac:dyDescent="0.3">
      <c r="A672" s="99">
        <v>33</v>
      </c>
      <c r="B672" s="100" t="s">
        <v>5760</v>
      </c>
      <c r="C672" s="192" t="s">
        <v>17078</v>
      </c>
      <c r="D672" s="128"/>
      <c r="E672" s="129"/>
      <c r="F672" s="129"/>
      <c r="G672" s="129"/>
      <c r="H672" s="129"/>
      <c r="I672" s="129"/>
      <c r="J672" s="129"/>
      <c r="K672" s="130"/>
      <c r="L672" s="2"/>
      <c r="M672" s="2"/>
      <c r="N672" s="58"/>
      <c r="O672" s="81"/>
      <c r="P672" s="185"/>
      <c r="Q672" s="2"/>
      <c r="R672" s="2"/>
      <c r="S672" s="44"/>
      <c r="T672" s="43"/>
      <c r="U672" s="8"/>
      <c r="V672" s="8"/>
      <c r="W672" s="8"/>
      <c r="X672" s="8"/>
      <c r="Y672" s="180"/>
      <c r="Z672" s="73"/>
      <c r="AA672" s="232"/>
      <c r="AB672" s="72"/>
      <c r="AC672" s="145"/>
      <c r="AD672" s="71"/>
      <c r="AE672" s="308"/>
      <c r="AF672" s="225" t="s">
        <v>7391</v>
      </c>
      <c r="AG672" s="103" t="s">
        <v>7390</v>
      </c>
      <c r="AH672" s="162">
        <v>0.5</v>
      </c>
      <c r="AI672" s="270"/>
      <c r="AJ672" s="144"/>
      <c r="AK672" s="150"/>
      <c r="AL672" s="105">
        <f>ROUND(ROUND(ROUND(P661*Y668,0)*$AD$587,0)*AH672-AJ670,0)</f>
        <v>148</v>
      </c>
      <c r="AM672" s="66"/>
    </row>
    <row r="673" spans="1:39" ht="16.75" customHeight="1" x14ac:dyDescent="0.3">
      <c r="A673" s="11">
        <v>33</v>
      </c>
      <c r="B673" s="14" t="s">
        <v>5759</v>
      </c>
      <c r="C673" s="10" t="s">
        <v>17077</v>
      </c>
      <c r="D673" s="45"/>
      <c r="E673" s="2"/>
      <c r="F673" s="2"/>
      <c r="G673" s="2"/>
      <c r="H673" s="2"/>
      <c r="I673" s="2"/>
      <c r="J673" s="2"/>
      <c r="K673" s="44"/>
      <c r="L673" s="2"/>
      <c r="M673" s="2"/>
      <c r="N673" s="58"/>
      <c r="O673" s="81"/>
      <c r="P673" s="297" t="s">
        <v>12744</v>
      </c>
      <c r="Q673" s="298"/>
      <c r="R673" s="298"/>
      <c r="S673" s="299"/>
      <c r="T673" s="49"/>
      <c r="U673" s="36"/>
      <c r="V673" s="36"/>
      <c r="W673" s="36"/>
      <c r="X673" s="36"/>
      <c r="Y673" s="217"/>
      <c r="Z673" s="50"/>
      <c r="AA673" s="12"/>
      <c r="AB673" s="45"/>
      <c r="AC673" s="2"/>
      <c r="AD673" s="44"/>
      <c r="AE673" s="36"/>
      <c r="AF673" s="53"/>
      <c r="AG673" s="36"/>
      <c r="AH673" s="36"/>
      <c r="AI673" s="36"/>
      <c r="AJ673" s="36"/>
      <c r="AK673" s="50"/>
      <c r="AL673" s="98">
        <f>ROUND(P679*$AD$587,0)</f>
        <v>279</v>
      </c>
      <c r="AM673" s="16"/>
    </row>
    <row r="674" spans="1:39" ht="16.75" customHeight="1" x14ac:dyDescent="0.3">
      <c r="A674" s="99">
        <v>33</v>
      </c>
      <c r="B674" s="100" t="s">
        <v>5758</v>
      </c>
      <c r="C674" s="192" t="s">
        <v>17076</v>
      </c>
      <c r="D674" s="45"/>
      <c r="E674" s="2"/>
      <c r="F674" s="2"/>
      <c r="G674" s="2"/>
      <c r="H674" s="2"/>
      <c r="I674" s="2"/>
      <c r="J674" s="2"/>
      <c r="K674" s="44"/>
      <c r="L674" s="2"/>
      <c r="M674" s="2"/>
      <c r="N674" s="58"/>
      <c r="O674" s="81"/>
      <c r="P674" s="300"/>
      <c r="Q674" s="301"/>
      <c r="R674" s="301"/>
      <c r="S674" s="302"/>
      <c r="T674" s="45"/>
      <c r="U674" s="2"/>
      <c r="V674" s="2"/>
      <c r="W674" s="2"/>
      <c r="X674" s="2"/>
      <c r="Y674" s="145"/>
      <c r="Z674" s="71"/>
      <c r="AA674" s="232"/>
      <c r="AB674" s="72"/>
      <c r="AC674" s="145"/>
      <c r="AD674" s="71"/>
      <c r="AE674" s="307" t="s">
        <v>12369</v>
      </c>
      <c r="AF674" s="225" t="s">
        <v>7358</v>
      </c>
      <c r="AG674" s="103" t="s">
        <v>7390</v>
      </c>
      <c r="AH674" s="162">
        <v>0.7</v>
      </c>
      <c r="AI674" s="162"/>
      <c r="AJ674" s="162"/>
      <c r="AK674" s="163"/>
      <c r="AL674" s="105">
        <f>ROUND(ROUND(P679*$AD$587,0)*AH674,0)</f>
        <v>195</v>
      </c>
      <c r="AM674" s="16"/>
    </row>
    <row r="675" spans="1:39" ht="16.75" customHeight="1" x14ac:dyDescent="0.3">
      <c r="A675" s="99">
        <v>33</v>
      </c>
      <c r="B675" s="100" t="s">
        <v>5757</v>
      </c>
      <c r="C675" s="192" t="s">
        <v>17075</v>
      </c>
      <c r="D675" s="128"/>
      <c r="E675" s="129"/>
      <c r="F675" s="129"/>
      <c r="G675" s="129"/>
      <c r="H675" s="129"/>
      <c r="I675" s="129"/>
      <c r="J675" s="129"/>
      <c r="K675" s="130"/>
      <c r="L675" s="2"/>
      <c r="M675" s="2"/>
      <c r="N675" s="58"/>
      <c r="O675" s="81"/>
      <c r="P675" s="185"/>
      <c r="Q675" s="2"/>
      <c r="R675" s="2"/>
      <c r="S675" s="44"/>
      <c r="T675" s="45"/>
      <c r="U675" s="2"/>
      <c r="V675" s="2"/>
      <c r="W675" s="2"/>
      <c r="X675" s="2"/>
      <c r="Y675" s="145"/>
      <c r="Z675" s="71"/>
      <c r="AA675" s="232"/>
      <c r="AB675" s="72"/>
      <c r="AC675" s="145"/>
      <c r="AD675" s="71"/>
      <c r="AE675" s="308"/>
      <c r="AF675" s="225" t="s">
        <v>7391</v>
      </c>
      <c r="AG675" s="103" t="s">
        <v>7390</v>
      </c>
      <c r="AH675" s="162">
        <v>0.5</v>
      </c>
      <c r="AI675" s="162"/>
      <c r="AJ675" s="162"/>
      <c r="AK675" s="163"/>
      <c r="AL675" s="105">
        <f>ROUND(ROUND(P679*$AD$587,0)*AH675,0)</f>
        <v>140</v>
      </c>
      <c r="AM675" s="66"/>
    </row>
    <row r="676" spans="1:39" ht="16.75" customHeight="1" x14ac:dyDescent="0.3">
      <c r="A676" s="11">
        <v>33</v>
      </c>
      <c r="B676" s="14" t="s">
        <v>5756</v>
      </c>
      <c r="C676" s="10" t="s">
        <v>17074</v>
      </c>
      <c r="D676" s="128"/>
      <c r="E676" s="129"/>
      <c r="F676" s="129"/>
      <c r="G676" s="129"/>
      <c r="H676" s="129"/>
      <c r="I676" s="129"/>
      <c r="J676" s="129"/>
      <c r="K676" s="130"/>
      <c r="L676" s="2"/>
      <c r="M676" s="2"/>
      <c r="N676" s="58"/>
      <c r="O676" s="81"/>
      <c r="P676" s="185"/>
      <c r="Q676" s="2"/>
      <c r="R676" s="2"/>
      <c r="S676" s="44"/>
      <c r="T676" s="45"/>
      <c r="U676" s="2"/>
      <c r="V676" s="2"/>
      <c r="W676" s="2"/>
      <c r="X676" s="2"/>
      <c r="Y676" s="145"/>
      <c r="Z676" s="71"/>
      <c r="AA676" s="232"/>
      <c r="AB676" s="72"/>
      <c r="AC676" s="145"/>
      <c r="AD676" s="71"/>
      <c r="AE676" s="36"/>
      <c r="AF676" s="201"/>
      <c r="AG676" s="55"/>
      <c r="AH676" s="141"/>
      <c r="AI676" s="268" t="s">
        <v>7356</v>
      </c>
      <c r="AJ676" s="53">
        <v>5</v>
      </c>
      <c r="AK676" s="181" t="s">
        <v>7357</v>
      </c>
      <c r="AL676" s="98">
        <f>ROUND(P679*$AD$587-AJ676,0)</f>
        <v>274</v>
      </c>
      <c r="AM676" s="66"/>
    </row>
    <row r="677" spans="1:39" ht="16.75" customHeight="1" x14ac:dyDescent="0.3">
      <c r="A677" s="99">
        <v>33</v>
      </c>
      <c r="B677" s="100" t="s">
        <v>5755</v>
      </c>
      <c r="C677" s="192" t="s">
        <v>17073</v>
      </c>
      <c r="D677" s="128"/>
      <c r="E677" s="129"/>
      <c r="F677" s="129"/>
      <c r="G677" s="129"/>
      <c r="H677" s="129"/>
      <c r="I677" s="129"/>
      <c r="J677" s="129"/>
      <c r="K677" s="130"/>
      <c r="L677" s="2"/>
      <c r="M677" s="2"/>
      <c r="N677" s="58"/>
      <c r="O677" s="81"/>
      <c r="P677" s="185"/>
      <c r="Q677" s="2"/>
      <c r="R677" s="2"/>
      <c r="S677" s="44"/>
      <c r="T677" s="45"/>
      <c r="U677" s="2"/>
      <c r="V677" s="2"/>
      <c r="W677" s="2"/>
      <c r="X677" s="2"/>
      <c r="Y677" s="145"/>
      <c r="Z677" s="71"/>
      <c r="AA677" s="232"/>
      <c r="AB677" s="72"/>
      <c r="AC677" s="145"/>
      <c r="AD677" s="71"/>
      <c r="AE677" s="307" t="s">
        <v>12369</v>
      </c>
      <c r="AF677" s="225" t="s">
        <v>7358</v>
      </c>
      <c r="AG677" s="103" t="s">
        <v>7390</v>
      </c>
      <c r="AH677" s="162">
        <v>0.7</v>
      </c>
      <c r="AI677" s="269"/>
      <c r="AJ677" s="136"/>
      <c r="AK677" s="75"/>
      <c r="AL677" s="105">
        <f>ROUND(ROUND(P679*$AD$587,0)*AH677-AJ676,0)</f>
        <v>190</v>
      </c>
      <c r="AM677" s="66"/>
    </row>
    <row r="678" spans="1:39" ht="16.75" customHeight="1" x14ac:dyDescent="0.3">
      <c r="A678" s="99">
        <v>33</v>
      </c>
      <c r="B678" s="100" t="s">
        <v>5754</v>
      </c>
      <c r="C678" s="192" t="s">
        <v>17072</v>
      </c>
      <c r="D678" s="128"/>
      <c r="E678" s="129"/>
      <c r="F678" s="129"/>
      <c r="G678" s="129"/>
      <c r="H678" s="129"/>
      <c r="I678" s="129"/>
      <c r="J678" s="129"/>
      <c r="K678" s="130"/>
      <c r="L678" s="2"/>
      <c r="M678" s="2"/>
      <c r="N678" s="58"/>
      <c r="O678" s="81"/>
      <c r="P678" s="185"/>
      <c r="Q678" s="2"/>
      <c r="R678" s="2"/>
      <c r="S678" s="44"/>
      <c r="T678" s="45"/>
      <c r="U678" s="2"/>
      <c r="V678" s="2"/>
      <c r="W678" s="2"/>
      <c r="X678" s="2"/>
      <c r="Y678" s="145"/>
      <c r="Z678" s="71"/>
      <c r="AA678" s="232"/>
      <c r="AB678" s="72"/>
      <c r="AC678" s="145"/>
      <c r="AD678" s="71"/>
      <c r="AE678" s="308"/>
      <c r="AF678" s="225" t="s">
        <v>7391</v>
      </c>
      <c r="AG678" s="103" t="s">
        <v>7390</v>
      </c>
      <c r="AH678" s="162">
        <v>0.5</v>
      </c>
      <c r="AI678" s="270"/>
      <c r="AJ678" s="144"/>
      <c r="AK678" s="150"/>
      <c r="AL678" s="105">
        <f>ROUND(ROUND(P679*$AD$587,0)*AH678-AJ676,0)</f>
        <v>135</v>
      </c>
      <c r="AM678" s="66"/>
    </row>
    <row r="679" spans="1:39" ht="16.75" customHeight="1" x14ac:dyDescent="0.3">
      <c r="A679" s="11">
        <v>33</v>
      </c>
      <c r="B679" s="14" t="s">
        <v>5753</v>
      </c>
      <c r="C679" s="10" t="s">
        <v>17071</v>
      </c>
      <c r="D679" s="45"/>
      <c r="E679" s="2"/>
      <c r="F679" s="2"/>
      <c r="G679" s="2"/>
      <c r="H679" s="2"/>
      <c r="I679" s="2"/>
      <c r="J679" s="2"/>
      <c r="K679" s="44"/>
      <c r="L679" s="2"/>
      <c r="M679" s="2"/>
      <c r="N679" s="58"/>
      <c r="O679" s="81"/>
      <c r="P679" s="271">
        <f>'21共同生活援助（日中支援型）'!P391</f>
        <v>399</v>
      </c>
      <c r="Q679" s="272"/>
      <c r="R679" s="2" t="s">
        <v>7388</v>
      </c>
      <c r="S679" s="44"/>
      <c r="T679" s="281" t="s">
        <v>7380</v>
      </c>
      <c r="U679" s="282"/>
      <c r="V679" s="282"/>
      <c r="W679" s="282"/>
      <c r="X679" s="36"/>
      <c r="Y679" s="217"/>
      <c r="Z679" s="74"/>
      <c r="AA679" s="232"/>
      <c r="AB679" s="72"/>
      <c r="AC679" s="145"/>
      <c r="AD679" s="71"/>
      <c r="AE679" s="36"/>
      <c r="AF679" s="194"/>
      <c r="AG679" s="7"/>
      <c r="AH679" s="7"/>
      <c r="AI679" s="36"/>
      <c r="AJ679" s="7"/>
      <c r="AK679" s="37"/>
      <c r="AL679" s="98">
        <f>ROUND(ROUND(P679*Y680,0)*$AD$587,0)</f>
        <v>260</v>
      </c>
      <c r="AM679" s="66"/>
    </row>
    <row r="680" spans="1:39" ht="16.75" customHeight="1" x14ac:dyDescent="0.3">
      <c r="A680" s="99">
        <v>33</v>
      </c>
      <c r="B680" s="100" t="s">
        <v>5752</v>
      </c>
      <c r="C680" s="192" t="s">
        <v>17070</v>
      </c>
      <c r="D680" s="45"/>
      <c r="E680" s="2"/>
      <c r="F680" s="2"/>
      <c r="G680" s="2"/>
      <c r="H680" s="2"/>
      <c r="I680" s="2"/>
      <c r="J680" s="2"/>
      <c r="K680" s="44"/>
      <c r="L680" s="2"/>
      <c r="M680" s="2"/>
      <c r="N680" s="58"/>
      <c r="O680" s="81"/>
      <c r="P680" s="72"/>
      <c r="Q680" s="145"/>
      <c r="R680" s="2"/>
      <c r="S680" s="44"/>
      <c r="T680" s="284"/>
      <c r="U680" s="285"/>
      <c r="V680" s="285"/>
      <c r="W680" s="285"/>
      <c r="X680" s="136" t="s">
        <v>7404</v>
      </c>
      <c r="Y680" s="273">
        <v>0.93</v>
      </c>
      <c r="Z680" s="274"/>
      <c r="AA680" s="233"/>
      <c r="AB680" s="156"/>
      <c r="AC680" s="155"/>
      <c r="AD680" s="157"/>
      <c r="AE680" s="307" t="s">
        <v>12369</v>
      </c>
      <c r="AF680" s="225" t="s">
        <v>7358</v>
      </c>
      <c r="AG680" s="103" t="s">
        <v>7390</v>
      </c>
      <c r="AH680" s="162">
        <v>0.7</v>
      </c>
      <c r="AI680" s="162"/>
      <c r="AJ680" s="162"/>
      <c r="AK680" s="163"/>
      <c r="AL680" s="105">
        <f>ROUND(ROUND(ROUND(P679*Y680,0)*$AD$587,0)*AH680,0)</f>
        <v>182</v>
      </c>
      <c r="AM680" s="66"/>
    </row>
    <row r="681" spans="1:39" ht="16.75" customHeight="1" x14ac:dyDescent="0.3">
      <c r="A681" s="99">
        <v>33</v>
      </c>
      <c r="B681" s="100" t="s">
        <v>5751</v>
      </c>
      <c r="C681" s="192" t="s">
        <v>17069</v>
      </c>
      <c r="D681" s="128"/>
      <c r="E681" s="129"/>
      <c r="F681" s="129"/>
      <c r="G681" s="129"/>
      <c r="H681" s="129"/>
      <c r="I681" s="129"/>
      <c r="J681" s="129"/>
      <c r="K681" s="130"/>
      <c r="L681" s="2"/>
      <c r="M681" s="2"/>
      <c r="N681" s="58"/>
      <c r="O681" s="81"/>
      <c r="P681" s="185"/>
      <c r="Q681" s="2"/>
      <c r="R681" s="2"/>
      <c r="S681" s="44"/>
      <c r="T681" s="284"/>
      <c r="U681" s="285"/>
      <c r="V681" s="285"/>
      <c r="W681" s="285"/>
      <c r="X681" s="2"/>
      <c r="Y681" s="145"/>
      <c r="Z681" s="71"/>
      <c r="AA681" s="232"/>
      <c r="AB681" s="72"/>
      <c r="AC681" s="145"/>
      <c r="AD681" s="71"/>
      <c r="AE681" s="308"/>
      <c r="AF681" s="225" t="s">
        <v>7391</v>
      </c>
      <c r="AG681" s="103" t="s">
        <v>7390</v>
      </c>
      <c r="AH681" s="162">
        <v>0.5</v>
      </c>
      <c r="AI681" s="162"/>
      <c r="AJ681" s="162"/>
      <c r="AK681" s="163"/>
      <c r="AL681" s="105">
        <f>ROUND(ROUND(ROUND(P679*Y680,0)*$AD$587,0)*AH681,0)</f>
        <v>130</v>
      </c>
      <c r="AM681" s="66"/>
    </row>
    <row r="682" spans="1:39" ht="16.75" customHeight="1" x14ac:dyDescent="0.3">
      <c r="A682" s="11">
        <v>33</v>
      </c>
      <c r="B682" s="14" t="s">
        <v>5750</v>
      </c>
      <c r="C682" s="10" t="s">
        <v>17068</v>
      </c>
      <c r="D682" s="128"/>
      <c r="E682" s="129"/>
      <c r="F682" s="129"/>
      <c r="G682" s="129"/>
      <c r="H682" s="129"/>
      <c r="I682" s="129"/>
      <c r="J682" s="129"/>
      <c r="K682" s="130"/>
      <c r="L682" s="2"/>
      <c r="M682" s="2"/>
      <c r="N682" s="58"/>
      <c r="O682" s="81"/>
      <c r="P682" s="185"/>
      <c r="Q682" s="2"/>
      <c r="R682" s="2"/>
      <c r="S682" s="44"/>
      <c r="T682" s="45"/>
      <c r="U682" s="2"/>
      <c r="V682" s="2"/>
      <c r="W682" s="2"/>
      <c r="X682" s="2"/>
      <c r="Y682" s="145"/>
      <c r="Z682" s="71"/>
      <c r="AA682" s="232"/>
      <c r="AB682" s="72"/>
      <c r="AC682" s="145"/>
      <c r="AD682" s="71"/>
      <c r="AE682" s="36"/>
      <c r="AF682" s="201"/>
      <c r="AG682" s="55"/>
      <c r="AH682" s="141"/>
      <c r="AI682" s="268" t="s">
        <v>7356</v>
      </c>
      <c r="AJ682" s="53">
        <v>5</v>
      </c>
      <c r="AK682" s="181" t="s">
        <v>7357</v>
      </c>
      <c r="AL682" s="98">
        <f>ROUND(ROUND(P679*Y680,0)*$AD$587-AJ682,0)</f>
        <v>255</v>
      </c>
      <c r="AM682" s="66"/>
    </row>
    <row r="683" spans="1:39" ht="16.75" customHeight="1" x14ac:dyDescent="0.3">
      <c r="A683" s="99">
        <v>33</v>
      </c>
      <c r="B683" s="100" t="s">
        <v>5749</v>
      </c>
      <c r="C683" s="192" t="s">
        <v>17067</v>
      </c>
      <c r="D683" s="128"/>
      <c r="E683" s="129"/>
      <c r="F683" s="129"/>
      <c r="G683" s="129"/>
      <c r="H683" s="129"/>
      <c r="I683" s="129"/>
      <c r="J683" s="129"/>
      <c r="K683" s="130"/>
      <c r="L683" s="2"/>
      <c r="M683" s="2"/>
      <c r="N683" s="58"/>
      <c r="O683" s="81"/>
      <c r="P683" s="185"/>
      <c r="Q683" s="2"/>
      <c r="R683" s="2"/>
      <c r="S683" s="44"/>
      <c r="T683" s="45"/>
      <c r="U683" s="2"/>
      <c r="V683" s="2"/>
      <c r="W683" s="2"/>
      <c r="X683" s="2"/>
      <c r="Y683" s="145"/>
      <c r="Z683" s="71"/>
      <c r="AA683" s="232"/>
      <c r="AB683" s="72"/>
      <c r="AC683" s="145"/>
      <c r="AD683" s="71"/>
      <c r="AE683" s="307" t="s">
        <v>12369</v>
      </c>
      <c r="AF683" s="225" t="s">
        <v>7358</v>
      </c>
      <c r="AG683" s="103" t="s">
        <v>7390</v>
      </c>
      <c r="AH683" s="162">
        <v>0.7</v>
      </c>
      <c r="AI683" s="269"/>
      <c r="AJ683" s="136"/>
      <c r="AK683" s="75"/>
      <c r="AL683" s="105">
        <f>ROUND(ROUND(ROUND(P679*Y680,0)*$AD$587,0)*AH683-AJ682,0)</f>
        <v>177</v>
      </c>
      <c r="AM683" s="66"/>
    </row>
    <row r="684" spans="1:39" ht="16.75" customHeight="1" x14ac:dyDescent="0.3">
      <c r="A684" s="99">
        <v>33</v>
      </c>
      <c r="B684" s="100" t="s">
        <v>5748</v>
      </c>
      <c r="C684" s="192" t="s">
        <v>17066</v>
      </c>
      <c r="D684" s="128"/>
      <c r="E684" s="129"/>
      <c r="F684" s="129"/>
      <c r="G684" s="129"/>
      <c r="H684" s="129"/>
      <c r="I684" s="129"/>
      <c r="J684" s="129"/>
      <c r="K684" s="130"/>
      <c r="L684" s="2"/>
      <c r="M684" s="2"/>
      <c r="N684" s="58"/>
      <c r="O684" s="81"/>
      <c r="P684" s="185"/>
      <c r="Q684" s="2"/>
      <c r="R684" s="2"/>
      <c r="S684" s="44"/>
      <c r="T684" s="43"/>
      <c r="U684" s="8"/>
      <c r="V684" s="8"/>
      <c r="W684" s="8"/>
      <c r="X684" s="8"/>
      <c r="Y684" s="180"/>
      <c r="Z684" s="73"/>
      <c r="AA684" s="232"/>
      <c r="AB684" s="72"/>
      <c r="AC684" s="145"/>
      <c r="AD684" s="71"/>
      <c r="AE684" s="308"/>
      <c r="AF684" s="225" t="s">
        <v>7391</v>
      </c>
      <c r="AG684" s="103" t="s">
        <v>7390</v>
      </c>
      <c r="AH684" s="162">
        <v>0.5</v>
      </c>
      <c r="AI684" s="270"/>
      <c r="AJ684" s="144"/>
      <c r="AK684" s="150"/>
      <c r="AL684" s="105">
        <f>ROUND(ROUND(ROUND(P679*Y680,0)*$AD$587,0)*AH684-AJ682,0)</f>
        <v>125</v>
      </c>
      <c r="AM684" s="66"/>
    </row>
    <row r="685" spans="1:39" ht="16.75" customHeight="1" x14ac:dyDescent="0.3">
      <c r="A685" s="11">
        <v>33</v>
      </c>
      <c r="B685" s="14" t="s">
        <v>5747</v>
      </c>
      <c r="C685" s="10" t="s">
        <v>17065</v>
      </c>
      <c r="D685" s="45"/>
      <c r="E685" s="2"/>
      <c r="F685" s="2"/>
      <c r="G685" s="2"/>
      <c r="H685" s="2"/>
      <c r="I685" s="2"/>
      <c r="J685" s="2"/>
      <c r="K685" s="44"/>
      <c r="L685" s="2"/>
      <c r="M685" s="2"/>
      <c r="N685" s="58"/>
      <c r="O685" s="81"/>
      <c r="P685" s="185"/>
      <c r="Q685" s="2"/>
      <c r="R685" s="2"/>
      <c r="S685" s="44"/>
      <c r="T685" s="281" t="s">
        <v>13491</v>
      </c>
      <c r="U685" s="282"/>
      <c r="V685" s="282"/>
      <c r="W685" s="282"/>
      <c r="X685" s="2"/>
      <c r="Y685" s="145"/>
      <c r="Z685" s="71"/>
      <c r="AA685" s="232"/>
      <c r="AB685" s="72"/>
      <c r="AC685" s="145"/>
      <c r="AD685" s="71"/>
      <c r="AE685" s="36"/>
      <c r="AF685" s="194"/>
      <c r="AG685" s="7"/>
      <c r="AH685" s="7"/>
      <c r="AI685" s="36"/>
      <c r="AJ685" s="7"/>
      <c r="AK685" s="37"/>
      <c r="AL685" s="98">
        <f>ROUND(ROUND(P679*Y686,0)*$AD$587,0)</f>
        <v>265</v>
      </c>
      <c r="AM685" s="66"/>
    </row>
    <row r="686" spans="1:39" ht="16.75" customHeight="1" x14ac:dyDescent="0.3">
      <c r="A686" s="99">
        <v>33</v>
      </c>
      <c r="B686" s="100" t="s">
        <v>5746</v>
      </c>
      <c r="C686" s="192" t="s">
        <v>17064</v>
      </c>
      <c r="D686" s="45"/>
      <c r="E686" s="2"/>
      <c r="F686" s="2"/>
      <c r="G686" s="2"/>
      <c r="H686" s="2"/>
      <c r="I686" s="2"/>
      <c r="J686" s="2"/>
      <c r="K686" s="44"/>
      <c r="L686" s="2"/>
      <c r="M686" s="2"/>
      <c r="N686" s="58"/>
      <c r="O686" s="81"/>
      <c r="P686" s="185"/>
      <c r="Q686" s="2"/>
      <c r="R686" s="2"/>
      <c r="S686" s="44"/>
      <c r="T686" s="284" t="s">
        <v>7405</v>
      </c>
      <c r="U686" s="285"/>
      <c r="V686" s="285"/>
      <c r="W686" s="285"/>
      <c r="X686" s="136" t="s">
        <v>7404</v>
      </c>
      <c r="Y686" s="273">
        <v>0.95</v>
      </c>
      <c r="Z686" s="274"/>
      <c r="AA686" s="233"/>
      <c r="AB686" s="156"/>
      <c r="AC686" s="155"/>
      <c r="AD686" s="157"/>
      <c r="AE686" s="307" t="s">
        <v>12369</v>
      </c>
      <c r="AF686" s="225" t="s">
        <v>7358</v>
      </c>
      <c r="AG686" s="103" t="s">
        <v>7390</v>
      </c>
      <c r="AH686" s="162">
        <v>0.7</v>
      </c>
      <c r="AI686" s="162"/>
      <c r="AJ686" s="162"/>
      <c r="AK686" s="163"/>
      <c r="AL686" s="105">
        <f>ROUND(ROUND(ROUND(P679*Y686,0)*$AD$587,0)*AH686,0)</f>
        <v>186</v>
      </c>
      <c r="AM686" s="66"/>
    </row>
    <row r="687" spans="1:39" ht="16.75" customHeight="1" x14ac:dyDescent="0.3">
      <c r="A687" s="99">
        <v>33</v>
      </c>
      <c r="B687" s="100" t="s">
        <v>5745</v>
      </c>
      <c r="C687" s="192" t="s">
        <v>17063</v>
      </c>
      <c r="D687" s="128"/>
      <c r="E687" s="129"/>
      <c r="F687" s="129"/>
      <c r="G687" s="129"/>
      <c r="H687" s="129"/>
      <c r="I687" s="129"/>
      <c r="J687" s="129"/>
      <c r="K687" s="130"/>
      <c r="L687" s="2"/>
      <c r="M687" s="2"/>
      <c r="N687" s="58"/>
      <c r="O687" s="81"/>
      <c r="P687" s="185"/>
      <c r="Q687" s="2"/>
      <c r="R687" s="2"/>
      <c r="S687" s="44"/>
      <c r="T687" s="284"/>
      <c r="U687" s="285"/>
      <c r="V687" s="285"/>
      <c r="W687" s="285"/>
      <c r="X687" s="2"/>
      <c r="Y687" s="145"/>
      <c r="Z687" s="71"/>
      <c r="AA687" s="232"/>
      <c r="AB687" s="72"/>
      <c r="AC687" s="145"/>
      <c r="AD687" s="71"/>
      <c r="AE687" s="308"/>
      <c r="AF687" s="225" t="s">
        <v>7391</v>
      </c>
      <c r="AG687" s="103" t="s">
        <v>7390</v>
      </c>
      <c r="AH687" s="162">
        <v>0.5</v>
      </c>
      <c r="AI687" s="162"/>
      <c r="AJ687" s="162"/>
      <c r="AK687" s="163"/>
      <c r="AL687" s="105">
        <f>ROUND(ROUND(ROUND(P679*Y686,0)*$AD$587,0)*AH687,0)</f>
        <v>133</v>
      </c>
      <c r="AM687" s="66"/>
    </row>
    <row r="688" spans="1:39" ht="16.75" customHeight="1" x14ac:dyDescent="0.3">
      <c r="A688" s="11">
        <v>33</v>
      </c>
      <c r="B688" s="14" t="s">
        <v>5744</v>
      </c>
      <c r="C688" s="10" t="s">
        <v>17062</v>
      </c>
      <c r="D688" s="128"/>
      <c r="E688" s="129"/>
      <c r="F688" s="129"/>
      <c r="G688" s="129"/>
      <c r="H688" s="129"/>
      <c r="I688" s="129"/>
      <c r="J688" s="129"/>
      <c r="K688" s="130"/>
      <c r="L688" s="2"/>
      <c r="M688" s="2"/>
      <c r="N688" s="58"/>
      <c r="O688" s="81"/>
      <c r="P688" s="185"/>
      <c r="Q688" s="2"/>
      <c r="R688" s="2"/>
      <c r="S688" s="44"/>
      <c r="T688" s="45"/>
      <c r="U688" s="2"/>
      <c r="V688" s="2"/>
      <c r="W688" s="2"/>
      <c r="X688" s="2"/>
      <c r="Y688" s="145"/>
      <c r="Z688" s="71"/>
      <c r="AA688" s="232"/>
      <c r="AB688" s="72"/>
      <c r="AC688" s="145"/>
      <c r="AD688" s="71"/>
      <c r="AE688" s="36"/>
      <c r="AF688" s="201"/>
      <c r="AG688" s="55"/>
      <c r="AH688" s="141"/>
      <c r="AI688" s="268" t="s">
        <v>7356</v>
      </c>
      <c r="AJ688" s="53">
        <v>5</v>
      </c>
      <c r="AK688" s="181" t="s">
        <v>7357</v>
      </c>
      <c r="AL688" s="98">
        <f>ROUND(ROUND(P679*Y686,0)*$AD$587-AJ688,0)</f>
        <v>260</v>
      </c>
      <c r="AM688" s="66"/>
    </row>
    <row r="689" spans="1:39" ht="16.75" customHeight="1" x14ac:dyDescent="0.3">
      <c r="A689" s="99">
        <v>33</v>
      </c>
      <c r="B689" s="100" t="s">
        <v>5743</v>
      </c>
      <c r="C689" s="192" t="s">
        <v>17061</v>
      </c>
      <c r="D689" s="128"/>
      <c r="E689" s="129"/>
      <c r="F689" s="129"/>
      <c r="G689" s="129"/>
      <c r="H689" s="129"/>
      <c r="I689" s="129"/>
      <c r="J689" s="129"/>
      <c r="K689" s="130"/>
      <c r="L689" s="2"/>
      <c r="M689" s="2"/>
      <c r="N689" s="58"/>
      <c r="O689" s="81"/>
      <c r="P689" s="185"/>
      <c r="Q689" s="2"/>
      <c r="R689" s="2"/>
      <c r="S689" s="44"/>
      <c r="T689" s="45"/>
      <c r="U689" s="2"/>
      <c r="V689" s="2"/>
      <c r="W689" s="2"/>
      <c r="X689" s="2"/>
      <c r="Y689" s="145"/>
      <c r="Z689" s="71"/>
      <c r="AA689" s="232"/>
      <c r="AB689" s="72"/>
      <c r="AC689" s="145"/>
      <c r="AD689" s="71"/>
      <c r="AE689" s="307" t="s">
        <v>12369</v>
      </c>
      <c r="AF689" s="225" t="s">
        <v>7358</v>
      </c>
      <c r="AG689" s="103" t="s">
        <v>7390</v>
      </c>
      <c r="AH689" s="162">
        <v>0.7</v>
      </c>
      <c r="AI689" s="269"/>
      <c r="AJ689" s="136"/>
      <c r="AK689" s="75"/>
      <c r="AL689" s="105">
        <f>ROUND(ROUND(ROUND(P679*Y686,0)*$AD$587,0)*AH689-AJ688,0)</f>
        <v>181</v>
      </c>
      <c r="AM689" s="66"/>
    </row>
    <row r="690" spans="1:39" ht="16.75" customHeight="1" x14ac:dyDescent="0.3">
      <c r="A690" s="99">
        <v>33</v>
      </c>
      <c r="B690" s="100" t="s">
        <v>5742</v>
      </c>
      <c r="C690" s="192" t="s">
        <v>17060</v>
      </c>
      <c r="D690" s="128"/>
      <c r="E690" s="129"/>
      <c r="F690" s="129"/>
      <c r="G690" s="129"/>
      <c r="H690" s="129"/>
      <c r="I690" s="129"/>
      <c r="J690" s="129"/>
      <c r="K690" s="130"/>
      <c r="L690" s="2"/>
      <c r="M690" s="2"/>
      <c r="N690" s="58"/>
      <c r="O690" s="81"/>
      <c r="P690" s="185"/>
      <c r="Q690" s="2"/>
      <c r="R690" s="2"/>
      <c r="S690" s="44"/>
      <c r="T690" s="43"/>
      <c r="U690" s="8"/>
      <c r="V690" s="8"/>
      <c r="W690" s="8"/>
      <c r="X690" s="8"/>
      <c r="Y690" s="180"/>
      <c r="Z690" s="73"/>
      <c r="AA690" s="232"/>
      <c r="AB690" s="72"/>
      <c r="AC690" s="145"/>
      <c r="AD690" s="71"/>
      <c r="AE690" s="308"/>
      <c r="AF690" s="225" t="s">
        <v>7391</v>
      </c>
      <c r="AG690" s="103" t="s">
        <v>7390</v>
      </c>
      <c r="AH690" s="162">
        <v>0.5</v>
      </c>
      <c r="AI690" s="270"/>
      <c r="AJ690" s="144"/>
      <c r="AK690" s="150"/>
      <c r="AL690" s="105">
        <f>ROUND(ROUND(ROUND(P679*Y686,0)*$AD$587,0)*AH690-AJ688,0)</f>
        <v>128</v>
      </c>
      <c r="AM690" s="66"/>
    </row>
    <row r="691" spans="1:39" ht="16.75" customHeight="1" x14ac:dyDescent="0.3">
      <c r="A691" s="11">
        <v>33</v>
      </c>
      <c r="B691" s="14" t="s">
        <v>5741</v>
      </c>
      <c r="C691" s="10" t="s">
        <v>17059</v>
      </c>
      <c r="D691" s="45"/>
      <c r="E691" s="2"/>
      <c r="F691" s="2"/>
      <c r="G691" s="2"/>
      <c r="H691" s="2"/>
      <c r="I691" s="2"/>
      <c r="J691" s="2"/>
      <c r="K691" s="44"/>
      <c r="L691" s="281" t="s">
        <v>13070</v>
      </c>
      <c r="M691" s="282"/>
      <c r="N691" s="282"/>
      <c r="O691" s="283"/>
      <c r="P691" s="167" t="s">
        <v>7461</v>
      </c>
      <c r="Q691" s="36"/>
      <c r="R691" s="36"/>
      <c r="S691" s="50"/>
      <c r="T691" s="49"/>
      <c r="U691" s="36"/>
      <c r="V691" s="36"/>
      <c r="W691" s="36"/>
      <c r="X691" s="36"/>
      <c r="Y691" s="217"/>
      <c r="Z691" s="50"/>
      <c r="AA691" s="12"/>
      <c r="AB691" s="45"/>
      <c r="AC691" s="2"/>
      <c r="AD691" s="44"/>
      <c r="AE691" s="36"/>
      <c r="AF691" s="53"/>
      <c r="AG691" s="36"/>
      <c r="AH691" s="36"/>
      <c r="AI691" s="36"/>
      <c r="AJ691" s="36"/>
      <c r="AK691" s="50"/>
      <c r="AL691" s="98">
        <f>ROUND(P697*$AD$587,0)</f>
        <v>578</v>
      </c>
      <c r="AM691" s="22" t="s">
        <v>7631</v>
      </c>
    </row>
    <row r="692" spans="1:39" ht="16.75" customHeight="1" x14ac:dyDescent="0.3">
      <c r="A692" s="99">
        <v>33</v>
      </c>
      <c r="B692" s="100" t="s">
        <v>5740</v>
      </c>
      <c r="C692" s="192" t="s">
        <v>17058</v>
      </c>
      <c r="D692" s="284"/>
      <c r="E692" s="285"/>
      <c r="F692" s="285"/>
      <c r="G692" s="285"/>
      <c r="H692" s="129"/>
      <c r="I692" s="129"/>
      <c r="J692" s="129"/>
      <c r="K692" s="130"/>
      <c r="L692" s="284"/>
      <c r="M692" s="285"/>
      <c r="N692" s="285"/>
      <c r="O692" s="286"/>
      <c r="P692" s="185"/>
      <c r="Q692" s="2"/>
      <c r="R692" s="2"/>
      <c r="S692" s="44"/>
      <c r="T692" s="45"/>
      <c r="U692" s="2"/>
      <c r="V692" s="2"/>
      <c r="W692" s="2"/>
      <c r="X692" s="2"/>
      <c r="Y692" s="145"/>
      <c r="Z692" s="71"/>
      <c r="AA692" s="232"/>
      <c r="AB692" s="72"/>
      <c r="AC692" s="145"/>
      <c r="AD692" s="71"/>
      <c r="AE692" s="307" t="s">
        <v>12369</v>
      </c>
      <c r="AF692" s="225" t="s">
        <v>7358</v>
      </c>
      <c r="AG692" s="103" t="s">
        <v>7390</v>
      </c>
      <c r="AH692" s="162">
        <v>0.7</v>
      </c>
      <c r="AI692" s="162"/>
      <c r="AJ692" s="162"/>
      <c r="AK692" s="163"/>
      <c r="AL692" s="105">
        <f>ROUND(ROUND(P697*$AD$587,0)*AH692,0)</f>
        <v>405</v>
      </c>
      <c r="AM692" s="66"/>
    </row>
    <row r="693" spans="1:39" ht="16.75" customHeight="1" x14ac:dyDescent="0.3">
      <c r="A693" s="99">
        <v>33</v>
      </c>
      <c r="B693" s="100" t="s">
        <v>5739</v>
      </c>
      <c r="C693" s="192" t="s">
        <v>17057</v>
      </c>
      <c r="D693" s="284"/>
      <c r="E693" s="285"/>
      <c r="F693" s="285"/>
      <c r="G693" s="285"/>
      <c r="H693" s="129"/>
      <c r="I693" s="129"/>
      <c r="J693" s="129"/>
      <c r="K693" s="130"/>
      <c r="L693" s="284"/>
      <c r="M693" s="285"/>
      <c r="N693" s="285"/>
      <c r="O693" s="286"/>
      <c r="P693" s="185"/>
      <c r="Q693" s="2"/>
      <c r="R693" s="2"/>
      <c r="S693" s="44"/>
      <c r="T693" s="45"/>
      <c r="U693" s="2"/>
      <c r="V693" s="2"/>
      <c r="W693" s="2"/>
      <c r="X693" s="2"/>
      <c r="Y693" s="145"/>
      <c r="Z693" s="71"/>
      <c r="AA693" s="232"/>
      <c r="AB693" s="72"/>
      <c r="AC693" s="145"/>
      <c r="AD693" s="71"/>
      <c r="AE693" s="308"/>
      <c r="AF693" s="225" t="s">
        <v>7391</v>
      </c>
      <c r="AG693" s="103" t="s">
        <v>7390</v>
      </c>
      <c r="AH693" s="162">
        <v>0.5</v>
      </c>
      <c r="AI693" s="162"/>
      <c r="AJ693" s="162"/>
      <c r="AK693" s="163"/>
      <c r="AL693" s="105">
        <f>ROUND(ROUND(P697*$AD$587,0)*AH693,0)</f>
        <v>289</v>
      </c>
      <c r="AM693" s="66"/>
    </row>
    <row r="694" spans="1:39" ht="16.75" customHeight="1" x14ac:dyDescent="0.3">
      <c r="A694" s="11">
        <v>33</v>
      </c>
      <c r="B694" s="14" t="s">
        <v>5738</v>
      </c>
      <c r="C694" s="10" t="s">
        <v>17056</v>
      </c>
      <c r="D694" s="284"/>
      <c r="E694" s="285"/>
      <c r="F694" s="285"/>
      <c r="G694" s="285"/>
      <c r="H694" s="129"/>
      <c r="I694" s="129"/>
      <c r="J694" s="129"/>
      <c r="K694" s="130"/>
      <c r="L694" s="129"/>
      <c r="M694" s="199"/>
      <c r="N694" s="199"/>
      <c r="O694" s="197"/>
      <c r="P694" s="185"/>
      <c r="Q694" s="2"/>
      <c r="R694" s="2"/>
      <c r="S694" s="44"/>
      <c r="T694" s="45"/>
      <c r="U694" s="2"/>
      <c r="V694" s="2"/>
      <c r="W694" s="2"/>
      <c r="X694" s="2"/>
      <c r="Y694" s="145"/>
      <c r="Z694" s="71"/>
      <c r="AA694" s="232"/>
      <c r="AB694" s="72"/>
      <c r="AC694" s="145"/>
      <c r="AD694" s="71"/>
      <c r="AE694" s="36"/>
      <c r="AF694" s="201"/>
      <c r="AG694" s="55"/>
      <c r="AH694" s="141"/>
      <c r="AI694" s="268" t="s">
        <v>7356</v>
      </c>
      <c r="AJ694" s="53">
        <v>5</v>
      </c>
      <c r="AK694" s="181" t="s">
        <v>7357</v>
      </c>
      <c r="AL694" s="98">
        <f>ROUND(P697*$AD$587-AJ694,0)</f>
        <v>573</v>
      </c>
      <c r="AM694" s="66"/>
    </row>
    <row r="695" spans="1:39" ht="16.75" customHeight="1" x14ac:dyDescent="0.3">
      <c r="A695" s="99">
        <v>33</v>
      </c>
      <c r="B695" s="100" t="s">
        <v>5737</v>
      </c>
      <c r="C695" s="192" t="s">
        <v>17055</v>
      </c>
      <c r="D695" s="284"/>
      <c r="E695" s="285"/>
      <c r="F695" s="285"/>
      <c r="G695" s="285"/>
      <c r="H695" s="129"/>
      <c r="I695" s="129"/>
      <c r="J695" s="129"/>
      <c r="K695" s="130"/>
      <c r="L695" s="129"/>
      <c r="M695" s="199"/>
      <c r="N695" s="199"/>
      <c r="O695" s="197"/>
      <c r="P695" s="185"/>
      <c r="Q695" s="2"/>
      <c r="R695" s="2"/>
      <c r="S695" s="44"/>
      <c r="T695" s="45"/>
      <c r="U695" s="2"/>
      <c r="V695" s="2"/>
      <c r="W695" s="2"/>
      <c r="X695" s="2"/>
      <c r="Y695" s="145"/>
      <c r="Z695" s="71"/>
      <c r="AA695" s="232"/>
      <c r="AB695" s="72"/>
      <c r="AC695" s="145"/>
      <c r="AD695" s="71"/>
      <c r="AE695" s="307" t="s">
        <v>12369</v>
      </c>
      <c r="AF695" s="225" t="s">
        <v>7358</v>
      </c>
      <c r="AG695" s="103" t="s">
        <v>7390</v>
      </c>
      <c r="AH695" s="162">
        <v>0.7</v>
      </c>
      <c r="AI695" s="269"/>
      <c r="AJ695" s="136"/>
      <c r="AK695" s="75"/>
      <c r="AL695" s="105">
        <f>ROUND(ROUND(P697*$AD$587,0)*AH695-AJ694,0)</f>
        <v>400</v>
      </c>
      <c r="AM695" s="66"/>
    </row>
    <row r="696" spans="1:39" ht="16.75" customHeight="1" x14ac:dyDescent="0.3">
      <c r="A696" s="99">
        <v>33</v>
      </c>
      <c r="B696" s="100" t="s">
        <v>5736</v>
      </c>
      <c r="C696" s="192" t="s">
        <v>17054</v>
      </c>
      <c r="D696" s="284"/>
      <c r="E696" s="285"/>
      <c r="F696" s="285"/>
      <c r="G696" s="285"/>
      <c r="H696" s="129"/>
      <c r="I696" s="129"/>
      <c r="J696" s="129"/>
      <c r="K696" s="130"/>
      <c r="L696" s="129"/>
      <c r="M696" s="199"/>
      <c r="N696" s="199"/>
      <c r="O696" s="197"/>
      <c r="P696" s="185"/>
      <c r="Q696" s="2"/>
      <c r="R696" s="2"/>
      <c r="S696" s="44"/>
      <c r="T696" s="45"/>
      <c r="U696" s="2"/>
      <c r="V696" s="2"/>
      <c r="W696" s="2"/>
      <c r="X696" s="2"/>
      <c r="Y696" s="145"/>
      <c r="Z696" s="71"/>
      <c r="AA696" s="232"/>
      <c r="AB696" s="72"/>
      <c r="AC696" s="145"/>
      <c r="AD696" s="71"/>
      <c r="AE696" s="308"/>
      <c r="AF696" s="225" t="s">
        <v>7391</v>
      </c>
      <c r="AG696" s="103" t="s">
        <v>7390</v>
      </c>
      <c r="AH696" s="162">
        <v>0.5</v>
      </c>
      <c r="AI696" s="270"/>
      <c r="AJ696" s="144"/>
      <c r="AK696" s="150"/>
      <c r="AL696" s="105">
        <f>ROUND(ROUND(P697*$AD$587,0)*AH696-AJ694,0)</f>
        <v>284</v>
      </c>
      <c r="AM696" s="66"/>
    </row>
    <row r="697" spans="1:39" ht="16.75" customHeight="1" x14ac:dyDescent="0.3">
      <c r="A697" s="11">
        <v>33</v>
      </c>
      <c r="B697" s="14" t="s">
        <v>5735</v>
      </c>
      <c r="C697" s="10" t="s">
        <v>17053</v>
      </c>
      <c r="D697" s="284"/>
      <c r="E697" s="285"/>
      <c r="F697" s="285"/>
      <c r="G697" s="285"/>
      <c r="H697" s="129"/>
      <c r="I697" s="129"/>
      <c r="J697" s="129"/>
      <c r="K697" s="130"/>
      <c r="L697" s="199"/>
      <c r="M697" s="199"/>
      <c r="N697" s="199"/>
      <c r="O697" s="197"/>
      <c r="P697" s="271">
        <f>'21共同生活援助（日中支援型）'!P409</f>
        <v>825</v>
      </c>
      <c r="Q697" s="272"/>
      <c r="R697" s="2" t="s">
        <v>7388</v>
      </c>
      <c r="S697" s="44"/>
      <c r="T697" s="281" t="s">
        <v>7380</v>
      </c>
      <c r="U697" s="282"/>
      <c r="V697" s="282"/>
      <c r="W697" s="282"/>
      <c r="X697" s="36"/>
      <c r="Y697" s="217"/>
      <c r="Z697" s="74"/>
      <c r="AA697" s="232"/>
      <c r="AB697" s="72"/>
      <c r="AC697" s="145"/>
      <c r="AD697" s="71"/>
      <c r="AE697" s="36"/>
      <c r="AF697" s="135"/>
      <c r="AG697" s="7"/>
      <c r="AH697" s="7"/>
      <c r="AI697" s="36"/>
      <c r="AJ697" s="7"/>
      <c r="AK697" s="37"/>
      <c r="AL697" s="98">
        <f>ROUND(ROUND(P697*Y698,0)*$AD$587,0)</f>
        <v>537</v>
      </c>
      <c r="AM697" s="66"/>
    </row>
    <row r="698" spans="1:39" ht="16.75" customHeight="1" x14ac:dyDescent="0.3">
      <c r="A698" s="99">
        <v>33</v>
      </c>
      <c r="B698" s="100" t="s">
        <v>5734</v>
      </c>
      <c r="C698" s="192" t="s">
        <v>17052</v>
      </c>
      <c r="D698" s="284"/>
      <c r="E698" s="285"/>
      <c r="F698" s="285"/>
      <c r="G698" s="285"/>
      <c r="H698" s="129"/>
      <c r="I698" s="129"/>
      <c r="J698" s="129"/>
      <c r="K698" s="130"/>
      <c r="L698" s="2"/>
      <c r="M698" s="2"/>
      <c r="N698" s="58"/>
      <c r="O698" s="81"/>
      <c r="P698" s="72"/>
      <c r="Q698" s="145"/>
      <c r="R698" s="2"/>
      <c r="S698" s="44"/>
      <c r="T698" s="284"/>
      <c r="U698" s="285"/>
      <c r="V698" s="285"/>
      <c r="W698" s="285"/>
      <c r="X698" s="136" t="s">
        <v>7404</v>
      </c>
      <c r="Y698" s="273">
        <v>0.93</v>
      </c>
      <c r="Z698" s="274"/>
      <c r="AA698" s="233"/>
      <c r="AB698" s="156"/>
      <c r="AC698" s="155"/>
      <c r="AD698" s="157"/>
      <c r="AE698" s="307" t="s">
        <v>12369</v>
      </c>
      <c r="AF698" s="225" t="s">
        <v>7358</v>
      </c>
      <c r="AG698" s="103" t="s">
        <v>7390</v>
      </c>
      <c r="AH698" s="162">
        <v>0.7</v>
      </c>
      <c r="AI698" s="162"/>
      <c r="AJ698" s="162"/>
      <c r="AK698" s="163"/>
      <c r="AL698" s="105">
        <f>ROUND(ROUND(ROUND(P697*Y698,0)*$AD$587,0)*AH698,0)</f>
        <v>376</v>
      </c>
      <c r="AM698" s="66"/>
    </row>
    <row r="699" spans="1:39" ht="16.75" customHeight="1" x14ac:dyDescent="0.3">
      <c r="A699" s="99">
        <v>33</v>
      </c>
      <c r="B699" s="100" t="s">
        <v>5733</v>
      </c>
      <c r="C699" s="192" t="s">
        <v>17051</v>
      </c>
      <c r="D699" s="128"/>
      <c r="E699" s="129"/>
      <c r="F699" s="129"/>
      <c r="G699" s="129"/>
      <c r="H699" s="129"/>
      <c r="I699" s="129"/>
      <c r="J699" s="129"/>
      <c r="K699" s="130"/>
      <c r="L699" s="2"/>
      <c r="M699" s="2"/>
      <c r="N699" s="58"/>
      <c r="O699" s="81"/>
      <c r="P699" s="185"/>
      <c r="Q699" s="2"/>
      <c r="R699" s="2"/>
      <c r="S699" s="44"/>
      <c r="T699" s="284"/>
      <c r="U699" s="285"/>
      <c r="V699" s="285"/>
      <c r="W699" s="285"/>
      <c r="X699" s="2"/>
      <c r="Y699" s="145"/>
      <c r="Z699" s="71"/>
      <c r="AA699" s="232"/>
      <c r="AB699" s="72"/>
      <c r="AC699" s="145"/>
      <c r="AD699" s="71"/>
      <c r="AE699" s="308"/>
      <c r="AF699" s="225" t="s">
        <v>7391</v>
      </c>
      <c r="AG699" s="103" t="s">
        <v>7390</v>
      </c>
      <c r="AH699" s="162">
        <v>0.5</v>
      </c>
      <c r="AI699" s="162"/>
      <c r="AJ699" s="162"/>
      <c r="AK699" s="163"/>
      <c r="AL699" s="105">
        <f>ROUND(ROUND(ROUND(P697*Y698,0)*$AD$587,0)*AH699,0)</f>
        <v>269</v>
      </c>
      <c r="AM699" s="66"/>
    </row>
    <row r="700" spans="1:39" ht="16.75" customHeight="1" x14ac:dyDescent="0.3">
      <c r="A700" s="11">
        <v>33</v>
      </c>
      <c r="B700" s="14" t="s">
        <v>5732</v>
      </c>
      <c r="C700" s="10" t="s">
        <v>17050</v>
      </c>
      <c r="D700" s="128"/>
      <c r="E700" s="129"/>
      <c r="F700" s="129"/>
      <c r="G700" s="129"/>
      <c r="H700" s="129"/>
      <c r="I700" s="129"/>
      <c r="J700" s="129"/>
      <c r="K700" s="130"/>
      <c r="L700" s="2"/>
      <c r="M700" s="2"/>
      <c r="N700" s="58"/>
      <c r="O700" s="81"/>
      <c r="P700" s="185"/>
      <c r="Q700" s="2"/>
      <c r="R700" s="2"/>
      <c r="S700" s="44"/>
      <c r="T700" s="45"/>
      <c r="U700" s="2"/>
      <c r="V700" s="2"/>
      <c r="W700" s="2"/>
      <c r="X700" s="2"/>
      <c r="Y700" s="145"/>
      <c r="Z700" s="71"/>
      <c r="AA700" s="232"/>
      <c r="AB700" s="72"/>
      <c r="AC700" s="145"/>
      <c r="AD700" s="71"/>
      <c r="AE700" s="36"/>
      <c r="AF700" s="201"/>
      <c r="AG700" s="55"/>
      <c r="AH700" s="141"/>
      <c r="AI700" s="268" t="s">
        <v>7356</v>
      </c>
      <c r="AJ700" s="53">
        <v>5</v>
      </c>
      <c r="AK700" s="181" t="s">
        <v>7357</v>
      </c>
      <c r="AL700" s="98">
        <f>ROUND(ROUND(P697*Y698,0)*$AD$587-AJ700,0)</f>
        <v>532</v>
      </c>
      <c r="AM700" s="66"/>
    </row>
    <row r="701" spans="1:39" ht="16.75" customHeight="1" x14ac:dyDescent="0.3">
      <c r="A701" s="99">
        <v>33</v>
      </c>
      <c r="B701" s="100" t="s">
        <v>5731</v>
      </c>
      <c r="C701" s="192" t="s">
        <v>17049</v>
      </c>
      <c r="D701" s="128"/>
      <c r="E701" s="129"/>
      <c r="F701" s="129"/>
      <c r="G701" s="129"/>
      <c r="H701" s="129"/>
      <c r="I701" s="129"/>
      <c r="J701" s="129"/>
      <c r="K701" s="130"/>
      <c r="L701" s="2"/>
      <c r="M701" s="2"/>
      <c r="N701" s="58"/>
      <c r="O701" s="81"/>
      <c r="P701" s="185"/>
      <c r="Q701" s="2"/>
      <c r="R701" s="2"/>
      <c r="S701" s="44"/>
      <c r="T701" s="45"/>
      <c r="U701" s="2"/>
      <c r="V701" s="2"/>
      <c r="W701" s="2"/>
      <c r="X701" s="2"/>
      <c r="Y701" s="145"/>
      <c r="Z701" s="71"/>
      <c r="AA701" s="232"/>
      <c r="AB701" s="72"/>
      <c r="AC701" s="145"/>
      <c r="AD701" s="71"/>
      <c r="AE701" s="307" t="s">
        <v>12369</v>
      </c>
      <c r="AF701" s="225" t="s">
        <v>7358</v>
      </c>
      <c r="AG701" s="103" t="s">
        <v>7390</v>
      </c>
      <c r="AH701" s="162">
        <v>0.7</v>
      </c>
      <c r="AI701" s="269"/>
      <c r="AJ701" s="136"/>
      <c r="AK701" s="75"/>
      <c r="AL701" s="105">
        <f>ROUND(ROUND(ROUND(P697*Y698,0)*$AD$587,0)*AH701-AJ700,0)</f>
        <v>371</v>
      </c>
      <c r="AM701" s="66"/>
    </row>
    <row r="702" spans="1:39" ht="16.75" customHeight="1" x14ac:dyDescent="0.3">
      <c r="A702" s="99">
        <v>33</v>
      </c>
      <c r="B702" s="100" t="s">
        <v>5730</v>
      </c>
      <c r="C702" s="192" t="s">
        <v>17048</v>
      </c>
      <c r="D702" s="128"/>
      <c r="E702" s="129"/>
      <c r="F702" s="129"/>
      <c r="G702" s="129"/>
      <c r="H702" s="129"/>
      <c r="I702" s="129"/>
      <c r="J702" s="129"/>
      <c r="K702" s="130"/>
      <c r="L702" s="2"/>
      <c r="M702" s="2"/>
      <c r="N702" s="58"/>
      <c r="O702" s="81"/>
      <c r="P702" s="185"/>
      <c r="Q702" s="2"/>
      <c r="R702" s="2"/>
      <c r="S702" s="44"/>
      <c r="T702" s="43"/>
      <c r="U702" s="8"/>
      <c r="V702" s="8"/>
      <c r="W702" s="8"/>
      <c r="X702" s="8"/>
      <c r="Y702" s="180"/>
      <c r="Z702" s="73"/>
      <c r="AA702" s="232"/>
      <c r="AB702" s="72"/>
      <c r="AC702" s="145"/>
      <c r="AD702" s="71"/>
      <c r="AE702" s="308"/>
      <c r="AF702" s="225" t="s">
        <v>7391</v>
      </c>
      <c r="AG702" s="103" t="s">
        <v>7390</v>
      </c>
      <c r="AH702" s="162">
        <v>0.5</v>
      </c>
      <c r="AI702" s="270"/>
      <c r="AJ702" s="144"/>
      <c r="AK702" s="150"/>
      <c r="AL702" s="105">
        <f>ROUND(ROUND(ROUND(P697*Y698,0)*$AD$587,0)*AH702-AJ700,0)</f>
        <v>264</v>
      </c>
      <c r="AM702" s="66"/>
    </row>
    <row r="703" spans="1:39" ht="16.75" customHeight="1" x14ac:dyDescent="0.3">
      <c r="A703" s="11">
        <v>33</v>
      </c>
      <c r="B703" s="14" t="s">
        <v>5729</v>
      </c>
      <c r="C703" s="10" t="s">
        <v>17047</v>
      </c>
      <c r="D703" s="45"/>
      <c r="E703" s="2"/>
      <c r="F703" s="2"/>
      <c r="G703" s="2"/>
      <c r="H703" s="2"/>
      <c r="I703" s="2"/>
      <c r="J703" s="2"/>
      <c r="K703" s="44"/>
      <c r="L703" s="2"/>
      <c r="M703" s="2"/>
      <c r="N703" s="58"/>
      <c r="O703" s="81"/>
      <c r="P703" s="185"/>
      <c r="Q703" s="2"/>
      <c r="R703" s="2"/>
      <c r="S703" s="44"/>
      <c r="T703" s="281" t="s">
        <v>13491</v>
      </c>
      <c r="U703" s="282"/>
      <c r="V703" s="282"/>
      <c r="W703" s="282"/>
      <c r="X703" s="2"/>
      <c r="Y703" s="145"/>
      <c r="Z703" s="71"/>
      <c r="AA703" s="232"/>
      <c r="AB703" s="72"/>
      <c r="AC703" s="145"/>
      <c r="AD703" s="71"/>
      <c r="AE703" s="36"/>
      <c r="AF703" s="194"/>
      <c r="AG703" s="7"/>
      <c r="AH703" s="7"/>
      <c r="AI703" s="36"/>
      <c r="AJ703" s="7"/>
      <c r="AK703" s="37"/>
      <c r="AL703" s="98">
        <f>ROUND(ROUND(P697*Y704,0)*$AD$587,0)</f>
        <v>549</v>
      </c>
      <c r="AM703" s="66"/>
    </row>
    <row r="704" spans="1:39" ht="16.75" customHeight="1" x14ac:dyDescent="0.3">
      <c r="A704" s="99">
        <v>33</v>
      </c>
      <c r="B704" s="100" t="s">
        <v>5728</v>
      </c>
      <c r="C704" s="192" t="s">
        <v>17046</v>
      </c>
      <c r="D704" s="45"/>
      <c r="E704" s="2"/>
      <c r="F704" s="2"/>
      <c r="G704" s="2"/>
      <c r="H704" s="2"/>
      <c r="I704" s="2"/>
      <c r="J704" s="2"/>
      <c r="K704" s="44"/>
      <c r="L704" s="2"/>
      <c r="M704" s="2"/>
      <c r="N704" s="58"/>
      <c r="O704" s="81"/>
      <c r="P704" s="185"/>
      <c r="Q704" s="2"/>
      <c r="R704" s="2"/>
      <c r="S704" s="44"/>
      <c r="T704" s="284" t="s">
        <v>7405</v>
      </c>
      <c r="U704" s="285"/>
      <c r="V704" s="285"/>
      <c r="W704" s="285"/>
      <c r="X704" s="136" t="s">
        <v>7404</v>
      </c>
      <c r="Y704" s="273">
        <v>0.95</v>
      </c>
      <c r="Z704" s="274"/>
      <c r="AA704" s="233"/>
      <c r="AB704" s="156"/>
      <c r="AC704" s="155"/>
      <c r="AD704" s="157"/>
      <c r="AE704" s="307" t="s">
        <v>12369</v>
      </c>
      <c r="AF704" s="225" t="s">
        <v>7358</v>
      </c>
      <c r="AG704" s="103" t="s">
        <v>7390</v>
      </c>
      <c r="AH704" s="162">
        <v>0.7</v>
      </c>
      <c r="AI704" s="162"/>
      <c r="AJ704" s="162"/>
      <c r="AK704" s="163"/>
      <c r="AL704" s="105">
        <f>ROUND(ROUND(ROUND(P697*Y704,0)*$AD$587,0)*AH704,0)</f>
        <v>384</v>
      </c>
      <c r="AM704" s="66"/>
    </row>
    <row r="705" spans="1:39" ht="16.75" customHeight="1" x14ac:dyDescent="0.3">
      <c r="A705" s="99">
        <v>33</v>
      </c>
      <c r="B705" s="100" t="s">
        <v>5727</v>
      </c>
      <c r="C705" s="192" t="s">
        <v>17045</v>
      </c>
      <c r="D705" s="128"/>
      <c r="E705" s="129"/>
      <c r="F705" s="129"/>
      <c r="G705" s="129"/>
      <c r="H705" s="129"/>
      <c r="I705" s="129"/>
      <c r="J705" s="129"/>
      <c r="K705" s="130"/>
      <c r="L705" s="2"/>
      <c r="M705" s="2"/>
      <c r="N705" s="58"/>
      <c r="O705" s="81"/>
      <c r="P705" s="185"/>
      <c r="Q705" s="2"/>
      <c r="R705" s="2"/>
      <c r="S705" s="44"/>
      <c r="T705" s="284"/>
      <c r="U705" s="285"/>
      <c r="V705" s="285"/>
      <c r="W705" s="285"/>
      <c r="X705" s="2"/>
      <c r="Y705" s="145"/>
      <c r="Z705" s="71"/>
      <c r="AA705" s="232"/>
      <c r="AB705" s="72"/>
      <c r="AC705" s="145"/>
      <c r="AD705" s="71"/>
      <c r="AE705" s="308"/>
      <c r="AF705" s="225" t="s">
        <v>7391</v>
      </c>
      <c r="AG705" s="103" t="s">
        <v>7390</v>
      </c>
      <c r="AH705" s="162">
        <v>0.5</v>
      </c>
      <c r="AI705" s="162"/>
      <c r="AJ705" s="162"/>
      <c r="AK705" s="163"/>
      <c r="AL705" s="105">
        <f>ROUND(ROUND(ROUND(P697*Y704,0)*$AD$587,0)*AH705,0)</f>
        <v>275</v>
      </c>
      <c r="AM705" s="66"/>
    </row>
    <row r="706" spans="1:39" ht="16.75" customHeight="1" x14ac:dyDescent="0.3">
      <c r="A706" s="11">
        <v>33</v>
      </c>
      <c r="B706" s="14" t="s">
        <v>5726</v>
      </c>
      <c r="C706" s="10" t="s">
        <v>17044</v>
      </c>
      <c r="D706" s="128"/>
      <c r="E706" s="129"/>
      <c r="F706" s="129"/>
      <c r="G706" s="129"/>
      <c r="H706" s="129"/>
      <c r="I706" s="129"/>
      <c r="J706" s="129"/>
      <c r="K706" s="130"/>
      <c r="L706" s="2"/>
      <c r="M706" s="2"/>
      <c r="N706" s="58"/>
      <c r="O706" s="81"/>
      <c r="P706" s="185"/>
      <c r="Q706" s="2"/>
      <c r="R706" s="2"/>
      <c r="S706" s="44"/>
      <c r="T706" s="45"/>
      <c r="U706" s="2"/>
      <c r="V706" s="2"/>
      <c r="W706" s="2"/>
      <c r="X706" s="2"/>
      <c r="Y706" s="145"/>
      <c r="Z706" s="71"/>
      <c r="AA706" s="232"/>
      <c r="AB706" s="72"/>
      <c r="AC706" s="145"/>
      <c r="AD706" s="71"/>
      <c r="AE706" s="36"/>
      <c r="AF706" s="201"/>
      <c r="AG706" s="55"/>
      <c r="AH706" s="141"/>
      <c r="AI706" s="268" t="s">
        <v>7356</v>
      </c>
      <c r="AJ706" s="53">
        <v>5</v>
      </c>
      <c r="AK706" s="181" t="s">
        <v>7357</v>
      </c>
      <c r="AL706" s="98">
        <f>ROUND(ROUND(P697*Y704,0)*$AD$587-AJ706,0)</f>
        <v>544</v>
      </c>
      <c r="AM706" s="66"/>
    </row>
    <row r="707" spans="1:39" ht="16.75" customHeight="1" x14ac:dyDescent="0.3">
      <c r="A707" s="99">
        <v>33</v>
      </c>
      <c r="B707" s="100" t="s">
        <v>5725</v>
      </c>
      <c r="C707" s="192" t="s">
        <v>17043</v>
      </c>
      <c r="D707" s="128"/>
      <c r="E707" s="129"/>
      <c r="F707" s="129"/>
      <c r="G707" s="129"/>
      <c r="H707" s="129"/>
      <c r="I707" s="129"/>
      <c r="J707" s="129"/>
      <c r="K707" s="130"/>
      <c r="L707" s="2"/>
      <c r="M707" s="2"/>
      <c r="N707" s="58"/>
      <c r="O707" s="81"/>
      <c r="P707" s="185"/>
      <c r="Q707" s="2"/>
      <c r="R707" s="2"/>
      <c r="S707" s="44"/>
      <c r="T707" s="45"/>
      <c r="U707" s="2"/>
      <c r="V707" s="2"/>
      <c r="W707" s="2"/>
      <c r="X707" s="2"/>
      <c r="Y707" s="145"/>
      <c r="Z707" s="71"/>
      <c r="AA707" s="232"/>
      <c r="AB707" s="72"/>
      <c r="AC707" s="145"/>
      <c r="AD707" s="71"/>
      <c r="AE707" s="307" t="s">
        <v>12369</v>
      </c>
      <c r="AF707" s="225" t="s">
        <v>7358</v>
      </c>
      <c r="AG707" s="103" t="s">
        <v>7390</v>
      </c>
      <c r="AH707" s="162">
        <v>0.7</v>
      </c>
      <c r="AI707" s="269"/>
      <c r="AJ707" s="136"/>
      <c r="AK707" s="75"/>
      <c r="AL707" s="105">
        <f>ROUND(ROUND(ROUND(P697*Y704,0)*$AD$587,0)*AH707-AJ706,0)</f>
        <v>379</v>
      </c>
      <c r="AM707" s="66"/>
    </row>
    <row r="708" spans="1:39" ht="16.75" customHeight="1" x14ac:dyDescent="0.3">
      <c r="A708" s="99">
        <v>33</v>
      </c>
      <c r="B708" s="100" t="s">
        <v>5724</v>
      </c>
      <c r="C708" s="192" t="s">
        <v>17042</v>
      </c>
      <c r="D708" s="128"/>
      <c r="E708" s="129"/>
      <c r="F708" s="129"/>
      <c r="G708" s="129"/>
      <c r="H708" s="129"/>
      <c r="I708" s="129"/>
      <c r="J708" s="129"/>
      <c r="K708" s="130"/>
      <c r="L708" s="2"/>
      <c r="M708" s="2"/>
      <c r="N708" s="58"/>
      <c r="O708" s="81"/>
      <c r="P708" s="185"/>
      <c r="Q708" s="2"/>
      <c r="R708" s="2"/>
      <c r="S708" s="44"/>
      <c r="T708" s="43"/>
      <c r="U708" s="8"/>
      <c r="V708" s="8"/>
      <c r="W708" s="8"/>
      <c r="X708" s="8"/>
      <c r="Y708" s="180"/>
      <c r="Z708" s="73"/>
      <c r="AA708" s="232"/>
      <c r="AB708" s="72"/>
      <c r="AC708" s="145"/>
      <c r="AD708" s="71"/>
      <c r="AE708" s="308"/>
      <c r="AF708" s="225" t="s">
        <v>7391</v>
      </c>
      <c r="AG708" s="103" t="s">
        <v>7390</v>
      </c>
      <c r="AH708" s="162">
        <v>0.5</v>
      </c>
      <c r="AI708" s="270"/>
      <c r="AJ708" s="144"/>
      <c r="AK708" s="150"/>
      <c r="AL708" s="105">
        <f>ROUND(ROUND(ROUND(P697*Y704,0)*$AD$587,0)*AH708-AJ706,0)</f>
        <v>270</v>
      </c>
      <c r="AM708" s="66"/>
    </row>
    <row r="709" spans="1:39" ht="16.75" customHeight="1" x14ac:dyDescent="0.3">
      <c r="A709" s="11">
        <v>33</v>
      </c>
      <c r="B709" s="14" t="s">
        <v>5723</v>
      </c>
      <c r="C709" s="10" t="s">
        <v>17041</v>
      </c>
      <c r="D709" s="45"/>
      <c r="E709" s="2"/>
      <c r="F709" s="2"/>
      <c r="G709" s="2"/>
      <c r="H709" s="2"/>
      <c r="I709" s="2"/>
      <c r="J709" s="2"/>
      <c r="K709" s="44"/>
      <c r="L709" s="2"/>
      <c r="M709" s="2"/>
      <c r="N709" s="58"/>
      <c r="O709" s="81"/>
      <c r="P709" s="167" t="s">
        <v>7425</v>
      </c>
      <c r="Q709" s="36"/>
      <c r="R709" s="36"/>
      <c r="S709" s="50"/>
      <c r="T709" s="49"/>
      <c r="U709" s="36"/>
      <c r="V709" s="36"/>
      <c r="W709" s="36"/>
      <c r="X709" s="36"/>
      <c r="Y709" s="217"/>
      <c r="Z709" s="50"/>
      <c r="AA709" s="12"/>
      <c r="AB709" s="45"/>
      <c r="AC709" s="2"/>
      <c r="AD709" s="44"/>
      <c r="AE709" s="36"/>
      <c r="AF709" s="53"/>
      <c r="AG709" s="36"/>
      <c r="AH709" s="36"/>
      <c r="AI709" s="36"/>
      <c r="AJ709" s="36"/>
      <c r="AK709" s="50"/>
      <c r="AL709" s="98">
        <f>ROUND(P715*$AD$587,0)</f>
        <v>496</v>
      </c>
      <c r="AM709" s="66"/>
    </row>
    <row r="710" spans="1:39" ht="16.75" customHeight="1" x14ac:dyDescent="0.3">
      <c r="A710" s="99">
        <v>33</v>
      </c>
      <c r="B710" s="100" t="s">
        <v>5722</v>
      </c>
      <c r="C710" s="192" t="s">
        <v>17040</v>
      </c>
      <c r="D710" s="45"/>
      <c r="E710" s="2"/>
      <c r="F710" s="2"/>
      <c r="G710" s="2"/>
      <c r="H710" s="2"/>
      <c r="I710" s="2"/>
      <c r="J710" s="2"/>
      <c r="K710" s="44"/>
      <c r="L710" s="2"/>
      <c r="M710" s="2"/>
      <c r="N710" s="58"/>
      <c r="O710" s="81"/>
      <c r="P710" s="185"/>
      <c r="Q710" s="2"/>
      <c r="R710" s="2"/>
      <c r="S710" s="44"/>
      <c r="T710" s="45"/>
      <c r="U710" s="2"/>
      <c r="V710" s="2"/>
      <c r="W710" s="2"/>
      <c r="X710" s="2"/>
      <c r="Y710" s="145"/>
      <c r="Z710" s="71"/>
      <c r="AA710" s="232"/>
      <c r="AB710" s="72"/>
      <c r="AC710" s="145"/>
      <c r="AD710" s="71"/>
      <c r="AE710" s="307" t="s">
        <v>12369</v>
      </c>
      <c r="AF710" s="225" t="s">
        <v>7358</v>
      </c>
      <c r="AG710" s="103" t="s">
        <v>7390</v>
      </c>
      <c r="AH710" s="162">
        <v>0.7</v>
      </c>
      <c r="AI710" s="162"/>
      <c r="AJ710" s="162"/>
      <c r="AK710" s="163"/>
      <c r="AL710" s="105">
        <f>ROUND(ROUND(P715*$AD$587,0)*AH710,0)</f>
        <v>347</v>
      </c>
      <c r="AM710" s="66"/>
    </row>
    <row r="711" spans="1:39" ht="16.75" customHeight="1" x14ac:dyDescent="0.3">
      <c r="A711" s="99">
        <v>33</v>
      </c>
      <c r="B711" s="100" t="s">
        <v>5721</v>
      </c>
      <c r="C711" s="192" t="s">
        <v>17039</v>
      </c>
      <c r="D711" s="128"/>
      <c r="E711" s="129"/>
      <c r="F711" s="129"/>
      <c r="G711" s="129"/>
      <c r="H711" s="129"/>
      <c r="I711" s="129"/>
      <c r="J711" s="129"/>
      <c r="K711" s="130"/>
      <c r="L711" s="2"/>
      <c r="M711" s="2"/>
      <c r="N711" s="58"/>
      <c r="O711" s="81"/>
      <c r="P711" s="185"/>
      <c r="Q711" s="2"/>
      <c r="R711" s="2"/>
      <c r="S711" s="44"/>
      <c r="T711" s="45"/>
      <c r="U711" s="2"/>
      <c r="V711" s="2"/>
      <c r="W711" s="2"/>
      <c r="X711" s="2"/>
      <c r="Y711" s="145"/>
      <c r="Z711" s="71"/>
      <c r="AA711" s="232"/>
      <c r="AB711" s="72"/>
      <c r="AC711" s="145"/>
      <c r="AD711" s="71"/>
      <c r="AE711" s="308"/>
      <c r="AF711" s="225" t="s">
        <v>7391</v>
      </c>
      <c r="AG711" s="103" t="s">
        <v>7390</v>
      </c>
      <c r="AH711" s="162">
        <v>0.5</v>
      </c>
      <c r="AI711" s="162"/>
      <c r="AJ711" s="162"/>
      <c r="AK711" s="163"/>
      <c r="AL711" s="105">
        <f>ROUND(ROUND(P715*$AD$587,0)*AH711,0)</f>
        <v>248</v>
      </c>
      <c r="AM711" s="66"/>
    </row>
    <row r="712" spans="1:39" ht="16.75" customHeight="1" x14ac:dyDescent="0.3">
      <c r="A712" s="11">
        <v>33</v>
      </c>
      <c r="B712" s="14" t="s">
        <v>5720</v>
      </c>
      <c r="C712" s="10" t="s">
        <v>17038</v>
      </c>
      <c r="D712" s="128"/>
      <c r="E712" s="129"/>
      <c r="F712" s="129"/>
      <c r="G712" s="129"/>
      <c r="H712" s="129"/>
      <c r="I712" s="129"/>
      <c r="J712" s="129"/>
      <c r="K712" s="130"/>
      <c r="L712" s="2"/>
      <c r="M712" s="2"/>
      <c r="N712" s="58"/>
      <c r="O712" s="81"/>
      <c r="P712" s="185"/>
      <c r="Q712" s="2"/>
      <c r="R712" s="2"/>
      <c r="S712" s="44"/>
      <c r="T712" s="45"/>
      <c r="U712" s="2"/>
      <c r="V712" s="2"/>
      <c r="W712" s="2"/>
      <c r="X712" s="2"/>
      <c r="Y712" s="145"/>
      <c r="Z712" s="71"/>
      <c r="AA712" s="232"/>
      <c r="AB712" s="72"/>
      <c r="AC712" s="145"/>
      <c r="AD712" s="71"/>
      <c r="AE712" s="36"/>
      <c r="AF712" s="201"/>
      <c r="AG712" s="55"/>
      <c r="AH712" s="141"/>
      <c r="AI712" s="268" t="s">
        <v>7356</v>
      </c>
      <c r="AJ712" s="53">
        <v>5</v>
      </c>
      <c r="AK712" s="181" t="s">
        <v>7357</v>
      </c>
      <c r="AL712" s="98">
        <f>ROUND(P715*$AD$587-AJ712,0)</f>
        <v>491</v>
      </c>
      <c r="AM712" s="66"/>
    </row>
    <row r="713" spans="1:39" ht="16.75" customHeight="1" x14ac:dyDescent="0.3">
      <c r="A713" s="99">
        <v>33</v>
      </c>
      <c r="B713" s="100" t="s">
        <v>5719</v>
      </c>
      <c r="C713" s="192" t="s">
        <v>17037</v>
      </c>
      <c r="D713" s="128"/>
      <c r="E713" s="129"/>
      <c r="F713" s="129"/>
      <c r="G713" s="129"/>
      <c r="H713" s="129"/>
      <c r="I713" s="129"/>
      <c r="J713" s="129"/>
      <c r="K713" s="130"/>
      <c r="L713" s="2"/>
      <c r="M713" s="2"/>
      <c r="N713" s="58"/>
      <c r="O713" s="81"/>
      <c r="P713" s="185"/>
      <c r="Q713" s="2"/>
      <c r="R713" s="2"/>
      <c r="S713" s="44"/>
      <c r="T713" s="45"/>
      <c r="U713" s="2"/>
      <c r="V713" s="2"/>
      <c r="W713" s="2"/>
      <c r="X713" s="2"/>
      <c r="Y713" s="145"/>
      <c r="Z713" s="71"/>
      <c r="AA713" s="232"/>
      <c r="AB713" s="72"/>
      <c r="AC713" s="145"/>
      <c r="AD713" s="71"/>
      <c r="AE713" s="307" t="s">
        <v>12369</v>
      </c>
      <c r="AF713" s="225" t="s">
        <v>7358</v>
      </c>
      <c r="AG713" s="103" t="s">
        <v>7390</v>
      </c>
      <c r="AH713" s="162">
        <v>0.7</v>
      </c>
      <c r="AI713" s="269"/>
      <c r="AJ713" s="136"/>
      <c r="AK713" s="75"/>
      <c r="AL713" s="105">
        <f>ROUND(ROUND(P715*$AD$587,0)*AH713-AJ712,0)</f>
        <v>342</v>
      </c>
      <c r="AM713" s="66"/>
    </row>
    <row r="714" spans="1:39" ht="16.75" customHeight="1" x14ac:dyDescent="0.3">
      <c r="A714" s="99">
        <v>33</v>
      </c>
      <c r="B714" s="100" t="s">
        <v>5718</v>
      </c>
      <c r="C714" s="192" t="s">
        <v>17036</v>
      </c>
      <c r="D714" s="128"/>
      <c r="E714" s="129"/>
      <c r="F714" s="129"/>
      <c r="G714" s="129"/>
      <c r="H714" s="129"/>
      <c r="I714" s="129"/>
      <c r="J714" s="129"/>
      <c r="K714" s="130"/>
      <c r="L714" s="2"/>
      <c r="M714" s="2"/>
      <c r="N714" s="58"/>
      <c r="O714" s="81"/>
      <c r="P714" s="185"/>
      <c r="Q714" s="2"/>
      <c r="R714" s="2"/>
      <c r="S714" s="44"/>
      <c r="T714" s="45"/>
      <c r="U714" s="2"/>
      <c r="V714" s="2"/>
      <c r="W714" s="2"/>
      <c r="X714" s="2"/>
      <c r="Y714" s="145"/>
      <c r="Z714" s="71"/>
      <c r="AA714" s="232"/>
      <c r="AB714" s="72"/>
      <c r="AC714" s="145"/>
      <c r="AD714" s="71"/>
      <c r="AE714" s="308"/>
      <c r="AF714" s="225" t="s">
        <v>7391</v>
      </c>
      <c r="AG714" s="103" t="s">
        <v>7390</v>
      </c>
      <c r="AH714" s="162">
        <v>0.5</v>
      </c>
      <c r="AI714" s="270"/>
      <c r="AJ714" s="144"/>
      <c r="AK714" s="150"/>
      <c r="AL714" s="105">
        <f>ROUND(ROUND(P715*$AD$587,0)*AH714-AJ712,0)</f>
        <v>243</v>
      </c>
      <c r="AM714" s="66"/>
    </row>
    <row r="715" spans="1:39" ht="16.75" customHeight="1" x14ac:dyDescent="0.3">
      <c r="A715" s="11">
        <v>33</v>
      </c>
      <c r="B715" s="14" t="s">
        <v>5717</v>
      </c>
      <c r="C715" s="10" t="s">
        <v>17035</v>
      </c>
      <c r="D715" s="45"/>
      <c r="E715" s="2"/>
      <c r="F715" s="2"/>
      <c r="G715" s="2"/>
      <c r="H715" s="2"/>
      <c r="I715" s="2"/>
      <c r="J715" s="2"/>
      <c r="K715" s="44"/>
      <c r="L715" s="2"/>
      <c r="M715" s="2"/>
      <c r="N715" s="58"/>
      <c r="O715" s="81"/>
      <c r="P715" s="271">
        <f>'21共同生活援助（日中支援型）'!P427</f>
        <v>708</v>
      </c>
      <c r="Q715" s="272"/>
      <c r="R715" s="2" t="s">
        <v>7388</v>
      </c>
      <c r="S715" s="44"/>
      <c r="T715" s="281" t="s">
        <v>7380</v>
      </c>
      <c r="U715" s="282"/>
      <c r="V715" s="282"/>
      <c r="W715" s="282"/>
      <c r="X715" s="36"/>
      <c r="Y715" s="217"/>
      <c r="Z715" s="74"/>
      <c r="AA715" s="232"/>
      <c r="AB715" s="72"/>
      <c r="AC715" s="145"/>
      <c r="AD715" s="71"/>
      <c r="AE715" s="36"/>
      <c r="AF715" s="194"/>
      <c r="AG715" s="7"/>
      <c r="AH715" s="7"/>
      <c r="AI715" s="36"/>
      <c r="AJ715" s="7"/>
      <c r="AK715" s="37"/>
      <c r="AL715" s="98">
        <f>ROUND(ROUND(P715*Y716,0)*$AD$587,0)</f>
        <v>461</v>
      </c>
      <c r="AM715" s="66"/>
    </row>
    <row r="716" spans="1:39" ht="16.75" customHeight="1" x14ac:dyDescent="0.3">
      <c r="A716" s="99">
        <v>33</v>
      </c>
      <c r="B716" s="100" t="s">
        <v>5716</v>
      </c>
      <c r="C716" s="192" t="s">
        <v>17034</v>
      </c>
      <c r="D716" s="45"/>
      <c r="E716" s="2"/>
      <c r="F716" s="2"/>
      <c r="G716" s="2"/>
      <c r="H716" s="2"/>
      <c r="I716" s="2"/>
      <c r="J716" s="2"/>
      <c r="K716" s="44"/>
      <c r="L716" s="2"/>
      <c r="M716" s="2"/>
      <c r="N716" s="58"/>
      <c r="O716" s="81"/>
      <c r="P716" s="72"/>
      <c r="Q716" s="145"/>
      <c r="R716" s="2"/>
      <c r="S716" s="44"/>
      <c r="T716" s="284"/>
      <c r="U716" s="285"/>
      <c r="V716" s="285"/>
      <c r="W716" s="285"/>
      <c r="X716" s="136" t="s">
        <v>17026</v>
      </c>
      <c r="Y716" s="273">
        <v>0.93</v>
      </c>
      <c r="Z716" s="274"/>
      <c r="AA716" s="233"/>
      <c r="AB716" s="156"/>
      <c r="AC716" s="155"/>
      <c r="AD716" s="157"/>
      <c r="AE716" s="307" t="s">
        <v>17021</v>
      </c>
      <c r="AF716" s="225" t="s">
        <v>17020</v>
      </c>
      <c r="AG716" s="103" t="s">
        <v>17019</v>
      </c>
      <c r="AH716" s="162">
        <v>0.7</v>
      </c>
      <c r="AI716" s="162"/>
      <c r="AJ716" s="162"/>
      <c r="AK716" s="163"/>
      <c r="AL716" s="105">
        <f>ROUND(ROUND(ROUND(P715*Y716,0)*$AD$587,0)*AH716,0)</f>
        <v>323</v>
      </c>
      <c r="AM716" s="66"/>
    </row>
    <row r="717" spans="1:39" ht="16.75" customHeight="1" x14ac:dyDescent="0.3">
      <c r="A717" s="99">
        <v>33</v>
      </c>
      <c r="B717" s="100" t="s">
        <v>5715</v>
      </c>
      <c r="C717" s="192" t="s">
        <v>17033</v>
      </c>
      <c r="D717" s="128"/>
      <c r="E717" s="129"/>
      <c r="F717" s="129"/>
      <c r="G717" s="129"/>
      <c r="H717" s="129"/>
      <c r="I717" s="129"/>
      <c r="J717" s="129"/>
      <c r="K717" s="130"/>
      <c r="L717" s="2"/>
      <c r="M717" s="2"/>
      <c r="N717" s="58"/>
      <c r="O717" s="81"/>
      <c r="P717" s="185"/>
      <c r="Q717" s="2"/>
      <c r="R717" s="2"/>
      <c r="S717" s="44"/>
      <c r="T717" s="284"/>
      <c r="U717" s="285"/>
      <c r="V717" s="285"/>
      <c r="W717" s="285"/>
      <c r="X717" s="2"/>
      <c r="Y717" s="145"/>
      <c r="Z717" s="71"/>
      <c r="AA717" s="232"/>
      <c r="AB717" s="72"/>
      <c r="AC717" s="145"/>
      <c r="AD717" s="71"/>
      <c r="AE717" s="308"/>
      <c r="AF717" s="225" t="s">
        <v>17024</v>
      </c>
      <c r="AG717" s="103" t="s">
        <v>17019</v>
      </c>
      <c r="AH717" s="162">
        <v>0.5</v>
      </c>
      <c r="AI717" s="162"/>
      <c r="AJ717" s="162"/>
      <c r="AK717" s="163"/>
      <c r="AL717" s="105">
        <f>ROUND(ROUND(ROUND(P715*Y716,0)*$AD$587,0)*AH717,0)</f>
        <v>231</v>
      </c>
      <c r="AM717" s="66"/>
    </row>
    <row r="718" spans="1:39" ht="16.75" customHeight="1" x14ac:dyDescent="0.3">
      <c r="A718" s="11">
        <v>33</v>
      </c>
      <c r="B718" s="14" t="s">
        <v>5714</v>
      </c>
      <c r="C718" s="10" t="s">
        <v>17032</v>
      </c>
      <c r="D718" s="128"/>
      <c r="E718" s="129"/>
      <c r="F718" s="129"/>
      <c r="G718" s="129"/>
      <c r="H718" s="129"/>
      <c r="I718" s="129"/>
      <c r="J718" s="129"/>
      <c r="K718" s="130"/>
      <c r="L718" s="2"/>
      <c r="M718" s="2"/>
      <c r="N718" s="58"/>
      <c r="O718" s="81"/>
      <c r="P718" s="185"/>
      <c r="Q718" s="2"/>
      <c r="R718" s="2"/>
      <c r="S718" s="44"/>
      <c r="T718" s="45"/>
      <c r="U718" s="2"/>
      <c r="V718" s="2"/>
      <c r="W718" s="2"/>
      <c r="X718" s="2"/>
      <c r="Y718" s="145"/>
      <c r="Z718" s="71"/>
      <c r="AA718" s="232"/>
      <c r="AB718" s="72"/>
      <c r="AC718" s="145"/>
      <c r="AD718" s="71"/>
      <c r="AE718" s="36"/>
      <c r="AF718" s="201"/>
      <c r="AG718" s="55"/>
      <c r="AH718" s="141"/>
      <c r="AI718" s="268" t="s">
        <v>7356</v>
      </c>
      <c r="AJ718" s="53">
        <v>5</v>
      </c>
      <c r="AK718" s="181" t="s">
        <v>7357</v>
      </c>
      <c r="AL718" s="98">
        <f>ROUND(ROUND(P715*Y716,0)*$AD$587-AJ718,0)</f>
        <v>456</v>
      </c>
      <c r="AM718" s="66"/>
    </row>
    <row r="719" spans="1:39" ht="16.75" customHeight="1" x14ac:dyDescent="0.3">
      <c r="A719" s="99">
        <v>33</v>
      </c>
      <c r="B719" s="100" t="s">
        <v>5713</v>
      </c>
      <c r="C719" s="192" t="s">
        <v>17031</v>
      </c>
      <c r="D719" s="128"/>
      <c r="E719" s="129"/>
      <c r="F719" s="129"/>
      <c r="G719" s="129"/>
      <c r="H719" s="129"/>
      <c r="I719" s="129"/>
      <c r="J719" s="129"/>
      <c r="K719" s="130"/>
      <c r="L719" s="2"/>
      <c r="M719" s="2"/>
      <c r="N719" s="58"/>
      <c r="O719" s="81"/>
      <c r="P719" s="185"/>
      <c r="Q719" s="2"/>
      <c r="R719" s="2"/>
      <c r="S719" s="44"/>
      <c r="T719" s="45"/>
      <c r="U719" s="2"/>
      <c r="V719" s="2"/>
      <c r="W719" s="2"/>
      <c r="X719" s="2"/>
      <c r="Y719" s="145"/>
      <c r="Z719" s="71"/>
      <c r="AA719" s="232"/>
      <c r="AB719" s="72"/>
      <c r="AC719" s="145"/>
      <c r="AD719" s="71"/>
      <c r="AE719" s="307" t="s">
        <v>17021</v>
      </c>
      <c r="AF719" s="225" t="s">
        <v>17020</v>
      </c>
      <c r="AG719" s="103" t="s">
        <v>17019</v>
      </c>
      <c r="AH719" s="162">
        <v>0.7</v>
      </c>
      <c r="AI719" s="269"/>
      <c r="AJ719" s="136"/>
      <c r="AK719" s="75"/>
      <c r="AL719" s="105">
        <f>ROUND(ROUND(ROUND(P715*Y716,0)*$AD$587,0)*AH719-AJ718,0)</f>
        <v>318</v>
      </c>
      <c r="AM719" s="66"/>
    </row>
    <row r="720" spans="1:39" ht="16.75" customHeight="1" x14ac:dyDescent="0.3">
      <c r="A720" s="99">
        <v>33</v>
      </c>
      <c r="B720" s="100" t="s">
        <v>5712</v>
      </c>
      <c r="C720" s="192" t="s">
        <v>17030</v>
      </c>
      <c r="D720" s="128"/>
      <c r="E720" s="129"/>
      <c r="F720" s="129"/>
      <c r="G720" s="129"/>
      <c r="H720" s="129"/>
      <c r="I720" s="129"/>
      <c r="J720" s="129"/>
      <c r="K720" s="130"/>
      <c r="L720" s="2"/>
      <c r="M720" s="2"/>
      <c r="N720" s="58"/>
      <c r="O720" s="81"/>
      <c r="P720" s="185"/>
      <c r="Q720" s="2"/>
      <c r="R720" s="2"/>
      <c r="S720" s="44"/>
      <c r="T720" s="43"/>
      <c r="U720" s="8"/>
      <c r="V720" s="8"/>
      <c r="W720" s="8"/>
      <c r="X720" s="8"/>
      <c r="Y720" s="180"/>
      <c r="Z720" s="73"/>
      <c r="AA720" s="232"/>
      <c r="AB720" s="72"/>
      <c r="AC720" s="145"/>
      <c r="AD720" s="71"/>
      <c r="AE720" s="308"/>
      <c r="AF720" s="225" t="s">
        <v>17024</v>
      </c>
      <c r="AG720" s="103" t="s">
        <v>17019</v>
      </c>
      <c r="AH720" s="162">
        <v>0.5</v>
      </c>
      <c r="AI720" s="270"/>
      <c r="AJ720" s="144"/>
      <c r="AK720" s="150"/>
      <c r="AL720" s="105">
        <f>ROUND(ROUND(ROUND(P715*Y716,0)*$AD$587,0)*AH720-AJ718,0)</f>
        <v>226</v>
      </c>
      <c r="AM720" s="66"/>
    </row>
    <row r="721" spans="1:39" ht="16.75" customHeight="1" x14ac:dyDescent="0.3">
      <c r="A721" s="11">
        <v>33</v>
      </c>
      <c r="B721" s="14" t="s">
        <v>5711</v>
      </c>
      <c r="C721" s="10" t="s">
        <v>17029</v>
      </c>
      <c r="D721" s="45"/>
      <c r="E721" s="2"/>
      <c r="F721" s="2"/>
      <c r="G721" s="2"/>
      <c r="H721" s="2"/>
      <c r="I721" s="2"/>
      <c r="J721" s="2"/>
      <c r="K721" s="44"/>
      <c r="L721" s="2"/>
      <c r="M721" s="2"/>
      <c r="N721" s="58"/>
      <c r="O721" s="81"/>
      <c r="P721" s="185"/>
      <c r="Q721" s="2"/>
      <c r="R721" s="2"/>
      <c r="S721" s="44"/>
      <c r="T721" s="281" t="s">
        <v>13491</v>
      </c>
      <c r="U721" s="282"/>
      <c r="V721" s="282"/>
      <c r="W721" s="282"/>
      <c r="X721" s="2"/>
      <c r="Y721" s="145"/>
      <c r="Z721" s="71"/>
      <c r="AA721" s="232"/>
      <c r="AB721" s="72"/>
      <c r="AC721" s="145"/>
      <c r="AD721" s="71"/>
      <c r="AE721" s="36"/>
      <c r="AF721" s="194"/>
      <c r="AG721" s="7"/>
      <c r="AH721" s="7"/>
      <c r="AI721" s="36"/>
      <c r="AJ721" s="7"/>
      <c r="AK721" s="37"/>
      <c r="AL721" s="98">
        <f>ROUND(ROUND(P715*Y722,0)*$AD$587,0)</f>
        <v>471</v>
      </c>
      <c r="AM721" s="66"/>
    </row>
    <row r="722" spans="1:39" ht="16.75" customHeight="1" x14ac:dyDescent="0.3">
      <c r="A722" s="99">
        <v>33</v>
      </c>
      <c r="B722" s="100" t="s">
        <v>5710</v>
      </c>
      <c r="C722" s="192" t="s">
        <v>17028</v>
      </c>
      <c r="D722" s="45"/>
      <c r="E722" s="2"/>
      <c r="F722" s="2"/>
      <c r="G722" s="2"/>
      <c r="H722" s="2"/>
      <c r="I722" s="2"/>
      <c r="J722" s="2"/>
      <c r="K722" s="44"/>
      <c r="L722" s="2"/>
      <c r="M722" s="2"/>
      <c r="N722" s="58"/>
      <c r="O722" s="81"/>
      <c r="P722" s="185"/>
      <c r="Q722" s="2"/>
      <c r="R722" s="2"/>
      <c r="S722" s="44"/>
      <c r="T722" s="284" t="s">
        <v>17027</v>
      </c>
      <c r="U722" s="285"/>
      <c r="V722" s="285"/>
      <c r="W722" s="285"/>
      <c r="X722" s="136" t="s">
        <v>17026</v>
      </c>
      <c r="Y722" s="273">
        <v>0.95</v>
      </c>
      <c r="Z722" s="274"/>
      <c r="AA722" s="233"/>
      <c r="AB722" s="156"/>
      <c r="AC722" s="155"/>
      <c r="AD722" s="157"/>
      <c r="AE722" s="307" t="s">
        <v>17021</v>
      </c>
      <c r="AF722" s="225" t="s">
        <v>17020</v>
      </c>
      <c r="AG722" s="103" t="s">
        <v>17019</v>
      </c>
      <c r="AH722" s="162">
        <v>0.7</v>
      </c>
      <c r="AI722" s="162"/>
      <c r="AJ722" s="162"/>
      <c r="AK722" s="163"/>
      <c r="AL722" s="105">
        <f>ROUND(ROUND(ROUND(P715*Y722,0)*$AD$587,0)*AH722,0)</f>
        <v>330</v>
      </c>
      <c r="AM722" s="66"/>
    </row>
    <row r="723" spans="1:39" ht="16.75" customHeight="1" x14ac:dyDescent="0.3">
      <c r="A723" s="99">
        <v>33</v>
      </c>
      <c r="B723" s="100" t="s">
        <v>5709</v>
      </c>
      <c r="C723" s="192" t="s">
        <v>17025</v>
      </c>
      <c r="D723" s="128"/>
      <c r="E723" s="129"/>
      <c r="F723" s="129"/>
      <c r="G723" s="129"/>
      <c r="H723" s="129"/>
      <c r="I723" s="129"/>
      <c r="J723" s="129"/>
      <c r="K723" s="130"/>
      <c r="L723" s="2"/>
      <c r="M723" s="2"/>
      <c r="N723" s="58"/>
      <c r="O723" s="81"/>
      <c r="P723" s="185"/>
      <c r="Q723" s="2"/>
      <c r="R723" s="2"/>
      <c r="S723" s="44"/>
      <c r="T723" s="284"/>
      <c r="U723" s="285"/>
      <c r="V723" s="285"/>
      <c r="W723" s="285"/>
      <c r="X723" s="2"/>
      <c r="Y723" s="145"/>
      <c r="Z723" s="71"/>
      <c r="AA723" s="232"/>
      <c r="AB723" s="72"/>
      <c r="AC723" s="145"/>
      <c r="AD723" s="71"/>
      <c r="AE723" s="308"/>
      <c r="AF723" s="225" t="s">
        <v>17024</v>
      </c>
      <c r="AG723" s="103" t="s">
        <v>17019</v>
      </c>
      <c r="AH723" s="162">
        <v>0.5</v>
      </c>
      <c r="AI723" s="162"/>
      <c r="AJ723" s="162"/>
      <c r="AK723" s="163"/>
      <c r="AL723" s="105">
        <f>ROUND(ROUND(ROUND(P715*Y722,0)*$AD$587,0)*AH723,0)</f>
        <v>236</v>
      </c>
      <c r="AM723" s="66"/>
    </row>
    <row r="724" spans="1:39" ht="16.75" customHeight="1" x14ac:dyDescent="0.3">
      <c r="A724" s="11">
        <v>33</v>
      </c>
      <c r="B724" s="14" t="s">
        <v>5708</v>
      </c>
      <c r="C724" s="10" t="s">
        <v>17023</v>
      </c>
      <c r="D724" s="128"/>
      <c r="E724" s="129"/>
      <c r="F724" s="129"/>
      <c r="G724" s="129"/>
      <c r="H724" s="129"/>
      <c r="I724" s="129"/>
      <c r="J724" s="129"/>
      <c r="K724" s="130"/>
      <c r="L724" s="2"/>
      <c r="M724" s="2"/>
      <c r="N724" s="58"/>
      <c r="O724" s="81"/>
      <c r="P724" s="185"/>
      <c r="Q724" s="2"/>
      <c r="R724" s="2"/>
      <c r="S724" s="44"/>
      <c r="T724" s="45"/>
      <c r="U724" s="2"/>
      <c r="V724" s="2"/>
      <c r="W724" s="2"/>
      <c r="X724" s="2"/>
      <c r="Y724" s="145"/>
      <c r="Z724" s="71"/>
      <c r="AA724" s="232"/>
      <c r="AB724" s="72"/>
      <c r="AC724" s="145"/>
      <c r="AD724" s="71"/>
      <c r="AE724" s="36"/>
      <c r="AF724" s="201"/>
      <c r="AG724" s="55"/>
      <c r="AH724" s="141"/>
      <c r="AI724" s="268" t="s">
        <v>7356</v>
      </c>
      <c r="AJ724" s="53">
        <v>5</v>
      </c>
      <c r="AK724" s="181" t="s">
        <v>7357</v>
      </c>
      <c r="AL724" s="98">
        <f>ROUND(ROUND(P715*Y722,0)*$AD$587-AJ724,0)</f>
        <v>466</v>
      </c>
      <c r="AM724" s="66"/>
    </row>
    <row r="725" spans="1:39" ht="16.75" customHeight="1" x14ac:dyDescent="0.3">
      <c r="A725" s="99">
        <v>33</v>
      </c>
      <c r="B725" s="100" t="s">
        <v>5707</v>
      </c>
      <c r="C725" s="192" t="s">
        <v>17022</v>
      </c>
      <c r="D725" s="128"/>
      <c r="E725" s="129"/>
      <c r="F725" s="129"/>
      <c r="G725" s="129"/>
      <c r="H725" s="129"/>
      <c r="I725" s="129"/>
      <c r="J725" s="129"/>
      <c r="K725" s="130"/>
      <c r="L725" s="2"/>
      <c r="M725" s="2"/>
      <c r="N725" s="58"/>
      <c r="O725" s="81"/>
      <c r="P725" s="185"/>
      <c r="Q725" s="2"/>
      <c r="R725" s="2"/>
      <c r="S725" s="44"/>
      <c r="T725" s="45"/>
      <c r="U725" s="2"/>
      <c r="V725" s="2"/>
      <c r="W725" s="2"/>
      <c r="X725" s="2"/>
      <c r="Y725" s="145"/>
      <c r="Z725" s="71"/>
      <c r="AA725" s="232"/>
      <c r="AB725" s="72"/>
      <c r="AC725" s="145"/>
      <c r="AD725" s="71"/>
      <c r="AE725" s="307" t="s">
        <v>17021</v>
      </c>
      <c r="AF725" s="225" t="s">
        <v>17020</v>
      </c>
      <c r="AG725" s="103" t="s">
        <v>17019</v>
      </c>
      <c r="AH725" s="162">
        <v>0.7</v>
      </c>
      <c r="AI725" s="269"/>
      <c r="AJ725" s="136"/>
      <c r="AK725" s="75"/>
      <c r="AL725" s="105">
        <f>ROUND(ROUND(ROUND(P715*Y722,0)*$AD$587,0)*AH725-AJ724,0)</f>
        <v>325</v>
      </c>
      <c r="AM725" s="66"/>
    </row>
    <row r="726" spans="1:39" ht="16.75" customHeight="1" x14ac:dyDescent="0.3">
      <c r="A726" s="99">
        <v>33</v>
      </c>
      <c r="B726" s="100" t="s">
        <v>5706</v>
      </c>
      <c r="C726" s="192" t="s">
        <v>17018</v>
      </c>
      <c r="D726" s="128"/>
      <c r="E726" s="129"/>
      <c r="F726" s="129"/>
      <c r="G726" s="129"/>
      <c r="H726" s="129"/>
      <c r="I726" s="129"/>
      <c r="J726" s="129"/>
      <c r="K726" s="130"/>
      <c r="L726" s="2"/>
      <c r="M726" s="2"/>
      <c r="N726" s="58"/>
      <c r="O726" s="81"/>
      <c r="P726" s="185"/>
      <c r="Q726" s="2"/>
      <c r="R726" s="2"/>
      <c r="S726" s="44"/>
      <c r="T726" s="43"/>
      <c r="U726" s="8"/>
      <c r="V726" s="8"/>
      <c r="W726" s="8"/>
      <c r="X726" s="8"/>
      <c r="Y726" s="180"/>
      <c r="Z726" s="73"/>
      <c r="AA726" s="232"/>
      <c r="AB726" s="72"/>
      <c r="AC726" s="145"/>
      <c r="AD726" s="71"/>
      <c r="AE726" s="308"/>
      <c r="AF726" s="225" t="s">
        <v>7391</v>
      </c>
      <c r="AG726" s="103" t="s">
        <v>7390</v>
      </c>
      <c r="AH726" s="162">
        <v>0.5</v>
      </c>
      <c r="AI726" s="270"/>
      <c r="AJ726" s="144"/>
      <c r="AK726" s="150"/>
      <c r="AL726" s="105">
        <f>ROUND(ROUND(ROUND(P715*Y722,0)*$AD$587,0)*AH726-AJ724,0)</f>
        <v>231</v>
      </c>
      <c r="AM726" s="66"/>
    </row>
    <row r="727" spans="1:39" ht="16.75" customHeight="1" x14ac:dyDescent="0.3">
      <c r="A727" s="11">
        <v>33</v>
      </c>
      <c r="B727" s="14" t="s">
        <v>5705</v>
      </c>
      <c r="C727" s="10" t="s">
        <v>17017</v>
      </c>
      <c r="D727" s="45"/>
      <c r="E727" s="2"/>
      <c r="F727" s="2"/>
      <c r="G727" s="2"/>
      <c r="H727" s="2"/>
      <c r="I727" s="2"/>
      <c r="J727" s="2"/>
      <c r="K727" s="44"/>
      <c r="L727" s="2"/>
      <c r="M727" s="2"/>
      <c r="N727" s="58"/>
      <c r="O727" s="81"/>
      <c r="P727" s="167" t="s">
        <v>7398</v>
      </c>
      <c r="Q727" s="36"/>
      <c r="R727" s="36"/>
      <c r="S727" s="50"/>
      <c r="T727" s="49"/>
      <c r="U727" s="36"/>
      <c r="V727" s="36"/>
      <c r="W727" s="36"/>
      <c r="X727" s="36"/>
      <c r="Y727" s="217"/>
      <c r="Z727" s="50"/>
      <c r="AA727" s="12"/>
      <c r="AB727" s="45"/>
      <c r="AC727" s="2"/>
      <c r="AD727" s="44"/>
      <c r="AE727" s="36"/>
      <c r="AF727" s="53"/>
      <c r="AG727" s="36"/>
      <c r="AH727" s="36"/>
      <c r="AI727" s="36"/>
      <c r="AJ727" s="36"/>
      <c r="AK727" s="50"/>
      <c r="AL727" s="98">
        <f>ROUND(P733*$AD$587,0)</f>
        <v>438</v>
      </c>
      <c r="AM727" s="16"/>
    </row>
    <row r="728" spans="1:39" ht="16.75" customHeight="1" x14ac:dyDescent="0.3">
      <c r="A728" s="99">
        <v>33</v>
      </c>
      <c r="B728" s="100" t="s">
        <v>5704</v>
      </c>
      <c r="C728" s="192" t="s">
        <v>17016</v>
      </c>
      <c r="D728" s="45"/>
      <c r="E728" s="2"/>
      <c r="F728" s="2"/>
      <c r="G728" s="2"/>
      <c r="H728" s="2"/>
      <c r="I728" s="2"/>
      <c r="J728" s="2"/>
      <c r="K728" s="44"/>
      <c r="L728" s="2"/>
      <c r="M728" s="2"/>
      <c r="N728" s="58"/>
      <c r="O728" s="81"/>
      <c r="P728" s="185"/>
      <c r="Q728" s="2"/>
      <c r="R728" s="2"/>
      <c r="S728" s="44"/>
      <c r="T728" s="45"/>
      <c r="U728" s="2"/>
      <c r="V728" s="2"/>
      <c r="W728" s="2"/>
      <c r="X728" s="2"/>
      <c r="Y728" s="145"/>
      <c r="Z728" s="71"/>
      <c r="AA728" s="232"/>
      <c r="AB728" s="72"/>
      <c r="AC728" s="145"/>
      <c r="AD728" s="71"/>
      <c r="AE728" s="307" t="s">
        <v>12369</v>
      </c>
      <c r="AF728" s="225" t="s">
        <v>7358</v>
      </c>
      <c r="AG728" s="103" t="s">
        <v>7390</v>
      </c>
      <c r="AH728" s="162">
        <v>0.7</v>
      </c>
      <c r="AI728" s="162"/>
      <c r="AJ728" s="162"/>
      <c r="AK728" s="163"/>
      <c r="AL728" s="105">
        <f>ROUND(ROUND(P733*$AD$587,0)*AH728,0)</f>
        <v>307</v>
      </c>
      <c r="AM728" s="16"/>
    </row>
    <row r="729" spans="1:39" ht="16.75" customHeight="1" x14ac:dyDescent="0.3">
      <c r="A729" s="99">
        <v>33</v>
      </c>
      <c r="B729" s="100" t="s">
        <v>5703</v>
      </c>
      <c r="C729" s="192" t="s">
        <v>17015</v>
      </c>
      <c r="D729" s="128"/>
      <c r="E729" s="129"/>
      <c r="F729" s="129"/>
      <c r="G729" s="129"/>
      <c r="H729" s="129"/>
      <c r="I729" s="129"/>
      <c r="J729" s="129"/>
      <c r="K729" s="130"/>
      <c r="L729" s="2"/>
      <c r="M729" s="2"/>
      <c r="N729" s="58"/>
      <c r="O729" s="81"/>
      <c r="P729" s="185"/>
      <c r="Q729" s="2"/>
      <c r="R729" s="2"/>
      <c r="S729" s="44"/>
      <c r="T729" s="45"/>
      <c r="U729" s="2"/>
      <c r="V729" s="2"/>
      <c r="W729" s="2"/>
      <c r="X729" s="2"/>
      <c r="Y729" s="145"/>
      <c r="Z729" s="71"/>
      <c r="AA729" s="232"/>
      <c r="AB729" s="72"/>
      <c r="AC729" s="145"/>
      <c r="AD729" s="71"/>
      <c r="AE729" s="308"/>
      <c r="AF729" s="225" t="s">
        <v>7391</v>
      </c>
      <c r="AG729" s="103" t="s">
        <v>7390</v>
      </c>
      <c r="AH729" s="162">
        <v>0.5</v>
      </c>
      <c r="AI729" s="162"/>
      <c r="AJ729" s="162"/>
      <c r="AK729" s="163"/>
      <c r="AL729" s="105">
        <f>ROUND(ROUND(P733*$AD$587,0)*AH729,0)</f>
        <v>219</v>
      </c>
      <c r="AM729" s="66"/>
    </row>
    <row r="730" spans="1:39" ht="16.75" customHeight="1" x14ac:dyDescent="0.3">
      <c r="A730" s="11">
        <v>33</v>
      </c>
      <c r="B730" s="14" t="s">
        <v>5702</v>
      </c>
      <c r="C730" s="10" t="s">
        <v>17014</v>
      </c>
      <c r="D730" s="128"/>
      <c r="E730" s="129"/>
      <c r="F730" s="129"/>
      <c r="G730" s="129"/>
      <c r="H730" s="129"/>
      <c r="I730" s="129"/>
      <c r="J730" s="129"/>
      <c r="K730" s="130"/>
      <c r="L730" s="2"/>
      <c r="M730" s="2"/>
      <c r="N730" s="58"/>
      <c r="O730" s="81"/>
      <c r="P730" s="185"/>
      <c r="Q730" s="2"/>
      <c r="R730" s="2"/>
      <c r="S730" s="44"/>
      <c r="T730" s="45"/>
      <c r="U730" s="2"/>
      <c r="V730" s="2"/>
      <c r="W730" s="2"/>
      <c r="X730" s="2"/>
      <c r="Y730" s="145"/>
      <c r="Z730" s="71"/>
      <c r="AA730" s="232"/>
      <c r="AB730" s="72"/>
      <c r="AC730" s="145"/>
      <c r="AD730" s="71"/>
      <c r="AE730" s="36"/>
      <c r="AF730" s="201"/>
      <c r="AG730" s="55"/>
      <c r="AH730" s="141"/>
      <c r="AI730" s="268" t="s">
        <v>7356</v>
      </c>
      <c r="AJ730" s="53">
        <v>5</v>
      </c>
      <c r="AK730" s="181" t="s">
        <v>7357</v>
      </c>
      <c r="AL730" s="98">
        <f>ROUND(P733*$AD$587-AJ730,0)</f>
        <v>433</v>
      </c>
      <c r="AM730" s="66"/>
    </row>
    <row r="731" spans="1:39" ht="16.75" customHeight="1" x14ac:dyDescent="0.3">
      <c r="A731" s="99">
        <v>33</v>
      </c>
      <c r="B731" s="100" t="s">
        <v>5701</v>
      </c>
      <c r="C731" s="192" t="s">
        <v>17013</v>
      </c>
      <c r="D731" s="128"/>
      <c r="E731" s="129"/>
      <c r="F731" s="129"/>
      <c r="G731" s="129"/>
      <c r="H731" s="129"/>
      <c r="I731" s="129"/>
      <c r="J731" s="129"/>
      <c r="K731" s="130"/>
      <c r="L731" s="2"/>
      <c r="M731" s="2"/>
      <c r="N731" s="58"/>
      <c r="O731" s="81"/>
      <c r="P731" s="185"/>
      <c r="Q731" s="2"/>
      <c r="R731" s="2"/>
      <c r="S731" s="44"/>
      <c r="T731" s="45"/>
      <c r="U731" s="2"/>
      <c r="V731" s="2"/>
      <c r="W731" s="2"/>
      <c r="X731" s="2"/>
      <c r="Y731" s="145"/>
      <c r="Z731" s="71"/>
      <c r="AA731" s="232"/>
      <c r="AB731" s="72"/>
      <c r="AC731" s="145"/>
      <c r="AD731" s="71"/>
      <c r="AE731" s="307" t="s">
        <v>12369</v>
      </c>
      <c r="AF731" s="225" t="s">
        <v>7358</v>
      </c>
      <c r="AG731" s="103" t="s">
        <v>7390</v>
      </c>
      <c r="AH731" s="162">
        <v>0.7</v>
      </c>
      <c r="AI731" s="269"/>
      <c r="AJ731" s="136"/>
      <c r="AK731" s="75"/>
      <c r="AL731" s="105">
        <f>ROUND(ROUND(P733*$AD$587,0)*AH731-AJ730,0)</f>
        <v>302</v>
      </c>
      <c r="AM731" s="66"/>
    </row>
    <row r="732" spans="1:39" ht="16.75" customHeight="1" x14ac:dyDescent="0.3">
      <c r="A732" s="99">
        <v>33</v>
      </c>
      <c r="B732" s="100" t="s">
        <v>5700</v>
      </c>
      <c r="C732" s="192" t="s">
        <v>17012</v>
      </c>
      <c r="D732" s="128"/>
      <c r="E732" s="129"/>
      <c r="F732" s="129"/>
      <c r="G732" s="129"/>
      <c r="H732" s="129"/>
      <c r="I732" s="129"/>
      <c r="J732" s="129"/>
      <c r="K732" s="130"/>
      <c r="L732" s="2"/>
      <c r="M732" s="2"/>
      <c r="N732" s="58"/>
      <c r="O732" s="81"/>
      <c r="P732" s="185"/>
      <c r="Q732" s="2"/>
      <c r="R732" s="2"/>
      <c r="S732" s="44"/>
      <c r="T732" s="45"/>
      <c r="U732" s="2"/>
      <c r="V732" s="2"/>
      <c r="W732" s="2"/>
      <c r="X732" s="2"/>
      <c r="Y732" s="145"/>
      <c r="Z732" s="71"/>
      <c r="AA732" s="232"/>
      <c r="AB732" s="72"/>
      <c r="AC732" s="145"/>
      <c r="AD732" s="71"/>
      <c r="AE732" s="308"/>
      <c r="AF732" s="225" t="s">
        <v>7391</v>
      </c>
      <c r="AG732" s="103" t="s">
        <v>7390</v>
      </c>
      <c r="AH732" s="162">
        <v>0.5</v>
      </c>
      <c r="AI732" s="270"/>
      <c r="AJ732" s="144"/>
      <c r="AK732" s="150"/>
      <c r="AL732" s="105">
        <f>ROUND(ROUND(P733*$AD$587,0)*AH732-AJ730,0)</f>
        <v>214</v>
      </c>
      <c r="AM732" s="66"/>
    </row>
    <row r="733" spans="1:39" ht="16.75" customHeight="1" x14ac:dyDescent="0.3">
      <c r="A733" s="11">
        <v>33</v>
      </c>
      <c r="B733" s="14" t="s">
        <v>5699</v>
      </c>
      <c r="C733" s="10" t="s">
        <v>17011</v>
      </c>
      <c r="D733" s="45"/>
      <c r="E733" s="2"/>
      <c r="F733" s="2"/>
      <c r="G733" s="2"/>
      <c r="H733" s="2"/>
      <c r="I733" s="2"/>
      <c r="J733" s="2"/>
      <c r="K733" s="44"/>
      <c r="L733" s="2"/>
      <c r="M733" s="2"/>
      <c r="N733" s="58"/>
      <c r="O733" s="81"/>
      <c r="P733" s="271">
        <f>'21共同生活援助（日中支援型）'!P445</f>
        <v>626</v>
      </c>
      <c r="Q733" s="272"/>
      <c r="R733" s="2" t="s">
        <v>7388</v>
      </c>
      <c r="S733" s="44"/>
      <c r="T733" s="281" t="s">
        <v>7380</v>
      </c>
      <c r="U733" s="282"/>
      <c r="V733" s="282"/>
      <c r="W733" s="282"/>
      <c r="X733" s="36"/>
      <c r="Y733" s="217"/>
      <c r="Z733" s="74"/>
      <c r="AA733" s="232"/>
      <c r="AB733" s="72"/>
      <c r="AC733" s="145"/>
      <c r="AD733" s="71"/>
      <c r="AE733" s="36"/>
      <c r="AF733" s="194"/>
      <c r="AG733" s="7"/>
      <c r="AH733" s="7"/>
      <c r="AI733" s="36"/>
      <c r="AJ733" s="7"/>
      <c r="AK733" s="37"/>
      <c r="AL733" s="98">
        <f>ROUND(ROUND(P733*Y734,0)*$AD$587,0)</f>
        <v>407</v>
      </c>
      <c r="AM733" s="66"/>
    </row>
    <row r="734" spans="1:39" ht="16.75" customHeight="1" x14ac:dyDescent="0.3">
      <c r="A734" s="99">
        <v>33</v>
      </c>
      <c r="B734" s="100" t="s">
        <v>5698</v>
      </c>
      <c r="C734" s="192" t="s">
        <v>17010</v>
      </c>
      <c r="D734" s="45"/>
      <c r="E734" s="2"/>
      <c r="F734" s="2"/>
      <c r="G734" s="2"/>
      <c r="H734" s="2"/>
      <c r="I734" s="2"/>
      <c r="J734" s="2"/>
      <c r="K734" s="44"/>
      <c r="L734" s="2"/>
      <c r="M734" s="2"/>
      <c r="N734" s="58"/>
      <c r="O734" s="81"/>
      <c r="P734" s="72"/>
      <c r="Q734" s="145"/>
      <c r="R734" s="2"/>
      <c r="S734" s="44"/>
      <c r="T734" s="284"/>
      <c r="U734" s="285"/>
      <c r="V734" s="285"/>
      <c r="W734" s="285"/>
      <c r="X734" s="136" t="s">
        <v>7404</v>
      </c>
      <c r="Y734" s="273">
        <v>0.93</v>
      </c>
      <c r="Z734" s="274"/>
      <c r="AA734" s="233"/>
      <c r="AB734" s="156"/>
      <c r="AC734" s="155"/>
      <c r="AD734" s="157"/>
      <c r="AE734" s="307" t="s">
        <v>12369</v>
      </c>
      <c r="AF734" s="225" t="s">
        <v>7358</v>
      </c>
      <c r="AG734" s="103" t="s">
        <v>7390</v>
      </c>
      <c r="AH734" s="162">
        <v>0.7</v>
      </c>
      <c r="AI734" s="162"/>
      <c r="AJ734" s="162"/>
      <c r="AK734" s="163"/>
      <c r="AL734" s="105">
        <f>ROUND(ROUND(ROUND(P733*Y734,0)*$AD$587,0)*AH734,0)</f>
        <v>285</v>
      </c>
      <c r="AM734" s="66"/>
    </row>
    <row r="735" spans="1:39" ht="16.75" customHeight="1" x14ac:dyDescent="0.3">
      <c r="A735" s="99">
        <v>33</v>
      </c>
      <c r="B735" s="100" t="s">
        <v>5697</v>
      </c>
      <c r="C735" s="192" t="s">
        <v>17009</v>
      </c>
      <c r="D735" s="128"/>
      <c r="E735" s="129"/>
      <c r="F735" s="129"/>
      <c r="G735" s="129"/>
      <c r="H735" s="129"/>
      <c r="I735" s="129"/>
      <c r="J735" s="129"/>
      <c r="K735" s="130"/>
      <c r="L735" s="2"/>
      <c r="M735" s="2"/>
      <c r="N735" s="58"/>
      <c r="O735" s="81"/>
      <c r="P735" s="185"/>
      <c r="Q735" s="2"/>
      <c r="R735" s="2"/>
      <c r="S735" s="44"/>
      <c r="T735" s="284"/>
      <c r="U735" s="285"/>
      <c r="V735" s="285"/>
      <c r="W735" s="285"/>
      <c r="X735" s="2"/>
      <c r="Y735" s="145"/>
      <c r="Z735" s="71"/>
      <c r="AA735" s="232"/>
      <c r="AB735" s="72"/>
      <c r="AC735" s="145"/>
      <c r="AD735" s="71"/>
      <c r="AE735" s="308"/>
      <c r="AF735" s="225" t="s">
        <v>7391</v>
      </c>
      <c r="AG735" s="103" t="s">
        <v>7390</v>
      </c>
      <c r="AH735" s="162">
        <v>0.5</v>
      </c>
      <c r="AI735" s="162"/>
      <c r="AJ735" s="162"/>
      <c r="AK735" s="163"/>
      <c r="AL735" s="105">
        <f>ROUND(ROUND(ROUND(P733*Y734,0)*$AD$587,0)*AH735,0)</f>
        <v>204</v>
      </c>
      <c r="AM735" s="66"/>
    </row>
    <row r="736" spans="1:39" ht="16.75" customHeight="1" x14ac:dyDescent="0.3">
      <c r="A736" s="11">
        <v>33</v>
      </c>
      <c r="B736" s="14" t="s">
        <v>5696</v>
      </c>
      <c r="C736" s="10" t="s">
        <v>17008</v>
      </c>
      <c r="D736" s="128"/>
      <c r="E736" s="129"/>
      <c r="F736" s="129"/>
      <c r="G736" s="129"/>
      <c r="H736" s="129"/>
      <c r="I736" s="129"/>
      <c r="J736" s="129"/>
      <c r="K736" s="130"/>
      <c r="L736" s="2"/>
      <c r="M736" s="2"/>
      <c r="N736" s="58"/>
      <c r="O736" s="81"/>
      <c r="P736" s="185"/>
      <c r="Q736" s="2"/>
      <c r="R736" s="2"/>
      <c r="S736" s="44"/>
      <c r="T736" s="45"/>
      <c r="U736" s="2"/>
      <c r="V736" s="2"/>
      <c r="W736" s="2"/>
      <c r="X736" s="2"/>
      <c r="Y736" s="145"/>
      <c r="Z736" s="71"/>
      <c r="AA736" s="232"/>
      <c r="AB736" s="72"/>
      <c r="AC736" s="145"/>
      <c r="AD736" s="71"/>
      <c r="AE736" s="36"/>
      <c r="AF736" s="201"/>
      <c r="AG736" s="55"/>
      <c r="AH736" s="141"/>
      <c r="AI736" s="268" t="s">
        <v>7356</v>
      </c>
      <c r="AJ736" s="53">
        <v>5</v>
      </c>
      <c r="AK736" s="181" t="s">
        <v>7357</v>
      </c>
      <c r="AL736" s="98">
        <f>ROUND(ROUND(P733*Y734,0)*$AD$587-AJ736,0)</f>
        <v>402</v>
      </c>
      <c r="AM736" s="66"/>
    </row>
    <row r="737" spans="1:39" ht="16.75" customHeight="1" x14ac:dyDescent="0.3">
      <c r="A737" s="99">
        <v>33</v>
      </c>
      <c r="B737" s="100" t="s">
        <v>5695</v>
      </c>
      <c r="C737" s="192" t="s">
        <v>17007</v>
      </c>
      <c r="D737" s="128"/>
      <c r="E737" s="129"/>
      <c r="F737" s="129"/>
      <c r="G737" s="129"/>
      <c r="H737" s="129"/>
      <c r="I737" s="129"/>
      <c r="J737" s="129"/>
      <c r="K737" s="130"/>
      <c r="L737" s="2"/>
      <c r="M737" s="2"/>
      <c r="N737" s="58"/>
      <c r="O737" s="81"/>
      <c r="P737" s="185"/>
      <c r="Q737" s="2"/>
      <c r="R737" s="2"/>
      <c r="S737" s="44"/>
      <c r="T737" s="45"/>
      <c r="U737" s="2"/>
      <c r="V737" s="2"/>
      <c r="W737" s="2"/>
      <c r="X737" s="2"/>
      <c r="Y737" s="145"/>
      <c r="Z737" s="71"/>
      <c r="AA737" s="232"/>
      <c r="AB737" s="72"/>
      <c r="AC737" s="145"/>
      <c r="AD737" s="71"/>
      <c r="AE737" s="307" t="s">
        <v>12369</v>
      </c>
      <c r="AF737" s="225" t="s">
        <v>7358</v>
      </c>
      <c r="AG737" s="103" t="s">
        <v>7390</v>
      </c>
      <c r="AH737" s="162">
        <v>0.7</v>
      </c>
      <c r="AI737" s="269"/>
      <c r="AJ737" s="136"/>
      <c r="AK737" s="75"/>
      <c r="AL737" s="105">
        <f>ROUND(ROUND(ROUND(P733*Y734,0)*$AD$587,0)*AH737-AJ736,0)</f>
        <v>280</v>
      </c>
      <c r="AM737" s="66"/>
    </row>
    <row r="738" spans="1:39" ht="16.75" customHeight="1" x14ac:dyDescent="0.3">
      <c r="A738" s="99">
        <v>33</v>
      </c>
      <c r="B738" s="100" t="s">
        <v>5694</v>
      </c>
      <c r="C738" s="192" t="s">
        <v>17006</v>
      </c>
      <c r="D738" s="128"/>
      <c r="E738" s="129"/>
      <c r="F738" s="129"/>
      <c r="G738" s="129"/>
      <c r="H738" s="129"/>
      <c r="I738" s="129"/>
      <c r="J738" s="129"/>
      <c r="K738" s="130"/>
      <c r="L738" s="2"/>
      <c r="M738" s="2"/>
      <c r="N738" s="58"/>
      <c r="O738" s="81"/>
      <c r="P738" s="185"/>
      <c r="Q738" s="2"/>
      <c r="R738" s="2"/>
      <c r="S738" s="44"/>
      <c r="T738" s="43"/>
      <c r="U738" s="8"/>
      <c r="V738" s="8"/>
      <c r="W738" s="8"/>
      <c r="X738" s="8"/>
      <c r="Y738" s="180"/>
      <c r="Z738" s="73"/>
      <c r="AA738" s="232"/>
      <c r="AB738" s="72"/>
      <c r="AC738" s="145"/>
      <c r="AD738" s="71"/>
      <c r="AE738" s="308"/>
      <c r="AF738" s="225" t="s">
        <v>7391</v>
      </c>
      <c r="AG738" s="103" t="s">
        <v>7390</v>
      </c>
      <c r="AH738" s="162">
        <v>0.5</v>
      </c>
      <c r="AI738" s="270"/>
      <c r="AJ738" s="144"/>
      <c r="AK738" s="150"/>
      <c r="AL738" s="105">
        <f>ROUND(ROUND(ROUND(P733*Y734,0)*$AD$587,0)*AH738-AJ736,0)</f>
        <v>199</v>
      </c>
      <c r="AM738" s="66"/>
    </row>
    <row r="739" spans="1:39" ht="16.75" customHeight="1" x14ac:dyDescent="0.3">
      <c r="A739" s="11">
        <v>33</v>
      </c>
      <c r="B739" s="14" t="s">
        <v>5693</v>
      </c>
      <c r="C739" s="10" t="s">
        <v>17005</v>
      </c>
      <c r="D739" s="45"/>
      <c r="E739" s="2"/>
      <c r="F739" s="2"/>
      <c r="G739" s="2"/>
      <c r="H739" s="2"/>
      <c r="I739" s="2"/>
      <c r="J739" s="2"/>
      <c r="K739" s="44"/>
      <c r="L739" s="2"/>
      <c r="M739" s="2"/>
      <c r="N739" s="58"/>
      <c r="O739" s="81"/>
      <c r="P739" s="185"/>
      <c r="Q739" s="2"/>
      <c r="R739" s="2"/>
      <c r="S739" s="44"/>
      <c r="T739" s="281" t="s">
        <v>13491</v>
      </c>
      <c r="U739" s="282"/>
      <c r="V739" s="282"/>
      <c r="W739" s="282"/>
      <c r="X739" s="2"/>
      <c r="Y739" s="145"/>
      <c r="Z739" s="71"/>
      <c r="AA739" s="232"/>
      <c r="AB739" s="72"/>
      <c r="AC739" s="145"/>
      <c r="AD739" s="71"/>
      <c r="AE739" s="36"/>
      <c r="AF739" s="194"/>
      <c r="AG739" s="7"/>
      <c r="AH739" s="7"/>
      <c r="AI739" s="36"/>
      <c r="AJ739" s="7"/>
      <c r="AK739" s="37"/>
      <c r="AL739" s="98">
        <f>ROUND(ROUND(P733*Y740,0)*$AD$587,0)</f>
        <v>417</v>
      </c>
      <c r="AM739" s="66"/>
    </row>
    <row r="740" spans="1:39" ht="16.75" customHeight="1" x14ac:dyDescent="0.3">
      <c r="A740" s="99">
        <v>33</v>
      </c>
      <c r="B740" s="100" t="s">
        <v>5692</v>
      </c>
      <c r="C740" s="192" t="s">
        <v>17004</v>
      </c>
      <c r="D740" s="45"/>
      <c r="E740" s="2"/>
      <c r="F740" s="2"/>
      <c r="G740" s="2"/>
      <c r="H740" s="2"/>
      <c r="I740" s="2"/>
      <c r="J740" s="2"/>
      <c r="K740" s="44"/>
      <c r="L740" s="2"/>
      <c r="M740" s="2"/>
      <c r="N740" s="58"/>
      <c r="O740" s="81"/>
      <c r="P740" s="185"/>
      <c r="Q740" s="2"/>
      <c r="R740" s="2"/>
      <c r="S740" s="44"/>
      <c r="T740" s="284" t="s">
        <v>7405</v>
      </c>
      <c r="U740" s="285"/>
      <c r="V740" s="285"/>
      <c r="W740" s="285"/>
      <c r="X740" s="136" t="s">
        <v>7404</v>
      </c>
      <c r="Y740" s="273">
        <v>0.95</v>
      </c>
      <c r="Z740" s="274"/>
      <c r="AA740" s="233"/>
      <c r="AB740" s="156"/>
      <c r="AC740" s="155"/>
      <c r="AD740" s="157"/>
      <c r="AE740" s="307" t="s">
        <v>12369</v>
      </c>
      <c r="AF740" s="225" t="s">
        <v>7358</v>
      </c>
      <c r="AG740" s="103" t="s">
        <v>7390</v>
      </c>
      <c r="AH740" s="162">
        <v>0.7</v>
      </c>
      <c r="AI740" s="162"/>
      <c r="AJ740" s="162"/>
      <c r="AK740" s="163"/>
      <c r="AL740" s="105">
        <f>ROUND(ROUND(ROUND(P733*Y740,0)*$AD$587,0)*AH740,0)</f>
        <v>292</v>
      </c>
      <c r="AM740" s="66"/>
    </row>
    <row r="741" spans="1:39" ht="16.75" customHeight="1" x14ac:dyDescent="0.3">
      <c r="A741" s="99">
        <v>33</v>
      </c>
      <c r="B741" s="100" t="s">
        <v>5691</v>
      </c>
      <c r="C741" s="192" t="s">
        <v>17003</v>
      </c>
      <c r="D741" s="128"/>
      <c r="E741" s="129"/>
      <c r="F741" s="129"/>
      <c r="G741" s="129"/>
      <c r="H741" s="129"/>
      <c r="I741" s="129"/>
      <c r="J741" s="129"/>
      <c r="K741" s="130"/>
      <c r="L741" s="2"/>
      <c r="M741" s="2"/>
      <c r="N741" s="58"/>
      <c r="O741" s="81"/>
      <c r="P741" s="185"/>
      <c r="Q741" s="2"/>
      <c r="R741" s="2"/>
      <c r="S741" s="44"/>
      <c r="T741" s="284"/>
      <c r="U741" s="285"/>
      <c r="V741" s="285"/>
      <c r="W741" s="285"/>
      <c r="X741" s="2"/>
      <c r="Y741" s="145"/>
      <c r="Z741" s="71"/>
      <c r="AA741" s="232"/>
      <c r="AB741" s="72"/>
      <c r="AC741" s="145"/>
      <c r="AD741" s="71"/>
      <c r="AE741" s="308"/>
      <c r="AF741" s="225" t="s">
        <v>7391</v>
      </c>
      <c r="AG741" s="103" t="s">
        <v>7390</v>
      </c>
      <c r="AH741" s="162">
        <v>0.5</v>
      </c>
      <c r="AI741" s="162"/>
      <c r="AJ741" s="162"/>
      <c r="AK741" s="163"/>
      <c r="AL741" s="105">
        <f>ROUND(ROUND(ROUND(P733*Y740,0)*$AD$587,0)*AH741,0)</f>
        <v>209</v>
      </c>
      <c r="AM741" s="66"/>
    </row>
    <row r="742" spans="1:39" ht="16.75" customHeight="1" x14ac:dyDescent="0.3">
      <c r="A742" s="11">
        <v>33</v>
      </c>
      <c r="B742" s="14" t="s">
        <v>5690</v>
      </c>
      <c r="C742" s="10" t="s">
        <v>17002</v>
      </c>
      <c r="D742" s="128"/>
      <c r="E742" s="129"/>
      <c r="F742" s="129"/>
      <c r="G742" s="129"/>
      <c r="H742" s="129"/>
      <c r="I742" s="129"/>
      <c r="J742" s="129"/>
      <c r="K742" s="130"/>
      <c r="L742" s="2"/>
      <c r="M742" s="2"/>
      <c r="N742" s="58"/>
      <c r="O742" s="81"/>
      <c r="P742" s="185"/>
      <c r="Q742" s="2"/>
      <c r="R742" s="2"/>
      <c r="S742" s="44"/>
      <c r="T742" s="45"/>
      <c r="U742" s="2"/>
      <c r="V742" s="2"/>
      <c r="W742" s="2"/>
      <c r="X742" s="2"/>
      <c r="Y742" s="145"/>
      <c r="Z742" s="71"/>
      <c r="AA742" s="232"/>
      <c r="AB742" s="72"/>
      <c r="AC742" s="145"/>
      <c r="AD742" s="71"/>
      <c r="AE742" s="36"/>
      <c r="AF742" s="201"/>
      <c r="AG742" s="55"/>
      <c r="AH742" s="141"/>
      <c r="AI742" s="268" t="s">
        <v>7356</v>
      </c>
      <c r="AJ742" s="53">
        <v>5</v>
      </c>
      <c r="AK742" s="181" t="s">
        <v>7357</v>
      </c>
      <c r="AL742" s="98">
        <f>ROUND(ROUND(P733*Y740,0)*$AD$587-AJ742,0)</f>
        <v>412</v>
      </c>
      <c r="AM742" s="66"/>
    </row>
    <row r="743" spans="1:39" ht="16.75" customHeight="1" x14ac:dyDescent="0.3">
      <c r="A743" s="99">
        <v>33</v>
      </c>
      <c r="B743" s="100" t="s">
        <v>5689</v>
      </c>
      <c r="C743" s="192" t="s">
        <v>17001</v>
      </c>
      <c r="D743" s="128"/>
      <c r="E743" s="129"/>
      <c r="F743" s="129"/>
      <c r="G743" s="129"/>
      <c r="H743" s="129"/>
      <c r="I743" s="129"/>
      <c r="J743" s="129"/>
      <c r="K743" s="130"/>
      <c r="L743" s="2"/>
      <c r="M743" s="2"/>
      <c r="N743" s="58"/>
      <c r="O743" s="81"/>
      <c r="P743" s="185"/>
      <c r="Q743" s="2"/>
      <c r="R743" s="2"/>
      <c r="S743" s="44"/>
      <c r="T743" s="45"/>
      <c r="U743" s="2"/>
      <c r="V743" s="2"/>
      <c r="W743" s="2"/>
      <c r="X743" s="2"/>
      <c r="Y743" s="145"/>
      <c r="Z743" s="71"/>
      <c r="AA743" s="232"/>
      <c r="AB743" s="72"/>
      <c r="AC743" s="145"/>
      <c r="AD743" s="71"/>
      <c r="AE743" s="307" t="s">
        <v>12369</v>
      </c>
      <c r="AF743" s="225" t="s">
        <v>7358</v>
      </c>
      <c r="AG743" s="103" t="s">
        <v>7390</v>
      </c>
      <c r="AH743" s="162">
        <v>0.7</v>
      </c>
      <c r="AI743" s="269"/>
      <c r="AJ743" s="136"/>
      <c r="AK743" s="75"/>
      <c r="AL743" s="105">
        <f>ROUND(ROUND(ROUND(P733*Y740,0)*$AD$587,0)*AH743-AJ742,0)</f>
        <v>287</v>
      </c>
      <c r="AM743" s="66"/>
    </row>
    <row r="744" spans="1:39" ht="16.75" customHeight="1" x14ac:dyDescent="0.3">
      <c r="A744" s="99">
        <v>33</v>
      </c>
      <c r="B744" s="100" t="s">
        <v>5688</v>
      </c>
      <c r="C744" s="192" t="s">
        <v>17000</v>
      </c>
      <c r="D744" s="128"/>
      <c r="E744" s="129"/>
      <c r="F744" s="129"/>
      <c r="G744" s="129"/>
      <c r="H744" s="129"/>
      <c r="I744" s="129"/>
      <c r="J744" s="129"/>
      <c r="K744" s="130"/>
      <c r="L744" s="2"/>
      <c r="M744" s="2"/>
      <c r="N744" s="58"/>
      <c r="O744" s="81"/>
      <c r="P744" s="185"/>
      <c r="Q744" s="2"/>
      <c r="R744" s="2"/>
      <c r="S744" s="44"/>
      <c r="T744" s="43"/>
      <c r="U744" s="8"/>
      <c r="V744" s="8"/>
      <c r="W744" s="8"/>
      <c r="X744" s="8"/>
      <c r="Y744" s="180"/>
      <c r="Z744" s="73"/>
      <c r="AA744" s="232"/>
      <c r="AB744" s="72"/>
      <c r="AC744" s="145"/>
      <c r="AD744" s="71"/>
      <c r="AE744" s="308"/>
      <c r="AF744" s="225" t="s">
        <v>7391</v>
      </c>
      <c r="AG744" s="103" t="s">
        <v>7390</v>
      </c>
      <c r="AH744" s="162">
        <v>0.5</v>
      </c>
      <c r="AI744" s="270"/>
      <c r="AJ744" s="144"/>
      <c r="AK744" s="150"/>
      <c r="AL744" s="105">
        <f>ROUND(ROUND(ROUND(P733*Y740,0)*$AD$587,0)*AH744-AJ742,0)</f>
        <v>204</v>
      </c>
      <c r="AM744" s="66"/>
    </row>
    <row r="745" spans="1:39" ht="16.75" customHeight="1" x14ac:dyDescent="0.3">
      <c r="A745" s="11">
        <v>33</v>
      </c>
      <c r="B745" s="14" t="s">
        <v>5687</v>
      </c>
      <c r="C745" s="10" t="s">
        <v>16999</v>
      </c>
      <c r="D745" s="45"/>
      <c r="E745" s="2"/>
      <c r="F745" s="2"/>
      <c r="G745" s="2"/>
      <c r="H745" s="2"/>
      <c r="I745" s="2"/>
      <c r="J745" s="2"/>
      <c r="K745" s="44"/>
      <c r="L745" s="2"/>
      <c r="M745" s="2"/>
      <c r="N745" s="58"/>
      <c r="O745" s="81"/>
      <c r="P745" s="167" t="s">
        <v>12784</v>
      </c>
      <c r="Q745" s="36"/>
      <c r="R745" s="36"/>
      <c r="S745" s="50"/>
      <c r="T745" s="49"/>
      <c r="U745" s="36"/>
      <c r="V745" s="36"/>
      <c r="W745" s="36"/>
      <c r="X745" s="36"/>
      <c r="Y745" s="217"/>
      <c r="Z745" s="50"/>
      <c r="AA745" s="12"/>
      <c r="AB745" s="45"/>
      <c r="AC745" s="2"/>
      <c r="AD745" s="44"/>
      <c r="AE745" s="36"/>
      <c r="AF745" s="53"/>
      <c r="AG745" s="36"/>
      <c r="AH745" s="36"/>
      <c r="AI745" s="36"/>
      <c r="AJ745" s="36"/>
      <c r="AK745" s="50"/>
      <c r="AL745" s="98">
        <f>ROUND(P751*$AD$587,0)</f>
        <v>377</v>
      </c>
      <c r="AM745" s="16"/>
    </row>
    <row r="746" spans="1:39" ht="16.75" customHeight="1" x14ac:dyDescent="0.3">
      <c r="A746" s="99">
        <v>33</v>
      </c>
      <c r="B746" s="100" t="s">
        <v>5686</v>
      </c>
      <c r="C746" s="192" t="s">
        <v>16998</v>
      </c>
      <c r="D746" s="45"/>
      <c r="E746" s="2"/>
      <c r="F746" s="2"/>
      <c r="G746" s="2"/>
      <c r="H746" s="2"/>
      <c r="I746" s="2"/>
      <c r="J746" s="2"/>
      <c r="K746" s="44"/>
      <c r="L746" s="2"/>
      <c r="M746" s="2"/>
      <c r="N746" s="58"/>
      <c r="O746" s="81"/>
      <c r="P746" s="185"/>
      <c r="Q746" s="2"/>
      <c r="R746" s="2"/>
      <c r="S746" s="44"/>
      <c r="T746" s="45"/>
      <c r="U746" s="2"/>
      <c r="V746" s="2"/>
      <c r="W746" s="2"/>
      <c r="X746" s="2"/>
      <c r="Y746" s="145"/>
      <c r="Z746" s="71"/>
      <c r="AA746" s="232"/>
      <c r="AB746" s="72"/>
      <c r="AC746" s="145"/>
      <c r="AD746" s="71"/>
      <c r="AE746" s="307" t="s">
        <v>12369</v>
      </c>
      <c r="AF746" s="225" t="s">
        <v>7358</v>
      </c>
      <c r="AG746" s="103" t="s">
        <v>7390</v>
      </c>
      <c r="AH746" s="162">
        <v>0.7</v>
      </c>
      <c r="AI746" s="162"/>
      <c r="AJ746" s="162"/>
      <c r="AK746" s="163"/>
      <c r="AL746" s="105">
        <f>ROUND(ROUND(P751*$AD$587,0)*AH746,0)</f>
        <v>264</v>
      </c>
      <c r="AM746" s="16"/>
    </row>
    <row r="747" spans="1:39" ht="16.75" customHeight="1" x14ac:dyDescent="0.3">
      <c r="A747" s="99">
        <v>33</v>
      </c>
      <c r="B747" s="100" t="s">
        <v>5685</v>
      </c>
      <c r="C747" s="192" t="s">
        <v>16997</v>
      </c>
      <c r="D747" s="128"/>
      <c r="E747" s="129"/>
      <c r="F747" s="129"/>
      <c r="G747" s="129"/>
      <c r="H747" s="129"/>
      <c r="I747" s="129"/>
      <c r="J747" s="129"/>
      <c r="K747" s="130"/>
      <c r="L747" s="2"/>
      <c r="M747" s="2"/>
      <c r="N747" s="58"/>
      <c r="O747" s="81"/>
      <c r="P747" s="185"/>
      <c r="Q747" s="2"/>
      <c r="R747" s="2"/>
      <c r="S747" s="44"/>
      <c r="T747" s="45"/>
      <c r="U747" s="2"/>
      <c r="V747" s="2"/>
      <c r="W747" s="2"/>
      <c r="X747" s="2"/>
      <c r="Y747" s="145"/>
      <c r="Z747" s="71"/>
      <c r="AA747" s="232"/>
      <c r="AB747" s="72"/>
      <c r="AC747" s="145"/>
      <c r="AD747" s="71"/>
      <c r="AE747" s="308"/>
      <c r="AF747" s="225" t="s">
        <v>7391</v>
      </c>
      <c r="AG747" s="103" t="s">
        <v>7390</v>
      </c>
      <c r="AH747" s="162">
        <v>0.5</v>
      </c>
      <c r="AI747" s="162"/>
      <c r="AJ747" s="162"/>
      <c r="AK747" s="163"/>
      <c r="AL747" s="105">
        <f>ROUND(ROUND(P751*$AD$587,0)*AH747,0)</f>
        <v>189</v>
      </c>
      <c r="AM747" s="66"/>
    </row>
    <row r="748" spans="1:39" ht="16.75" customHeight="1" x14ac:dyDescent="0.3">
      <c r="A748" s="11">
        <v>33</v>
      </c>
      <c r="B748" s="14" t="s">
        <v>5684</v>
      </c>
      <c r="C748" s="10" t="s">
        <v>16996</v>
      </c>
      <c r="D748" s="128"/>
      <c r="E748" s="129"/>
      <c r="F748" s="129"/>
      <c r="G748" s="129"/>
      <c r="H748" s="129"/>
      <c r="I748" s="129"/>
      <c r="J748" s="129"/>
      <c r="K748" s="130"/>
      <c r="L748" s="2"/>
      <c r="M748" s="2"/>
      <c r="N748" s="58"/>
      <c r="O748" s="81"/>
      <c r="P748" s="185"/>
      <c r="Q748" s="2"/>
      <c r="R748" s="2"/>
      <c r="S748" s="44"/>
      <c r="T748" s="45"/>
      <c r="U748" s="2"/>
      <c r="V748" s="2"/>
      <c r="W748" s="2"/>
      <c r="X748" s="2"/>
      <c r="Y748" s="145"/>
      <c r="Z748" s="71"/>
      <c r="AA748" s="232"/>
      <c r="AB748" s="72"/>
      <c r="AC748" s="145"/>
      <c r="AD748" s="71"/>
      <c r="AE748" s="36"/>
      <c r="AF748" s="201"/>
      <c r="AG748" s="55"/>
      <c r="AH748" s="141"/>
      <c r="AI748" s="268" t="s">
        <v>7356</v>
      </c>
      <c r="AJ748" s="53">
        <v>5</v>
      </c>
      <c r="AK748" s="181" t="s">
        <v>7357</v>
      </c>
      <c r="AL748" s="98">
        <f>ROUND(P751*$AD$587-AJ748,0)</f>
        <v>372</v>
      </c>
      <c r="AM748" s="66"/>
    </row>
    <row r="749" spans="1:39" ht="16.75" customHeight="1" x14ac:dyDescent="0.3">
      <c r="A749" s="99">
        <v>33</v>
      </c>
      <c r="B749" s="100" t="s">
        <v>5683</v>
      </c>
      <c r="C749" s="192" t="s">
        <v>16995</v>
      </c>
      <c r="D749" s="128"/>
      <c r="E749" s="129"/>
      <c r="F749" s="129"/>
      <c r="G749" s="129"/>
      <c r="H749" s="129"/>
      <c r="I749" s="129"/>
      <c r="J749" s="129"/>
      <c r="K749" s="130"/>
      <c r="L749" s="2"/>
      <c r="M749" s="2"/>
      <c r="N749" s="58"/>
      <c r="O749" s="81"/>
      <c r="P749" s="185"/>
      <c r="Q749" s="2"/>
      <c r="R749" s="2"/>
      <c r="S749" s="44"/>
      <c r="T749" s="45"/>
      <c r="U749" s="2"/>
      <c r="V749" s="2"/>
      <c r="W749" s="2"/>
      <c r="X749" s="2"/>
      <c r="Y749" s="145"/>
      <c r="Z749" s="71"/>
      <c r="AA749" s="232"/>
      <c r="AB749" s="72"/>
      <c r="AC749" s="145"/>
      <c r="AD749" s="71"/>
      <c r="AE749" s="307" t="s">
        <v>12369</v>
      </c>
      <c r="AF749" s="225" t="s">
        <v>7358</v>
      </c>
      <c r="AG749" s="103" t="s">
        <v>7390</v>
      </c>
      <c r="AH749" s="162">
        <v>0.7</v>
      </c>
      <c r="AI749" s="269"/>
      <c r="AJ749" s="136"/>
      <c r="AK749" s="75"/>
      <c r="AL749" s="105">
        <f>ROUND(ROUND(P751*$AD$587,0)*AH749-AJ748,0)</f>
        <v>259</v>
      </c>
      <c r="AM749" s="66"/>
    </row>
    <row r="750" spans="1:39" ht="16.75" customHeight="1" x14ac:dyDescent="0.3">
      <c r="A750" s="99">
        <v>33</v>
      </c>
      <c r="B750" s="100" t="s">
        <v>5682</v>
      </c>
      <c r="C750" s="192" t="s">
        <v>16994</v>
      </c>
      <c r="D750" s="128"/>
      <c r="E750" s="129"/>
      <c r="F750" s="129"/>
      <c r="G750" s="129"/>
      <c r="H750" s="129"/>
      <c r="I750" s="129"/>
      <c r="J750" s="129"/>
      <c r="K750" s="130"/>
      <c r="L750" s="2"/>
      <c r="M750" s="2"/>
      <c r="N750" s="58"/>
      <c r="O750" s="81"/>
      <c r="P750" s="185"/>
      <c r="Q750" s="2"/>
      <c r="R750" s="2"/>
      <c r="S750" s="44"/>
      <c r="T750" s="45"/>
      <c r="U750" s="2"/>
      <c r="V750" s="2"/>
      <c r="W750" s="2"/>
      <c r="X750" s="2"/>
      <c r="Y750" s="145"/>
      <c r="Z750" s="71"/>
      <c r="AA750" s="232"/>
      <c r="AB750" s="72"/>
      <c r="AC750" s="145"/>
      <c r="AD750" s="71"/>
      <c r="AE750" s="308"/>
      <c r="AF750" s="225" t="s">
        <v>7391</v>
      </c>
      <c r="AG750" s="103" t="s">
        <v>7390</v>
      </c>
      <c r="AH750" s="162">
        <v>0.5</v>
      </c>
      <c r="AI750" s="270"/>
      <c r="AJ750" s="144"/>
      <c r="AK750" s="150"/>
      <c r="AL750" s="105">
        <f>ROUND(ROUND(P751*$AD$587,0)*AH750-AJ748,0)</f>
        <v>184</v>
      </c>
      <c r="AM750" s="66"/>
    </row>
    <row r="751" spans="1:39" ht="16.75" customHeight="1" x14ac:dyDescent="0.3">
      <c r="A751" s="11">
        <v>33</v>
      </c>
      <c r="B751" s="14" t="s">
        <v>5681</v>
      </c>
      <c r="C751" s="10" t="s">
        <v>16993</v>
      </c>
      <c r="D751" s="45"/>
      <c r="E751" s="2"/>
      <c r="F751" s="2"/>
      <c r="G751" s="2"/>
      <c r="H751" s="2"/>
      <c r="I751" s="2"/>
      <c r="J751" s="2"/>
      <c r="K751" s="44"/>
      <c r="L751" s="2"/>
      <c r="M751" s="2"/>
      <c r="N751" s="58"/>
      <c r="O751" s="81"/>
      <c r="P751" s="271">
        <f>'21共同生活援助（日中支援型）'!P463</f>
        <v>539</v>
      </c>
      <c r="Q751" s="272"/>
      <c r="R751" s="2" t="s">
        <v>7388</v>
      </c>
      <c r="S751" s="44"/>
      <c r="T751" s="281" t="s">
        <v>7380</v>
      </c>
      <c r="U751" s="282"/>
      <c r="V751" s="282"/>
      <c r="W751" s="282"/>
      <c r="X751" s="36"/>
      <c r="Y751" s="217"/>
      <c r="Z751" s="74"/>
      <c r="AA751" s="232"/>
      <c r="AB751" s="72"/>
      <c r="AC751" s="145"/>
      <c r="AD751" s="71"/>
      <c r="AE751" s="36"/>
      <c r="AF751" s="194"/>
      <c r="AG751" s="7"/>
      <c r="AH751" s="7"/>
      <c r="AI751" s="36"/>
      <c r="AJ751" s="7"/>
      <c r="AK751" s="37"/>
      <c r="AL751" s="98">
        <f>ROUND(ROUND(P751*Y752,0)*$AD$587,0)</f>
        <v>351</v>
      </c>
      <c r="AM751" s="66"/>
    </row>
    <row r="752" spans="1:39" ht="16.75" customHeight="1" x14ac:dyDescent="0.3">
      <c r="A752" s="99">
        <v>33</v>
      </c>
      <c r="B752" s="100" t="s">
        <v>5680</v>
      </c>
      <c r="C752" s="192" t="s">
        <v>16992</v>
      </c>
      <c r="D752" s="45"/>
      <c r="E752" s="2"/>
      <c r="F752" s="2"/>
      <c r="G752" s="2"/>
      <c r="H752" s="2"/>
      <c r="I752" s="2"/>
      <c r="J752" s="2"/>
      <c r="K752" s="44"/>
      <c r="L752" s="2"/>
      <c r="M752" s="2"/>
      <c r="N752" s="58"/>
      <c r="O752" s="81"/>
      <c r="P752" s="72"/>
      <c r="Q752" s="145"/>
      <c r="R752" s="2"/>
      <c r="S752" s="44"/>
      <c r="T752" s="284"/>
      <c r="U752" s="285"/>
      <c r="V752" s="285"/>
      <c r="W752" s="285"/>
      <c r="X752" s="136" t="s">
        <v>7404</v>
      </c>
      <c r="Y752" s="273">
        <v>0.93</v>
      </c>
      <c r="Z752" s="274"/>
      <c r="AA752" s="233"/>
      <c r="AB752" s="156"/>
      <c r="AC752" s="155"/>
      <c r="AD752" s="157"/>
      <c r="AE752" s="307" t="s">
        <v>12369</v>
      </c>
      <c r="AF752" s="225" t="s">
        <v>7358</v>
      </c>
      <c r="AG752" s="103" t="s">
        <v>7390</v>
      </c>
      <c r="AH752" s="162">
        <v>0.7</v>
      </c>
      <c r="AI752" s="162"/>
      <c r="AJ752" s="162"/>
      <c r="AK752" s="163"/>
      <c r="AL752" s="105">
        <f>ROUND(ROUND(ROUND(P751*Y752,0)*$AD$587,0)*AH752,0)</f>
        <v>246</v>
      </c>
      <c r="AM752" s="66"/>
    </row>
    <row r="753" spans="1:39" ht="16.75" customHeight="1" x14ac:dyDescent="0.3">
      <c r="A753" s="99">
        <v>33</v>
      </c>
      <c r="B753" s="100" t="s">
        <v>5679</v>
      </c>
      <c r="C753" s="192" t="s">
        <v>16991</v>
      </c>
      <c r="D753" s="128"/>
      <c r="E753" s="129"/>
      <c r="F753" s="129"/>
      <c r="G753" s="129"/>
      <c r="H753" s="129"/>
      <c r="I753" s="129"/>
      <c r="J753" s="129"/>
      <c r="K753" s="130"/>
      <c r="L753" s="2"/>
      <c r="M753" s="2"/>
      <c r="N753" s="58"/>
      <c r="O753" s="81"/>
      <c r="P753" s="185"/>
      <c r="Q753" s="2"/>
      <c r="R753" s="2"/>
      <c r="S753" s="44"/>
      <c r="T753" s="284"/>
      <c r="U753" s="285"/>
      <c r="V753" s="285"/>
      <c r="W753" s="285"/>
      <c r="X753" s="2"/>
      <c r="Y753" s="145"/>
      <c r="Z753" s="71"/>
      <c r="AA753" s="232"/>
      <c r="AB753" s="72"/>
      <c r="AC753" s="145"/>
      <c r="AD753" s="71"/>
      <c r="AE753" s="308"/>
      <c r="AF753" s="225" t="s">
        <v>7391</v>
      </c>
      <c r="AG753" s="103" t="s">
        <v>7390</v>
      </c>
      <c r="AH753" s="162">
        <v>0.5</v>
      </c>
      <c r="AI753" s="162"/>
      <c r="AJ753" s="162"/>
      <c r="AK753" s="163"/>
      <c r="AL753" s="105">
        <f>ROUND(ROUND(ROUND(P751*Y752,0)*$AD$587,0)*AH753,0)</f>
        <v>176</v>
      </c>
      <c r="AM753" s="66"/>
    </row>
    <row r="754" spans="1:39" ht="16.75" customHeight="1" x14ac:dyDescent="0.3">
      <c r="A754" s="11">
        <v>33</v>
      </c>
      <c r="B754" s="14" t="s">
        <v>5678</v>
      </c>
      <c r="C754" s="10" t="s">
        <v>16990</v>
      </c>
      <c r="D754" s="128"/>
      <c r="E754" s="129"/>
      <c r="F754" s="129"/>
      <c r="G754" s="129"/>
      <c r="H754" s="129"/>
      <c r="I754" s="129"/>
      <c r="J754" s="129"/>
      <c r="K754" s="130"/>
      <c r="L754" s="2"/>
      <c r="M754" s="2"/>
      <c r="N754" s="58"/>
      <c r="O754" s="81"/>
      <c r="P754" s="185"/>
      <c r="Q754" s="2"/>
      <c r="R754" s="2"/>
      <c r="S754" s="44"/>
      <c r="T754" s="45"/>
      <c r="U754" s="2"/>
      <c r="V754" s="2"/>
      <c r="W754" s="2"/>
      <c r="X754" s="2"/>
      <c r="Y754" s="145"/>
      <c r="Z754" s="71"/>
      <c r="AA754" s="232"/>
      <c r="AB754" s="72"/>
      <c r="AC754" s="145"/>
      <c r="AD754" s="71"/>
      <c r="AE754" s="36"/>
      <c r="AF754" s="201"/>
      <c r="AG754" s="55"/>
      <c r="AH754" s="141"/>
      <c r="AI754" s="268" t="s">
        <v>7356</v>
      </c>
      <c r="AJ754" s="53">
        <v>5</v>
      </c>
      <c r="AK754" s="181" t="s">
        <v>7357</v>
      </c>
      <c r="AL754" s="98">
        <f>ROUND(ROUND(P751*Y752,0)*$AD$587-AJ754,0)</f>
        <v>346</v>
      </c>
      <c r="AM754" s="66"/>
    </row>
    <row r="755" spans="1:39" ht="16.75" customHeight="1" x14ac:dyDescent="0.3">
      <c r="A755" s="99">
        <v>33</v>
      </c>
      <c r="B755" s="100" t="s">
        <v>5677</v>
      </c>
      <c r="C755" s="192" t="s">
        <v>16989</v>
      </c>
      <c r="D755" s="128"/>
      <c r="E755" s="129"/>
      <c r="F755" s="129"/>
      <c r="G755" s="129"/>
      <c r="H755" s="129"/>
      <c r="I755" s="129"/>
      <c r="J755" s="129"/>
      <c r="K755" s="130"/>
      <c r="L755" s="2"/>
      <c r="M755" s="2"/>
      <c r="N755" s="58"/>
      <c r="O755" s="81"/>
      <c r="P755" s="185"/>
      <c r="Q755" s="2"/>
      <c r="R755" s="2"/>
      <c r="S755" s="44"/>
      <c r="T755" s="45"/>
      <c r="U755" s="2"/>
      <c r="V755" s="2"/>
      <c r="W755" s="2"/>
      <c r="X755" s="2"/>
      <c r="Y755" s="145"/>
      <c r="Z755" s="71"/>
      <c r="AA755" s="232"/>
      <c r="AB755" s="72"/>
      <c r="AC755" s="145"/>
      <c r="AD755" s="71"/>
      <c r="AE755" s="307" t="s">
        <v>12369</v>
      </c>
      <c r="AF755" s="225" t="s">
        <v>7358</v>
      </c>
      <c r="AG755" s="103" t="s">
        <v>7390</v>
      </c>
      <c r="AH755" s="162">
        <v>0.7</v>
      </c>
      <c r="AI755" s="269"/>
      <c r="AJ755" s="136"/>
      <c r="AK755" s="75"/>
      <c r="AL755" s="105">
        <f>ROUND(ROUND(ROUND(P751*Y752,0)*$AD$587,0)*AH755-AJ754,0)</f>
        <v>241</v>
      </c>
      <c r="AM755" s="66"/>
    </row>
    <row r="756" spans="1:39" ht="16.75" customHeight="1" x14ac:dyDescent="0.3">
      <c r="A756" s="99">
        <v>33</v>
      </c>
      <c r="B756" s="100" t="s">
        <v>5676</v>
      </c>
      <c r="C756" s="192" t="s">
        <v>16988</v>
      </c>
      <c r="D756" s="128"/>
      <c r="E756" s="129"/>
      <c r="F756" s="129"/>
      <c r="G756" s="129"/>
      <c r="H756" s="129"/>
      <c r="I756" s="129"/>
      <c r="J756" s="129"/>
      <c r="K756" s="130"/>
      <c r="L756" s="2"/>
      <c r="M756" s="2"/>
      <c r="N756" s="58"/>
      <c r="O756" s="81"/>
      <c r="P756" s="185"/>
      <c r="Q756" s="2"/>
      <c r="R756" s="2"/>
      <c r="S756" s="44"/>
      <c r="T756" s="43"/>
      <c r="U756" s="8"/>
      <c r="V756" s="8"/>
      <c r="W756" s="8"/>
      <c r="X756" s="8"/>
      <c r="Y756" s="180"/>
      <c r="Z756" s="73"/>
      <c r="AA756" s="232"/>
      <c r="AB756" s="72"/>
      <c r="AC756" s="145"/>
      <c r="AD756" s="71"/>
      <c r="AE756" s="308"/>
      <c r="AF756" s="225" t="s">
        <v>7391</v>
      </c>
      <c r="AG756" s="103" t="s">
        <v>7390</v>
      </c>
      <c r="AH756" s="162">
        <v>0.5</v>
      </c>
      <c r="AI756" s="270"/>
      <c r="AJ756" s="144"/>
      <c r="AK756" s="150"/>
      <c r="AL756" s="105">
        <f>ROUND(ROUND(ROUND(P751*Y752,0)*$AD$587,0)*AH756-AJ754,0)</f>
        <v>171</v>
      </c>
      <c r="AM756" s="66"/>
    </row>
    <row r="757" spans="1:39" ht="16.75" customHeight="1" x14ac:dyDescent="0.3">
      <c r="A757" s="11">
        <v>33</v>
      </c>
      <c r="B757" s="14" t="s">
        <v>5675</v>
      </c>
      <c r="C757" s="10" t="s">
        <v>16987</v>
      </c>
      <c r="D757" s="45"/>
      <c r="E757" s="2"/>
      <c r="F757" s="2"/>
      <c r="G757" s="2"/>
      <c r="H757" s="2"/>
      <c r="I757" s="2"/>
      <c r="J757" s="2"/>
      <c r="K757" s="44"/>
      <c r="L757" s="2"/>
      <c r="M757" s="2"/>
      <c r="N757" s="58"/>
      <c r="O757" s="81"/>
      <c r="P757" s="185"/>
      <c r="Q757" s="2"/>
      <c r="R757" s="2"/>
      <c r="S757" s="44"/>
      <c r="T757" s="281" t="s">
        <v>13491</v>
      </c>
      <c r="U757" s="282"/>
      <c r="V757" s="282"/>
      <c r="W757" s="282"/>
      <c r="X757" s="2"/>
      <c r="Y757" s="145"/>
      <c r="Z757" s="71"/>
      <c r="AA757" s="232"/>
      <c r="AB757" s="72"/>
      <c r="AC757" s="145"/>
      <c r="AD757" s="71"/>
      <c r="AE757" s="36"/>
      <c r="AF757" s="194"/>
      <c r="AG757" s="7"/>
      <c r="AH757" s="7"/>
      <c r="AI757" s="36"/>
      <c r="AJ757" s="7"/>
      <c r="AK757" s="37"/>
      <c r="AL757" s="98">
        <f>ROUND(ROUND(P751*Y758,0)*$AD$587,0)</f>
        <v>358</v>
      </c>
      <c r="AM757" s="66"/>
    </row>
    <row r="758" spans="1:39" ht="16.75" customHeight="1" x14ac:dyDescent="0.3">
      <c r="A758" s="99">
        <v>33</v>
      </c>
      <c r="B758" s="100" t="s">
        <v>5674</v>
      </c>
      <c r="C758" s="192" t="s">
        <v>16986</v>
      </c>
      <c r="D758" s="45"/>
      <c r="E758" s="2"/>
      <c r="F758" s="2"/>
      <c r="G758" s="2"/>
      <c r="H758" s="2"/>
      <c r="I758" s="2"/>
      <c r="J758" s="2"/>
      <c r="K758" s="44"/>
      <c r="L758" s="2"/>
      <c r="M758" s="2"/>
      <c r="N758" s="58"/>
      <c r="O758" s="81"/>
      <c r="P758" s="185"/>
      <c r="Q758" s="2"/>
      <c r="R758" s="2"/>
      <c r="S758" s="44"/>
      <c r="T758" s="284" t="s">
        <v>7405</v>
      </c>
      <c r="U758" s="285"/>
      <c r="V758" s="285"/>
      <c r="W758" s="285"/>
      <c r="X758" s="136" t="s">
        <v>7404</v>
      </c>
      <c r="Y758" s="273">
        <v>0.95</v>
      </c>
      <c r="Z758" s="274"/>
      <c r="AA758" s="233"/>
      <c r="AB758" s="156"/>
      <c r="AC758" s="155"/>
      <c r="AD758" s="157"/>
      <c r="AE758" s="307" t="s">
        <v>12369</v>
      </c>
      <c r="AF758" s="225" t="s">
        <v>7358</v>
      </c>
      <c r="AG758" s="103" t="s">
        <v>7390</v>
      </c>
      <c r="AH758" s="162">
        <v>0.7</v>
      </c>
      <c r="AI758" s="162"/>
      <c r="AJ758" s="162"/>
      <c r="AK758" s="163"/>
      <c r="AL758" s="105">
        <f>ROUND(ROUND(ROUND(P751*Y758,0)*$AD$587,0)*AH758,0)</f>
        <v>251</v>
      </c>
      <c r="AM758" s="66"/>
    </row>
    <row r="759" spans="1:39" ht="16.75" customHeight="1" x14ac:dyDescent="0.3">
      <c r="A759" s="99">
        <v>33</v>
      </c>
      <c r="B759" s="100" t="s">
        <v>5673</v>
      </c>
      <c r="C759" s="192" t="s">
        <v>16985</v>
      </c>
      <c r="D759" s="128"/>
      <c r="E759" s="129"/>
      <c r="F759" s="129"/>
      <c r="G759" s="129"/>
      <c r="H759" s="129"/>
      <c r="I759" s="129"/>
      <c r="J759" s="129"/>
      <c r="K759" s="130"/>
      <c r="L759" s="2"/>
      <c r="M759" s="2"/>
      <c r="N759" s="58"/>
      <c r="O759" s="81"/>
      <c r="P759" s="185"/>
      <c r="Q759" s="2"/>
      <c r="R759" s="2"/>
      <c r="S759" s="44"/>
      <c r="T759" s="284"/>
      <c r="U759" s="285"/>
      <c r="V759" s="285"/>
      <c r="W759" s="285"/>
      <c r="X759" s="2"/>
      <c r="Y759" s="145"/>
      <c r="Z759" s="71"/>
      <c r="AA759" s="232"/>
      <c r="AB759" s="72"/>
      <c r="AC759" s="145"/>
      <c r="AD759" s="71"/>
      <c r="AE759" s="308"/>
      <c r="AF759" s="225" t="s">
        <v>7391</v>
      </c>
      <c r="AG759" s="103" t="s">
        <v>7390</v>
      </c>
      <c r="AH759" s="162">
        <v>0.5</v>
      </c>
      <c r="AI759" s="162"/>
      <c r="AJ759" s="162"/>
      <c r="AK759" s="163"/>
      <c r="AL759" s="105">
        <f>ROUND(ROUND(ROUND(P751*Y758,0)*$AD$587,0)*AH759,0)</f>
        <v>179</v>
      </c>
      <c r="AM759" s="66"/>
    </row>
    <row r="760" spans="1:39" ht="16.75" customHeight="1" x14ac:dyDescent="0.3">
      <c r="A760" s="11">
        <v>33</v>
      </c>
      <c r="B760" s="14" t="s">
        <v>5672</v>
      </c>
      <c r="C760" s="10" t="s">
        <v>16984</v>
      </c>
      <c r="D760" s="128"/>
      <c r="E760" s="129"/>
      <c r="F760" s="129"/>
      <c r="G760" s="129"/>
      <c r="H760" s="129"/>
      <c r="I760" s="129"/>
      <c r="J760" s="129"/>
      <c r="K760" s="130"/>
      <c r="L760" s="2"/>
      <c r="M760" s="2"/>
      <c r="N760" s="58"/>
      <c r="O760" s="81"/>
      <c r="P760" s="185"/>
      <c r="Q760" s="2"/>
      <c r="R760" s="2"/>
      <c r="S760" s="44"/>
      <c r="T760" s="45"/>
      <c r="U760" s="2"/>
      <c r="V760" s="2"/>
      <c r="W760" s="2"/>
      <c r="X760" s="2"/>
      <c r="Y760" s="145"/>
      <c r="Z760" s="71"/>
      <c r="AA760" s="232"/>
      <c r="AB760" s="72"/>
      <c r="AC760" s="145"/>
      <c r="AD760" s="71"/>
      <c r="AE760" s="36"/>
      <c r="AF760" s="201"/>
      <c r="AG760" s="55"/>
      <c r="AH760" s="141"/>
      <c r="AI760" s="268" t="s">
        <v>7356</v>
      </c>
      <c r="AJ760" s="53">
        <v>5</v>
      </c>
      <c r="AK760" s="181" t="s">
        <v>7357</v>
      </c>
      <c r="AL760" s="98">
        <f>ROUND(ROUND(P751*Y758,0)*$AD$587-AJ760,0)</f>
        <v>353</v>
      </c>
      <c r="AM760" s="66"/>
    </row>
    <row r="761" spans="1:39" ht="16.75" customHeight="1" x14ac:dyDescent="0.3">
      <c r="A761" s="99">
        <v>33</v>
      </c>
      <c r="B761" s="100" t="s">
        <v>5671</v>
      </c>
      <c r="C761" s="192" t="s">
        <v>16983</v>
      </c>
      <c r="D761" s="128"/>
      <c r="E761" s="129"/>
      <c r="F761" s="129"/>
      <c r="G761" s="129"/>
      <c r="H761" s="129"/>
      <c r="I761" s="129"/>
      <c r="J761" s="129"/>
      <c r="K761" s="130"/>
      <c r="L761" s="2"/>
      <c r="M761" s="2"/>
      <c r="N761" s="58"/>
      <c r="O761" s="81"/>
      <c r="P761" s="185"/>
      <c r="Q761" s="2"/>
      <c r="R761" s="2"/>
      <c r="S761" s="44"/>
      <c r="T761" s="45"/>
      <c r="U761" s="2"/>
      <c r="V761" s="2"/>
      <c r="W761" s="2"/>
      <c r="X761" s="2"/>
      <c r="Y761" s="145"/>
      <c r="Z761" s="71"/>
      <c r="AA761" s="232"/>
      <c r="AB761" s="72"/>
      <c r="AC761" s="145"/>
      <c r="AD761" s="71"/>
      <c r="AE761" s="307" t="s">
        <v>12369</v>
      </c>
      <c r="AF761" s="225" t="s">
        <v>7358</v>
      </c>
      <c r="AG761" s="103" t="s">
        <v>7390</v>
      </c>
      <c r="AH761" s="162">
        <v>0.7</v>
      </c>
      <c r="AI761" s="269"/>
      <c r="AJ761" s="136"/>
      <c r="AK761" s="75"/>
      <c r="AL761" s="105">
        <f>ROUND(ROUND(ROUND(P751*Y758,0)*$AD$587,0)*AH761-AJ760,0)</f>
        <v>246</v>
      </c>
      <c r="AM761" s="66"/>
    </row>
    <row r="762" spans="1:39" ht="16.75" customHeight="1" x14ac:dyDescent="0.3">
      <c r="A762" s="99">
        <v>33</v>
      </c>
      <c r="B762" s="100" t="s">
        <v>5670</v>
      </c>
      <c r="C762" s="192" t="s">
        <v>16982</v>
      </c>
      <c r="D762" s="128"/>
      <c r="E762" s="129"/>
      <c r="F762" s="129"/>
      <c r="G762" s="129"/>
      <c r="H762" s="129"/>
      <c r="I762" s="129"/>
      <c r="J762" s="129"/>
      <c r="K762" s="130"/>
      <c r="L762" s="2"/>
      <c r="M762" s="2"/>
      <c r="N762" s="58"/>
      <c r="O762" s="81"/>
      <c r="P762" s="242"/>
      <c r="Q762" s="8"/>
      <c r="R762" s="8"/>
      <c r="S762" s="24"/>
      <c r="T762" s="43"/>
      <c r="U762" s="8"/>
      <c r="V762" s="8"/>
      <c r="W762" s="8"/>
      <c r="X762" s="8"/>
      <c r="Y762" s="180"/>
      <c r="Z762" s="73"/>
      <c r="AA762" s="232"/>
      <c r="AB762" s="72"/>
      <c r="AC762" s="145"/>
      <c r="AD762" s="71"/>
      <c r="AE762" s="308"/>
      <c r="AF762" s="225" t="s">
        <v>7391</v>
      </c>
      <c r="AG762" s="103" t="s">
        <v>7390</v>
      </c>
      <c r="AH762" s="162">
        <v>0.5</v>
      </c>
      <c r="AI762" s="270"/>
      <c r="AJ762" s="144"/>
      <c r="AK762" s="150"/>
      <c r="AL762" s="105">
        <f>ROUND(ROUND(ROUND(P751*Y758,0)*$AD$587,0)*AH762-AJ760,0)</f>
        <v>174</v>
      </c>
      <c r="AM762" s="66"/>
    </row>
    <row r="763" spans="1:39" ht="16.75" customHeight="1" x14ac:dyDescent="0.3">
      <c r="A763" s="11">
        <v>33</v>
      </c>
      <c r="B763" s="14" t="s">
        <v>5669</v>
      </c>
      <c r="C763" s="10" t="s">
        <v>16981</v>
      </c>
      <c r="D763" s="45"/>
      <c r="E763" s="2"/>
      <c r="F763" s="2"/>
      <c r="G763" s="2"/>
      <c r="H763" s="2"/>
      <c r="I763" s="2"/>
      <c r="J763" s="2"/>
      <c r="K763" s="44"/>
      <c r="L763" s="2"/>
      <c r="M763" s="2"/>
      <c r="N763" s="58"/>
      <c r="O763" s="81"/>
      <c r="P763" s="167" t="s">
        <v>12764</v>
      </c>
      <c r="Q763" s="36"/>
      <c r="R763" s="36"/>
      <c r="S763" s="50"/>
      <c r="T763" s="49"/>
      <c r="U763" s="36"/>
      <c r="V763" s="36"/>
      <c r="W763" s="36"/>
      <c r="X763" s="36"/>
      <c r="Y763" s="217"/>
      <c r="Z763" s="50"/>
      <c r="AA763" s="12"/>
      <c r="AB763" s="45"/>
      <c r="AC763" s="2"/>
      <c r="AD763" s="44"/>
      <c r="AE763" s="36"/>
      <c r="AF763" s="53"/>
      <c r="AG763" s="36"/>
      <c r="AH763" s="36"/>
      <c r="AI763" s="36"/>
      <c r="AJ763" s="36"/>
      <c r="AK763" s="50"/>
      <c r="AL763" s="98">
        <f>ROUND(P769*$AD$587,0)</f>
        <v>261</v>
      </c>
      <c r="AM763" s="16"/>
    </row>
    <row r="764" spans="1:39" ht="16.75" customHeight="1" x14ac:dyDescent="0.3">
      <c r="A764" s="99">
        <v>33</v>
      </c>
      <c r="B764" s="100" t="s">
        <v>5668</v>
      </c>
      <c r="C764" s="192" t="s">
        <v>16980</v>
      </c>
      <c r="D764" s="45"/>
      <c r="E764" s="2"/>
      <c r="F764" s="2"/>
      <c r="G764" s="2"/>
      <c r="H764" s="2"/>
      <c r="I764" s="2"/>
      <c r="J764" s="2"/>
      <c r="K764" s="44"/>
      <c r="L764" s="2"/>
      <c r="M764" s="2"/>
      <c r="N764" s="58"/>
      <c r="O764" s="81"/>
      <c r="P764" s="185"/>
      <c r="Q764" s="2"/>
      <c r="R764" s="2"/>
      <c r="S764" s="44"/>
      <c r="T764" s="45"/>
      <c r="U764" s="2"/>
      <c r="V764" s="2"/>
      <c r="W764" s="2"/>
      <c r="X764" s="2"/>
      <c r="Y764" s="145"/>
      <c r="Z764" s="71"/>
      <c r="AA764" s="232"/>
      <c r="AB764" s="72"/>
      <c r="AC764" s="145"/>
      <c r="AD764" s="71"/>
      <c r="AE764" s="307" t="s">
        <v>12369</v>
      </c>
      <c r="AF764" s="225" t="s">
        <v>7358</v>
      </c>
      <c r="AG764" s="103" t="s">
        <v>7390</v>
      </c>
      <c r="AH764" s="162">
        <v>0.7</v>
      </c>
      <c r="AI764" s="162"/>
      <c r="AJ764" s="162"/>
      <c r="AK764" s="163"/>
      <c r="AL764" s="105">
        <f>ROUND(ROUND(P769*$AD$587,0)*AH764,0)</f>
        <v>183</v>
      </c>
      <c r="AM764" s="16"/>
    </row>
    <row r="765" spans="1:39" ht="16.75" customHeight="1" x14ac:dyDescent="0.3">
      <c r="A765" s="99">
        <v>33</v>
      </c>
      <c r="B765" s="100" t="s">
        <v>5667</v>
      </c>
      <c r="C765" s="192" t="s">
        <v>16979</v>
      </c>
      <c r="D765" s="128"/>
      <c r="E765" s="129"/>
      <c r="F765" s="129"/>
      <c r="G765" s="129"/>
      <c r="H765" s="129"/>
      <c r="I765" s="129"/>
      <c r="J765" s="129"/>
      <c r="K765" s="130"/>
      <c r="L765" s="2"/>
      <c r="M765" s="2"/>
      <c r="N765" s="58"/>
      <c r="O765" s="81"/>
      <c r="P765" s="185"/>
      <c r="Q765" s="2"/>
      <c r="R765" s="2"/>
      <c r="S765" s="44"/>
      <c r="T765" s="45"/>
      <c r="U765" s="2"/>
      <c r="V765" s="2"/>
      <c r="W765" s="2"/>
      <c r="X765" s="2"/>
      <c r="Y765" s="145"/>
      <c r="Z765" s="71"/>
      <c r="AA765" s="232"/>
      <c r="AB765" s="72"/>
      <c r="AC765" s="145"/>
      <c r="AD765" s="71"/>
      <c r="AE765" s="308"/>
      <c r="AF765" s="225" t="s">
        <v>7391</v>
      </c>
      <c r="AG765" s="103" t="s">
        <v>7390</v>
      </c>
      <c r="AH765" s="162">
        <v>0.5</v>
      </c>
      <c r="AI765" s="162"/>
      <c r="AJ765" s="162"/>
      <c r="AK765" s="163"/>
      <c r="AL765" s="105">
        <f>ROUND(ROUND(P769*$AD$587,0)*AH765,0)</f>
        <v>131</v>
      </c>
      <c r="AM765" s="66"/>
    </row>
    <row r="766" spans="1:39" ht="16.75" customHeight="1" x14ac:dyDescent="0.3">
      <c r="A766" s="11">
        <v>33</v>
      </c>
      <c r="B766" s="14" t="s">
        <v>5666</v>
      </c>
      <c r="C766" s="10" t="s">
        <v>16978</v>
      </c>
      <c r="D766" s="128"/>
      <c r="E766" s="129"/>
      <c r="F766" s="129"/>
      <c r="G766" s="129"/>
      <c r="H766" s="129"/>
      <c r="I766" s="129"/>
      <c r="J766" s="129"/>
      <c r="K766" s="130"/>
      <c r="L766" s="2"/>
      <c r="M766" s="2"/>
      <c r="N766" s="58"/>
      <c r="O766" s="81"/>
      <c r="P766" s="185"/>
      <c r="Q766" s="2"/>
      <c r="R766" s="2"/>
      <c r="S766" s="44"/>
      <c r="T766" s="45"/>
      <c r="U766" s="2"/>
      <c r="V766" s="2"/>
      <c r="W766" s="2"/>
      <c r="X766" s="2"/>
      <c r="Y766" s="145"/>
      <c r="Z766" s="71"/>
      <c r="AA766" s="232"/>
      <c r="AB766" s="72"/>
      <c r="AC766" s="145"/>
      <c r="AD766" s="71"/>
      <c r="AE766" s="36"/>
      <c r="AF766" s="201"/>
      <c r="AG766" s="55"/>
      <c r="AH766" s="141"/>
      <c r="AI766" s="268" t="s">
        <v>7356</v>
      </c>
      <c r="AJ766" s="53">
        <v>5</v>
      </c>
      <c r="AK766" s="181" t="s">
        <v>7357</v>
      </c>
      <c r="AL766" s="98">
        <f>ROUND(P769*$AD$587-AJ766,0)</f>
        <v>256</v>
      </c>
      <c r="AM766" s="66"/>
    </row>
    <row r="767" spans="1:39" ht="16.75" customHeight="1" x14ac:dyDescent="0.3">
      <c r="A767" s="99">
        <v>33</v>
      </c>
      <c r="B767" s="100" t="s">
        <v>5665</v>
      </c>
      <c r="C767" s="192" t="s">
        <v>16977</v>
      </c>
      <c r="D767" s="128"/>
      <c r="E767" s="129"/>
      <c r="F767" s="129"/>
      <c r="G767" s="129"/>
      <c r="H767" s="129"/>
      <c r="I767" s="129"/>
      <c r="J767" s="129"/>
      <c r="K767" s="130"/>
      <c r="L767" s="2"/>
      <c r="M767" s="2"/>
      <c r="N767" s="58"/>
      <c r="O767" s="81"/>
      <c r="P767" s="185"/>
      <c r="Q767" s="2"/>
      <c r="R767" s="2"/>
      <c r="S767" s="44"/>
      <c r="T767" s="45"/>
      <c r="U767" s="2"/>
      <c r="V767" s="2"/>
      <c r="W767" s="2"/>
      <c r="X767" s="2"/>
      <c r="Y767" s="145"/>
      <c r="Z767" s="71"/>
      <c r="AA767" s="232"/>
      <c r="AB767" s="72"/>
      <c r="AC767" s="145"/>
      <c r="AD767" s="71"/>
      <c r="AE767" s="307" t="s">
        <v>12369</v>
      </c>
      <c r="AF767" s="225" t="s">
        <v>7358</v>
      </c>
      <c r="AG767" s="103" t="s">
        <v>7390</v>
      </c>
      <c r="AH767" s="162">
        <v>0.7</v>
      </c>
      <c r="AI767" s="269"/>
      <c r="AJ767" s="136"/>
      <c r="AK767" s="75"/>
      <c r="AL767" s="105">
        <f>ROUND(ROUND(P769*$AD$587,0)*AH767-AJ766,0)</f>
        <v>178</v>
      </c>
      <c r="AM767" s="66"/>
    </row>
    <row r="768" spans="1:39" ht="16.75" customHeight="1" x14ac:dyDescent="0.3">
      <c r="A768" s="99">
        <v>33</v>
      </c>
      <c r="B768" s="100" t="s">
        <v>5664</v>
      </c>
      <c r="C768" s="192" t="s">
        <v>16976</v>
      </c>
      <c r="D768" s="128"/>
      <c r="E768" s="129"/>
      <c r="F768" s="129"/>
      <c r="G768" s="129"/>
      <c r="H768" s="129"/>
      <c r="I768" s="129"/>
      <c r="J768" s="129"/>
      <c r="K768" s="130"/>
      <c r="L768" s="2"/>
      <c r="M768" s="2"/>
      <c r="N768" s="58"/>
      <c r="O768" s="81"/>
      <c r="P768" s="185"/>
      <c r="Q768" s="2"/>
      <c r="R768" s="2"/>
      <c r="S768" s="44"/>
      <c r="T768" s="45"/>
      <c r="U768" s="2"/>
      <c r="V768" s="2"/>
      <c r="W768" s="2"/>
      <c r="X768" s="2"/>
      <c r="Y768" s="145"/>
      <c r="Z768" s="71"/>
      <c r="AA768" s="232"/>
      <c r="AB768" s="72"/>
      <c r="AC768" s="145"/>
      <c r="AD768" s="71"/>
      <c r="AE768" s="308"/>
      <c r="AF768" s="225" t="s">
        <v>7391</v>
      </c>
      <c r="AG768" s="103" t="s">
        <v>7390</v>
      </c>
      <c r="AH768" s="162">
        <v>0.5</v>
      </c>
      <c r="AI768" s="270"/>
      <c r="AJ768" s="144"/>
      <c r="AK768" s="150"/>
      <c r="AL768" s="105">
        <f>ROUND(ROUND(P769*$AD$587,0)*AH768-AJ766,0)</f>
        <v>126</v>
      </c>
      <c r="AM768" s="66"/>
    </row>
    <row r="769" spans="1:39" ht="16.75" customHeight="1" x14ac:dyDescent="0.3">
      <c r="A769" s="11">
        <v>33</v>
      </c>
      <c r="B769" s="14" t="s">
        <v>5663</v>
      </c>
      <c r="C769" s="10" t="s">
        <v>16975</v>
      </c>
      <c r="D769" s="45"/>
      <c r="E769" s="2"/>
      <c r="F769" s="2"/>
      <c r="G769" s="2"/>
      <c r="H769" s="2"/>
      <c r="I769" s="2"/>
      <c r="J769" s="2"/>
      <c r="K769" s="44"/>
      <c r="L769" s="2"/>
      <c r="M769" s="2"/>
      <c r="N769" s="58"/>
      <c r="O769" s="81"/>
      <c r="P769" s="271">
        <f>'21共同生活援助（日中支援型）'!P481</f>
        <v>373</v>
      </c>
      <c r="Q769" s="272"/>
      <c r="R769" s="2" t="s">
        <v>7388</v>
      </c>
      <c r="S769" s="44"/>
      <c r="T769" s="281" t="s">
        <v>7380</v>
      </c>
      <c r="U769" s="282"/>
      <c r="V769" s="282"/>
      <c r="W769" s="282"/>
      <c r="X769" s="36"/>
      <c r="Y769" s="217"/>
      <c r="Z769" s="74"/>
      <c r="AA769" s="232"/>
      <c r="AB769" s="72"/>
      <c r="AC769" s="145"/>
      <c r="AD769" s="71"/>
      <c r="AE769" s="36"/>
      <c r="AF769" s="194"/>
      <c r="AG769" s="7"/>
      <c r="AH769" s="7"/>
      <c r="AI769" s="36"/>
      <c r="AJ769" s="7"/>
      <c r="AK769" s="37"/>
      <c r="AL769" s="98">
        <f>ROUND(ROUND(P769*Y770,0)*$AD$587,0)</f>
        <v>243</v>
      </c>
      <c r="AM769" s="66"/>
    </row>
    <row r="770" spans="1:39" ht="16.75" customHeight="1" x14ac:dyDescent="0.3">
      <c r="A770" s="99">
        <v>33</v>
      </c>
      <c r="B770" s="100" t="s">
        <v>5662</v>
      </c>
      <c r="C770" s="192" t="s">
        <v>16974</v>
      </c>
      <c r="D770" s="45"/>
      <c r="E770" s="2"/>
      <c r="F770" s="2"/>
      <c r="G770" s="2"/>
      <c r="H770" s="2"/>
      <c r="I770" s="2"/>
      <c r="J770" s="2"/>
      <c r="K770" s="44"/>
      <c r="L770" s="2"/>
      <c r="M770" s="2"/>
      <c r="N770" s="58"/>
      <c r="O770" s="81"/>
      <c r="P770" s="72"/>
      <c r="Q770" s="145"/>
      <c r="R770" s="2"/>
      <c r="S770" s="44"/>
      <c r="T770" s="284"/>
      <c r="U770" s="285"/>
      <c r="V770" s="285"/>
      <c r="W770" s="285"/>
      <c r="X770" s="136" t="s">
        <v>7404</v>
      </c>
      <c r="Y770" s="273">
        <v>0.93</v>
      </c>
      <c r="Z770" s="274"/>
      <c r="AA770" s="233"/>
      <c r="AB770" s="156"/>
      <c r="AC770" s="155"/>
      <c r="AD770" s="157"/>
      <c r="AE770" s="307" t="s">
        <v>12369</v>
      </c>
      <c r="AF770" s="225" t="s">
        <v>7358</v>
      </c>
      <c r="AG770" s="103" t="s">
        <v>7390</v>
      </c>
      <c r="AH770" s="162">
        <v>0.7</v>
      </c>
      <c r="AI770" s="162"/>
      <c r="AJ770" s="162"/>
      <c r="AK770" s="163"/>
      <c r="AL770" s="105">
        <f>ROUND(ROUND(ROUND(P769*Y770,0)*$AD$587,0)*AH770,0)</f>
        <v>170</v>
      </c>
      <c r="AM770" s="66"/>
    </row>
    <row r="771" spans="1:39" ht="16.75" customHeight="1" x14ac:dyDescent="0.3">
      <c r="A771" s="99">
        <v>33</v>
      </c>
      <c r="B771" s="100" t="s">
        <v>5661</v>
      </c>
      <c r="C771" s="192" t="s">
        <v>16973</v>
      </c>
      <c r="D771" s="128"/>
      <c r="E771" s="129"/>
      <c r="F771" s="129"/>
      <c r="G771" s="129"/>
      <c r="H771" s="129"/>
      <c r="I771" s="129"/>
      <c r="J771" s="129"/>
      <c r="K771" s="130"/>
      <c r="L771" s="2"/>
      <c r="M771" s="2"/>
      <c r="N771" s="58"/>
      <c r="O771" s="81"/>
      <c r="P771" s="185"/>
      <c r="Q771" s="2"/>
      <c r="R771" s="2"/>
      <c r="S771" s="44"/>
      <c r="T771" s="284"/>
      <c r="U771" s="285"/>
      <c r="V771" s="285"/>
      <c r="W771" s="285"/>
      <c r="X771" s="2"/>
      <c r="Y771" s="145"/>
      <c r="Z771" s="71"/>
      <c r="AA771" s="232"/>
      <c r="AB771" s="72"/>
      <c r="AC771" s="145"/>
      <c r="AD771" s="71"/>
      <c r="AE771" s="308"/>
      <c r="AF771" s="225" t="s">
        <v>7391</v>
      </c>
      <c r="AG771" s="103" t="s">
        <v>7390</v>
      </c>
      <c r="AH771" s="162">
        <v>0.5</v>
      </c>
      <c r="AI771" s="162"/>
      <c r="AJ771" s="162"/>
      <c r="AK771" s="163"/>
      <c r="AL771" s="105">
        <f>ROUND(ROUND(ROUND(P769*Y770,0)*$AD$587,0)*AH771,0)</f>
        <v>122</v>
      </c>
      <c r="AM771" s="66"/>
    </row>
    <row r="772" spans="1:39" ht="16.75" customHeight="1" x14ac:dyDescent="0.3">
      <c r="A772" s="11">
        <v>33</v>
      </c>
      <c r="B772" s="14" t="s">
        <v>5660</v>
      </c>
      <c r="C772" s="10" t="s">
        <v>16972</v>
      </c>
      <c r="D772" s="128"/>
      <c r="E772" s="129"/>
      <c r="F772" s="129"/>
      <c r="G772" s="129"/>
      <c r="H772" s="129"/>
      <c r="I772" s="129"/>
      <c r="J772" s="129"/>
      <c r="K772" s="130"/>
      <c r="L772" s="2"/>
      <c r="M772" s="2"/>
      <c r="N772" s="58"/>
      <c r="O772" s="81"/>
      <c r="P772" s="185"/>
      <c r="Q772" s="2"/>
      <c r="R772" s="2"/>
      <c r="S772" s="44"/>
      <c r="T772" s="45"/>
      <c r="U772" s="2"/>
      <c r="V772" s="2"/>
      <c r="W772" s="2"/>
      <c r="X772" s="2"/>
      <c r="Y772" s="145"/>
      <c r="Z772" s="71"/>
      <c r="AA772" s="232"/>
      <c r="AB772" s="72"/>
      <c r="AC772" s="145"/>
      <c r="AD772" s="71"/>
      <c r="AE772" s="36"/>
      <c r="AF772" s="201"/>
      <c r="AG772" s="55"/>
      <c r="AH772" s="141"/>
      <c r="AI772" s="268" t="s">
        <v>7356</v>
      </c>
      <c r="AJ772" s="53">
        <v>5</v>
      </c>
      <c r="AK772" s="181" t="s">
        <v>7357</v>
      </c>
      <c r="AL772" s="98">
        <f>ROUND(ROUND(P769*Y770,0)*$AD$587-AJ772,0)</f>
        <v>238</v>
      </c>
      <c r="AM772" s="66"/>
    </row>
    <row r="773" spans="1:39" ht="16.75" customHeight="1" x14ac:dyDescent="0.3">
      <c r="A773" s="99">
        <v>33</v>
      </c>
      <c r="B773" s="100" t="s">
        <v>5659</v>
      </c>
      <c r="C773" s="192" t="s">
        <v>16971</v>
      </c>
      <c r="D773" s="128"/>
      <c r="E773" s="129"/>
      <c r="F773" s="129"/>
      <c r="G773" s="129"/>
      <c r="H773" s="129"/>
      <c r="I773" s="129"/>
      <c r="J773" s="129"/>
      <c r="K773" s="130"/>
      <c r="L773" s="2"/>
      <c r="M773" s="2"/>
      <c r="N773" s="58"/>
      <c r="O773" s="81"/>
      <c r="P773" s="185"/>
      <c r="Q773" s="2"/>
      <c r="R773" s="2"/>
      <c r="S773" s="44"/>
      <c r="T773" s="45"/>
      <c r="U773" s="2"/>
      <c r="V773" s="2"/>
      <c r="W773" s="2"/>
      <c r="X773" s="2"/>
      <c r="Y773" s="145"/>
      <c r="Z773" s="71"/>
      <c r="AA773" s="232"/>
      <c r="AB773" s="72"/>
      <c r="AC773" s="145"/>
      <c r="AD773" s="71"/>
      <c r="AE773" s="307" t="s">
        <v>12369</v>
      </c>
      <c r="AF773" s="225" t="s">
        <v>7358</v>
      </c>
      <c r="AG773" s="103" t="s">
        <v>7390</v>
      </c>
      <c r="AH773" s="162">
        <v>0.7</v>
      </c>
      <c r="AI773" s="269"/>
      <c r="AJ773" s="136"/>
      <c r="AK773" s="75"/>
      <c r="AL773" s="105">
        <f>ROUND(ROUND(ROUND(P769*Y770,0)*$AD$587,0)*AH773-AJ772,0)</f>
        <v>165</v>
      </c>
      <c r="AM773" s="66"/>
    </row>
    <row r="774" spans="1:39" ht="16.75" customHeight="1" x14ac:dyDescent="0.3">
      <c r="A774" s="99">
        <v>33</v>
      </c>
      <c r="B774" s="100" t="s">
        <v>5658</v>
      </c>
      <c r="C774" s="192" t="s">
        <v>16970</v>
      </c>
      <c r="D774" s="128"/>
      <c r="E774" s="129"/>
      <c r="F774" s="129"/>
      <c r="G774" s="129"/>
      <c r="H774" s="129"/>
      <c r="I774" s="129"/>
      <c r="J774" s="129"/>
      <c r="K774" s="130"/>
      <c r="L774" s="2"/>
      <c r="M774" s="2"/>
      <c r="N774" s="58"/>
      <c r="O774" s="81"/>
      <c r="P774" s="185"/>
      <c r="Q774" s="2"/>
      <c r="R774" s="2"/>
      <c r="S774" s="44"/>
      <c r="T774" s="43"/>
      <c r="U774" s="8"/>
      <c r="V774" s="8"/>
      <c r="W774" s="8"/>
      <c r="X774" s="8"/>
      <c r="Y774" s="180"/>
      <c r="Z774" s="73"/>
      <c r="AA774" s="232"/>
      <c r="AB774" s="72"/>
      <c r="AC774" s="145"/>
      <c r="AD774" s="71"/>
      <c r="AE774" s="308"/>
      <c r="AF774" s="225" t="s">
        <v>7391</v>
      </c>
      <c r="AG774" s="103" t="s">
        <v>7390</v>
      </c>
      <c r="AH774" s="162">
        <v>0.5</v>
      </c>
      <c r="AI774" s="270"/>
      <c r="AJ774" s="144"/>
      <c r="AK774" s="150"/>
      <c r="AL774" s="105">
        <f>ROUND(ROUND(ROUND(P769*Y770,0)*$AD$587,0)*AH774-AJ772,0)</f>
        <v>117</v>
      </c>
      <c r="AM774" s="66"/>
    </row>
    <row r="775" spans="1:39" ht="16.75" customHeight="1" x14ac:dyDescent="0.3">
      <c r="A775" s="11">
        <v>33</v>
      </c>
      <c r="B775" s="14" t="s">
        <v>5657</v>
      </c>
      <c r="C775" s="10" t="s">
        <v>16969</v>
      </c>
      <c r="D775" s="45"/>
      <c r="E775" s="2"/>
      <c r="F775" s="2"/>
      <c r="G775" s="2"/>
      <c r="H775" s="2"/>
      <c r="I775" s="2"/>
      <c r="J775" s="2"/>
      <c r="K775" s="44"/>
      <c r="L775" s="2"/>
      <c r="M775" s="2"/>
      <c r="N775" s="58"/>
      <c r="O775" s="81"/>
      <c r="P775" s="185"/>
      <c r="Q775" s="2"/>
      <c r="R775" s="2"/>
      <c r="S775" s="44"/>
      <c r="T775" s="281" t="s">
        <v>13491</v>
      </c>
      <c r="U775" s="282"/>
      <c r="V775" s="282"/>
      <c r="W775" s="282"/>
      <c r="X775" s="2"/>
      <c r="Y775" s="145"/>
      <c r="Z775" s="71"/>
      <c r="AA775" s="232"/>
      <c r="AB775" s="72"/>
      <c r="AC775" s="145"/>
      <c r="AD775" s="71"/>
      <c r="AE775" s="36"/>
      <c r="AF775" s="194"/>
      <c r="AG775" s="7"/>
      <c r="AH775" s="7"/>
      <c r="AI775" s="36"/>
      <c r="AJ775" s="7"/>
      <c r="AK775" s="37"/>
      <c r="AL775" s="98">
        <f>ROUND(ROUND(P769*Y776,0)*$AD$587,0)</f>
        <v>248</v>
      </c>
      <c r="AM775" s="66"/>
    </row>
    <row r="776" spans="1:39" ht="16.75" customHeight="1" x14ac:dyDescent="0.3">
      <c r="A776" s="99">
        <v>33</v>
      </c>
      <c r="B776" s="100" t="s">
        <v>5656</v>
      </c>
      <c r="C776" s="192" t="s">
        <v>16968</v>
      </c>
      <c r="D776" s="45"/>
      <c r="E776" s="2"/>
      <c r="F776" s="2"/>
      <c r="G776" s="2"/>
      <c r="H776" s="2"/>
      <c r="I776" s="2"/>
      <c r="J776" s="2"/>
      <c r="K776" s="44"/>
      <c r="L776" s="2"/>
      <c r="M776" s="2"/>
      <c r="N776" s="58"/>
      <c r="O776" s="81"/>
      <c r="P776" s="185"/>
      <c r="Q776" s="2"/>
      <c r="R776" s="2"/>
      <c r="S776" s="44"/>
      <c r="T776" s="284" t="s">
        <v>7405</v>
      </c>
      <c r="U776" s="285"/>
      <c r="V776" s="285"/>
      <c r="W776" s="285"/>
      <c r="X776" s="136" t="s">
        <v>7404</v>
      </c>
      <c r="Y776" s="273">
        <v>0.95</v>
      </c>
      <c r="Z776" s="274"/>
      <c r="AA776" s="233"/>
      <c r="AB776" s="156"/>
      <c r="AC776" s="155"/>
      <c r="AD776" s="157"/>
      <c r="AE776" s="307" t="s">
        <v>12369</v>
      </c>
      <c r="AF776" s="225" t="s">
        <v>7358</v>
      </c>
      <c r="AG776" s="103" t="s">
        <v>7390</v>
      </c>
      <c r="AH776" s="162">
        <v>0.7</v>
      </c>
      <c r="AI776" s="162"/>
      <c r="AJ776" s="162"/>
      <c r="AK776" s="163"/>
      <c r="AL776" s="105">
        <f>ROUND(ROUND(ROUND(P769*Y776,0)*$AD$587,0)*AH776,0)</f>
        <v>174</v>
      </c>
      <c r="AM776" s="66"/>
    </row>
    <row r="777" spans="1:39" ht="16.75" customHeight="1" x14ac:dyDescent="0.3">
      <c r="A777" s="99">
        <v>33</v>
      </c>
      <c r="B777" s="100" t="s">
        <v>5655</v>
      </c>
      <c r="C777" s="192" t="s">
        <v>16967</v>
      </c>
      <c r="D777" s="128"/>
      <c r="E777" s="129"/>
      <c r="F777" s="129"/>
      <c r="G777" s="129"/>
      <c r="H777" s="129"/>
      <c r="I777" s="129"/>
      <c r="J777" s="129"/>
      <c r="K777" s="130"/>
      <c r="L777" s="2"/>
      <c r="M777" s="2"/>
      <c r="N777" s="58"/>
      <c r="O777" s="81"/>
      <c r="P777" s="185"/>
      <c r="Q777" s="2"/>
      <c r="R777" s="2"/>
      <c r="S777" s="44"/>
      <c r="T777" s="284"/>
      <c r="U777" s="285"/>
      <c r="V777" s="285"/>
      <c r="W777" s="285"/>
      <c r="X777" s="2"/>
      <c r="Y777" s="145"/>
      <c r="Z777" s="71"/>
      <c r="AA777" s="232"/>
      <c r="AB777" s="72"/>
      <c r="AC777" s="145"/>
      <c r="AD777" s="71"/>
      <c r="AE777" s="308"/>
      <c r="AF777" s="225" t="s">
        <v>7391</v>
      </c>
      <c r="AG777" s="103" t="s">
        <v>7390</v>
      </c>
      <c r="AH777" s="162">
        <v>0.5</v>
      </c>
      <c r="AI777" s="162"/>
      <c r="AJ777" s="162"/>
      <c r="AK777" s="163"/>
      <c r="AL777" s="105">
        <f>ROUND(ROUND(ROUND(P769*Y776,0)*$AD$587,0)*AH777,0)</f>
        <v>124</v>
      </c>
      <c r="AM777" s="66"/>
    </row>
    <row r="778" spans="1:39" ht="16.75" customHeight="1" x14ac:dyDescent="0.3">
      <c r="A778" s="11">
        <v>33</v>
      </c>
      <c r="B778" s="14" t="s">
        <v>5654</v>
      </c>
      <c r="C778" s="10" t="s">
        <v>16966</v>
      </c>
      <c r="D778" s="128"/>
      <c r="E778" s="129"/>
      <c r="F778" s="129"/>
      <c r="G778" s="129"/>
      <c r="H778" s="129"/>
      <c r="I778" s="129"/>
      <c r="J778" s="129"/>
      <c r="K778" s="130"/>
      <c r="L778" s="2"/>
      <c r="M778" s="2"/>
      <c r="N778" s="58"/>
      <c r="O778" s="81"/>
      <c r="P778" s="185"/>
      <c r="Q778" s="2"/>
      <c r="R778" s="2"/>
      <c r="S778" s="44"/>
      <c r="T778" s="45"/>
      <c r="U778" s="2"/>
      <c r="V778" s="2"/>
      <c r="W778" s="2"/>
      <c r="X778" s="2"/>
      <c r="Y778" s="145"/>
      <c r="Z778" s="71"/>
      <c r="AA778" s="232"/>
      <c r="AB778" s="72"/>
      <c r="AC778" s="145"/>
      <c r="AD778" s="71"/>
      <c r="AE778" s="36"/>
      <c r="AF778" s="201"/>
      <c r="AG778" s="55"/>
      <c r="AH778" s="141"/>
      <c r="AI778" s="268" t="s">
        <v>7356</v>
      </c>
      <c r="AJ778" s="53">
        <v>5</v>
      </c>
      <c r="AK778" s="181" t="s">
        <v>7357</v>
      </c>
      <c r="AL778" s="98">
        <f>ROUND(ROUND(P769*Y776,0)*$AD$587-AJ778,0)</f>
        <v>243</v>
      </c>
      <c r="AM778" s="66"/>
    </row>
    <row r="779" spans="1:39" ht="16.75" customHeight="1" x14ac:dyDescent="0.3">
      <c r="A779" s="99">
        <v>33</v>
      </c>
      <c r="B779" s="100" t="s">
        <v>5653</v>
      </c>
      <c r="C779" s="192" t="s">
        <v>16965</v>
      </c>
      <c r="D779" s="128"/>
      <c r="E779" s="129"/>
      <c r="F779" s="129"/>
      <c r="G779" s="129"/>
      <c r="H779" s="129"/>
      <c r="I779" s="129"/>
      <c r="J779" s="129"/>
      <c r="K779" s="130"/>
      <c r="L779" s="2"/>
      <c r="M779" s="2"/>
      <c r="N779" s="58"/>
      <c r="O779" s="81"/>
      <c r="P779" s="185"/>
      <c r="Q779" s="2"/>
      <c r="R779" s="2"/>
      <c r="S779" s="44"/>
      <c r="T779" s="45"/>
      <c r="U779" s="2"/>
      <c r="V779" s="2"/>
      <c r="W779" s="2"/>
      <c r="X779" s="2"/>
      <c r="Y779" s="145"/>
      <c r="Z779" s="71"/>
      <c r="AA779" s="232"/>
      <c r="AB779" s="72"/>
      <c r="AC779" s="145"/>
      <c r="AD779" s="71"/>
      <c r="AE779" s="307" t="s">
        <v>12369</v>
      </c>
      <c r="AF779" s="225" t="s">
        <v>7358</v>
      </c>
      <c r="AG779" s="103" t="s">
        <v>7390</v>
      </c>
      <c r="AH779" s="162">
        <v>0.7</v>
      </c>
      <c r="AI779" s="269"/>
      <c r="AJ779" s="136"/>
      <c r="AK779" s="75"/>
      <c r="AL779" s="105">
        <f>ROUND(ROUND(ROUND(P769*Y776,0)*$AD$587,0)*AH779-AJ778,0)</f>
        <v>169</v>
      </c>
      <c r="AM779" s="66"/>
    </row>
    <row r="780" spans="1:39" ht="16.75" customHeight="1" x14ac:dyDescent="0.3">
      <c r="A780" s="99">
        <v>33</v>
      </c>
      <c r="B780" s="100" t="s">
        <v>5652</v>
      </c>
      <c r="C780" s="192" t="s">
        <v>16964</v>
      </c>
      <c r="D780" s="128"/>
      <c r="E780" s="129"/>
      <c r="F780" s="129"/>
      <c r="G780" s="129"/>
      <c r="H780" s="129"/>
      <c r="I780" s="129"/>
      <c r="J780" s="129"/>
      <c r="K780" s="130"/>
      <c r="L780" s="2"/>
      <c r="M780" s="2"/>
      <c r="N780" s="58"/>
      <c r="O780" s="81"/>
      <c r="P780" s="185"/>
      <c r="Q780" s="2"/>
      <c r="R780" s="2"/>
      <c r="S780" s="44"/>
      <c r="T780" s="43"/>
      <c r="U780" s="8"/>
      <c r="V780" s="8"/>
      <c r="W780" s="8"/>
      <c r="X780" s="8"/>
      <c r="Y780" s="180"/>
      <c r="Z780" s="73"/>
      <c r="AA780" s="232"/>
      <c r="AB780" s="72"/>
      <c r="AC780" s="145"/>
      <c r="AD780" s="71"/>
      <c r="AE780" s="308"/>
      <c r="AF780" s="225" t="s">
        <v>7391</v>
      </c>
      <c r="AG780" s="103" t="s">
        <v>7390</v>
      </c>
      <c r="AH780" s="162">
        <v>0.5</v>
      </c>
      <c r="AI780" s="270"/>
      <c r="AJ780" s="144"/>
      <c r="AK780" s="150"/>
      <c r="AL780" s="105">
        <f>ROUND(ROUND(ROUND(P769*Y776,0)*$AD$587,0)*AH780-AJ778,0)</f>
        <v>119</v>
      </c>
      <c r="AM780" s="66"/>
    </row>
    <row r="781" spans="1:39" ht="16.75" customHeight="1" x14ac:dyDescent="0.3">
      <c r="A781" s="11">
        <v>33</v>
      </c>
      <c r="B781" s="14" t="s">
        <v>5651</v>
      </c>
      <c r="C781" s="10" t="s">
        <v>16963</v>
      </c>
      <c r="D781" s="45"/>
      <c r="E781" s="2"/>
      <c r="F781" s="2"/>
      <c r="G781" s="2"/>
      <c r="H781" s="2"/>
      <c r="I781" s="2"/>
      <c r="J781" s="2"/>
      <c r="K781" s="44"/>
      <c r="L781" s="2"/>
      <c r="M781" s="2"/>
      <c r="N781" s="58"/>
      <c r="O781" s="81"/>
      <c r="P781" s="297" t="s">
        <v>12744</v>
      </c>
      <c r="Q781" s="298"/>
      <c r="R781" s="298"/>
      <c r="S781" s="299"/>
      <c r="T781" s="49"/>
      <c r="U781" s="36"/>
      <c r="V781" s="36"/>
      <c r="W781" s="36"/>
      <c r="X781" s="36"/>
      <c r="Y781" s="217"/>
      <c r="Z781" s="50"/>
      <c r="AA781" s="12"/>
      <c r="AB781" s="45"/>
      <c r="AC781" s="2"/>
      <c r="AD781" s="44"/>
      <c r="AE781" s="36"/>
      <c r="AF781" s="53"/>
      <c r="AG781" s="36"/>
      <c r="AH781" s="36"/>
      <c r="AI781" s="36"/>
      <c r="AJ781" s="36"/>
      <c r="AK781" s="50"/>
      <c r="AL781" s="98">
        <f>ROUND(P787*$AD$587,0)</f>
        <v>226</v>
      </c>
      <c r="AM781" s="16"/>
    </row>
    <row r="782" spans="1:39" ht="16.75" customHeight="1" x14ac:dyDescent="0.3">
      <c r="A782" s="99">
        <v>33</v>
      </c>
      <c r="B782" s="100" t="s">
        <v>5650</v>
      </c>
      <c r="C782" s="192" t="s">
        <v>16962</v>
      </c>
      <c r="D782" s="45"/>
      <c r="E782" s="2"/>
      <c r="F782" s="2"/>
      <c r="G782" s="2"/>
      <c r="H782" s="2"/>
      <c r="I782" s="2"/>
      <c r="J782" s="2"/>
      <c r="K782" s="44"/>
      <c r="L782" s="2"/>
      <c r="M782" s="2"/>
      <c r="N782" s="58"/>
      <c r="O782" s="81"/>
      <c r="P782" s="300"/>
      <c r="Q782" s="301"/>
      <c r="R782" s="301"/>
      <c r="S782" s="302"/>
      <c r="T782" s="45"/>
      <c r="U782" s="2"/>
      <c r="V782" s="2"/>
      <c r="W782" s="2"/>
      <c r="X782" s="2"/>
      <c r="Y782" s="145"/>
      <c r="Z782" s="71"/>
      <c r="AA782" s="232"/>
      <c r="AB782" s="72"/>
      <c r="AC782" s="145"/>
      <c r="AD782" s="71"/>
      <c r="AE782" s="307" t="s">
        <v>12369</v>
      </c>
      <c r="AF782" s="225" t="s">
        <v>7358</v>
      </c>
      <c r="AG782" s="103" t="s">
        <v>7390</v>
      </c>
      <c r="AH782" s="162">
        <v>0.7</v>
      </c>
      <c r="AI782" s="162"/>
      <c r="AJ782" s="162"/>
      <c r="AK782" s="163"/>
      <c r="AL782" s="105">
        <f>ROUND(ROUND(P787*$AD$587,0)*AH782,0)</f>
        <v>158</v>
      </c>
      <c r="AM782" s="16"/>
    </row>
    <row r="783" spans="1:39" ht="16.75" customHeight="1" x14ac:dyDescent="0.3">
      <c r="A783" s="99">
        <v>33</v>
      </c>
      <c r="B783" s="100" t="s">
        <v>5649</v>
      </c>
      <c r="C783" s="192" t="s">
        <v>16961</v>
      </c>
      <c r="D783" s="128"/>
      <c r="E783" s="129"/>
      <c r="F783" s="129"/>
      <c r="G783" s="129"/>
      <c r="H783" s="129"/>
      <c r="I783" s="129"/>
      <c r="J783" s="129"/>
      <c r="K783" s="130"/>
      <c r="L783" s="2"/>
      <c r="M783" s="2"/>
      <c r="N783" s="58"/>
      <c r="O783" s="81"/>
      <c r="P783" s="185"/>
      <c r="Q783" s="2"/>
      <c r="R783" s="2"/>
      <c r="S783" s="44"/>
      <c r="T783" s="45"/>
      <c r="U783" s="2"/>
      <c r="V783" s="2"/>
      <c r="W783" s="2"/>
      <c r="X783" s="2"/>
      <c r="Y783" s="145"/>
      <c r="Z783" s="71"/>
      <c r="AA783" s="232"/>
      <c r="AB783" s="72"/>
      <c r="AC783" s="145"/>
      <c r="AD783" s="71"/>
      <c r="AE783" s="308"/>
      <c r="AF783" s="225" t="s">
        <v>7391</v>
      </c>
      <c r="AG783" s="103" t="s">
        <v>7390</v>
      </c>
      <c r="AH783" s="162">
        <v>0.5</v>
      </c>
      <c r="AI783" s="162"/>
      <c r="AJ783" s="162"/>
      <c r="AK783" s="163"/>
      <c r="AL783" s="105">
        <f>ROUND(ROUND(P787*$AD$587,0)*AH783,0)</f>
        <v>113</v>
      </c>
      <c r="AM783" s="66"/>
    </row>
    <row r="784" spans="1:39" ht="16.75" customHeight="1" x14ac:dyDescent="0.3">
      <c r="A784" s="11">
        <v>33</v>
      </c>
      <c r="B784" s="14" t="s">
        <v>5648</v>
      </c>
      <c r="C784" s="10" t="s">
        <v>16960</v>
      </c>
      <c r="D784" s="128"/>
      <c r="E784" s="129"/>
      <c r="F784" s="129"/>
      <c r="G784" s="129"/>
      <c r="H784" s="129"/>
      <c r="I784" s="129"/>
      <c r="J784" s="129"/>
      <c r="K784" s="130"/>
      <c r="L784" s="2"/>
      <c r="M784" s="2"/>
      <c r="N784" s="58"/>
      <c r="O784" s="81"/>
      <c r="P784" s="185"/>
      <c r="Q784" s="2"/>
      <c r="R784" s="2"/>
      <c r="S784" s="44"/>
      <c r="T784" s="45"/>
      <c r="U784" s="2"/>
      <c r="V784" s="2"/>
      <c r="W784" s="2"/>
      <c r="X784" s="2"/>
      <c r="Y784" s="145"/>
      <c r="Z784" s="71"/>
      <c r="AA784" s="232"/>
      <c r="AB784" s="72"/>
      <c r="AC784" s="145"/>
      <c r="AD784" s="71"/>
      <c r="AE784" s="36"/>
      <c r="AF784" s="201"/>
      <c r="AG784" s="55"/>
      <c r="AH784" s="141"/>
      <c r="AI784" s="268" t="s">
        <v>7356</v>
      </c>
      <c r="AJ784" s="53">
        <v>5</v>
      </c>
      <c r="AK784" s="181" t="s">
        <v>7357</v>
      </c>
      <c r="AL784" s="98">
        <f>ROUND(P787*$AD$587-AJ784,0)</f>
        <v>221</v>
      </c>
      <c r="AM784" s="66"/>
    </row>
    <row r="785" spans="1:39" ht="16.75" customHeight="1" x14ac:dyDescent="0.3">
      <c r="A785" s="99">
        <v>33</v>
      </c>
      <c r="B785" s="100" t="s">
        <v>5647</v>
      </c>
      <c r="C785" s="192" t="s">
        <v>16959</v>
      </c>
      <c r="D785" s="128"/>
      <c r="E785" s="129"/>
      <c r="F785" s="129"/>
      <c r="G785" s="129"/>
      <c r="H785" s="129"/>
      <c r="I785" s="129"/>
      <c r="J785" s="129"/>
      <c r="K785" s="130"/>
      <c r="L785" s="2"/>
      <c r="M785" s="2"/>
      <c r="N785" s="58"/>
      <c r="O785" s="81"/>
      <c r="P785" s="185"/>
      <c r="Q785" s="2"/>
      <c r="R785" s="2"/>
      <c r="S785" s="44"/>
      <c r="T785" s="45"/>
      <c r="U785" s="2"/>
      <c r="V785" s="2"/>
      <c r="W785" s="2"/>
      <c r="X785" s="2"/>
      <c r="Y785" s="145"/>
      <c r="Z785" s="71"/>
      <c r="AA785" s="232"/>
      <c r="AB785" s="72"/>
      <c r="AC785" s="145"/>
      <c r="AD785" s="71"/>
      <c r="AE785" s="307" t="s">
        <v>12369</v>
      </c>
      <c r="AF785" s="225" t="s">
        <v>7358</v>
      </c>
      <c r="AG785" s="103" t="s">
        <v>7390</v>
      </c>
      <c r="AH785" s="162">
        <v>0.7</v>
      </c>
      <c r="AI785" s="269"/>
      <c r="AJ785" s="136"/>
      <c r="AK785" s="75"/>
      <c r="AL785" s="105">
        <f>ROUND(ROUND(P787*$AD$587,0)*AH785-AJ784,0)</f>
        <v>153</v>
      </c>
      <c r="AM785" s="66"/>
    </row>
    <row r="786" spans="1:39" ht="16.75" customHeight="1" x14ac:dyDescent="0.3">
      <c r="A786" s="99">
        <v>33</v>
      </c>
      <c r="B786" s="100" t="s">
        <v>5646</v>
      </c>
      <c r="C786" s="192" t="s">
        <v>16958</v>
      </c>
      <c r="D786" s="128"/>
      <c r="E786" s="129"/>
      <c r="F786" s="129"/>
      <c r="G786" s="129"/>
      <c r="H786" s="129"/>
      <c r="I786" s="129"/>
      <c r="J786" s="129"/>
      <c r="K786" s="130"/>
      <c r="L786" s="2"/>
      <c r="M786" s="2"/>
      <c r="N786" s="58"/>
      <c r="O786" s="81"/>
      <c r="P786" s="185"/>
      <c r="Q786" s="2"/>
      <c r="R786" s="2"/>
      <c r="S786" s="44"/>
      <c r="T786" s="45"/>
      <c r="U786" s="2"/>
      <c r="V786" s="2"/>
      <c r="W786" s="2"/>
      <c r="X786" s="2"/>
      <c r="Y786" s="145"/>
      <c r="Z786" s="71"/>
      <c r="AA786" s="232"/>
      <c r="AB786" s="72"/>
      <c r="AC786" s="145"/>
      <c r="AD786" s="71"/>
      <c r="AE786" s="308"/>
      <c r="AF786" s="225" t="s">
        <v>7391</v>
      </c>
      <c r="AG786" s="103" t="s">
        <v>7390</v>
      </c>
      <c r="AH786" s="162">
        <v>0.5</v>
      </c>
      <c r="AI786" s="270"/>
      <c r="AJ786" s="144"/>
      <c r="AK786" s="150"/>
      <c r="AL786" s="105">
        <f>ROUND(ROUND(P787*$AD$587,0)*AH786-AJ784,0)</f>
        <v>108</v>
      </c>
      <c r="AM786" s="66"/>
    </row>
    <row r="787" spans="1:39" ht="16.75" customHeight="1" x14ac:dyDescent="0.3">
      <c r="A787" s="11">
        <v>33</v>
      </c>
      <c r="B787" s="14" t="s">
        <v>5645</v>
      </c>
      <c r="C787" s="10" t="s">
        <v>16957</v>
      </c>
      <c r="D787" s="45"/>
      <c r="E787" s="2"/>
      <c r="F787" s="2"/>
      <c r="G787" s="2"/>
      <c r="H787" s="2"/>
      <c r="I787" s="2"/>
      <c r="J787" s="2"/>
      <c r="K787" s="44"/>
      <c r="L787" s="2"/>
      <c r="M787" s="2"/>
      <c r="N787" s="58"/>
      <c r="O787" s="81"/>
      <c r="P787" s="271">
        <f>'21共同生活援助（日中支援型）'!P499</f>
        <v>323</v>
      </c>
      <c r="Q787" s="272"/>
      <c r="R787" s="2" t="s">
        <v>7388</v>
      </c>
      <c r="S787" s="44"/>
      <c r="T787" s="281" t="s">
        <v>7380</v>
      </c>
      <c r="U787" s="282"/>
      <c r="V787" s="282"/>
      <c r="W787" s="282"/>
      <c r="X787" s="36"/>
      <c r="Y787" s="217"/>
      <c r="Z787" s="74"/>
      <c r="AA787" s="232"/>
      <c r="AB787" s="72"/>
      <c r="AC787" s="145"/>
      <c r="AD787" s="71"/>
      <c r="AE787" s="36"/>
      <c r="AF787" s="194"/>
      <c r="AG787" s="7"/>
      <c r="AH787" s="7"/>
      <c r="AI787" s="36"/>
      <c r="AJ787" s="7"/>
      <c r="AK787" s="37"/>
      <c r="AL787" s="98">
        <f>ROUND(ROUND(P787*Y788,0)*$AD$587,0)</f>
        <v>210</v>
      </c>
      <c r="AM787" s="66"/>
    </row>
    <row r="788" spans="1:39" ht="16.75" customHeight="1" x14ac:dyDescent="0.3">
      <c r="A788" s="99">
        <v>33</v>
      </c>
      <c r="B788" s="100" t="s">
        <v>5644</v>
      </c>
      <c r="C788" s="192" t="s">
        <v>16956</v>
      </c>
      <c r="D788" s="45"/>
      <c r="E788" s="2"/>
      <c r="F788" s="2"/>
      <c r="G788" s="2"/>
      <c r="H788" s="2"/>
      <c r="I788" s="2"/>
      <c r="J788" s="2"/>
      <c r="K788" s="44"/>
      <c r="L788" s="2"/>
      <c r="M788" s="2"/>
      <c r="N788" s="58"/>
      <c r="O788" s="81"/>
      <c r="P788" s="72"/>
      <c r="Q788" s="145"/>
      <c r="R788" s="2"/>
      <c r="S788" s="44"/>
      <c r="T788" s="284"/>
      <c r="U788" s="285"/>
      <c r="V788" s="285"/>
      <c r="W788" s="285"/>
      <c r="X788" s="136" t="s">
        <v>7404</v>
      </c>
      <c r="Y788" s="273">
        <v>0.93</v>
      </c>
      <c r="Z788" s="274"/>
      <c r="AA788" s="233"/>
      <c r="AB788" s="156"/>
      <c r="AC788" s="155"/>
      <c r="AD788" s="157"/>
      <c r="AE788" s="307" t="s">
        <v>12369</v>
      </c>
      <c r="AF788" s="225" t="s">
        <v>7358</v>
      </c>
      <c r="AG788" s="103" t="s">
        <v>7390</v>
      </c>
      <c r="AH788" s="162">
        <v>0.7</v>
      </c>
      <c r="AI788" s="162"/>
      <c r="AJ788" s="162"/>
      <c r="AK788" s="163"/>
      <c r="AL788" s="105">
        <f>ROUND(ROUND(ROUND(P787*Y788,0)*$AD$587,0)*AH788,0)</f>
        <v>147</v>
      </c>
      <c r="AM788" s="66"/>
    </row>
    <row r="789" spans="1:39" ht="16.75" customHeight="1" x14ac:dyDescent="0.3">
      <c r="A789" s="99">
        <v>33</v>
      </c>
      <c r="B789" s="100" t="s">
        <v>5643</v>
      </c>
      <c r="C789" s="192" t="s">
        <v>16955</v>
      </c>
      <c r="D789" s="128"/>
      <c r="E789" s="129"/>
      <c r="F789" s="129"/>
      <c r="G789" s="129"/>
      <c r="H789" s="129"/>
      <c r="I789" s="129"/>
      <c r="J789" s="129"/>
      <c r="K789" s="130"/>
      <c r="L789" s="2"/>
      <c r="M789" s="2"/>
      <c r="N789" s="58"/>
      <c r="O789" s="81"/>
      <c r="P789" s="185"/>
      <c r="Q789" s="2"/>
      <c r="R789" s="2"/>
      <c r="S789" s="44"/>
      <c r="T789" s="284"/>
      <c r="U789" s="285"/>
      <c r="V789" s="285"/>
      <c r="W789" s="285"/>
      <c r="X789" s="2"/>
      <c r="Y789" s="145"/>
      <c r="Z789" s="71"/>
      <c r="AA789" s="232"/>
      <c r="AB789" s="72"/>
      <c r="AC789" s="145"/>
      <c r="AD789" s="71"/>
      <c r="AE789" s="308"/>
      <c r="AF789" s="225" t="s">
        <v>7391</v>
      </c>
      <c r="AG789" s="103" t="s">
        <v>7390</v>
      </c>
      <c r="AH789" s="162">
        <v>0.5</v>
      </c>
      <c r="AI789" s="162"/>
      <c r="AJ789" s="162"/>
      <c r="AK789" s="163"/>
      <c r="AL789" s="105">
        <f>ROUND(ROUND(ROUND(P787*Y788,0)*$AD$587,0)*AH789,0)</f>
        <v>105</v>
      </c>
      <c r="AM789" s="66"/>
    </row>
    <row r="790" spans="1:39" ht="16.75" customHeight="1" x14ac:dyDescent="0.3">
      <c r="A790" s="11">
        <v>33</v>
      </c>
      <c r="B790" s="14" t="s">
        <v>5642</v>
      </c>
      <c r="C790" s="10" t="s">
        <v>16954</v>
      </c>
      <c r="D790" s="128"/>
      <c r="E790" s="129"/>
      <c r="F790" s="129"/>
      <c r="G790" s="129"/>
      <c r="H790" s="129"/>
      <c r="I790" s="129"/>
      <c r="J790" s="129"/>
      <c r="K790" s="130"/>
      <c r="L790" s="2"/>
      <c r="M790" s="2"/>
      <c r="N790" s="58"/>
      <c r="O790" s="81"/>
      <c r="P790" s="185"/>
      <c r="Q790" s="2"/>
      <c r="R790" s="2"/>
      <c r="S790" s="44"/>
      <c r="T790" s="45"/>
      <c r="U790" s="2"/>
      <c r="V790" s="2"/>
      <c r="W790" s="2"/>
      <c r="X790" s="2"/>
      <c r="Y790" s="145"/>
      <c r="Z790" s="71"/>
      <c r="AA790" s="232"/>
      <c r="AB790" s="72"/>
      <c r="AC790" s="145"/>
      <c r="AD790" s="71"/>
      <c r="AE790" s="36"/>
      <c r="AF790" s="201"/>
      <c r="AG790" s="55"/>
      <c r="AH790" s="141"/>
      <c r="AI790" s="268" t="s">
        <v>7356</v>
      </c>
      <c r="AJ790" s="53">
        <v>5</v>
      </c>
      <c r="AK790" s="181" t="s">
        <v>7357</v>
      </c>
      <c r="AL790" s="98">
        <f>ROUND(ROUND(P787*Y788,0)*$AD$587-AJ790,0)</f>
        <v>205</v>
      </c>
      <c r="AM790" s="66"/>
    </row>
    <row r="791" spans="1:39" ht="16.75" customHeight="1" x14ac:dyDescent="0.3">
      <c r="A791" s="99">
        <v>33</v>
      </c>
      <c r="B791" s="100" t="s">
        <v>5641</v>
      </c>
      <c r="C791" s="192" t="s">
        <v>16953</v>
      </c>
      <c r="D791" s="128"/>
      <c r="E791" s="129"/>
      <c r="F791" s="129"/>
      <c r="G791" s="129"/>
      <c r="H791" s="129"/>
      <c r="I791" s="129"/>
      <c r="J791" s="129"/>
      <c r="K791" s="130"/>
      <c r="L791" s="2"/>
      <c r="M791" s="2"/>
      <c r="N791" s="58"/>
      <c r="O791" s="81"/>
      <c r="P791" s="185"/>
      <c r="Q791" s="2"/>
      <c r="R791" s="2"/>
      <c r="S791" s="44"/>
      <c r="T791" s="45"/>
      <c r="U791" s="2"/>
      <c r="V791" s="2"/>
      <c r="W791" s="2"/>
      <c r="X791" s="2"/>
      <c r="Y791" s="145"/>
      <c r="Z791" s="71"/>
      <c r="AA791" s="232"/>
      <c r="AB791" s="72"/>
      <c r="AC791" s="145"/>
      <c r="AD791" s="71"/>
      <c r="AE791" s="307" t="s">
        <v>12369</v>
      </c>
      <c r="AF791" s="225" t="s">
        <v>7358</v>
      </c>
      <c r="AG791" s="103" t="s">
        <v>7390</v>
      </c>
      <c r="AH791" s="162">
        <v>0.7</v>
      </c>
      <c r="AI791" s="269"/>
      <c r="AJ791" s="136"/>
      <c r="AK791" s="75"/>
      <c r="AL791" s="105">
        <f>ROUND(ROUND(ROUND(P787*Y788,0)*$AD$587,0)*AH791-AJ790,0)</f>
        <v>142</v>
      </c>
      <c r="AM791" s="66"/>
    </row>
    <row r="792" spans="1:39" ht="16.75" customHeight="1" x14ac:dyDescent="0.3">
      <c r="A792" s="99">
        <v>33</v>
      </c>
      <c r="B792" s="100" t="s">
        <v>5640</v>
      </c>
      <c r="C792" s="192" t="s">
        <v>16952</v>
      </c>
      <c r="D792" s="128"/>
      <c r="E792" s="129"/>
      <c r="F792" s="129"/>
      <c r="G792" s="129"/>
      <c r="H792" s="129"/>
      <c r="I792" s="129"/>
      <c r="J792" s="129"/>
      <c r="K792" s="130"/>
      <c r="L792" s="2"/>
      <c r="M792" s="2"/>
      <c r="N792" s="58"/>
      <c r="O792" s="81"/>
      <c r="P792" s="185"/>
      <c r="Q792" s="2"/>
      <c r="R792" s="2"/>
      <c r="S792" s="44"/>
      <c r="T792" s="43"/>
      <c r="U792" s="8"/>
      <c r="V792" s="8"/>
      <c r="W792" s="8"/>
      <c r="X792" s="8"/>
      <c r="Y792" s="180"/>
      <c r="Z792" s="73"/>
      <c r="AA792" s="232"/>
      <c r="AB792" s="72"/>
      <c r="AC792" s="145"/>
      <c r="AD792" s="71"/>
      <c r="AE792" s="308"/>
      <c r="AF792" s="225" t="s">
        <v>7391</v>
      </c>
      <c r="AG792" s="103" t="s">
        <v>7390</v>
      </c>
      <c r="AH792" s="162">
        <v>0.5</v>
      </c>
      <c r="AI792" s="270"/>
      <c r="AJ792" s="144"/>
      <c r="AK792" s="150"/>
      <c r="AL792" s="105">
        <f>ROUND(ROUND(ROUND(P787*Y788,0)*$AD$587,0)*AH792-AJ790,0)</f>
        <v>100</v>
      </c>
      <c r="AM792" s="66"/>
    </row>
    <row r="793" spans="1:39" ht="16.75" customHeight="1" x14ac:dyDescent="0.3">
      <c r="A793" s="11">
        <v>33</v>
      </c>
      <c r="B793" s="14" t="s">
        <v>5639</v>
      </c>
      <c r="C793" s="10" t="s">
        <v>16951</v>
      </c>
      <c r="D793" s="45"/>
      <c r="E793" s="2"/>
      <c r="F793" s="2"/>
      <c r="G793" s="2"/>
      <c r="H793" s="2"/>
      <c r="I793" s="2"/>
      <c r="J793" s="2"/>
      <c r="K793" s="44"/>
      <c r="L793" s="2"/>
      <c r="M793" s="2"/>
      <c r="N793" s="58"/>
      <c r="O793" s="81"/>
      <c r="P793" s="185"/>
      <c r="Q793" s="2"/>
      <c r="R793" s="2"/>
      <c r="S793" s="44"/>
      <c r="T793" s="281" t="s">
        <v>13491</v>
      </c>
      <c r="U793" s="282"/>
      <c r="V793" s="282"/>
      <c r="W793" s="282"/>
      <c r="X793" s="2"/>
      <c r="Y793" s="145"/>
      <c r="Z793" s="71"/>
      <c r="AA793" s="232"/>
      <c r="AB793" s="72"/>
      <c r="AC793" s="145"/>
      <c r="AD793" s="71"/>
      <c r="AE793" s="36"/>
      <c r="AF793" s="194"/>
      <c r="AG793" s="7"/>
      <c r="AH793" s="7"/>
      <c r="AI793" s="36"/>
      <c r="AJ793" s="7"/>
      <c r="AK793" s="37"/>
      <c r="AL793" s="98">
        <f>ROUND(ROUND(P787*Y794,0)*$AD$587,0)</f>
        <v>215</v>
      </c>
      <c r="AM793" s="66"/>
    </row>
    <row r="794" spans="1:39" ht="16.75" customHeight="1" x14ac:dyDescent="0.3">
      <c r="A794" s="99">
        <v>33</v>
      </c>
      <c r="B794" s="100" t="s">
        <v>5638</v>
      </c>
      <c r="C794" s="192" t="s">
        <v>16950</v>
      </c>
      <c r="D794" s="45"/>
      <c r="E794" s="2"/>
      <c r="F794" s="2"/>
      <c r="G794" s="2"/>
      <c r="H794" s="2"/>
      <c r="I794" s="2"/>
      <c r="J794" s="2"/>
      <c r="K794" s="44"/>
      <c r="L794" s="2"/>
      <c r="M794" s="2"/>
      <c r="N794" s="58"/>
      <c r="O794" s="81"/>
      <c r="P794" s="185"/>
      <c r="Q794" s="2"/>
      <c r="R794" s="2"/>
      <c r="S794" s="44"/>
      <c r="T794" s="284" t="s">
        <v>7405</v>
      </c>
      <c r="U794" s="285"/>
      <c r="V794" s="285"/>
      <c r="W794" s="285"/>
      <c r="X794" s="136" t="s">
        <v>7404</v>
      </c>
      <c r="Y794" s="273">
        <v>0.95</v>
      </c>
      <c r="Z794" s="274"/>
      <c r="AA794" s="233"/>
      <c r="AB794" s="156"/>
      <c r="AC794" s="155"/>
      <c r="AD794" s="157"/>
      <c r="AE794" s="307" t="s">
        <v>12369</v>
      </c>
      <c r="AF794" s="225" t="s">
        <v>7358</v>
      </c>
      <c r="AG794" s="103" t="s">
        <v>7390</v>
      </c>
      <c r="AH794" s="162">
        <v>0.7</v>
      </c>
      <c r="AI794" s="162"/>
      <c r="AJ794" s="162"/>
      <c r="AK794" s="163"/>
      <c r="AL794" s="105">
        <f>ROUND(ROUND(ROUND(P787*Y794,0)*$AD$587,0)*AH794,0)</f>
        <v>151</v>
      </c>
      <c r="AM794" s="66"/>
    </row>
    <row r="795" spans="1:39" ht="16.75" customHeight="1" x14ac:dyDescent="0.3">
      <c r="A795" s="99">
        <v>33</v>
      </c>
      <c r="B795" s="100" t="s">
        <v>5637</v>
      </c>
      <c r="C795" s="192" t="s">
        <v>16949</v>
      </c>
      <c r="D795" s="128"/>
      <c r="E795" s="129"/>
      <c r="F795" s="129"/>
      <c r="G795" s="129"/>
      <c r="H795" s="129"/>
      <c r="I795" s="129"/>
      <c r="J795" s="129"/>
      <c r="K795" s="130"/>
      <c r="L795" s="2"/>
      <c r="M795" s="2"/>
      <c r="N795" s="58"/>
      <c r="O795" s="81"/>
      <c r="P795" s="185"/>
      <c r="Q795" s="2"/>
      <c r="R795" s="2"/>
      <c r="S795" s="44"/>
      <c r="T795" s="284"/>
      <c r="U795" s="285"/>
      <c r="V795" s="285"/>
      <c r="W795" s="285"/>
      <c r="X795" s="2"/>
      <c r="Y795" s="145"/>
      <c r="Z795" s="71"/>
      <c r="AA795" s="232"/>
      <c r="AB795" s="72"/>
      <c r="AC795" s="145"/>
      <c r="AD795" s="71"/>
      <c r="AE795" s="308"/>
      <c r="AF795" s="225" t="s">
        <v>7391</v>
      </c>
      <c r="AG795" s="103" t="s">
        <v>7390</v>
      </c>
      <c r="AH795" s="162">
        <v>0.5</v>
      </c>
      <c r="AI795" s="162"/>
      <c r="AJ795" s="162"/>
      <c r="AK795" s="163"/>
      <c r="AL795" s="105">
        <f>ROUND(ROUND(ROUND(P787*Y794,0)*$AD$587,0)*AH795,0)</f>
        <v>108</v>
      </c>
      <c r="AM795" s="66"/>
    </row>
    <row r="796" spans="1:39" ht="16.75" customHeight="1" x14ac:dyDescent="0.3">
      <c r="A796" s="11">
        <v>33</v>
      </c>
      <c r="B796" s="14" t="s">
        <v>5636</v>
      </c>
      <c r="C796" s="10" t="s">
        <v>16948</v>
      </c>
      <c r="D796" s="128"/>
      <c r="E796" s="129"/>
      <c r="F796" s="129"/>
      <c r="G796" s="129"/>
      <c r="H796" s="129"/>
      <c r="I796" s="129"/>
      <c r="J796" s="129"/>
      <c r="K796" s="130"/>
      <c r="L796" s="2"/>
      <c r="M796" s="2"/>
      <c r="N796" s="58"/>
      <c r="O796" s="81"/>
      <c r="P796" s="185"/>
      <c r="Q796" s="2"/>
      <c r="R796" s="2"/>
      <c r="S796" s="44"/>
      <c r="T796" s="45"/>
      <c r="U796" s="2"/>
      <c r="V796" s="2"/>
      <c r="W796" s="2"/>
      <c r="X796" s="2"/>
      <c r="Y796" s="145"/>
      <c r="Z796" s="71"/>
      <c r="AA796" s="232"/>
      <c r="AB796" s="72"/>
      <c r="AC796" s="145"/>
      <c r="AD796" s="71"/>
      <c r="AE796" s="36"/>
      <c r="AF796" s="201"/>
      <c r="AG796" s="55"/>
      <c r="AH796" s="141"/>
      <c r="AI796" s="268" t="s">
        <v>7356</v>
      </c>
      <c r="AJ796" s="53">
        <v>5</v>
      </c>
      <c r="AK796" s="181" t="s">
        <v>7357</v>
      </c>
      <c r="AL796" s="98">
        <f>ROUND(ROUND(P787*Y794,0)*$AD$587-AJ796,0)</f>
        <v>210</v>
      </c>
      <c r="AM796" s="66"/>
    </row>
    <row r="797" spans="1:39" ht="16.75" customHeight="1" x14ac:dyDescent="0.3">
      <c r="A797" s="99">
        <v>33</v>
      </c>
      <c r="B797" s="100" t="s">
        <v>5635</v>
      </c>
      <c r="C797" s="192" t="s">
        <v>16947</v>
      </c>
      <c r="D797" s="128"/>
      <c r="E797" s="129"/>
      <c r="F797" s="129"/>
      <c r="G797" s="129"/>
      <c r="H797" s="129"/>
      <c r="I797" s="129"/>
      <c r="J797" s="129"/>
      <c r="K797" s="130"/>
      <c r="L797" s="2"/>
      <c r="M797" s="2"/>
      <c r="N797" s="58"/>
      <c r="O797" s="81"/>
      <c r="P797" s="185"/>
      <c r="Q797" s="2"/>
      <c r="R797" s="2"/>
      <c r="S797" s="44"/>
      <c r="T797" s="45"/>
      <c r="U797" s="2"/>
      <c r="V797" s="2"/>
      <c r="W797" s="2"/>
      <c r="X797" s="2"/>
      <c r="Y797" s="145"/>
      <c r="Z797" s="71"/>
      <c r="AA797" s="232"/>
      <c r="AB797" s="72"/>
      <c r="AC797" s="145"/>
      <c r="AD797" s="71"/>
      <c r="AE797" s="307" t="s">
        <v>12369</v>
      </c>
      <c r="AF797" s="225" t="s">
        <v>7358</v>
      </c>
      <c r="AG797" s="103" t="s">
        <v>7390</v>
      </c>
      <c r="AH797" s="162">
        <v>0.7</v>
      </c>
      <c r="AI797" s="269"/>
      <c r="AJ797" s="136"/>
      <c r="AK797" s="75"/>
      <c r="AL797" s="105">
        <f>ROUND(ROUND(ROUND(P787*Y794,0)*$AD$587,0)*AH797-AJ796,0)</f>
        <v>146</v>
      </c>
      <c r="AM797" s="66"/>
    </row>
    <row r="798" spans="1:39" ht="16.75" customHeight="1" x14ac:dyDescent="0.3">
      <c r="A798" s="99">
        <v>33</v>
      </c>
      <c r="B798" s="100" t="s">
        <v>5634</v>
      </c>
      <c r="C798" s="192" t="s">
        <v>16946</v>
      </c>
      <c r="D798" s="128"/>
      <c r="E798" s="129"/>
      <c r="F798" s="129"/>
      <c r="G798" s="129"/>
      <c r="H798" s="129"/>
      <c r="I798" s="129"/>
      <c r="J798" s="129"/>
      <c r="K798" s="130"/>
      <c r="L798" s="2"/>
      <c r="M798" s="2"/>
      <c r="N798" s="58"/>
      <c r="O798" s="81"/>
      <c r="P798" s="185"/>
      <c r="Q798" s="2"/>
      <c r="R798" s="2"/>
      <c r="S798" s="44"/>
      <c r="T798" s="43"/>
      <c r="U798" s="8"/>
      <c r="V798" s="8"/>
      <c r="W798" s="8"/>
      <c r="X798" s="8"/>
      <c r="Y798" s="180"/>
      <c r="Z798" s="73"/>
      <c r="AA798" s="232"/>
      <c r="AB798" s="72"/>
      <c r="AC798" s="145"/>
      <c r="AD798" s="71"/>
      <c r="AE798" s="308"/>
      <c r="AF798" s="225" t="s">
        <v>7391</v>
      </c>
      <c r="AG798" s="103" t="s">
        <v>7390</v>
      </c>
      <c r="AH798" s="162">
        <v>0.5</v>
      </c>
      <c r="AI798" s="270"/>
      <c r="AJ798" s="144"/>
      <c r="AK798" s="150"/>
      <c r="AL798" s="105">
        <f>ROUND(ROUND(ROUND(P787*Y794,0)*$AD$587,0)*AH798-AJ796,0)</f>
        <v>103</v>
      </c>
      <c r="AM798" s="66"/>
    </row>
    <row r="799" spans="1:39" ht="16.75" customHeight="1" x14ac:dyDescent="0.3">
      <c r="A799" s="11">
        <v>33</v>
      </c>
      <c r="B799" s="14" t="s">
        <v>5633</v>
      </c>
      <c r="C799" s="10" t="s">
        <v>16945</v>
      </c>
      <c r="D799" s="45"/>
      <c r="E799" s="2"/>
      <c r="F799" s="2"/>
      <c r="G799" s="2"/>
      <c r="H799" s="2"/>
      <c r="I799" s="2"/>
      <c r="J799" s="2"/>
      <c r="K799" s="44"/>
      <c r="L799" s="36"/>
      <c r="M799" s="36"/>
      <c r="N799" s="62"/>
      <c r="O799" s="168"/>
      <c r="P799" s="167" t="s">
        <v>7461</v>
      </c>
      <c r="Q799" s="36"/>
      <c r="R799" s="36"/>
      <c r="S799" s="50"/>
      <c r="T799" s="49"/>
      <c r="U799" s="36"/>
      <c r="V799" s="36"/>
      <c r="W799" s="36"/>
      <c r="X799" s="36"/>
      <c r="Y799" s="217"/>
      <c r="Z799" s="50"/>
      <c r="AA799" s="12"/>
      <c r="AB799" s="45"/>
      <c r="AC799" s="2"/>
      <c r="AD799" s="44"/>
      <c r="AE799" s="36"/>
      <c r="AF799" s="53"/>
      <c r="AG799" s="36"/>
      <c r="AH799" s="36"/>
      <c r="AI799" s="36"/>
      <c r="AJ799" s="36"/>
      <c r="AK799" s="50"/>
      <c r="AL799" s="98">
        <f>ROUND(P805*$AD$587,0)</f>
        <v>541</v>
      </c>
      <c r="AM799" s="22" t="s">
        <v>7631</v>
      </c>
    </row>
    <row r="800" spans="1:39" ht="16.75" customHeight="1" x14ac:dyDescent="0.3">
      <c r="A800" s="99">
        <v>33</v>
      </c>
      <c r="B800" s="100" t="s">
        <v>5632</v>
      </c>
      <c r="C800" s="192" t="s">
        <v>16944</v>
      </c>
      <c r="D800" s="284"/>
      <c r="E800" s="285"/>
      <c r="F800" s="285"/>
      <c r="G800" s="285"/>
      <c r="H800" s="129"/>
      <c r="I800" s="129"/>
      <c r="J800" s="129"/>
      <c r="K800" s="130"/>
      <c r="L800" s="285" t="s">
        <v>12424</v>
      </c>
      <c r="M800" s="288"/>
      <c r="N800" s="288"/>
      <c r="O800" s="289"/>
      <c r="P800" s="185"/>
      <c r="Q800" s="2"/>
      <c r="R800" s="2"/>
      <c r="S800" s="44"/>
      <c r="T800" s="45"/>
      <c r="U800" s="2"/>
      <c r="V800" s="2"/>
      <c r="W800" s="2"/>
      <c r="X800" s="2"/>
      <c r="Y800" s="145"/>
      <c r="Z800" s="71"/>
      <c r="AA800" s="232"/>
      <c r="AB800" s="72"/>
      <c r="AC800" s="145"/>
      <c r="AD800" s="71"/>
      <c r="AE800" s="307" t="s">
        <v>12369</v>
      </c>
      <c r="AF800" s="225" t="s">
        <v>7358</v>
      </c>
      <c r="AG800" s="103" t="s">
        <v>7390</v>
      </c>
      <c r="AH800" s="162">
        <v>0.7</v>
      </c>
      <c r="AI800" s="162"/>
      <c r="AJ800" s="162"/>
      <c r="AK800" s="163"/>
      <c r="AL800" s="105">
        <f>ROUND(ROUND(P805*$AD$587,0)*AH800,0)</f>
        <v>379</v>
      </c>
      <c r="AM800" s="66"/>
    </row>
    <row r="801" spans="1:39" ht="16.75" customHeight="1" x14ac:dyDescent="0.3">
      <c r="A801" s="99">
        <v>33</v>
      </c>
      <c r="B801" s="100" t="s">
        <v>5631</v>
      </c>
      <c r="C801" s="192" t="s">
        <v>16943</v>
      </c>
      <c r="D801" s="284"/>
      <c r="E801" s="285"/>
      <c r="F801" s="285"/>
      <c r="G801" s="285"/>
      <c r="H801" s="129"/>
      <c r="I801" s="129"/>
      <c r="J801" s="129"/>
      <c r="K801" s="130"/>
      <c r="L801" s="285"/>
      <c r="M801" s="288"/>
      <c r="N801" s="288"/>
      <c r="O801" s="289"/>
      <c r="P801" s="185"/>
      <c r="Q801" s="2"/>
      <c r="R801" s="2"/>
      <c r="S801" s="44"/>
      <c r="T801" s="45"/>
      <c r="U801" s="2"/>
      <c r="V801" s="2"/>
      <c r="W801" s="2"/>
      <c r="X801" s="2"/>
      <c r="Y801" s="145"/>
      <c r="Z801" s="71"/>
      <c r="AA801" s="232"/>
      <c r="AB801" s="72"/>
      <c r="AC801" s="145"/>
      <c r="AD801" s="71"/>
      <c r="AE801" s="308"/>
      <c r="AF801" s="225" t="s">
        <v>7391</v>
      </c>
      <c r="AG801" s="103" t="s">
        <v>7390</v>
      </c>
      <c r="AH801" s="162">
        <v>0.5</v>
      </c>
      <c r="AI801" s="162"/>
      <c r="AJ801" s="162"/>
      <c r="AK801" s="163"/>
      <c r="AL801" s="105">
        <f>ROUND(ROUND(P805*$AD$587,0)*AH801,0)</f>
        <v>271</v>
      </c>
      <c r="AM801" s="66"/>
    </row>
    <row r="802" spans="1:39" ht="16.75" customHeight="1" x14ac:dyDescent="0.3">
      <c r="A802" s="11">
        <v>33</v>
      </c>
      <c r="B802" s="14" t="s">
        <v>5630</v>
      </c>
      <c r="C802" s="10" t="s">
        <v>16942</v>
      </c>
      <c r="D802" s="284"/>
      <c r="E802" s="285"/>
      <c r="F802" s="285"/>
      <c r="G802" s="285"/>
      <c r="H802" s="129"/>
      <c r="I802" s="129"/>
      <c r="J802" s="129"/>
      <c r="K802" s="130"/>
      <c r="L802" s="285"/>
      <c r="M802" s="288"/>
      <c r="N802" s="288"/>
      <c r="O802" s="289"/>
      <c r="P802" s="185"/>
      <c r="Q802" s="2"/>
      <c r="R802" s="2"/>
      <c r="S802" s="44"/>
      <c r="T802" s="45"/>
      <c r="U802" s="2"/>
      <c r="V802" s="2"/>
      <c r="W802" s="2"/>
      <c r="X802" s="2"/>
      <c r="Y802" s="145"/>
      <c r="Z802" s="71"/>
      <c r="AA802" s="232"/>
      <c r="AB802" s="72"/>
      <c r="AC802" s="145"/>
      <c r="AD802" s="71"/>
      <c r="AE802" s="36"/>
      <c r="AF802" s="201"/>
      <c r="AG802" s="55"/>
      <c r="AH802" s="141"/>
      <c r="AI802" s="268" t="s">
        <v>7356</v>
      </c>
      <c r="AJ802" s="53">
        <v>5</v>
      </c>
      <c r="AK802" s="181" t="s">
        <v>7357</v>
      </c>
      <c r="AL802" s="98">
        <f>ROUND(P805*$AD$587-AJ802,0)</f>
        <v>536</v>
      </c>
      <c r="AM802" s="66"/>
    </row>
    <row r="803" spans="1:39" ht="16.75" customHeight="1" x14ac:dyDescent="0.3">
      <c r="A803" s="99">
        <v>33</v>
      </c>
      <c r="B803" s="100" t="s">
        <v>5629</v>
      </c>
      <c r="C803" s="192" t="s">
        <v>16941</v>
      </c>
      <c r="D803" s="284"/>
      <c r="E803" s="285"/>
      <c r="F803" s="285"/>
      <c r="G803" s="285"/>
      <c r="H803" s="129"/>
      <c r="I803" s="129"/>
      <c r="J803" s="129"/>
      <c r="K803" s="130"/>
      <c r="L803" s="285"/>
      <c r="M803" s="288"/>
      <c r="N803" s="288"/>
      <c r="O803" s="289"/>
      <c r="P803" s="185"/>
      <c r="Q803" s="2"/>
      <c r="R803" s="2"/>
      <c r="S803" s="44"/>
      <c r="T803" s="45"/>
      <c r="U803" s="2"/>
      <c r="V803" s="2"/>
      <c r="W803" s="2"/>
      <c r="X803" s="2"/>
      <c r="Y803" s="145"/>
      <c r="Z803" s="71"/>
      <c r="AA803" s="232"/>
      <c r="AB803" s="72"/>
      <c r="AC803" s="145"/>
      <c r="AD803" s="71"/>
      <c r="AE803" s="307" t="s">
        <v>12369</v>
      </c>
      <c r="AF803" s="225" t="s">
        <v>7358</v>
      </c>
      <c r="AG803" s="103" t="s">
        <v>7390</v>
      </c>
      <c r="AH803" s="162">
        <v>0.7</v>
      </c>
      <c r="AI803" s="269"/>
      <c r="AJ803" s="136"/>
      <c r="AK803" s="75"/>
      <c r="AL803" s="105">
        <f>ROUND(ROUND(P805*$AD$587,0)*AH803-AJ802,0)</f>
        <v>374</v>
      </c>
      <c r="AM803" s="66"/>
    </row>
    <row r="804" spans="1:39" ht="16.75" customHeight="1" x14ac:dyDescent="0.3">
      <c r="A804" s="99">
        <v>33</v>
      </c>
      <c r="B804" s="100" t="s">
        <v>5628</v>
      </c>
      <c r="C804" s="192" t="s">
        <v>16940</v>
      </c>
      <c r="D804" s="284"/>
      <c r="E804" s="285"/>
      <c r="F804" s="285"/>
      <c r="G804" s="285"/>
      <c r="H804" s="129"/>
      <c r="I804" s="129"/>
      <c r="J804" s="129"/>
      <c r="K804" s="130"/>
      <c r="L804" s="285"/>
      <c r="M804" s="288"/>
      <c r="N804" s="288"/>
      <c r="O804" s="289"/>
      <c r="P804" s="185"/>
      <c r="Q804" s="2"/>
      <c r="R804" s="2"/>
      <c r="S804" s="44"/>
      <c r="T804" s="45"/>
      <c r="U804" s="2"/>
      <c r="V804" s="2"/>
      <c r="W804" s="2"/>
      <c r="X804" s="2"/>
      <c r="Y804" s="145"/>
      <c r="Z804" s="71"/>
      <c r="AA804" s="232"/>
      <c r="AB804" s="72"/>
      <c r="AC804" s="145"/>
      <c r="AD804" s="71"/>
      <c r="AE804" s="308"/>
      <c r="AF804" s="225" t="s">
        <v>7391</v>
      </c>
      <c r="AG804" s="103" t="s">
        <v>7390</v>
      </c>
      <c r="AH804" s="162">
        <v>0.5</v>
      </c>
      <c r="AI804" s="270"/>
      <c r="AJ804" s="144"/>
      <c r="AK804" s="150"/>
      <c r="AL804" s="105">
        <f>ROUND(ROUND(P805*$AD$587,0)*AH804-AJ802,0)</f>
        <v>266</v>
      </c>
      <c r="AM804" s="66"/>
    </row>
    <row r="805" spans="1:39" ht="16.75" customHeight="1" x14ac:dyDescent="0.3">
      <c r="A805" s="11">
        <v>33</v>
      </c>
      <c r="B805" s="14" t="s">
        <v>5627</v>
      </c>
      <c r="C805" s="10" t="s">
        <v>16939</v>
      </c>
      <c r="D805" s="284"/>
      <c r="E805" s="285"/>
      <c r="F805" s="285"/>
      <c r="G805" s="285"/>
      <c r="H805" s="129"/>
      <c r="I805" s="129"/>
      <c r="J805" s="129"/>
      <c r="K805" s="130"/>
      <c r="L805" s="288"/>
      <c r="M805" s="288"/>
      <c r="N805" s="288"/>
      <c r="O805" s="289"/>
      <c r="P805" s="271">
        <f>'21共同生活援助（日中支援型）'!P517</f>
        <v>773</v>
      </c>
      <c r="Q805" s="272"/>
      <c r="R805" s="2" t="s">
        <v>7388</v>
      </c>
      <c r="S805" s="44"/>
      <c r="T805" s="281" t="s">
        <v>7380</v>
      </c>
      <c r="U805" s="282"/>
      <c r="V805" s="282"/>
      <c r="W805" s="282"/>
      <c r="X805" s="36"/>
      <c r="Y805" s="217"/>
      <c r="Z805" s="74"/>
      <c r="AA805" s="232"/>
      <c r="AB805" s="72"/>
      <c r="AC805" s="145"/>
      <c r="AD805" s="71"/>
      <c r="AE805" s="36"/>
      <c r="AF805" s="135"/>
      <c r="AG805" s="7"/>
      <c r="AH805" s="7"/>
      <c r="AI805" s="36"/>
      <c r="AJ805" s="7"/>
      <c r="AK805" s="37"/>
      <c r="AL805" s="98">
        <f>ROUND(ROUND(P805*Y806,0)*$AD$587,0)</f>
        <v>503</v>
      </c>
      <c r="AM805" s="66"/>
    </row>
    <row r="806" spans="1:39" ht="16.75" customHeight="1" x14ac:dyDescent="0.3">
      <c r="A806" s="99">
        <v>33</v>
      </c>
      <c r="B806" s="100" t="s">
        <v>5626</v>
      </c>
      <c r="C806" s="192" t="s">
        <v>16938</v>
      </c>
      <c r="D806" s="284"/>
      <c r="E806" s="285"/>
      <c r="F806" s="285"/>
      <c r="G806" s="285"/>
      <c r="H806" s="129"/>
      <c r="I806" s="129"/>
      <c r="J806" s="129"/>
      <c r="K806" s="130"/>
      <c r="L806" s="2"/>
      <c r="M806" s="2"/>
      <c r="N806" s="58"/>
      <c r="O806" s="81"/>
      <c r="P806" s="72"/>
      <c r="Q806" s="145"/>
      <c r="R806" s="2"/>
      <c r="S806" s="44"/>
      <c r="T806" s="284"/>
      <c r="U806" s="285"/>
      <c r="V806" s="285"/>
      <c r="W806" s="285"/>
      <c r="X806" s="136" t="s">
        <v>7404</v>
      </c>
      <c r="Y806" s="273">
        <v>0.93</v>
      </c>
      <c r="Z806" s="274"/>
      <c r="AA806" s="233"/>
      <c r="AB806" s="156"/>
      <c r="AC806" s="155"/>
      <c r="AD806" s="157"/>
      <c r="AE806" s="307" t="s">
        <v>12369</v>
      </c>
      <c r="AF806" s="225" t="s">
        <v>7358</v>
      </c>
      <c r="AG806" s="103" t="s">
        <v>7390</v>
      </c>
      <c r="AH806" s="162">
        <v>0.7</v>
      </c>
      <c r="AI806" s="162"/>
      <c r="AJ806" s="162"/>
      <c r="AK806" s="163"/>
      <c r="AL806" s="105">
        <f>ROUND(ROUND(ROUND(P805*Y806,0)*$AD$587,0)*AH806,0)</f>
        <v>352</v>
      </c>
      <c r="AM806" s="66"/>
    </row>
    <row r="807" spans="1:39" ht="16.75" customHeight="1" x14ac:dyDescent="0.3">
      <c r="A807" s="99">
        <v>33</v>
      </c>
      <c r="B807" s="100" t="s">
        <v>5625</v>
      </c>
      <c r="C807" s="192" t="s">
        <v>16937</v>
      </c>
      <c r="D807" s="128"/>
      <c r="E807" s="129"/>
      <c r="F807" s="129"/>
      <c r="G807" s="129"/>
      <c r="H807" s="129"/>
      <c r="I807" s="129"/>
      <c r="J807" s="129"/>
      <c r="K807" s="130"/>
      <c r="L807" s="2"/>
      <c r="M807" s="2"/>
      <c r="N807" s="58"/>
      <c r="O807" s="81"/>
      <c r="P807" s="185"/>
      <c r="Q807" s="2"/>
      <c r="R807" s="2"/>
      <c r="S807" s="44"/>
      <c r="T807" s="284"/>
      <c r="U807" s="285"/>
      <c r="V807" s="285"/>
      <c r="W807" s="285"/>
      <c r="X807" s="2"/>
      <c r="Y807" s="145"/>
      <c r="Z807" s="71"/>
      <c r="AA807" s="232"/>
      <c r="AB807" s="72"/>
      <c r="AC807" s="145"/>
      <c r="AD807" s="71"/>
      <c r="AE807" s="308"/>
      <c r="AF807" s="225" t="s">
        <v>7391</v>
      </c>
      <c r="AG807" s="103" t="s">
        <v>7390</v>
      </c>
      <c r="AH807" s="162">
        <v>0.5</v>
      </c>
      <c r="AI807" s="162"/>
      <c r="AJ807" s="162"/>
      <c r="AK807" s="163"/>
      <c r="AL807" s="105">
        <f>ROUND(ROUND(ROUND(P805*Y806,0)*$AD$587,0)*AH807,0)</f>
        <v>252</v>
      </c>
      <c r="AM807" s="66"/>
    </row>
    <row r="808" spans="1:39" ht="16.75" customHeight="1" x14ac:dyDescent="0.3">
      <c r="A808" s="11">
        <v>33</v>
      </c>
      <c r="B808" s="14" t="s">
        <v>5624</v>
      </c>
      <c r="C808" s="10" t="s">
        <v>16936</v>
      </c>
      <c r="D808" s="128"/>
      <c r="E808" s="129"/>
      <c r="F808" s="129"/>
      <c r="G808" s="129"/>
      <c r="H808" s="129"/>
      <c r="I808" s="129"/>
      <c r="J808" s="129"/>
      <c r="K808" s="130"/>
      <c r="L808" s="2"/>
      <c r="M808" s="2"/>
      <c r="N808" s="58"/>
      <c r="O808" s="81"/>
      <c r="P808" s="185"/>
      <c r="Q808" s="2"/>
      <c r="R808" s="2"/>
      <c r="S808" s="44"/>
      <c r="T808" s="45"/>
      <c r="U808" s="2"/>
      <c r="V808" s="2"/>
      <c r="W808" s="2"/>
      <c r="X808" s="2"/>
      <c r="Y808" s="145"/>
      <c r="Z808" s="71"/>
      <c r="AA808" s="232"/>
      <c r="AB808" s="72"/>
      <c r="AC808" s="145"/>
      <c r="AD808" s="71"/>
      <c r="AE808" s="36"/>
      <c r="AF808" s="201"/>
      <c r="AG808" s="55"/>
      <c r="AH808" s="141"/>
      <c r="AI808" s="268" t="s">
        <v>7356</v>
      </c>
      <c r="AJ808" s="53">
        <v>5</v>
      </c>
      <c r="AK808" s="181" t="s">
        <v>7357</v>
      </c>
      <c r="AL808" s="98">
        <f>ROUND(ROUND(P805*Y806,0)*$AD$587-AJ808,0)</f>
        <v>498</v>
      </c>
      <c r="AM808" s="66"/>
    </row>
    <row r="809" spans="1:39" ht="16.75" customHeight="1" x14ac:dyDescent="0.3">
      <c r="A809" s="99">
        <v>33</v>
      </c>
      <c r="B809" s="100" t="s">
        <v>5623</v>
      </c>
      <c r="C809" s="192" t="s">
        <v>16935</v>
      </c>
      <c r="D809" s="128"/>
      <c r="E809" s="129"/>
      <c r="F809" s="129"/>
      <c r="G809" s="129"/>
      <c r="H809" s="129"/>
      <c r="I809" s="129"/>
      <c r="J809" s="129"/>
      <c r="K809" s="130"/>
      <c r="L809" s="2"/>
      <c r="M809" s="2"/>
      <c r="N809" s="58"/>
      <c r="O809" s="81"/>
      <c r="P809" s="185"/>
      <c r="Q809" s="2"/>
      <c r="R809" s="2"/>
      <c r="S809" s="44"/>
      <c r="T809" s="45"/>
      <c r="U809" s="2"/>
      <c r="V809" s="2"/>
      <c r="W809" s="2"/>
      <c r="X809" s="2"/>
      <c r="Y809" s="145"/>
      <c r="Z809" s="71"/>
      <c r="AA809" s="232"/>
      <c r="AB809" s="72"/>
      <c r="AC809" s="145"/>
      <c r="AD809" s="71"/>
      <c r="AE809" s="307" t="s">
        <v>12369</v>
      </c>
      <c r="AF809" s="225" t="s">
        <v>7358</v>
      </c>
      <c r="AG809" s="103" t="s">
        <v>7390</v>
      </c>
      <c r="AH809" s="162">
        <v>0.7</v>
      </c>
      <c r="AI809" s="269"/>
      <c r="AJ809" s="136"/>
      <c r="AK809" s="75"/>
      <c r="AL809" s="105">
        <f>ROUND(ROUND(ROUND(P805*Y806,0)*$AD$587,0)*AH809-AJ808,0)</f>
        <v>347</v>
      </c>
      <c r="AM809" s="66"/>
    </row>
    <row r="810" spans="1:39" ht="16.75" customHeight="1" x14ac:dyDescent="0.3">
      <c r="A810" s="99">
        <v>33</v>
      </c>
      <c r="B810" s="100" t="s">
        <v>5622</v>
      </c>
      <c r="C810" s="192" t="s">
        <v>16934</v>
      </c>
      <c r="D810" s="128"/>
      <c r="E810" s="129"/>
      <c r="F810" s="129"/>
      <c r="G810" s="129"/>
      <c r="H810" s="129"/>
      <c r="I810" s="129"/>
      <c r="J810" s="129"/>
      <c r="K810" s="130"/>
      <c r="L810" s="2"/>
      <c r="M810" s="2"/>
      <c r="N810" s="58"/>
      <c r="O810" s="81"/>
      <c r="P810" s="185"/>
      <c r="Q810" s="2"/>
      <c r="R810" s="2"/>
      <c r="S810" s="44"/>
      <c r="T810" s="43"/>
      <c r="U810" s="8"/>
      <c r="V810" s="8"/>
      <c r="W810" s="8"/>
      <c r="X810" s="8"/>
      <c r="Y810" s="180"/>
      <c r="Z810" s="73"/>
      <c r="AA810" s="232"/>
      <c r="AB810" s="72"/>
      <c r="AC810" s="145"/>
      <c r="AD810" s="71"/>
      <c r="AE810" s="308"/>
      <c r="AF810" s="225" t="s">
        <v>7391</v>
      </c>
      <c r="AG810" s="103" t="s">
        <v>7390</v>
      </c>
      <c r="AH810" s="162">
        <v>0.5</v>
      </c>
      <c r="AI810" s="270"/>
      <c r="AJ810" s="144"/>
      <c r="AK810" s="150"/>
      <c r="AL810" s="105">
        <f>ROUND(ROUND(ROUND(P805*Y806,0)*$AD$587,0)*AH810-AJ808,0)</f>
        <v>247</v>
      </c>
      <c r="AM810" s="66"/>
    </row>
    <row r="811" spans="1:39" ht="16.75" customHeight="1" x14ac:dyDescent="0.3">
      <c r="A811" s="11">
        <v>33</v>
      </c>
      <c r="B811" s="14" t="s">
        <v>5621</v>
      </c>
      <c r="C811" s="10" t="s">
        <v>16933</v>
      </c>
      <c r="D811" s="45"/>
      <c r="E811" s="2"/>
      <c r="F811" s="2"/>
      <c r="G811" s="2"/>
      <c r="H811" s="2"/>
      <c r="I811" s="2"/>
      <c r="J811" s="2"/>
      <c r="K811" s="44"/>
      <c r="L811" s="2"/>
      <c r="M811" s="2"/>
      <c r="N811" s="58"/>
      <c r="O811" s="81"/>
      <c r="P811" s="185"/>
      <c r="Q811" s="2"/>
      <c r="R811" s="2"/>
      <c r="S811" s="44"/>
      <c r="T811" s="281" t="s">
        <v>13491</v>
      </c>
      <c r="U811" s="282"/>
      <c r="V811" s="282"/>
      <c r="W811" s="282"/>
      <c r="X811" s="2"/>
      <c r="Y811" s="145"/>
      <c r="Z811" s="71"/>
      <c r="AA811" s="232"/>
      <c r="AB811" s="72"/>
      <c r="AC811" s="145"/>
      <c r="AD811" s="71"/>
      <c r="AE811" s="36"/>
      <c r="AF811" s="194"/>
      <c r="AG811" s="7"/>
      <c r="AH811" s="7"/>
      <c r="AI811" s="36"/>
      <c r="AJ811" s="7"/>
      <c r="AK811" s="37"/>
      <c r="AL811" s="98">
        <f>ROUND(ROUND(P805*Y812,0)*$AD$587,0)</f>
        <v>514</v>
      </c>
      <c r="AM811" s="66"/>
    </row>
    <row r="812" spans="1:39" ht="16.75" customHeight="1" x14ac:dyDescent="0.3">
      <c r="A812" s="99">
        <v>33</v>
      </c>
      <c r="B812" s="100" t="s">
        <v>5620</v>
      </c>
      <c r="C812" s="192" t="s">
        <v>16932</v>
      </c>
      <c r="D812" s="45"/>
      <c r="E812" s="2"/>
      <c r="F812" s="2"/>
      <c r="G812" s="2"/>
      <c r="H812" s="2"/>
      <c r="I812" s="2"/>
      <c r="J812" s="2"/>
      <c r="K812" s="44"/>
      <c r="L812" s="2"/>
      <c r="M812" s="2"/>
      <c r="N812" s="58"/>
      <c r="O812" s="81"/>
      <c r="P812" s="185"/>
      <c r="Q812" s="2"/>
      <c r="R812" s="2"/>
      <c r="S812" s="44"/>
      <c r="T812" s="284" t="s">
        <v>7405</v>
      </c>
      <c r="U812" s="285"/>
      <c r="V812" s="285"/>
      <c r="W812" s="285"/>
      <c r="X812" s="136" t="s">
        <v>7404</v>
      </c>
      <c r="Y812" s="273">
        <v>0.95</v>
      </c>
      <c r="Z812" s="274"/>
      <c r="AA812" s="233"/>
      <c r="AB812" s="156"/>
      <c r="AC812" s="155"/>
      <c r="AD812" s="157"/>
      <c r="AE812" s="307" t="s">
        <v>12369</v>
      </c>
      <c r="AF812" s="225" t="s">
        <v>7358</v>
      </c>
      <c r="AG812" s="103" t="s">
        <v>7390</v>
      </c>
      <c r="AH812" s="162">
        <v>0.7</v>
      </c>
      <c r="AI812" s="162"/>
      <c r="AJ812" s="162"/>
      <c r="AK812" s="163"/>
      <c r="AL812" s="105">
        <f>ROUND(ROUND(ROUND(P805*Y812,0)*$AD$587,0)*AH812,0)</f>
        <v>360</v>
      </c>
      <c r="AM812" s="66"/>
    </row>
    <row r="813" spans="1:39" ht="16.75" customHeight="1" x14ac:dyDescent="0.3">
      <c r="A813" s="99">
        <v>33</v>
      </c>
      <c r="B813" s="100" t="s">
        <v>5619</v>
      </c>
      <c r="C813" s="192" t="s">
        <v>16931</v>
      </c>
      <c r="D813" s="128"/>
      <c r="E813" s="129"/>
      <c r="F813" s="129"/>
      <c r="G813" s="129"/>
      <c r="H813" s="129"/>
      <c r="I813" s="129"/>
      <c r="J813" s="129"/>
      <c r="K813" s="130"/>
      <c r="L813" s="2"/>
      <c r="M813" s="2"/>
      <c r="N813" s="58"/>
      <c r="O813" s="81"/>
      <c r="P813" s="185"/>
      <c r="Q813" s="2"/>
      <c r="R813" s="2"/>
      <c r="S813" s="44"/>
      <c r="T813" s="284"/>
      <c r="U813" s="285"/>
      <c r="V813" s="285"/>
      <c r="W813" s="285"/>
      <c r="X813" s="2"/>
      <c r="Y813" s="145"/>
      <c r="Z813" s="71"/>
      <c r="AA813" s="232"/>
      <c r="AB813" s="72"/>
      <c r="AC813" s="145"/>
      <c r="AD813" s="71"/>
      <c r="AE813" s="308"/>
      <c r="AF813" s="225" t="s">
        <v>7391</v>
      </c>
      <c r="AG813" s="103" t="s">
        <v>7390</v>
      </c>
      <c r="AH813" s="162">
        <v>0.5</v>
      </c>
      <c r="AI813" s="162"/>
      <c r="AJ813" s="162"/>
      <c r="AK813" s="163"/>
      <c r="AL813" s="105">
        <f>ROUND(ROUND(ROUND(P805*Y812,0)*$AD$587,0)*AH813,0)</f>
        <v>257</v>
      </c>
      <c r="AM813" s="66"/>
    </row>
    <row r="814" spans="1:39" ht="16.75" customHeight="1" x14ac:dyDescent="0.3">
      <c r="A814" s="11">
        <v>33</v>
      </c>
      <c r="B814" s="14" t="s">
        <v>5618</v>
      </c>
      <c r="C814" s="10" t="s">
        <v>16930</v>
      </c>
      <c r="D814" s="128"/>
      <c r="E814" s="129"/>
      <c r="F814" s="129"/>
      <c r="G814" s="129"/>
      <c r="H814" s="129"/>
      <c r="I814" s="129"/>
      <c r="J814" s="129"/>
      <c r="K814" s="130"/>
      <c r="L814" s="2"/>
      <c r="M814" s="2"/>
      <c r="N814" s="58"/>
      <c r="O814" s="81"/>
      <c r="P814" s="185"/>
      <c r="Q814" s="2"/>
      <c r="R814" s="2"/>
      <c r="S814" s="44"/>
      <c r="T814" s="45"/>
      <c r="U814" s="2"/>
      <c r="V814" s="2"/>
      <c r="W814" s="2"/>
      <c r="X814" s="2"/>
      <c r="Y814" s="145"/>
      <c r="Z814" s="71"/>
      <c r="AA814" s="232"/>
      <c r="AB814" s="72"/>
      <c r="AC814" s="145"/>
      <c r="AD814" s="71"/>
      <c r="AE814" s="36"/>
      <c r="AF814" s="201"/>
      <c r="AG814" s="55"/>
      <c r="AH814" s="141"/>
      <c r="AI814" s="268" t="s">
        <v>7356</v>
      </c>
      <c r="AJ814" s="53">
        <v>5</v>
      </c>
      <c r="AK814" s="181" t="s">
        <v>7357</v>
      </c>
      <c r="AL814" s="98">
        <f>ROUND(ROUND(P805*Y812,0)*$AD$587-AJ814,0)</f>
        <v>509</v>
      </c>
      <c r="AM814" s="66"/>
    </row>
    <row r="815" spans="1:39" ht="16.75" customHeight="1" x14ac:dyDescent="0.3">
      <c r="A815" s="99">
        <v>33</v>
      </c>
      <c r="B815" s="100" t="s">
        <v>5617</v>
      </c>
      <c r="C815" s="192" t="s">
        <v>16929</v>
      </c>
      <c r="D815" s="128"/>
      <c r="E815" s="129"/>
      <c r="F815" s="129"/>
      <c r="G815" s="129"/>
      <c r="H815" s="129"/>
      <c r="I815" s="129"/>
      <c r="J815" s="129"/>
      <c r="K815" s="130"/>
      <c r="L815" s="2"/>
      <c r="M815" s="2"/>
      <c r="N815" s="58"/>
      <c r="O815" s="81"/>
      <c r="P815" s="185"/>
      <c r="Q815" s="2"/>
      <c r="R815" s="2"/>
      <c r="S815" s="44"/>
      <c r="T815" s="45"/>
      <c r="U815" s="2"/>
      <c r="V815" s="2"/>
      <c r="W815" s="2"/>
      <c r="X815" s="2"/>
      <c r="Y815" s="145"/>
      <c r="Z815" s="71"/>
      <c r="AA815" s="232"/>
      <c r="AB815" s="72"/>
      <c r="AC815" s="145"/>
      <c r="AD815" s="71"/>
      <c r="AE815" s="307" t="s">
        <v>12369</v>
      </c>
      <c r="AF815" s="225" t="s">
        <v>7358</v>
      </c>
      <c r="AG815" s="103" t="s">
        <v>7390</v>
      </c>
      <c r="AH815" s="162">
        <v>0.7</v>
      </c>
      <c r="AI815" s="269"/>
      <c r="AJ815" s="136"/>
      <c r="AK815" s="75"/>
      <c r="AL815" s="105">
        <f>ROUND(ROUND(ROUND(P805*Y812,0)*$AD$587,0)*AH815-AJ814,0)</f>
        <v>355</v>
      </c>
      <c r="AM815" s="66"/>
    </row>
    <row r="816" spans="1:39" ht="16.75" customHeight="1" x14ac:dyDescent="0.3">
      <c r="A816" s="99">
        <v>33</v>
      </c>
      <c r="B816" s="100" t="s">
        <v>5616</v>
      </c>
      <c r="C816" s="192" t="s">
        <v>16928</v>
      </c>
      <c r="D816" s="128"/>
      <c r="E816" s="129"/>
      <c r="F816" s="129"/>
      <c r="G816" s="129"/>
      <c r="H816" s="129"/>
      <c r="I816" s="129"/>
      <c r="J816" s="129"/>
      <c r="K816" s="130"/>
      <c r="L816" s="2"/>
      <c r="M816" s="2"/>
      <c r="N816" s="58"/>
      <c r="O816" s="81"/>
      <c r="P816" s="185"/>
      <c r="Q816" s="2"/>
      <c r="R816" s="2"/>
      <c r="S816" s="44"/>
      <c r="T816" s="43"/>
      <c r="U816" s="8"/>
      <c r="V816" s="8"/>
      <c r="W816" s="8"/>
      <c r="X816" s="8"/>
      <c r="Y816" s="180"/>
      <c r="Z816" s="73"/>
      <c r="AA816" s="232"/>
      <c r="AB816" s="72"/>
      <c r="AC816" s="145"/>
      <c r="AD816" s="71"/>
      <c r="AE816" s="308"/>
      <c r="AF816" s="225" t="s">
        <v>7391</v>
      </c>
      <c r="AG816" s="103" t="s">
        <v>7390</v>
      </c>
      <c r="AH816" s="162">
        <v>0.5</v>
      </c>
      <c r="AI816" s="270"/>
      <c r="AJ816" s="144"/>
      <c r="AK816" s="150"/>
      <c r="AL816" s="105">
        <f>ROUND(ROUND(ROUND(P805*Y812,0)*$AD$587,0)*AH816-AJ814,0)</f>
        <v>252</v>
      </c>
      <c r="AM816" s="66"/>
    </row>
    <row r="817" spans="1:39" ht="16.75" customHeight="1" x14ac:dyDescent="0.3">
      <c r="A817" s="11">
        <v>33</v>
      </c>
      <c r="B817" s="14" t="s">
        <v>5615</v>
      </c>
      <c r="C817" s="10" t="s">
        <v>16927</v>
      </c>
      <c r="D817" s="45"/>
      <c r="E817" s="2"/>
      <c r="F817" s="2"/>
      <c r="G817" s="2"/>
      <c r="H817" s="2"/>
      <c r="I817" s="2"/>
      <c r="J817" s="2"/>
      <c r="K817" s="44"/>
      <c r="L817" s="2"/>
      <c r="M817" s="2"/>
      <c r="N817" s="58"/>
      <c r="O817" s="81"/>
      <c r="P817" s="167" t="s">
        <v>7425</v>
      </c>
      <c r="Q817" s="36"/>
      <c r="R817" s="36"/>
      <c r="S817" s="50"/>
      <c r="T817" s="49"/>
      <c r="U817" s="36"/>
      <c r="V817" s="36"/>
      <c r="W817" s="36"/>
      <c r="X817" s="36"/>
      <c r="Y817" s="217"/>
      <c r="Z817" s="50"/>
      <c r="AA817" s="12"/>
      <c r="AB817" s="45"/>
      <c r="AC817" s="2"/>
      <c r="AD817" s="44"/>
      <c r="AE817" s="36"/>
      <c r="AF817" s="53"/>
      <c r="AG817" s="36"/>
      <c r="AH817" s="36"/>
      <c r="AI817" s="36"/>
      <c r="AJ817" s="36"/>
      <c r="AK817" s="50"/>
      <c r="AL817" s="98">
        <f>ROUND(P823*$AD$587,0)</f>
        <v>459</v>
      </c>
      <c r="AM817" s="66"/>
    </row>
    <row r="818" spans="1:39" ht="16.75" customHeight="1" x14ac:dyDescent="0.3">
      <c r="A818" s="99">
        <v>33</v>
      </c>
      <c r="B818" s="100" t="s">
        <v>5614</v>
      </c>
      <c r="C818" s="192" t="s">
        <v>16926</v>
      </c>
      <c r="D818" s="45"/>
      <c r="E818" s="2"/>
      <c r="F818" s="2"/>
      <c r="G818" s="2"/>
      <c r="H818" s="2"/>
      <c r="I818" s="2"/>
      <c r="J818" s="2"/>
      <c r="K818" s="44"/>
      <c r="L818" s="2"/>
      <c r="M818" s="2"/>
      <c r="N818" s="58"/>
      <c r="O818" s="81"/>
      <c r="P818" s="185"/>
      <c r="Q818" s="2"/>
      <c r="R818" s="2"/>
      <c r="S818" s="44"/>
      <c r="T818" s="45"/>
      <c r="U818" s="2"/>
      <c r="V818" s="2"/>
      <c r="W818" s="2"/>
      <c r="X818" s="2"/>
      <c r="Y818" s="145"/>
      <c r="Z818" s="71"/>
      <c r="AA818" s="232"/>
      <c r="AB818" s="72"/>
      <c r="AC818" s="145"/>
      <c r="AD818" s="71"/>
      <c r="AE818" s="307" t="s">
        <v>12369</v>
      </c>
      <c r="AF818" s="225" t="s">
        <v>7358</v>
      </c>
      <c r="AG818" s="103" t="s">
        <v>7390</v>
      </c>
      <c r="AH818" s="162">
        <v>0.7</v>
      </c>
      <c r="AI818" s="162"/>
      <c r="AJ818" s="162"/>
      <c r="AK818" s="163"/>
      <c r="AL818" s="105">
        <f>ROUND(ROUND(P823*$AD$587,0)*AH818,0)</f>
        <v>321</v>
      </c>
      <c r="AM818" s="66"/>
    </row>
    <row r="819" spans="1:39" ht="16.75" customHeight="1" x14ac:dyDescent="0.3">
      <c r="A819" s="99">
        <v>33</v>
      </c>
      <c r="B819" s="100" t="s">
        <v>5613</v>
      </c>
      <c r="C819" s="192" t="s">
        <v>16925</v>
      </c>
      <c r="D819" s="128"/>
      <c r="E819" s="129"/>
      <c r="F819" s="129"/>
      <c r="G819" s="129"/>
      <c r="H819" s="129"/>
      <c r="I819" s="129"/>
      <c r="J819" s="129"/>
      <c r="K819" s="130"/>
      <c r="L819" s="2"/>
      <c r="M819" s="2"/>
      <c r="N819" s="58"/>
      <c r="O819" s="81"/>
      <c r="P819" s="185"/>
      <c r="Q819" s="2"/>
      <c r="R819" s="2"/>
      <c r="S819" s="44"/>
      <c r="T819" s="45"/>
      <c r="U819" s="2"/>
      <c r="V819" s="2"/>
      <c r="W819" s="2"/>
      <c r="X819" s="2"/>
      <c r="Y819" s="145"/>
      <c r="Z819" s="71"/>
      <c r="AA819" s="232"/>
      <c r="AB819" s="72"/>
      <c r="AC819" s="145"/>
      <c r="AD819" s="71"/>
      <c r="AE819" s="308"/>
      <c r="AF819" s="225" t="s">
        <v>7391</v>
      </c>
      <c r="AG819" s="103" t="s">
        <v>7390</v>
      </c>
      <c r="AH819" s="162">
        <v>0.5</v>
      </c>
      <c r="AI819" s="162"/>
      <c r="AJ819" s="162"/>
      <c r="AK819" s="163"/>
      <c r="AL819" s="105">
        <f>ROUND(ROUND(P823*$AD$587,0)*AH819,0)</f>
        <v>230</v>
      </c>
      <c r="AM819" s="66"/>
    </row>
    <row r="820" spans="1:39" ht="16.75" customHeight="1" x14ac:dyDescent="0.3">
      <c r="A820" s="11">
        <v>33</v>
      </c>
      <c r="B820" s="14" t="s">
        <v>5612</v>
      </c>
      <c r="C820" s="10" t="s">
        <v>16924</v>
      </c>
      <c r="D820" s="128"/>
      <c r="E820" s="129"/>
      <c r="F820" s="129"/>
      <c r="G820" s="129"/>
      <c r="H820" s="129"/>
      <c r="I820" s="129"/>
      <c r="J820" s="129"/>
      <c r="K820" s="130"/>
      <c r="L820" s="2"/>
      <c r="M820" s="2"/>
      <c r="N820" s="58"/>
      <c r="O820" s="81"/>
      <c r="P820" s="185"/>
      <c r="Q820" s="2"/>
      <c r="R820" s="2"/>
      <c r="S820" s="44"/>
      <c r="T820" s="45"/>
      <c r="U820" s="2"/>
      <c r="V820" s="2"/>
      <c r="W820" s="2"/>
      <c r="X820" s="2"/>
      <c r="Y820" s="145"/>
      <c r="Z820" s="71"/>
      <c r="AA820" s="232"/>
      <c r="AB820" s="72"/>
      <c r="AC820" s="145"/>
      <c r="AD820" s="71"/>
      <c r="AE820" s="36"/>
      <c r="AF820" s="201"/>
      <c r="AG820" s="55"/>
      <c r="AH820" s="141"/>
      <c r="AI820" s="268" t="s">
        <v>7356</v>
      </c>
      <c r="AJ820" s="53">
        <v>5</v>
      </c>
      <c r="AK820" s="181" t="s">
        <v>7357</v>
      </c>
      <c r="AL820" s="98">
        <f>ROUND(P823*$AD$587-AJ820,0)</f>
        <v>454</v>
      </c>
      <c r="AM820" s="66"/>
    </row>
    <row r="821" spans="1:39" ht="16.75" customHeight="1" x14ac:dyDescent="0.3">
      <c r="A821" s="99">
        <v>33</v>
      </c>
      <c r="B821" s="100" t="s">
        <v>5611</v>
      </c>
      <c r="C821" s="192" t="s">
        <v>16923</v>
      </c>
      <c r="D821" s="128"/>
      <c r="E821" s="129"/>
      <c r="F821" s="129"/>
      <c r="G821" s="129"/>
      <c r="H821" s="129"/>
      <c r="I821" s="129"/>
      <c r="J821" s="129"/>
      <c r="K821" s="130"/>
      <c r="L821" s="2"/>
      <c r="M821" s="2"/>
      <c r="N821" s="58"/>
      <c r="O821" s="81"/>
      <c r="P821" s="185"/>
      <c r="Q821" s="2"/>
      <c r="R821" s="2"/>
      <c r="S821" s="44"/>
      <c r="T821" s="45"/>
      <c r="U821" s="2"/>
      <c r="V821" s="2"/>
      <c r="W821" s="2"/>
      <c r="X821" s="2"/>
      <c r="Y821" s="145"/>
      <c r="Z821" s="71"/>
      <c r="AA821" s="232"/>
      <c r="AB821" s="72"/>
      <c r="AC821" s="145"/>
      <c r="AD821" s="71"/>
      <c r="AE821" s="307" t="s">
        <v>12369</v>
      </c>
      <c r="AF821" s="225" t="s">
        <v>7358</v>
      </c>
      <c r="AG821" s="103" t="s">
        <v>7390</v>
      </c>
      <c r="AH821" s="162">
        <v>0.7</v>
      </c>
      <c r="AI821" s="269"/>
      <c r="AJ821" s="136"/>
      <c r="AK821" s="75"/>
      <c r="AL821" s="105">
        <f>ROUND(ROUND(P823*$AD$587,0)*AH821-AJ820,0)</f>
        <v>316</v>
      </c>
      <c r="AM821" s="66"/>
    </row>
    <row r="822" spans="1:39" ht="16.75" customHeight="1" x14ac:dyDescent="0.3">
      <c r="A822" s="99">
        <v>33</v>
      </c>
      <c r="B822" s="100" t="s">
        <v>5610</v>
      </c>
      <c r="C822" s="192" t="s">
        <v>16922</v>
      </c>
      <c r="D822" s="128"/>
      <c r="E822" s="129"/>
      <c r="F822" s="129"/>
      <c r="G822" s="129"/>
      <c r="H822" s="129"/>
      <c r="I822" s="129"/>
      <c r="J822" s="129"/>
      <c r="K822" s="130"/>
      <c r="L822" s="2"/>
      <c r="M822" s="2"/>
      <c r="N822" s="58"/>
      <c r="O822" s="81"/>
      <c r="P822" s="185"/>
      <c r="Q822" s="2"/>
      <c r="R822" s="2"/>
      <c r="S822" s="44"/>
      <c r="T822" s="45"/>
      <c r="U822" s="2"/>
      <c r="V822" s="2"/>
      <c r="W822" s="2"/>
      <c r="X822" s="2"/>
      <c r="Y822" s="145"/>
      <c r="Z822" s="71"/>
      <c r="AA822" s="232"/>
      <c r="AB822" s="72"/>
      <c r="AC822" s="145"/>
      <c r="AD822" s="71"/>
      <c r="AE822" s="308"/>
      <c r="AF822" s="225" t="s">
        <v>7391</v>
      </c>
      <c r="AG822" s="103" t="s">
        <v>7390</v>
      </c>
      <c r="AH822" s="162">
        <v>0.5</v>
      </c>
      <c r="AI822" s="270"/>
      <c r="AJ822" s="144"/>
      <c r="AK822" s="150"/>
      <c r="AL822" s="105">
        <f>ROUND(ROUND(P823*$AD$587,0)*AH822-AJ820,0)</f>
        <v>225</v>
      </c>
      <c r="AM822" s="66"/>
    </row>
    <row r="823" spans="1:39" ht="16.75" customHeight="1" x14ac:dyDescent="0.3">
      <c r="A823" s="11">
        <v>33</v>
      </c>
      <c r="B823" s="14" t="s">
        <v>5609</v>
      </c>
      <c r="C823" s="10" t="s">
        <v>16921</v>
      </c>
      <c r="D823" s="45"/>
      <c r="E823" s="2"/>
      <c r="F823" s="2"/>
      <c r="G823" s="2"/>
      <c r="H823" s="2"/>
      <c r="I823" s="2"/>
      <c r="J823" s="2"/>
      <c r="K823" s="44"/>
      <c r="L823" s="2"/>
      <c r="M823" s="2"/>
      <c r="N823" s="58"/>
      <c r="O823" s="81"/>
      <c r="P823" s="271">
        <f>'21共同生活援助（日中支援型）'!P535</f>
        <v>656</v>
      </c>
      <c r="Q823" s="272"/>
      <c r="R823" s="2" t="s">
        <v>7388</v>
      </c>
      <c r="S823" s="44"/>
      <c r="T823" s="281" t="s">
        <v>7380</v>
      </c>
      <c r="U823" s="282"/>
      <c r="V823" s="282"/>
      <c r="W823" s="282"/>
      <c r="X823" s="36"/>
      <c r="Y823" s="217"/>
      <c r="Z823" s="74"/>
      <c r="AA823" s="232"/>
      <c r="AB823" s="72"/>
      <c r="AC823" s="145"/>
      <c r="AD823" s="71"/>
      <c r="AE823" s="36"/>
      <c r="AF823" s="194"/>
      <c r="AG823" s="7"/>
      <c r="AH823" s="7"/>
      <c r="AI823" s="36"/>
      <c r="AJ823" s="7"/>
      <c r="AK823" s="37"/>
      <c r="AL823" s="98">
        <f>ROUND(ROUND(P823*Y824,0)*$AD$587,0)</f>
        <v>427</v>
      </c>
      <c r="AM823" s="66"/>
    </row>
    <row r="824" spans="1:39" ht="16.75" customHeight="1" x14ac:dyDescent="0.3">
      <c r="A824" s="99">
        <v>33</v>
      </c>
      <c r="B824" s="100" t="s">
        <v>5608</v>
      </c>
      <c r="C824" s="192" t="s">
        <v>16920</v>
      </c>
      <c r="D824" s="45"/>
      <c r="E824" s="2"/>
      <c r="F824" s="2"/>
      <c r="G824" s="2"/>
      <c r="H824" s="2"/>
      <c r="I824" s="2"/>
      <c r="J824" s="2"/>
      <c r="K824" s="44"/>
      <c r="L824" s="2"/>
      <c r="M824" s="2"/>
      <c r="N824" s="58"/>
      <c r="O824" s="81"/>
      <c r="P824" s="72"/>
      <c r="Q824" s="145"/>
      <c r="R824" s="2"/>
      <c r="S824" s="44"/>
      <c r="T824" s="284"/>
      <c r="U824" s="285"/>
      <c r="V824" s="285"/>
      <c r="W824" s="285"/>
      <c r="X824" s="136" t="s">
        <v>7404</v>
      </c>
      <c r="Y824" s="273">
        <v>0.93</v>
      </c>
      <c r="Z824" s="274"/>
      <c r="AA824" s="233"/>
      <c r="AB824" s="156"/>
      <c r="AC824" s="155"/>
      <c r="AD824" s="157"/>
      <c r="AE824" s="307" t="s">
        <v>12369</v>
      </c>
      <c r="AF824" s="225" t="s">
        <v>7358</v>
      </c>
      <c r="AG824" s="103" t="s">
        <v>7390</v>
      </c>
      <c r="AH824" s="162">
        <v>0.7</v>
      </c>
      <c r="AI824" s="162"/>
      <c r="AJ824" s="162"/>
      <c r="AK824" s="163"/>
      <c r="AL824" s="105">
        <f>ROUND(ROUND(ROUND(P823*Y824,0)*$AD$587,0)*AH824,0)</f>
        <v>299</v>
      </c>
      <c r="AM824" s="66"/>
    </row>
    <row r="825" spans="1:39" ht="16.75" customHeight="1" x14ac:dyDescent="0.3">
      <c r="A825" s="99">
        <v>33</v>
      </c>
      <c r="B825" s="100" t="s">
        <v>5607</v>
      </c>
      <c r="C825" s="192" t="s">
        <v>16919</v>
      </c>
      <c r="D825" s="128"/>
      <c r="E825" s="129"/>
      <c r="F825" s="129"/>
      <c r="G825" s="129"/>
      <c r="H825" s="129"/>
      <c r="I825" s="129"/>
      <c r="J825" s="129"/>
      <c r="K825" s="130"/>
      <c r="L825" s="2"/>
      <c r="M825" s="2"/>
      <c r="N825" s="58"/>
      <c r="O825" s="81"/>
      <c r="P825" s="185"/>
      <c r="Q825" s="2"/>
      <c r="R825" s="2"/>
      <c r="S825" s="44"/>
      <c r="T825" s="284"/>
      <c r="U825" s="285"/>
      <c r="V825" s="285"/>
      <c r="W825" s="285"/>
      <c r="X825" s="2"/>
      <c r="Y825" s="145"/>
      <c r="Z825" s="71"/>
      <c r="AA825" s="232"/>
      <c r="AB825" s="72"/>
      <c r="AC825" s="145"/>
      <c r="AD825" s="71"/>
      <c r="AE825" s="308"/>
      <c r="AF825" s="225" t="s">
        <v>7391</v>
      </c>
      <c r="AG825" s="103" t="s">
        <v>7390</v>
      </c>
      <c r="AH825" s="162">
        <v>0.5</v>
      </c>
      <c r="AI825" s="162"/>
      <c r="AJ825" s="162"/>
      <c r="AK825" s="163"/>
      <c r="AL825" s="105">
        <f>ROUND(ROUND(ROUND(P823*Y824,0)*$AD$587,0)*AH825,0)</f>
        <v>214</v>
      </c>
      <c r="AM825" s="66"/>
    </row>
    <row r="826" spans="1:39" ht="16.75" customHeight="1" x14ac:dyDescent="0.3">
      <c r="A826" s="11">
        <v>33</v>
      </c>
      <c r="B826" s="14" t="s">
        <v>5606</v>
      </c>
      <c r="C826" s="10" t="s">
        <v>16918</v>
      </c>
      <c r="D826" s="128"/>
      <c r="E826" s="129"/>
      <c r="F826" s="129"/>
      <c r="G826" s="129"/>
      <c r="H826" s="129"/>
      <c r="I826" s="129"/>
      <c r="J826" s="129"/>
      <c r="K826" s="130"/>
      <c r="L826" s="2"/>
      <c r="M826" s="2"/>
      <c r="N826" s="58"/>
      <c r="O826" s="81"/>
      <c r="P826" s="185"/>
      <c r="Q826" s="2"/>
      <c r="R826" s="2"/>
      <c r="S826" s="44"/>
      <c r="T826" s="45"/>
      <c r="U826" s="2"/>
      <c r="V826" s="2"/>
      <c r="W826" s="2"/>
      <c r="X826" s="2"/>
      <c r="Y826" s="145"/>
      <c r="Z826" s="71"/>
      <c r="AA826" s="232"/>
      <c r="AB826" s="72"/>
      <c r="AC826" s="145"/>
      <c r="AD826" s="71"/>
      <c r="AE826" s="36"/>
      <c r="AF826" s="201"/>
      <c r="AG826" s="55"/>
      <c r="AH826" s="141"/>
      <c r="AI826" s="268" t="s">
        <v>7356</v>
      </c>
      <c r="AJ826" s="53">
        <v>5</v>
      </c>
      <c r="AK826" s="181" t="s">
        <v>7357</v>
      </c>
      <c r="AL826" s="98">
        <f>ROUND(ROUND(P823*Y824,0)*$AD$587-AJ826,0)</f>
        <v>422</v>
      </c>
      <c r="AM826" s="66"/>
    </row>
    <row r="827" spans="1:39" ht="16.75" customHeight="1" x14ac:dyDescent="0.3">
      <c r="A827" s="99">
        <v>33</v>
      </c>
      <c r="B827" s="100" t="s">
        <v>5605</v>
      </c>
      <c r="C827" s="192" t="s">
        <v>16917</v>
      </c>
      <c r="D827" s="128"/>
      <c r="E827" s="129"/>
      <c r="F827" s="129"/>
      <c r="G827" s="129"/>
      <c r="H827" s="129"/>
      <c r="I827" s="129"/>
      <c r="J827" s="129"/>
      <c r="K827" s="130"/>
      <c r="L827" s="2"/>
      <c r="M827" s="2"/>
      <c r="N827" s="58"/>
      <c r="O827" s="81"/>
      <c r="P827" s="185"/>
      <c r="Q827" s="2"/>
      <c r="R827" s="2"/>
      <c r="S827" s="44"/>
      <c r="T827" s="45"/>
      <c r="U827" s="2"/>
      <c r="V827" s="2"/>
      <c r="W827" s="2"/>
      <c r="X827" s="2"/>
      <c r="Y827" s="145"/>
      <c r="Z827" s="71"/>
      <c r="AA827" s="232"/>
      <c r="AB827" s="72"/>
      <c r="AC827" s="145"/>
      <c r="AD827" s="71"/>
      <c r="AE827" s="307" t="s">
        <v>12369</v>
      </c>
      <c r="AF827" s="225" t="s">
        <v>7358</v>
      </c>
      <c r="AG827" s="103" t="s">
        <v>7390</v>
      </c>
      <c r="AH827" s="162">
        <v>0.7</v>
      </c>
      <c r="AI827" s="269"/>
      <c r="AJ827" s="136"/>
      <c r="AK827" s="75"/>
      <c r="AL827" s="105">
        <f>ROUND(ROUND(ROUND(P823*Y824,0)*$AD$587,0)*AH827-AJ826,0)</f>
        <v>294</v>
      </c>
      <c r="AM827" s="66"/>
    </row>
    <row r="828" spans="1:39" ht="16.75" customHeight="1" x14ac:dyDescent="0.3">
      <c r="A828" s="99">
        <v>33</v>
      </c>
      <c r="B828" s="100" t="s">
        <v>5604</v>
      </c>
      <c r="C828" s="192" t="s">
        <v>16916</v>
      </c>
      <c r="D828" s="128"/>
      <c r="E828" s="129"/>
      <c r="F828" s="129"/>
      <c r="G828" s="129"/>
      <c r="H828" s="129"/>
      <c r="I828" s="129"/>
      <c r="J828" s="129"/>
      <c r="K828" s="130"/>
      <c r="L828" s="2"/>
      <c r="M828" s="2"/>
      <c r="N828" s="58"/>
      <c r="O828" s="81"/>
      <c r="P828" s="185"/>
      <c r="Q828" s="2"/>
      <c r="R828" s="2"/>
      <c r="S828" s="44"/>
      <c r="T828" s="43"/>
      <c r="U828" s="8"/>
      <c r="V828" s="8"/>
      <c r="W828" s="8"/>
      <c r="X828" s="8"/>
      <c r="Y828" s="180"/>
      <c r="Z828" s="73"/>
      <c r="AA828" s="232"/>
      <c r="AB828" s="72"/>
      <c r="AC828" s="145"/>
      <c r="AD828" s="71"/>
      <c r="AE828" s="308"/>
      <c r="AF828" s="225" t="s">
        <v>7391</v>
      </c>
      <c r="AG828" s="103" t="s">
        <v>7390</v>
      </c>
      <c r="AH828" s="162">
        <v>0.5</v>
      </c>
      <c r="AI828" s="270"/>
      <c r="AJ828" s="144"/>
      <c r="AK828" s="150"/>
      <c r="AL828" s="105">
        <f>ROUND(ROUND(ROUND(P823*Y824,0)*$AD$587,0)*AH828-AJ826,0)</f>
        <v>209</v>
      </c>
      <c r="AM828" s="66"/>
    </row>
    <row r="829" spans="1:39" ht="16.75" customHeight="1" x14ac:dyDescent="0.3">
      <c r="A829" s="11">
        <v>33</v>
      </c>
      <c r="B829" s="14" t="s">
        <v>5603</v>
      </c>
      <c r="C829" s="10" t="s">
        <v>16915</v>
      </c>
      <c r="D829" s="45"/>
      <c r="E829" s="2"/>
      <c r="F829" s="2"/>
      <c r="G829" s="2"/>
      <c r="H829" s="2"/>
      <c r="I829" s="2"/>
      <c r="J829" s="2"/>
      <c r="K829" s="44"/>
      <c r="L829" s="2"/>
      <c r="M829" s="2"/>
      <c r="N829" s="58"/>
      <c r="O829" s="81"/>
      <c r="P829" s="185"/>
      <c r="Q829" s="2"/>
      <c r="R829" s="2"/>
      <c r="S829" s="44"/>
      <c r="T829" s="281" t="s">
        <v>13491</v>
      </c>
      <c r="U829" s="282"/>
      <c r="V829" s="282"/>
      <c r="W829" s="282"/>
      <c r="X829" s="2"/>
      <c r="Y829" s="145"/>
      <c r="Z829" s="71"/>
      <c r="AA829" s="232"/>
      <c r="AB829" s="72"/>
      <c r="AC829" s="145"/>
      <c r="AD829" s="71"/>
      <c r="AE829" s="36"/>
      <c r="AF829" s="194"/>
      <c r="AG829" s="7"/>
      <c r="AH829" s="7"/>
      <c r="AI829" s="36"/>
      <c r="AJ829" s="7"/>
      <c r="AK829" s="37"/>
      <c r="AL829" s="98">
        <f>ROUND(ROUND(P823*Y830,0)*$AD$587,0)</f>
        <v>436</v>
      </c>
      <c r="AM829" s="66"/>
    </row>
    <row r="830" spans="1:39" ht="16.75" customHeight="1" x14ac:dyDescent="0.3">
      <c r="A830" s="99">
        <v>33</v>
      </c>
      <c r="B830" s="100" t="s">
        <v>5602</v>
      </c>
      <c r="C830" s="192" t="s">
        <v>16914</v>
      </c>
      <c r="D830" s="45"/>
      <c r="E830" s="2"/>
      <c r="F830" s="2"/>
      <c r="G830" s="2"/>
      <c r="H830" s="2"/>
      <c r="I830" s="2"/>
      <c r="J830" s="2"/>
      <c r="K830" s="44"/>
      <c r="L830" s="2"/>
      <c r="M830" s="2"/>
      <c r="N830" s="58"/>
      <c r="O830" s="81"/>
      <c r="P830" s="185"/>
      <c r="Q830" s="2"/>
      <c r="R830" s="2"/>
      <c r="S830" s="44"/>
      <c r="T830" s="284" t="s">
        <v>7405</v>
      </c>
      <c r="U830" s="285"/>
      <c r="V830" s="285"/>
      <c r="W830" s="285"/>
      <c r="X830" s="136" t="s">
        <v>7404</v>
      </c>
      <c r="Y830" s="273">
        <v>0.95</v>
      </c>
      <c r="Z830" s="274"/>
      <c r="AA830" s="233"/>
      <c r="AB830" s="156"/>
      <c r="AC830" s="155"/>
      <c r="AD830" s="157"/>
      <c r="AE830" s="307" t="s">
        <v>12369</v>
      </c>
      <c r="AF830" s="225" t="s">
        <v>7358</v>
      </c>
      <c r="AG830" s="103" t="s">
        <v>7390</v>
      </c>
      <c r="AH830" s="162">
        <v>0.7</v>
      </c>
      <c r="AI830" s="162"/>
      <c r="AJ830" s="162"/>
      <c r="AK830" s="163"/>
      <c r="AL830" s="105">
        <f>ROUND(ROUND(ROUND(P823*Y830,0)*$AD$587,0)*AH830,0)</f>
        <v>305</v>
      </c>
      <c r="AM830" s="66"/>
    </row>
    <row r="831" spans="1:39" ht="16.75" customHeight="1" x14ac:dyDescent="0.3">
      <c r="A831" s="99">
        <v>33</v>
      </c>
      <c r="B831" s="100" t="s">
        <v>5601</v>
      </c>
      <c r="C831" s="192" t="s">
        <v>16913</v>
      </c>
      <c r="D831" s="128"/>
      <c r="E831" s="129"/>
      <c r="F831" s="129"/>
      <c r="G831" s="129"/>
      <c r="H831" s="129"/>
      <c r="I831" s="129"/>
      <c r="J831" s="129"/>
      <c r="K831" s="130"/>
      <c r="L831" s="2"/>
      <c r="M831" s="2"/>
      <c r="N831" s="58"/>
      <c r="O831" s="81"/>
      <c r="P831" s="185"/>
      <c r="Q831" s="2"/>
      <c r="R831" s="2"/>
      <c r="S831" s="44"/>
      <c r="T831" s="284"/>
      <c r="U831" s="285"/>
      <c r="V831" s="285"/>
      <c r="W831" s="285"/>
      <c r="X831" s="2"/>
      <c r="Y831" s="145"/>
      <c r="Z831" s="71"/>
      <c r="AA831" s="232"/>
      <c r="AB831" s="72"/>
      <c r="AC831" s="145"/>
      <c r="AD831" s="71"/>
      <c r="AE831" s="308"/>
      <c r="AF831" s="225" t="s">
        <v>7391</v>
      </c>
      <c r="AG831" s="103" t="s">
        <v>7390</v>
      </c>
      <c r="AH831" s="162">
        <v>0.5</v>
      </c>
      <c r="AI831" s="162"/>
      <c r="AJ831" s="162"/>
      <c r="AK831" s="163"/>
      <c r="AL831" s="105">
        <f>ROUND(ROUND(ROUND(P823*Y830,0)*$AD$587,0)*AH831,0)</f>
        <v>218</v>
      </c>
      <c r="AM831" s="66"/>
    </row>
    <row r="832" spans="1:39" ht="16.75" customHeight="1" x14ac:dyDescent="0.3">
      <c r="A832" s="11">
        <v>33</v>
      </c>
      <c r="B832" s="14" t="s">
        <v>5600</v>
      </c>
      <c r="C832" s="10" t="s">
        <v>16912</v>
      </c>
      <c r="D832" s="128"/>
      <c r="E832" s="129"/>
      <c r="F832" s="129"/>
      <c r="G832" s="129"/>
      <c r="H832" s="129"/>
      <c r="I832" s="129"/>
      <c r="J832" s="129"/>
      <c r="K832" s="130"/>
      <c r="L832" s="2"/>
      <c r="M832" s="2"/>
      <c r="N832" s="58"/>
      <c r="O832" s="81"/>
      <c r="P832" s="185"/>
      <c r="Q832" s="2"/>
      <c r="R832" s="2"/>
      <c r="S832" s="44"/>
      <c r="T832" s="45"/>
      <c r="U832" s="2"/>
      <c r="V832" s="2"/>
      <c r="W832" s="2"/>
      <c r="X832" s="2"/>
      <c r="Y832" s="145"/>
      <c r="Z832" s="71"/>
      <c r="AA832" s="232"/>
      <c r="AB832" s="72"/>
      <c r="AC832" s="145"/>
      <c r="AD832" s="71"/>
      <c r="AE832" s="36"/>
      <c r="AF832" s="201"/>
      <c r="AG832" s="55"/>
      <c r="AH832" s="141"/>
      <c r="AI832" s="268" t="s">
        <v>7356</v>
      </c>
      <c r="AJ832" s="53">
        <v>5</v>
      </c>
      <c r="AK832" s="181" t="s">
        <v>7357</v>
      </c>
      <c r="AL832" s="98">
        <f>ROUND(ROUND(P823*Y830,0)*$AD$587-AJ832,0)</f>
        <v>431</v>
      </c>
      <c r="AM832" s="66"/>
    </row>
    <row r="833" spans="1:39" ht="16.75" customHeight="1" x14ac:dyDescent="0.3">
      <c r="A833" s="99">
        <v>33</v>
      </c>
      <c r="B833" s="100" t="s">
        <v>5599</v>
      </c>
      <c r="C833" s="192" t="s">
        <v>16911</v>
      </c>
      <c r="D833" s="128"/>
      <c r="E833" s="129"/>
      <c r="F833" s="129"/>
      <c r="G833" s="129"/>
      <c r="H833" s="129"/>
      <c r="I833" s="129"/>
      <c r="J833" s="129"/>
      <c r="K833" s="130"/>
      <c r="L833" s="2"/>
      <c r="M833" s="2"/>
      <c r="N833" s="58"/>
      <c r="O833" s="81"/>
      <c r="P833" s="185"/>
      <c r="Q833" s="2"/>
      <c r="R833" s="2"/>
      <c r="S833" s="44"/>
      <c r="T833" s="45"/>
      <c r="U833" s="2"/>
      <c r="V833" s="2"/>
      <c r="W833" s="2"/>
      <c r="X833" s="2"/>
      <c r="Y833" s="145"/>
      <c r="Z833" s="71"/>
      <c r="AA833" s="232"/>
      <c r="AB833" s="72"/>
      <c r="AC833" s="145"/>
      <c r="AD833" s="71"/>
      <c r="AE833" s="307" t="s">
        <v>12369</v>
      </c>
      <c r="AF833" s="225" t="s">
        <v>7358</v>
      </c>
      <c r="AG833" s="103" t="s">
        <v>7390</v>
      </c>
      <c r="AH833" s="162">
        <v>0.7</v>
      </c>
      <c r="AI833" s="269"/>
      <c r="AJ833" s="136"/>
      <c r="AK833" s="75"/>
      <c r="AL833" s="105">
        <f>ROUND(ROUND(ROUND(P823*Y830,0)*$AD$587,0)*AH833-AJ832,0)</f>
        <v>300</v>
      </c>
      <c r="AM833" s="66"/>
    </row>
    <row r="834" spans="1:39" ht="16.75" customHeight="1" x14ac:dyDescent="0.3">
      <c r="A834" s="99">
        <v>33</v>
      </c>
      <c r="B834" s="100" t="s">
        <v>5598</v>
      </c>
      <c r="C834" s="192" t="s">
        <v>16910</v>
      </c>
      <c r="D834" s="128"/>
      <c r="E834" s="129"/>
      <c r="F834" s="129"/>
      <c r="G834" s="129"/>
      <c r="H834" s="129"/>
      <c r="I834" s="129"/>
      <c r="J834" s="129"/>
      <c r="K834" s="130"/>
      <c r="L834" s="2"/>
      <c r="M834" s="2"/>
      <c r="N834" s="58"/>
      <c r="O834" s="81"/>
      <c r="P834" s="185"/>
      <c r="Q834" s="2"/>
      <c r="R834" s="2"/>
      <c r="S834" s="44"/>
      <c r="T834" s="43"/>
      <c r="U834" s="8"/>
      <c r="V834" s="8"/>
      <c r="W834" s="8"/>
      <c r="X834" s="8"/>
      <c r="Y834" s="180"/>
      <c r="Z834" s="73"/>
      <c r="AA834" s="232"/>
      <c r="AB834" s="72"/>
      <c r="AC834" s="145"/>
      <c r="AD834" s="71"/>
      <c r="AE834" s="308"/>
      <c r="AF834" s="225" t="s">
        <v>7391</v>
      </c>
      <c r="AG834" s="103" t="s">
        <v>7390</v>
      </c>
      <c r="AH834" s="162">
        <v>0.5</v>
      </c>
      <c r="AI834" s="270"/>
      <c r="AJ834" s="144"/>
      <c r="AK834" s="150"/>
      <c r="AL834" s="105">
        <f>ROUND(ROUND(ROUND(P823*Y830,0)*$AD$587,0)*AH834-AJ832,0)</f>
        <v>213</v>
      </c>
      <c r="AM834" s="66"/>
    </row>
    <row r="835" spans="1:39" ht="16.75" customHeight="1" x14ac:dyDescent="0.3">
      <c r="A835" s="11">
        <v>33</v>
      </c>
      <c r="B835" s="14" t="s">
        <v>5597</v>
      </c>
      <c r="C835" s="10" t="s">
        <v>16909</v>
      </c>
      <c r="D835" s="45"/>
      <c r="E835" s="2"/>
      <c r="F835" s="2"/>
      <c r="G835" s="2"/>
      <c r="H835" s="2"/>
      <c r="I835" s="2"/>
      <c r="J835" s="2"/>
      <c r="K835" s="44"/>
      <c r="L835" s="2"/>
      <c r="M835" s="2"/>
      <c r="N835" s="58"/>
      <c r="O835" s="81"/>
      <c r="P835" s="167" t="s">
        <v>7398</v>
      </c>
      <c r="Q835" s="36"/>
      <c r="R835" s="36"/>
      <c r="S835" s="50"/>
      <c r="T835" s="49"/>
      <c r="U835" s="36"/>
      <c r="V835" s="36"/>
      <c r="W835" s="36"/>
      <c r="X835" s="36"/>
      <c r="Y835" s="217"/>
      <c r="Z835" s="50"/>
      <c r="AA835" s="12"/>
      <c r="AB835" s="45"/>
      <c r="AC835" s="2"/>
      <c r="AD835" s="44"/>
      <c r="AE835" s="36"/>
      <c r="AF835" s="53"/>
      <c r="AG835" s="36"/>
      <c r="AH835" s="36"/>
      <c r="AI835" s="36"/>
      <c r="AJ835" s="36"/>
      <c r="AK835" s="50"/>
      <c r="AL835" s="98">
        <f>ROUND(P841*$AD$587,0)</f>
        <v>402</v>
      </c>
      <c r="AM835" s="16"/>
    </row>
    <row r="836" spans="1:39" ht="16.75" customHeight="1" x14ac:dyDescent="0.3">
      <c r="A836" s="99">
        <v>33</v>
      </c>
      <c r="B836" s="100" t="s">
        <v>5596</v>
      </c>
      <c r="C836" s="192" t="s">
        <v>16908</v>
      </c>
      <c r="D836" s="45"/>
      <c r="E836" s="2"/>
      <c r="F836" s="2"/>
      <c r="G836" s="2"/>
      <c r="H836" s="2"/>
      <c r="I836" s="2"/>
      <c r="J836" s="2"/>
      <c r="K836" s="44"/>
      <c r="L836" s="2"/>
      <c r="M836" s="2"/>
      <c r="N836" s="58"/>
      <c r="O836" s="81"/>
      <c r="P836" s="185"/>
      <c r="Q836" s="2"/>
      <c r="R836" s="2"/>
      <c r="S836" s="44"/>
      <c r="T836" s="45"/>
      <c r="U836" s="2"/>
      <c r="V836" s="2"/>
      <c r="W836" s="2"/>
      <c r="X836" s="2"/>
      <c r="Y836" s="145"/>
      <c r="Z836" s="71"/>
      <c r="AA836" s="232"/>
      <c r="AB836" s="72"/>
      <c r="AC836" s="145"/>
      <c r="AD836" s="71"/>
      <c r="AE836" s="307" t="s">
        <v>12369</v>
      </c>
      <c r="AF836" s="225" t="s">
        <v>7358</v>
      </c>
      <c r="AG836" s="103" t="s">
        <v>7390</v>
      </c>
      <c r="AH836" s="162">
        <v>0.7</v>
      </c>
      <c r="AI836" s="162"/>
      <c r="AJ836" s="162"/>
      <c r="AK836" s="163"/>
      <c r="AL836" s="105">
        <f>ROUND(ROUND(P841*$AD$587,0)*AH836,0)</f>
        <v>281</v>
      </c>
      <c r="AM836" s="16"/>
    </row>
    <row r="837" spans="1:39" ht="16.75" customHeight="1" x14ac:dyDescent="0.3">
      <c r="A837" s="99">
        <v>33</v>
      </c>
      <c r="B837" s="100" t="s">
        <v>5595</v>
      </c>
      <c r="C837" s="192" t="s">
        <v>16907</v>
      </c>
      <c r="D837" s="128"/>
      <c r="E837" s="129"/>
      <c r="F837" s="129"/>
      <c r="G837" s="129"/>
      <c r="H837" s="129"/>
      <c r="I837" s="129"/>
      <c r="J837" s="129"/>
      <c r="K837" s="130"/>
      <c r="L837" s="2"/>
      <c r="M837" s="2"/>
      <c r="N837" s="58"/>
      <c r="O837" s="81"/>
      <c r="P837" s="185"/>
      <c r="Q837" s="2"/>
      <c r="R837" s="2"/>
      <c r="S837" s="44"/>
      <c r="T837" s="45"/>
      <c r="U837" s="2"/>
      <c r="V837" s="2"/>
      <c r="W837" s="2"/>
      <c r="X837" s="2"/>
      <c r="Y837" s="145"/>
      <c r="Z837" s="71"/>
      <c r="AA837" s="232"/>
      <c r="AB837" s="72"/>
      <c r="AC837" s="145"/>
      <c r="AD837" s="71"/>
      <c r="AE837" s="308"/>
      <c r="AF837" s="225" t="s">
        <v>7391</v>
      </c>
      <c r="AG837" s="103" t="s">
        <v>7390</v>
      </c>
      <c r="AH837" s="162">
        <v>0.5</v>
      </c>
      <c r="AI837" s="162"/>
      <c r="AJ837" s="162"/>
      <c r="AK837" s="163"/>
      <c r="AL837" s="105">
        <f>ROUND(ROUND(P841*$AD$587,0)*AH837,0)</f>
        <v>201</v>
      </c>
      <c r="AM837" s="66"/>
    </row>
    <row r="838" spans="1:39" ht="16.75" customHeight="1" x14ac:dyDescent="0.3">
      <c r="A838" s="11">
        <v>33</v>
      </c>
      <c r="B838" s="14" t="s">
        <v>5594</v>
      </c>
      <c r="C838" s="10" t="s">
        <v>16906</v>
      </c>
      <c r="D838" s="128"/>
      <c r="E838" s="129"/>
      <c r="F838" s="129"/>
      <c r="G838" s="129"/>
      <c r="H838" s="129"/>
      <c r="I838" s="129"/>
      <c r="J838" s="129"/>
      <c r="K838" s="130"/>
      <c r="L838" s="2"/>
      <c r="M838" s="2"/>
      <c r="N838" s="58"/>
      <c r="O838" s="81"/>
      <c r="P838" s="185"/>
      <c r="Q838" s="2"/>
      <c r="R838" s="2"/>
      <c r="S838" s="44"/>
      <c r="T838" s="45"/>
      <c r="U838" s="2"/>
      <c r="V838" s="2"/>
      <c r="W838" s="2"/>
      <c r="X838" s="2"/>
      <c r="Y838" s="145"/>
      <c r="Z838" s="71"/>
      <c r="AA838" s="232"/>
      <c r="AB838" s="72"/>
      <c r="AC838" s="145"/>
      <c r="AD838" s="71"/>
      <c r="AE838" s="36"/>
      <c r="AF838" s="201"/>
      <c r="AG838" s="55"/>
      <c r="AH838" s="141"/>
      <c r="AI838" s="268" t="s">
        <v>7356</v>
      </c>
      <c r="AJ838" s="53">
        <v>5</v>
      </c>
      <c r="AK838" s="181" t="s">
        <v>7357</v>
      </c>
      <c r="AL838" s="98">
        <f>ROUND(P841*$AD$587-AJ838,0)</f>
        <v>397</v>
      </c>
      <c r="AM838" s="66"/>
    </row>
    <row r="839" spans="1:39" ht="16.75" customHeight="1" x14ac:dyDescent="0.3">
      <c r="A839" s="99">
        <v>33</v>
      </c>
      <c r="B839" s="100" t="s">
        <v>5593</v>
      </c>
      <c r="C839" s="192" t="s">
        <v>16905</v>
      </c>
      <c r="D839" s="128"/>
      <c r="E839" s="129"/>
      <c r="F839" s="129"/>
      <c r="G839" s="129"/>
      <c r="H839" s="129"/>
      <c r="I839" s="129"/>
      <c r="J839" s="129"/>
      <c r="K839" s="130"/>
      <c r="L839" s="2"/>
      <c r="M839" s="2"/>
      <c r="N839" s="58"/>
      <c r="O839" s="81"/>
      <c r="P839" s="185"/>
      <c r="Q839" s="2"/>
      <c r="R839" s="2"/>
      <c r="S839" s="44"/>
      <c r="T839" s="45"/>
      <c r="U839" s="2"/>
      <c r="V839" s="2"/>
      <c r="W839" s="2"/>
      <c r="X839" s="2"/>
      <c r="Y839" s="145"/>
      <c r="Z839" s="71"/>
      <c r="AA839" s="232"/>
      <c r="AB839" s="72"/>
      <c r="AC839" s="145"/>
      <c r="AD839" s="71"/>
      <c r="AE839" s="307" t="s">
        <v>12369</v>
      </c>
      <c r="AF839" s="225" t="s">
        <v>7358</v>
      </c>
      <c r="AG839" s="103" t="s">
        <v>7390</v>
      </c>
      <c r="AH839" s="162">
        <v>0.7</v>
      </c>
      <c r="AI839" s="269"/>
      <c r="AJ839" s="136"/>
      <c r="AK839" s="75"/>
      <c r="AL839" s="105">
        <f>ROUND(ROUND(P841*$AD$587,0)*AH839-AJ838,0)</f>
        <v>276</v>
      </c>
      <c r="AM839" s="66"/>
    </row>
    <row r="840" spans="1:39" ht="16.75" customHeight="1" x14ac:dyDescent="0.3">
      <c r="A840" s="99">
        <v>33</v>
      </c>
      <c r="B840" s="100" t="s">
        <v>5592</v>
      </c>
      <c r="C840" s="192" t="s">
        <v>16904</v>
      </c>
      <c r="D840" s="128"/>
      <c r="E840" s="129"/>
      <c r="F840" s="129"/>
      <c r="G840" s="129"/>
      <c r="H840" s="129"/>
      <c r="I840" s="129"/>
      <c r="J840" s="129"/>
      <c r="K840" s="130"/>
      <c r="L840" s="2"/>
      <c r="M840" s="2"/>
      <c r="N840" s="58"/>
      <c r="O840" s="81"/>
      <c r="P840" s="185"/>
      <c r="Q840" s="2"/>
      <c r="R840" s="2"/>
      <c r="S840" s="44"/>
      <c r="T840" s="45"/>
      <c r="U840" s="2"/>
      <c r="V840" s="2"/>
      <c r="W840" s="2"/>
      <c r="X840" s="2"/>
      <c r="Y840" s="145"/>
      <c r="Z840" s="71"/>
      <c r="AA840" s="232"/>
      <c r="AB840" s="72"/>
      <c r="AC840" s="145"/>
      <c r="AD840" s="71"/>
      <c r="AE840" s="308"/>
      <c r="AF840" s="225" t="s">
        <v>7391</v>
      </c>
      <c r="AG840" s="103" t="s">
        <v>7390</v>
      </c>
      <c r="AH840" s="162">
        <v>0.5</v>
      </c>
      <c r="AI840" s="270"/>
      <c r="AJ840" s="144"/>
      <c r="AK840" s="150"/>
      <c r="AL840" s="105">
        <f>ROUND(ROUND(P841*$AD$587,0)*AH840-AJ838,0)</f>
        <v>196</v>
      </c>
      <c r="AM840" s="66"/>
    </row>
    <row r="841" spans="1:39" ht="16.75" customHeight="1" x14ac:dyDescent="0.3">
      <c r="A841" s="11">
        <v>33</v>
      </c>
      <c r="B841" s="14" t="s">
        <v>5591</v>
      </c>
      <c r="C841" s="10" t="s">
        <v>16903</v>
      </c>
      <c r="D841" s="45"/>
      <c r="E841" s="2"/>
      <c r="F841" s="2"/>
      <c r="G841" s="2"/>
      <c r="H841" s="2"/>
      <c r="I841" s="2"/>
      <c r="J841" s="2"/>
      <c r="K841" s="44"/>
      <c r="L841" s="2"/>
      <c r="M841" s="2"/>
      <c r="N841" s="58"/>
      <c r="O841" s="81"/>
      <c r="P841" s="271">
        <f>'21共同生活援助（日中支援型）'!P553</f>
        <v>574</v>
      </c>
      <c r="Q841" s="272"/>
      <c r="R841" s="2" t="s">
        <v>7388</v>
      </c>
      <c r="S841" s="44"/>
      <c r="T841" s="281" t="s">
        <v>7380</v>
      </c>
      <c r="U841" s="282"/>
      <c r="V841" s="282"/>
      <c r="W841" s="282"/>
      <c r="X841" s="36"/>
      <c r="Y841" s="217"/>
      <c r="Z841" s="74"/>
      <c r="AA841" s="232"/>
      <c r="AB841" s="72"/>
      <c r="AC841" s="145"/>
      <c r="AD841" s="71"/>
      <c r="AE841" s="36"/>
      <c r="AF841" s="194"/>
      <c r="AG841" s="7"/>
      <c r="AH841" s="7"/>
      <c r="AI841" s="36"/>
      <c r="AJ841" s="7"/>
      <c r="AK841" s="37"/>
      <c r="AL841" s="98">
        <f>ROUND(ROUND(P841*Y842,0)*$AD$587,0)</f>
        <v>374</v>
      </c>
      <c r="AM841" s="66"/>
    </row>
    <row r="842" spans="1:39" ht="16.75" customHeight="1" x14ac:dyDescent="0.3">
      <c r="A842" s="99">
        <v>33</v>
      </c>
      <c r="B842" s="100" t="s">
        <v>5590</v>
      </c>
      <c r="C842" s="192" t="s">
        <v>16902</v>
      </c>
      <c r="D842" s="45"/>
      <c r="E842" s="2"/>
      <c r="F842" s="2"/>
      <c r="G842" s="2"/>
      <c r="H842" s="2"/>
      <c r="I842" s="2"/>
      <c r="J842" s="2"/>
      <c r="K842" s="44"/>
      <c r="L842" s="2"/>
      <c r="M842" s="2"/>
      <c r="N842" s="58"/>
      <c r="O842" s="81"/>
      <c r="P842" s="72"/>
      <c r="Q842" s="145"/>
      <c r="R842" s="2"/>
      <c r="S842" s="44"/>
      <c r="T842" s="284"/>
      <c r="U842" s="285"/>
      <c r="V842" s="285"/>
      <c r="W842" s="285"/>
      <c r="X842" s="136" t="s">
        <v>7404</v>
      </c>
      <c r="Y842" s="273">
        <v>0.93</v>
      </c>
      <c r="Z842" s="274"/>
      <c r="AA842" s="233"/>
      <c r="AB842" s="156"/>
      <c r="AC842" s="155"/>
      <c r="AD842" s="157"/>
      <c r="AE842" s="307" t="s">
        <v>12369</v>
      </c>
      <c r="AF842" s="225" t="s">
        <v>7358</v>
      </c>
      <c r="AG842" s="103" t="s">
        <v>7390</v>
      </c>
      <c r="AH842" s="162">
        <v>0.7</v>
      </c>
      <c r="AI842" s="162"/>
      <c r="AJ842" s="162"/>
      <c r="AK842" s="163"/>
      <c r="AL842" s="105">
        <f>ROUND(ROUND(ROUND(P841*Y842,0)*$AD$587,0)*AH842,0)</f>
        <v>262</v>
      </c>
      <c r="AM842" s="66"/>
    </row>
    <row r="843" spans="1:39" ht="16.75" customHeight="1" x14ac:dyDescent="0.3">
      <c r="A843" s="99">
        <v>33</v>
      </c>
      <c r="B843" s="100" t="s">
        <v>5589</v>
      </c>
      <c r="C843" s="192" t="s">
        <v>16901</v>
      </c>
      <c r="D843" s="128"/>
      <c r="E843" s="129"/>
      <c r="F843" s="129"/>
      <c r="G843" s="129"/>
      <c r="H843" s="129"/>
      <c r="I843" s="129"/>
      <c r="J843" s="129"/>
      <c r="K843" s="130"/>
      <c r="L843" s="2"/>
      <c r="M843" s="2"/>
      <c r="N843" s="58"/>
      <c r="O843" s="81"/>
      <c r="P843" s="185"/>
      <c r="Q843" s="2"/>
      <c r="R843" s="2"/>
      <c r="S843" s="44"/>
      <c r="T843" s="284"/>
      <c r="U843" s="285"/>
      <c r="V843" s="285"/>
      <c r="W843" s="285"/>
      <c r="X843" s="2"/>
      <c r="Y843" s="145"/>
      <c r="Z843" s="71"/>
      <c r="AA843" s="232"/>
      <c r="AB843" s="72"/>
      <c r="AC843" s="145"/>
      <c r="AD843" s="71"/>
      <c r="AE843" s="308"/>
      <c r="AF843" s="225" t="s">
        <v>7391</v>
      </c>
      <c r="AG843" s="103" t="s">
        <v>7390</v>
      </c>
      <c r="AH843" s="162">
        <v>0.5</v>
      </c>
      <c r="AI843" s="162"/>
      <c r="AJ843" s="162"/>
      <c r="AK843" s="163"/>
      <c r="AL843" s="105">
        <f>ROUND(ROUND(ROUND(P841*Y842,0)*$AD$587,0)*AH843,0)</f>
        <v>187</v>
      </c>
      <c r="AM843" s="66"/>
    </row>
    <row r="844" spans="1:39" ht="16.75" customHeight="1" x14ac:dyDescent="0.3">
      <c r="A844" s="11">
        <v>33</v>
      </c>
      <c r="B844" s="14" t="s">
        <v>5588</v>
      </c>
      <c r="C844" s="10" t="s">
        <v>16900</v>
      </c>
      <c r="D844" s="128"/>
      <c r="E844" s="129"/>
      <c r="F844" s="129"/>
      <c r="G844" s="129"/>
      <c r="H844" s="129"/>
      <c r="I844" s="129"/>
      <c r="J844" s="129"/>
      <c r="K844" s="130"/>
      <c r="L844" s="2"/>
      <c r="M844" s="2"/>
      <c r="N844" s="58"/>
      <c r="O844" s="81"/>
      <c r="P844" s="185"/>
      <c r="Q844" s="2"/>
      <c r="R844" s="2"/>
      <c r="S844" s="44"/>
      <c r="T844" s="45"/>
      <c r="U844" s="2"/>
      <c r="V844" s="2"/>
      <c r="W844" s="2"/>
      <c r="X844" s="2"/>
      <c r="Y844" s="145"/>
      <c r="Z844" s="71"/>
      <c r="AA844" s="232"/>
      <c r="AB844" s="72"/>
      <c r="AC844" s="145"/>
      <c r="AD844" s="71"/>
      <c r="AE844" s="36"/>
      <c r="AF844" s="201"/>
      <c r="AG844" s="55"/>
      <c r="AH844" s="141"/>
      <c r="AI844" s="268" t="s">
        <v>7356</v>
      </c>
      <c r="AJ844" s="53">
        <v>5</v>
      </c>
      <c r="AK844" s="181" t="s">
        <v>7357</v>
      </c>
      <c r="AL844" s="98">
        <f>ROUND(ROUND(P841*Y842,0)*$AD$587-AJ844,0)</f>
        <v>369</v>
      </c>
      <c r="AM844" s="66"/>
    </row>
    <row r="845" spans="1:39" ht="16.75" customHeight="1" x14ac:dyDescent="0.3">
      <c r="A845" s="99">
        <v>33</v>
      </c>
      <c r="B845" s="100" t="s">
        <v>5587</v>
      </c>
      <c r="C845" s="192" t="s">
        <v>16899</v>
      </c>
      <c r="D845" s="128"/>
      <c r="E845" s="129"/>
      <c r="F845" s="129"/>
      <c r="G845" s="129"/>
      <c r="H845" s="129"/>
      <c r="I845" s="129"/>
      <c r="J845" s="129"/>
      <c r="K845" s="130"/>
      <c r="L845" s="2"/>
      <c r="M845" s="2"/>
      <c r="N845" s="58"/>
      <c r="O845" s="81"/>
      <c r="P845" s="185"/>
      <c r="Q845" s="2"/>
      <c r="R845" s="2"/>
      <c r="S845" s="44"/>
      <c r="T845" s="45"/>
      <c r="U845" s="2"/>
      <c r="V845" s="2"/>
      <c r="W845" s="2"/>
      <c r="X845" s="2"/>
      <c r="Y845" s="145"/>
      <c r="Z845" s="71"/>
      <c r="AA845" s="232"/>
      <c r="AB845" s="72"/>
      <c r="AC845" s="145"/>
      <c r="AD845" s="71"/>
      <c r="AE845" s="307" t="s">
        <v>12369</v>
      </c>
      <c r="AF845" s="225" t="s">
        <v>7358</v>
      </c>
      <c r="AG845" s="103" t="s">
        <v>7390</v>
      </c>
      <c r="AH845" s="162">
        <v>0.7</v>
      </c>
      <c r="AI845" s="269"/>
      <c r="AJ845" s="136"/>
      <c r="AK845" s="75"/>
      <c r="AL845" s="105">
        <f>ROUND(ROUND(ROUND(P841*Y842,0)*$AD$587,0)*AH845-AJ844,0)</f>
        <v>257</v>
      </c>
      <c r="AM845" s="66"/>
    </row>
    <row r="846" spans="1:39" ht="16.75" customHeight="1" x14ac:dyDescent="0.3">
      <c r="A846" s="99">
        <v>33</v>
      </c>
      <c r="B846" s="100" t="s">
        <v>5586</v>
      </c>
      <c r="C846" s="192" t="s">
        <v>16898</v>
      </c>
      <c r="D846" s="128"/>
      <c r="E846" s="129"/>
      <c r="F846" s="129"/>
      <c r="G846" s="129"/>
      <c r="H846" s="129"/>
      <c r="I846" s="129"/>
      <c r="J846" s="129"/>
      <c r="K846" s="130"/>
      <c r="L846" s="2"/>
      <c r="M846" s="2"/>
      <c r="N846" s="58"/>
      <c r="O846" s="81"/>
      <c r="P846" s="185"/>
      <c r="Q846" s="2"/>
      <c r="R846" s="2"/>
      <c r="S846" s="44"/>
      <c r="T846" s="43"/>
      <c r="U846" s="8"/>
      <c r="V846" s="8"/>
      <c r="W846" s="8"/>
      <c r="X846" s="8"/>
      <c r="Y846" s="180"/>
      <c r="Z846" s="73"/>
      <c r="AA846" s="232"/>
      <c r="AB846" s="72"/>
      <c r="AC846" s="145"/>
      <c r="AD846" s="71"/>
      <c r="AE846" s="308"/>
      <c r="AF846" s="225" t="s">
        <v>7391</v>
      </c>
      <c r="AG846" s="103" t="s">
        <v>7390</v>
      </c>
      <c r="AH846" s="162">
        <v>0.5</v>
      </c>
      <c r="AI846" s="270"/>
      <c r="AJ846" s="144"/>
      <c r="AK846" s="150"/>
      <c r="AL846" s="105">
        <f>ROUND(ROUND(ROUND(P841*Y842,0)*$AD$587,0)*AH846-AJ844,0)</f>
        <v>182</v>
      </c>
      <c r="AM846" s="66"/>
    </row>
    <row r="847" spans="1:39" ht="16.75" customHeight="1" x14ac:dyDescent="0.3">
      <c r="A847" s="11">
        <v>33</v>
      </c>
      <c r="B847" s="14" t="s">
        <v>5585</v>
      </c>
      <c r="C847" s="10" t="s">
        <v>16897</v>
      </c>
      <c r="D847" s="45"/>
      <c r="E847" s="2"/>
      <c r="F847" s="2"/>
      <c r="G847" s="2"/>
      <c r="H847" s="2"/>
      <c r="I847" s="2"/>
      <c r="J847" s="2"/>
      <c r="K847" s="44"/>
      <c r="L847" s="2"/>
      <c r="M847" s="2"/>
      <c r="N847" s="58"/>
      <c r="O847" s="81"/>
      <c r="P847" s="185"/>
      <c r="Q847" s="2"/>
      <c r="R847" s="2"/>
      <c r="S847" s="44"/>
      <c r="T847" s="281" t="s">
        <v>13491</v>
      </c>
      <c r="U847" s="282"/>
      <c r="V847" s="282"/>
      <c r="W847" s="282"/>
      <c r="X847" s="2"/>
      <c r="Y847" s="145"/>
      <c r="Z847" s="71"/>
      <c r="AA847" s="232"/>
      <c r="AB847" s="72"/>
      <c r="AC847" s="145"/>
      <c r="AD847" s="71"/>
      <c r="AE847" s="36"/>
      <c r="AF847" s="194"/>
      <c r="AG847" s="7"/>
      <c r="AH847" s="7"/>
      <c r="AI847" s="36"/>
      <c r="AJ847" s="7"/>
      <c r="AK847" s="37"/>
      <c r="AL847" s="98">
        <f>ROUND(ROUND(P841*Y848,0)*$AD$587,0)</f>
        <v>382</v>
      </c>
      <c r="AM847" s="66"/>
    </row>
    <row r="848" spans="1:39" ht="16.75" customHeight="1" x14ac:dyDescent="0.3">
      <c r="A848" s="99">
        <v>33</v>
      </c>
      <c r="B848" s="100" t="s">
        <v>5584</v>
      </c>
      <c r="C848" s="192" t="s">
        <v>16896</v>
      </c>
      <c r="D848" s="45"/>
      <c r="E848" s="2"/>
      <c r="F848" s="2"/>
      <c r="G848" s="2"/>
      <c r="H848" s="2"/>
      <c r="I848" s="2"/>
      <c r="J848" s="2"/>
      <c r="K848" s="44"/>
      <c r="L848" s="2"/>
      <c r="M848" s="2"/>
      <c r="N848" s="58"/>
      <c r="O848" s="81"/>
      <c r="P848" s="185"/>
      <c r="Q848" s="2"/>
      <c r="R848" s="2"/>
      <c r="S848" s="44"/>
      <c r="T848" s="284" t="s">
        <v>7405</v>
      </c>
      <c r="U848" s="285"/>
      <c r="V848" s="285"/>
      <c r="W848" s="285"/>
      <c r="X848" s="136" t="s">
        <v>7404</v>
      </c>
      <c r="Y848" s="273">
        <v>0.95</v>
      </c>
      <c r="Z848" s="274"/>
      <c r="AA848" s="233"/>
      <c r="AB848" s="156"/>
      <c r="AC848" s="155"/>
      <c r="AD848" s="157"/>
      <c r="AE848" s="307" t="s">
        <v>12369</v>
      </c>
      <c r="AF848" s="225" t="s">
        <v>7358</v>
      </c>
      <c r="AG848" s="103" t="s">
        <v>7390</v>
      </c>
      <c r="AH848" s="162">
        <v>0.7</v>
      </c>
      <c r="AI848" s="162"/>
      <c r="AJ848" s="162"/>
      <c r="AK848" s="163"/>
      <c r="AL848" s="105">
        <f>ROUND(ROUND(ROUND(P841*Y848,0)*$AD$587,0)*AH848,0)</f>
        <v>267</v>
      </c>
      <c r="AM848" s="66"/>
    </row>
    <row r="849" spans="1:39" ht="16.75" customHeight="1" x14ac:dyDescent="0.3">
      <c r="A849" s="99">
        <v>33</v>
      </c>
      <c r="B849" s="100" t="s">
        <v>5583</v>
      </c>
      <c r="C849" s="192" t="s">
        <v>16895</v>
      </c>
      <c r="D849" s="128"/>
      <c r="E849" s="129"/>
      <c r="F849" s="129"/>
      <c r="G849" s="129"/>
      <c r="H849" s="129"/>
      <c r="I849" s="129"/>
      <c r="J849" s="129"/>
      <c r="K849" s="130"/>
      <c r="L849" s="2"/>
      <c r="M849" s="2"/>
      <c r="N849" s="58"/>
      <c r="O849" s="81"/>
      <c r="P849" s="185"/>
      <c r="Q849" s="2"/>
      <c r="R849" s="2"/>
      <c r="S849" s="44"/>
      <c r="T849" s="284"/>
      <c r="U849" s="285"/>
      <c r="V849" s="285"/>
      <c r="W849" s="285"/>
      <c r="X849" s="2"/>
      <c r="Y849" s="145"/>
      <c r="Z849" s="71"/>
      <c r="AA849" s="232"/>
      <c r="AB849" s="72"/>
      <c r="AC849" s="145"/>
      <c r="AD849" s="71"/>
      <c r="AE849" s="308"/>
      <c r="AF849" s="225" t="s">
        <v>7391</v>
      </c>
      <c r="AG849" s="103" t="s">
        <v>7390</v>
      </c>
      <c r="AH849" s="162">
        <v>0.5</v>
      </c>
      <c r="AI849" s="162"/>
      <c r="AJ849" s="162"/>
      <c r="AK849" s="163"/>
      <c r="AL849" s="105">
        <f>ROUND(ROUND(ROUND(P841*Y848,0)*$AD$587,0)*AH849,0)</f>
        <v>191</v>
      </c>
      <c r="AM849" s="66"/>
    </row>
    <row r="850" spans="1:39" ht="16.75" customHeight="1" x14ac:dyDescent="0.3">
      <c r="A850" s="11">
        <v>33</v>
      </c>
      <c r="B850" s="14" t="s">
        <v>5582</v>
      </c>
      <c r="C850" s="10" t="s">
        <v>16894</v>
      </c>
      <c r="D850" s="128"/>
      <c r="E850" s="129"/>
      <c r="F850" s="129"/>
      <c r="G850" s="129"/>
      <c r="H850" s="129"/>
      <c r="I850" s="129"/>
      <c r="J850" s="129"/>
      <c r="K850" s="130"/>
      <c r="L850" s="2"/>
      <c r="M850" s="2"/>
      <c r="N850" s="58"/>
      <c r="O850" s="81"/>
      <c r="P850" s="185"/>
      <c r="Q850" s="2"/>
      <c r="R850" s="2"/>
      <c r="S850" s="44"/>
      <c r="T850" s="45"/>
      <c r="U850" s="2"/>
      <c r="V850" s="2"/>
      <c r="W850" s="2"/>
      <c r="X850" s="2"/>
      <c r="Y850" s="145"/>
      <c r="Z850" s="71"/>
      <c r="AA850" s="232"/>
      <c r="AB850" s="72"/>
      <c r="AC850" s="145"/>
      <c r="AD850" s="71"/>
      <c r="AE850" s="36"/>
      <c r="AF850" s="201"/>
      <c r="AG850" s="55"/>
      <c r="AH850" s="141"/>
      <c r="AI850" s="268" t="s">
        <v>7356</v>
      </c>
      <c r="AJ850" s="53">
        <v>5</v>
      </c>
      <c r="AK850" s="181" t="s">
        <v>7357</v>
      </c>
      <c r="AL850" s="98">
        <f>ROUND(ROUND(P841*Y848,0)*$AD$587-AJ850,0)</f>
        <v>377</v>
      </c>
      <c r="AM850" s="66"/>
    </row>
    <row r="851" spans="1:39" ht="16.75" customHeight="1" x14ac:dyDescent="0.3">
      <c r="A851" s="99">
        <v>33</v>
      </c>
      <c r="B851" s="100" t="s">
        <v>5581</v>
      </c>
      <c r="C851" s="192" t="s">
        <v>16893</v>
      </c>
      <c r="D851" s="128"/>
      <c r="E851" s="129"/>
      <c r="F851" s="129"/>
      <c r="G851" s="129"/>
      <c r="H851" s="129"/>
      <c r="I851" s="129"/>
      <c r="J851" s="129"/>
      <c r="K851" s="130"/>
      <c r="L851" s="2"/>
      <c r="M851" s="2"/>
      <c r="N851" s="58"/>
      <c r="O851" s="81"/>
      <c r="P851" s="185"/>
      <c r="Q851" s="2"/>
      <c r="R851" s="2"/>
      <c r="S851" s="44"/>
      <c r="T851" s="45"/>
      <c r="U851" s="2"/>
      <c r="V851" s="2"/>
      <c r="W851" s="2"/>
      <c r="X851" s="2"/>
      <c r="Y851" s="145"/>
      <c r="Z851" s="71"/>
      <c r="AA851" s="232"/>
      <c r="AB851" s="72"/>
      <c r="AC851" s="145"/>
      <c r="AD851" s="71"/>
      <c r="AE851" s="307" t="s">
        <v>12369</v>
      </c>
      <c r="AF851" s="225" t="s">
        <v>7358</v>
      </c>
      <c r="AG851" s="103" t="s">
        <v>7390</v>
      </c>
      <c r="AH851" s="162">
        <v>0.7</v>
      </c>
      <c r="AI851" s="269"/>
      <c r="AJ851" s="136"/>
      <c r="AK851" s="75"/>
      <c r="AL851" s="105">
        <f>ROUND(ROUND(ROUND(P841*Y848,0)*$AD$587,0)*AH851-AJ850,0)</f>
        <v>262</v>
      </c>
      <c r="AM851" s="66"/>
    </row>
    <row r="852" spans="1:39" ht="16.75" customHeight="1" x14ac:dyDescent="0.3">
      <c r="A852" s="99">
        <v>33</v>
      </c>
      <c r="B852" s="100" t="s">
        <v>5580</v>
      </c>
      <c r="C852" s="192" t="s">
        <v>16892</v>
      </c>
      <c r="D852" s="128"/>
      <c r="E852" s="129"/>
      <c r="F852" s="129"/>
      <c r="G852" s="129"/>
      <c r="H852" s="129"/>
      <c r="I852" s="129"/>
      <c r="J852" s="129"/>
      <c r="K852" s="130"/>
      <c r="L852" s="2"/>
      <c r="M852" s="2"/>
      <c r="N852" s="58"/>
      <c r="O852" s="81"/>
      <c r="P852" s="185"/>
      <c r="Q852" s="2"/>
      <c r="R852" s="2"/>
      <c r="S852" s="44"/>
      <c r="T852" s="43"/>
      <c r="U852" s="8"/>
      <c r="V852" s="8"/>
      <c r="W852" s="8"/>
      <c r="X852" s="8"/>
      <c r="Y852" s="180"/>
      <c r="Z852" s="73"/>
      <c r="AA852" s="232"/>
      <c r="AB852" s="72"/>
      <c r="AC852" s="145"/>
      <c r="AD852" s="71"/>
      <c r="AE852" s="308"/>
      <c r="AF852" s="225" t="s">
        <v>7391</v>
      </c>
      <c r="AG852" s="103" t="s">
        <v>7390</v>
      </c>
      <c r="AH852" s="162">
        <v>0.5</v>
      </c>
      <c r="AI852" s="270"/>
      <c r="AJ852" s="144"/>
      <c r="AK852" s="150"/>
      <c r="AL852" s="105">
        <f>ROUND(ROUND(ROUND(P841*Y848,0)*$AD$587,0)*AH852-AJ850,0)</f>
        <v>186</v>
      </c>
      <c r="AM852" s="66"/>
    </row>
    <row r="853" spans="1:39" ht="16.75" customHeight="1" x14ac:dyDescent="0.3">
      <c r="A853" s="11">
        <v>33</v>
      </c>
      <c r="B853" s="14" t="s">
        <v>5579</v>
      </c>
      <c r="C853" s="10" t="s">
        <v>16891</v>
      </c>
      <c r="D853" s="45"/>
      <c r="E853" s="2"/>
      <c r="F853" s="2"/>
      <c r="G853" s="2"/>
      <c r="H853" s="2"/>
      <c r="I853" s="2"/>
      <c r="J853" s="2"/>
      <c r="K853" s="44"/>
      <c r="L853" s="2"/>
      <c r="M853" s="2"/>
      <c r="N853" s="58"/>
      <c r="O853" s="81"/>
      <c r="P853" s="167" t="s">
        <v>12784</v>
      </c>
      <c r="Q853" s="36"/>
      <c r="R853" s="36"/>
      <c r="S853" s="50"/>
      <c r="T853" s="49"/>
      <c r="U853" s="36"/>
      <c r="V853" s="36"/>
      <c r="W853" s="36"/>
      <c r="X853" s="36"/>
      <c r="Y853" s="217"/>
      <c r="Z853" s="50"/>
      <c r="AA853" s="12"/>
      <c r="AB853" s="45"/>
      <c r="AC853" s="2"/>
      <c r="AD853" s="44"/>
      <c r="AE853" s="36"/>
      <c r="AF853" s="53"/>
      <c r="AG853" s="36"/>
      <c r="AH853" s="36"/>
      <c r="AI853" s="36"/>
      <c r="AJ853" s="36"/>
      <c r="AK853" s="50"/>
      <c r="AL853" s="98">
        <f>ROUND(P859*$AD$587,0)</f>
        <v>342</v>
      </c>
      <c r="AM853" s="16"/>
    </row>
    <row r="854" spans="1:39" ht="16.75" customHeight="1" x14ac:dyDescent="0.3">
      <c r="A854" s="99">
        <v>33</v>
      </c>
      <c r="B854" s="100" t="s">
        <v>5578</v>
      </c>
      <c r="C854" s="192" t="s">
        <v>16890</v>
      </c>
      <c r="D854" s="45"/>
      <c r="E854" s="2"/>
      <c r="F854" s="2"/>
      <c r="G854" s="2"/>
      <c r="H854" s="2"/>
      <c r="I854" s="2"/>
      <c r="J854" s="2"/>
      <c r="K854" s="44"/>
      <c r="L854" s="2"/>
      <c r="M854" s="2"/>
      <c r="N854" s="58"/>
      <c r="O854" s="81"/>
      <c r="P854" s="185"/>
      <c r="Q854" s="2"/>
      <c r="R854" s="2"/>
      <c r="S854" s="44"/>
      <c r="T854" s="45"/>
      <c r="U854" s="2"/>
      <c r="V854" s="2"/>
      <c r="W854" s="2"/>
      <c r="X854" s="2"/>
      <c r="Y854" s="145"/>
      <c r="Z854" s="71"/>
      <c r="AA854" s="232"/>
      <c r="AB854" s="72"/>
      <c r="AC854" s="145"/>
      <c r="AD854" s="71"/>
      <c r="AE854" s="307" t="s">
        <v>12369</v>
      </c>
      <c r="AF854" s="225" t="s">
        <v>7358</v>
      </c>
      <c r="AG854" s="103" t="s">
        <v>7390</v>
      </c>
      <c r="AH854" s="162">
        <v>0.7</v>
      </c>
      <c r="AI854" s="162"/>
      <c r="AJ854" s="162"/>
      <c r="AK854" s="163"/>
      <c r="AL854" s="105">
        <f>ROUND(ROUND(P859*$AD$587,0)*AH854,0)</f>
        <v>239</v>
      </c>
      <c r="AM854" s="16"/>
    </row>
    <row r="855" spans="1:39" ht="16.75" customHeight="1" x14ac:dyDescent="0.3">
      <c r="A855" s="99">
        <v>33</v>
      </c>
      <c r="B855" s="100" t="s">
        <v>5577</v>
      </c>
      <c r="C855" s="192" t="s">
        <v>16889</v>
      </c>
      <c r="D855" s="128"/>
      <c r="E855" s="129"/>
      <c r="F855" s="129"/>
      <c r="G855" s="129"/>
      <c r="H855" s="129"/>
      <c r="I855" s="129"/>
      <c r="J855" s="129"/>
      <c r="K855" s="130"/>
      <c r="L855" s="2"/>
      <c r="M855" s="2"/>
      <c r="N855" s="58"/>
      <c r="O855" s="81"/>
      <c r="P855" s="185"/>
      <c r="Q855" s="2"/>
      <c r="R855" s="2"/>
      <c r="S855" s="44"/>
      <c r="T855" s="45"/>
      <c r="U855" s="2"/>
      <c r="V855" s="2"/>
      <c r="W855" s="2"/>
      <c r="X855" s="2"/>
      <c r="Y855" s="145"/>
      <c r="Z855" s="71"/>
      <c r="AA855" s="232"/>
      <c r="AB855" s="72"/>
      <c r="AC855" s="145"/>
      <c r="AD855" s="71"/>
      <c r="AE855" s="308"/>
      <c r="AF855" s="225" t="s">
        <v>7391</v>
      </c>
      <c r="AG855" s="103" t="s">
        <v>7390</v>
      </c>
      <c r="AH855" s="162">
        <v>0.5</v>
      </c>
      <c r="AI855" s="162"/>
      <c r="AJ855" s="162"/>
      <c r="AK855" s="163"/>
      <c r="AL855" s="105">
        <f>ROUND(ROUND(P859*$AD$587,0)*AH855,0)</f>
        <v>171</v>
      </c>
      <c r="AM855" s="66"/>
    </row>
    <row r="856" spans="1:39" ht="16.75" customHeight="1" x14ac:dyDescent="0.3">
      <c r="A856" s="11">
        <v>33</v>
      </c>
      <c r="B856" s="14" t="s">
        <v>5576</v>
      </c>
      <c r="C856" s="10" t="s">
        <v>16888</v>
      </c>
      <c r="D856" s="128"/>
      <c r="E856" s="129"/>
      <c r="F856" s="129"/>
      <c r="G856" s="129"/>
      <c r="H856" s="129"/>
      <c r="I856" s="129"/>
      <c r="J856" s="129"/>
      <c r="K856" s="130"/>
      <c r="L856" s="2"/>
      <c r="M856" s="2"/>
      <c r="N856" s="58"/>
      <c r="O856" s="81"/>
      <c r="P856" s="185"/>
      <c r="Q856" s="2"/>
      <c r="R856" s="2"/>
      <c r="S856" s="44"/>
      <c r="T856" s="45"/>
      <c r="U856" s="2"/>
      <c r="V856" s="2"/>
      <c r="W856" s="2"/>
      <c r="X856" s="2"/>
      <c r="Y856" s="145"/>
      <c r="Z856" s="71"/>
      <c r="AA856" s="232"/>
      <c r="AB856" s="72"/>
      <c r="AC856" s="145"/>
      <c r="AD856" s="71"/>
      <c r="AE856" s="36"/>
      <c r="AF856" s="201"/>
      <c r="AG856" s="55"/>
      <c r="AH856" s="141"/>
      <c r="AI856" s="268" t="s">
        <v>7356</v>
      </c>
      <c r="AJ856" s="53">
        <v>5</v>
      </c>
      <c r="AK856" s="181" t="s">
        <v>7357</v>
      </c>
      <c r="AL856" s="98">
        <f>ROUND(P859*$AD$587-AJ856,0)</f>
        <v>337</v>
      </c>
      <c r="AM856" s="66"/>
    </row>
    <row r="857" spans="1:39" ht="16.75" customHeight="1" x14ac:dyDescent="0.3">
      <c r="A857" s="99">
        <v>33</v>
      </c>
      <c r="B857" s="100" t="s">
        <v>5575</v>
      </c>
      <c r="C857" s="192" t="s">
        <v>16887</v>
      </c>
      <c r="D857" s="128"/>
      <c r="E857" s="129"/>
      <c r="F857" s="129"/>
      <c r="G857" s="129"/>
      <c r="H857" s="129"/>
      <c r="I857" s="129"/>
      <c r="J857" s="129"/>
      <c r="K857" s="130"/>
      <c r="L857" s="2"/>
      <c r="M857" s="2"/>
      <c r="N857" s="58"/>
      <c r="O857" s="81"/>
      <c r="P857" s="185"/>
      <c r="Q857" s="2"/>
      <c r="R857" s="2"/>
      <c r="S857" s="44"/>
      <c r="T857" s="45"/>
      <c r="U857" s="2"/>
      <c r="V857" s="2"/>
      <c r="W857" s="2"/>
      <c r="X857" s="2"/>
      <c r="Y857" s="145"/>
      <c r="Z857" s="71"/>
      <c r="AA857" s="232"/>
      <c r="AB857" s="72"/>
      <c r="AC857" s="145"/>
      <c r="AD857" s="71"/>
      <c r="AE857" s="307" t="s">
        <v>12369</v>
      </c>
      <c r="AF857" s="225" t="s">
        <v>7358</v>
      </c>
      <c r="AG857" s="103" t="s">
        <v>7390</v>
      </c>
      <c r="AH857" s="162">
        <v>0.7</v>
      </c>
      <c r="AI857" s="269"/>
      <c r="AJ857" s="136"/>
      <c r="AK857" s="75"/>
      <c r="AL857" s="105">
        <f>ROUND(ROUND(P859*$AD$587,0)*AH857-AJ856,0)</f>
        <v>234</v>
      </c>
      <c r="AM857" s="66"/>
    </row>
    <row r="858" spans="1:39" ht="16.75" customHeight="1" x14ac:dyDescent="0.3">
      <c r="A858" s="99">
        <v>33</v>
      </c>
      <c r="B858" s="100" t="s">
        <v>5574</v>
      </c>
      <c r="C858" s="192" t="s">
        <v>16886</v>
      </c>
      <c r="D858" s="128"/>
      <c r="E858" s="129"/>
      <c r="F858" s="129"/>
      <c r="G858" s="129"/>
      <c r="H858" s="129"/>
      <c r="I858" s="129"/>
      <c r="J858" s="129"/>
      <c r="K858" s="130"/>
      <c r="L858" s="2"/>
      <c r="M858" s="2"/>
      <c r="N858" s="58"/>
      <c r="O858" s="81"/>
      <c r="P858" s="185"/>
      <c r="Q858" s="2"/>
      <c r="R858" s="2"/>
      <c r="S858" s="44"/>
      <c r="T858" s="45"/>
      <c r="U858" s="2"/>
      <c r="V858" s="2"/>
      <c r="W858" s="2"/>
      <c r="X858" s="2"/>
      <c r="Y858" s="145"/>
      <c r="Z858" s="71"/>
      <c r="AA858" s="232"/>
      <c r="AB858" s="72"/>
      <c r="AC858" s="145"/>
      <c r="AD858" s="71"/>
      <c r="AE858" s="308"/>
      <c r="AF858" s="225" t="s">
        <v>7391</v>
      </c>
      <c r="AG858" s="103" t="s">
        <v>7390</v>
      </c>
      <c r="AH858" s="162">
        <v>0.5</v>
      </c>
      <c r="AI858" s="270"/>
      <c r="AJ858" s="144"/>
      <c r="AK858" s="150"/>
      <c r="AL858" s="105">
        <f>ROUND(ROUND(P859*$AD$587,0)*AH858-AJ856,0)</f>
        <v>166</v>
      </c>
      <c r="AM858" s="66"/>
    </row>
    <row r="859" spans="1:39" ht="16.75" customHeight="1" x14ac:dyDescent="0.3">
      <c r="A859" s="11">
        <v>33</v>
      </c>
      <c r="B859" s="14" t="s">
        <v>5573</v>
      </c>
      <c r="C859" s="10" t="s">
        <v>16885</v>
      </c>
      <c r="D859" s="45"/>
      <c r="E859" s="2"/>
      <c r="F859" s="2"/>
      <c r="G859" s="2"/>
      <c r="H859" s="2"/>
      <c r="I859" s="2"/>
      <c r="J859" s="2"/>
      <c r="K859" s="44"/>
      <c r="L859" s="2"/>
      <c r="M859" s="2"/>
      <c r="N859" s="58"/>
      <c r="O859" s="81"/>
      <c r="P859" s="271">
        <f>'21共同生活援助（日中支援型）'!P571</f>
        <v>488</v>
      </c>
      <c r="Q859" s="272"/>
      <c r="R859" s="2" t="s">
        <v>7388</v>
      </c>
      <c r="S859" s="44"/>
      <c r="T859" s="281" t="s">
        <v>7380</v>
      </c>
      <c r="U859" s="282"/>
      <c r="V859" s="282"/>
      <c r="W859" s="282"/>
      <c r="X859" s="36"/>
      <c r="Y859" s="217"/>
      <c r="Z859" s="74"/>
      <c r="AA859" s="232"/>
      <c r="AB859" s="72"/>
      <c r="AC859" s="145"/>
      <c r="AD859" s="71"/>
      <c r="AE859" s="36"/>
      <c r="AF859" s="194"/>
      <c r="AG859" s="7"/>
      <c r="AH859" s="7"/>
      <c r="AI859" s="36"/>
      <c r="AJ859" s="7"/>
      <c r="AK859" s="37"/>
      <c r="AL859" s="98">
        <f>ROUND(ROUND(P859*Y860,0)*$AD$587,0)</f>
        <v>318</v>
      </c>
      <c r="AM859" s="66"/>
    </row>
    <row r="860" spans="1:39" ht="16.75" customHeight="1" x14ac:dyDescent="0.3">
      <c r="A860" s="99">
        <v>33</v>
      </c>
      <c r="B860" s="100" t="s">
        <v>5572</v>
      </c>
      <c r="C860" s="192" t="s">
        <v>16884</v>
      </c>
      <c r="D860" s="45"/>
      <c r="E860" s="2"/>
      <c r="F860" s="2"/>
      <c r="G860" s="2"/>
      <c r="H860" s="2"/>
      <c r="I860" s="2"/>
      <c r="J860" s="2"/>
      <c r="K860" s="44"/>
      <c r="L860" s="2"/>
      <c r="M860" s="2"/>
      <c r="N860" s="58"/>
      <c r="O860" s="81"/>
      <c r="P860" s="72"/>
      <c r="Q860" s="145"/>
      <c r="R860" s="2"/>
      <c r="S860" s="44"/>
      <c r="T860" s="284"/>
      <c r="U860" s="285"/>
      <c r="V860" s="285"/>
      <c r="W860" s="285"/>
      <c r="X860" s="136" t="s">
        <v>7404</v>
      </c>
      <c r="Y860" s="273">
        <v>0.93</v>
      </c>
      <c r="Z860" s="274"/>
      <c r="AA860" s="233"/>
      <c r="AB860" s="156"/>
      <c r="AC860" s="155"/>
      <c r="AD860" s="157"/>
      <c r="AE860" s="307" t="s">
        <v>12369</v>
      </c>
      <c r="AF860" s="225" t="s">
        <v>7358</v>
      </c>
      <c r="AG860" s="103" t="s">
        <v>7390</v>
      </c>
      <c r="AH860" s="162">
        <v>0.7</v>
      </c>
      <c r="AI860" s="162"/>
      <c r="AJ860" s="162"/>
      <c r="AK860" s="163"/>
      <c r="AL860" s="105">
        <f>ROUND(ROUND(ROUND(P859*Y860,0)*$AD$587,0)*AH860,0)</f>
        <v>223</v>
      </c>
      <c r="AM860" s="66"/>
    </row>
    <row r="861" spans="1:39" ht="16.75" customHeight="1" x14ac:dyDescent="0.3">
      <c r="A861" s="99">
        <v>33</v>
      </c>
      <c r="B861" s="100" t="s">
        <v>5571</v>
      </c>
      <c r="C861" s="192" t="s">
        <v>16883</v>
      </c>
      <c r="D861" s="128"/>
      <c r="E861" s="129"/>
      <c r="F861" s="129"/>
      <c r="G861" s="129"/>
      <c r="H861" s="129"/>
      <c r="I861" s="129"/>
      <c r="J861" s="129"/>
      <c r="K861" s="130"/>
      <c r="L861" s="2"/>
      <c r="M861" s="2"/>
      <c r="N861" s="58"/>
      <c r="O861" s="81"/>
      <c r="P861" s="185"/>
      <c r="Q861" s="2"/>
      <c r="R861" s="2"/>
      <c r="S861" s="44"/>
      <c r="T861" s="284"/>
      <c r="U861" s="285"/>
      <c r="V861" s="285"/>
      <c r="W861" s="285"/>
      <c r="X861" s="2"/>
      <c r="Y861" s="145"/>
      <c r="Z861" s="71"/>
      <c r="AA861" s="232"/>
      <c r="AB861" s="72"/>
      <c r="AC861" s="145"/>
      <c r="AD861" s="71"/>
      <c r="AE861" s="308"/>
      <c r="AF861" s="225" t="s">
        <v>7391</v>
      </c>
      <c r="AG861" s="103" t="s">
        <v>7390</v>
      </c>
      <c r="AH861" s="162">
        <v>0.5</v>
      </c>
      <c r="AI861" s="162"/>
      <c r="AJ861" s="162"/>
      <c r="AK861" s="163"/>
      <c r="AL861" s="105">
        <f>ROUND(ROUND(ROUND(P859*Y860,0)*$AD$587,0)*AH861,0)</f>
        <v>159</v>
      </c>
      <c r="AM861" s="66"/>
    </row>
    <row r="862" spans="1:39" ht="16.75" customHeight="1" x14ac:dyDescent="0.3">
      <c r="A862" s="11">
        <v>33</v>
      </c>
      <c r="B862" s="14" t="s">
        <v>5570</v>
      </c>
      <c r="C862" s="10" t="s">
        <v>16882</v>
      </c>
      <c r="D862" s="128"/>
      <c r="E862" s="129"/>
      <c r="F862" s="129"/>
      <c r="G862" s="129"/>
      <c r="H862" s="129"/>
      <c r="I862" s="129"/>
      <c r="J862" s="129"/>
      <c r="K862" s="130"/>
      <c r="L862" s="2"/>
      <c r="M862" s="2"/>
      <c r="N862" s="58"/>
      <c r="O862" s="81"/>
      <c r="P862" s="185"/>
      <c r="Q862" s="2"/>
      <c r="R862" s="2"/>
      <c r="S862" s="44"/>
      <c r="T862" s="45"/>
      <c r="U862" s="2"/>
      <c r="V862" s="2"/>
      <c r="W862" s="2"/>
      <c r="X862" s="2"/>
      <c r="Y862" s="145"/>
      <c r="Z862" s="71"/>
      <c r="AA862" s="232"/>
      <c r="AB862" s="72"/>
      <c r="AC862" s="145"/>
      <c r="AD862" s="71"/>
      <c r="AE862" s="36"/>
      <c r="AF862" s="201"/>
      <c r="AG862" s="55"/>
      <c r="AH862" s="141"/>
      <c r="AI862" s="268" t="s">
        <v>7356</v>
      </c>
      <c r="AJ862" s="53">
        <v>5</v>
      </c>
      <c r="AK862" s="181" t="s">
        <v>7357</v>
      </c>
      <c r="AL862" s="98">
        <f>ROUND(ROUND(P859*Y860,0)*$AD$587-AJ862,0)</f>
        <v>313</v>
      </c>
      <c r="AM862" s="66"/>
    </row>
    <row r="863" spans="1:39" ht="16.75" customHeight="1" x14ac:dyDescent="0.3">
      <c r="A863" s="99">
        <v>33</v>
      </c>
      <c r="B863" s="100" t="s">
        <v>5569</v>
      </c>
      <c r="C863" s="192" t="s">
        <v>16881</v>
      </c>
      <c r="D863" s="128"/>
      <c r="E863" s="129"/>
      <c r="F863" s="129"/>
      <c r="G863" s="129"/>
      <c r="H863" s="129"/>
      <c r="I863" s="129"/>
      <c r="J863" s="129"/>
      <c r="K863" s="130"/>
      <c r="L863" s="2"/>
      <c r="M863" s="2"/>
      <c r="N863" s="58"/>
      <c r="O863" s="81"/>
      <c r="P863" s="185"/>
      <c r="Q863" s="2"/>
      <c r="R863" s="2"/>
      <c r="S863" s="44"/>
      <c r="T863" s="45"/>
      <c r="U863" s="2"/>
      <c r="V863" s="2"/>
      <c r="W863" s="2"/>
      <c r="X863" s="2"/>
      <c r="Y863" s="145"/>
      <c r="Z863" s="71"/>
      <c r="AA863" s="232"/>
      <c r="AB863" s="72"/>
      <c r="AC863" s="145"/>
      <c r="AD863" s="71"/>
      <c r="AE863" s="307" t="s">
        <v>12369</v>
      </c>
      <c r="AF863" s="225" t="s">
        <v>7358</v>
      </c>
      <c r="AG863" s="103" t="s">
        <v>7390</v>
      </c>
      <c r="AH863" s="162">
        <v>0.7</v>
      </c>
      <c r="AI863" s="269"/>
      <c r="AJ863" s="136"/>
      <c r="AK863" s="75"/>
      <c r="AL863" s="105">
        <f>ROUND(ROUND(ROUND(P859*Y860,0)*$AD$587,0)*AH863-AJ862,0)</f>
        <v>218</v>
      </c>
      <c r="AM863" s="66"/>
    </row>
    <row r="864" spans="1:39" ht="16.75" customHeight="1" x14ac:dyDescent="0.3">
      <c r="A864" s="99">
        <v>33</v>
      </c>
      <c r="B864" s="100" t="s">
        <v>5568</v>
      </c>
      <c r="C864" s="192" t="s">
        <v>16880</v>
      </c>
      <c r="D864" s="128"/>
      <c r="E864" s="129"/>
      <c r="F864" s="129"/>
      <c r="G864" s="129"/>
      <c r="H864" s="129"/>
      <c r="I864" s="129"/>
      <c r="J864" s="129"/>
      <c r="K864" s="130"/>
      <c r="L864" s="2"/>
      <c r="M864" s="2"/>
      <c r="N864" s="58"/>
      <c r="O864" s="81"/>
      <c r="P864" s="185"/>
      <c r="Q864" s="2"/>
      <c r="R864" s="2"/>
      <c r="S864" s="44"/>
      <c r="T864" s="43"/>
      <c r="U864" s="8"/>
      <c r="V864" s="8"/>
      <c r="W864" s="8"/>
      <c r="X864" s="8"/>
      <c r="Y864" s="180"/>
      <c r="Z864" s="73"/>
      <c r="AA864" s="232"/>
      <c r="AB864" s="72"/>
      <c r="AC864" s="145"/>
      <c r="AD864" s="71"/>
      <c r="AE864" s="308"/>
      <c r="AF864" s="225" t="s">
        <v>7391</v>
      </c>
      <c r="AG864" s="103" t="s">
        <v>7390</v>
      </c>
      <c r="AH864" s="162">
        <v>0.5</v>
      </c>
      <c r="AI864" s="270"/>
      <c r="AJ864" s="144"/>
      <c r="AK864" s="150"/>
      <c r="AL864" s="105">
        <f>ROUND(ROUND(ROUND(P859*Y860,0)*$AD$587,0)*AH864-AJ862,0)</f>
        <v>154</v>
      </c>
      <c r="AM864" s="66"/>
    </row>
    <row r="865" spans="1:39" ht="16.75" customHeight="1" x14ac:dyDescent="0.3">
      <c r="A865" s="11">
        <v>33</v>
      </c>
      <c r="B865" s="14" t="s">
        <v>5567</v>
      </c>
      <c r="C865" s="10" t="s">
        <v>16879</v>
      </c>
      <c r="D865" s="45"/>
      <c r="E865" s="2"/>
      <c r="F865" s="2"/>
      <c r="G865" s="2"/>
      <c r="H865" s="2"/>
      <c r="I865" s="2"/>
      <c r="J865" s="2"/>
      <c r="K865" s="44"/>
      <c r="L865" s="2"/>
      <c r="M865" s="2"/>
      <c r="N865" s="58"/>
      <c r="O865" s="81"/>
      <c r="P865" s="185"/>
      <c r="Q865" s="2"/>
      <c r="R865" s="2"/>
      <c r="S865" s="44"/>
      <c r="T865" s="281" t="s">
        <v>13491</v>
      </c>
      <c r="U865" s="282"/>
      <c r="V865" s="282"/>
      <c r="W865" s="282"/>
      <c r="X865" s="2"/>
      <c r="Y865" s="145"/>
      <c r="Z865" s="71"/>
      <c r="AA865" s="232"/>
      <c r="AB865" s="72"/>
      <c r="AC865" s="145"/>
      <c r="AD865" s="71"/>
      <c r="AE865" s="36"/>
      <c r="AF865" s="194"/>
      <c r="AG865" s="7"/>
      <c r="AH865" s="7"/>
      <c r="AI865" s="36"/>
      <c r="AJ865" s="7"/>
      <c r="AK865" s="37"/>
      <c r="AL865" s="98">
        <f>ROUND(ROUND(P859*Y866,0)*$AD$587,0)</f>
        <v>325</v>
      </c>
      <c r="AM865" s="66"/>
    </row>
    <row r="866" spans="1:39" ht="16.75" customHeight="1" x14ac:dyDescent="0.3">
      <c r="A866" s="99">
        <v>33</v>
      </c>
      <c r="B866" s="100" t="s">
        <v>5566</v>
      </c>
      <c r="C866" s="192" t="s">
        <v>16878</v>
      </c>
      <c r="D866" s="45"/>
      <c r="E866" s="2"/>
      <c r="F866" s="2"/>
      <c r="G866" s="2"/>
      <c r="H866" s="2"/>
      <c r="I866" s="2"/>
      <c r="J866" s="2"/>
      <c r="K866" s="44"/>
      <c r="L866" s="2"/>
      <c r="M866" s="2"/>
      <c r="N866" s="58"/>
      <c r="O866" s="81"/>
      <c r="P866" s="185"/>
      <c r="Q866" s="2"/>
      <c r="R866" s="2"/>
      <c r="S866" s="44"/>
      <c r="T866" s="284" t="s">
        <v>7405</v>
      </c>
      <c r="U866" s="285"/>
      <c r="V866" s="285"/>
      <c r="W866" s="285"/>
      <c r="X866" s="136" t="s">
        <v>7404</v>
      </c>
      <c r="Y866" s="273">
        <v>0.95</v>
      </c>
      <c r="Z866" s="274"/>
      <c r="AA866" s="233"/>
      <c r="AB866" s="156"/>
      <c r="AC866" s="155"/>
      <c r="AD866" s="157"/>
      <c r="AE866" s="307" t="s">
        <v>12369</v>
      </c>
      <c r="AF866" s="225" t="s">
        <v>7358</v>
      </c>
      <c r="AG866" s="103" t="s">
        <v>7390</v>
      </c>
      <c r="AH866" s="162">
        <v>0.7</v>
      </c>
      <c r="AI866" s="162"/>
      <c r="AJ866" s="162"/>
      <c r="AK866" s="163"/>
      <c r="AL866" s="105">
        <f>ROUND(ROUND(ROUND(P859*Y866,0)*$AD$587,0)*AH866,0)</f>
        <v>228</v>
      </c>
      <c r="AM866" s="66"/>
    </row>
    <row r="867" spans="1:39" ht="16.75" customHeight="1" x14ac:dyDescent="0.3">
      <c r="A867" s="99">
        <v>33</v>
      </c>
      <c r="B867" s="100" t="s">
        <v>5565</v>
      </c>
      <c r="C867" s="192" t="s">
        <v>16877</v>
      </c>
      <c r="D867" s="128"/>
      <c r="E867" s="129"/>
      <c r="F867" s="129"/>
      <c r="G867" s="129"/>
      <c r="H867" s="129"/>
      <c r="I867" s="129"/>
      <c r="J867" s="129"/>
      <c r="K867" s="130"/>
      <c r="L867" s="2"/>
      <c r="M867" s="2"/>
      <c r="N867" s="58"/>
      <c r="O867" s="81"/>
      <c r="P867" s="185"/>
      <c r="Q867" s="2"/>
      <c r="R867" s="2"/>
      <c r="S867" s="44"/>
      <c r="T867" s="284"/>
      <c r="U867" s="285"/>
      <c r="V867" s="285"/>
      <c r="W867" s="285"/>
      <c r="X867" s="2"/>
      <c r="Y867" s="145"/>
      <c r="Z867" s="71"/>
      <c r="AA867" s="232"/>
      <c r="AB867" s="72"/>
      <c r="AC867" s="145"/>
      <c r="AD867" s="71"/>
      <c r="AE867" s="308"/>
      <c r="AF867" s="225" t="s">
        <v>7391</v>
      </c>
      <c r="AG867" s="103" t="s">
        <v>7390</v>
      </c>
      <c r="AH867" s="162">
        <v>0.5</v>
      </c>
      <c r="AI867" s="162"/>
      <c r="AJ867" s="162"/>
      <c r="AK867" s="163"/>
      <c r="AL867" s="105">
        <f>ROUND(ROUND(ROUND(P859*Y866,0)*$AD$587,0)*AH867,0)</f>
        <v>163</v>
      </c>
      <c r="AM867" s="66"/>
    </row>
    <row r="868" spans="1:39" ht="16.75" customHeight="1" x14ac:dyDescent="0.3">
      <c r="A868" s="11">
        <v>33</v>
      </c>
      <c r="B868" s="14" t="s">
        <v>5564</v>
      </c>
      <c r="C868" s="10" t="s">
        <v>16876</v>
      </c>
      <c r="D868" s="128"/>
      <c r="E868" s="129"/>
      <c r="F868" s="129"/>
      <c r="G868" s="129"/>
      <c r="H868" s="129"/>
      <c r="I868" s="129"/>
      <c r="J868" s="129"/>
      <c r="K868" s="130"/>
      <c r="L868" s="2"/>
      <c r="M868" s="2"/>
      <c r="N868" s="58"/>
      <c r="O868" s="81"/>
      <c r="P868" s="185"/>
      <c r="Q868" s="2"/>
      <c r="R868" s="2"/>
      <c r="S868" s="44"/>
      <c r="T868" s="45"/>
      <c r="U868" s="2"/>
      <c r="V868" s="2"/>
      <c r="W868" s="2"/>
      <c r="X868" s="2"/>
      <c r="Y868" s="145"/>
      <c r="Z868" s="71"/>
      <c r="AA868" s="232"/>
      <c r="AB868" s="72"/>
      <c r="AC868" s="145"/>
      <c r="AD868" s="71"/>
      <c r="AE868" s="36"/>
      <c r="AF868" s="201"/>
      <c r="AG868" s="55"/>
      <c r="AH868" s="141"/>
      <c r="AI868" s="268" t="s">
        <v>7356</v>
      </c>
      <c r="AJ868" s="53">
        <v>5</v>
      </c>
      <c r="AK868" s="181" t="s">
        <v>7357</v>
      </c>
      <c r="AL868" s="98">
        <f>ROUND(ROUND(P859*Y866,0)*$AD$587-AJ868,0)</f>
        <v>320</v>
      </c>
      <c r="AM868" s="66"/>
    </row>
    <row r="869" spans="1:39" ht="16.75" customHeight="1" x14ac:dyDescent="0.3">
      <c r="A869" s="99">
        <v>33</v>
      </c>
      <c r="B869" s="100" t="s">
        <v>5563</v>
      </c>
      <c r="C869" s="192" t="s">
        <v>16875</v>
      </c>
      <c r="D869" s="128"/>
      <c r="E869" s="129"/>
      <c r="F869" s="129"/>
      <c r="G869" s="129"/>
      <c r="H869" s="129"/>
      <c r="I869" s="129"/>
      <c r="J869" s="129"/>
      <c r="K869" s="130"/>
      <c r="L869" s="2"/>
      <c r="M869" s="2"/>
      <c r="N869" s="58"/>
      <c r="O869" s="81"/>
      <c r="P869" s="185"/>
      <c r="Q869" s="2"/>
      <c r="R869" s="2"/>
      <c r="S869" s="44"/>
      <c r="T869" s="45"/>
      <c r="U869" s="2"/>
      <c r="V869" s="2"/>
      <c r="W869" s="2"/>
      <c r="X869" s="2"/>
      <c r="Y869" s="145"/>
      <c r="Z869" s="71"/>
      <c r="AA869" s="232"/>
      <c r="AB869" s="72"/>
      <c r="AC869" s="145"/>
      <c r="AD869" s="71"/>
      <c r="AE869" s="307" t="s">
        <v>12369</v>
      </c>
      <c r="AF869" s="225" t="s">
        <v>7358</v>
      </c>
      <c r="AG869" s="103" t="s">
        <v>7390</v>
      </c>
      <c r="AH869" s="162">
        <v>0.7</v>
      </c>
      <c r="AI869" s="269"/>
      <c r="AJ869" s="136"/>
      <c r="AK869" s="75"/>
      <c r="AL869" s="105">
        <f>ROUND(ROUND(ROUND(P859*Y866,0)*$AD$587,0)*AH869-AJ868,0)</f>
        <v>223</v>
      </c>
      <c r="AM869" s="66"/>
    </row>
    <row r="870" spans="1:39" ht="16.75" customHeight="1" x14ac:dyDescent="0.3">
      <c r="A870" s="99">
        <v>33</v>
      </c>
      <c r="B870" s="100" t="s">
        <v>5562</v>
      </c>
      <c r="C870" s="192" t="s">
        <v>16874</v>
      </c>
      <c r="D870" s="128"/>
      <c r="E870" s="129"/>
      <c r="F870" s="129"/>
      <c r="G870" s="129"/>
      <c r="H870" s="129"/>
      <c r="I870" s="129"/>
      <c r="J870" s="129"/>
      <c r="K870" s="130"/>
      <c r="L870" s="2"/>
      <c r="M870" s="2"/>
      <c r="N870" s="58"/>
      <c r="O870" s="81"/>
      <c r="P870" s="242"/>
      <c r="Q870" s="8"/>
      <c r="R870" s="8"/>
      <c r="S870" s="24"/>
      <c r="T870" s="43"/>
      <c r="U870" s="8"/>
      <c r="V870" s="8"/>
      <c r="W870" s="8"/>
      <c r="X870" s="8"/>
      <c r="Y870" s="180"/>
      <c r="Z870" s="73"/>
      <c r="AA870" s="232"/>
      <c r="AB870" s="72"/>
      <c r="AC870" s="145"/>
      <c r="AD870" s="71"/>
      <c r="AE870" s="308"/>
      <c r="AF870" s="225" t="s">
        <v>7391</v>
      </c>
      <c r="AG870" s="103" t="s">
        <v>7390</v>
      </c>
      <c r="AH870" s="162">
        <v>0.5</v>
      </c>
      <c r="AI870" s="270"/>
      <c r="AJ870" s="144"/>
      <c r="AK870" s="150"/>
      <c r="AL870" s="105">
        <f>ROUND(ROUND(ROUND(P859*Y866,0)*$AD$587,0)*AH870-AJ868,0)</f>
        <v>158</v>
      </c>
      <c r="AM870" s="66"/>
    </row>
    <row r="871" spans="1:39" ht="16.75" customHeight="1" x14ac:dyDescent="0.3">
      <c r="A871" s="11">
        <v>33</v>
      </c>
      <c r="B871" s="14" t="s">
        <v>5561</v>
      </c>
      <c r="C871" s="10" t="s">
        <v>16873</v>
      </c>
      <c r="D871" s="45"/>
      <c r="E871" s="2"/>
      <c r="F871" s="2"/>
      <c r="G871" s="2"/>
      <c r="H871" s="2"/>
      <c r="I871" s="2"/>
      <c r="J871" s="2"/>
      <c r="K871" s="44"/>
      <c r="L871" s="2"/>
      <c r="M871" s="2"/>
      <c r="N871" s="58"/>
      <c r="O871" s="81"/>
      <c r="P871" s="167" t="s">
        <v>12764</v>
      </c>
      <c r="Q871" s="36"/>
      <c r="R871" s="36"/>
      <c r="S871" s="50"/>
      <c r="T871" s="49"/>
      <c r="U871" s="36"/>
      <c r="V871" s="36"/>
      <c r="W871" s="36"/>
      <c r="X871" s="36"/>
      <c r="Y871" s="217"/>
      <c r="Z871" s="50"/>
      <c r="AA871" s="12"/>
      <c r="AB871" s="45"/>
      <c r="AC871" s="2"/>
      <c r="AD871" s="44"/>
      <c r="AE871" s="36"/>
      <c r="AF871" s="53"/>
      <c r="AG871" s="36"/>
      <c r="AH871" s="36"/>
      <c r="AI871" s="36"/>
      <c r="AJ871" s="36"/>
      <c r="AK871" s="50"/>
      <c r="AL871" s="98">
        <f>ROUND(P877*$AD$587,0)</f>
        <v>226</v>
      </c>
      <c r="AM871" s="16"/>
    </row>
    <row r="872" spans="1:39" ht="16.75" customHeight="1" x14ac:dyDescent="0.3">
      <c r="A872" s="99">
        <v>33</v>
      </c>
      <c r="B872" s="100" t="s">
        <v>5560</v>
      </c>
      <c r="C872" s="192" t="s">
        <v>16872</v>
      </c>
      <c r="D872" s="45"/>
      <c r="E872" s="2"/>
      <c r="F872" s="2"/>
      <c r="G872" s="2"/>
      <c r="H872" s="2"/>
      <c r="I872" s="2"/>
      <c r="J872" s="2"/>
      <c r="K872" s="44"/>
      <c r="L872" s="2"/>
      <c r="M872" s="2"/>
      <c r="N872" s="58"/>
      <c r="O872" s="81"/>
      <c r="P872" s="185"/>
      <c r="Q872" s="2"/>
      <c r="R872" s="2"/>
      <c r="S872" s="44"/>
      <c r="T872" s="45"/>
      <c r="U872" s="2"/>
      <c r="V872" s="2"/>
      <c r="W872" s="2"/>
      <c r="X872" s="2"/>
      <c r="Y872" s="145"/>
      <c r="Z872" s="71"/>
      <c r="AA872" s="232"/>
      <c r="AB872" s="72"/>
      <c r="AC872" s="145"/>
      <c r="AD872" s="71"/>
      <c r="AE872" s="307" t="s">
        <v>12369</v>
      </c>
      <c r="AF872" s="225" t="s">
        <v>7358</v>
      </c>
      <c r="AG872" s="103" t="s">
        <v>7390</v>
      </c>
      <c r="AH872" s="162">
        <v>0.7</v>
      </c>
      <c r="AI872" s="162"/>
      <c r="AJ872" s="162"/>
      <c r="AK872" s="163"/>
      <c r="AL872" s="105">
        <f>ROUND(ROUND(P877*$AD$587,0)*AH872,0)</f>
        <v>158</v>
      </c>
      <c r="AM872" s="16"/>
    </row>
    <row r="873" spans="1:39" ht="16.75" customHeight="1" x14ac:dyDescent="0.3">
      <c r="A873" s="99">
        <v>33</v>
      </c>
      <c r="B873" s="100" t="s">
        <v>5559</v>
      </c>
      <c r="C873" s="192" t="s">
        <v>16871</v>
      </c>
      <c r="D873" s="128"/>
      <c r="E873" s="129"/>
      <c r="F873" s="129"/>
      <c r="G873" s="129"/>
      <c r="H873" s="129"/>
      <c r="I873" s="129"/>
      <c r="J873" s="129"/>
      <c r="K873" s="130"/>
      <c r="L873" s="2"/>
      <c r="M873" s="2"/>
      <c r="N873" s="58"/>
      <c r="O873" s="81"/>
      <c r="P873" s="185"/>
      <c r="Q873" s="2"/>
      <c r="R873" s="2"/>
      <c r="S873" s="44"/>
      <c r="T873" s="45"/>
      <c r="U873" s="2"/>
      <c r="V873" s="2"/>
      <c r="W873" s="2"/>
      <c r="X873" s="2"/>
      <c r="Y873" s="145"/>
      <c r="Z873" s="71"/>
      <c r="AA873" s="232"/>
      <c r="AB873" s="72"/>
      <c r="AC873" s="145"/>
      <c r="AD873" s="71"/>
      <c r="AE873" s="308"/>
      <c r="AF873" s="225" t="s">
        <v>7391</v>
      </c>
      <c r="AG873" s="103" t="s">
        <v>7390</v>
      </c>
      <c r="AH873" s="162">
        <v>0.5</v>
      </c>
      <c r="AI873" s="162"/>
      <c r="AJ873" s="162"/>
      <c r="AK873" s="163"/>
      <c r="AL873" s="105">
        <f>ROUND(ROUND(P877*$AD$587,0)*AH873,0)</f>
        <v>113</v>
      </c>
      <c r="AM873" s="66"/>
    </row>
    <row r="874" spans="1:39" ht="16.75" customHeight="1" x14ac:dyDescent="0.3">
      <c r="A874" s="11">
        <v>33</v>
      </c>
      <c r="B874" s="14" t="s">
        <v>5558</v>
      </c>
      <c r="C874" s="10" t="s">
        <v>16870</v>
      </c>
      <c r="D874" s="128"/>
      <c r="E874" s="129"/>
      <c r="F874" s="129"/>
      <c r="G874" s="129"/>
      <c r="H874" s="129"/>
      <c r="I874" s="129"/>
      <c r="J874" s="129"/>
      <c r="K874" s="130"/>
      <c r="L874" s="2"/>
      <c r="M874" s="2"/>
      <c r="N874" s="58"/>
      <c r="O874" s="81"/>
      <c r="P874" s="185"/>
      <c r="Q874" s="2"/>
      <c r="R874" s="2"/>
      <c r="S874" s="44"/>
      <c r="T874" s="45"/>
      <c r="U874" s="2"/>
      <c r="V874" s="2"/>
      <c r="W874" s="2"/>
      <c r="X874" s="2"/>
      <c r="Y874" s="145"/>
      <c r="Z874" s="71"/>
      <c r="AA874" s="232"/>
      <c r="AB874" s="72"/>
      <c r="AC874" s="145"/>
      <c r="AD874" s="71"/>
      <c r="AE874" s="36"/>
      <c r="AF874" s="201"/>
      <c r="AG874" s="55"/>
      <c r="AH874" s="141"/>
      <c r="AI874" s="268" t="s">
        <v>7356</v>
      </c>
      <c r="AJ874" s="53">
        <v>5</v>
      </c>
      <c r="AK874" s="181" t="s">
        <v>7357</v>
      </c>
      <c r="AL874" s="98">
        <f>ROUND(P877*$AD$587-AJ874,0)</f>
        <v>221</v>
      </c>
      <c r="AM874" s="66"/>
    </row>
    <row r="875" spans="1:39" ht="16.75" customHeight="1" x14ac:dyDescent="0.3">
      <c r="A875" s="99">
        <v>33</v>
      </c>
      <c r="B875" s="100" t="s">
        <v>5557</v>
      </c>
      <c r="C875" s="192" t="s">
        <v>16869</v>
      </c>
      <c r="D875" s="128"/>
      <c r="E875" s="129"/>
      <c r="F875" s="129"/>
      <c r="G875" s="129"/>
      <c r="H875" s="129"/>
      <c r="I875" s="129"/>
      <c r="J875" s="129"/>
      <c r="K875" s="130"/>
      <c r="L875" s="2"/>
      <c r="M875" s="2"/>
      <c r="N875" s="58"/>
      <c r="O875" s="81"/>
      <c r="P875" s="185"/>
      <c r="Q875" s="2"/>
      <c r="R875" s="2"/>
      <c r="S875" s="44"/>
      <c r="T875" s="45"/>
      <c r="U875" s="2"/>
      <c r="V875" s="2"/>
      <c r="W875" s="2"/>
      <c r="X875" s="2"/>
      <c r="Y875" s="145"/>
      <c r="Z875" s="71"/>
      <c r="AA875" s="232"/>
      <c r="AB875" s="72"/>
      <c r="AC875" s="145"/>
      <c r="AD875" s="71"/>
      <c r="AE875" s="307" t="s">
        <v>12369</v>
      </c>
      <c r="AF875" s="225" t="s">
        <v>7358</v>
      </c>
      <c r="AG875" s="103" t="s">
        <v>7390</v>
      </c>
      <c r="AH875" s="162">
        <v>0.7</v>
      </c>
      <c r="AI875" s="269"/>
      <c r="AJ875" s="136"/>
      <c r="AK875" s="75"/>
      <c r="AL875" s="105">
        <f>ROUND(ROUND(P877*$AD$587,0)*AH875-AJ874,0)</f>
        <v>153</v>
      </c>
      <c r="AM875" s="66"/>
    </row>
    <row r="876" spans="1:39" ht="16.75" customHeight="1" x14ac:dyDescent="0.3">
      <c r="A876" s="99">
        <v>33</v>
      </c>
      <c r="B876" s="100" t="s">
        <v>5556</v>
      </c>
      <c r="C876" s="192" t="s">
        <v>16868</v>
      </c>
      <c r="D876" s="128"/>
      <c r="E876" s="129"/>
      <c r="F876" s="129"/>
      <c r="G876" s="129"/>
      <c r="H876" s="129"/>
      <c r="I876" s="129"/>
      <c r="J876" s="129"/>
      <c r="K876" s="130"/>
      <c r="L876" s="2"/>
      <c r="M876" s="2"/>
      <c r="N876" s="58"/>
      <c r="O876" s="81"/>
      <c r="P876" s="185"/>
      <c r="Q876" s="2"/>
      <c r="R876" s="2"/>
      <c r="S876" s="44"/>
      <c r="T876" s="45"/>
      <c r="U876" s="2"/>
      <c r="V876" s="2"/>
      <c r="W876" s="2"/>
      <c r="X876" s="2"/>
      <c r="Y876" s="145"/>
      <c r="Z876" s="71"/>
      <c r="AA876" s="232"/>
      <c r="AB876" s="72"/>
      <c r="AC876" s="145"/>
      <c r="AD876" s="71"/>
      <c r="AE876" s="308"/>
      <c r="AF876" s="225" t="s">
        <v>7391</v>
      </c>
      <c r="AG876" s="103" t="s">
        <v>7390</v>
      </c>
      <c r="AH876" s="162">
        <v>0.5</v>
      </c>
      <c r="AI876" s="270"/>
      <c r="AJ876" s="144"/>
      <c r="AK876" s="150"/>
      <c r="AL876" s="105">
        <f>ROUND(ROUND(P877*$AD$587,0)*AH876-AJ874,0)</f>
        <v>108</v>
      </c>
      <c r="AM876" s="66"/>
    </row>
    <row r="877" spans="1:39" ht="16.75" customHeight="1" x14ac:dyDescent="0.3">
      <c r="A877" s="11">
        <v>33</v>
      </c>
      <c r="B877" s="14" t="s">
        <v>5555</v>
      </c>
      <c r="C877" s="10" t="s">
        <v>16867</v>
      </c>
      <c r="D877" s="45"/>
      <c r="E877" s="2"/>
      <c r="F877" s="2"/>
      <c r="G877" s="2"/>
      <c r="H877" s="2"/>
      <c r="I877" s="2"/>
      <c r="J877" s="2"/>
      <c r="K877" s="44"/>
      <c r="L877" s="2"/>
      <c r="M877" s="2"/>
      <c r="N877" s="58"/>
      <c r="O877" s="81"/>
      <c r="P877" s="271">
        <f>'21共同生活援助（日中支援型）'!P589</f>
        <v>323</v>
      </c>
      <c r="Q877" s="272"/>
      <c r="R877" s="2" t="s">
        <v>7388</v>
      </c>
      <c r="S877" s="44"/>
      <c r="T877" s="281" t="s">
        <v>7380</v>
      </c>
      <c r="U877" s="282"/>
      <c r="V877" s="282"/>
      <c r="W877" s="282"/>
      <c r="X877" s="36"/>
      <c r="Y877" s="217"/>
      <c r="Z877" s="74"/>
      <c r="AA877" s="232"/>
      <c r="AB877" s="72"/>
      <c r="AC877" s="145"/>
      <c r="AD877" s="71"/>
      <c r="AE877" s="36"/>
      <c r="AF877" s="194"/>
      <c r="AG877" s="7"/>
      <c r="AH877" s="7"/>
      <c r="AI877" s="36"/>
      <c r="AJ877" s="7"/>
      <c r="AK877" s="37"/>
      <c r="AL877" s="98">
        <f>ROUND(ROUND(P877*Y878,0)*$AD$587,0)</f>
        <v>210</v>
      </c>
      <c r="AM877" s="66"/>
    </row>
    <row r="878" spans="1:39" ht="16.75" customHeight="1" x14ac:dyDescent="0.3">
      <c r="A878" s="99">
        <v>33</v>
      </c>
      <c r="B878" s="100" t="s">
        <v>5554</v>
      </c>
      <c r="C878" s="192" t="s">
        <v>16866</v>
      </c>
      <c r="D878" s="45"/>
      <c r="E878" s="2"/>
      <c r="F878" s="2"/>
      <c r="G878" s="2"/>
      <c r="H878" s="2"/>
      <c r="I878" s="2"/>
      <c r="J878" s="2"/>
      <c r="K878" s="44"/>
      <c r="L878" s="2"/>
      <c r="M878" s="2"/>
      <c r="N878" s="58"/>
      <c r="O878" s="81"/>
      <c r="P878" s="72"/>
      <c r="Q878" s="145"/>
      <c r="R878" s="2"/>
      <c r="S878" s="44"/>
      <c r="T878" s="284"/>
      <c r="U878" s="285"/>
      <c r="V878" s="285"/>
      <c r="W878" s="285"/>
      <c r="X878" s="136" t="s">
        <v>7404</v>
      </c>
      <c r="Y878" s="273">
        <v>0.93</v>
      </c>
      <c r="Z878" s="274"/>
      <c r="AA878" s="233"/>
      <c r="AB878" s="156"/>
      <c r="AC878" s="155"/>
      <c r="AD878" s="157"/>
      <c r="AE878" s="307" t="s">
        <v>12369</v>
      </c>
      <c r="AF878" s="225" t="s">
        <v>7358</v>
      </c>
      <c r="AG878" s="103" t="s">
        <v>7390</v>
      </c>
      <c r="AH878" s="162">
        <v>0.7</v>
      </c>
      <c r="AI878" s="162"/>
      <c r="AJ878" s="162"/>
      <c r="AK878" s="163"/>
      <c r="AL878" s="105">
        <f>ROUND(ROUND(ROUND(P877*Y878,0)*$AD$587,0)*AH878,0)</f>
        <v>147</v>
      </c>
      <c r="AM878" s="66"/>
    </row>
    <row r="879" spans="1:39" ht="16.75" customHeight="1" x14ac:dyDescent="0.3">
      <c r="A879" s="99">
        <v>33</v>
      </c>
      <c r="B879" s="100" t="s">
        <v>5553</v>
      </c>
      <c r="C879" s="192" t="s">
        <v>16865</v>
      </c>
      <c r="D879" s="128"/>
      <c r="E879" s="129"/>
      <c r="F879" s="129"/>
      <c r="G879" s="129"/>
      <c r="H879" s="129"/>
      <c r="I879" s="129"/>
      <c r="J879" s="129"/>
      <c r="K879" s="130"/>
      <c r="L879" s="2"/>
      <c r="M879" s="2"/>
      <c r="N879" s="58"/>
      <c r="O879" s="81"/>
      <c r="P879" s="185"/>
      <c r="Q879" s="2"/>
      <c r="R879" s="2"/>
      <c r="S879" s="44"/>
      <c r="T879" s="284"/>
      <c r="U879" s="285"/>
      <c r="V879" s="285"/>
      <c r="W879" s="285"/>
      <c r="X879" s="2"/>
      <c r="Y879" s="145"/>
      <c r="Z879" s="71"/>
      <c r="AA879" s="232"/>
      <c r="AB879" s="72"/>
      <c r="AC879" s="145"/>
      <c r="AD879" s="71"/>
      <c r="AE879" s="308"/>
      <c r="AF879" s="225" t="s">
        <v>7391</v>
      </c>
      <c r="AG879" s="103" t="s">
        <v>7390</v>
      </c>
      <c r="AH879" s="162">
        <v>0.5</v>
      </c>
      <c r="AI879" s="162"/>
      <c r="AJ879" s="162"/>
      <c r="AK879" s="163"/>
      <c r="AL879" s="105">
        <f>ROUND(ROUND(ROUND(P877*Y878,0)*$AD$587,0)*AH879,0)</f>
        <v>105</v>
      </c>
      <c r="AM879" s="66"/>
    </row>
    <row r="880" spans="1:39" ht="16.75" customHeight="1" x14ac:dyDescent="0.3">
      <c r="A880" s="11">
        <v>33</v>
      </c>
      <c r="B880" s="14" t="s">
        <v>5552</v>
      </c>
      <c r="C880" s="10" t="s">
        <v>16864</v>
      </c>
      <c r="D880" s="128"/>
      <c r="E880" s="129"/>
      <c r="F880" s="129"/>
      <c r="G880" s="129"/>
      <c r="H880" s="129"/>
      <c r="I880" s="129"/>
      <c r="J880" s="129"/>
      <c r="K880" s="130"/>
      <c r="L880" s="2"/>
      <c r="M880" s="2"/>
      <c r="N880" s="58"/>
      <c r="O880" s="81"/>
      <c r="P880" s="185"/>
      <c r="Q880" s="2"/>
      <c r="R880" s="2"/>
      <c r="S880" s="44"/>
      <c r="T880" s="45"/>
      <c r="U880" s="2"/>
      <c r="V880" s="2"/>
      <c r="W880" s="2"/>
      <c r="X880" s="2"/>
      <c r="Y880" s="145"/>
      <c r="Z880" s="71"/>
      <c r="AA880" s="232"/>
      <c r="AB880" s="72"/>
      <c r="AC880" s="145"/>
      <c r="AD880" s="71"/>
      <c r="AE880" s="36"/>
      <c r="AF880" s="201"/>
      <c r="AG880" s="55"/>
      <c r="AH880" s="141"/>
      <c r="AI880" s="268" t="s">
        <v>7356</v>
      </c>
      <c r="AJ880" s="53">
        <v>5</v>
      </c>
      <c r="AK880" s="181" t="s">
        <v>7357</v>
      </c>
      <c r="AL880" s="98">
        <f>ROUND(ROUND(P877*Y878,0)*$AD$587-AJ880,0)</f>
        <v>205</v>
      </c>
      <c r="AM880" s="66"/>
    </row>
    <row r="881" spans="1:39" ht="16.75" customHeight="1" x14ac:dyDescent="0.3">
      <c r="A881" s="99">
        <v>33</v>
      </c>
      <c r="B881" s="100" t="s">
        <v>5551</v>
      </c>
      <c r="C881" s="192" t="s">
        <v>16863</v>
      </c>
      <c r="D881" s="128"/>
      <c r="E881" s="129"/>
      <c r="F881" s="129"/>
      <c r="G881" s="129"/>
      <c r="H881" s="129"/>
      <c r="I881" s="129"/>
      <c r="J881" s="129"/>
      <c r="K881" s="130"/>
      <c r="L881" s="2"/>
      <c r="M881" s="2"/>
      <c r="N881" s="58"/>
      <c r="O881" s="81"/>
      <c r="P881" s="185"/>
      <c r="Q881" s="2"/>
      <c r="R881" s="2"/>
      <c r="S881" s="44"/>
      <c r="T881" s="45"/>
      <c r="U881" s="2"/>
      <c r="V881" s="2"/>
      <c r="W881" s="2"/>
      <c r="X881" s="2"/>
      <c r="Y881" s="145"/>
      <c r="Z881" s="71"/>
      <c r="AA881" s="232"/>
      <c r="AB881" s="72"/>
      <c r="AC881" s="145"/>
      <c r="AD881" s="71"/>
      <c r="AE881" s="307" t="s">
        <v>12369</v>
      </c>
      <c r="AF881" s="225" t="s">
        <v>7358</v>
      </c>
      <c r="AG881" s="103" t="s">
        <v>7390</v>
      </c>
      <c r="AH881" s="162">
        <v>0.7</v>
      </c>
      <c r="AI881" s="269"/>
      <c r="AJ881" s="136"/>
      <c r="AK881" s="75"/>
      <c r="AL881" s="105">
        <f>ROUND(ROUND(ROUND(P877*Y878,0)*$AD$587,0)*AH881-AJ880,0)</f>
        <v>142</v>
      </c>
      <c r="AM881" s="66"/>
    </row>
    <row r="882" spans="1:39" ht="16.75" customHeight="1" x14ac:dyDescent="0.3">
      <c r="A882" s="99">
        <v>33</v>
      </c>
      <c r="B882" s="100" t="s">
        <v>5550</v>
      </c>
      <c r="C882" s="192" t="s">
        <v>16862</v>
      </c>
      <c r="D882" s="128"/>
      <c r="E882" s="129"/>
      <c r="F882" s="129"/>
      <c r="G882" s="129"/>
      <c r="H882" s="129"/>
      <c r="I882" s="129"/>
      <c r="J882" s="129"/>
      <c r="K882" s="130"/>
      <c r="L882" s="2"/>
      <c r="M882" s="2"/>
      <c r="N882" s="58"/>
      <c r="O882" s="81"/>
      <c r="P882" s="185"/>
      <c r="Q882" s="2"/>
      <c r="R882" s="2"/>
      <c r="S882" s="44"/>
      <c r="T882" s="43"/>
      <c r="U882" s="8"/>
      <c r="V882" s="8"/>
      <c r="W882" s="8"/>
      <c r="X882" s="8"/>
      <c r="Y882" s="180"/>
      <c r="Z882" s="73"/>
      <c r="AA882" s="232"/>
      <c r="AB882" s="72"/>
      <c r="AC882" s="145"/>
      <c r="AD882" s="71"/>
      <c r="AE882" s="308"/>
      <c r="AF882" s="225" t="s">
        <v>7391</v>
      </c>
      <c r="AG882" s="103" t="s">
        <v>7390</v>
      </c>
      <c r="AH882" s="162">
        <v>0.5</v>
      </c>
      <c r="AI882" s="270"/>
      <c r="AJ882" s="144"/>
      <c r="AK882" s="150"/>
      <c r="AL882" s="105">
        <f>ROUND(ROUND(ROUND(P877*Y878,0)*$AD$587,0)*AH882-AJ880,0)</f>
        <v>100</v>
      </c>
      <c r="AM882" s="66"/>
    </row>
    <row r="883" spans="1:39" ht="16.75" customHeight="1" x14ac:dyDescent="0.3">
      <c r="A883" s="11">
        <v>33</v>
      </c>
      <c r="B883" s="14" t="s">
        <v>5549</v>
      </c>
      <c r="C883" s="10" t="s">
        <v>16861</v>
      </c>
      <c r="D883" s="45"/>
      <c r="E883" s="2"/>
      <c r="F883" s="2"/>
      <c r="G883" s="2"/>
      <c r="H883" s="2"/>
      <c r="I883" s="2"/>
      <c r="J883" s="2"/>
      <c r="K883" s="44"/>
      <c r="L883" s="2"/>
      <c r="M883" s="2"/>
      <c r="N883" s="58"/>
      <c r="O883" s="81"/>
      <c r="P883" s="185"/>
      <c r="Q883" s="2"/>
      <c r="R883" s="2"/>
      <c r="S883" s="44"/>
      <c r="T883" s="281" t="s">
        <v>13491</v>
      </c>
      <c r="U883" s="282"/>
      <c r="V883" s="282"/>
      <c r="W883" s="282"/>
      <c r="X883" s="2"/>
      <c r="Y883" s="145"/>
      <c r="Z883" s="71"/>
      <c r="AA883" s="232"/>
      <c r="AB883" s="72"/>
      <c r="AC883" s="145"/>
      <c r="AD883" s="71"/>
      <c r="AE883" s="36"/>
      <c r="AF883" s="194"/>
      <c r="AG883" s="7"/>
      <c r="AH883" s="7"/>
      <c r="AI883" s="36"/>
      <c r="AJ883" s="7"/>
      <c r="AK883" s="37"/>
      <c r="AL883" s="98">
        <f>ROUND(ROUND(P877*Y884,0)*$AD$587,0)</f>
        <v>215</v>
      </c>
      <c r="AM883" s="66"/>
    </row>
    <row r="884" spans="1:39" ht="16.75" customHeight="1" x14ac:dyDescent="0.3">
      <c r="A884" s="99">
        <v>33</v>
      </c>
      <c r="B884" s="100" t="s">
        <v>5548</v>
      </c>
      <c r="C884" s="192" t="s">
        <v>16860</v>
      </c>
      <c r="D884" s="45"/>
      <c r="E884" s="2"/>
      <c r="F884" s="2"/>
      <c r="G884" s="2"/>
      <c r="H884" s="2"/>
      <c r="I884" s="2"/>
      <c r="J884" s="2"/>
      <c r="K884" s="44"/>
      <c r="L884" s="2"/>
      <c r="M884" s="2"/>
      <c r="N884" s="58"/>
      <c r="O884" s="81"/>
      <c r="P884" s="185"/>
      <c r="Q884" s="2"/>
      <c r="R884" s="2"/>
      <c r="S884" s="44"/>
      <c r="T884" s="284" t="s">
        <v>7405</v>
      </c>
      <c r="U884" s="285"/>
      <c r="V884" s="285"/>
      <c r="W884" s="285"/>
      <c r="X884" s="136" t="s">
        <v>7404</v>
      </c>
      <c r="Y884" s="273">
        <v>0.95</v>
      </c>
      <c r="Z884" s="274"/>
      <c r="AA884" s="233"/>
      <c r="AB884" s="156"/>
      <c r="AC884" s="155"/>
      <c r="AD884" s="157"/>
      <c r="AE884" s="307" t="s">
        <v>12369</v>
      </c>
      <c r="AF884" s="225" t="s">
        <v>7358</v>
      </c>
      <c r="AG884" s="103" t="s">
        <v>7390</v>
      </c>
      <c r="AH884" s="162">
        <v>0.7</v>
      </c>
      <c r="AI884" s="162"/>
      <c r="AJ884" s="162"/>
      <c r="AK884" s="163"/>
      <c r="AL884" s="105">
        <f>ROUND(ROUND(ROUND(P877*Y884,0)*$AD$587,0)*AH884,0)</f>
        <v>151</v>
      </c>
      <c r="AM884" s="66"/>
    </row>
    <row r="885" spans="1:39" ht="16.75" customHeight="1" x14ac:dyDescent="0.3">
      <c r="A885" s="99">
        <v>33</v>
      </c>
      <c r="B885" s="100" t="s">
        <v>5547</v>
      </c>
      <c r="C885" s="192" t="s">
        <v>16859</v>
      </c>
      <c r="D885" s="128"/>
      <c r="E885" s="129"/>
      <c r="F885" s="129"/>
      <c r="G885" s="129"/>
      <c r="H885" s="129"/>
      <c r="I885" s="129"/>
      <c r="J885" s="129"/>
      <c r="K885" s="130"/>
      <c r="L885" s="2"/>
      <c r="M885" s="2"/>
      <c r="N885" s="58"/>
      <c r="O885" s="81"/>
      <c r="P885" s="185"/>
      <c r="Q885" s="2"/>
      <c r="R885" s="2"/>
      <c r="S885" s="44"/>
      <c r="T885" s="284"/>
      <c r="U885" s="285"/>
      <c r="V885" s="285"/>
      <c r="W885" s="285"/>
      <c r="X885" s="2"/>
      <c r="Y885" s="145"/>
      <c r="Z885" s="71"/>
      <c r="AA885" s="232"/>
      <c r="AB885" s="72"/>
      <c r="AC885" s="145"/>
      <c r="AD885" s="71"/>
      <c r="AE885" s="308"/>
      <c r="AF885" s="225" t="s">
        <v>7391</v>
      </c>
      <c r="AG885" s="103" t="s">
        <v>7390</v>
      </c>
      <c r="AH885" s="162">
        <v>0.5</v>
      </c>
      <c r="AI885" s="162"/>
      <c r="AJ885" s="162"/>
      <c r="AK885" s="163"/>
      <c r="AL885" s="105">
        <f>ROUND(ROUND(ROUND(P877*Y884,0)*$AD$587,0)*AH885,0)</f>
        <v>108</v>
      </c>
      <c r="AM885" s="66"/>
    </row>
    <row r="886" spans="1:39" ht="16.75" customHeight="1" x14ac:dyDescent="0.3">
      <c r="A886" s="11">
        <v>33</v>
      </c>
      <c r="B886" s="14" t="s">
        <v>5546</v>
      </c>
      <c r="C886" s="10" t="s">
        <v>16858</v>
      </c>
      <c r="D886" s="128"/>
      <c r="E886" s="129"/>
      <c r="F886" s="129"/>
      <c r="G886" s="129"/>
      <c r="H886" s="129"/>
      <c r="I886" s="129"/>
      <c r="J886" s="129"/>
      <c r="K886" s="130"/>
      <c r="L886" s="2"/>
      <c r="M886" s="2"/>
      <c r="N886" s="58"/>
      <c r="O886" s="81"/>
      <c r="P886" s="185"/>
      <c r="Q886" s="2"/>
      <c r="R886" s="2"/>
      <c r="S886" s="44"/>
      <c r="T886" s="45"/>
      <c r="U886" s="2"/>
      <c r="V886" s="2"/>
      <c r="W886" s="2"/>
      <c r="X886" s="2"/>
      <c r="Y886" s="145"/>
      <c r="Z886" s="71"/>
      <c r="AA886" s="232"/>
      <c r="AB886" s="72"/>
      <c r="AC886" s="145"/>
      <c r="AD886" s="71"/>
      <c r="AE886" s="36"/>
      <c r="AF886" s="201"/>
      <c r="AG886" s="55"/>
      <c r="AH886" s="141"/>
      <c r="AI886" s="268" t="s">
        <v>7356</v>
      </c>
      <c r="AJ886" s="53">
        <v>5</v>
      </c>
      <c r="AK886" s="181" t="s">
        <v>7357</v>
      </c>
      <c r="AL886" s="98">
        <f>ROUND(ROUND(P877*Y884,0)*$AD$587-AJ886,0)</f>
        <v>210</v>
      </c>
      <c r="AM886" s="66"/>
    </row>
    <row r="887" spans="1:39" ht="16.75" customHeight="1" x14ac:dyDescent="0.3">
      <c r="A887" s="99">
        <v>33</v>
      </c>
      <c r="B887" s="100" t="s">
        <v>5545</v>
      </c>
      <c r="C887" s="192" t="s">
        <v>16857</v>
      </c>
      <c r="D887" s="128"/>
      <c r="E887" s="129"/>
      <c r="F887" s="129"/>
      <c r="G887" s="129"/>
      <c r="H887" s="129"/>
      <c r="I887" s="129"/>
      <c r="J887" s="129"/>
      <c r="K887" s="130"/>
      <c r="L887" s="2"/>
      <c r="M887" s="2"/>
      <c r="N887" s="58"/>
      <c r="O887" s="81"/>
      <c r="P887" s="185"/>
      <c r="Q887" s="2"/>
      <c r="R887" s="2"/>
      <c r="S887" s="44"/>
      <c r="T887" s="45"/>
      <c r="U887" s="2"/>
      <c r="V887" s="2"/>
      <c r="W887" s="2"/>
      <c r="X887" s="2"/>
      <c r="Y887" s="145"/>
      <c r="Z887" s="71"/>
      <c r="AA887" s="232"/>
      <c r="AB887" s="72"/>
      <c r="AC887" s="145"/>
      <c r="AD887" s="71"/>
      <c r="AE887" s="307" t="s">
        <v>12369</v>
      </c>
      <c r="AF887" s="225" t="s">
        <v>7358</v>
      </c>
      <c r="AG887" s="103" t="s">
        <v>7390</v>
      </c>
      <c r="AH887" s="162">
        <v>0.7</v>
      </c>
      <c r="AI887" s="269"/>
      <c r="AJ887" s="136"/>
      <c r="AK887" s="75"/>
      <c r="AL887" s="105">
        <f>ROUND(ROUND(ROUND(P877*Y884,0)*$AD$587,0)*AH887-AJ886,0)</f>
        <v>146</v>
      </c>
      <c r="AM887" s="66"/>
    </row>
    <row r="888" spans="1:39" ht="16.75" customHeight="1" x14ac:dyDescent="0.3">
      <c r="A888" s="99">
        <v>33</v>
      </c>
      <c r="B888" s="100" t="s">
        <v>5544</v>
      </c>
      <c r="C888" s="192" t="s">
        <v>16856</v>
      </c>
      <c r="D888" s="128"/>
      <c r="E888" s="129"/>
      <c r="F888" s="129"/>
      <c r="G888" s="129"/>
      <c r="H888" s="129"/>
      <c r="I888" s="129"/>
      <c r="J888" s="129"/>
      <c r="K888" s="130"/>
      <c r="L888" s="2"/>
      <c r="M888" s="2"/>
      <c r="N888" s="58"/>
      <c r="O888" s="81"/>
      <c r="P888" s="185"/>
      <c r="Q888" s="2"/>
      <c r="R888" s="2"/>
      <c r="S888" s="44"/>
      <c r="T888" s="43"/>
      <c r="U888" s="8"/>
      <c r="V888" s="8"/>
      <c r="W888" s="8"/>
      <c r="X888" s="8"/>
      <c r="Y888" s="180"/>
      <c r="Z888" s="73"/>
      <c r="AA888" s="232"/>
      <c r="AB888" s="72"/>
      <c r="AC888" s="145"/>
      <c r="AD888" s="71"/>
      <c r="AE888" s="308"/>
      <c r="AF888" s="225" t="s">
        <v>7391</v>
      </c>
      <c r="AG888" s="103" t="s">
        <v>7390</v>
      </c>
      <c r="AH888" s="162">
        <v>0.5</v>
      </c>
      <c r="AI888" s="270"/>
      <c r="AJ888" s="144"/>
      <c r="AK888" s="150"/>
      <c r="AL888" s="105">
        <f>ROUND(ROUND(ROUND(P877*Y884,0)*$AD$587,0)*AH888-AJ886,0)</f>
        <v>103</v>
      </c>
      <c r="AM888" s="66"/>
    </row>
    <row r="889" spans="1:39" ht="16.75" customHeight="1" x14ac:dyDescent="0.3">
      <c r="A889" s="11">
        <v>33</v>
      </c>
      <c r="B889" s="14" t="s">
        <v>5543</v>
      </c>
      <c r="C889" s="10" t="s">
        <v>16855</v>
      </c>
      <c r="D889" s="45"/>
      <c r="E889" s="2"/>
      <c r="F889" s="2"/>
      <c r="G889" s="2"/>
      <c r="H889" s="2"/>
      <c r="I889" s="2"/>
      <c r="J889" s="2"/>
      <c r="K889" s="44"/>
      <c r="L889" s="2"/>
      <c r="M889" s="2"/>
      <c r="N889" s="58"/>
      <c r="O889" s="81"/>
      <c r="P889" s="297" t="s">
        <v>12744</v>
      </c>
      <c r="Q889" s="298"/>
      <c r="R889" s="298"/>
      <c r="S889" s="299"/>
      <c r="T889" s="49"/>
      <c r="U889" s="36"/>
      <c r="V889" s="36"/>
      <c r="W889" s="36"/>
      <c r="X889" s="36"/>
      <c r="Y889" s="217"/>
      <c r="Z889" s="50"/>
      <c r="AA889" s="12"/>
      <c r="AB889" s="45"/>
      <c r="AC889" s="2"/>
      <c r="AD889" s="44"/>
      <c r="AE889" s="36"/>
      <c r="AF889" s="53"/>
      <c r="AG889" s="36"/>
      <c r="AH889" s="36"/>
      <c r="AI889" s="36"/>
      <c r="AJ889" s="36"/>
      <c r="AK889" s="50"/>
      <c r="AL889" s="98">
        <f>ROUND(P895*$AD$587,0)</f>
        <v>195</v>
      </c>
      <c r="AM889" s="16"/>
    </row>
    <row r="890" spans="1:39" ht="16.75" customHeight="1" x14ac:dyDescent="0.3">
      <c r="A890" s="99">
        <v>33</v>
      </c>
      <c r="B890" s="100" t="s">
        <v>5542</v>
      </c>
      <c r="C890" s="192" t="s">
        <v>16854</v>
      </c>
      <c r="D890" s="45"/>
      <c r="E890" s="2"/>
      <c r="F890" s="2"/>
      <c r="G890" s="2"/>
      <c r="H890" s="2"/>
      <c r="I890" s="2"/>
      <c r="J890" s="2"/>
      <c r="K890" s="44"/>
      <c r="L890" s="2"/>
      <c r="M890" s="2"/>
      <c r="N890" s="58"/>
      <c r="O890" s="81"/>
      <c r="P890" s="300"/>
      <c r="Q890" s="301"/>
      <c r="R890" s="301"/>
      <c r="S890" s="302"/>
      <c r="T890" s="45"/>
      <c r="U890" s="2"/>
      <c r="V890" s="2"/>
      <c r="W890" s="2"/>
      <c r="X890" s="2"/>
      <c r="Y890" s="145"/>
      <c r="Z890" s="71"/>
      <c r="AA890" s="232"/>
      <c r="AB890" s="72"/>
      <c r="AC890" s="145"/>
      <c r="AD890" s="71"/>
      <c r="AE890" s="307" t="s">
        <v>12369</v>
      </c>
      <c r="AF890" s="225" t="s">
        <v>7358</v>
      </c>
      <c r="AG890" s="103" t="s">
        <v>7390</v>
      </c>
      <c r="AH890" s="162">
        <v>0.7</v>
      </c>
      <c r="AI890" s="162"/>
      <c r="AJ890" s="162"/>
      <c r="AK890" s="163"/>
      <c r="AL890" s="105">
        <f>ROUND(ROUND(P895*$AD$587,0)*AH890,0)</f>
        <v>137</v>
      </c>
      <c r="AM890" s="16"/>
    </row>
    <row r="891" spans="1:39" ht="16.75" customHeight="1" x14ac:dyDescent="0.3">
      <c r="A891" s="99">
        <v>33</v>
      </c>
      <c r="B891" s="100" t="s">
        <v>5541</v>
      </c>
      <c r="C891" s="192" t="s">
        <v>16853</v>
      </c>
      <c r="D891" s="128"/>
      <c r="E891" s="129"/>
      <c r="F891" s="129"/>
      <c r="G891" s="129"/>
      <c r="H891" s="129"/>
      <c r="I891" s="129"/>
      <c r="J891" s="129"/>
      <c r="K891" s="130"/>
      <c r="L891" s="2"/>
      <c r="M891" s="2"/>
      <c r="N891" s="58"/>
      <c r="O891" s="81"/>
      <c r="P891" s="185"/>
      <c r="Q891" s="2"/>
      <c r="R891" s="2"/>
      <c r="S891" s="44"/>
      <c r="T891" s="45"/>
      <c r="U891" s="2"/>
      <c r="V891" s="2"/>
      <c r="W891" s="2"/>
      <c r="X891" s="2"/>
      <c r="Y891" s="145"/>
      <c r="Z891" s="71"/>
      <c r="AA891" s="232"/>
      <c r="AB891" s="72"/>
      <c r="AC891" s="145"/>
      <c r="AD891" s="71"/>
      <c r="AE891" s="308"/>
      <c r="AF891" s="225" t="s">
        <v>7391</v>
      </c>
      <c r="AG891" s="103" t="s">
        <v>7390</v>
      </c>
      <c r="AH891" s="162">
        <v>0.5</v>
      </c>
      <c r="AI891" s="162"/>
      <c r="AJ891" s="162"/>
      <c r="AK891" s="163"/>
      <c r="AL891" s="105">
        <f>ROUND(ROUND(P895*$AD$587,0)*AH891,0)</f>
        <v>98</v>
      </c>
      <c r="AM891" s="66"/>
    </row>
    <row r="892" spans="1:39" ht="16.75" customHeight="1" x14ac:dyDescent="0.3">
      <c r="A892" s="11">
        <v>33</v>
      </c>
      <c r="B892" s="14" t="s">
        <v>5540</v>
      </c>
      <c r="C892" s="10" t="s">
        <v>16852</v>
      </c>
      <c r="D892" s="128"/>
      <c r="E892" s="129"/>
      <c r="F892" s="129"/>
      <c r="G892" s="129"/>
      <c r="H892" s="129"/>
      <c r="I892" s="129"/>
      <c r="J892" s="129"/>
      <c r="K892" s="130"/>
      <c r="L892" s="2"/>
      <c r="M892" s="2"/>
      <c r="N892" s="58"/>
      <c r="O892" s="81"/>
      <c r="P892" s="185"/>
      <c r="Q892" s="2"/>
      <c r="R892" s="2"/>
      <c r="S892" s="44"/>
      <c r="T892" s="45"/>
      <c r="U892" s="2"/>
      <c r="V892" s="2"/>
      <c r="W892" s="2"/>
      <c r="X892" s="2"/>
      <c r="Y892" s="145"/>
      <c r="Z892" s="71"/>
      <c r="AA892" s="232"/>
      <c r="AB892" s="72"/>
      <c r="AC892" s="145"/>
      <c r="AD892" s="71"/>
      <c r="AE892" s="36"/>
      <c r="AF892" s="201"/>
      <c r="AG892" s="55"/>
      <c r="AH892" s="141"/>
      <c r="AI892" s="268" t="s">
        <v>7356</v>
      </c>
      <c r="AJ892" s="53">
        <v>5</v>
      </c>
      <c r="AK892" s="181" t="s">
        <v>7357</v>
      </c>
      <c r="AL892" s="98">
        <f>ROUND(P895*$AD$587-AJ892,0)</f>
        <v>190</v>
      </c>
      <c r="AM892" s="66"/>
    </row>
    <row r="893" spans="1:39" ht="16.75" customHeight="1" x14ac:dyDescent="0.3">
      <c r="A893" s="99">
        <v>33</v>
      </c>
      <c r="B893" s="100" t="s">
        <v>5539</v>
      </c>
      <c r="C893" s="192" t="s">
        <v>16851</v>
      </c>
      <c r="D893" s="128"/>
      <c r="E893" s="129"/>
      <c r="F893" s="129"/>
      <c r="G893" s="129"/>
      <c r="H893" s="129"/>
      <c r="I893" s="129"/>
      <c r="J893" s="129"/>
      <c r="K893" s="130"/>
      <c r="L893" s="2"/>
      <c r="M893" s="2"/>
      <c r="N893" s="58"/>
      <c r="O893" s="81"/>
      <c r="P893" s="185"/>
      <c r="Q893" s="2"/>
      <c r="R893" s="2"/>
      <c r="S893" s="44"/>
      <c r="T893" s="45"/>
      <c r="U893" s="2"/>
      <c r="V893" s="2"/>
      <c r="W893" s="2"/>
      <c r="X893" s="2"/>
      <c r="Y893" s="145"/>
      <c r="Z893" s="71"/>
      <c r="AA893" s="232"/>
      <c r="AB893" s="72"/>
      <c r="AC893" s="145"/>
      <c r="AD893" s="71"/>
      <c r="AE893" s="307" t="s">
        <v>12369</v>
      </c>
      <c r="AF893" s="225" t="s">
        <v>7358</v>
      </c>
      <c r="AG893" s="103" t="s">
        <v>7390</v>
      </c>
      <c r="AH893" s="162">
        <v>0.7</v>
      </c>
      <c r="AI893" s="269"/>
      <c r="AJ893" s="136"/>
      <c r="AK893" s="75"/>
      <c r="AL893" s="105">
        <f>ROUND(ROUND(P895*$AD$587,0)*AH893-AJ892,0)</f>
        <v>132</v>
      </c>
      <c r="AM893" s="66"/>
    </row>
    <row r="894" spans="1:39" ht="16.75" customHeight="1" x14ac:dyDescent="0.3">
      <c r="A894" s="99">
        <v>33</v>
      </c>
      <c r="B894" s="100" t="s">
        <v>5538</v>
      </c>
      <c r="C894" s="192" t="s">
        <v>16850</v>
      </c>
      <c r="D894" s="128"/>
      <c r="E894" s="129"/>
      <c r="F894" s="129"/>
      <c r="G894" s="129"/>
      <c r="H894" s="129"/>
      <c r="I894" s="129"/>
      <c r="J894" s="129"/>
      <c r="K894" s="130"/>
      <c r="L894" s="2"/>
      <c r="M894" s="2"/>
      <c r="N894" s="58"/>
      <c r="O894" s="81"/>
      <c r="P894" s="185"/>
      <c r="Q894" s="2"/>
      <c r="R894" s="2"/>
      <c r="S894" s="44"/>
      <c r="T894" s="45"/>
      <c r="U894" s="2"/>
      <c r="V894" s="2"/>
      <c r="W894" s="2"/>
      <c r="X894" s="2"/>
      <c r="Y894" s="145"/>
      <c r="Z894" s="71"/>
      <c r="AA894" s="232"/>
      <c r="AB894" s="72"/>
      <c r="AC894" s="145"/>
      <c r="AD894" s="71"/>
      <c r="AE894" s="308"/>
      <c r="AF894" s="225" t="s">
        <v>7391</v>
      </c>
      <c r="AG894" s="103" t="s">
        <v>7390</v>
      </c>
      <c r="AH894" s="162">
        <v>0.5</v>
      </c>
      <c r="AI894" s="270"/>
      <c r="AJ894" s="144"/>
      <c r="AK894" s="150"/>
      <c r="AL894" s="105">
        <f>ROUND(ROUND(P895*$AD$587,0)*AH894-AJ892,0)</f>
        <v>93</v>
      </c>
      <c r="AM894" s="66"/>
    </row>
    <row r="895" spans="1:39" ht="16.75" customHeight="1" x14ac:dyDescent="0.3">
      <c r="A895" s="11">
        <v>33</v>
      </c>
      <c r="B895" s="14" t="s">
        <v>5537</v>
      </c>
      <c r="C895" s="10" t="s">
        <v>16849</v>
      </c>
      <c r="D895" s="45"/>
      <c r="E895" s="2"/>
      <c r="F895" s="2"/>
      <c r="G895" s="2"/>
      <c r="H895" s="2"/>
      <c r="I895" s="2"/>
      <c r="J895" s="2"/>
      <c r="K895" s="44"/>
      <c r="L895" s="2"/>
      <c r="M895" s="2"/>
      <c r="N895" s="58"/>
      <c r="O895" s="81"/>
      <c r="P895" s="271">
        <f>'21共同生活援助（日中支援型）'!P607</f>
        <v>279</v>
      </c>
      <c r="Q895" s="272"/>
      <c r="R895" s="2" t="s">
        <v>7388</v>
      </c>
      <c r="S895" s="44"/>
      <c r="T895" s="281" t="s">
        <v>7380</v>
      </c>
      <c r="U895" s="282"/>
      <c r="V895" s="282"/>
      <c r="W895" s="282"/>
      <c r="X895" s="36"/>
      <c r="Y895" s="217"/>
      <c r="Z895" s="74"/>
      <c r="AA895" s="232"/>
      <c r="AB895" s="72"/>
      <c r="AC895" s="145"/>
      <c r="AD895" s="71"/>
      <c r="AE895" s="36"/>
      <c r="AF895" s="194"/>
      <c r="AG895" s="7"/>
      <c r="AH895" s="7"/>
      <c r="AI895" s="36"/>
      <c r="AJ895" s="7"/>
      <c r="AK895" s="37"/>
      <c r="AL895" s="6">
        <f>ROUND(ROUND(P895*Y896,0)*$AD$587,0)</f>
        <v>181</v>
      </c>
      <c r="AM895" s="66"/>
    </row>
    <row r="896" spans="1:39" ht="16.75" customHeight="1" x14ac:dyDescent="0.3">
      <c r="A896" s="99">
        <v>33</v>
      </c>
      <c r="B896" s="100" t="s">
        <v>5536</v>
      </c>
      <c r="C896" s="192" t="s">
        <v>16848</v>
      </c>
      <c r="D896" s="45"/>
      <c r="E896" s="2"/>
      <c r="F896" s="2"/>
      <c r="G896" s="2"/>
      <c r="H896" s="2"/>
      <c r="I896" s="2"/>
      <c r="J896" s="2"/>
      <c r="K896" s="44"/>
      <c r="L896" s="2"/>
      <c r="M896" s="2"/>
      <c r="N896" s="58"/>
      <c r="O896" s="81"/>
      <c r="P896" s="72"/>
      <c r="Q896" s="145"/>
      <c r="R896" s="2"/>
      <c r="S896" s="44"/>
      <c r="T896" s="284"/>
      <c r="U896" s="285"/>
      <c r="V896" s="285"/>
      <c r="W896" s="285"/>
      <c r="X896" s="136" t="s">
        <v>7404</v>
      </c>
      <c r="Y896" s="273">
        <v>0.93</v>
      </c>
      <c r="Z896" s="274"/>
      <c r="AA896" s="233"/>
      <c r="AB896" s="156"/>
      <c r="AC896" s="155"/>
      <c r="AD896" s="157"/>
      <c r="AE896" s="307" t="s">
        <v>12369</v>
      </c>
      <c r="AF896" s="225" t="s">
        <v>7358</v>
      </c>
      <c r="AG896" s="103" t="s">
        <v>7390</v>
      </c>
      <c r="AH896" s="162">
        <v>0.7</v>
      </c>
      <c r="AI896" s="162"/>
      <c r="AJ896" s="162"/>
      <c r="AK896" s="163"/>
      <c r="AL896" s="105">
        <f>ROUND(ROUND(ROUND(P895*Y896,0)*$AD$587,0)*AH896,0)</f>
        <v>127</v>
      </c>
      <c r="AM896" s="66"/>
    </row>
    <row r="897" spans="1:39" ht="16.75" customHeight="1" x14ac:dyDescent="0.3">
      <c r="A897" s="99">
        <v>33</v>
      </c>
      <c r="B897" s="100" t="s">
        <v>5535</v>
      </c>
      <c r="C897" s="192" t="s">
        <v>16847</v>
      </c>
      <c r="D897" s="128"/>
      <c r="E897" s="129"/>
      <c r="F897" s="129"/>
      <c r="G897" s="129"/>
      <c r="H897" s="129"/>
      <c r="I897" s="129"/>
      <c r="J897" s="129"/>
      <c r="K897" s="130"/>
      <c r="L897" s="2"/>
      <c r="M897" s="2"/>
      <c r="N897" s="58"/>
      <c r="O897" s="81"/>
      <c r="P897" s="185"/>
      <c r="Q897" s="2"/>
      <c r="R897" s="2"/>
      <c r="S897" s="44"/>
      <c r="T897" s="284"/>
      <c r="U897" s="285"/>
      <c r="V897" s="285"/>
      <c r="W897" s="285"/>
      <c r="X897" s="2"/>
      <c r="Y897" s="145"/>
      <c r="Z897" s="71"/>
      <c r="AA897" s="232"/>
      <c r="AB897" s="72"/>
      <c r="AC897" s="145"/>
      <c r="AD897" s="71"/>
      <c r="AE897" s="308"/>
      <c r="AF897" s="225" t="s">
        <v>7391</v>
      </c>
      <c r="AG897" s="103" t="s">
        <v>7390</v>
      </c>
      <c r="AH897" s="162">
        <v>0.5</v>
      </c>
      <c r="AI897" s="162"/>
      <c r="AJ897" s="162"/>
      <c r="AK897" s="163"/>
      <c r="AL897" s="105">
        <f>ROUND(ROUND(ROUND(P895*Y896,0)*$AD$587,0)*AH897,0)</f>
        <v>91</v>
      </c>
      <c r="AM897" s="66"/>
    </row>
    <row r="898" spans="1:39" ht="16.75" customHeight="1" x14ac:dyDescent="0.3">
      <c r="A898" s="11">
        <v>33</v>
      </c>
      <c r="B898" s="14" t="s">
        <v>5534</v>
      </c>
      <c r="C898" s="10" t="s">
        <v>16846</v>
      </c>
      <c r="D898" s="128"/>
      <c r="E898" s="129"/>
      <c r="F898" s="129"/>
      <c r="G898" s="129"/>
      <c r="H898" s="129"/>
      <c r="I898" s="129"/>
      <c r="J898" s="129"/>
      <c r="K898" s="130"/>
      <c r="L898" s="2"/>
      <c r="M898" s="2"/>
      <c r="N898" s="58"/>
      <c r="O898" s="81"/>
      <c r="P898" s="185"/>
      <c r="Q898" s="2"/>
      <c r="R898" s="2"/>
      <c r="S898" s="44"/>
      <c r="T898" s="45"/>
      <c r="U898" s="2"/>
      <c r="V898" s="2"/>
      <c r="W898" s="2"/>
      <c r="X898" s="2"/>
      <c r="Y898" s="145"/>
      <c r="Z898" s="71"/>
      <c r="AA898" s="232"/>
      <c r="AB898" s="72"/>
      <c r="AC898" s="145"/>
      <c r="AD898" s="71"/>
      <c r="AE898" s="36"/>
      <c r="AF898" s="201"/>
      <c r="AG898" s="55"/>
      <c r="AH898" s="141"/>
      <c r="AI898" s="268" t="s">
        <v>7356</v>
      </c>
      <c r="AJ898" s="53">
        <v>5</v>
      </c>
      <c r="AK898" s="181" t="s">
        <v>7357</v>
      </c>
      <c r="AL898" s="6">
        <f>ROUND(ROUND(P895*Y896,0)*$AD$587-AJ898,0)</f>
        <v>176</v>
      </c>
      <c r="AM898" s="66"/>
    </row>
    <row r="899" spans="1:39" ht="16.75" customHeight="1" x14ac:dyDescent="0.3">
      <c r="A899" s="99">
        <v>33</v>
      </c>
      <c r="B899" s="100" t="s">
        <v>5533</v>
      </c>
      <c r="C899" s="192" t="s">
        <v>16845</v>
      </c>
      <c r="D899" s="128"/>
      <c r="E899" s="129"/>
      <c r="F899" s="129"/>
      <c r="G899" s="129"/>
      <c r="H899" s="129"/>
      <c r="I899" s="129"/>
      <c r="J899" s="129"/>
      <c r="K899" s="130"/>
      <c r="L899" s="2"/>
      <c r="M899" s="2"/>
      <c r="N899" s="58"/>
      <c r="O899" s="81"/>
      <c r="P899" s="185"/>
      <c r="Q899" s="2"/>
      <c r="R899" s="2"/>
      <c r="S899" s="44"/>
      <c r="T899" s="45"/>
      <c r="U899" s="2"/>
      <c r="V899" s="2"/>
      <c r="W899" s="2"/>
      <c r="X899" s="2"/>
      <c r="Y899" s="145"/>
      <c r="Z899" s="71"/>
      <c r="AA899" s="232"/>
      <c r="AB899" s="72"/>
      <c r="AC899" s="145"/>
      <c r="AD899" s="71"/>
      <c r="AE899" s="307" t="s">
        <v>12369</v>
      </c>
      <c r="AF899" s="225" t="s">
        <v>7358</v>
      </c>
      <c r="AG899" s="103" t="s">
        <v>7390</v>
      </c>
      <c r="AH899" s="162">
        <v>0.7</v>
      </c>
      <c r="AI899" s="269"/>
      <c r="AJ899" s="136"/>
      <c r="AK899" s="75"/>
      <c r="AL899" s="105">
        <f>ROUND(ROUND(ROUND(P895*Y896,0)*$AD$587,0)*AH899-AJ898,0)</f>
        <v>122</v>
      </c>
      <c r="AM899" s="66"/>
    </row>
    <row r="900" spans="1:39" ht="16.75" customHeight="1" x14ac:dyDescent="0.3">
      <c r="A900" s="99">
        <v>33</v>
      </c>
      <c r="B900" s="100" t="s">
        <v>5532</v>
      </c>
      <c r="C900" s="192" t="s">
        <v>16844</v>
      </c>
      <c r="D900" s="128"/>
      <c r="E900" s="129"/>
      <c r="F900" s="129"/>
      <c r="G900" s="129"/>
      <c r="H900" s="129"/>
      <c r="I900" s="129"/>
      <c r="J900" s="129"/>
      <c r="K900" s="130"/>
      <c r="L900" s="2"/>
      <c r="M900" s="2"/>
      <c r="N900" s="58"/>
      <c r="O900" s="81"/>
      <c r="P900" s="185"/>
      <c r="Q900" s="2"/>
      <c r="R900" s="2"/>
      <c r="S900" s="44"/>
      <c r="T900" s="43"/>
      <c r="U900" s="8"/>
      <c r="V900" s="8"/>
      <c r="W900" s="8"/>
      <c r="X900" s="8"/>
      <c r="Y900" s="180"/>
      <c r="Z900" s="73"/>
      <c r="AA900" s="232"/>
      <c r="AB900" s="72"/>
      <c r="AC900" s="145"/>
      <c r="AD900" s="71"/>
      <c r="AE900" s="308"/>
      <c r="AF900" s="225" t="s">
        <v>7391</v>
      </c>
      <c r="AG900" s="103" t="s">
        <v>7390</v>
      </c>
      <c r="AH900" s="162">
        <v>0.5</v>
      </c>
      <c r="AI900" s="270"/>
      <c r="AJ900" s="144"/>
      <c r="AK900" s="150"/>
      <c r="AL900" s="105">
        <f>ROUND(ROUND(ROUND(P895*Y896,0)*$AD$587,0)*AH900-AJ898,0)</f>
        <v>86</v>
      </c>
      <c r="AM900" s="66"/>
    </row>
    <row r="901" spans="1:39" ht="16.75" customHeight="1" x14ac:dyDescent="0.3">
      <c r="A901" s="11">
        <v>33</v>
      </c>
      <c r="B901" s="14" t="s">
        <v>5531</v>
      </c>
      <c r="C901" s="10" t="s">
        <v>16843</v>
      </c>
      <c r="D901" s="45"/>
      <c r="E901" s="2"/>
      <c r="F901" s="2"/>
      <c r="G901" s="2"/>
      <c r="H901" s="2"/>
      <c r="I901" s="2"/>
      <c r="J901" s="2"/>
      <c r="K901" s="44"/>
      <c r="L901" s="2"/>
      <c r="M901" s="2"/>
      <c r="N901" s="58"/>
      <c r="O901" s="81"/>
      <c r="P901" s="185"/>
      <c r="Q901" s="2"/>
      <c r="R901" s="2"/>
      <c r="S901" s="44"/>
      <c r="T901" s="281" t="s">
        <v>13491</v>
      </c>
      <c r="U901" s="282"/>
      <c r="V901" s="282"/>
      <c r="W901" s="282"/>
      <c r="X901" s="2"/>
      <c r="Y901" s="145"/>
      <c r="Z901" s="71"/>
      <c r="AA901" s="232"/>
      <c r="AB901" s="72"/>
      <c r="AC901" s="145"/>
      <c r="AD901" s="71"/>
      <c r="AE901" s="36"/>
      <c r="AF901" s="194"/>
      <c r="AG901" s="7"/>
      <c r="AH901" s="7"/>
      <c r="AI901" s="36"/>
      <c r="AJ901" s="7"/>
      <c r="AK901" s="37"/>
      <c r="AL901" s="98">
        <f>ROUND(ROUND(P895*Y902,0)*$AD$587,0)</f>
        <v>186</v>
      </c>
      <c r="AM901" s="66"/>
    </row>
    <row r="902" spans="1:39" ht="16.75" customHeight="1" x14ac:dyDescent="0.3">
      <c r="A902" s="99">
        <v>33</v>
      </c>
      <c r="B902" s="100" t="s">
        <v>5530</v>
      </c>
      <c r="C902" s="192" t="s">
        <v>16842</v>
      </c>
      <c r="D902" s="45"/>
      <c r="E902" s="2"/>
      <c r="F902" s="2"/>
      <c r="G902" s="2"/>
      <c r="H902" s="2"/>
      <c r="I902" s="2"/>
      <c r="J902" s="2"/>
      <c r="K902" s="44"/>
      <c r="L902" s="2"/>
      <c r="M902" s="2"/>
      <c r="N902" s="58"/>
      <c r="O902" s="81"/>
      <c r="P902" s="185"/>
      <c r="Q902" s="2"/>
      <c r="R902" s="2"/>
      <c r="S902" s="44"/>
      <c r="T902" s="284" t="s">
        <v>7405</v>
      </c>
      <c r="U902" s="285"/>
      <c r="V902" s="285"/>
      <c r="W902" s="285"/>
      <c r="X902" s="136" t="s">
        <v>7404</v>
      </c>
      <c r="Y902" s="273">
        <v>0.95</v>
      </c>
      <c r="Z902" s="274"/>
      <c r="AA902" s="233"/>
      <c r="AB902" s="156"/>
      <c r="AC902" s="155"/>
      <c r="AD902" s="157"/>
      <c r="AE902" s="307" t="s">
        <v>12369</v>
      </c>
      <c r="AF902" s="225" t="s">
        <v>7358</v>
      </c>
      <c r="AG902" s="103" t="s">
        <v>7390</v>
      </c>
      <c r="AH902" s="162">
        <v>0.7</v>
      </c>
      <c r="AI902" s="162"/>
      <c r="AJ902" s="162"/>
      <c r="AK902" s="163"/>
      <c r="AL902" s="105">
        <f>ROUND(ROUND(ROUND(P895*Y902,0)*$AD$587,0)*AH902,0)</f>
        <v>130</v>
      </c>
      <c r="AM902" s="66"/>
    </row>
    <row r="903" spans="1:39" ht="16.75" customHeight="1" x14ac:dyDescent="0.3">
      <c r="A903" s="99">
        <v>33</v>
      </c>
      <c r="B903" s="100" t="s">
        <v>5529</v>
      </c>
      <c r="C903" s="192" t="s">
        <v>16841</v>
      </c>
      <c r="D903" s="128"/>
      <c r="E903" s="129"/>
      <c r="F903" s="129"/>
      <c r="G903" s="129"/>
      <c r="H903" s="129"/>
      <c r="I903" s="129"/>
      <c r="J903" s="129"/>
      <c r="K903" s="130"/>
      <c r="L903" s="2"/>
      <c r="M903" s="2"/>
      <c r="N903" s="58"/>
      <c r="O903" s="81"/>
      <c r="P903" s="185"/>
      <c r="Q903" s="2"/>
      <c r="R903" s="2"/>
      <c r="S903" s="44"/>
      <c r="T903" s="284"/>
      <c r="U903" s="285"/>
      <c r="V903" s="285"/>
      <c r="W903" s="285"/>
      <c r="X903" s="2"/>
      <c r="Y903" s="145"/>
      <c r="Z903" s="71"/>
      <c r="AA903" s="232"/>
      <c r="AB903" s="72"/>
      <c r="AC903" s="145"/>
      <c r="AD903" s="71"/>
      <c r="AE903" s="308"/>
      <c r="AF903" s="225" t="s">
        <v>7391</v>
      </c>
      <c r="AG903" s="103" t="s">
        <v>7390</v>
      </c>
      <c r="AH903" s="162">
        <v>0.5</v>
      </c>
      <c r="AI903" s="162"/>
      <c r="AJ903" s="162"/>
      <c r="AK903" s="163"/>
      <c r="AL903" s="105">
        <f>ROUND(ROUND(ROUND(P895*Y902,0)*$AD$587,0)*AH903,0)</f>
        <v>93</v>
      </c>
      <c r="AM903" s="66"/>
    </row>
    <row r="904" spans="1:39" ht="16.75" customHeight="1" x14ac:dyDescent="0.3">
      <c r="A904" s="11">
        <v>33</v>
      </c>
      <c r="B904" s="14" t="s">
        <v>5528</v>
      </c>
      <c r="C904" s="10" t="s">
        <v>16840</v>
      </c>
      <c r="D904" s="128"/>
      <c r="E904" s="129"/>
      <c r="F904" s="129"/>
      <c r="G904" s="129"/>
      <c r="H904" s="129"/>
      <c r="I904" s="129"/>
      <c r="J904" s="129"/>
      <c r="K904" s="130"/>
      <c r="L904" s="2"/>
      <c r="M904" s="2"/>
      <c r="N904" s="58"/>
      <c r="O904" s="81"/>
      <c r="P904" s="185"/>
      <c r="Q904" s="2"/>
      <c r="R904" s="2"/>
      <c r="S904" s="44"/>
      <c r="T904" s="45"/>
      <c r="U904" s="2"/>
      <c r="V904" s="2"/>
      <c r="W904" s="2"/>
      <c r="X904" s="2"/>
      <c r="Y904" s="145"/>
      <c r="Z904" s="71"/>
      <c r="AA904" s="232"/>
      <c r="AB904" s="72"/>
      <c r="AC904" s="145"/>
      <c r="AD904" s="71"/>
      <c r="AE904" s="36"/>
      <c r="AF904" s="201"/>
      <c r="AG904" s="55"/>
      <c r="AH904" s="141"/>
      <c r="AI904" s="268" t="s">
        <v>7356</v>
      </c>
      <c r="AJ904" s="53">
        <v>5</v>
      </c>
      <c r="AK904" s="181" t="s">
        <v>7357</v>
      </c>
      <c r="AL904" s="98">
        <f>ROUND(ROUND(P895*Y902,0)*$AD$587-AJ904,0)</f>
        <v>181</v>
      </c>
      <c r="AM904" s="66"/>
    </row>
    <row r="905" spans="1:39" ht="16.75" customHeight="1" x14ac:dyDescent="0.3">
      <c r="A905" s="99">
        <v>33</v>
      </c>
      <c r="B905" s="100" t="s">
        <v>5527</v>
      </c>
      <c r="C905" s="192" t="s">
        <v>16839</v>
      </c>
      <c r="D905" s="128"/>
      <c r="E905" s="129"/>
      <c r="F905" s="129"/>
      <c r="G905" s="129"/>
      <c r="H905" s="129"/>
      <c r="I905" s="129"/>
      <c r="J905" s="129"/>
      <c r="K905" s="130"/>
      <c r="L905" s="2"/>
      <c r="M905" s="2"/>
      <c r="N905" s="58"/>
      <c r="O905" s="81"/>
      <c r="P905" s="185"/>
      <c r="Q905" s="2"/>
      <c r="R905" s="2"/>
      <c r="S905" s="44"/>
      <c r="T905" s="45"/>
      <c r="U905" s="2"/>
      <c r="V905" s="2"/>
      <c r="W905" s="2"/>
      <c r="X905" s="2"/>
      <c r="Y905" s="145"/>
      <c r="Z905" s="71"/>
      <c r="AA905" s="232"/>
      <c r="AB905" s="72"/>
      <c r="AC905" s="145"/>
      <c r="AD905" s="71"/>
      <c r="AE905" s="307" t="s">
        <v>12369</v>
      </c>
      <c r="AF905" s="225" t="s">
        <v>7358</v>
      </c>
      <c r="AG905" s="103" t="s">
        <v>7390</v>
      </c>
      <c r="AH905" s="162">
        <v>0.7</v>
      </c>
      <c r="AI905" s="269"/>
      <c r="AJ905" s="136"/>
      <c r="AK905" s="75"/>
      <c r="AL905" s="105">
        <f>ROUND(ROUND(ROUND(P895*Y902,0)*$AD$587,0)*AH905-AJ904,0)</f>
        <v>125</v>
      </c>
      <c r="AM905" s="66"/>
    </row>
    <row r="906" spans="1:39" ht="16.75" customHeight="1" x14ac:dyDescent="0.3">
      <c r="A906" s="99">
        <v>33</v>
      </c>
      <c r="B906" s="100" t="s">
        <v>5526</v>
      </c>
      <c r="C906" s="192" t="s">
        <v>16838</v>
      </c>
      <c r="D906" s="128"/>
      <c r="E906" s="129"/>
      <c r="F906" s="129"/>
      <c r="G906" s="129"/>
      <c r="H906" s="129"/>
      <c r="I906" s="129"/>
      <c r="J906" s="129"/>
      <c r="K906" s="130"/>
      <c r="L906" s="2"/>
      <c r="M906" s="2"/>
      <c r="N906" s="58"/>
      <c r="O906" s="81"/>
      <c r="P906" s="185"/>
      <c r="Q906" s="2"/>
      <c r="R906" s="2"/>
      <c r="S906" s="44"/>
      <c r="T906" s="43"/>
      <c r="U906" s="8"/>
      <c r="V906" s="8"/>
      <c r="W906" s="8"/>
      <c r="X906" s="8"/>
      <c r="Y906" s="180"/>
      <c r="Z906" s="73"/>
      <c r="AA906" s="232"/>
      <c r="AB906" s="72"/>
      <c r="AC906" s="145"/>
      <c r="AD906" s="71"/>
      <c r="AE906" s="308"/>
      <c r="AF906" s="225" t="s">
        <v>7391</v>
      </c>
      <c r="AG906" s="103" t="s">
        <v>7390</v>
      </c>
      <c r="AH906" s="162">
        <v>0.5</v>
      </c>
      <c r="AI906" s="270"/>
      <c r="AJ906" s="144"/>
      <c r="AK906" s="150"/>
      <c r="AL906" s="105">
        <f>ROUND(ROUND(ROUND(P895*Y902,0)*$AD$587,0)*AH906-AJ904,0)</f>
        <v>88</v>
      </c>
      <c r="AM906" s="66"/>
    </row>
    <row r="907" spans="1:39" ht="16.75" customHeight="1" x14ac:dyDescent="0.3">
      <c r="A907" s="11">
        <v>33</v>
      </c>
      <c r="B907" s="14" t="s">
        <v>6011</v>
      </c>
      <c r="C907" s="10" t="s">
        <v>16837</v>
      </c>
      <c r="D907" s="45"/>
      <c r="E907" s="2"/>
      <c r="F907" s="2"/>
      <c r="G907" s="2"/>
      <c r="H907" s="2"/>
      <c r="I907" s="2"/>
      <c r="J907" s="2"/>
      <c r="K907" s="44"/>
      <c r="L907" s="36"/>
      <c r="M907" s="36"/>
      <c r="N907" s="62"/>
      <c r="O907" s="168"/>
      <c r="P907" s="167" t="s">
        <v>7461</v>
      </c>
      <c r="Q907" s="36"/>
      <c r="R907" s="36"/>
      <c r="S907" s="50"/>
      <c r="T907" s="49"/>
      <c r="U907" s="36"/>
      <c r="V907" s="36"/>
      <c r="W907" s="36"/>
      <c r="X907" s="36"/>
      <c r="Y907" s="217"/>
      <c r="Z907" s="50"/>
      <c r="AA907" s="12"/>
      <c r="AB907" s="45"/>
      <c r="AC907" s="2"/>
      <c r="AD907" s="44"/>
      <c r="AE907" s="36"/>
      <c r="AF907" s="53"/>
      <c r="AG907" s="36"/>
      <c r="AH907" s="36"/>
      <c r="AI907" s="36"/>
      <c r="AJ907" s="36"/>
      <c r="AK907" s="50"/>
      <c r="AL907" s="98">
        <f>ROUND(P913*$AD$587,0)</f>
        <v>657</v>
      </c>
      <c r="AM907" s="22" t="s">
        <v>7631</v>
      </c>
    </row>
    <row r="908" spans="1:39" ht="16.75" customHeight="1" x14ac:dyDescent="0.3">
      <c r="A908" s="99">
        <v>33</v>
      </c>
      <c r="B908" s="100" t="s">
        <v>6010</v>
      </c>
      <c r="C908" s="192" t="s">
        <v>16836</v>
      </c>
      <c r="D908" s="284"/>
      <c r="E908" s="285"/>
      <c r="F908" s="285"/>
      <c r="G908" s="285"/>
      <c r="H908" s="129"/>
      <c r="I908" s="129"/>
      <c r="J908" s="129"/>
      <c r="K908" s="130"/>
      <c r="L908" s="285" t="s">
        <v>12841</v>
      </c>
      <c r="M908" s="288"/>
      <c r="N908" s="288"/>
      <c r="O908" s="289"/>
      <c r="P908" s="185"/>
      <c r="Q908" s="2"/>
      <c r="R908" s="2"/>
      <c r="S908" s="44"/>
      <c r="T908" s="45"/>
      <c r="U908" s="2"/>
      <c r="V908" s="2"/>
      <c r="W908" s="2"/>
      <c r="X908" s="2"/>
      <c r="Y908" s="145"/>
      <c r="Z908" s="71"/>
      <c r="AA908" s="232"/>
      <c r="AB908" s="72"/>
      <c r="AC908" s="145"/>
      <c r="AD908" s="71"/>
      <c r="AE908" s="307" t="s">
        <v>12369</v>
      </c>
      <c r="AF908" s="225" t="s">
        <v>7358</v>
      </c>
      <c r="AG908" s="103" t="s">
        <v>7390</v>
      </c>
      <c r="AH908" s="162">
        <v>0.7</v>
      </c>
      <c r="AI908" s="162"/>
      <c r="AJ908" s="162"/>
      <c r="AK908" s="163"/>
      <c r="AL908" s="105">
        <f>ROUND(ROUND(P913*$AD$587,0)*AH908,0)</f>
        <v>460</v>
      </c>
      <c r="AM908" s="66"/>
    </row>
    <row r="909" spans="1:39" ht="16.75" customHeight="1" x14ac:dyDescent="0.3">
      <c r="A909" s="99">
        <v>33</v>
      </c>
      <c r="B909" s="100" t="s">
        <v>6009</v>
      </c>
      <c r="C909" s="192" t="s">
        <v>16835</v>
      </c>
      <c r="D909" s="284"/>
      <c r="E909" s="285"/>
      <c r="F909" s="285"/>
      <c r="G909" s="285"/>
      <c r="H909" s="129"/>
      <c r="I909" s="129"/>
      <c r="J909" s="129"/>
      <c r="K909" s="130"/>
      <c r="L909" s="285"/>
      <c r="M909" s="288"/>
      <c r="N909" s="288"/>
      <c r="O909" s="289"/>
      <c r="P909" s="185"/>
      <c r="Q909" s="2"/>
      <c r="R909" s="2"/>
      <c r="S909" s="44"/>
      <c r="T909" s="45"/>
      <c r="U909" s="2"/>
      <c r="V909" s="2"/>
      <c r="W909" s="2"/>
      <c r="X909" s="2"/>
      <c r="Y909" s="145"/>
      <c r="Z909" s="71"/>
      <c r="AA909" s="232"/>
      <c r="AB909" s="72"/>
      <c r="AC909" s="145"/>
      <c r="AD909" s="71"/>
      <c r="AE909" s="308"/>
      <c r="AF909" s="225" t="s">
        <v>7391</v>
      </c>
      <c r="AG909" s="103" t="s">
        <v>7390</v>
      </c>
      <c r="AH909" s="162">
        <v>0.5</v>
      </c>
      <c r="AI909" s="162"/>
      <c r="AJ909" s="162"/>
      <c r="AK909" s="163"/>
      <c r="AL909" s="105">
        <f>ROUND(ROUND(P913*$AD$587,0)*AH909,0)</f>
        <v>329</v>
      </c>
      <c r="AM909" s="66"/>
    </row>
    <row r="910" spans="1:39" ht="16.75" customHeight="1" x14ac:dyDescent="0.3">
      <c r="A910" s="11">
        <v>33</v>
      </c>
      <c r="B910" s="14" t="s">
        <v>6008</v>
      </c>
      <c r="C910" s="10" t="s">
        <v>16834</v>
      </c>
      <c r="D910" s="284"/>
      <c r="E910" s="285"/>
      <c r="F910" s="285"/>
      <c r="G910" s="285"/>
      <c r="H910" s="129"/>
      <c r="I910" s="129"/>
      <c r="J910" s="129"/>
      <c r="K910" s="130"/>
      <c r="L910" s="285"/>
      <c r="M910" s="288"/>
      <c r="N910" s="288"/>
      <c r="O910" s="289"/>
      <c r="P910" s="185"/>
      <c r="Q910" s="2"/>
      <c r="R910" s="2"/>
      <c r="S910" s="44"/>
      <c r="T910" s="45"/>
      <c r="U910" s="2"/>
      <c r="V910" s="2"/>
      <c r="W910" s="2"/>
      <c r="X910" s="2"/>
      <c r="Y910" s="145"/>
      <c r="Z910" s="71"/>
      <c r="AA910" s="232"/>
      <c r="AB910" s="72"/>
      <c r="AC910" s="145"/>
      <c r="AD910" s="71"/>
      <c r="AE910" s="36"/>
      <c r="AF910" s="201"/>
      <c r="AG910" s="55"/>
      <c r="AH910" s="141"/>
      <c r="AI910" s="268" t="s">
        <v>7356</v>
      </c>
      <c r="AJ910" s="53">
        <v>5</v>
      </c>
      <c r="AK910" s="181" t="s">
        <v>7357</v>
      </c>
      <c r="AL910" s="98">
        <f>ROUND(P913*$AD$587-AJ910,0)</f>
        <v>652</v>
      </c>
      <c r="AM910" s="66"/>
    </row>
    <row r="911" spans="1:39" ht="16.75" customHeight="1" x14ac:dyDescent="0.3">
      <c r="A911" s="99">
        <v>33</v>
      </c>
      <c r="B911" s="100" t="s">
        <v>6007</v>
      </c>
      <c r="C911" s="192" t="s">
        <v>16833</v>
      </c>
      <c r="D911" s="284"/>
      <c r="E911" s="285"/>
      <c r="F911" s="285"/>
      <c r="G911" s="285"/>
      <c r="H911" s="129"/>
      <c r="I911" s="129"/>
      <c r="J911" s="129"/>
      <c r="K911" s="130"/>
      <c r="L911" s="285"/>
      <c r="M911" s="288"/>
      <c r="N911" s="288"/>
      <c r="O911" s="289"/>
      <c r="P911" s="185"/>
      <c r="Q911" s="2"/>
      <c r="R911" s="2"/>
      <c r="S911" s="44"/>
      <c r="T911" s="45"/>
      <c r="U911" s="2"/>
      <c r="V911" s="2"/>
      <c r="W911" s="2"/>
      <c r="X911" s="2"/>
      <c r="Y911" s="145"/>
      <c r="Z911" s="71"/>
      <c r="AA911" s="232"/>
      <c r="AB911" s="72"/>
      <c r="AC911" s="145"/>
      <c r="AD911" s="71"/>
      <c r="AE911" s="307" t="s">
        <v>12369</v>
      </c>
      <c r="AF911" s="225" t="s">
        <v>7358</v>
      </c>
      <c r="AG911" s="103" t="s">
        <v>7390</v>
      </c>
      <c r="AH911" s="162">
        <v>0.7</v>
      </c>
      <c r="AI911" s="269"/>
      <c r="AJ911" s="136"/>
      <c r="AK911" s="75"/>
      <c r="AL911" s="105">
        <f>ROUND(ROUND(P913*$AD$587,0)*AH911-AJ910,0)</f>
        <v>455</v>
      </c>
      <c r="AM911" s="66"/>
    </row>
    <row r="912" spans="1:39" ht="16.75" customHeight="1" x14ac:dyDescent="0.3">
      <c r="A912" s="99">
        <v>33</v>
      </c>
      <c r="B912" s="100" t="s">
        <v>6006</v>
      </c>
      <c r="C912" s="192" t="s">
        <v>16832</v>
      </c>
      <c r="D912" s="284"/>
      <c r="E912" s="285"/>
      <c r="F912" s="285"/>
      <c r="G912" s="285"/>
      <c r="H912" s="129"/>
      <c r="I912" s="129"/>
      <c r="J912" s="129"/>
      <c r="K912" s="130"/>
      <c r="L912" s="285"/>
      <c r="M912" s="288"/>
      <c r="N912" s="288"/>
      <c r="O912" s="289"/>
      <c r="P912" s="185"/>
      <c r="Q912" s="2"/>
      <c r="R912" s="2"/>
      <c r="S912" s="44"/>
      <c r="T912" s="45"/>
      <c r="U912" s="2"/>
      <c r="V912" s="2"/>
      <c r="W912" s="2"/>
      <c r="X912" s="2"/>
      <c r="Y912" s="145"/>
      <c r="Z912" s="71"/>
      <c r="AA912" s="232"/>
      <c r="AB912" s="72"/>
      <c r="AC912" s="145"/>
      <c r="AD912" s="71"/>
      <c r="AE912" s="308"/>
      <c r="AF912" s="225" t="s">
        <v>7391</v>
      </c>
      <c r="AG912" s="103" t="s">
        <v>7390</v>
      </c>
      <c r="AH912" s="162">
        <v>0.5</v>
      </c>
      <c r="AI912" s="270"/>
      <c r="AJ912" s="144"/>
      <c r="AK912" s="150"/>
      <c r="AL912" s="105">
        <f>ROUND(ROUND(P913*$AD$587,0)*AH912-AJ910,0)</f>
        <v>324</v>
      </c>
      <c r="AM912" s="66"/>
    </row>
    <row r="913" spans="1:39" ht="16.75" customHeight="1" x14ac:dyDescent="0.3">
      <c r="A913" s="11">
        <v>33</v>
      </c>
      <c r="B913" s="14" t="s">
        <v>6005</v>
      </c>
      <c r="C913" s="10" t="s">
        <v>16831</v>
      </c>
      <c r="D913" s="284"/>
      <c r="E913" s="285"/>
      <c r="F913" s="285"/>
      <c r="G913" s="285"/>
      <c r="H913" s="129"/>
      <c r="I913" s="129"/>
      <c r="J913" s="129"/>
      <c r="K913" s="130"/>
      <c r="L913" s="288"/>
      <c r="M913" s="288"/>
      <c r="N913" s="288"/>
      <c r="O913" s="289"/>
      <c r="P913" s="271">
        <f>'21共同生活援助（日中支援型）'!P625</f>
        <v>939</v>
      </c>
      <c r="Q913" s="272"/>
      <c r="R913" s="2" t="s">
        <v>7388</v>
      </c>
      <c r="S913" s="44"/>
      <c r="T913" s="281" t="s">
        <v>7380</v>
      </c>
      <c r="U913" s="282"/>
      <c r="V913" s="282"/>
      <c r="W913" s="282"/>
      <c r="X913" s="36"/>
      <c r="Y913" s="217"/>
      <c r="Z913" s="74"/>
      <c r="AA913" s="232"/>
      <c r="AB913" s="72"/>
      <c r="AC913" s="145"/>
      <c r="AD913" s="71"/>
      <c r="AE913" s="36"/>
      <c r="AF913" s="135"/>
      <c r="AG913" s="7"/>
      <c r="AH913" s="7"/>
      <c r="AI913" s="36"/>
      <c r="AJ913" s="7"/>
      <c r="AK913" s="37"/>
      <c r="AL913" s="98">
        <f>ROUND(ROUND(P913*Y914,0)*$AD$587,0)</f>
        <v>611</v>
      </c>
      <c r="AM913" s="66"/>
    </row>
    <row r="914" spans="1:39" ht="16.75" customHeight="1" x14ac:dyDescent="0.3">
      <c r="A914" s="99">
        <v>33</v>
      </c>
      <c r="B914" s="100" t="s">
        <v>6004</v>
      </c>
      <c r="C914" s="192" t="s">
        <v>16830</v>
      </c>
      <c r="D914" s="284"/>
      <c r="E914" s="285"/>
      <c r="F914" s="285"/>
      <c r="G914" s="285"/>
      <c r="H914" s="129"/>
      <c r="I914" s="129"/>
      <c r="J914" s="129"/>
      <c r="K914" s="130"/>
      <c r="L914" s="2"/>
      <c r="M914" s="2"/>
      <c r="N914" s="58"/>
      <c r="O914" s="81"/>
      <c r="P914" s="72"/>
      <c r="Q914" s="145"/>
      <c r="R914" s="2"/>
      <c r="S914" s="44"/>
      <c r="T914" s="284"/>
      <c r="U914" s="285"/>
      <c r="V914" s="285"/>
      <c r="W914" s="285"/>
      <c r="X914" s="136" t="s">
        <v>7404</v>
      </c>
      <c r="Y914" s="273">
        <v>0.93</v>
      </c>
      <c r="Z914" s="274"/>
      <c r="AA914" s="233"/>
      <c r="AB914" s="156"/>
      <c r="AC914" s="155"/>
      <c r="AD914" s="157"/>
      <c r="AE914" s="307" t="s">
        <v>12369</v>
      </c>
      <c r="AF914" s="225" t="s">
        <v>7358</v>
      </c>
      <c r="AG914" s="103" t="s">
        <v>7390</v>
      </c>
      <c r="AH914" s="162">
        <v>0.7</v>
      </c>
      <c r="AI914" s="162"/>
      <c r="AJ914" s="162"/>
      <c r="AK914" s="163"/>
      <c r="AL914" s="105">
        <f>ROUND(ROUND(ROUND(P913*Y914,0)*$AD$587,0)*AH914,0)</f>
        <v>428</v>
      </c>
      <c r="AM914" s="66"/>
    </row>
    <row r="915" spans="1:39" ht="16.75" customHeight="1" x14ac:dyDescent="0.3">
      <c r="A915" s="99">
        <v>33</v>
      </c>
      <c r="B915" s="100" t="s">
        <v>6003</v>
      </c>
      <c r="C915" s="192" t="s">
        <v>16829</v>
      </c>
      <c r="D915" s="128"/>
      <c r="E915" s="129"/>
      <c r="F915" s="129"/>
      <c r="G915" s="129"/>
      <c r="H915" s="129"/>
      <c r="I915" s="129"/>
      <c r="J915" s="129"/>
      <c r="K915" s="130"/>
      <c r="L915" s="2"/>
      <c r="M915" s="2"/>
      <c r="N915" s="58"/>
      <c r="O915" s="81"/>
      <c r="P915" s="185"/>
      <c r="Q915" s="2"/>
      <c r="R915" s="2"/>
      <c r="S915" s="44"/>
      <c r="T915" s="284"/>
      <c r="U915" s="285"/>
      <c r="V915" s="285"/>
      <c r="W915" s="285"/>
      <c r="X915" s="2"/>
      <c r="Y915" s="145"/>
      <c r="Z915" s="71"/>
      <c r="AA915" s="232"/>
      <c r="AB915" s="72"/>
      <c r="AC915" s="145"/>
      <c r="AD915" s="71"/>
      <c r="AE915" s="308"/>
      <c r="AF915" s="225" t="s">
        <v>7391</v>
      </c>
      <c r="AG915" s="103" t="s">
        <v>7390</v>
      </c>
      <c r="AH915" s="162">
        <v>0.5</v>
      </c>
      <c r="AI915" s="162"/>
      <c r="AJ915" s="162"/>
      <c r="AK915" s="163"/>
      <c r="AL915" s="105">
        <f>ROUND(ROUND(ROUND(P913*Y914,0)*$AD$587,0)*AH915,0)</f>
        <v>306</v>
      </c>
      <c r="AM915" s="66"/>
    </row>
    <row r="916" spans="1:39" ht="16.75" customHeight="1" x14ac:dyDescent="0.3">
      <c r="A916" s="11">
        <v>33</v>
      </c>
      <c r="B916" s="14" t="s">
        <v>6002</v>
      </c>
      <c r="C916" s="10" t="s">
        <v>16828</v>
      </c>
      <c r="D916" s="128"/>
      <c r="E916" s="129"/>
      <c r="F916" s="129"/>
      <c r="G916" s="129"/>
      <c r="H916" s="129"/>
      <c r="I916" s="129"/>
      <c r="J916" s="129"/>
      <c r="K916" s="130"/>
      <c r="L916" s="2"/>
      <c r="M916" s="2"/>
      <c r="N916" s="58"/>
      <c r="O916" s="81"/>
      <c r="P916" s="185"/>
      <c r="Q916" s="2"/>
      <c r="R916" s="2"/>
      <c r="S916" s="44"/>
      <c r="T916" s="45"/>
      <c r="U916" s="2"/>
      <c r="V916" s="2"/>
      <c r="W916" s="2"/>
      <c r="X916" s="2"/>
      <c r="Y916" s="145"/>
      <c r="Z916" s="71"/>
      <c r="AA916" s="232"/>
      <c r="AB916" s="72"/>
      <c r="AC916" s="145"/>
      <c r="AD916" s="71"/>
      <c r="AE916" s="36"/>
      <c r="AF916" s="201"/>
      <c r="AG916" s="55"/>
      <c r="AH916" s="141"/>
      <c r="AI916" s="268" t="s">
        <v>7356</v>
      </c>
      <c r="AJ916" s="53">
        <v>5</v>
      </c>
      <c r="AK916" s="181" t="s">
        <v>7357</v>
      </c>
      <c r="AL916" s="98">
        <f>ROUND(ROUND(P913*Y914,0)*$AD$587-AJ916,0)</f>
        <v>606</v>
      </c>
      <c r="AM916" s="66"/>
    </row>
    <row r="917" spans="1:39" ht="16.75" customHeight="1" x14ac:dyDescent="0.3">
      <c r="A917" s="99">
        <v>33</v>
      </c>
      <c r="B917" s="100" t="s">
        <v>6001</v>
      </c>
      <c r="C917" s="192" t="s">
        <v>16827</v>
      </c>
      <c r="D917" s="128"/>
      <c r="E917" s="129"/>
      <c r="F917" s="129"/>
      <c r="G917" s="129"/>
      <c r="H917" s="129"/>
      <c r="I917" s="129"/>
      <c r="J917" s="129"/>
      <c r="K917" s="130"/>
      <c r="L917" s="2"/>
      <c r="M917" s="2"/>
      <c r="N917" s="58"/>
      <c r="O917" s="81"/>
      <c r="P917" s="185"/>
      <c r="Q917" s="2"/>
      <c r="R917" s="2"/>
      <c r="S917" s="44"/>
      <c r="T917" s="45"/>
      <c r="U917" s="2"/>
      <c r="V917" s="2"/>
      <c r="W917" s="2"/>
      <c r="X917" s="2"/>
      <c r="Y917" s="145"/>
      <c r="Z917" s="71"/>
      <c r="AA917" s="232"/>
      <c r="AB917" s="72"/>
      <c r="AC917" s="145"/>
      <c r="AD917" s="71"/>
      <c r="AE917" s="307" t="s">
        <v>12369</v>
      </c>
      <c r="AF917" s="225" t="s">
        <v>7358</v>
      </c>
      <c r="AG917" s="103" t="s">
        <v>7390</v>
      </c>
      <c r="AH917" s="162">
        <v>0.7</v>
      </c>
      <c r="AI917" s="269"/>
      <c r="AJ917" s="136"/>
      <c r="AK917" s="75"/>
      <c r="AL917" s="105">
        <f>ROUND(ROUND(ROUND(P913*Y914,0)*$AD$587,0)*AH917-AJ916,0)</f>
        <v>423</v>
      </c>
      <c r="AM917" s="66"/>
    </row>
    <row r="918" spans="1:39" ht="16.75" customHeight="1" x14ac:dyDescent="0.3">
      <c r="A918" s="99">
        <v>33</v>
      </c>
      <c r="B918" s="100" t="s">
        <v>6000</v>
      </c>
      <c r="C918" s="192" t="s">
        <v>16826</v>
      </c>
      <c r="D918" s="128"/>
      <c r="E918" s="129"/>
      <c r="F918" s="129"/>
      <c r="G918" s="129"/>
      <c r="H918" s="129"/>
      <c r="I918" s="129"/>
      <c r="J918" s="129"/>
      <c r="K918" s="130"/>
      <c r="L918" s="2"/>
      <c r="M918" s="2"/>
      <c r="N918" s="58"/>
      <c r="O918" s="81"/>
      <c r="P918" s="185"/>
      <c r="Q918" s="2"/>
      <c r="R918" s="2"/>
      <c r="S918" s="44"/>
      <c r="T918" s="43"/>
      <c r="U918" s="8"/>
      <c r="V918" s="8"/>
      <c r="W918" s="8"/>
      <c r="X918" s="8"/>
      <c r="Y918" s="180"/>
      <c r="Z918" s="73"/>
      <c r="AA918" s="232"/>
      <c r="AB918" s="72"/>
      <c r="AC918" s="145"/>
      <c r="AD918" s="71"/>
      <c r="AE918" s="308"/>
      <c r="AF918" s="225" t="s">
        <v>7391</v>
      </c>
      <c r="AG918" s="103" t="s">
        <v>7390</v>
      </c>
      <c r="AH918" s="162">
        <v>0.5</v>
      </c>
      <c r="AI918" s="270"/>
      <c r="AJ918" s="144"/>
      <c r="AK918" s="150"/>
      <c r="AL918" s="105">
        <f>ROUND(ROUND(ROUND(P913*Y914,0)*$AD$587,0)*AH918-AJ916,0)</f>
        <v>301</v>
      </c>
      <c r="AM918" s="66"/>
    </row>
    <row r="919" spans="1:39" ht="16.75" customHeight="1" x14ac:dyDescent="0.3">
      <c r="A919" s="11">
        <v>33</v>
      </c>
      <c r="B919" s="14" t="s">
        <v>5999</v>
      </c>
      <c r="C919" s="10" t="s">
        <v>16825</v>
      </c>
      <c r="D919" s="45"/>
      <c r="E919" s="2"/>
      <c r="F919" s="2"/>
      <c r="G919" s="2"/>
      <c r="H919" s="2"/>
      <c r="I919" s="2"/>
      <c r="J919" s="2"/>
      <c r="K919" s="44"/>
      <c r="L919" s="2"/>
      <c r="M919" s="2"/>
      <c r="N919" s="58"/>
      <c r="O919" s="81"/>
      <c r="P919" s="185"/>
      <c r="Q919" s="2"/>
      <c r="R919" s="2"/>
      <c r="S919" s="44"/>
      <c r="T919" s="281" t="s">
        <v>13491</v>
      </c>
      <c r="U919" s="282"/>
      <c r="V919" s="282"/>
      <c r="W919" s="282"/>
      <c r="X919" s="2"/>
      <c r="Y919" s="145"/>
      <c r="Z919" s="71"/>
      <c r="AA919" s="232"/>
      <c r="AB919" s="72"/>
      <c r="AC919" s="145"/>
      <c r="AD919" s="71"/>
      <c r="AE919" s="36"/>
      <c r="AF919" s="194"/>
      <c r="AG919" s="7"/>
      <c r="AH919" s="7"/>
      <c r="AI919" s="36"/>
      <c r="AJ919" s="7"/>
      <c r="AK919" s="37"/>
      <c r="AL919" s="98">
        <f>ROUND(ROUND(P913*Y920,0)*$AD$587,0)</f>
        <v>624</v>
      </c>
      <c r="AM919" s="66"/>
    </row>
    <row r="920" spans="1:39" ht="16.75" customHeight="1" x14ac:dyDescent="0.3">
      <c r="A920" s="99">
        <v>33</v>
      </c>
      <c r="B920" s="100" t="s">
        <v>5998</v>
      </c>
      <c r="C920" s="192" t="s">
        <v>16824</v>
      </c>
      <c r="D920" s="45"/>
      <c r="E920" s="2"/>
      <c r="F920" s="2"/>
      <c r="G920" s="2"/>
      <c r="H920" s="2"/>
      <c r="I920" s="2"/>
      <c r="J920" s="2"/>
      <c r="K920" s="44"/>
      <c r="L920" s="2"/>
      <c r="M920" s="2"/>
      <c r="N920" s="58"/>
      <c r="O920" s="81"/>
      <c r="P920" s="185"/>
      <c r="Q920" s="2"/>
      <c r="R920" s="2"/>
      <c r="S920" s="44"/>
      <c r="T920" s="284" t="s">
        <v>7405</v>
      </c>
      <c r="U920" s="285"/>
      <c r="V920" s="285"/>
      <c r="W920" s="285"/>
      <c r="X920" s="136" t="s">
        <v>7404</v>
      </c>
      <c r="Y920" s="273">
        <v>0.95</v>
      </c>
      <c r="Z920" s="274"/>
      <c r="AA920" s="233"/>
      <c r="AB920" s="156"/>
      <c r="AC920" s="155"/>
      <c r="AD920" s="157"/>
      <c r="AE920" s="307" t="s">
        <v>12369</v>
      </c>
      <c r="AF920" s="225" t="s">
        <v>7358</v>
      </c>
      <c r="AG920" s="103" t="s">
        <v>7390</v>
      </c>
      <c r="AH920" s="162">
        <v>0.7</v>
      </c>
      <c r="AI920" s="162"/>
      <c r="AJ920" s="162"/>
      <c r="AK920" s="163"/>
      <c r="AL920" s="105">
        <f>ROUND(ROUND(ROUND(P913*Y920,0)*$AD$587,0)*AH920,0)</f>
        <v>437</v>
      </c>
      <c r="AM920" s="66"/>
    </row>
    <row r="921" spans="1:39" ht="16.75" customHeight="1" x14ac:dyDescent="0.3">
      <c r="A921" s="99">
        <v>33</v>
      </c>
      <c r="B921" s="100" t="s">
        <v>5997</v>
      </c>
      <c r="C921" s="192" t="s">
        <v>16823</v>
      </c>
      <c r="D921" s="128"/>
      <c r="E921" s="129"/>
      <c r="F921" s="129"/>
      <c r="G921" s="129"/>
      <c r="H921" s="129"/>
      <c r="I921" s="129"/>
      <c r="J921" s="129"/>
      <c r="K921" s="130"/>
      <c r="L921" s="2"/>
      <c r="M921" s="2"/>
      <c r="N921" s="58"/>
      <c r="O921" s="81"/>
      <c r="P921" s="185"/>
      <c r="Q921" s="2"/>
      <c r="R921" s="2"/>
      <c r="S921" s="44"/>
      <c r="T921" s="284"/>
      <c r="U921" s="285"/>
      <c r="V921" s="285"/>
      <c r="W921" s="285"/>
      <c r="X921" s="2"/>
      <c r="Y921" s="145"/>
      <c r="Z921" s="71"/>
      <c r="AA921" s="232"/>
      <c r="AB921" s="72"/>
      <c r="AC921" s="145"/>
      <c r="AD921" s="71"/>
      <c r="AE921" s="308"/>
      <c r="AF921" s="225" t="s">
        <v>7391</v>
      </c>
      <c r="AG921" s="103" t="s">
        <v>7390</v>
      </c>
      <c r="AH921" s="162">
        <v>0.5</v>
      </c>
      <c r="AI921" s="162"/>
      <c r="AJ921" s="162"/>
      <c r="AK921" s="163"/>
      <c r="AL921" s="105">
        <f>ROUND(ROUND(ROUND(P913*Y920,0)*$AD$587,0)*AH921,0)</f>
        <v>312</v>
      </c>
      <c r="AM921" s="66"/>
    </row>
    <row r="922" spans="1:39" ht="16.75" customHeight="1" x14ac:dyDescent="0.3">
      <c r="A922" s="11">
        <v>33</v>
      </c>
      <c r="B922" s="14" t="s">
        <v>5996</v>
      </c>
      <c r="C922" s="10" t="s">
        <v>16822</v>
      </c>
      <c r="D922" s="128"/>
      <c r="E922" s="129"/>
      <c r="F922" s="129"/>
      <c r="G922" s="129"/>
      <c r="H922" s="129"/>
      <c r="I922" s="129"/>
      <c r="J922" s="129"/>
      <c r="K922" s="130"/>
      <c r="L922" s="2"/>
      <c r="M922" s="2"/>
      <c r="N922" s="58"/>
      <c r="O922" s="81"/>
      <c r="P922" s="185"/>
      <c r="Q922" s="2"/>
      <c r="R922" s="2"/>
      <c r="S922" s="44"/>
      <c r="T922" s="45"/>
      <c r="U922" s="2"/>
      <c r="V922" s="2"/>
      <c r="W922" s="2"/>
      <c r="X922" s="2"/>
      <c r="Y922" s="145"/>
      <c r="Z922" s="71"/>
      <c r="AA922" s="232"/>
      <c r="AB922" s="72"/>
      <c r="AC922" s="145"/>
      <c r="AD922" s="71"/>
      <c r="AE922" s="36"/>
      <c r="AF922" s="201"/>
      <c r="AG922" s="55"/>
      <c r="AH922" s="141"/>
      <c r="AI922" s="268" t="s">
        <v>7356</v>
      </c>
      <c r="AJ922" s="53">
        <v>5</v>
      </c>
      <c r="AK922" s="181" t="s">
        <v>7357</v>
      </c>
      <c r="AL922" s="98">
        <f>ROUND(ROUND(P913*Y920,0)*$AD$587-AJ922,0)</f>
        <v>619</v>
      </c>
      <c r="AM922" s="66"/>
    </row>
    <row r="923" spans="1:39" ht="16.75" customHeight="1" x14ac:dyDescent="0.3">
      <c r="A923" s="99">
        <v>33</v>
      </c>
      <c r="B923" s="100" t="s">
        <v>5995</v>
      </c>
      <c r="C923" s="192" t="s">
        <v>16821</v>
      </c>
      <c r="D923" s="128"/>
      <c r="E923" s="129"/>
      <c r="F923" s="129"/>
      <c r="G923" s="129"/>
      <c r="H923" s="129"/>
      <c r="I923" s="129"/>
      <c r="J923" s="129"/>
      <c r="K923" s="130"/>
      <c r="L923" s="2"/>
      <c r="M923" s="2"/>
      <c r="N923" s="58"/>
      <c r="O923" s="81"/>
      <c r="P923" s="185"/>
      <c r="Q923" s="2"/>
      <c r="R923" s="2"/>
      <c r="S923" s="44"/>
      <c r="T923" s="45"/>
      <c r="U923" s="2"/>
      <c r="V923" s="2"/>
      <c r="W923" s="2"/>
      <c r="X923" s="2"/>
      <c r="Y923" s="145"/>
      <c r="Z923" s="71"/>
      <c r="AA923" s="232"/>
      <c r="AB923" s="72"/>
      <c r="AC923" s="145"/>
      <c r="AD923" s="71"/>
      <c r="AE923" s="307" t="s">
        <v>12369</v>
      </c>
      <c r="AF923" s="225" t="s">
        <v>7358</v>
      </c>
      <c r="AG923" s="103" t="s">
        <v>7390</v>
      </c>
      <c r="AH923" s="162">
        <v>0.7</v>
      </c>
      <c r="AI923" s="269"/>
      <c r="AJ923" s="136"/>
      <c r="AK923" s="75"/>
      <c r="AL923" s="105">
        <f>ROUND(ROUND(ROUND(P913*Y920,0)*$AD$587,0)*AH923-AJ922,0)</f>
        <v>432</v>
      </c>
      <c r="AM923" s="66"/>
    </row>
    <row r="924" spans="1:39" ht="16.75" customHeight="1" x14ac:dyDescent="0.3">
      <c r="A924" s="99">
        <v>33</v>
      </c>
      <c r="B924" s="100" t="s">
        <v>5994</v>
      </c>
      <c r="C924" s="192" t="s">
        <v>16820</v>
      </c>
      <c r="D924" s="128"/>
      <c r="E924" s="129"/>
      <c r="F924" s="129"/>
      <c r="G924" s="129"/>
      <c r="H924" s="129"/>
      <c r="I924" s="129"/>
      <c r="J924" s="129"/>
      <c r="K924" s="130"/>
      <c r="L924" s="2"/>
      <c r="M924" s="2"/>
      <c r="N924" s="58"/>
      <c r="O924" s="81"/>
      <c r="P924" s="185"/>
      <c r="Q924" s="2"/>
      <c r="R924" s="2"/>
      <c r="S924" s="44"/>
      <c r="T924" s="43"/>
      <c r="U924" s="8"/>
      <c r="V924" s="8"/>
      <c r="W924" s="8"/>
      <c r="X924" s="8"/>
      <c r="Y924" s="180"/>
      <c r="Z924" s="73"/>
      <c r="AA924" s="232"/>
      <c r="AB924" s="72"/>
      <c r="AC924" s="145"/>
      <c r="AD924" s="71"/>
      <c r="AE924" s="308"/>
      <c r="AF924" s="225" t="s">
        <v>7391</v>
      </c>
      <c r="AG924" s="103" t="s">
        <v>7390</v>
      </c>
      <c r="AH924" s="162">
        <v>0.5</v>
      </c>
      <c r="AI924" s="270"/>
      <c r="AJ924" s="144"/>
      <c r="AK924" s="150"/>
      <c r="AL924" s="105">
        <f>ROUND(ROUND(ROUND(P913*Y920,0)*$AD$587,0)*AH924-AJ922,0)</f>
        <v>307</v>
      </c>
      <c r="AM924" s="66"/>
    </row>
    <row r="925" spans="1:39" ht="16.75" customHeight="1" x14ac:dyDescent="0.3">
      <c r="A925" s="11">
        <v>33</v>
      </c>
      <c r="B925" s="14" t="s">
        <v>5993</v>
      </c>
      <c r="C925" s="10" t="s">
        <v>16819</v>
      </c>
      <c r="D925" s="45"/>
      <c r="E925" s="2"/>
      <c r="F925" s="2"/>
      <c r="G925" s="2"/>
      <c r="H925" s="2"/>
      <c r="I925" s="2"/>
      <c r="J925" s="2"/>
      <c r="K925" s="44"/>
      <c r="L925" s="2"/>
      <c r="M925" s="2"/>
      <c r="N925" s="58"/>
      <c r="O925" s="81"/>
      <c r="P925" s="167" t="s">
        <v>7425</v>
      </c>
      <c r="Q925" s="36"/>
      <c r="R925" s="36"/>
      <c r="S925" s="50"/>
      <c r="T925" s="49"/>
      <c r="U925" s="36"/>
      <c r="V925" s="36"/>
      <c r="W925" s="36"/>
      <c r="X925" s="36"/>
      <c r="Y925" s="217"/>
      <c r="Z925" s="50"/>
      <c r="AA925" s="12"/>
      <c r="AB925" s="45"/>
      <c r="AC925" s="2"/>
      <c r="AD925" s="44"/>
      <c r="AE925" s="36"/>
      <c r="AF925" s="53"/>
      <c r="AG925" s="36"/>
      <c r="AH925" s="36"/>
      <c r="AI925" s="36"/>
      <c r="AJ925" s="36"/>
      <c r="AK925" s="50"/>
      <c r="AL925" s="98">
        <f>ROUND(P931*$AD$587,0)</f>
        <v>576</v>
      </c>
      <c r="AM925" s="66"/>
    </row>
    <row r="926" spans="1:39" ht="16.75" customHeight="1" x14ac:dyDescent="0.3">
      <c r="A926" s="99">
        <v>33</v>
      </c>
      <c r="B926" s="100" t="s">
        <v>5992</v>
      </c>
      <c r="C926" s="192" t="s">
        <v>16818</v>
      </c>
      <c r="D926" s="45"/>
      <c r="E926" s="2"/>
      <c r="F926" s="2"/>
      <c r="G926" s="2"/>
      <c r="H926" s="2"/>
      <c r="I926" s="2"/>
      <c r="J926" s="2"/>
      <c r="K926" s="44"/>
      <c r="L926" s="2"/>
      <c r="M926" s="2"/>
      <c r="N926" s="58"/>
      <c r="O926" s="81"/>
      <c r="P926" s="185"/>
      <c r="Q926" s="2"/>
      <c r="R926" s="2"/>
      <c r="S926" s="44"/>
      <c r="T926" s="45"/>
      <c r="U926" s="2"/>
      <c r="V926" s="2"/>
      <c r="W926" s="2"/>
      <c r="X926" s="2"/>
      <c r="Y926" s="145"/>
      <c r="Z926" s="71"/>
      <c r="AA926" s="232"/>
      <c r="AB926" s="72"/>
      <c r="AC926" s="145"/>
      <c r="AD926" s="71"/>
      <c r="AE926" s="307" t="s">
        <v>12369</v>
      </c>
      <c r="AF926" s="225" t="s">
        <v>7358</v>
      </c>
      <c r="AG926" s="103" t="s">
        <v>7390</v>
      </c>
      <c r="AH926" s="162">
        <v>0.7</v>
      </c>
      <c r="AI926" s="162"/>
      <c r="AJ926" s="162"/>
      <c r="AK926" s="163"/>
      <c r="AL926" s="105">
        <f>ROUND(ROUND(P931*$AD$587,0)*AH926,0)</f>
        <v>403</v>
      </c>
      <c r="AM926" s="66"/>
    </row>
    <row r="927" spans="1:39" ht="16.75" customHeight="1" x14ac:dyDescent="0.3">
      <c r="A927" s="99">
        <v>33</v>
      </c>
      <c r="B927" s="100" t="s">
        <v>5991</v>
      </c>
      <c r="C927" s="192" t="s">
        <v>16817</v>
      </c>
      <c r="D927" s="128"/>
      <c r="E927" s="129"/>
      <c r="F927" s="129"/>
      <c r="G927" s="129"/>
      <c r="H927" s="129"/>
      <c r="I927" s="129"/>
      <c r="J927" s="129"/>
      <c r="K927" s="130"/>
      <c r="L927" s="2"/>
      <c r="M927" s="2"/>
      <c r="N927" s="58"/>
      <c r="O927" s="81"/>
      <c r="P927" s="185"/>
      <c r="Q927" s="2"/>
      <c r="R927" s="2"/>
      <c r="S927" s="44"/>
      <c r="T927" s="45"/>
      <c r="U927" s="2"/>
      <c r="V927" s="2"/>
      <c r="W927" s="2"/>
      <c r="X927" s="2"/>
      <c r="Y927" s="145"/>
      <c r="Z927" s="71"/>
      <c r="AA927" s="232"/>
      <c r="AB927" s="72"/>
      <c r="AC927" s="145"/>
      <c r="AD927" s="71"/>
      <c r="AE927" s="308"/>
      <c r="AF927" s="225" t="s">
        <v>7391</v>
      </c>
      <c r="AG927" s="103" t="s">
        <v>7390</v>
      </c>
      <c r="AH927" s="162">
        <v>0.5</v>
      </c>
      <c r="AI927" s="162"/>
      <c r="AJ927" s="162"/>
      <c r="AK927" s="163"/>
      <c r="AL927" s="105">
        <f>ROUND(ROUND(P931*$AD$587,0)*AH927,0)</f>
        <v>288</v>
      </c>
      <c r="AM927" s="66"/>
    </row>
    <row r="928" spans="1:39" ht="16.75" customHeight="1" x14ac:dyDescent="0.3">
      <c r="A928" s="11">
        <v>33</v>
      </c>
      <c r="B928" s="14" t="s">
        <v>5990</v>
      </c>
      <c r="C928" s="10" t="s">
        <v>16816</v>
      </c>
      <c r="D928" s="128"/>
      <c r="E928" s="129"/>
      <c r="F928" s="129"/>
      <c r="G928" s="129"/>
      <c r="H928" s="129"/>
      <c r="I928" s="129"/>
      <c r="J928" s="129"/>
      <c r="K928" s="130"/>
      <c r="L928" s="2"/>
      <c r="M928" s="2"/>
      <c r="N928" s="58"/>
      <c r="O928" s="81"/>
      <c r="P928" s="185"/>
      <c r="Q928" s="2"/>
      <c r="R928" s="2"/>
      <c r="S928" s="44"/>
      <c r="T928" s="45"/>
      <c r="U928" s="2"/>
      <c r="V928" s="2"/>
      <c r="W928" s="2"/>
      <c r="X928" s="2"/>
      <c r="Y928" s="145"/>
      <c r="Z928" s="71"/>
      <c r="AA928" s="232"/>
      <c r="AB928" s="72"/>
      <c r="AC928" s="145"/>
      <c r="AD928" s="71"/>
      <c r="AE928" s="36"/>
      <c r="AF928" s="201"/>
      <c r="AG928" s="55"/>
      <c r="AH928" s="141"/>
      <c r="AI928" s="268" t="s">
        <v>7356</v>
      </c>
      <c r="AJ928" s="53">
        <v>5</v>
      </c>
      <c r="AK928" s="181" t="s">
        <v>7357</v>
      </c>
      <c r="AL928" s="98">
        <f>ROUND(P931*$AD$587-AJ928,0)</f>
        <v>571</v>
      </c>
      <c r="AM928" s="66"/>
    </row>
    <row r="929" spans="1:39" ht="16.75" customHeight="1" x14ac:dyDescent="0.3">
      <c r="A929" s="99">
        <v>33</v>
      </c>
      <c r="B929" s="100" t="s">
        <v>5989</v>
      </c>
      <c r="C929" s="192" t="s">
        <v>16815</v>
      </c>
      <c r="D929" s="128"/>
      <c r="E929" s="129"/>
      <c r="F929" s="129"/>
      <c r="G929" s="129"/>
      <c r="H929" s="129"/>
      <c r="I929" s="129"/>
      <c r="J929" s="129"/>
      <c r="K929" s="130"/>
      <c r="L929" s="2"/>
      <c r="M929" s="2"/>
      <c r="N929" s="58"/>
      <c r="O929" s="81"/>
      <c r="P929" s="185"/>
      <c r="Q929" s="2"/>
      <c r="R929" s="2"/>
      <c r="S929" s="44"/>
      <c r="T929" s="45"/>
      <c r="U929" s="2"/>
      <c r="V929" s="2"/>
      <c r="W929" s="2"/>
      <c r="X929" s="2"/>
      <c r="Y929" s="145"/>
      <c r="Z929" s="71"/>
      <c r="AA929" s="232"/>
      <c r="AB929" s="72"/>
      <c r="AC929" s="145"/>
      <c r="AD929" s="71"/>
      <c r="AE929" s="307" t="s">
        <v>12369</v>
      </c>
      <c r="AF929" s="225" t="s">
        <v>7358</v>
      </c>
      <c r="AG929" s="103" t="s">
        <v>7390</v>
      </c>
      <c r="AH929" s="162">
        <v>0.7</v>
      </c>
      <c r="AI929" s="269"/>
      <c r="AJ929" s="136"/>
      <c r="AK929" s="75"/>
      <c r="AL929" s="105">
        <f>ROUND(ROUND(P931*$AD$587,0)*AH929-AJ928,0)</f>
        <v>398</v>
      </c>
      <c r="AM929" s="66"/>
    </row>
    <row r="930" spans="1:39" ht="16.75" customHeight="1" x14ac:dyDescent="0.3">
      <c r="A930" s="99">
        <v>33</v>
      </c>
      <c r="B930" s="100" t="s">
        <v>5988</v>
      </c>
      <c r="C930" s="192" t="s">
        <v>16814</v>
      </c>
      <c r="D930" s="128"/>
      <c r="E930" s="129"/>
      <c r="F930" s="129"/>
      <c r="G930" s="129"/>
      <c r="H930" s="129"/>
      <c r="I930" s="129"/>
      <c r="J930" s="129"/>
      <c r="K930" s="130"/>
      <c r="L930" s="2"/>
      <c r="M930" s="2"/>
      <c r="N930" s="58"/>
      <c r="O930" s="81"/>
      <c r="P930" s="185"/>
      <c r="Q930" s="2"/>
      <c r="R930" s="2"/>
      <c r="S930" s="44"/>
      <c r="T930" s="45"/>
      <c r="U930" s="2"/>
      <c r="V930" s="2"/>
      <c r="W930" s="2"/>
      <c r="X930" s="2"/>
      <c r="Y930" s="145"/>
      <c r="Z930" s="71"/>
      <c r="AA930" s="232"/>
      <c r="AB930" s="72"/>
      <c r="AC930" s="145"/>
      <c r="AD930" s="71"/>
      <c r="AE930" s="308"/>
      <c r="AF930" s="225" t="s">
        <v>7391</v>
      </c>
      <c r="AG930" s="103" t="s">
        <v>7390</v>
      </c>
      <c r="AH930" s="162">
        <v>0.5</v>
      </c>
      <c r="AI930" s="270"/>
      <c r="AJ930" s="144"/>
      <c r="AK930" s="150"/>
      <c r="AL930" s="105">
        <f>ROUND(ROUND(P931*$AD$587,0)*AH930-AJ928,0)</f>
        <v>283</v>
      </c>
      <c r="AM930" s="66"/>
    </row>
    <row r="931" spans="1:39" ht="16.75" customHeight="1" x14ac:dyDescent="0.3">
      <c r="A931" s="11">
        <v>33</v>
      </c>
      <c r="B931" s="14" t="s">
        <v>5987</v>
      </c>
      <c r="C931" s="10" t="s">
        <v>16813</v>
      </c>
      <c r="D931" s="45"/>
      <c r="E931" s="2"/>
      <c r="F931" s="2"/>
      <c r="G931" s="2"/>
      <c r="H931" s="2"/>
      <c r="I931" s="2"/>
      <c r="J931" s="2"/>
      <c r="K931" s="44"/>
      <c r="L931" s="2"/>
      <c r="M931" s="2"/>
      <c r="N931" s="58"/>
      <c r="O931" s="81"/>
      <c r="P931" s="271">
        <f>'21共同生活援助（日中支援型）'!P643</f>
        <v>823</v>
      </c>
      <c r="Q931" s="272"/>
      <c r="R931" s="2" t="s">
        <v>7388</v>
      </c>
      <c r="S931" s="44"/>
      <c r="T931" s="281" t="s">
        <v>7380</v>
      </c>
      <c r="U931" s="282"/>
      <c r="V931" s="282"/>
      <c r="W931" s="282"/>
      <c r="X931" s="36"/>
      <c r="Y931" s="217"/>
      <c r="Z931" s="74"/>
      <c r="AA931" s="232"/>
      <c r="AB931" s="72"/>
      <c r="AC931" s="145"/>
      <c r="AD931" s="71"/>
      <c r="AE931" s="36"/>
      <c r="AF931" s="194"/>
      <c r="AG931" s="7"/>
      <c r="AH931" s="7"/>
      <c r="AI931" s="36"/>
      <c r="AJ931" s="7"/>
      <c r="AK931" s="37"/>
      <c r="AL931" s="98">
        <f>ROUND(ROUND(P931*Y932,0)*$AD$587,0)</f>
        <v>536</v>
      </c>
      <c r="AM931" s="66"/>
    </row>
    <row r="932" spans="1:39" ht="16.75" customHeight="1" x14ac:dyDescent="0.3">
      <c r="A932" s="99">
        <v>33</v>
      </c>
      <c r="B932" s="100" t="s">
        <v>5986</v>
      </c>
      <c r="C932" s="192" t="s">
        <v>16812</v>
      </c>
      <c r="D932" s="45"/>
      <c r="E932" s="2"/>
      <c r="F932" s="2"/>
      <c r="G932" s="2"/>
      <c r="H932" s="2"/>
      <c r="I932" s="2"/>
      <c r="J932" s="2"/>
      <c r="K932" s="44"/>
      <c r="L932" s="2"/>
      <c r="M932" s="2"/>
      <c r="N932" s="58"/>
      <c r="O932" s="81"/>
      <c r="P932" s="72"/>
      <c r="Q932" s="145"/>
      <c r="R932" s="2"/>
      <c r="S932" s="44"/>
      <c r="T932" s="284"/>
      <c r="U932" s="285"/>
      <c r="V932" s="285"/>
      <c r="W932" s="285"/>
      <c r="X932" s="136" t="s">
        <v>7404</v>
      </c>
      <c r="Y932" s="273">
        <v>0.93</v>
      </c>
      <c r="Z932" s="274"/>
      <c r="AA932" s="233"/>
      <c r="AB932" s="156"/>
      <c r="AC932" s="155"/>
      <c r="AD932" s="157"/>
      <c r="AE932" s="307" t="s">
        <v>12369</v>
      </c>
      <c r="AF932" s="225" t="s">
        <v>7358</v>
      </c>
      <c r="AG932" s="103" t="s">
        <v>7390</v>
      </c>
      <c r="AH932" s="162">
        <v>0.7</v>
      </c>
      <c r="AI932" s="162"/>
      <c r="AJ932" s="162"/>
      <c r="AK932" s="163"/>
      <c r="AL932" s="105">
        <f>ROUND(ROUND(ROUND(P931*Y932,0)*$AD$587,0)*AH932,0)</f>
        <v>375</v>
      </c>
      <c r="AM932" s="66"/>
    </row>
    <row r="933" spans="1:39" ht="16.75" customHeight="1" x14ac:dyDescent="0.3">
      <c r="A933" s="99">
        <v>33</v>
      </c>
      <c r="B933" s="100" t="s">
        <v>5985</v>
      </c>
      <c r="C933" s="192" t="s">
        <v>16811</v>
      </c>
      <c r="D933" s="128"/>
      <c r="E933" s="129"/>
      <c r="F933" s="129"/>
      <c r="G933" s="129"/>
      <c r="H933" s="129"/>
      <c r="I933" s="129"/>
      <c r="J933" s="129"/>
      <c r="K933" s="130"/>
      <c r="L933" s="2"/>
      <c r="M933" s="2"/>
      <c r="N933" s="58"/>
      <c r="O933" s="81"/>
      <c r="P933" s="185"/>
      <c r="Q933" s="2"/>
      <c r="R933" s="2"/>
      <c r="S933" s="44"/>
      <c r="T933" s="284"/>
      <c r="U933" s="285"/>
      <c r="V933" s="285"/>
      <c r="W933" s="285"/>
      <c r="X933" s="2"/>
      <c r="Y933" s="145"/>
      <c r="Z933" s="71"/>
      <c r="AA933" s="232"/>
      <c r="AB933" s="72"/>
      <c r="AC933" s="145"/>
      <c r="AD933" s="71"/>
      <c r="AE933" s="308"/>
      <c r="AF933" s="225" t="s">
        <v>7391</v>
      </c>
      <c r="AG933" s="103" t="s">
        <v>7390</v>
      </c>
      <c r="AH933" s="162">
        <v>0.5</v>
      </c>
      <c r="AI933" s="162"/>
      <c r="AJ933" s="162"/>
      <c r="AK933" s="163"/>
      <c r="AL933" s="105">
        <f>ROUND(ROUND(ROUND(P931*Y932,0)*$AD$587,0)*AH933,0)</f>
        <v>268</v>
      </c>
      <c r="AM933" s="66"/>
    </row>
    <row r="934" spans="1:39" ht="16.75" customHeight="1" x14ac:dyDescent="0.3">
      <c r="A934" s="11">
        <v>33</v>
      </c>
      <c r="B934" s="14" t="s">
        <v>5984</v>
      </c>
      <c r="C934" s="10" t="s">
        <v>16810</v>
      </c>
      <c r="D934" s="128"/>
      <c r="E934" s="129"/>
      <c r="F934" s="129"/>
      <c r="G934" s="129"/>
      <c r="H934" s="129"/>
      <c r="I934" s="129"/>
      <c r="J934" s="129"/>
      <c r="K934" s="130"/>
      <c r="L934" s="2"/>
      <c r="M934" s="2"/>
      <c r="N934" s="58"/>
      <c r="O934" s="81"/>
      <c r="P934" s="185"/>
      <c r="Q934" s="2"/>
      <c r="R934" s="2"/>
      <c r="S934" s="44"/>
      <c r="T934" s="45"/>
      <c r="U934" s="2"/>
      <c r="V934" s="2"/>
      <c r="W934" s="2"/>
      <c r="X934" s="2"/>
      <c r="Y934" s="145"/>
      <c r="Z934" s="71"/>
      <c r="AA934" s="232"/>
      <c r="AB934" s="72"/>
      <c r="AC934" s="145"/>
      <c r="AD934" s="71"/>
      <c r="AE934" s="36"/>
      <c r="AF934" s="201"/>
      <c r="AG934" s="55"/>
      <c r="AH934" s="141"/>
      <c r="AI934" s="268" t="s">
        <v>7356</v>
      </c>
      <c r="AJ934" s="53">
        <v>5</v>
      </c>
      <c r="AK934" s="181" t="s">
        <v>7357</v>
      </c>
      <c r="AL934" s="98">
        <f>ROUND(ROUND(P931*Y932,0)*$AD$587-AJ934,0)</f>
        <v>531</v>
      </c>
      <c r="AM934" s="66"/>
    </row>
    <row r="935" spans="1:39" ht="16.75" customHeight="1" x14ac:dyDescent="0.3">
      <c r="A935" s="99">
        <v>33</v>
      </c>
      <c r="B935" s="100" t="s">
        <v>5983</v>
      </c>
      <c r="C935" s="192" t="s">
        <v>16809</v>
      </c>
      <c r="D935" s="128"/>
      <c r="E935" s="129"/>
      <c r="F935" s="129"/>
      <c r="G935" s="129"/>
      <c r="H935" s="129"/>
      <c r="I935" s="129"/>
      <c r="J935" s="129"/>
      <c r="K935" s="130"/>
      <c r="L935" s="2"/>
      <c r="M935" s="2"/>
      <c r="N935" s="58"/>
      <c r="O935" s="81"/>
      <c r="P935" s="185"/>
      <c r="Q935" s="2"/>
      <c r="R935" s="2"/>
      <c r="S935" s="44"/>
      <c r="T935" s="45"/>
      <c r="U935" s="2"/>
      <c r="V935" s="2"/>
      <c r="W935" s="2"/>
      <c r="X935" s="2"/>
      <c r="Y935" s="145"/>
      <c r="Z935" s="71"/>
      <c r="AA935" s="232"/>
      <c r="AB935" s="72"/>
      <c r="AC935" s="145"/>
      <c r="AD935" s="71"/>
      <c r="AE935" s="307" t="s">
        <v>12369</v>
      </c>
      <c r="AF935" s="225" t="s">
        <v>7358</v>
      </c>
      <c r="AG935" s="103" t="s">
        <v>7390</v>
      </c>
      <c r="AH935" s="162">
        <v>0.7</v>
      </c>
      <c r="AI935" s="269"/>
      <c r="AJ935" s="136"/>
      <c r="AK935" s="75"/>
      <c r="AL935" s="105">
        <f>ROUND(ROUND(ROUND(P931*Y932,0)*$AD$587,0)*AH935-AJ934,0)</f>
        <v>370</v>
      </c>
      <c r="AM935" s="66"/>
    </row>
    <row r="936" spans="1:39" ht="16.75" customHeight="1" x14ac:dyDescent="0.3">
      <c r="A936" s="99">
        <v>33</v>
      </c>
      <c r="B936" s="100" t="s">
        <v>5982</v>
      </c>
      <c r="C936" s="192" t="s">
        <v>16808</v>
      </c>
      <c r="D936" s="128"/>
      <c r="E936" s="129"/>
      <c r="F936" s="129"/>
      <c r="G936" s="129"/>
      <c r="H936" s="129"/>
      <c r="I936" s="129"/>
      <c r="J936" s="129"/>
      <c r="K936" s="130"/>
      <c r="L936" s="2"/>
      <c r="M936" s="2"/>
      <c r="N936" s="58"/>
      <c r="O936" s="81"/>
      <c r="P936" s="185"/>
      <c r="Q936" s="2"/>
      <c r="R936" s="2"/>
      <c r="S936" s="44"/>
      <c r="T936" s="43"/>
      <c r="U936" s="8"/>
      <c r="V936" s="8"/>
      <c r="W936" s="8"/>
      <c r="X936" s="8"/>
      <c r="Y936" s="180"/>
      <c r="Z936" s="73"/>
      <c r="AA936" s="232"/>
      <c r="AB936" s="72"/>
      <c r="AC936" s="145"/>
      <c r="AD936" s="71"/>
      <c r="AE936" s="308"/>
      <c r="AF936" s="225" t="s">
        <v>7391</v>
      </c>
      <c r="AG936" s="103" t="s">
        <v>7390</v>
      </c>
      <c r="AH936" s="162">
        <v>0.5</v>
      </c>
      <c r="AI936" s="270"/>
      <c r="AJ936" s="144"/>
      <c r="AK936" s="150"/>
      <c r="AL936" s="105">
        <f>ROUND(ROUND(ROUND(P931*Y932,0)*$AD$587,0)*AH936-AJ934,0)</f>
        <v>263</v>
      </c>
      <c r="AM936" s="66"/>
    </row>
    <row r="937" spans="1:39" ht="16.75" customHeight="1" x14ac:dyDescent="0.3">
      <c r="A937" s="11">
        <v>33</v>
      </c>
      <c r="B937" s="14" t="s">
        <v>5981</v>
      </c>
      <c r="C937" s="10" t="s">
        <v>16807</v>
      </c>
      <c r="D937" s="45"/>
      <c r="E937" s="2"/>
      <c r="F937" s="2"/>
      <c r="G937" s="2"/>
      <c r="H937" s="2"/>
      <c r="I937" s="2"/>
      <c r="J937" s="2"/>
      <c r="K937" s="44"/>
      <c r="L937" s="2"/>
      <c r="M937" s="2"/>
      <c r="N937" s="58"/>
      <c r="O937" s="81"/>
      <c r="P937" s="185"/>
      <c r="Q937" s="2"/>
      <c r="R937" s="2"/>
      <c r="S937" s="44"/>
      <c r="T937" s="281" t="s">
        <v>13491</v>
      </c>
      <c r="U937" s="282"/>
      <c r="V937" s="282"/>
      <c r="W937" s="282"/>
      <c r="X937" s="2"/>
      <c r="Y937" s="145"/>
      <c r="Z937" s="71"/>
      <c r="AA937" s="232"/>
      <c r="AB937" s="72"/>
      <c r="AC937" s="145"/>
      <c r="AD937" s="71"/>
      <c r="AE937" s="36"/>
      <c r="AF937" s="194"/>
      <c r="AG937" s="7"/>
      <c r="AH937" s="7"/>
      <c r="AI937" s="36"/>
      <c r="AJ937" s="7"/>
      <c r="AK937" s="37"/>
      <c r="AL937" s="98">
        <f>ROUND(ROUND(P931*Y938,0)*$AD$587,0)</f>
        <v>547</v>
      </c>
      <c r="AM937" s="66"/>
    </row>
    <row r="938" spans="1:39" ht="16.75" customHeight="1" x14ac:dyDescent="0.3">
      <c r="A938" s="99">
        <v>33</v>
      </c>
      <c r="B938" s="100" t="s">
        <v>5980</v>
      </c>
      <c r="C938" s="192" t="s">
        <v>16806</v>
      </c>
      <c r="D938" s="45"/>
      <c r="E938" s="2"/>
      <c r="F938" s="2"/>
      <c r="G938" s="2"/>
      <c r="H938" s="2"/>
      <c r="I938" s="2"/>
      <c r="J938" s="2"/>
      <c r="K938" s="44"/>
      <c r="L938" s="2"/>
      <c r="M938" s="2"/>
      <c r="N938" s="58"/>
      <c r="O938" s="81"/>
      <c r="P938" s="185"/>
      <c r="Q938" s="2"/>
      <c r="R938" s="2"/>
      <c r="S938" s="44"/>
      <c r="T938" s="284" t="s">
        <v>7405</v>
      </c>
      <c r="U938" s="285"/>
      <c r="V938" s="285"/>
      <c r="W938" s="285"/>
      <c r="X938" s="136" t="s">
        <v>7404</v>
      </c>
      <c r="Y938" s="273">
        <v>0.95</v>
      </c>
      <c r="Z938" s="274"/>
      <c r="AA938" s="233"/>
      <c r="AB938" s="156"/>
      <c r="AC938" s="155"/>
      <c r="AD938" s="157"/>
      <c r="AE938" s="307" t="s">
        <v>12369</v>
      </c>
      <c r="AF938" s="225" t="s">
        <v>7358</v>
      </c>
      <c r="AG938" s="103" t="s">
        <v>7390</v>
      </c>
      <c r="AH938" s="162">
        <v>0.7</v>
      </c>
      <c r="AI938" s="162"/>
      <c r="AJ938" s="162"/>
      <c r="AK938" s="163"/>
      <c r="AL938" s="105">
        <f>ROUND(ROUND(ROUND(P931*Y938,0)*$AD$587,0)*AH938,0)</f>
        <v>383</v>
      </c>
      <c r="AM938" s="66"/>
    </row>
    <row r="939" spans="1:39" ht="16.75" customHeight="1" x14ac:dyDescent="0.3">
      <c r="A939" s="99">
        <v>33</v>
      </c>
      <c r="B939" s="100" t="s">
        <v>5979</v>
      </c>
      <c r="C939" s="192" t="s">
        <v>16805</v>
      </c>
      <c r="D939" s="128"/>
      <c r="E939" s="129"/>
      <c r="F939" s="129"/>
      <c r="G939" s="129"/>
      <c r="H939" s="129"/>
      <c r="I939" s="129"/>
      <c r="J939" s="129"/>
      <c r="K939" s="130"/>
      <c r="L939" s="2"/>
      <c r="M939" s="2"/>
      <c r="N939" s="58"/>
      <c r="O939" s="81"/>
      <c r="P939" s="185"/>
      <c r="Q939" s="2"/>
      <c r="R939" s="2"/>
      <c r="S939" s="44"/>
      <c r="T939" s="284"/>
      <c r="U939" s="285"/>
      <c r="V939" s="285"/>
      <c r="W939" s="285"/>
      <c r="X939" s="2"/>
      <c r="Y939" s="145"/>
      <c r="Z939" s="71"/>
      <c r="AA939" s="232"/>
      <c r="AB939" s="72"/>
      <c r="AC939" s="145"/>
      <c r="AD939" s="71"/>
      <c r="AE939" s="308"/>
      <c r="AF939" s="225" t="s">
        <v>7391</v>
      </c>
      <c r="AG939" s="103" t="s">
        <v>7390</v>
      </c>
      <c r="AH939" s="162">
        <v>0.5</v>
      </c>
      <c r="AI939" s="162"/>
      <c r="AJ939" s="162"/>
      <c r="AK939" s="163"/>
      <c r="AL939" s="105">
        <f>ROUND(ROUND(ROUND(P931*Y938,0)*$AD$587,0)*AH939,0)</f>
        <v>274</v>
      </c>
      <c r="AM939" s="66"/>
    </row>
    <row r="940" spans="1:39" ht="16.75" customHeight="1" x14ac:dyDescent="0.3">
      <c r="A940" s="11">
        <v>33</v>
      </c>
      <c r="B940" s="14" t="s">
        <v>5978</v>
      </c>
      <c r="C940" s="10" t="s">
        <v>16804</v>
      </c>
      <c r="D940" s="128"/>
      <c r="E940" s="129"/>
      <c r="F940" s="129"/>
      <c r="G940" s="129"/>
      <c r="H940" s="129"/>
      <c r="I940" s="129"/>
      <c r="J940" s="129"/>
      <c r="K940" s="130"/>
      <c r="L940" s="2"/>
      <c r="M940" s="2"/>
      <c r="N940" s="58"/>
      <c r="O940" s="81"/>
      <c r="P940" s="185"/>
      <c r="Q940" s="2"/>
      <c r="R940" s="2"/>
      <c r="S940" s="44"/>
      <c r="T940" s="45"/>
      <c r="U940" s="2"/>
      <c r="V940" s="2"/>
      <c r="W940" s="2"/>
      <c r="X940" s="2"/>
      <c r="Y940" s="145"/>
      <c r="Z940" s="71"/>
      <c r="AA940" s="232"/>
      <c r="AB940" s="72"/>
      <c r="AC940" s="145"/>
      <c r="AD940" s="71"/>
      <c r="AE940" s="36"/>
      <c r="AF940" s="201"/>
      <c r="AG940" s="55"/>
      <c r="AH940" s="141"/>
      <c r="AI940" s="268" t="s">
        <v>7356</v>
      </c>
      <c r="AJ940" s="53">
        <v>5</v>
      </c>
      <c r="AK940" s="181" t="s">
        <v>7357</v>
      </c>
      <c r="AL940" s="98">
        <f>ROUND(ROUND(P931*Y938,0)*$AD$587-AJ940,0)</f>
        <v>542</v>
      </c>
      <c r="AM940" s="66"/>
    </row>
    <row r="941" spans="1:39" ht="16.75" customHeight="1" x14ac:dyDescent="0.3">
      <c r="A941" s="99">
        <v>33</v>
      </c>
      <c r="B941" s="100" t="s">
        <v>5977</v>
      </c>
      <c r="C941" s="192" t="s">
        <v>16803</v>
      </c>
      <c r="D941" s="128"/>
      <c r="E941" s="129"/>
      <c r="F941" s="129"/>
      <c r="G941" s="129"/>
      <c r="H941" s="129"/>
      <c r="I941" s="129"/>
      <c r="J941" s="129"/>
      <c r="K941" s="130"/>
      <c r="L941" s="2"/>
      <c r="M941" s="2"/>
      <c r="N941" s="58"/>
      <c r="O941" s="81"/>
      <c r="P941" s="185"/>
      <c r="Q941" s="2"/>
      <c r="R941" s="2"/>
      <c r="S941" s="44"/>
      <c r="T941" s="45"/>
      <c r="U941" s="2"/>
      <c r="V941" s="2"/>
      <c r="W941" s="2"/>
      <c r="X941" s="2"/>
      <c r="Y941" s="145"/>
      <c r="Z941" s="71"/>
      <c r="AA941" s="232"/>
      <c r="AB941" s="72"/>
      <c r="AC941" s="145"/>
      <c r="AD941" s="71"/>
      <c r="AE941" s="307" t="s">
        <v>12369</v>
      </c>
      <c r="AF941" s="225" t="s">
        <v>7358</v>
      </c>
      <c r="AG941" s="103" t="s">
        <v>7390</v>
      </c>
      <c r="AH941" s="162">
        <v>0.7</v>
      </c>
      <c r="AI941" s="269"/>
      <c r="AJ941" s="136"/>
      <c r="AK941" s="75"/>
      <c r="AL941" s="105">
        <f>ROUND(ROUND(ROUND(P931*Y938,0)*$AD$587,0)*AH941-AJ940,0)</f>
        <v>378</v>
      </c>
      <c r="AM941" s="66"/>
    </row>
    <row r="942" spans="1:39" ht="16.75" customHeight="1" x14ac:dyDescent="0.3">
      <c r="A942" s="99">
        <v>33</v>
      </c>
      <c r="B942" s="100" t="s">
        <v>5976</v>
      </c>
      <c r="C942" s="192" t="s">
        <v>16802</v>
      </c>
      <c r="D942" s="128"/>
      <c r="E942" s="129"/>
      <c r="F942" s="129"/>
      <c r="G942" s="129"/>
      <c r="H942" s="129"/>
      <c r="I942" s="129"/>
      <c r="J942" s="129"/>
      <c r="K942" s="130"/>
      <c r="L942" s="2"/>
      <c r="M942" s="2"/>
      <c r="N942" s="58"/>
      <c r="O942" s="81"/>
      <c r="P942" s="185"/>
      <c r="Q942" s="2"/>
      <c r="R942" s="2"/>
      <c r="S942" s="44"/>
      <c r="T942" s="43"/>
      <c r="U942" s="8"/>
      <c r="V942" s="8"/>
      <c r="W942" s="8"/>
      <c r="X942" s="8"/>
      <c r="Y942" s="180"/>
      <c r="Z942" s="73"/>
      <c r="AA942" s="232"/>
      <c r="AB942" s="72"/>
      <c r="AC942" s="145"/>
      <c r="AD942" s="71"/>
      <c r="AE942" s="308"/>
      <c r="AF942" s="225" t="s">
        <v>7391</v>
      </c>
      <c r="AG942" s="103" t="s">
        <v>7390</v>
      </c>
      <c r="AH942" s="162">
        <v>0.5</v>
      </c>
      <c r="AI942" s="270"/>
      <c r="AJ942" s="144"/>
      <c r="AK942" s="150"/>
      <c r="AL942" s="105">
        <f>ROUND(ROUND(ROUND(P931*Y938,0)*$AD$587,0)*AH942-AJ940,0)</f>
        <v>269</v>
      </c>
      <c r="AM942" s="66"/>
    </row>
    <row r="943" spans="1:39" ht="16.75" customHeight="1" x14ac:dyDescent="0.3">
      <c r="A943" s="11">
        <v>33</v>
      </c>
      <c r="B943" s="14" t="s">
        <v>5975</v>
      </c>
      <c r="C943" s="10" t="s">
        <v>16801</v>
      </c>
      <c r="D943" s="45"/>
      <c r="E943" s="2"/>
      <c r="F943" s="2"/>
      <c r="G943" s="2"/>
      <c r="H943" s="2"/>
      <c r="I943" s="2"/>
      <c r="J943" s="2"/>
      <c r="K943" s="44"/>
      <c r="L943" s="2"/>
      <c r="M943" s="2"/>
      <c r="N943" s="58"/>
      <c r="O943" s="81"/>
      <c r="P943" s="167" t="s">
        <v>7398</v>
      </c>
      <c r="Q943" s="36"/>
      <c r="R943" s="36"/>
      <c r="S943" s="50"/>
      <c r="T943" s="49"/>
      <c r="U943" s="36"/>
      <c r="V943" s="36"/>
      <c r="W943" s="36"/>
      <c r="X943" s="36"/>
      <c r="Y943" s="217"/>
      <c r="Z943" s="50"/>
      <c r="AA943" s="12"/>
      <c r="AB943" s="45"/>
      <c r="AC943" s="2"/>
      <c r="AD943" s="44"/>
      <c r="AE943" s="36"/>
      <c r="AF943" s="53"/>
      <c r="AG943" s="36"/>
      <c r="AH943" s="36"/>
      <c r="AI943" s="36"/>
      <c r="AJ943" s="36"/>
      <c r="AK943" s="50"/>
      <c r="AL943" s="98">
        <f>ROUND(P949*$AD$587,0)</f>
        <v>519</v>
      </c>
      <c r="AM943" s="16"/>
    </row>
    <row r="944" spans="1:39" ht="16.75" customHeight="1" x14ac:dyDescent="0.3">
      <c r="A944" s="99">
        <v>33</v>
      </c>
      <c r="B944" s="100" t="s">
        <v>5974</v>
      </c>
      <c r="C944" s="192" t="s">
        <v>16800</v>
      </c>
      <c r="D944" s="45"/>
      <c r="E944" s="2"/>
      <c r="F944" s="2"/>
      <c r="G944" s="2"/>
      <c r="H944" s="2"/>
      <c r="I944" s="2"/>
      <c r="J944" s="2"/>
      <c r="K944" s="44"/>
      <c r="L944" s="2"/>
      <c r="M944" s="2"/>
      <c r="N944" s="58"/>
      <c r="O944" s="81"/>
      <c r="P944" s="185"/>
      <c r="Q944" s="2"/>
      <c r="R944" s="2"/>
      <c r="S944" s="44"/>
      <c r="T944" s="45"/>
      <c r="U944" s="2"/>
      <c r="V944" s="2"/>
      <c r="W944" s="2"/>
      <c r="X944" s="2"/>
      <c r="Y944" s="145"/>
      <c r="Z944" s="71"/>
      <c r="AA944" s="232"/>
      <c r="AB944" s="72"/>
      <c r="AC944" s="145"/>
      <c r="AD944" s="71"/>
      <c r="AE944" s="307" t="s">
        <v>12369</v>
      </c>
      <c r="AF944" s="225" t="s">
        <v>7358</v>
      </c>
      <c r="AG944" s="103" t="s">
        <v>7390</v>
      </c>
      <c r="AH944" s="162">
        <v>0.7</v>
      </c>
      <c r="AI944" s="162"/>
      <c r="AJ944" s="162"/>
      <c r="AK944" s="163"/>
      <c r="AL944" s="105">
        <f>ROUND(ROUND(P949*$AD$587,0)*AH944,0)</f>
        <v>363</v>
      </c>
      <c r="AM944" s="16"/>
    </row>
    <row r="945" spans="1:39" ht="16.75" customHeight="1" x14ac:dyDescent="0.3">
      <c r="A945" s="99">
        <v>33</v>
      </c>
      <c r="B945" s="100" t="s">
        <v>5973</v>
      </c>
      <c r="C945" s="192" t="s">
        <v>16799</v>
      </c>
      <c r="D945" s="128"/>
      <c r="E945" s="129"/>
      <c r="F945" s="129"/>
      <c r="G945" s="129"/>
      <c r="H945" s="129"/>
      <c r="I945" s="129"/>
      <c r="J945" s="129"/>
      <c r="K945" s="130"/>
      <c r="L945" s="2"/>
      <c r="M945" s="2"/>
      <c r="N945" s="58"/>
      <c r="O945" s="81"/>
      <c r="P945" s="185"/>
      <c r="Q945" s="2"/>
      <c r="R945" s="2"/>
      <c r="S945" s="44"/>
      <c r="T945" s="45"/>
      <c r="U945" s="2"/>
      <c r="V945" s="2"/>
      <c r="W945" s="2"/>
      <c r="X945" s="2"/>
      <c r="Y945" s="145"/>
      <c r="Z945" s="71"/>
      <c r="AA945" s="232"/>
      <c r="AB945" s="72"/>
      <c r="AC945" s="145"/>
      <c r="AD945" s="71"/>
      <c r="AE945" s="308"/>
      <c r="AF945" s="225" t="s">
        <v>7391</v>
      </c>
      <c r="AG945" s="103" t="s">
        <v>7390</v>
      </c>
      <c r="AH945" s="162">
        <v>0.5</v>
      </c>
      <c r="AI945" s="162"/>
      <c r="AJ945" s="162"/>
      <c r="AK945" s="163"/>
      <c r="AL945" s="105">
        <f>ROUND(ROUND(P949*$AD$587,0)*AH945,0)</f>
        <v>260</v>
      </c>
      <c r="AM945" s="66"/>
    </row>
    <row r="946" spans="1:39" ht="16.75" customHeight="1" x14ac:dyDescent="0.3">
      <c r="A946" s="11">
        <v>33</v>
      </c>
      <c r="B946" s="14" t="s">
        <v>5972</v>
      </c>
      <c r="C946" s="10" t="s">
        <v>16798</v>
      </c>
      <c r="D946" s="128"/>
      <c r="E946" s="129"/>
      <c r="F946" s="129"/>
      <c r="G946" s="129"/>
      <c r="H946" s="129"/>
      <c r="I946" s="129"/>
      <c r="J946" s="129"/>
      <c r="K946" s="130"/>
      <c r="L946" s="2"/>
      <c r="M946" s="2"/>
      <c r="N946" s="58"/>
      <c r="O946" s="81"/>
      <c r="P946" s="185"/>
      <c r="Q946" s="2"/>
      <c r="R946" s="2"/>
      <c r="S946" s="44"/>
      <c r="T946" s="45"/>
      <c r="U946" s="2"/>
      <c r="V946" s="2"/>
      <c r="W946" s="2"/>
      <c r="X946" s="2"/>
      <c r="Y946" s="145"/>
      <c r="Z946" s="71"/>
      <c r="AA946" s="232"/>
      <c r="AB946" s="72"/>
      <c r="AC946" s="145"/>
      <c r="AD946" s="71"/>
      <c r="AE946" s="36"/>
      <c r="AF946" s="201"/>
      <c r="AG946" s="55"/>
      <c r="AH946" s="141"/>
      <c r="AI946" s="268" t="s">
        <v>7356</v>
      </c>
      <c r="AJ946" s="53">
        <v>5</v>
      </c>
      <c r="AK946" s="181" t="s">
        <v>7357</v>
      </c>
      <c r="AL946" s="98">
        <f>ROUND(P949*$AD$587-AJ946,0)</f>
        <v>514</v>
      </c>
      <c r="AM946" s="66"/>
    </row>
    <row r="947" spans="1:39" ht="16.75" customHeight="1" x14ac:dyDescent="0.3">
      <c r="A947" s="99">
        <v>33</v>
      </c>
      <c r="B947" s="100" t="s">
        <v>5971</v>
      </c>
      <c r="C947" s="192" t="s">
        <v>16797</v>
      </c>
      <c r="D947" s="128"/>
      <c r="E947" s="129"/>
      <c r="F947" s="129"/>
      <c r="G947" s="129"/>
      <c r="H947" s="129"/>
      <c r="I947" s="129"/>
      <c r="J947" s="129"/>
      <c r="K947" s="130"/>
      <c r="L947" s="2"/>
      <c r="M947" s="2"/>
      <c r="N947" s="58"/>
      <c r="O947" s="81"/>
      <c r="P947" s="185"/>
      <c r="Q947" s="2"/>
      <c r="R947" s="2"/>
      <c r="S947" s="44"/>
      <c r="T947" s="45"/>
      <c r="U947" s="2"/>
      <c r="V947" s="2"/>
      <c r="W947" s="2"/>
      <c r="X947" s="2"/>
      <c r="Y947" s="145"/>
      <c r="Z947" s="71"/>
      <c r="AA947" s="232"/>
      <c r="AB947" s="72"/>
      <c r="AC947" s="145"/>
      <c r="AD947" s="71"/>
      <c r="AE947" s="307" t="s">
        <v>12369</v>
      </c>
      <c r="AF947" s="225" t="s">
        <v>7358</v>
      </c>
      <c r="AG947" s="103" t="s">
        <v>7390</v>
      </c>
      <c r="AH947" s="162">
        <v>0.7</v>
      </c>
      <c r="AI947" s="269"/>
      <c r="AJ947" s="136"/>
      <c r="AK947" s="75"/>
      <c r="AL947" s="105">
        <f>ROUND(ROUND(P949*$AD$587,0)*AH947-AJ946,0)</f>
        <v>358</v>
      </c>
      <c r="AM947" s="66"/>
    </row>
    <row r="948" spans="1:39" ht="16.75" customHeight="1" x14ac:dyDescent="0.3">
      <c r="A948" s="99">
        <v>33</v>
      </c>
      <c r="B948" s="100" t="s">
        <v>5970</v>
      </c>
      <c r="C948" s="192" t="s">
        <v>16796</v>
      </c>
      <c r="D948" s="128"/>
      <c r="E948" s="129"/>
      <c r="F948" s="129"/>
      <c r="G948" s="129"/>
      <c r="H948" s="129"/>
      <c r="I948" s="129"/>
      <c r="J948" s="129"/>
      <c r="K948" s="130"/>
      <c r="L948" s="2"/>
      <c r="M948" s="2"/>
      <c r="N948" s="58"/>
      <c r="O948" s="81"/>
      <c r="P948" s="185"/>
      <c r="Q948" s="2"/>
      <c r="R948" s="2"/>
      <c r="S948" s="44"/>
      <c r="T948" s="45"/>
      <c r="U948" s="2"/>
      <c r="V948" s="2"/>
      <c r="W948" s="2"/>
      <c r="X948" s="2"/>
      <c r="Y948" s="145"/>
      <c r="Z948" s="71"/>
      <c r="AA948" s="232"/>
      <c r="AB948" s="72"/>
      <c r="AC948" s="145"/>
      <c r="AD948" s="71"/>
      <c r="AE948" s="308"/>
      <c r="AF948" s="225" t="s">
        <v>7391</v>
      </c>
      <c r="AG948" s="103" t="s">
        <v>7390</v>
      </c>
      <c r="AH948" s="162">
        <v>0.5</v>
      </c>
      <c r="AI948" s="270"/>
      <c r="AJ948" s="144"/>
      <c r="AK948" s="150"/>
      <c r="AL948" s="105">
        <f>ROUND(ROUND(P949*$AD$587,0)*AH948-AJ946,0)</f>
        <v>255</v>
      </c>
      <c r="AM948" s="66"/>
    </row>
    <row r="949" spans="1:39" ht="16.75" customHeight="1" x14ac:dyDescent="0.3">
      <c r="A949" s="11">
        <v>33</v>
      </c>
      <c r="B949" s="14" t="s">
        <v>5969</v>
      </c>
      <c r="C949" s="10" t="s">
        <v>16795</v>
      </c>
      <c r="D949" s="45"/>
      <c r="E949" s="2"/>
      <c r="F949" s="2"/>
      <c r="G949" s="2"/>
      <c r="H949" s="2"/>
      <c r="I949" s="2"/>
      <c r="J949" s="2"/>
      <c r="K949" s="44"/>
      <c r="L949" s="2"/>
      <c r="M949" s="2"/>
      <c r="N949" s="58"/>
      <c r="O949" s="81"/>
      <c r="P949" s="271">
        <f>'21共同生活援助（日中支援型）'!P661</f>
        <v>741</v>
      </c>
      <c r="Q949" s="272"/>
      <c r="R949" s="2" t="s">
        <v>7388</v>
      </c>
      <c r="S949" s="44"/>
      <c r="T949" s="281" t="s">
        <v>7380</v>
      </c>
      <c r="U949" s="282"/>
      <c r="V949" s="282"/>
      <c r="W949" s="282"/>
      <c r="X949" s="36"/>
      <c r="Y949" s="217"/>
      <c r="Z949" s="74"/>
      <c r="AA949" s="232"/>
      <c r="AB949" s="72"/>
      <c r="AC949" s="145"/>
      <c r="AD949" s="71"/>
      <c r="AE949" s="36"/>
      <c r="AF949" s="194"/>
      <c r="AG949" s="7"/>
      <c r="AH949" s="7"/>
      <c r="AI949" s="36"/>
      <c r="AJ949" s="7"/>
      <c r="AK949" s="37"/>
      <c r="AL949" s="98">
        <f>ROUND(ROUND(P949*Y950,0)*$AD$587,0)</f>
        <v>482</v>
      </c>
      <c r="AM949" s="66"/>
    </row>
    <row r="950" spans="1:39" ht="16.75" customHeight="1" x14ac:dyDescent="0.3">
      <c r="A950" s="99">
        <v>33</v>
      </c>
      <c r="B950" s="100" t="s">
        <v>5968</v>
      </c>
      <c r="C950" s="192" t="s">
        <v>16794</v>
      </c>
      <c r="D950" s="45"/>
      <c r="E950" s="2"/>
      <c r="F950" s="2"/>
      <c r="G950" s="2"/>
      <c r="H950" s="2"/>
      <c r="I950" s="2"/>
      <c r="J950" s="2"/>
      <c r="K950" s="44"/>
      <c r="L950" s="2"/>
      <c r="M950" s="2"/>
      <c r="N950" s="58"/>
      <c r="O950" s="81"/>
      <c r="P950" s="72"/>
      <c r="Q950" s="145"/>
      <c r="R950" s="2"/>
      <c r="S950" s="44"/>
      <c r="T950" s="284"/>
      <c r="U950" s="285"/>
      <c r="V950" s="285"/>
      <c r="W950" s="285"/>
      <c r="X950" s="136" t="s">
        <v>7404</v>
      </c>
      <c r="Y950" s="273">
        <v>0.93</v>
      </c>
      <c r="Z950" s="274"/>
      <c r="AA950" s="233"/>
      <c r="AB950" s="156"/>
      <c r="AC950" s="155"/>
      <c r="AD950" s="157"/>
      <c r="AE950" s="307" t="s">
        <v>12369</v>
      </c>
      <c r="AF950" s="225" t="s">
        <v>7358</v>
      </c>
      <c r="AG950" s="103" t="s">
        <v>7390</v>
      </c>
      <c r="AH950" s="162">
        <v>0.7</v>
      </c>
      <c r="AI950" s="162"/>
      <c r="AJ950" s="162"/>
      <c r="AK950" s="163"/>
      <c r="AL950" s="105">
        <f>ROUND(ROUND(ROUND(P949*Y950,0)*$AD$587,0)*AH950,0)</f>
        <v>337</v>
      </c>
      <c r="AM950" s="66"/>
    </row>
    <row r="951" spans="1:39" ht="16.75" customHeight="1" x14ac:dyDescent="0.3">
      <c r="A951" s="99">
        <v>33</v>
      </c>
      <c r="B951" s="100" t="s">
        <v>5967</v>
      </c>
      <c r="C951" s="192" t="s">
        <v>16793</v>
      </c>
      <c r="D951" s="128"/>
      <c r="E951" s="129"/>
      <c r="F951" s="129"/>
      <c r="G951" s="129"/>
      <c r="H951" s="129"/>
      <c r="I951" s="129"/>
      <c r="J951" s="129"/>
      <c r="K951" s="130"/>
      <c r="L951" s="2"/>
      <c r="M951" s="2"/>
      <c r="N951" s="58"/>
      <c r="O951" s="81"/>
      <c r="P951" s="185"/>
      <c r="Q951" s="2"/>
      <c r="R951" s="2"/>
      <c r="S951" s="44"/>
      <c r="T951" s="284"/>
      <c r="U951" s="285"/>
      <c r="V951" s="285"/>
      <c r="W951" s="285"/>
      <c r="X951" s="2"/>
      <c r="Y951" s="145"/>
      <c r="Z951" s="71"/>
      <c r="AA951" s="232"/>
      <c r="AB951" s="72"/>
      <c r="AC951" s="145"/>
      <c r="AD951" s="71"/>
      <c r="AE951" s="308"/>
      <c r="AF951" s="225" t="s">
        <v>7391</v>
      </c>
      <c r="AG951" s="103" t="s">
        <v>7390</v>
      </c>
      <c r="AH951" s="162">
        <v>0.5</v>
      </c>
      <c r="AI951" s="162"/>
      <c r="AJ951" s="162"/>
      <c r="AK951" s="163"/>
      <c r="AL951" s="105">
        <f>ROUND(ROUND(ROUND(P949*Y950,0)*$AD$587,0)*AH951,0)</f>
        <v>241</v>
      </c>
      <c r="AM951" s="66"/>
    </row>
    <row r="952" spans="1:39" ht="16.75" customHeight="1" x14ac:dyDescent="0.3">
      <c r="A952" s="11">
        <v>33</v>
      </c>
      <c r="B952" s="14" t="s">
        <v>5966</v>
      </c>
      <c r="C952" s="10" t="s">
        <v>16792</v>
      </c>
      <c r="D952" s="128"/>
      <c r="E952" s="129"/>
      <c r="F952" s="129"/>
      <c r="G952" s="129"/>
      <c r="H952" s="129"/>
      <c r="I952" s="129"/>
      <c r="J952" s="129"/>
      <c r="K952" s="130"/>
      <c r="L952" s="2"/>
      <c r="M952" s="2"/>
      <c r="N952" s="58"/>
      <c r="O952" s="81"/>
      <c r="P952" s="185"/>
      <c r="Q952" s="2"/>
      <c r="R952" s="2"/>
      <c r="S952" s="44"/>
      <c r="T952" s="45"/>
      <c r="U952" s="2"/>
      <c r="V952" s="2"/>
      <c r="W952" s="2"/>
      <c r="X952" s="2"/>
      <c r="Y952" s="145"/>
      <c r="Z952" s="71"/>
      <c r="AA952" s="232"/>
      <c r="AB952" s="72"/>
      <c r="AC952" s="145"/>
      <c r="AD952" s="71"/>
      <c r="AE952" s="36"/>
      <c r="AF952" s="201"/>
      <c r="AG952" s="55"/>
      <c r="AH952" s="141"/>
      <c r="AI952" s="268" t="s">
        <v>7356</v>
      </c>
      <c r="AJ952" s="53">
        <v>5</v>
      </c>
      <c r="AK952" s="181" t="s">
        <v>7357</v>
      </c>
      <c r="AL952" s="98">
        <f>ROUND(ROUND(P949*Y950,0)*$AD$587-AJ952,0)</f>
        <v>477</v>
      </c>
      <c r="AM952" s="66"/>
    </row>
    <row r="953" spans="1:39" ht="16.75" customHeight="1" x14ac:dyDescent="0.3">
      <c r="A953" s="99">
        <v>33</v>
      </c>
      <c r="B953" s="100" t="s">
        <v>5965</v>
      </c>
      <c r="C953" s="192" t="s">
        <v>16791</v>
      </c>
      <c r="D953" s="128"/>
      <c r="E953" s="129"/>
      <c r="F953" s="129"/>
      <c r="G953" s="129"/>
      <c r="H953" s="129"/>
      <c r="I953" s="129"/>
      <c r="J953" s="129"/>
      <c r="K953" s="130"/>
      <c r="L953" s="2"/>
      <c r="M953" s="2"/>
      <c r="N953" s="58"/>
      <c r="O953" s="81"/>
      <c r="P953" s="185"/>
      <c r="Q953" s="2"/>
      <c r="R953" s="2"/>
      <c r="S953" s="44"/>
      <c r="T953" s="45"/>
      <c r="U953" s="2"/>
      <c r="V953" s="2"/>
      <c r="W953" s="2"/>
      <c r="X953" s="2"/>
      <c r="Y953" s="145"/>
      <c r="Z953" s="71"/>
      <c r="AA953" s="232"/>
      <c r="AB953" s="72"/>
      <c r="AC953" s="145"/>
      <c r="AD953" s="71"/>
      <c r="AE953" s="307" t="s">
        <v>12369</v>
      </c>
      <c r="AF953" s="225" t="s">
        <v>7358</v>
      </c>
      <c r="AG953" s="103" t="s">
        <v>7390</v>
      </c>
      <c r="AH953" s="162">
        <v>0.7</v>
      </c>
      <c r="AI953" s="269"/>
      <c r="AJ953" s="136"/>
      <c r="AK953" s="75"/>
      <c r="AL953" s="105">
        <f>ROUND(ROUND(ROUND(P949*Y950,0)*$AD$587,0)*AH953-AJ952,0)</f>
        <v>332</v>
      </c>
      <c r="AM953" s="66"/>
    </row>
    <row r="954" spans="1:39" ht="16.75" customHeight="1" x14ac:dyDescent="0.3">
      <c r="A954" s="99">
        <v>33</v>
      </c>
      <c r="B954" s="100" t="s">
        <v>5964</v>
      </c>
      <c r="C954" s="192" t="s">
        <v>16790</v>
      </c>
      <c r="D954" s="128"/>
      <c r="E954" s="129"/>
      <c r="F954" s="129"/>
      <c r="G954" s="129"/>
      <c r="H954" s="129"/>
      <c r="I954" s="129"/>
      <c r="J954" s="129"/>
      <c r="K954" s="130"/>
      <c r="L954" s="2"/>
      <c r="M954" s="2"/>
      <c r="N954" s="58"/>
      <c r="O954" s="81"/>
      <c r="P954" s="185"/>
      <c r="Q954" s="2"/>
      <c r="R954" s="2"/>
      <c r="S954" s="44"/>
      <c r="T954" s="43"/>
      <c r="U954" s="8"/>
      <c r="V954" s="8"/>
      <c r="W954" s="8"/>
      <c r="X954" s="8"/>
      <c r="Y954" s="180"/>
      <c r="Z954" s="73"/>
      <c r="AA954" s="232"/>
      <c r="AB954" s="72"/>
      <c r="AC954" s="145"/>
      <c r="AD954" s="71"/>
      <c r="AE954" s="308"/>
      <c r="AF954" s="225" t="s">
        <v>7391</v>
      </c>
      <c r="AG954" s="103" t="s">
        <v>7390</v>
      </c>
      <c r="AH954" s="162">
        <v>0.5</v>
      </c>
      <c r="AI954" s="270"/>
      <c r="AJ954" s="144"/>
      <c r="AK954" s="150"/>
      <c r="AL954" s="105">
        <f>ROUND(ROUND(ROUND(P949*Y950,0)*$AD$587,0)*AH954-AJ952,0)</f>
        <v>236</v>
      </c>
      <c r="AM954" s="66"/>
    </row>
    <row r="955" spans="1:39" ht="16.75" customHeight="1" x14ac:dyDescent="0.3">
      <c r="A955" s="11">
        <v>33</v>
      </c>
      <c r="B955" s="14" t="s">
        <v>5963</v>
      </c>
      <c r="C955" s="10" t="s">
        <v>16789</v>
      </c>
      <c r="D955" s="45"/>
      <c r="E955" s="2"/>
      <c r="F955" s="2"/>
      <c r="G955" s="2"/>
      <c r="H955" s="2"/>
      <c r="I955" s="2"/>
      <c r="J955" s="2"/>
      <c r="K955" s="44"/>
      <c r="L955" s="2"/>
      <c r="M955" s="2"/>
      <c r="N955" s="58"/>
      <c r="O955" s="81"/>
      <c r="P955" s="185"/>
      <c r="Q955" s="2"/>
      <c r="R955" s="2"/>
      <c r="S955" s="44"/>
      <c r="T955" s="281" t="s">
        <v>13491</v>
      </c>
      <c r="U955" s="282"/>
      <c r="V955" s="282"/>
      <c r="W955" s="282"/>
      <c r="X955" s="2"/>
      <c r="Y955" s="145"/>
      <c r="Z955" s="71"/>
      <c r="AA955" s="232"/>
      <c r="AB955" s="72"/>
      <c r="AC955" s="145"/>
      <c r="AD955" s="71"/>
      <c r="AE955" s="36"/>
      <c r="AF955" s="194"/>
      <c r="AG955" s="7"/>
      <c r="AH955" s="7"/>
      <c r="AI955" s="36"/>
      <c r="AJ955" s="7"/>
      <c r="AK955" s="37"/>
      <c r="AL955" s="98">
        <f>ROUND(ROUND(P949*Y956,0)*$AD$587,0)</f>
        <v>493</v>
      </c>
      <c r="AM955" s="66"/>
    </row>
    <row r="956" spans="1:39" ht="16.75" customHeight="1" x14ac:dyDescent="0.3">
      <c r="A956" s="99">
        <v>33</v>
      </c>
      <c r="B956" s="100" t="s">
        <v>5962</v>
      </c>
      <c r="C956" s="192" t="s">
        <v>16788</v>
      </c>
      <c r="D956" s="45"/>
      <c r="E956" s="2"/>
      <c r="F956" s="2"/>
      <c r="G956" s="2"/>
      <c r="H956" s="2"/>
      <c r="I956" s="2"/>
      <c r="J956" s="2"/>
      <c r="K956" s="44"/>
      <c r="L956" s="2"/>
      <c r="M956" s="2"/>
      <c r="N956" s="58"/>
      <c r="O956" s="81"/>
      <c r="P956" s="185"/>
      <c r="Q956" s="2"/>
      <c r="R956" s="2"/>
      <c r="S956" s="44"/>
      <c r="T956" s="284" t="s">
        <v>7405</v>
      </c>
      <c r="U956" s="285"/>
      <c r="V956" s="285"/>
      <c r="W956" s="285"/>
      <c r="X956" s="136" t="s">
        <v>7404</v>
      </c>
      <c r="Y956" s="273">
        <v>0.95</v>
      </c>
      <c r="Z956" s="274"/>
      <c r="AA956" s="233"/>
      <c r="AB956" s="156"/>
      <c r="AC956" s="155"/>
      <c r="AD956" s="157"/>
      <c r="AE956" s="307" t="s">
        <v>12369</v>
      </c>
      <c r="AF956" s="225" t="s">
        <v>7358</v>
      </c>
      <c r="AG956" s="103" t="s">
        <v>7390</v>
      </c>
      <c r="AH956" s="162">
        <v>0.7</v>
      </c>
      <c r="AI956" s="162"/>
      <c r="AJ956" s="162"/>
      <c r="AK956" s="163"/>
      <c r="AL956" s="105">
        <f>ROUND(ROUND(ROUND(P949*Y956,0)*$AD$587,0)*AH956,0)</f>
        <v>345</v>
      </c>
      <c r="AM956" s="66"/>
    </row>
    <row r="957" spans="1:39" ht="16.75" customHeight="1" x14ac:dyDescent="0.3">
      <c r="A957" s="99">
        <v>33</v>
      </c>
      <c r="B957" s="100" t="s">
        <v>5961</v>
      </c>
      <c r="C957" s="192" t="s">
        <v>16787</v>
      </c>
      <c r="D957" s="128"/>
      <c r="E957" s="129"/>
      <c r="F957" s="129"/>
      <c r="G957" s="129"/>
      <c r="H957" s="129"/>
      <c r="I957" s="129"/>
      <c r="J957" s="129"/>
      <c r="K957" s="130"/>
      <c r="L957" s="2"/>
      <c r="M957" s="2"/>
      <c r="N957" s="58"/>
      <c r="O957" s="81"/>
      <c r="P957" s="185"/>
      <c r="Q957" s="2"/>
      <c r="R957" s="2"/>
      <c r="S957" s="44"/>
      <c r="T957" s="284"/>
      <c r="U957" s="285"/>
      <c r="V957" s="285"/>
      <c r="W957" s="285"/>
      <c r="X957" s="2"/>
      <c r="Y957" s="145"/>
      <c r="Z957" s="71"/>
      <c r="AA957" s="232"/>
      <c r="AB957" s="72"/>
      <c r="AC957" s="145"/>
      <c r="AD957" s="71"/>
      <c r="AE957" s="308"/>
      <c r="AF957" s="225" t="s">
        <v>7391</v>
      </c>
      <c r="AG957" s="103" t="s">
        <v>7390</v>
      </c>
      <c r="AH957" s="162">
        <v>0.5</v>
      </c>
      <c r="AI957" s="162"/>
      <c r="AJ957" s="162"/>
      <c r="AK957" s="163"/>
      <c r="AL957" s="105">
        <f>ROUND(ROUND(ROUND(P949*Y956,0)*$AD$587,0)*AH957,0)</f>
        <v>247</v>
      </c>
      <c r="AM957" s="66"/>
    </row>
    <row r="958" spans="1:39" ht="16.75" customHeight="1" x14ac:dyDescent="0.3">
      <c r="A958" s="11">
        <v>33</v>
      </c>
      <c r="B958" s="14" t="s">
        <v>5960</v>
      </c>
      <c r="C958" s="10" t="s">
        <v>16786</v>
      </c>
      <c r="D958" s="128"/>
      <c r="E958" s="129"/>
      <c r="F958" s="129"/>
      <c r="G958" s="129"/>
      <c r="H958" s="129"/>
      <c r="I958" s="129"/>
      <c r="J958" s="129"/>
      <c r="K958" s="130"/>
      <c r="L958" s="2"/>
      <c r="M958" s="2"/>
      <c r="N958" s="58"/>
      <c r="O958" s="81"/>
      <c r="P958" s="185"/>
      <c r="Q958" s="2"/>
      <c r="R958" s="2"/>
      <c r="S958" s="44"/>
      <c r="T958" s="45"/>
      <c r="U958" s="2"/>
      <c r="V958" s="2"/>
      <c r="W958" s="2"/>
      <c r="X958" s="2"/>
      <c r="Y958" s="145"/>
      <c r="Z958" s="71"/>
      <c r="AA958" s="232"/>
      <c r="AB958" s="72"/>
      <c r="AC958" s="145"/>
      <c r="AD958" s="71"/>
      <c r="AE958" s="36"/>
      <c r="AF958" s="201"/>
      <c r="AG958" s="55"/>
      <c r="AH958" s="141"/>
      <c r="AI958" s="268" t="s">
        <v>7356</v>
      </c>
      <c r="AJ958" s="53">
        <v>5</v>
      </c>
      <c r="AK958" s="181" t="s">
        <v>7357</v>
      </c>
      <c r="AL958" s="98">
        <f>ROUND(ROUND(P949*Y956,0)*$AD$587-AJ958,0)</f>
        <v>488</v>
      </c>
      <c r="AM958" s="66"/>
    </row>
    <row r="959" spans="1:39" ht="16.75" customHeight="1" x14ac:dyDescent="0.3">
      <c r="A959" s="99">
        <v>33</v>
      </c>
      <c r="B959" s="100" t="s">
        <v>5959</v>
      </c>
      <c r="C959" s="192" t="s">
        <v>16785</v>
      </c>
      <c r="D959" s="128"/>
      <c r="E959" s="129"/>
      <c r="F959" s="129"/>
      <c r="G959" s="129"/>
      <c r="H959" s="129"/>
      <c r="I959" s="129"/>
      <c r="J959" s="129"/>
      <c r="K959" s="130"/>
      <c r="L959" s="2"/>
      <c r="M959" s="2"/>
      <c r="N959" s="58"/>
      <c r="O959" s="81"/>
      <c r="P959" s="185"/>
      <c r="Q959" s="2"/>
      <c r="R959" s="2"/>
      <c r="S959" s="44"/>
      <c r="T959" s="45"/>
      <c r="U959" s="2"/>
      <c r="V959" s="2"/>
      <c r="W959" s="2"/>
      <c r="X959" s="2"/>
      <c r="Y959" s="145"/>
      <c r="Z959" s="71"/>
      <c r="AA959" s="232"/>
      <c r="AB959" s="72"/>
      <c r="AC959" s="145"/>
      <c r="AD959" s="71"/>
      <c r="AE959" s="307" t="s">
        <v>12369</v>
      </c>
      <c r="AF959" s="225" t="s">
        <v>7358</v>
      </c>
      <c r="AG959" s="103" t="s">
        <v>7390</v>
      </c>
      <c r="AH959" s="162">
        <v>0.7</v>
      </c>
      <c r="AI959" s="269"/>
      <c r="AJ959" s="136"/>
      <c r="AK959" s="75"/>
      <c r="AL959" s="105">
        <f>ROUND(ROUND(ROUND(P949*Y956,0)*$AD$587,0)*AH959-AJ958,0)</f>
        <v>340</v>
      </c>
      <c r="AM959" s="66"/>
    </row>
    <row r="960" spans="1:39" ht="16.75" customHeight="1" x14ac:dyDescent="0.3">
      <c r="A960" s="99">
        <v>33</v>
      </c>
      <c r="B960" s="100" t="s">
        <v>5958</v>
      </c>
      <c r="C960" s="192" t="s">
        <v>16784</v>
      </c>
      <c r="D960" s="128"/>
      <c r="E960" s="129"/>
      <c r="F960" s="129"/>
      <c r="G960" s="129"/>
      <c r="H960" s="129"/>
      <c r="I960" s="129"/>
      <c r="J960" s="129"/>
      <c r="K960" s="130"/>
      <c r="L960" s="2"/>
      <c r="M960" s="2"/>
      <c r="N960" s="58"/>
      <c r="O960" s="81"/>
      <c r="P960" s="185"/>
      <c r="Q960" s="2"/>
      <c r="R960" s="2"/>
      <c r="S960" s="44"/>
      <c r="T960" s="43"/>
      <c r="U960" s="8"/>
      <c r="V960" s="8"/>
      <c r="W960" s="8"/>
      <c r="X960" s="8"/>
      <c r="Y960" s="180"/>
      <c r="Z960" s="73"/>
      <c r="AA960" s="232"/>
      <c r="AB960" s="72"/>
      <c r="AC960" s="145"/>
      <c r="AD960" s="71"/>
      <c r="AE960" s="308"/>
      <c r="AF960" s="225" t="s">
        <v>7391</v>
      </c>
      <c r="AG960" s="103" t="s">
        <v>7390</v>
      </c>
      <c r="AH960" s="162">
        <v>0.5</v>
      </c>
      <c r="AI960" s="270"/>
      <c r="AJ960" s="144"/>
      <c r="AK960" s="150"/>
      <c r="AL960" s="105">
        <f>ROUND(ROUND(ROUND(P949*Y956,0)*$AD$587,0)*AH960-AJ958,0)</f>
        <v>242</v>
      </c>
      <c r="AM960" s="66"/>
    </row>
    <row r="961" spans="1:39" ht="16.75" customHeight="1" x14ac:dyDescent="0.3">
      <c r="A961" s="11">
        <v>33</v>
      </c>
      <c r="B961" s="14" t="s">
        <v>5957</v>
      </c>
      <c r="C961" s="10" t="s">
        <v>16783</v>
      </c>
      <c r="D961" s="45"/>
      <c r="E961" s="2"/>
      <c r="F961" s="2"/>
      <c r="G961" s="2"/>
      <c r="H961" s="2"/>
      <c r="I961" s="2"/>
      <c r="J961" s="2"/>
      <c r="K961" s="44"/>
      <c r="L961" s="2"/>
      <c r="M961" s="2"/>
      <c r="N961" s="58"/>
      <c r="O961" s="81"/>
      <c r="P961" s="167" t="s">
        <v>12784</v>
      </c>
      <c r="Q961" s="36"/>
      <c r="R961" s="36"/>
      <c r="S961" s="50"/>
      <c r="T961" s="49"/>
      <c r="U961" s="36"/>
      <c r="V961" s="36"/>
      <c r="W961" s="36"/>
      <c r="X961" s="36"/>
      <c r="Y961" s="217"/>
      <c r="Z961" s="50"/>
      <c r="AA961" s="12"/>
      <c r="AB961" s="45"/>
      <c r="AC961" s="2"/>
      <c r="AD961" s="44"/>
      <c r="AE961" s="36"/>
      <c r="AF961" s="53"/>
      <c r="AG961" s="36"/>
      <c r="AH961" s="36"/>
      <c r="AI961" s="36"/>
      <c r="AJ961" s="36"/>
      <c r="AK961" s="50"/>
      <c r="AL961" s="98">
        <f>ROUND(P967*$AD$587,0)</f>
        <v>458</v>
      </c>
      <c r="AM961" s="16"/>
    </row>
    <row r="962" spans="1:39" ht="16.75" customHeight="1" x14ac:dyDescent="0.3">
      <c r="A962" s="99">
        <v>33</v>
      </c>
      <c r="B962" s="100" t="s">
        <v>5956</v>
      </c>
      <c r="C962" s="192" t="s">
        <v>16782</v>
      </c>
      <c r="D962" s="45"/>
      <c r="E962" s="2"/>
      <c r="F962" s="2"/>
      <c r="G962" s="2"/>
      <c r="H962" s="2"/>
      <c r="I962" s="2"/>
      <c r="J962" s="2"/>
      <c r="K962" s="44"/>
      <c r="L962" s="2"/>
      <c r="M962" s="2"/>
      <c r="N962" s="58"/>
      <c r="O962" s="81"/>
      <c r="P962" s="185"/>
      <c r="Q962" s="2"/>
      <c r="R962" s="2"/>
      <c r="S962" s="44"/>
      <c r="T962" s="45"/>
      <c r="U962" s="2"/>
      <c r="V962" s="2"/>
      <c r="W962" s="2"/>
      <c r="X962" s="2"/>
      <c r="Y962" s="145"/>
      <c r="Z962" s="71"/>
      <c r="AA962" s="232"/>
      <c r="AB962" s="72"/>
      <c r="AC962" s="145"/>
      <c r="AD962" s="71"/>
      <c r="AE962" s="307" t="s">
        <v>12369</v>
      </c>
      <c r="AF962" s="225" t="s">
        <v>7358</v>
      </c>
      <c r="AG962" s="103" t="s">
        <v>7390</v>
      </c>
      <c r="AH962" s="162">
        <v>0.7</v>
      </c>
      <c r="AI962" s="162"/>
      <c r="AJ962" s="162"/>
      <c r="AK962" s="163"/>
      <c r="AL962" s="105">
        <f>ROUND(ROUND(P967*$AD$587,0)*AH962,0)</f>
        <v>321</v>
      </c>
      <c r="AM962" s="16"/>
    </row>
    <row r="963" spans="1:39" ht="16.75" customHeight="1" x14ac:dyDescent="0.3">
      <c r="A963" s="99">
        <v>33</v>
      </c>
      <c r="B963" s="100" t="s">
        <v>5955</v>
      </c>
      <c r="C963" s="192" t="s">
        <v>16781</v>
      </c>
      <c r="D963" s="128"/>
      <c r="E963" s="129"/>
      <c r="F963" s="129"/>
      <c r="G963" s="129"/>
      <c r="H963" s="129"/>
      <c r="I963" s="129"/>
      <c r="J963" s="129"/>
      <c r="K963" s="130"/>
      <c r="L963" s="2"/>
      <c r="M963" s="2"/>
      <c r="N963" s="58"/>
      <c r="O963" s="81"/>
      <c r="P963" s="185"/>
      <c r="Q963" s="2"/>
      <c r="R963" s="2"/>
      <c r="S963" s="44"/>
      <c r="T963" s="45"/>
      <c r="U963" s="2"/>
      <c r="V963" s="2"/>
      <c r="W963" s="2"/>
      <c r="X963" s="2"/>
      <c r="Y963" s="145"/>
      <c r="Z963" s="71"/>
      <c r="AA963" s="232"/>
      <c r="AB963" s="72"/>
      <c r="AC963" s="145"/>
      <c r="AD963" s="71"/>
      <c r="AE963" s="308"/>
      <c r="AF963" s="225" t="s">
        <v>7391</v>
      </c>
      <c r="AG963" s="103" t="s">
        <v>7390</v>
      </c>
      <c r="AH963" s="162">
        <v>0.5</v>
      </c>
      <c r="AI963" s="162"/>
      <c r="AJ963" s="162"/>
      <c r="AK963" s="163"/>
      <c r="AL963" s="105">
        <f>ROUND(ROUND(P967*$AD$587,0)*AH963,0)</f>
        <v>229</v>
      </c>
      <c r="AM963" s="66"/>
    </row>
    <row r="964" spans="1:39" ht="16.75" customHeight="1" x14ac:dyDescent="0.3">
      <c r="A964" s="11">
        <v>33</v>
      </c>
      <c r="B964" s="14" t="s">
        <v>5954</v>
      </c>
      <c r="C964" s="10" t="s">
        <v>16780</v>
      </c>
      <c r="D964" s="128"/>
      <c r="E964" s="129"/>
      <c r="F964" s="129"/>
      <c r="G964" s="129"/>
      <c r="H964" s="129"/>
      <c r="I964" s="129"/>
      <c r="J964" s="129"/>
      <c r="K964" s="130"/>
      <c r="L964" s="2"/>
      <c r="M964" s="2"/>
      <c r="N964" s="58"/>
      <c r="O964" s="81"/>
      <c r="P964" s="185"/>
      <c r="Q964" s="2"/>
      <c r="R964" s="2"/>
      <c r="S964" s="44"/>
      <c r="T964" s="45"/>
      <c r="U964" s="2"/>
      <c r="V964" s="2"/>
      <c r="W964" s="2"/>
      <c r="X964" s="2"/>
      <c r="Y964" s="145"/>
      <c r="Z964" s="71"/>
      <c r="AA964" s="232"/>
      <c r="AB964" s="72"/>
      <c r="AC964" s="145"/>
      <c r="AD964" s="71"/>
      <c r="AE964" s="36"/>
      <c r="AF964" s="201"/>
      <c r="AG964" s="55"/>
      <c r="AH964" s="141"/>
      <c r="AI964" s="268" t="s">
        <v>7356</v>
      </c>
      <c r="AJ964" s="53">
        <v>5</v>
      </c>
      <c r="AK964" s="181" t="s">
        <v>7357</v>
      </c>
      <c r="AL964" s="98">
        <f>ROUND(P967*$AD$587-AJ964,0)</f>
        <v>453</v>
      </c>
      <c r="AM964" s="66"/>
    </row>
    <row r="965" spans="1:39" ht="16.75" customHeight="1" x14ac:dyDescent="0.3">
      <c r="A965" s="99">
        <v>33</v>
      </c>
      <c r="B965" s="100" t="s">
        <v>5953</v>
      </c>
      <c r="C965" s="192" t="s">
        <v>16779</v>
      </c>
      <c r="D965" s="128"/>
      <c r="E965" s="129"/>
      <c r="F965" s="129"/>
      <c r="G965" s="129"/>
      <c r="H965" s="129"/>
      <c r="I965" s="129"/>
      <c r="J965" s="129"/>
      <c r="K965" s="130"/>
      <c r="L965" s="2"/>
      <c r="M965" s="2"/>
      <c r="N965" s="58"/>
      <c r="O965" s="81"/>
      <c r="P965" s="185"/>
      <c r="Q965" s="2"/>
      <c r="R965" s="2"/>
      <c r="S965" s="44"/>
      <c r="T965" s="45"/>
      <c r="U965" s="2"/>
      <c r="V965" s="2"/>
      <c r="W965" s="2"/>
      <c r="X965" s="2"/>
      <c r="Y965" s="145"/>
      <c r="Z965" s="71"/>
      <c r="AA965" s="232"/>
      <c r="AB965" s="72"/>
      <c r="AC965" s="145"/>
      <c r="AD965" s="71"/>
      <c r="AE965" s="307" t="s">
        <v>12369</v>
      </c>
      <c r="AF965" s="225" t="s">
        <v>7358</v>
      </c>
      <c r="AG965" s="103" t="s">
        <v>7390</v>
      </c>
      <c r="AH965" s="162">
        <v>0.7</v>
      </c>
      <c r="AI965" s="269"/>
      <c r="AJ965" s="136"/>
      <c r="AK965" s="75"/>
      <c r="AL965" s="105">
        <f>ROUND(ROUND(P967*$AD$587,0)*AH965-AJ964,0)</f>
        <v>316</v>
      </c>
      <c r="AM965" s="66"/>
    </row>
    <row r="966" spans="1:39" ht="16.75" customHeight="1" x14ac:dyDescent="0.3">
      <c r="A966" s="99">
        <v>33</v>
      </c>
      <c r="B966" s="100" t="s">
        <v>5952</v>
      </c>
      <c r="C966" s="192" t="s">
        <v>16778</v>
      </c>
      <c r="D966" s="128"/>
      <c r="E966" s="129"/>
      <c r="F966" s="129"/>
      <c r="G966" s="129"/>
      <c r="H966" s="129"/>
      <c r="I966" s="129"/>
      <c r="J966" s="129"/>
      <c r="K966" s="130"/>
      <c r="L966" s="2"/>
      <c r="M966" s="2"/>
      <c r="N966" s="58"/>
      <c r="O966" s="81"/>
      <c r="P966" s="185"/>
      <c r="Q966" s="2"/>
      <c r="R966" s="2"/>
      <c r="S966" s="44"/>
      <c r="T966" s="45"/>
      <c r="U966" s="2"/>
      <c r="V966" s="2"/>
      <c r="W966" s="2"/>
      <c r="X966" s="2"/>
      <c r="Y966" s="145"/>
      <c r="Z966" s="71"/>
      <c r="AA966" s="232"/>
      <c r="AB966" s="72"/>
      <c r="AC966" s="145"/>
      <c r="AD966" s="71"/>
      <c r="AE966" s="308"/>
      <c r="AF966" s="225" t="s">
        <v>7391</v>
      </c>
      <c r="AG966" s="103" t="s">
        <v>7390</v>
      </c>
      <c r="AH966" s="162">
        <v>0.5</v>
      </c>
      <c r="AI966" s="270"/>
      <c r="AJ966" s="144"/>
      <c r="AK966" s="150"/>
      <c r="AL966" s="105">
        <f>ROUND(ROUND(P967*$AD$587,0)*AH966-AJ964,0)</f>
        <v>224</v>
      </c>
      <c r="AM966" s="66"/>
    </row>
    <row r="967" spans="1:39" ht="16.75" customHeight="1" x14ac:dyDescent="0.3">
      <c r="A967" s="11">
        <v>33</v>
      </c>
      <c r="B967" s="14" t="s">
        <v>5951</v>
      </c>
      <c r="C967" s="10" t="s">
        <v>16777</v>
      </c>
      <c r="D967" s="45"/>
      <c r="E967" s="2"/>
      <c r="F967" s="2"/>
      <c r="G967" s="2"/>
      <c r="H967" s="2"/>
      <c r="I967" s="2"/>
      <c r="J967" s="2"/>
      <c r="K967" s="44"/>
      <c r="L967" s="2"/>
      <c r="M967" s="2"/>
      <c r="N967" s="58"/>
      <c r="O967" s="81"/>
      <c r="P967" s="271">
        <f>'21共同生活援助（日中支援型）'!P679</f>
        <v>654</v>
      </c>
      <c r="Q967" s="272"/>
      <c r="R967" s="2" t="s">
        <v>7388</v>
      </c>
      <c r="S967" s="44"/>
      <c r="T967" s="281" t="s">
        <v>7380</v>
      </c>
      <c r="U967" s="282"/>
      <c r="V967" s="282"/>
      <c r="W967" s="282"/>
      <c r="X967" s="36"/>
      <c r="Y967" s="217"/>
      <c r="Z967" s="74"/>
      <c r="AA967" s="232"/>
      <c r="AB967" s="72"/>
      <c r="AC967" s="145"/>
      <c r="AD967" s="71"/>
      <c r="AE967" s="36"/>
      <c r="AF967" s="194"/>
      <c r="AG967" s="7"/>
      <c r="AH967" s="7"/>
      <c r="AI967" s="36"/>
      <c r="AJ967" s="7"/>
      <c r="AK967" s="37"/>
      <c r="AL967" s="98">
        <f>ROUND(ROUND(P967*Y968,0)*$AD$587,0)</f>
        <v>426</v>
      </c>
      <c r="AM967" s="66"/>
    </row>
    <row r="968" spans="1:39" ht="16.75" customHeight="1" x14ac:dyDescent="0.3">
      <c r="A968" s="99">
        <v>33</v>
      </c>
      <c r="B968" s="100" t="s">
        <v>5950</v>
      </c>
      <c r="C968" s="192" t="s">
        <v>16776</v>
      </c>
      <c r="D968" s="45"/>
      <c r="E968" s="2"/>
      <c r="F968" s="2"/>
      <c r="G968" s="2"/>
      <c r="H968" s="2"/>
      <c r="I968" s="2"/>
      <c r="J968" s="2"/>
      <c r="K968" s="44"/>
      <c r="L968" s="2"/>
      <c r="M968" s="2"/>
      <c r="N968" s="58"/>
      <c r="O968" s="81"/>
      <c r="P968" s="72"/>
      <c r="Q968" s="145"/>
      <c r="R968" s="2"/>
      <c r="S968" s="44"/>
      <c r="T968" s="284"/>
      <c r="U968" s="285"/>
      <c r="V968" s="285"/>
      <c r="W968" s="285"/>
      <c r="X968" s="136" t="s">
        <v>7404</v>
      </c>
      <c r="Y968" s="273">
        <v>0.93</v>
      </c>
      <c r="Z968" s="274"/>
      <c r="AA968" s="233"/>
      <c r="AB968" s="156"/>
      <c r="AC968" s="155"/>
      <c r="AD968" s="157"/>
      <c r="AE968" s="307" t="s">
        <v>12369</v>
      </c>
      <c r="AF968" s="225" t="s">
        <v>7358</v>
      </c>
      <c r="AG968" s="103" t="s">
        <v>7390</v>
      </c>
      <c r="AH968" s="162">
        <v>0.7</v>
      </c>
      <c r="AI968" s="162"/>
      <c r="AJ968" s="162"/>
      <c r="AK968" s="163"/>
      <c r="AL968" s="105">
        <f>ROUND(ROUND(ROUND(P967*Y968,0)*$AD$587,0)*AH968,0)</f>
        <v>298</v>
      </c>
      <c r="AM968" s="66"/>
    </row>
    <row r="969" spans="1:39" ht="16.75" customHeight="1" x14ac:dyDescent="0.3">
      <c r="A969" s="99">
        <v>33</v>
      </c>
      <c r="B969" s="100" t="s">
        <v>5949</v>
      </c>
      <c r="C969" s="192" t="s">
        <v>16775</v>
      </c>
      <c r="D969" s="128"/>
      <c r="E969" s="129"/>
      <c r="F969" s="129"/>
      <c r="G969" s="129"/>
      <c r="H969" s="129"/>
      <c r="I969" s="129"/>
      <c r="J969" s="129"/>
      <c r="K969" s="130"/>
      <c r="L969" s="2"/>
      <c r="M969" s="2"/>
      <c r="N969" s="58"/>
      <c r="O969" s="81"/>
      <c r="P969" s="185"/>
      <c r="Q969" s="2"/>
      <c r="R969" s="2"/>
      <c r="S969" s="44"/>
      <c r="T969" s="284"/>
      <c r="U969" s="285"/>
      <c r="V969" s="285"/>
      <c r="W969" s="285"/>
      <c r="X969" s="2"/>
      <c r="Y969" s="145"/>
      <c r="Z969" s="71"/>
      <c r="AA969" s="232"/>
      <c r="AB969" s="72"/>
      <c r="AC969" s="145"/>
      <c r="AD969" s="71"/>
      <c r="AE969" s="308"/>
      <c r="AF969" s="225" t="s">
        <v>7391</v>
      </c>
      <c r="AG969" s="103" t="s">
        <v>7390</v>
      </c>
      <c r="AH969" s="162">
        <v>0.5</v>
      </c>
      <c r="AI969" s="162"/>
      <c r="AJ969" s="162"/>
      <c r="AK969" s="163"/>
      <c r="AL969" s="105">
        <f>ROUND(ROUND(ROUND(P967*Y968,0)*$AD$587,0)*AH969,0)</f>
        <v>213</v>
      </c>
      <c r="AM969" s="66"/>
    </row>
    <row r="970" spans="1:39" ht="16.75" customHeight="1" x14ac:dyDescent="0.3">
      <c r="A970" s="11">
        <v>33</v>
      </c>
      <c r="B970" s="14" t="s">
        <v>5948</v>
      </c>
      <c r="C970" s="10" t="s">
        <v>16774</v>
      </c>
      <c r="D970" s="128"/>
      <c r="E970" s="129"/>
      <c r="F970" s="129"/>
      <c r="G970" s="129"/>
      <c r="H970" s="129"/>
      <c r="I970" s="129"/>
      <c r="J970" s="129"/>
      <c r="K970" s="130"/>
      <c r="L970" s="2"/>
      <c r="M970" s="2"/>
      <c r="N970" s="58"/>
      <c r="O970" s="81"/>
      <c r="P970" s="185"/>
      <c r="Q970" s="2"/>
      <c r="R970" s="2"/>
      <c r="S970" s="44"/>
      <c r="T970" s="45"/>
      <c r="U970" s="2"/>
      <c r="V970" s="2"/>
      <c r="W970" s="2"/>
      <c r="X970" s="2"/>
      <c r="Y970" s="145"/>
      <c r="Z970" s="71"/>
      <c r="AA970" s="232"/>
      <c r="AB970" s="72"/>
      <c r="AC970" s="145"/>
      <c r="AD970" s="71"/>
      <c r="AE970" s="36"/>
      <c r="AF970" s="201"/>
      <c r="AG970" s="55"/>
      <c r="AH970" s="141"/>
      <c r="AI970" s="268" t="s">
        <v>7356</v>
      </c>
      <c r="AJ970" s="53">
        <v>5</v>
      </c>
      <c r="AK970" s="181" t="s">
        <v>7357</v>
      </c>
      <c r="AL970" s="98">
        <f>ROUND(ROUND(P967*Y968,0)*$AD$587-AJ970,0)</f>
        <v>421</v>
      </c>
      <c r="AM970" s="66"/>
    </row>
    <row r="971" spans="1:39" ht="16.75" customHeight="1" x14ac:dyDescent="0.3">
      <c r="A971" s="99">
        <v>33</v>
      </c>
      <c r="B971" s="100" t="s">
        <v>5947</v>
      </c>
      <c r="C971" s="192" t="s">
        <v>16773</v>
      </c>
      <c r="D971" s="128"/>
      <c r="E971" s="129"/>
      <c r="F971" s="129"/>
      <c r="G971" s="129"/>
      <c r="H971" s="129"/>
      <c r="I971" s="129"/>
      <c r="J971" s="129"/>
      <c r="K971" s="130"/>
      <c r="L971" s="2"/>
      <c r="M971" s="2"/>
      <c r="N971" s="58"/>
      <c r="O971" s="81"/>
      <c r="P971" s="185"/>
      <c r="Q971" s="2"/>
      <c r="R971" s="2"/>
      <c r="S971" s="44"/>
      <c r="T971" s="45"/>
      <c r="U971" s="2"/>
      <c r="V971" s="2"/>
      <c r="W971" s="2"/>
      <c r="X971" s="2"/>
      <c r="Y971" s="145"/>
      <c r="Z971" s="71"/>
      <c r="AA971" s="232"/>
      <c r="AB971" s="72"/>
      <c r="AC971" s="145"/>
      <c r="AD971" s="71"/>
      <c r="AE971" s="307" t="s">
        <v>12369</v>
      </c>
      <c r="AF971" s="225" t="s">
        <v>7358</v>
      </c>
      <c r="AG971" s="103" t="s">
        <v>7390</v>
      </c>
      <c r="AH971" s="162">
        <v>0.7</v>
      </c>
      <c r="AI971" s="269"/>
      <c r="AJ971" s="136"/>
      <c r="AK971" s="75"/>
      <c r="AL971" s="105">
        <f>ROUND(ROUND(ROUND(P967*Y968,0)*$AD$587,0)*AH971-AJ970,0)</f>
        <v>293</v>
      </c>
      <c r="AM971" s="66"/>
    </row>
    <row r="972" spans="1:39" ht="16.75" customHeight="1" x14ac:dyDescent="0.3">
      <c r="A972" s="99">
        <v>33</v>
      </c>
      <c r="B972" s="100" t="s">
        <v>5946</v>
      </c>
      <c r="C972" s="192" t="s">
        <v>16772</v>
      </c>
      <c r="D972" s="128"/>
      <c r="E972" s="129"/>
      <c r="F972" s="129"/>
      <c r="G972" s="129"/>
      <c r="H972" s="129"/>
      <c r="I972" s="129"/>
      <c r="J972" s="129"/>
      <c r="K972" s="130"/>
      <c r="L972" s="2"/>
      <c r="M972" s="2"/>
      <c r="N972" s="58"/>
      <c r="O972" s="81"/>
      <c r="P972" s="185"/>
      <c r="Q972" s="2"/>
      <c r="R972" s="2"/>
      <c r="S972" s="44"/>
      <c r="T972" s="43"/>
      <c r="U972" s="8"/>
      <c r="V972" s="8"/>
      <c r="W972" s="8"/>
      <c r="X972" s="8"/>
      <c r="Y972" s="180"/>
      <c r="Z972" s="73"/>
      <c r="AA972" s="232"/>
      <c r="AB972" s="72"/>
      <c r="AC972" s="145"/>
      <c r="AD972" s="71"/>
      <c r="AE972" s="308"/>
      <c r="AF972" s="225" t="s">
        <v>7391</v>
      </c>
      <c r="AG972" s="103" t="s">
        <v>7390</v>
      </c>
      <c r="AH972" s="162">
        <v>0.5</v>
      </c>
      <c r="AI972" s="270"/>
      <c r="AJ972" s="144"/>
      <c r="AK972" s="150"/>
      <c r="AL972" s="105">
        <f>ROUND(ROUND(ROUND(P967*Y968,0)*$AD$587,0)*AH972-AJ970,0)</f>
        <v>208</v>
      </c>
      <c r="AM972" s="66"/>
    </row>
    <row r="973" spans="1:39" ht="16.75" customHeight="1" x14ac:dyDescent="0.3">
      <c r="A973" s="11">
        <v>33</v>
      </c>
      <c r="B973" s="14" t="s">
        <v>5945</v>
      </c>
      <c r="C973" s="10" t="s">
        <v>16771</v>
      </c>
      <c r="D973" s="45"/>
      <c r="E973" s="2"/>
      <c r="F973" s="2"/>
      <c r="G973" s="2"/>
      <c r="H973" s="2"/>
      <c r="I973" s="2"/>
      <c r="J973" s="2"/>
      <c r="K973" s="44"/>
      <c r="L973" s="2"/>
      <c r="M973" s="2"/>
      <c r="N973" s="58"/>
      <c r="O973" s="81"/>
      <c r="P973" s="185"/>
      <c r="Q973" s="2"/>
      <c r="R973" s="2"/>
      <c r="S973" s="44"/>
      <c r="T973" s="281" t="s">
        <v>13491</v>
      </c>
      <c r="U973" s="282"/>
      <c r="V973" s="282"/>
      <c r="W973" s="282"/>
      <c r="X973" s="2"/>
      <c r="Y973" s="145"/>
      <c r="Z973" s="71"/>
      <c r="AA973" s="232"/>
      <c r="AB973" s="72"/>
      <c r="AC973" s="145"/>
      <c r="AD973" s="71"/>
      <c r="AE973" s="36"/>
      <c r="AF973" s="194"/>
      <c r="AG973" s="7"/>
      <c r="AH973" s="7"/>
      <c r="AI973" s="36"/>
      <c r="AJ973" s="7"/>
      <c r="AK973" s="37"/>
      <c r="AL973" s="98">
        <f>ROUND(ROUND(P967*Y974,0)*$AD$587,0)</f>
        <v>435</v>
      </c>
      <c r="AM973" s="66"/>
    </row>
    <row r="974" spans="1:39" ht="16.75" customHeight="1" x14ac:dyDescent="0.3">
      <c r="A974" s="99">
        <v>33</v>
      </c>
      <c r="B974" s="100" t="s">
        <v>5944</v>
      </c>
      <c r="C974" s="192" t="s">
        <v>16770</v>
      </c>
      <c r="D974" s="45"/>
      <c r="E974" s="2"/>
      <c r="F974" s="2"/>
      <c r="G974" s="2"/>
      <c r="H974" s="2"/>
      <c r="I974" s="2"/>
      <c r="J974" s="2"/>
      <c r="K974" s="44"/>
      <c r="L974" s="2"/>
      <c r="M974" s="2"/>
      <c r="N974" s="58"/>
      <c r="O974" s="81"/>
      <c r="P974" s="185"/>
      <c r="Q974" s="2"/>
      <c r="R974" s="2"/>
      <c r="S974" s="44"/>
      <c r="T974" s="284" t="s">
        <v>7405</v>
      </c>
      <c r="U974" s="285"/>
      <c r="V974" s="285"/>
      <c r="W974" s="285"/>
      <c r="X974" s="136" t="s">
        <v>7404</v>
      </c>
      <c r="Y974" s="273">
        <v>0.95</v>
      </c>
      <c r="Z974" s="274"/>
      <c r="AA974" s="233"/>
      <c r="AB974" s="156"/>
      <c r="AC974" s="155"/>
      <c r="AD974" s="157"/>
      <c r="AE974" s="307" t="s">
        <v>12369</v>
      </c>
      <c r="AF974" s="225" t="s">
        <v>7358</v>
      </c>
      <c r="AG974" s="103" t="s">
        <v>7390</v>
      </c>
      <c r="AH974" s="162">
        <v>0.7</v>
      </c>
      <c r="AI974" s="162"/>
      <c r="AJ974" s="162"/>
      <c r="AK974" s="163"/>
      <c r="AL974" s="105">
        <f>ROUND(ROUND(ROUND(P967*Y974,0)*$AD$587,0)*AH974,0)</f>
        <v>305</v>
      </c>
      <c r="AM974" s="66"/>
    </row>
    <row r="975" spans="1:39" ht="16.75" customHeight="1" x14ac:dyDescent="0.3">
      <c r="A975" s="99">
        <v>33</v>
      </c>
      <c r="B975" s="100" t="s">
        <v>5943</v>
      </c>
      <c r="C975" s="192" t="s">
        <v>16769</v>
      </c>
      <c r="D975" s="128"/>
      <c r="E975" s="129"/>
      <c r="F975" s="129"/>
      <c r="G975" s="129"/>
      <c r="H975" s="129"/>
      <c r="I975" s="129"/>
      <c r="J975" s="129"/>
      <c r="K975" s="130"/>
      <c r="L975" s="2"/>
      <c r="M975" s="2"/>
      <c r="N975" s="58"/>
      <c r="O975" s="81"/>
      <c r="P975" s="185"/>
      <c r="Q975" s="2"/>
      <c r="R975" s="2"/>
      <c r="S975" s="44"/>
      <c r="T975" s="284"/>
      <c r="U975" s="285"/>
      <c r="V975" s="285"/>
      <c r="W975" s="285"/>
      <c r="X975" s="2"/>
      <c r="Y975" s="145"/>
      <c r="Z975" s="71"/>
      <c r="AA975" s="232"/>
      <c r="AB975" s="72"/>
      <c r="AC975" s="145"/>
      <c r="AD975" s="71"/>
      <c r="AE975" s="308"/>
      <c r="AF975" s="225" t="s">
        <v>7391</v>
      </c>
      <c r="AG975" s="103" t="s">
        <v>7390</v>
      </c>
      <c r="AH975" s="162">
        <v>0.5</v>
      </c>
      <c r="AI975" s="162"/>
      <c r="AJ975" s="162"/>
      <c r="AK975" s="163"/>
      <c r="AL975" s="105">
        <f>ROUND(ROUND(ROUND(P967*Y974,0)*$AD$587,0)*AH975,0)</f>
        <v>218</v>
      </c>
      <c r="AM975" s="66"/>
    </row>
    <row r="976" spans="1:39" ht="16.75" customHeight="1" x14ac:dyDescent="0.3">
      <c r="A976" s="11">
        <v>33</v>
      </c>
      <c r="B976" s="14" t="s">
        <v>5942</v>
      </c>
      <c r="C976" s="10" t="s">
        <v>16768</v>
      </c>
      <c r="D976" s="128"/>
      <c r="E976" s="129"/>
      <c r="F976" s="129"/>
      <c r="G976" s="129"/>
      <c r="H976" s="129"/>
      <c r="I976" s="129"/>
      <c r="J976" s="129"/>
      <c r="K976" s="130"/>
      <c r="L976" s="2"/>
      <c r="M976" s="2"/>
      <c r="N976" s="58"/>
      <c r="O976" s="81"/>
      <c r="P976" s="185"/>
      <c r="Q976" s="2"/>
      <c r="R976" s="2"/>
      <c r="S976" s="44"/>
      <c r="T976" s="45"/>
      <c r="U976" s="2"/>
      <c r="V976" s="2"/>
      <c r="W976" s="2"/>
      <c r="X976" s="2"/>
      <c r="Y976" s="145"/>
      <c r="Z976" s="71"/>
      <c r="AA976" s="232"/>
      <c r="AB976" s="72"/>
      <c r="AC976" s="145"/>
      <c r="AD976" s="71"/>
      <c r="AE976" s="36"/>
      <c r="AF976" s="201"/>
      <c r="AG976" s="55"/>
      <c r="AH976" s="141"/>
      <c r="AI976" s="268" t="s">
        <v>7356</v>
      </c>
      <c r="AJ976" s="53">
        <v>5</v>
      </c>
      <c r="AK976" s="181" t="s">
        <v>7357</v>
      </c>
      <c r="AL976" s="98">
        <f>ROUND(ROUND(P967*Y974,0)*$AD$587-AJ976,0)</f>
        <v>430</v>
      </c>
      <c r="AM976" s="66"/>
    </row>
    <row r="977" spans="1:39" ht="16.75" customHeight="1" x14ac:dyDescent="0.3">
      <c r="A977" s="99">
        <v>33</v>
      </c>
      <c r="B977" s="100" t="s">
        <v>5941</v>
      </c>
      <c r="C977" s="192" t="s">
        <v>16767</v>
      </c>
      <c r="D977" s="128"/>
      <c r="E977" s="129"/>
      <c r="F977" s="129"/>
      <c r="G977" s="129"/>
      <c r="H977" s="129"/>
      <c r="I977" s="129"/>
      <c r="J977" s="129"/>
      <c r="K977" s="130"/>
      <c r="L977" s="2"/>
      <c r="M977" s="2"/>
      <c r="N977" s="58"/>
      <c r="O977" s="81"/>
      <c r="P977" s="185"/>
      <c r="Q977" s="2"/>
      <c r="R977" s="2"/>
      <c r="S977" s="44"/>
      <c r="T977" s="45"/>
      <c r="U977" s="2"/>
      <c r="V977" s="2"/>
      <c r="W977" s="2"/>
      <c r="X977" s="2"/>
      <c r="Y977" s="145"/>
      <c r="Z977" s="71"/>
      <c r="AA977" s="232"/>
      <c r="AB977" s="72"/>
      <c r="AC977" s="145"/>
      <c r="AD977" s="71"/>
      <c r="AE977" s="307" t="s">
        <v>12369</v>
      </c>
      <c r="AF977" s="225" t="s">
        <v>7358</v>
      </c>
      <c r="AG977" s="103" t="s">
        <v>7390</v>
      </c>
      <c r="AH977" s="162">
        <v>0.7</v>
      </c>
      <c r="AI977" s="269"/>
      <c r="AJ977" s="136"/>
      <c r="AK977" s="75"/>
      <c r="AL977" s="105">
        <f>ROUND(ROUND(ROUND(P967*Y974,0)*$AD$587,0)*AH977-AJ976,0)</f>
        <v>300</v>
      </c>
      <c r="AM977" s="66"/>
    </row>
    <row r="978" spans="1:39" ht="16.75" customHeight="1" x14ac:dyDescent="0.3">
      <c r="A978" s="99">
        <v>33</v>
      </c>
      <c r="B978" s="100" t="s">
        <v>5940</v>
      </c>
      <c r="C978" s="192" t="s">
        <v>16766</v>
      </c>
      <c r="D978" s="128"/>
      <c r="E978" s="129"/>
      <c r="F978" s="129"/>
      <c r="G978" s="129"/>
      <c r="H978" s="129"/>
      <c r="I978" s="129"/>
      <c r="J978" s="129"/>
      <c r="K978" s="130"/>
      <c r="L978" s="2"/>
      <c r="M978" s="2"/>
      <c r="N978" s="58"/>
      <c r="O978" s="81"/>
      <c r="P978" s="242"/>
      <c r="Q978" s="8"/>
      <c r="R978" s="8"/>
      <c r="S978" s="24"/>
      <c r="T978" s="43"/>
      <c r="U978" s="8"/>
      <c r="V978" s="8"/>
      <c r="W978" s="8"/>
      <c r="X978" s="8"/>
      <c r="Y978" s="180"/>
      <c r="Z978" s="73"/>
      <c r="AA978" s="232"/>
      <c r="AB978" s="72"/>
      <c r="AC978" s="145"/>
      <c r="AD978" s="71"/>
      <c r="AE978" s="308"/>
      <c r="AF978" s="225" t="s">
        <v>7391</v>
      </c>
      <c r="AG978" s="103" t="s">
        <v>7390</v>
      </c>
      <c r="AH978" s="162">
        <v>0.5</v>
      </c>
      <c r="AI978" s="270"/>
      <c r="AJ978" s="144"/>
      <c r="AK978" s="150"/>
      <c r="AL978" s="105">
        <f>ROUND(ROUND(ROUND(P967*Y974,0)*$AD$587,0)*AH978-AJ976,0)</f>
        <v>213</v>
      </c>
      <c r="AM978" s="66"/>
    </row>
    <row r="979" spans="1:39" ht="16.75" customHeight="1" x14ac:dyDescent="0.3">
      <c r="A979" s="11">
        <v>33</v>
      </c>
      <c r="B979" s="14" t="s">
        <v>5939</v>
      </c>
      <c r="C979" s="10" t="s">
        <v>16765</v>
      </c>
      <c r="D979" s="45"/>
      <c r="E979" s="2"/>
      <c r="F979" s="2"/>
      <c r="G979" s="2"/>
      <c r="H979" s="2"/>
      <c r="I979" s="2"/>
      <c r="J979" s="2"/>
      <c r="K979" s="44"/>
      <c r="L979" s="2"/>
      <c r="M979" s="2"/>
      <c r="N979" s="58"/>
      <c r="O979" s="81"/>
      <c r="P979" s="167" t="s">
        <v>12764</v>
      </c>
      <c r="Q979" s="36"/>
      <c r="R979" s="36"/>
      <c r="S979" s="50"/>
      <c r="T979" s="49"/>
      <c r="U979" s="36"/>
      <c r="V979" s="36"/>
      <c r="W979" s="36"/>
      <c r="X979" s="36"/>
      <c r="Y979" s="217"/>
      <c r="Z979" s="50"/>
      <c r="AA979" s="12"/>
      <c r="AB979" s="45"/>
      <c r="AC979" s="2"/>
      <c r="AD979" s="44"/>
      <c r="AE979" s="36"/>
      <c r="AF979" s="53"/>
      <c r="AG979" s="36"/>
      <c r="AH979" s="36"/>
      <c r="AI979" s="36"/>
      <c r="AJ979" s="36"/>
      <c r="AK979" s="50"/>
      <c r="AL979" s="98">
        <f>ROUND(P985*$AD$587,0)</f>
        <v>342</v>
      </c>
      <c r="AM979" s="16"/>
    </row>
    <row r="980" spans="1:39" ht="16.75" customHeight="1" x14ac:dyDescent="0.3">
      <c r="A980" s="99">
        <v>33</v>
      </c>
      <c r="B980" s="100" t="s">
        <v>5938</v>
      </c>
      <c r="C980" s="192" t="s">
        <v>16764</v>
      </c>
      <c r="D980" s="45"/>
      <c r="E980" s="2"/>
      <c r="F980" s="2"/>
      <c r="G980" s="2"/>
      <c r="H980" s="2"/>
      <c r="I980" s="2"/>
      <c r="J980" s="2"/>
      <c r="K980" s="44"/>
      <c r="L980" s="2"/>
      <c r="M980" s="2"/>
      <c r="N980" s="58"/>
      <c r="O980" s="81"/>
      <c r="P980" s="185"/>
      <c r="Q980" s="2"/>
      <c r="R980" s="2"/>
      <c r="S980" s="44"/>
      <c r="T980" s="45"/>
      <c r="U980" s="2"/>
      <c r="V980" s="2"/>
      <c r="W980" s="2"/>
      <c r="X980" s="2"/>
      <c r="Y980" s="145"/>
      <c r="Z980" s="71"/>
      <c r="AA980" s="232"/>
      <c r="AB980" s="72"/>
      <c r="AC980" s="145"/>
      <c r="AD980" s="71"/>
      <c r="AE980" s="307" t="s">
        <v>12369</v>
      </c>
      <c r="AF980" s="225" t="s">
        <v>7358</v>
      </c>
      <c r="AG980" s="103" t="s">
        <v>7390</v>
      </c>
      <c r="AH980" s="162">
        <v>0.7</v>
      </c>
      <c r="AI980" s="162"/>
      <c r="AJ980" s="162"/>
      <c r="AK980" s="163"/>
      <c r="AL980" s="105">
        <f>ROUND(ROUND(P985*$AD$587,0)*AH980,0)</f>
        <v>239</v>
      </c>
      <c r="AM980" s="16"/>
    </row>
    <row r="981" spans="1:39" ht="16.75" customHeight="1" x14ac:dyDescent="0.3">
      <c r="A981" s="99">
        <v>33</v>
      </c>
      <c r="B981" s="100" t="s">
        <v>5937</v>
      </c>
      <c r="C981" s="192" t="s">
        <v>16763</v>
      </c>
      <c r="D981" s="128"/>
      <c r="E981" s="129"/>
      <c r="F981" s="129"/>
      <c r="G981" s="129"/>
      <c r="H981" s="129"/>
      <c r="I981" s="129"/>
      <c r="J981" s="129"/>
      <c r="K981" s="130"/>
      <c r="L981" s="2"/>
      <c r="M981" s="2"/>
      <c r="N981" s="58"/>
      <c r="O981" s="81"/>
      <c r="P981" s="185"/>
      <c r="Q981" s="2"/>
      <c r="R981" s="2"/>
      <c r="S981" s="44"/>
      <c r="T981" s="45"/>
      <c r="U981" s="2"/>
      <c r="V981" s="2"/>
      <c r="W981" s="2"/>
      <c r="X981" s="2"/>
      <c r="Y981" s="145"/>
      <c r="Z981" s="71"/>
      <c r="AA981" s="232"/>
      <c r="AB981" s="72"/>
      <c r="AC981" s="145"/>
      <c r="AD981" s="71"/>
      <c r="AE981" s="308"/>
      <c r="AF981" s="225" t="s">
        <v>7391</v>
      </c>
      <c r="AG981" s="103" t="s">
        <v>7390</v>
      </c>
      <c r="AH981" s="162">
        <v>0.5</v>
      </c>
      <c r="AI981" s="162"/>
      <c r="AJ981" s="162"/>
      <c r="AK981" s="163"/>
      <c r="AL981" s="105">
        <f>ROUND(ROUND(P985*$AD$587,0)*AH981,0)</f>
        <v>171</v>
      </c>
      <c r="AM981" s="66"/>
    </row>
    <row r="982" spans="1:39" ht="16.75" customHeight="1" x14ac:dyDescent="0.3">
      <c r="A982" s="11">
        <v>33</v>
      </c>
      <c r="B982" s="14" t="s">
        <v>5936</v>
      </c>
      <c r="C982" s="10" t="s">
        <v>16762</v>
      </c>
      <c r="D982" s="128"/>
      <c r="E982" s="129"/>
      <c r="F982" s="129"/>
      <c r="G982" s="129"/>
      <c r="H982" s="129"/>
      <c r="I982" s="129"/>
      <c r="J982" s="129"/>
      <c r="K982" s="130"/>
      <c r="L982" s="2"/>
      <c r="M982" s="2"/>
      <c r="N982" s="58"/>
      <c r="O982" s="81"/>
      <c r="P982" s="185"/>
      <c r="Q982" s="2"/>
      <c r="R982" s="2"/>
      <c r="S982" s="44"/>
      <c r="T982" s="45"/>
      <c r="U982" s="2"/>
      <c r="V982" s="2"/>
      <c r="W982" s="2"/>
      <c r="X982" s="2"/>
      <c r="Y982" s="145"/>
      <c r="Z982" s="71"/>
      <c r="AA982" s="232"/>
      <c r="AB982" s="72"/>
      <c r="AC982" s="145"/>
      <c r="AD982" s="71"/>
      <c r="AE982" s="36"/>
      <c r="AF982" s="201"/>
      <c r="AG982" s="55"/>
      <c r="AH982" s="141"/>
      <c r="AI982" s="268" t="s">
        <v>7356</v>
      </c>
      <c r="AJ982" s="53">
        <v>5</v>
      </c>
      <c r="AK982" s="181" t="s">
        <v>7357</v>
      </c>
      <c r="AL982" s="98">
        <f>ROUND(P985*$AD$587-AJ982,0)</f>
        <v>337</v>
      </c>
      <c r="AM982" s="66"/>
    </row>
    <row r="983" spans="1:39" ht="16.75" customHeight="1" x14ac:dyDescent="0.3">
      <c r="A983" s="99">
        <v>33</v>
      </c>
      <c r="B983" s="100" t="s">
        <v>5935</v>
      </c>
      <c r="C983" s="192" t="s">
        <v>16761</v>
      </c>
      <c r="D983" s="128"/>
      <c r="E983" s="129"/>
      <c r="F983" s="129"/>
      <c r="G983" s="129"/>
      <c r="H983" s="129"/>
      <c r="I983" s="129"/>
      <c r="J983" s="129"/>
      <c r="K983" s="130"/>
      <c r="L983" s="2"/>
      <c r="M983" s="2"/>
      <c r="N983" s="58"/>
      <c r="O983" s="81"/>
      <c r="P983" s="185"/>
      <c r="Q983" s="2"/>
      <c r="R983" s="2"/>
      <c r="S983" s="44"/>
      <c r="T983" s="45"/>
      <c r="U983" s="2"/>
      <c r="V983" s="2"/>
      <c r="W983" s="2"/>
      <c r="X983" s="2"/>
      <c r="Y983" s="145"/>
      <c r="Z983" s="71"/>
      <c r="AA983" s="232"/>
      <c r="AB983" s="72"/>
      <c r="AC983" s="145"/>
      <c r="AD983" s="71"/>
      <c r="AE983" s="307" t="s">
        <v>12369</v>
      </c>
      <c r="AF983" s="225" t="s">
        <v>7358</v>
      </c>
      <c r="AG983" s="103" t="s">
        <v>7390</v>
      </c>
      <c r="AH983" s="162">
        <v>0.7</v>
      </c>
      <c r="AI983" s="269"/>
      <c r="AJ983" s="136"/>
      <c r="AK983" s="75"/>
      <c r="AL983" s="105">
        <f>ROUND(ROUND(P985*$AD$587,0)*AH983-AJ982,0)</f>
        <v>234</v>
      </c>
      <c r="AM983" s="66"/>
    </row>
    <row r="984" spans="1:39" ht="16.75" customHeight="1" x14ac:dyDescent="0.3">
      <c r="A984" s="99">
        <v>33</v>
      </c>
      <c r="B984" s="100" t="s">
        <v>5934</v>
      </c>
      <c r="C984" s="192" t="s">
        <v>16760</v>
      </c>
      <c r="D984" s="128"/>
      <c r="E984" s="129"/>
      <c r="F984" s="129"/>
      <c r="G984" s="129"/>
      <c r="H984" s="129"/>
      <c r="I984" s="129"/>
      <c r="J984" s="129"/>
      <c r="K984" s="130"/>
      <c r="L984" s="2"/>
      <c r="M984" s="2"/>
      <c r="N984" s="58"/>
      <c r="O984" s="81"/>
      <c r="P984" s="185"/>
      <c r="Q984" s="2"/>
      <c r="R984" s="2"/>
      <c r="S984" s="44"/>
      <c r="T984" s="45"/>
      <c r="U984" s="2"/>
      <c r="V984" s="2"/>
      <c r="W984" s="2"/>
      <c r="X984" s="2"/>
      <c r="Y984" s="145"/>
      <c r="Z984" s="71"/>
      <c r="AA984" s="232"/>
      <c r="AB984" s="72"/>
      <c r="AC984" s="145"/>
      <c r="AD984" s="71"/>
      <c r="AE984" s="308"/>
      <c r="AF984" s="225" t="s">
        <v>7391</v>
      </c>
      <c r="AG984" s="103" t="s">
        <v>7390</v>
      </c>
      <c r="AH984" s="162">
        <v>0.5</v>
      </c>
      <c r="AI984" s="270"/>
      <c r="AJ984" s="144"/>
      <c r="AK984" s="150"/>
      <c r="AL984" s="105">
        <f>ROUND(ROUND(P985*$AD$587,0)*AH984-AJ982,0)</f>
        <v>166</v>
      </c>
      <c r="AM984" s="66"/>
    </row>
    <row r="985" spans="1:39" ht="16.75" customHeight="1" x14ac:dyDescent="0.3">
      <c r="A985" s="11">
        <v>33</v>
      </c>
      <c r="B985" s="14" t="s">
        <v>5933</v>
      </c>
      <c r="C985" s="10" t="s">
        <v>16759</v>
      </c>
      <c r="D985" s="45"/>
      <c r="E985" s="2"/>
      <c r="F985" s="2"/>
      <c r="G985" s="2"/>
      <c r="H985" s="2"/>
      <c r="I985" s="2"/>
      <c r="J985" s="2"/>
      <c r="K985" s="44"/>
      <c r="L985" s="2"/>
      <c r="M985" s="2"/>
      <c r="N985" s="58"/>
      <c r="O985" s="81"/>
      <c r="P985" s="271">
        <f>'21共同生活援助（日中支援型）'!P697</f>
        <v>489</v>
      </c>
      <c r="Q985" s="272"/>
      <c r="R985" s="2" t="s">
        <v>7388</v>
      </c>
      <c r="S985" s="44"/>
      <c r="T985" s="281" t="s">
        <v>7380</v>
      </c>
      <c r="U985" s="282"/>
      <c r="V985" s="282"/>
      <c r="W985" s="282"/>
      <c r="X985" s="36"/>
      <c r="Y985" s="217"/>
      <c r="Z985" s="74"/>
      <c r="AA985" s="232"/>
      <c r="AB985" s="72"/>
      <c r="AC985" s="145"/>
      <c r="AD985" s="71"/>
      <c r="AE985" s="36"/>
      <c r="AF985" s="194"/>
      <c r="AG985" s="7"/>
      <c r="AH985" s="7"/>
      <c r="AI985" s="36"/>
      <c r="AJ985" s="7"/>
      <c r="AK985" s="37"/>
      <c r="AL985" s="98">
        <f>ROUND(ROUND(P985*Y986,0)*$AD$587,0)</f>
        <v>319</v>
      </c>
      <c r="AM985" s="66"/>
    </row>
    <row r="986" spans="1:39" ht="16.75" customHeight="1" x14ac:dyDescent="0.3">
      <c r="A986" s="99">
        <v>33</v>
      </c>
      <c r="B986" s="100" t="s">
        <v>5932</v>
      </c>
      <c r="C986" s="192" t="s">
        <v>16758</v>
      </c>
      <c r="D986" s="45"/>
      <c r="E986" s="2"/>
      <c r="F986" s="2"/>
      <c r="G986" s="2"/>
      <c r="H986" s="2"/>
      <c r="I986" s="2"/>
      <c r="J986" s="2"/>
      <c r="K986" s="44"/>
      <c r="L986" s="2"/>
      <c r="M986" s="2"/>
      <c r="N986" s="58"/>
      <c r="O986" s="81"/>
      <c r="P986" s="72"/>
      <c r="Q986" s="145"/>
      <c r="R986" s="2"/>
      <c r="S986" s="44"/>
      <c r="T986" s="284"/>
      <c r="U986" s="285"/>
      <c r="V986" s="285"/>
      <c r="W986" s="285"/>
      <c r="X986" s="136" t="s">
        <v>7404</v>
      </c>
      <c r="Y986" s="273">
        <v>0.93</v>
      </c>
      <c r="Z986" s="274"/>
      <c r="AA986" s="233"/>
      <c r="AB986" s="156"/>
      <c r="AC986" s="155"/>
      <c r="AD986" s="157"/>
      <c r="AE986" s="307" t="s">
        <v>12369</v>
      </c>
      <c r="AF986" s="225" t="s">
        <v>7358</v>
      </c>
      <c r="AG986" s="103" t="s">
        <v>7390</v>
      </c>
      <c r="AH986" s="162">
        <v>0.7</v>
      </c>
      <c r="AI986" s="162"/>
      <c r="AJ986" s="162"/>
      <c r="AK986" s="163"/>
      <c r="AL986" s="105">
        <f>ROUND(ROUND(ROUND(P985*Y986,0)*$AD$587,0)*AH986,0)</f>
        <v>223</v>
      </c>
      <c r="AM986" s="66"/>
    </row>
    <row r="987" spans="1:39" ht="16.75" customHeight="1" x14ac:dyDescent="0.3">
      <c r="A987" s="99">
        <v>33</v>
      </c>
      <c r="B987" s="100" t="s">
        <v>5931</v>
      </c>
      <c r="C987" s="192" t="s">
        <v>16757</v>
      </c>
      <c r="D987" s="128"/>
      <c r="E987" s="129"/>
      <c r="F987" s="129"/>
      <c r="G987" s="129"/>
      <c r="H987" s="129"/>
      <c r="I987" s="129"/>
      <c r="J987" s="129"/>
      <c r="K987" s="130"/>
      <c r="L987" s="2"/>
      <c r="M987" s="2"/>
      <c r="N987" s="58"/>
      <c r="O987" s="81"/>
      <c r="P987" s="185"/>
      <c r="Q987" s="2"/>
      <c r="R987" s="2"/>
      <c r="S987" s="44"/>
      <c r="T987" s="284"/>
      <c r="U987" s="285"/>
      <c r="V987" s="285"/>
      <c r="W987" s="285"/>
      <c r="X987" s="2"/>
      <c r="Y987" s="145"/>
      <c r="Z987" s="71"/>
      <c r="AA987" s="232"/>
      <c r="AB987" s="72"/>
      <c r="AC987" s="145"/>
      <c r="AD987" s="71"/>
      <c r="AE987" s="308"/>
      <c r="AF987" s="225" t="s">
        <v>7391</v>
      </c>
      <c r="AG987" s="103" t="s">
        <v>7390</v>
      </c>
      <c r="AH987" s="162">
        <v>0.5</v>
      </c>
      <c r="AI987" s="162"/>
      <c r="AJ987" s="162"/>
      <c r="AK987" s="163"/>
      <c r="AL987" s="105">
        <f>ROUND(ROUND(ROUND(P985*Y986,0)*$AD$587,0)*AH987,0)</f>
        <v>160</v>
      </c>
      <c r="AM987" s="66"/>
    </row>
    <row r="988" spans="1:39" ht="16.75" customHeight="1" x14ac:dyDescent="0.3">
      <c r="A988" s="11">
        <v>33</v>
      </c>
      <c r="B988" s="14" t="s">
        <v>5930</v>
      </c>
      <c r="C988" s="10" t="s">
        <v>16756</v>
      </c>
      <c r="D988" s="128"/>
      <c r="E988" s="129"/>
      <c r="F988" s="129"/>
      <c r="G988" s="129"/>
      <c r="H988" s="129"/>
      <c r="I988" s="129"/>
      <c r="J988" s="129"/>
      <c r="K988" s="130"/>
      <c r="L988" s="2"/>
      <c r="M988" s="2"/>
      <c r="N988" s="58"/>
      <c r="O988" s="81"/>
      <c r="P988" s="185"/>
      <c r="Q988" s="2"/>
      <c r="R988" s="2"/>
      <c r="S988" s="44"/>
      <c r="T988" s="45"/>
      <c r="U988" s="2"/>
      <c r="V988" s="2"/>
      <c r="W988" s="2"/>
      <c r="X988" s="2"/>
      <c r="Y988" s="145"/>
      <c r="Z988" s="71"/>
      <c r="AA988" s="232"/>
      <c r="AB988" s="72"/>
      <c r="AC988" s="145"/>
      <c r="AD988" s="71"/>
      <c r="AE988" s="36"/>
      <c r="AF988" s="201"/>
      <c r="AG988" s="55"/>
      <c r="AH988" s="141"/>
      <c r="AI988" s="268" t="s">
        <v>7356</v>
      </c>
      <c r="AJ988" s="53">
        <v>5</v>
      </c>
      <c r="AK988" s="181" t="s">
        <v>7357</v>
      </c>
      <c r="AL988" s="98">
        <f>ROUND(ROUND(P985*Y986,0)*$AD$587-AJ988,0)</f>
        <v>314</v>
      </c>
      <c r="AM988" s="66"/>
    </row>
    <row r="989" spans="1:39" ht="16.75" customHeight="1" x14ac:dyDescent="0.3">
      <c r="A989" s="99">
        <v>33</v>
      </c>
      <c r="B989" s="100" t="s">
        <v>5929</v>
      </c>
      <c r="C989" s="192" t="s">
        <v>16755</v>
      </c>
      <c r="D989" s="128"/>
      <c r="E989" s="129"/>
      <c r="F989" s="129"/>
      <c r="G989" s="129"/>
      <c r="H989" s="129"/>
      <c r="I989" s="129"/>
      <c r="J989" s="129"/>
      <c r="K989" s="130"/>
      <c r="L989" s="2"/>
      <c r="M989" s="2"/>
      <c r="N989" s="58"/>
      <c r="O989" s="81"/>
      <c r="P989" s="185"/>
      <c r="Q989" s="2"/>
      <c r="R989" s="2"/>
      <c r="S989" s="44"/>
      <c r="T989" s="45"/>
      <c r="U989" s="2"/>
      <c r="V989" s="2"/>
      <c r="W989" s="2"/>
      <c r="X989" s="2"/>
      <c r="Y989" s="145"/>
      <c r="Z989" s="71"/>
      <c r="AA989" s="232"/>
      <c r="AB989" s="72"/>
      <c r="AC989" s="145"/>
      <c r="AD989" s="71"/>
      <c r="AE989" s="307" t="s">
        <v>12369</v>
      </c>
      <c r="AF989" s="225" t="s">
        <v>7358</v>
      </c>
      <c r="AG989" s="103" t="s">
        <v>7390</v>
      </c>
      <c r="AH989" s="162">
        <v>0.7</v>
      </c>
      <c r="AI989" s="269"/>
      <c r="AJ989" s="136"/>
      <c r="AK989" s="75"/>
      <c r="AL989" s="105">
        <f>ROUND(ROUND(ROUND(P985*Y986,0)*$AD$587,0)*AH989-AJ988,0)</f>
        <v>218</v>
      </c>
      <c r="AM989" s="66"/>
    </row>
    <row r="990" spans="1:39" ht="16.75" customHeight="1" x14ac:dyDescent="0.3">
      <c r="A990" s="99">
        <v>33</v>
      </c>
      <c r="B990" s="100" t="s">
        <v>5928</v>
      </c>
      <c r="C990" s="192" t="s">
        <v>16754</v>
      </c>
      <c r="D990" s="128"/>
      <c r="E990" s="129"/>
      <c r="F990" s="129"/>
      <c r="G990" s="129"/>
      <c r="H990" s="129"/>
      <c r="I990" s="129"/>
      <c r="J990" s="129"/>
      <c r="K990" s="130"/>
      <c r="L990" s="2"/>
      <c r="M990" s="2"/>
      <c r="N990" s="58"/>
      <c r="O990" s="81"/>
      <c r="P990" s="185"/>
      <c r="Q990" s="2"/>
      <c r="R990" s="2"/>
      <c r="S990" s="44"/>
      <c r="T990" s="43"/>
      <c r="U990" s="8"/>
      <c r="V990" s="8"/>
      <c r="W990" s="8"/>
      <c r="X990" s="8"/>
      <c r="Y990" s="180"/>
      <c r="Z990" s="73"/>
      <c r="AA990" s="232"/>
      <c r="AB990" s="72"/>
      <c r="AC990" s="145"/>
      <c r="AD990" s="71"/>
      <c r="AE990" s="308"/>
      <c r="AF990" s="225" t="s">
        <v>7391</v>
      </c>
      <c r="AG990" s="103" t="s">
        <v>7390</v>
      </c>
      <c r="AH990" s="162">
        <v>0.5</v>
      </c>
      <c r="AI990" s="270"/>
      <c r="AJ990" s="144"/>
      <c r="AK990" s="150"/>
      <c r="AL990" s="105">
        <f>ROUND(ROUND(ROUND(P985*Y986,0)*$AD$587,0)*AH990-AJ988,0)</f>
        <v>155</v>
      </c>
      <c r="AM990" s="66"/>
    </row>
    <row r="991" spans="1:39" ht="16.75" customHeight="1" x14ac:dyDescent="0.3">
      <c r="A991" s="11">
        <v>33</v>
      </c>
      <c r="B991" s="14" t="s">
        <v>5927</v>
      </c>
      <c r="C991" s="10" t="s">
        <v>16753</v>
      </c>
      <c r="D991" s="45"/>
      <c r="E991" s="2"/>
      <c r="F991" s="2"/>
      <c r="G991" s="2"/>
      <c r="H991" s="2"/>
      <c r="I991" s="2"/>
      <c r="J991" s="2"/>
      <c r="K991" s="44"/>
      <c r="L991" s="2"/>
      <c r="M991" s="2"/>
      <c r="N991" s="58"/>
      <c r="O991" s="81"/>
      <c r="P991" s="185"/>
      <c r="Q991" s="2"/>
      <c r="R991" s="2"/>
      <c r="S991" s="44"/>
      <c r="T991" s="281" t="s">
        <v>13491</v>
      </c>
      <c r="U991" s="282"/>
      <c r="V991" s="282"/>
      <c r="W991" s="282"/>
      <c r="X991" s="2"/>
      <c r="Y991" s="145"/>
      <c r="Z991" s="71"/>
      <c r="AA991" s="232"/>
      <c r="AB991" s="72"/>
      <c r="AC991" s="145"/>
      <c r="AD991" s="71"/>
      <c r="AE991" s="36"/>
      <c r="AF991" s="194"/>
      <c r="AG991" s="7"/>
      <c r="AH991" s="7"/>
      <c r="AI991" s="36"/>
      <c r="AJ991" s="7"/>
      <c r="AK991" s="37"/>
      <c r="AL991" s="98">
        <f>ROUND(ROUND(P985*Y992,0)*$AD$587,0)</f>
        <v>326</v>
      </c>
      <c r="AM991" s="66"/>
    </row>
    <row r="992" spans="1:39" ht="16.75" customHeight="1" x14ac:dyDescent="0.3">
      <c r="A992" s="99">
        <v>33</v>
      </c>
      <c r="B992" s="100" t="s">
        <v>5926</v>
      </c>
      <c r="C992" s="192" t="s">
        <v>16752</v>
      </c>
      <c r="D992" s="45"/>
      <c r="E992" s="2"/>
      <c r="F992" s="2"/>
      <c r="G992" s="2"/>
      <c r="H992" s="2"/>
      <c r="I992" s="2"/>
      <c r="J992" s="2"/>
      <c r="K992" s="44"/>
      <c r="L992" s="2"/>
      <c r="M992" s="2"/>
      <c r="N992" s="58"/>
      <c r="O992" s="81"/>
      <c r="P992" s="185"/>
      <c r="Q992" s="2"/>
      <c r="R992" s="2"/>
      <c r="S992" s="44"/>
      <c r="T992" s="284" t="s">
        <v>7405</v>
      </c>
      <c r="U992" s="285"/>
      <c r="V992" s="285"/>
      <c r="W992" s="285"/>
      <c r="X992" s="136" t="s">
        <v>7404</v>
      </c>
      <c r="Y992" s="273">
        <v>0.95</v>
      </c>
      <c r="Z992" s="274"/>
      <c r="AA992" s="233"/>
      <c r="AB992" s="156"/>
      <c r="AC992" s="155"/>
      <c r="AD992" s="157"/>
      <c r="AE992" s="307" t="s">
        <v>12369</v>
      </c>
      <c r="AF992" s="225" t="s">
        <v>7358</v>
      </c>
      <c r="AG992" s="103" t="s">
        <v>7390</v>
      </c>
      <c r="AH992" s="162">
        <v>0.7</v>
      </c>
      <c r="AI992" s="162"/>
      <c r="AJ992" s="162"/>
      <c r="AK992" s="163"/>
      <c r="AL992" s="105">
        <f>ROUND(ROUND(ROUND(P985*Y992,0)*$AD$587,0)*AH992,0)</f>
        <v>228</v>
      </c>
      <c r="AM992" s="66"/>
    </row>
    <row r="993" spans="1:39" ht="16.75" customHeight="1" x14ac:dyDescent="0.3">
      <c r="A993" s="99">
        <v>33</v>
      </c>
      <c r="B993" s="100" t="s">
        <v>5925</v>
      </c>
      <c r="C993" s="192" t="s">
        <v>16751</v>
      </c>
      <c r="D993" s="128"/>
      <c r="E993" s="129"/>
      <c r="F993" s="129"/>
      <c r="G993" s="129"/>
      <c r="H993" s="129"/>
      <c r="I993" s="129"/>
      <c r="J993" s="129"/>
      <c r="K993" s="130"/>
      <c r="L993" s="2"/>
      <c r="M993" s="2"/>
      <c r="N993" s="58"/>
      <c r="O993" s="81"/>
      <c r="P993" s="185"/>
      <c r="Q993" s="2"/>
      <c r="R993" s="2"/>
      <c r="S993" s="44"/>
      <c r="T993" s="284"/>
      <c r="U993" s="285"/>
      <c r="V993" s="285"/>
      <c r="W993" s="285"/>
      <c r="X993" s="2"/>
      <c r="Y993" s="145"/>
      <c r="Z993" s="71"/>
      <c r="AA993" s="232"/>
      <c r="AB993" s="72"/>
      <c r="AC993" s="145"/>
      <c r="AD993" s="71"/>
      <c r="AE993" s="308"/>
      <c r="AF993" s="225" t="s">
        <v>7391</v>
      </c>
      <c r="AG993" s="103" t="s">
        <v>7390</v>
      </c>
      <c r="AH993" s="162">
        <v>0.5</v>
      </c>
      <c r="AI993" s="162"/>
      <c r="AJ993" s="162"/>
      <c r="AK993" s="163"/>
      <c r="AL993" s="105">
        <f>ROUND(ROUND(ROUND(P985*Y992,0)*$AD$587,0)*AH993,0)</f>
        <v>163</v>
      </c>
      <c r="AM993" s="66"/>
    </row>
    <row r="994" spans="1:39" ht="16.75" customHeight="1" x14ac:dyDescent="0.3">
      <c r="A994" s="11">
        <v>33</v>
      </c>
      <c r="B994" s="14" t="s">
        <v>5924</v>
      </c>
      <c r="C994" s="10" t="s">
        <v>16750</v>
      </c>
      <c r="D994" s="128"/>
      <c r="E994" s="129"/>
      <c r="F994" s="129"/>
      <c r="G994" s="129"/>
      <c r="H994" s="129"/>
      <c r="I994" s="129"/>
      <c r="J994" s="129"/>
      <c r="K994" s="130"/>
      <c r="L994" s="2"/>
      <c r="M994" s="2"/>
      <c r="N994" s="58"/>
      <c r="O994" s="81"/>
      <c r="P994" s="185"/>
      <c r="Q994" s="2"/>
      <c r="R994" s="2"/>
      <c r="S994" s="44"/>
      <c r="T994" s="45"/>
      <c r="U994" s="2"/>
      <c r="V994" s="2"/>
      <c r="W994" s="2"/>
      <c r="X994" s="2"/>
      <c r="Y994" s="145"/>
      <c r="Z994" s="71"/>
      <c r="AA994" s="232"/>
      <c r="AB994" s="72"/>
      <c r="AC994" s="145"/>
      <c r="AD994" s="71"/>
      <c r="AE994" s="36"/>
      <c r="AF994" s="201"/>
      <c r="AG994" s="55"/>
      <c r="AH994" s="141"/>
      <c r="AI994" s="268" t="s">
        <v>7356</v>
      </c>
      <c r="AJ994" s="53">
        <v>5</v>
      </c>
      <c r="AK994" s="181" t="s">
        <v>7357</v>
      </c>
      <c r="AL994" s="98">
        <f>ROUND(ROUND(P985*Y992,0)*$AD$587-AJ994,0)</f>
        <v>321</v>
      </c>
      <c r="AM994" s="66"/>
    </row>
    <row r="995" spans="1:39" ht="16.75" customHeight="1" x14ac:dyDescent="0.3">
      <c r="A995" s="99">
        <v>33</v>
      </c>
      <c r="B995" s="100" t="s">
        <v>5923</v>
      </c>
      <c r="C995" s="192" t="s">
        <v>16749</v>
      </c>
      <c r="D995" s="128"/>
      <c r="E995" s="129"/>
      <c r="F995" s="129"/>
      <c r="G995" s="129"/>
      <c r="H995" s="129"/>
      <c r="I995" s="129"/>
      <c r="J995" s="129"/>
      <c r="K995" s="130"/>
      <c r="L995" s="2"/>
      <c r="M995" s="2"/>
      <c r="N995" s="58"/>
      <c r="O995" s="81"/>
      <c r="P995" s="185"/>
      <c r="Q995" s="2"/>
      <c r="R995" s="2"/>
      <c r="S995" s="44"/>
      <c r="T995" s="45"/>
      <c r="U995" s="2"/>
      <c r="V995" s="2"/>
      <c r="W995" s="2"/>
      <c r="X995" s="2"/>
      <c r="Y995" s="145"/>
      <c r="Z995" s="71"/>
      <c r="AA995" s="232"/>
      <c r="AB995" s="72"/>
      <c r="AC995" s="145"/>
      <c r="AD995" s="71"/>
      <c r="AE995" s="307" t="s">
        <v>12369</v>
      </c>
      <c r="AF995" s="225" t="s">
        <v>7358</v>
      </c>
      <c r="AG995" s="103" t="s">
        <v>7390</v>
      </c>
      <c r="AH995" s="162">
        <v>0.7</v>
      </c>
      <c r="AI995" s="269"/>
      <c r="AJ995" s="136"/>
      <c r="AK995" s="75"/>
      <c r="AL995" s="105">
        <f>ROUND(ROUND(ROUND(P985*Y992,0)*$AD$587,0)*AH995-AJ994,0)</f>
        <v>223</v>
      </c>
      <c r="AM995" s="66"/>
    </row>
    <row r="996" spans="1:39" ht="16.75" customHeight="1" x14ac:dyDescent="0.3">
      <c r="A996" s="99">
        <v>33</v>
      </c>
      <c r="B996" s="100" t="s">
        <v>5922</v>
      </c>
      <c r="C996" s="192" t="s">
        <v>16748</v>
      </c>
      <c r="D996" s="128"/>
      <c r="E996" s="129"/>
      <c r="F996" s="129"/>
      <c r="G996" s="129"/>
      <c r="H996" s="129"/>
      <c r="I996" s="129"/>
      <c r="J996" s="129"/>
      <c r="K996" s="130"/>
      <c r="L996" s="2"/>
      <c r="M996" s="2"/>
      <c r="N996" s="58"/>
      <c r="O996" s="81"/>
      <c r="P996" s="185"/>
      <c r="Q996" s="2"/>
      <c r="R996" s="2"/>
      <c r="S996" s="44"/>
      <c r="T996" s="43"/>
      <c r="U996" s="8"/>
      <c r="V996" s="8"/>
      <c r="W996" s="8"/>
      <c r="X996" s="8"/>
      <c r="Y996" s="180"/>
      <c r="Z996" s="73"/>
      <c r="AA996" s="232"/>
      <c r="AB996" s="72"/>
      <c r="AC996" s="145"/>
      <c r="AD996" s="71"/>
      <c r="AE996" s="308"/>
      <c r="AF996" s="225" t="s">
        <v>7391</v>
      </c>
      <c r="AG996" s="103" t="s">
        <v>7390</v>
      </c>
      <c r="AH996" s="162">
        <v>0.5</v>
      </c>
      <c r="AI996" s="270"/>
      <c r="AJ996" s="144"/>
      <c r="AK996" s="150"/>
      <c r="AL996" s="105">
        <f>ROUND(ROUND(ROUND(P985*Y992,0)*$AD$587,0)*AH996-AJ994,0)</f>
        <v>158</v>
      </c>
      <c r="AM996" s="66"/>
    </row>
    <row r="997" spans="1:39" ht="16.75" customHeight="1" x14ac:dyDescent="0.3">
      <c r="A997" s="11">
        <v>33</v>
      </c>
      <c r="B997" s="14" t="s">
        <v>5921</v>
      </c>
      <c r="C997" s="10" t="s">
        <v>16747</v>
      </c>
      <c r="D997" s="45"/>
      <c r="E997" s="2"/>
      <c r="F997" s="2"/>
      <c r="G997" s="2"/>
      <c r="H997" s="2"/>
      <c r="I997" s="2"/>
      <c r="J997" s="2"/>
      <c r="K997" s="44"/>
      <c r="L997" s="2"/>
      <c r="M997" s="2"/>
      <c r="N997" s="58"/>
      <c r="O997" s="81"/>
      <c r="P997" s="297" t="s">
        <v>12744</v>
      </c>
      <c r="Q997" s="298"/>
      <c r="R997" s="298"/>
      <c r="S997" s="299"/>
      <c r="T997" s="49"/>
      <c r="U997" s="36"/>
      <c r="V997" s="36"/>
      <c r="W997" s="36"/>
      <c r="X997" s="36"/>
      <c r="Y997" s="217"/>
      <c r="Z997" s="50"/>
      <c r="AA997" s="12"/>
      <c r="AB997" s="45"/>
      <c r="AC997" s="2"/>
      <c r="AD997" s="44"/>
      <c r="AE997" s="36"/>
      <c r="AF997" s="53"/>
      <c r="AG997" s="36"/>
      <c r="AH997" s="36"/>
      <c r="AI997" s="36"/>
      <c r="AJ997" s="36"/>
      <c r="AK997" s="50"/>
      <c r="AL997" s="98">
        <f>ROUND(P1003*$AD$587,0)</f>
        <v>300</v>
      </c>
      <c r="AM997" s="16"/>
    </row>
    <row r="998" spans="1:39" ht="16.75" customHeight="1" x14ac:dyDescent="0.3">
      <c r="A998" s="99">
        <v>33</v>
      </c>
      <c r="B998" s="100" t="s">
        <v>5920</v>
      </c>
      <c r="C998" s="192" t="s">
        <v>16746</v>
      </c>
      <c r="D998" s="45"/>
      <c r="E998" s="2"/>
      <c r="F998" s="2"/>
      <c r="G998" s="2"/>
      <c r="H998" s="2"/>
      <c r="I998" s="2"/>
      <c r="J998" s="2"/>
      <c r="K998" s="44"/>
      <c r="L998" s="2"/>
      <c r="M998" s="2"/>
      <c r="N998" s="58"/>
      <c r="O998" s="81"/>
      <c r="P998" s="300"/>
      <c r="Q998" s="301"/>
      <c r="R998" s="301"/>
      <c r="S998" s="302"/>
      <c r="T998" s="45"/>
      <c r="U998" s="2"/>
      <c r="V998" s="2"/>
      <c r="W998" s="2"/>
      <c r="X998" s="2"/>
      <c r="Y998" s="145"/>
      <c r="Z998" s="71"/>
      <c r="AA998" s="232"/>
      <c r="AB998" s="72"/>
      <c r="AC998" s="145"/>
      <c r="AD998" s="71"/>
      <c r="AE998" s="307" t="s">
        <v>12369</v>
      </c>
      <c r="AF998" s="225" t="s">
        <v>7358</v>
      </c>
      <c r="AG998" s="103" t="s">
        <v>7390</v>
      </c>
      <c r="AH998" s="162">
        <v>0.7</v>
      </c>
      <c r="AI998" s="162"/>
      <c r="AJ998" s="162"/>
      <c r="AK998" s="163"/>
      <c r="AL998" s="105">
        <f>ROUND(ROUND(P1003*$AD$587,0)*AH998,0)</f>
        <v>210</v>
      </c>
      <c r="AM998" s="16"/>
    </row>
    <row r="999" spans="1:39" ht="16.75" customHeight="1" x14ac:dyDescent="0.3">
      <c r="A999" s="99">
        <v>33</v>
      </c>
      <c r="B999" s="100" t="s">
        <v>5919</v>
      </c>
      <c r="C999" s="192" t="s">
        <v>16745</v>
      </c>
      <c r="D999" s="128"/>
      <c r="E999" s="129"/>
      <c r="F999" s="129"/>
      <c r="G999" s="129"/>
      <c r="H999" s="129"/>
      <c r="I999" s="129"/>
      <c r="J999" s="129"/>
      <c r="K999" s="130"/>
      <c r="L999" s="2"/>
      <c r="M999" s="2"/>
      <c r="N999" s="58"/>
      <c r="O999" s="81"/>
      <c r="P999" s="185"/>
      <c r="Q999" s="2"/>
      <c r="R999" s="2"/>
      <c r="S999" s="44"/>
      <c r="T999" s="45"/>
      <c r="U999" s="2"/>
      <c r="V999" s="2"/>
      <c r="W999" s="2"/>
      <c r="X999" s="2"/>
      <c r="Y999" s="145"/>
      <c r="Z999" s="71"/>
      <c r="AA999" s="232"/>
      <c r="AB999" s="72"/>
      <c r="AC999" s="145"/>
      <c r="AD999" s="71"/>
      <c r="AE999" s="308"/>
      <c r="AF999" s="225" t="s">
        <v>7391</v>
      </c>
      <c r="AG999" s="103" t="s">
        <v>7390</v>
      </c>
      <c r="AH999" s="162">
        <v>0.5</v>
      </c>
      <c r="AI999" s="162"/>
      <c r="AJ999" s="162"/>
      <c r="AK999" s="163"/>
      <c r="AL999" s="105">
        <f>ROUND(ROUND(P1003*$AD$587,0)*AH999,0)</f>
        <v>150</v>
      </c>
      <c r="AM999" s="66"/>
    </row>
    <row r="1000" spans="1:39" ht="16.75" customHeight="1" x14ac:dyDescent="0.3">
      <c r="A1000" s="11">
        <v>33</v>
      </c>
      <c r="B1000" s="14" t="s">
        <v>5918</v>
      </c>
      <c r="C1000" s="10" t="s">
        <v>16744</v>
      </c>
      <c r="D1000" s="128"/>
      <c r="E1000" s="129"/>
      <c r="F1000" s="129"/>
      <c r="G1000" s="129"/>
      <c r="H1000" s="129"/>
      <c r="I1000" s="129"/>
      <c r="J1000" s="129"/>
      <c r="K1000" s="130"/>
      <c r="L1000" s="2"/>
      <c r="M1000" s="2"/>
      <c r="N1000" s="58"/>
      <c r="O1000" s="81"/>
      <c r="P1000" s="185"/>
      <c r="Q1000" s="2"/>
      <c r="R1000" s="2"/>
      <c r="S1000" s="44"/>
      <c r="T1000" s="45"/>
      <c r="U1000" s="2"/>
      <c r="V1000" s="2"/>
      <c r="W1000" s="2"/>
      <c r="X1000" s="2"/>
      <c r="Y1000" s="145"/>
      <c r="Z1000" s="71"/>
      <c r="AA1000" s="232"/>
      <c r="AB1000" s="72"/>
      <c r="AC1000" s="145"/>
      <c r="AD1000" s="71"/>
      <c r="AE1000" s="36"/>
      <c r="AF1000" s="201"/>
      <c r="AG1000" s="55"/>
      <c r="AH1000" s="141"/>
      <c r="AI1000" s="268" t="s">
        <v>7356</v>
      </c>
      <c r="AJ1000" s="53">
        <v>5</v>
      </c>
      <c r="AK1000" s="181" t="s">
        <v>7357</v>
      </c>
      <c r="AL1000" s="98">
        <f>ROUND(P1003*$AD$587-AJ1000,0)</f>
        <v>295</v>
      </c>
      <c r="AM1000" s="66"/>
    </row>
    <row r="1001" spans="1:39" ht="16.75" customHeight="1" x14ac:dyDescent="0.3">
      <c r="A1001" s="99">
        <v>33</v>
      </c>
      <c r="B1001" s="100" t="s">
        <v>5917</v>
      </c>
      <c r="C1001" s="192" t="s">
        <v>16743</v>
      </c>
      <c r="D1001" s="128"/>
      <c r="E1001" s="129"/>
      <c r="F1001" s="129"/>
      <c r="G1001" s="129"/>
      <c r="H1001" s="129"/>
      <c r="I1001" s="129"/>
      <c r="J1001" s="129"/>
      <c r="K1001" s="130"/>
      <c r="L1001" s="2"/>
      <c r="M1001" s="2"/>
      <c r="N1001" s="58"/>
      <c r="O1001" s="81"/>
      <c r="P1001" s="185"/>
      <c r="Q1001" s="2"/>
      <c r="R1001" s="2"/>
      <c r="S1001" s="44"/>
      <c r="T1001" s="45"/>
      <c r="U1001" s="2"/>
      <c r="V1001" s="2"/>
      <c r="W1001" s="2"/>
      <c r="X1001" s="2"/>
      <c r="Y1001" s="145"/>
      <c r="Z1001" s="71"/>
      <c r="AA1001" s="232"/>
      <c r="AB1001" s="72"/>
      <c r="AC1001" s="145"/>
      <c r="AD1001" s="71"/>
      <c r="AE1001" s="307" t="s">
        <v>12369</v>
      </c>
      <c r="AF1001" s="225" t="s">
        <v>7358</v>
      </c>
      <c r="AG1001" s="103" t="s">
        <v>7390</v>
      </c>
      <c r="AH1001" s="162">
        <v>0.7</v>
      </c>
      <c r="AI1001" s="269"/>
      <c r="AJ1001" s="136"/>
      <c r="AK1001" s="75"/>
      <c r="AL1001" s="105">
        <f>ROUND(ROUND(P1003*$AD$587,0)*AH1001-AJ1000,0)</f>
        <v>205</v>
      </c>
      <c r="AM1001" s="66"/>
    </row>
    <row r="1002" spans="1:39" ht="16.75" customHeight="1" x14ac:dyDescent="0.3">
      <c r="A1002" s="99">
        <v>33</v>
      </c>
      <c r="B1002" s="100" t="s">
        <v>5916</v>
      </c>
      <c r="C1002" s="192" t="s">
        <v>16742</v>
      </c>
      <c r="D1002" s="128"/>
      <c r="E1002" s="129"/>
      <c r="F1002" s="129"/>
      <c r="G1002" s="129"/>
      <c r="H1002" s="129"/>
      <c r="I1002" s="129"/>
      <c r="J1002" s="129"/>
      <c r="K1002" s="130"/>
      <c r="L1002" s="2"/>
      <c r="M1002" s="2"/>
      <c r="N1002" s="58"/>
      <c r="O1002" s="81"/>
      <c r="P1002" s="185"/>
      <c r="Q1002" s="2"/>
      <c r="R1002" s="2"/>
      <c r="S1002" s="44"/>
      <c r="T1002" s="45"/>
      <c r="U1002" s="2"/>
      <c r="V1002" s="2"/>
      <c r="W1002" s="2"/>
      <c r="X1002" s="2"/>
      <c r="Y1002" s="145"/>
      <c r="Z1002" s="71"/>
      <c r="AA1002" s="232"/>
      <c r="AB1002" s="72"/>
      <c r="AC1002" s="145"/>
      <c r="AD1002" s="71"/>
      <c r="AE1002" s="308"/>
      <c r="AF1002" s="225" t="s">
        <v>7391</v>
      </c>
      <c r="AG1002" s="103" t="s">
        <v>7390</v>
      </c>
      <c r="AH1002" s="162">
        <v>0.5</v>
      </c>
      <c r="AI1002" s="270"/>
      <c r="AJ1002" s="144"/>
      <c r="AK1002" s="150"/>
      <c r="AL1002" s="105">
        <f>ROUND(ROUND(P1003*$AD$587,0)*AH1002-AJ1000,0)</f>
        <v>145</v>
      </c>
      <c r="AM1002" s="66"/>
    </row>
    <row r="1003" spans="1:39" ht="16.75" customHeight="1" x14ac:dyDescent="0.3">
      <c r="A1003" s="11">
        <v>33</v>
      </c>
      <c r="B1003" s="14" t="s">
        <v>5915</v>
      </c>
      <c r="C1003" s="10" t="s">
        <v>16741</v>
      </c>
      <c r="D1003" s="45"/>
      <c r="E1003" s="2"/>
      <c r="F1003" s="2"/>
      <c r="G1003" s="2"/>
      <c r="H1003" s="2"/>
      <c r="I1003" s="2"/>
      <c r="J1003" s="2"/>
      <c r="K1003" s="44"/>
      <c r="L1003" s="2"/>
      <c r="M1003" s="2"/>
      <c r="N1003" s="58"/>
      <c r="O1003" s="81"/>
      <c r="P1003" s="271">
        <f>'21共同生活援助（日中支援型）'!P715</f>
        <v>429</v>
      </c>
      <c r="Q1003" s="272"/>
      <c r="R1003" s="2" t="s">
        <v>7388</v>
      </c>
      <c r="S1003" s="44"/>
      <c r="T1003" s="281" t="s">
        <v>7380</v>
      </c>
      <c r="U1003" s="282"/>
      <c r="V1003" s="282"/>
      <c r="W1003" s="282"/>
      <c r="X1003" s="36"/>
      <c r="Y1003" s="217"/>
      <c r="Z1003" s="74"/>
      <c r="AA1003" s="232"/>
      <c r="AB1003" s="72"/>
      <c r="AC1003" s="145"/>
      <c r="AD1003" s="71"/>
      <c r="AE1003" s="36"/>
      <c r="AF1003" s="194"/>
      <c r="AG1003" s="7"/>
      <c r="AH1003" s="7"/>
      <c r="AI1003" s="36"/>
      <c r="AJ1003" s="7"/>
      <c r="AK1003" s="37"/>
      <c r="AL1003" s="98">
        <f>ROUND(ROUND(P1003*Y1004,0)*$AD$587,0)</f>
        <v>279</v>
      </c>
      <c r="AM1003" s="66"/>
    </row>
    <row r="1004" spans="1:39" ht="16.75" customHeight="1" x14ac:dyDescent="0.3">
      <c r="A1004" s="99">
        <v>33</v>
      </c>
      <c r="B1004" s="100" t="s">
        <v>5914</v>
      </c>
      <c r="C1004" s="192" t="s">
        <v>16740</v>
      </c>
      <c r="D1004" s="45"/>
      <c r="E1004" s="2"/>
      <c r="F1004" s="2"/>
      <c r="G1004" s="2"/>
      <c r="H1004" s="2"/>
      <c r="I1004" s="2"/>
      <c r="J1004" s="2"/>
      <c r="K1004" s="44"/>
      <c r="L1004" s="2"/>
      <c r="M1004" s="2"/>
      <c r="N1004" s="58"/>
      <c r="O1004" s="81"/>
      <c r="P1004" s="72"/>
      <c r="Q1004" s="145"/>
      <c r="R1004" s="2"/>
      <c r="S1004" s="44"/>
      <c r="T1004" s="284"/>
      <c r="U1004" s="285"/>
      <c r="V1004" s="285"/>
      <c r="W1004" s="285"/>
      <c r="X1004" s="136" t="s">
        <v>7404</v>
      </c>
      <c r="Y1004" s="273">
        <v>0.93</v>
      </c>
      <c r="Z1004" s="274"/>
      <c r="AA1004" s="233"/>
      <c r="AB1004" s="156"/>
      <c r="AC1004" s="155"/>
      <c r="AD1004" s="157"/>
      <c r="AE1004" s="307" t="s">
        <v>12369</v>
      </c>
      <c r="AF1004" s="225" t="s">
        <v>7358</v>
      </c>
      <c r="AG1004" s="103" t="s">
        <v>7390</v>
      </c>
      <c r="AH1004" s="162">
        <v>0.7</v>
      </c>
      <c r="AI1004" s="162"/>
      <c r="AJ1004" s="162"/>
      <c r="AK1004" s="163"/>
      <c r="AL1004" s="105">
        <f>ROUND(ROUND(ROUND(P1003*Y1004,0)*$AD$587,0)*AH1004,0)</f>
        <v>195</v>
      </c>
      <c r="AM1004" s="66"/>
    </row>
    <row r="1005" spans="1:39" ht="16.75" customHeight="1" x14ac:dyDescent="0.3">
      <c r="A1005" s="99">
        <v>33</v>
      </c>
      <c r="B1005" s="100" t="s">
        <v>5913</v>
      </c>
      <c r="C1005" s="192" t="s">
        <v>16739</v>
      </c>
      <c r="D1005" s="128"/>
      <c r="E1005" s="129"/>
      <c r="F1005" s="129"/>
      <c r="G1005" s="129"/>
      <c r="H1005" s="129"/>
      <c r="I1005" s="129"/>
      <c r="J1005" s="129"/>
      <c r="K1005" s="130"/>
      <c r="L1005" s="2"/>
      <c r="M1005" s="2"/>
      <c r="N1005" s="58"/>
      <c r="O1005" s="81"/>
      <c r="P1005" s="185"/>
      <c r="Q1005" s="2"/>
      <c r="R1005" s="2"/>
      <c r="S1005" s="44"/>
      <c r="T1005" s="284"/>
      <c r="U1005" s="285"/>
      <c r="V1005" s="285"/>
      <c r="W1005" s="285"/>
      <c r="X1005" s="2"/>
      <c r="Y1005" s="145"/>
      <c r="Z1005" s="71"/>
      <c r="AA1005" s="232"/>
      <c r="AB1005" s="72"/>
      <c r="AC1005" s="145"/>
      <c r="AD1005" s="71"/>
      <c r="AE1005" s="308"/>
      <c r="AF1005" s="225" t="s">
        <v>7391</v>
      </c>
      <c r="AG1005" s="103" t="s">
        <v>7390</v>
      </c>
      <c r="AH1005" s="162">
        <v>0.5</v>
      </c>
      <c r="AI1005" s="162"/>
      <c r="AJ1005" s="162"/>
      <c r="AK1005" s="163"/>
      <c r="AL1005" s="105">
        <f>ROUND(ROUND(ROUND(P1003*Y1004,0)*$AD$587,0)*AH1005,0)</f>
        <v>140</v>
      </c>
      <c r="AM1005" s="66"/>
    </row>
    <row r="1006" spans="1:39" ht="16.75" customHeight="1" x14ac:dyDescent="0.3">
      <c r="A1006" s="11">
        <v>33</v>
      </c>
      <c r="B1006" s="14" t="s">
        <v>5912</v>
      </c>
      <c r="C1006" s="10" t="s">
        <v>16738</v>
      </c>
      <c r="D1006" s="128"/>
      <c r="E1006" s="129"/>
      <c r="F1006" s="129"/>
      <c r="G1006" s="129"/>
      <c r="H1006" s="129"/>
      <c r="I1006" s="129"/>
      <c r="J1006" s="129"/>
      <c r="K1006" s="130"/>
      <c r="L1006" s="2"/>
      <c r="M1006" s="2"/>
      <c r="N1006" s="58"/>
      <c r="O1006" s="81"/>
      <c r="P1006" s="185"/>
      <c r="Q1006" s="2"/>
      <c r="R1006" s="2"/>
      <c r="S1006" s="44"/>
      <c r="T1006" s="45"/>
      <c r="U1006" s="2"/>
      <c r="V1006" s="2"/>
      <c r="W1006" s="2"/>
      <c r="X1006" s="2"/>
      <c r="Y1006" s="145"/>
      <c r="Z1006" s="71"/>
      <c r="AA1006" s="232"/>
      <c r="AB1006" s="72"/>
      <c r="AC1006" s="145"/>
      <c r="AD1006" s="71"/>
      <c r="AE1006" s="36"/>
      <c r="AF1006" s="201"/>
      <c r="AG1006" s="55"/>
      <c r="AH1006" s="141"/>
      <c r="AI1006" s="268" t="s">
        <v>7356</v>
      </c>
      <c r="AJ1006" s="53">
        <v>5</v>
      </c>
      <c r="AK1006" s="181" t="s">
        <v>7357</v>
      </c>
      <c r="AL1006" s="98">
        <f>ROUND(ROUND(P1003*Y1004,0)*$AD$587-AJ1006,0)</f>
        <v>274</v>
      </c>
      <c r="AM1006" s="66"/>
    </row>
    <row r="1007" spans="1:39" ht="16.75" customHeight="1" x14ac:dyDescent="0.3">
      <c r="A1007" s="99">
        <v>33</v>
      </c>
      <c r="B1007" s="100" t="s">
        <v>5911</v>
      </c>
      <c r="C1007" s="192" t="s">
        <v>16737</v>
      </c>
      <c r="D1007" s="128"/>
      <c r="E1007" s="129"/>
      <c r="F1007" s="129"/>
      <c r="G1007" s="129"/>
      <c r="H1007" s="129"/>
      <c r="I1007" s="129"/>
      <c r="J1007" s="129"/>
      <c r="K1007" s="130"/>
      <c r="L1007" s="2"/>
      <c r="M1007" s="2"/>
      <c r="N1007" s="58"/>
      <c r="O1007" s="81"/>
      <c r="P1007" s="185"/>
      <c r="Q1007" s="2"/>
      <c r="R1007" s="2"/>
      <c r="S1007" s="44"/>
      <c r="T1007" s="45"/>
      <c r="U1007" s="2"/>
      <c r="V1007" s="2"/>
      <c r="W1007" s="2"/>
      <c r="X1007" s="2"/>
      <c r="Y1007" s="145"/>
      <c r="Z1007" s="71"/>
      <c r="AA1007" s="232"/>
      <c r="AB1007" s="72"/>
      <c r="AC1007" s="145"/>
      <c r="AD1007" s="71"/>
      <c r="AE1007" s="307" t="s">
        <v>12369</v>
      </c>
      <c r="AF1007" s="225" t="s">
        <v>7358</v>
      </c>
      <c r="AG1007" s="103" t="s">
        <v>7390</v>
      </c>
      <c r="AH1007" s="162">
        <v>0.7</v>
      </c>
      <c r="AI1007" s="269"/>
      <c r="AJ1007" s="136"/>
      <c r="AK1007" s="75"/>
      <c r="AL1007" s="105">
        <f>ROUND(ROUND(ROUND(P1003*Y1004,0)*$AD$587,0)*AH1007-AJ1006,0)</f>
        <v>190</v>
      </c>
      <c r="AM1007" s="66"/>
    </row>
    <row r="1008" spans="1:39" ht="16.75" customHeight="1" x14ac:dyDescent="0.3">
      <c r="A1008" s="99">
        <v>33</v>
      </c>
      <c r="B1008" s="100" t="s">
        <v>5910</v>
      </c>
      <c r="C1008" s="192" t="s">
        <v>16736</v>
      </c>
      <c r="D1008" s="128"/>
      <c r="E1008" s="129"/>
      <c r="F1008" s="129"/>
      <c r="G1008" s="129"/>
      <c r="H1008" s="129"/>
      <c r="I1008" s="129"/>
      <c r="J1008" s="129"/>
      <c r="K1008" s="130"/>
      <c r="L1008" s="2"/>
      <c r="M1008" s="2"/>
      <c r="N1008" s="58"/>
      <c r="O1008" s="81"/>
      <c r="P1008" s="185"/>
      <c r="Q1008" s="2"/>
      <c r="R1008" s="2"/>
      <c r="S1008" s="44"/>
      <c r="T1008" s="43"/>
      <c r="U1008" s="8"/>
      <c r="V1008" s="8"/>
      <c r="W1008" s="8"/>
      <c r="X1008" s="8"/>
      <c r="Y1008" s="180"/>
      <c r="Z1008" s="73"/>
      <c r="AA1008" s="232"/>
      <c r="AB1008" s="72"/>
      <c r="AC1008" s="145"/>
      <c r="AD1008" s="71"/>
      <c r="AE1008" s="308"/>
      <c r="AF1008" s="225" t="s">
        <v>7391</v>
      </c>
      <c r="AG1008" s="103" t="s">
        <v>7390</v>
      </c>
      <c r="AH1008" s="162">
        <v>0.5</v>
      </c>
      <c r="AI1008" s="270"/>
      <c r="AJ1008" s="144"/>
      <c r="AK1008" s="150"/>
      <c r="AL1008" s="105">
        <f>ROUND(ROUND(ROUND(P1003*Y1004,0)*$AD$587,0)*AH1008-AJ1006,0)</f>
        <v>135</v>
      </c>
      <c r="AM1008" s="66"/>
    </row>
    <row r="1009" spans="1:39" ht="16.75" customHeight="1" x14ac:dyDescent="0.3">
      <c r="A1009" s="11">
        <v>33</v>
      </c>
      <c r="B1009" s="14" t="s">
        <v>5909</v>
      </c>
      <c r="C1009" s="10" t="s">
        <v>16735</v>
      </c>
      <c r="D1009" s="45"/>
      <c r="E1009" s="2"/>
      <c r="F1009" s="2"/>
      <c r="G1009" s="2"/>
      <c r="H1009" s="2"/>
      <c r="I1009" s="2"/>
      <c r="J1009" s="2"/>
      <c r="K1009" s="44"/>
      <c r="L1009" s="2"/>
      <c r="M1009" s="2"/>
      <c r="N1009" s="58"/>
      <c r="O1009" s="81"/>
      <c r="P1009" s="185"/>
      <c r="Q1009" s="2"/>
      <c r="R1009" s="2"/>
      <c r="S1009" s="44"/>
      <c r="T1009" s="281" t="s">
        <v>13491</v>
      </c>
      <c r="U1009" s="282"/>
      <c r="V1009" s="282"/>
      <c r="W1009" s="282"/>
      <c r="X1009" s="2"/>
      <c r="Y1009" s="145"/>
      <c r="Z1009" s="71"/>
      <c r="AA1009" s="232"/>
      <c r="AB1009" s="72"/>
      <c r="AC1009" s="145"/>
      <c r="AD1009" s="71"/>
      <c r="AE1009" s="36"/>
      <c r="AF1009" s="194"/>
      <c r="AG1009" s="7"/>
      <c r="AH1009" s="7"/>
      <c r="AI1009" s="36"/>
      <c r="AJ1009" s="7"/>
      <c r="AK1009" s="37"/>
      <c r="AL1009" s="98">
        <f>ROUND(ROUND(P1003*Y1010,0)*$AD$587,0)</f>
        <v>286</v>
      </c>
      <c r="AM1009" s="66"/>
    </row>
    <row r="1010" spans="1:39" ht="16.75" customHeight="1" x14ac:dyDescent="0.3">
      <c r="A1010" s="99">
        <v>33</v>
      </c>
      <c r="B1010" s="100" t="s">
        <v>5908</v>
      </c>
      <c r="C1010" s="192" t="s">
        <v>16734</v>
      </c>
      <c r="D1010" s="45"/>
      <c r="E1010" s="2"/>
      <c r="F1010" s="2"/>
      <c r="G1010" s="2"/>
      <c r="H1010" s="2"/>
      <c r="I1010" s="2"/>
      <c r="J1010" s="2"/>
      <c r="K1010" s="44"/>
      <c r="L1010" s="2"/>
      <c r="M1010" s="2"/>
      <c r="N1010" s="58"/>
      <c r="O1010" s="81"/>
      <c r="P1010" s="185"/>
      <c r="Q1010" s="2"/>
      <c r="R1010" s="2"/>
      <c r="S1010" s="44"/>
      <c r="T1010" s="284" t="s">
        <v>7405</v>
      </c>
      <c r="U1010" s="285"/>
      <c r="V1010" s="285"/>
      <c r="W1010" s="285"/>
      <c r="X1010" s="136" t="s">
        <v>7404</v>
      </c>
      <c r="Y1010" s="273">
        <v>0.95</v>
      </c>
      <c r="Z1010" s="274"/>
      <c r="AA1010" s="233"/>
      <c r="AB1010" s="156"/>
      <c r="AC1010" s="155"/>
      <c r="AD1010" s="157"/>
      <c r="AE1010" s="307" t="s">
        <v>12369</v>
      </c>
      <c r="AF1010" s="225" t="s">
        <v>7358</v>
      </c>
      <c r="AG1010" s="103" t="s">
        <v>7390</v>
      </c>
      <c r="AH1010" s="162">
        <v>0.7</v>
      </c>
      <c r="AI1010" s="162"/>
      <c r="AJ1010" s="162"/>
      <c r="AK1010" s="163"/>
      <c r="AL1010" s="105">
        <f>ROUND(ROUND(ROUND(P1003*Y1010,0)*$AD$587,0)*AH1010,0)</f>
        <v>200</v>
      </c>
      <c r="AM1010" s="66"/>
    </row>
    <row r="1011" spans="1:39" ht="16.75" customHeight="1" x14ac:dyDescent="0.3">
      <c r="A1011" s="99">
        <v>33</v>
      </c>
      <c r="B1011" s="100" t="s">
        <v>5907</v>
      </c>
      <c r="C1011" s="192" t="s">
        <v>16733</v>
      </c>
      <c r="D1011" s="128"/>
      <c r="E1011" s="129"/>
      <c r="F1011" s="129"/>
      <c r="G1011" s="129"/>
      <c r="H1011" s="129"/>
      <c r="I1011" s="129"/>
      <c r="J1011" s="129"/>
      <c r="K1011" s="130"/>
      <c r="L1011" s="2"/>
      <c r="M1011" s="2"/>
      <c r="N1011" s="58"/>
      <c r="O1011" s="81"/>
      <c r="P1011" s="185"/>
      <c r="Q1011" s="2"/>
      <c r="R1011" s="2"/>
      <c r="S1011" s="44"/>
      <c r="T1011" s="284"/>
      <c r="U1011" s="285"/>
      <c r="V1011" s="285"/>
      <c r="W1011" s="285"/>
      <c r="X1011" s="2"/>
      <c r="Y1011" s="145"/>
      <c r="Z1011" s="71"/>
      <c r="AA1011" s="232"/>
      <c r="AB1011" s="72"/>
      <c r="AC1011" s="145"/>
      <c r="AD1011" s="71"/>
      <c r="AE1011" s="308"/>
      <c r="AF1011" s="225" t="s">
        <v>7391</v>
      </c>
      <c r="AG1011" s="103" t="s">
        <v>7390</v>
      </c>
      <c r="AH1011" s="162">
        <v>0.5</v>
      </c>
      <c r="AI1011" s="162"/>
      <c r="AJ1011" s="162"/>
      <c r="AK1011" s="163"/>
      <c r="AL1011" s="105">
        <f>ROUND(ROUND(ROUND(P1003*Y1010,0)*$AD$587,0)*AH1011,0)</f>
        <v>143</v>
      </c>
      <c r="AM1011" s="66"/>
    </row>
    <row r="1012" spans="1:39" ht="16.75" customHeight="1" x14ac:dyDescent="0.3">
      <c r="A1012" s="11">
        <v>33</v>
      </c>
      <c r="B1012" s="14" t="s">
        <v>5906</v>
      </c>
      <c r="C1012" s="10" t="s">
        <v>16732</v>
      </c>
      <c r="D1012" s="128"/>
      <c r="E1012" s="129"/>
      <c r="F1012" s="129"/>
      <c r="G1012" s="129"/>
      <c r="H1012" s="129"/>
      <c r="I1012" s="129"/>
      <c r="J1012" s="129"/>
      <c r="K1012" s="130"/>
      <c r="L1012" s="2"/>
      <c r="M1012" s="2"/>
      <c r="N1012" s="58"/>
      <c r="O1012" s="81"/>
      <c r="P1012" s="185"/>
      <c r="Q1012" s="2"/>
      <c r="R1012" s="2"/>
      <c r="S1012" s="44"/>
      <c r="T1012" s="45"/>
      <c r="U1012" s="2"/>
      <c r="V1012" s="2"/>
      <c r="W1012" s="2"/>
      <c r="X1012" s="2"/>
      <c r="Y1012" s="145"/>
      <c r="Z1012" s="71"/>
      <c r="AA1012" s="232"/>
      <c r="AB1012" s="72"/>
      <c r="AC1012" s="145"/>
      <c r="AD1012" s="71"/>
      <c r="AE1012" s="36"/>
      <c r="AF1012" s="201"/>
      <c r="AG1012" s="55"/>
      <c r="AH1012" s="141"/>
      <c r="AI1012" s="268" t="s">
        <v>7356</v>
      </c>
      <c r="AJ1012" s="53">
        <v>5</v>
      </c>
      <c r="AK1012" s="181" t="s">
        <v>7357</v>
      </c>
      <c r="AL1012" s="98">
        <f>ROUND(ROUND(P1003*Y1010,0)*$AD$587-AJ1012,0)</f>
        <v>281</v>
      </c>
      <c r="AM1012" s="66"/>
    </row>
    <row r="1013" spans="1:39" ht="16.75" customHeight="1" x14ac:dyDescent="0.3">
      <c r="A1013" s="99">
        <v>33</v>
      </c>
      <c r="B1013" s="100" t="s">
        <v>5905</v>
      </c>
      <c r="C1013" s="192" t="s">
        <v>16731</v>
      </c>
      <c r="D1013" s="128"/>
      <c r="E1013" s="129"/>
      <c r="F1013" s="129"/>
      <c r="G1013" s="129"/>
      <c r="H1013" s="129"/>
      <c r="I1013" s="129"/>
      <c r="J1013" s="129"/>
      <c r="K1013" s="130"/>
      <c r="L1013" s="2"/>
      <c r="M1013" s="2"/>
      <c r="N1013" s="58"/>
      <c r="O1013" s="81"/>
      <c r="P1013" s="185"/>
      <c r="Q1013" s="2"/>
      <c r="R1013" s="2"/>
      <c r="S1013" s="44"/>
      <c r="T1013" s="45"/>
      <c r="U1013" s="2"/>
      <c r="V1013" s="2"/>
      <c r="W1013" s="2"/>
      <c r="X1013" s="2"/>
      <c r="Y1013" s="145"/>
      <c r="Z1013" s="71"/>
      <c r="AA1013" s="232"/>
      <c r="AB1013" s="72"/>
      <c r="AC1013" s="145"/>
      <c r="AD1013" s="71"/>
      <c r="AE1013" s="307" t="s">
        <v>12369</v>
      </c>
      <c r="AF1013" s="225" t="s">
        <v>7358</v>
      </c>
      <c r="AG1013" s="103" t="s">
        <v>7390</v>
      </c>
      <c r="AH1013" s="162">
        <v>0.7</v>
      </c>
      <c r="AI1013" s="269"/>
      <c r="AJ1013" s="136"/>
      <c r="AK1013" s="75"/>
      <c r="AL1013" s="105">
        <f>ROUND(ROUND(ROUND(P1003*Y1010,0)*$AD$587,0)*AH1013-AJ1012,0)</f>
        <v>195</v>
      </c>
      <c r="AM1013" s="66"/>
    </row>
    <row r="1014" spans="1:39" ht="16.75" customHeight="1" x14ac:dyDescent="0.3">
      <c r="A1014" s="99">
        <v>33</v>
      </c>
      <c r="B1014" s="100" t="s">
        <v>5904</v>
      </c>
      <c r="C1014" s="192" t="s">
        <v>16730</v>
      </c>
      <c r="D1014" s="137"/>
      <c r="E1014" s="138"/>
      <c r="F1014" s="138"/>
      <c r="G1014" s="138"/>
      <c r="H1014" s="138"/>
      <c r="I1014" s="138"/>
      <c r="J1014" s="138"/>
      <c r="K1014" s="139"/>
      <c r="L1014" s="8"/>
      <c r="M1014" s="8"/>
      <c r="N1014" s="13"/>
      <c r="O1014" s="165"/>
      <c r="P1014" s="164"/>
      <c r="Q1014" s="8"/>
      <c r="R1014" s="8"/>
      <c r="S1014" s="24"/>
      <c r="T1014" s="43"/>
      <c r="U1014" s="8"/>
      <c r="V1014" s="8"/>
      <c r="W1014" s="8"/>
      <c r="X1014" s="8"/>
      <c r="Y1014" s="180"/>
      <c r="Z1014" s="73"/>
      <c r="AA1014" s="232"/>
      <c r="AB1014" s="216"/>
      <c r="AC1014" s="180"/>
      <c r="AD1014" s="73"/>
      <c r="AE1014" s="308"/>
      <c r="AF1014" s="225" t="s">
        <v>7391</v>
      </c>
      <c r="AG1014" s="103" t="s">
        <v>7390</v>
      </c>
      <c r="AH1014" s="162">
        <v>0.5</v>
      </c>
      <c r="AI1014" s="270"/>
      <c r="AJ1014" s="144"/>
      <c r="AK1014" s="150"/>
      <c r="AL1014" s="105">
        <f>ROUND(ROUND(ROUND(P1003*Y1010,0)*$AD$587,0)*AH1014-AJ1012,0)</f>
        <v>138</v>
      </c>
      <c r="AM1014" s="65"/>
    </row>
    <row r="1015" spans="1:39" ht="16.75" customHeight="1" x14ac:dyDescent="0.3">
      <c r="A1015" s="11">
        <v>33</v>
      </c>
      <c r="B1015" s="14" t="s">
        <v>5903</v>
      </c>
      <c r="C1015" s="10" t="s">
        <v>16729</v>
      </c>
      <c r="D1015" s="281" t="s">
        <v>13183</v>
      </c>
      <c r="E1015" s="282"/>
      <c r="F1015" s="282"/>
      <c r="G1015" s="282"/>
      <c r="H1015" s="282"/>
      <c r="I1015" s="282"/>
      <c r="J1015" s="282"/>
      <c r="K1015" s="283"/>
      <c r="L1015" s="281" t="s">
        <v>12543</v>
      </c>
      <c r="M1015" s="282"/>
      <c r="N1015" s="282"/>
      <c r="O1015" s="283"/>
      <c r="P1015" s="167" t="s">
        <v>7461</v>
      </c>
      <c r="Q1015" s="36"/>
      <c r="R1015" s="36"/>
      <c r="S1015" s="50"/>
      <c r="T1015" s="49"/>
      <c r="U1015" s="36"/>
      <c r="V1015" s="36"/>
      <c r="W1015" s="36"/>
      <c r="X1015" s="36"/>
      <c r="Y1015" s="217"/>
      <c r="Z1015" s="50"/>
      <c r="AA1015" s="12"/>
      <c r="AB1015" s="259" t="s">
        <v>7359</v>
      </c>
      <c r="AC1015" s="36"/>
      <c r="AD1015" s="50"/>
      <c r="AE1015" s="36"/>
      <c r="AF1015" s="53"/>
      <c r="AG1015" s="36"/>
      <c r="AH1015" s="36"/>
      <c r="AI1015" s="36"/>
      <c r="AJ1015" s="36"/>
      <c r="AK1015" s="50"/>
      <c r="AL1015" s="98">
        <f>ROUND(P1021*$AD$1019,0)</f>
        <v>455</v>
      </c>
      <c r="AM1015" s="22" t="s">
        <v>7631</v>
      </c>
    </row>
    <row r="1016" spans="1:39" ht="16.75" customHeight="1" x14ac:dyDescent="0.3">
      <c r="A1016" s="99">
        <v>33</v>
      </c>
      <c r="B1016" s="100" t="s">
        <v>5902</v>
      </c>
      <c r="C1016" s="192" t="s">
        <v>16728</v>
      </c>
      <c r="D1016" s="284"/>
      <c r="E1016" s="285"/>
      <c r="F1016" s="285"/>
      <c r="G1016" s="285"/>
      <c r="H1016" s="285"/>
      <c r="I1016" s="285"/>
      <c r="J1016" s="285"/>
      <c r="K1016" s="286"/>
      <c r="L1016" s="284"/>
      <c r="M1016" s="285"/>
      <c r="N1016" s="285"/>
      <c r="O1016" s="286"/>
      <c r="P1016" s="185"/>
      <c r="Q1016" s="2"/>
      <c r="R1016" s="2"/>
      <c r="S1016" s="44"/>
      <c r="T1016" s="45"/>
      <c r="U1016" s="2"/>
      <c r="V1016" s="2"/>
      <c r="W1016" s="2"/>
      <c r="X1016" s="2"/>
      <c r="Y1016" s="145"/>
      <c r="Z1016" s="71"/>
      <c r="AA1016" s="232"/>
      <c r="AB1016" s="287"/>
      <c r="AC1016" s="145"/>
      <c r="AD1016" s="71"/>
      <c r="AE1016" s="307" t="s">
        <v>12369</v>
      </c>
      <c r="AF1016" s="225" t="s">
        <v>7358</v>
      </c>
      <c r="AG1016" s="103" t="s">
        <v>7390</v>
      </c>
      <c r="AH1016" s="162">
        <v>0.7</v>
      </c>
      <c r="AI1016" s="162"/>
      <c r="AJ1016" s="162"/>
      <c r="AK1016" s="163"/>
      <c r="AL1016" s="105">
        <f>ROUND(ROUND(P1021*$AD$1019,0)*AH1016,0)</f>
        <v>319</v>
      </c>
      <c r="AM1016" s="66"/>
    </row>
    <row r="1017" spans="1:39" ht="16.75" customHeight="1" x14ac:dyDescent="0.3">
      <c r="A1017" s="99">
        <v>33</v>
      </c>
      <c r="B1017" s="100" t="s">
        <v>5901</v>
      </c>
      <c r="C1017" s="192" t="s">
        <v>16727</v>
      </c>
      <c r="D1017" s="284"/>
      <c r="E1017" s="285"/>
      <c r="F1017" s="285"/>
      <c r="G1017" s="285"/>
      <c r="H1017" s="285"/>
      <c r="I1017" s="285"/>
      <c r="J1017" s="285"/>
      <c r="K1017" s="286"/>
      <c r="L1017" s="284"/>
      <c r="M1017" s="285"/>
      <c r="N1017" s="285"/>
      <c r="O1017" s="286"/>
      <c r="P1017" s="185"/>
      <c r="Q1017" s="2"/>
      <c r="R1017" s="2"/>
      <c r="S1017" s="44"/>
      <c r="T1017" s="45"/>
      <c r="U1017" s="2"/>
      <c r="V1017" s="2"/>
      <c r="W1017" s="2"/>
      <c r="X1017" s="2"/>
      <c r="Y1017" s="145"/>
      <c r="Z1017" s="71"/>
      <c r="AA1017" s="232"/>
      <c r="AB1017" s="287"/>
      <c r="AC1017" s="145"/>
      <c r="AD1017" s="71"/>
      <c r="AE1017" s="308"/>
      <c r="AF1017" s="225" t="s">
        <v>7391</v>
      </c>
      <c r="AG1017" s="103" t="s">
        <v>7390</v>
      </c>
      <c r="AH1017" s="162">
        <v>0.5</v>
      </c>
      <c r="AI1017" s="162"/>
      <c r="AJ1017" s="162"/>
      <c r="AK1017" s="163"/>
      <c r="AL1017" s="105">
        <f>ROUND(ROUND(P1021*$AD$1019,0)*AH1017,0)</f>
        <v>228</v>
      </c>
      <c r="AM1017" s="66"/>
    </row>
    <row r="1018" spans="1:39" ht="16.75" customHeight="1" x14ac:dyDescent="0.3">
      <c r="A1018" s="11">
        <v>33</v>
      </c>
      <c r="B1018" s="14" t="s">
        <v>5900</v>
      </c>
      <c r="C1018" s="10" t="s">
        <v>16726</v>
      </c>
      <c r="D1018" s="128"/>
      <c r="E1018" s="129"/>
      <c r="F1018" s="129"/>
      <c r="G1018" s="129"/>
      <c r="H1018" s="129"/>
      <c r="I1018" s="129"/>
      <c r="J1018" s="129"/>
      <c r="K1018" s="130"/>
      <c r="L1018" s="129"/>
      <c r="M1018" s="199"/>
      <c r="N1018" s="199"/>
      <c r="O1018" s="197"/>
      <c r="P1018" s="185"/>
      <c r="Q1018" s="2"/>
      <c r="R1018" s="2"/>
      <c r="S1018" s="44"/>
      <c r="T1018" s="45"/>
      <c r="U1018" s="2"/>
      <c r="V1018" s="2"/>
      <c r="W1018" s="2"/>
      <c r="X1018" s="2"/>
      <c r="Y1018" s="145"/>
      <c r="Z1018" s="71"/>
      <c r="AA1018" s="232"/>
      <c r="AB1018" s="72"/>
      <c r="AC1018" s="145"/>
      <c r="AD1018" s="71"/>
      <c r="AE1018" s="36"/>
      <c r="AF1018" s="201"/>
      <c r="AG1018" s="55"/>
      <c r="AH1018" s="141"/>
      <c r="AI1018" s="268" t="s">
        <v>7356</v>
      </c>
      <c r="AJ1018" s="53">
        <v>5</v>
      </c>
      <c r="AK1018" s="181" t="s">
        <v>7357</v>
      </c>
      <c r="AL1018" s="98">
        <f>ROUND(P1021*$AD$1019-AJ1018,0)</f>
        <v>450</v>
      </c>
      <c r="AM1018" s="66"/>
    </row>
    <row r="1019" spans="1:39" ht="16.75" customHeight="1" x14ac:dyDescent="0.3">
      <c r="A1019" s="99">
        <v>33</v>
      </c>
      <c r="B1019" s="100" t="s">
        <v>5899</v>
      </c>
      <c r="C1019" s="192" t="s">
        <v>16725</v>
      </c>
      <c r="D1019" s="128"/>
      <c r="E1019" s="129"/>
      <c r="F1019" s="129"/>
      <c r="G1019" s="129"/>
      <c r="H1019" s="129"/>
      <c r="I1019" s="129"/>
      <c r="J1019" s="129"/>
      <c r="K1019" s="130"/>
      <c r="L1019" s="129"/>
      <c r="M1019" s="199"/>
      <c r="N1019" s="199"/>
      <c r="O1019" s="197"/>
      <c r="P1019" s="185"/>
      <c r="Q1019" s="2"/>
      <c r="R1019" s="2"/>
      <c r="S1019" s="44"/>
      <c r="T1019" s="45"/>
      <c r="U1019" s="2"/>
      <c r="V1019" s="2"/>
      <c r="W1019" s="2"/>
      <c r="X1019" s="2"/>
      <c r="Y1019" s="145"/>
      <c r="Z1019" s="71"/>
      <c r="AA1019" s="232"/>
      <c r="AB1019" s="156"/>
      <c r="AC1019" s="145" t="s">
        <v>1</v>
      </c>
      <c r="AD1019" s="157">
        <v>0.5</v>
      </c>
      <c r="AE1019" s="307" t="s">
        <v>12369</v>
      </c>
      <c r="AF1019" s="225" t="s">
        <v>7358</v>
      </c>
      <c r="AG1019" s="103" t="s">
        <v>7390</v>
      </c>
      <c r="AH1019" s="162">
        <v>0.7</v>
      </c>
      <c r="AI1019" s="269"/>
      <c r="AJ1019" s="136"/>
      <c r="AK1019" s="75"/>
      <c r="AL1019" s="105">
        <f>ROUND(ROUND(P1021*$AD$1019,0)*AH1019-AJ1018,0)</f>
        <v>314</v>
      </c>
      <c r="AM1019" s="66"/>
    </row>
    <row r="1020" spans="1:39" ht="16.75" customHeight="1" x14ac:dyDescent="0.3">
      <c r="A1020" s="99">
        <v>33</v>
      </c>
      <c r="B1020" s="100" t="s">
        <v>5898</v>
      </c>
      <c r="C1020" s="192" t="s">
        <v>16724</v>
      </c>
      <c r="D1020" s="128"/>
      <c r="E1020" s="129"/>
      <c r="F1020" s="129"/>
      <c r="G1020" s="129"/>
      <c r="H1020" s="129"/>
      <c r="I1020" s="129"/>
      <c r="J1020" s="129"/>
      <c r="K1020" s="130"/>
      <c r="L1020" s="129"/>
      <c r="M1020" s="199"/>
      <c r="N1020" s="199"/>
      <c r="O1020" s="197"/>
      <c r="P1020" s="185"/>
      <c r="Q1020" s="2"/>
      <c r="R1020" s="2"/>
      <c r="S1020" s="44"/>
      <c r="T1020" s="45"/>
      <c r="U1020" s="2"/>
      <c r="V1020" s="2"/>
      <c r="W1020" s="2"/>
      <c r="X1020" s="2"/>
      <c r="Y1020" s="145"/>
      <c r="Z1020" s="71"/>
      <c r="AA1020" s="232"/>
      <c r="AB1020" s="72"/>
      <c r="AC1020" s="145"/>
      <c r="AD1020" s="71"/>
      <c r="AE1020" s="308"/>
      <c r="AF1020" s="225" t="s">
        <v>7391</v>
      </c>
      <c r="AG1020" s="103" t="s">
        <v>7390</v>
      </c>
      <c r="AH1020" s="162">
        <v>0.5</v>
      </c>
      <c r="AI1020" s="270"/>
      <c r="AJ1020" s="144"/>
      <c r="AK1020" s="150"/>
      <c r="AL1020" s="105">
        <f>ROUND(ROUND(P1021*$AD$1019,0)*AH1020-AJ1018,0)</f>
        <v>223</v>
      </c>
      <c r="AM1020" s="66"/>
    </row>
    <row r="1021" spans="1:39" ht="16.75" customHeight="1" x14ac:dyDescent="0.3">
      <c r="A1021" s="11">
        <v>33</v>
      </c>
      <c r="B1021" s="14" t="s">
        <v>5897</v>
      </c>
      <c r="C1021" s="10" t="s">
        <v>16723</v>
      </c>
      <c r="D1021" s="128"/>
      <c r="E1021" s="129"/>
      <c r="F1021" s="129"/>
      <c r="G1021" s="129"/>
      <c r="H1021" s="129"/>
      <c r="I1021" s="129"/>
      <c r="J1021" s="129"/>
      <c r="K1021" s="130"/>
      <c r="L1021" s="199"/>
      <c r="M1021" s="199"/>
      <c r="N1021" s="199"/>
      <c r="O1021" s="197"/>
      <c r="P1021" s="271">
        <f>'21共同生活援助（日中支援型）'!P301</f>
        <v>909</v>
      </c>
      <c r="Q1021" s="272"/>
      <c r="R1021" s="2" t="s">
        <v>7388</v>
      </c>
      <c r="S1021" s="44"/>
      <c r="T1021" s="281" t="s">
        <v>7380</v>
      </c>
      <c r="U1021" s="282"/>
      <c r="V1021" s="282"/>
      <c r="W1021" s="282"/>
      <c r="X1021" s="36"/>
      <c r="Y1021" s="217"/>
      <c r="Z1021" s="74"/>
      <c r="AA1021" s="232"/>
      <c r="AB1021" s="72"/>
      <c r="AC1021" s="145"/>
      <c r="AD1021" s="71"/>
      <c r="AE1021" s="36"/>
      <c r="AF1021" s="135"/>
      <c r="AG1021" s="7"/>
      <c r="AH1021" s="7"/>
      <c r="AI1021" s="36"/>
      <c r="AJ1021" s="7"/>
      <c r="AK1021" s="37"/>
      <c r="AL1021" s="98">
        <f>ROUND(ROUND(P1021*Y1022,0)*$AD$1019,0)</f>
        <v>423</v>
      </c>
      <c r="AM1021" s="66"/>
    </row>
    <row r="1022" spans="1:39" ht="16.75" customHeight="1" x14ac:dyDescent="0.3">
      <c r="A1022" s="99">
        <v>33</v>
      </c>
      <c r="B1022" s="100" t="s">
        <v>5896</v>
      </c>
      <c r="C1022" s="192" t="s">
        <v>16722</v>
      </c>
      <c r="D1022" s="128"/>
      <c r="E1022" s="129"/>
      <c r="F1022" s="129"/>
      <c r="G1022" s="129"/>
      <c r="H1022" s="129"/>
      <c r="I1022" s="129"/>
      <c r="J1022" s="129"/>
      <c r="K1022" s="130"/>
      <c r="L1022" s="2"/>
      <c r="M1022" s="2"/>
      <c r="N1022" s="58"/>
      <c r="O1022" s="81"/>
      <c r="P1022" s="72"/>
      <c r="Q1022" s="145"/>
      <c r="R1022" s="2"/>
      <c r="S1022" s="44"/>
      <c r="T1022" s="284"/>
      <c r="U1022" s="285"/>
      <c r="V1022" s="285"/>
      <c r="W1022" s="285"/>
      <c r="X1022" s="136" t="s">
        <v>7404</v>
      </c>
      <c r="Y1022" s="273">
        <v>0.93</v>
      </c>
      <c r="Z1022" s="274"/>
      <c r="AA1022" s="233"/>
      <c r="AB1022" s="72"/>
      <c r="AC1022" s="145"/>
      <c r="AD1022" s="71"/>
      <c r="AE1022" s="307" t="s">
        <v>12369</v>
      </c>
      <c r="AF1022" s="225" t="s">
        <v>7358</v>
      </c>
      <c r="AG1022" s="103" t="s">
        <v>7390</v>
      </c>
      <c r="AH1022" s="162">
        <v>0.7</v>
      </c>
      <c r="AI1022" s="162"/>
      <c r="AJ1022" s="162"/>
      <c r="AK1022" s="163"/>
      <c r="AL1022" s="105">
        <f>ROUND(ROUND(ROUND(P1021*Y1022,0)*$AD$1019,0)*AH1022,0)</f>
        <v>296</v>
      </c>
      <c r="AM1022" s="66"/>
    </row>
    <row r="1023" spans="1:39" ht="16.75" customHeight="1" x14ac:dyDescent="0.3">
      <c r="A1023" s="99">
        <v>33</v>
      </c>
      <c r="B1023" s="100" t="s">
        <v>5895</v>
      </c>
      <c r="C1023" s="192" t="s">
        <v>16721</v>
      </c>
      <c r="D1023" s="128"/>
      <c r="E1023" s="129"/>
      <c r="F1023" s="129"/>
      <c r="G1023" s="129"/>
      <c r="H1023" s="129"/>
      <c r="I1023" s="129"/>
      <c r="J1023" s="129"/>
      <c r="K1023" s="130"/>
      <c r="L1023" s="2"/>
      <c r="M1023" s="2"/>
      <c r="N1023" s="58"/>
      <c r="O1023" s="81"/>
      <c r="P1023" s="185"/>
      <c r="Q1023" s="2"/>
      <c r="R1023" s="2"/>
      <c r="S1023" s="44"/>
      <c r="T1023" s="284"/>
      <c r="U1023" s="285"/>
      <c r="V1023" s="285"/>
      <c r="W1023" s="285"/>
      <c r="X1023" s="2"/>
      <c r="Y1023" s="145"/>
      <c r="Z1023" s="71"/>
      <c r="AA1023" s="232"/>
      <c r="AB1023" s="72"/>
      <c r="AC1023" s="145"/>
      <c r="AD1023" s="71"/>
      <c r="AE1023" s="308"/>
      <c r="AF1023" s="225" t="s">
        <v>7391</v>
      </c>
      <c r="AG1023" s="103" t="s">
        <v>7390</v>
      </c>
      <c r="AH1023" s="162">
        <v>0.5</v>
      </c>
      <c r="AI1023" s="162"/>
      <c r="AJ1023" s="162"/>
      <c r="AK1023" s="163"/>
      <c r="AL1023" s="105">
        <f>ROUND(ROUND(ROUND(P1021*Y1022,0)*$AD$1019,0)*AH1023,0)</f>
        <v>212</v>
      </c>
      <c r="AM1023" s="66"/>
    </row>
    <row r="1024" spans="1:39" ht="16.75" customHeight="1" x14ac:dyDescent="0.3">
      <c r="A1024" s="11">
        <v>33</v>
      </c>
      <c r="B1024" s="14" t="s">
        <v>5894</v>
      </c>
      <c r="C1024" s="10" t="s">
        <v>16720</v>
      </c>
      <c r="D1024" s="128"/>
      <c r="E1024" s="129"/>
      <c r="F1024" s="129"/>
      <c r="G1024" s="129"/>
      <c r="H1024" s="129"/>
      <c r="I1024" s="129"/>
      <c r="J1024" s="129"/>
      <c r="K1024" s="130"/>
      <c r="L1024" s="2"/>
      <c r="M1024" s="2"/>
      <c r="N1024" s="58"/>
      <c r="O1024" s="81"/>
      <c r="P1024" s="185"/>
      <c r="Q1024" s="2"/>
      <c r="R1024" s="2"/>
      <c r="S1024" s="44"/>
      <c r="T1024" s="45"/>
      <c r="U1024" s="2"/>
      <c r="V1024" s="2"/>
      <c r="W1024" s="2"/>
      <c r="X1024" s="2"/>
      <c r="Y1024" s="145"/>
      <c r="Z1024" s="71"/>
      <c r="AA1024" s="232"/>
      <c r="AB1024" s="72"/>
      <c r="AC1024" s="145"/>
      <c r="AD1024" s="71"/>
      <c r="AE1024" s="36"/>
      <c r="AF1024" s="201"/>
      <c r="AG1024" s="55"/>
      <c r="AH1024" s="141"/>
      <c r="AI1024" s="268" t="s">
        <v>7356</v>
      </c>
      <c r="AJ1024" s="53">
        <v>5</v>
      </c>
      <c r="AK1024" s="181" t="s">
        <v>7357</v>
      </c>
      <c r="AL1024" s="98">
        <f>ROUND(ROUND(P1021*Y1022,0)*$AD$1019-AJ1024,0)</f>
        <v>418</v>
      </c>
      <c r="AM1024" s="66"/>
    </row>
    <row r="1025" spans="1:39" ht="16.75" customHeight="1" x14ac:dyDescent="0.3">
      <c r="A1025" s="99">
        <v>33</v>
      </c>
      <c r="B1025" s="100" t="s">
        <v>5893</v>
      </c>
      <c r="C1025" s="192" t="s">
        <v>16719</v>
      </c>
      <c r="D1025" s="128"/>
      <c r="E1025" s="129"/>
      <c r="F1025" s="129"/>
      <c r="G1025" s="129"/>
      <c r="H1025" s="129"/>
      <c r="I1025" s="129"/>
      <c r="J1025" s="129"/>
      <c r="K1025" s="130"/>
      <c r="L1025" s="2"/>
      <c r="M1025" s="2"/>
      <c r="N1025" s="58"/>
      <c r="O1025" s="81"/>
      <c r="P1025" s="185"/>
      <c r="Q1025" s="2"/>
      <c r="R1025" s="2"/>
      <c r="S1025" s="44"/>
      <c r="T1025" s="45"/>
      <c r="U1025" s="2"/>
      <c r="V1025" s="2"/>
      <c r="W1025" s="2"/>
      <c r="X1025" s="2"/>
      <c r="Y1025" s="145"/>
      <c r="Z1025" s="71"/>
      <c r="AA1025" s="232"/>
      <c r="AB1025" s="72"/>
      <c r="AC1025" s="145"/>
      <c r="AD1025" s="71"/>
      <c r="AE1025" s="307" t="s">
        <v>12369</v>
      </c>
      <c r="AF1025" s="225" t="s">
        <v>7358</v>
      </c>
      <c r="AG1025" s="103" t="s">
        <v>7390</v>
      </c>
      <c r="AH1025" s="162">
        <v>0.7</v>
      </c>
      <c r="AI1025" s="269"/>
      <c r="AJ1025" s="136"/>
      <c r="AK1025" s="75"/>
      <c r="AL1025" s="105">
        <f>ROUND(ROUND(ROUND(P1021*Y1022,0)*$AD$1019,0)*AH1025-AJ1024,0)</f>
        <v>291</v>
      </c>
      <c r="AM1025" s="66"/>
    </row>
    <row r="1026" spans="1:39" ht="16.75" customHeight="1" x14ac:dyDescent="0.3">
      <c r="A1026" s="99">
        <v>33</v>
      </c>
      <c r="B1026" s="100" t="s">
        <v>5892</v>
      </c>
      <c r="C1026" s="192" t="s">
        <v>16718</v>
      </c>
      <c r="D1026" s="128"/>
      <c r="E1026" s="129"/>
      <c r="F1026" s="129"/>
      <c r="G1026" s="129"/>
      <c r="H1026" s="129"/>
      <c r="I1026" s="129"/>
      <c r="J1026" s="129"/>
      <c r="K1026" s="130"/>
      <c r="L1026" s="2"/>
      <c r="M1026" s="2"/>
      <c r="N1026" s="58"/>
      <c r="O1026" s="81"/>
      <c r="P1026" s="185"/>
      <c r="Q1026" s="2"/>
      <c r="R1026" s="2"/>
      <c r="S1026" s="44"/>
      <c r="T1026" s="43"/>
      <c r="U1026" s="8"/>
      <c r="V1026" s="8"/>
      <c r="W1026" s="8"/>
      <c r="X1026" s="8"/>
      <c r="Y1026" s="180"/>
      <c r="Z1026" s="73"/>
      <c r="AA1026" s="232"/>
      <c r="AB1026" s="72"/>
      <c r="AC1026" s="145"/>
      <c r="AD1026" s="71"/>
      <c r="AE1026" s="308"/>
      <c r="AF1026" s="225" t="s">
        <v>7391</v>
      </c>
      <c r="AG1026" s="103" t="s">
        <v>7390</v>
      </c>
      <c r="AH1026" s="162">
        <v>0.5</v>
      </c>
      <c r="AI1026" s="270"/>
      <c r="AJ1026" s="144"/>
      <c r="AK1026" s="150"/>
      <c r="AL1026" s="105">
        <f>ROUND(ROUND(ROUND(P1021*Y1022,0)*$AD$1019,0)*AH1026-AJ1024,0)</f>
        <v>207</v>
      </c>
      <c r="AM1026" s="66"/>
    </row>
    <row r="1027" spans="1:39" ht="16.75" customHeight="1" x14ac:dyDescent="0.3">
      <c r="A1027" s="11">
        <v>33</v>
      </c>
      <c r="B1027" s="14" t="s">
        <v>5891</v>
      </c>
      <c r="C1027" s="10" t="s">
        <v>16717</v>
      </c>
      <c r="D1027" s="45"/>
      <c r="E1027" s="2"/>
      <c r="F1027" s="2"/>
      <c r="G1027" s="2"/>
      <c r="H1027" s="2"/>
      <c r="I1027" s="2"/>
      <c r="J1027" s="2"/>
      <c r="K1027" s="44"/>
      <c r="L1027" s="2"/>
      <c r="M1027" s="2"/>
      <c r="N1027" s="58"/>
      <c r="O1027" s="81"/>
      <c r="P1027" s="185"/>
      <c r="Q1027" s="2"/>
      <c r="R1027" s="2"/>
      <c r="S1027" s="44"/>
      <c r="T1027" s="281" t="s">
        <v>13491</v>
      </c>
      <c r="U1027" s="282"/>
      <c r="V1027" s="282"/>
      <c r="W1027" s="282"/>
      <c r="X1027" s="2"/>
      <c r="Y1027" s="145"/>
      <c r="Z1027" s="71"/>
      <c r="AA1027" s="232"/>
      <c r="AB1027" s="72"/>
      <c r="AC1027" s="145"/>
      <c r="AD1027" s="71"/>
      <c r="AE1027" s="36"/>
      <c r="AF1027" s="194"/>
      <c r="AG1027" s="7"/>
      <c r="AH1027" s="7"/>
      <c r="AI1027" s="36"/>
      <c r="AJ1027" s="7"/>
      <c r="AK1027" s="37"/>
      <c r="AL1027" s="98">
        <f>ROUND(ROUND(P1021*Y1028,0)*$AD$1019,0)</f>
        <v>432</v>
      </c>
      <c r="AM1027" s="66"/>
    </row>
    <row r="1028" spans="1:39" ht="16.75" customHeight="1" x14ac:dyDescent="0.3">
      <c r="A1028" s="99">
        <v>33</v>
      </c>
      <c r="B1028" s="100" t="s">
        <v>5890</v>
      </c>
      <c r="C1028" s="192" t="s">
        <v>16716</v>
      </c>
      <c r="D1028" s="45"/>
      <c r="E1028" s="2"/>
      <c r="F1028" s="2"/>
      <c r="G1028" s="2"/>
      <c r="H1028" s="2"/>
      <c r="I1028" s="2"/>
      <c r="J1028" s="2"/>
      <c r="K1028" s="44"/>
      <c r="L1028" s="2"/>
      <c r="M1028" s="2"/>
      <c r="N1028" s="58"/>
      <c r="O1028" s="81"/>
      <c r="P1028" s="185"/>
      <c r="Q1028" s="2"/>
      <c r="R1028" s="2"/>
      <c r="S1028" s="44"/>
      <c r="T1028" s="284" t="s">
        <v>7405</v>
      </c>
      <c r="U1028" s="285"/>
      <c r="V1028" s="285"/>
      <c r="W1028" s="285"/>
      <c r="X1028" s="136" t="s">
        <v>7404</v>
      </c>
      <c r="Y1028" s="273">
        <v>0.95</v>
      </c>
      <c r="Z1028" s="274"/>
      <c r="AA1028" s="233"/>
      <c r="AB1028" s="156"/>
      <c r="AC1028" s="155"/>
      <c r="AD1028" s="157"/>
      <c r="AE1028" s="307" t="s">
        <v>12369</v>
      </c>
      <c r="AF1028" s="225" t="s">
        <v>7358</v>
      </c>
      <c r="AG1028" s="103" t="s">
        <v>7390</v>
      </c>
      <c r="AH1028" s="162">
        <v>0.7</v>
      </c>
      <c r="AI1028" s="162"/>
      <c r="AJ1028" s="162"/>
      <c r="AK1028" s="163"/>
      <c r="AL1028" s="105">
        <f>ROUND(ROUND(ROUND(P1021*Y1028,0)*$AD$1019,0)*AH1028,0)</f>
        <v>302</v>
      </c>
      <c r="AM1028" s="66"/>
    </row>
    <row r="1029" spans="1:39" ht="16.75" customHeight="1" x14ac:dyDescent="0.3">
      <c r="A1029" s="99">
        <v>33</v>
      </c>
      <c r="B1029" s="100" t="s">
        <v>5889</v>
      </c>
      <c r="C1029" s="192" t="s">
        <v>16715</v>
      </c>
      <c r="D1029" s="128"/>
      <c r="E1029" s="129"/>
      <c r="F1029" s="129"/>
      <c r="G1029" s="129"/>
      <c r="H1029" s="129"/>
      <c r="I1029" s="129"/>
      <c r="J1029" s="129"/>
      <c r="K1029" s="130"/>
      <c r="L1029" s="2"/>
      <c r="M1029" s="2"/>
      <c r="N1029" s="58"/>
      <c r="O1029" s="81"/>
      <c r="P1029" s="185"/>
      <c r="Q1029" s="2"/>
      <c r="R1029" s="2"/>
      <c r="S1029" s="44"/>
      <c r="T1029" s="284"/>
      <c r="U1029" s="285"/>
      <c r="V1029" s="285"/>
      <c r="W1029" s="285"/>
      <c r="X1029" s="2"/>
      <c r="Y1029" s="145"/>
      <c r="Z1029" s="71"/>
      <c r="AA1029" s="232"/>
      <c r="AB1029" s="72"/>
      <c r="AC1029" s="145"/>
      <c r="AD1029" s="71"/>
      <c r="AE1029" s="308"/>
      <c r="AF1029" s="225" t="s">
        <v>7391</v>
      </c>
      <c r="AG1029" s="103" t="s">
        <v>7390</v>
      </c>
      <c r="AH1029" s="162">
        <v>0.5</v>
      </c>
      <c r="AI1029" s="162"/>
      <c r="AJ1029" s="162"/>
      <c r="AK1029" s="163"/>
      <c r="AL1029" s="105">
        <f>ROUND(ROUND(ROUND(P1021*Y1028,0)*$AD$1019,0)*AH1029,0)</f>
        <v>216</v>
      </c>
      <c r="AM1029" s="66"/>
    </row>
    <row r="1030" spans="1:39" ht="16.75" customHeight="1" x14ac:dyDescent="0.3">
      <c r="A1030" s="11">
        <v>33</v>
      </c>
      <c r="B1030" s="14" t="s">
        <v>5888</v>
      </c>
      <c r="C1030" s="10" t="s">
        <v>16714</v>
      </c>
      <c r="D1030" s="128"/>
      <c r="E1030" s="129"/>
      <c r="F1030" s="129"/>
      <c r="G1030" s="129"/>
      <c r="H1030" s="129"/>
      <c r="I1030" s="129"/>
      <c r="J1030" s="129"/>
      <c r="K1030" s="130"/>
      <c r="L1030" s="2"/>
      <c r="M1030" s="2"/>
      <c r="N1030" s="58"/>
      <c r="O1030" s="81"/>
      <c r="P1030" s="185"/>
      <c r="Q1030" s="2"/>
      <c r="R1030" s="2"/>
      <c r="S1030" s="44"/>
      <c r="T1030" s="45"/>
      <c r="U1030" s="2"/>
      <c r="V1030" s="2"/>
      <c r="W1030" s="2"/>
      <c r="X1030" s="2"/>
      <c r="Y1030" s="145"/>
      <c r="Z1030" s="71"/>
      <c r="AA1030" s="232"/>
      <c r="AB1030" s="72"/>
      <c r="AC1030" s="145"/>
      <c r="AD1030" s="71"/>
      <c r="AE1030" s="36"/>
      <c r="AF1030" s="201"/>
      <c r="AG1030" s="55"/>
      <c r="AH1030" s="141"/>
      <c r="AI1030" s="268" t="s">
        <v>7356</v>
      </c>
      <c r="AJ1030" s="53">
        <v>5</v>
      </c>
      <c r="AK1030" s="181" t="s">
        <v>7357</v>
      </c>
      <c r="AL1030" s="98">
        <f>ROUND(ROUND(P1021*Y1028,0)*$AD$1019-AJ1030,0)</f>
        <v>427</v>
      </c>
      <c r="AM1030" s="66"/>
    </row>
    <row r="1031" spans="1:39" ht="16.75" customHeight="1" x14ac:dyDescent="0.3">
      <c r="A1031" s="99">
        <v>33</v>
      </c>
      <c r="B1031" s="100" t="s">
        <v>5887</v>
      </c>
      <c r="C1031" s="192" t="s">
        <v>16713</v>
      </c>
      <c r="D1031" s="128"/>
      <c r="E1031" s="129"/>
      <c r="F1031" s="129"/>
      <c r="G1031" s="129"/>
      <c r="H1031" s="129"/>
      <c r="I1031" s="129"/>
      <c r="J1031" s="129"/>
      <c r="K1031" s="130"/>
      <c r="L1031" s="2"/>
      <c r="M1031" s="2"/>
      <c r="N1031" s="58"/>
      <c r="O1031" s="81"/>
      <c r="P1031" s="185"/>
      <c r="Q1031" s="2"/>
      <c r="R1031" s="2"/>
      <c r="S1031" s="44"/>
      <c r="T1031" s="45"/>
      <c r="U1031" s="2"/>
      <c r="V1031" s="2"/>
      <c r="W1031" s="2"/>
      <c r="X1031" s="2"/>
      <c r="Y1031" s="145"/>
      <c r="Z1031" s="71"/>
      <c r="AA1031" s="232"/>
      <c r="AB1031" s="72"/>
      <c r="AC1031" s="145"/>
      <c r="AD1031" s="71"/>
      <c r="AE1031" s="307" t="s">
        <v>12369</v>
      </c>
      <c r="AF1031" s="225" t="s">
        <v>7358</v>
      </c>
      <c r="AG1031" s="103" t="s">
        <v>7390</v>
      </c>
      <c r="AH1031" s="162">
        <v>0.7</v>
      </c>
      <c r="AI1031" s="269"/>
      <c r="AJ1031" s="136"/>
      <c r="AK1031" s="75"/>
      <c r="AL1031" s="105">
        <f>ROUND(ROUND(ROUND(P1021*Y1028,0)*$AD$1019,0)*AH1031-AJ1030,0)</f>
        <v>297</v>
      </c>
      <c r="AM1031" s="66"/>
    </row>
    <row r="1032" spans="1:39" ht="16.75" customHeight="1" x14ac:dyDescent="0.3">
      <c r="A1032" s="99">
        <v>33</v>
      </c>
      <c r="B1032" s="100" t="s">
        <v>5886</v>
      </c>
      <c r="C1032" s="192" t="s">
        <v>16712</v>
      </c>
      <c r="D1032" s="128"/>
      <c r="E1032" s="129"/>
      <c r="F1032" s="129"/>
      <c r="G1032" s="129"/>
      <c r="H1032" s="129"/>
      <c r="I1032" s="129"/>
      <c r="J1032" s="129"/>
      <c r="K1032" s="130"/>
      <c r="L1032" s="2"/>
      <c r="M1032" s="2"/>
      <c r="N1032" s="58"/>
      <c r="O1032" s="81"/>
      <c r="P1032" s="185"/>
      <c r="Q1032" s="2"/>
      <c r="R1032" s="2"/>
      <c r="S1032" s="44"/>
      <c r="T1032" s="43"/>
      <c r="U1032" s="8"/>
      <c r="V1032" s="8"/>
      <c r="W1032" s="8"/>
      <c r="X1032" s="8"/>
      <c r="Y1032" s="180"/>
      <c r="Z1032" s="73"/>
      <c r="AA1032" s="232"/>
      <c r="AB1032" s="72"/>
      <c r="AC1032" s="145"/>
      <c r="AD1032" s="71"/>
      <c r="AE1032" s="308"/>
      <c r="AF1032" s="225" t="s">
        <v>7391</v>
      </c>
      <c r="AG1032" s="103" t="s">
        <v>7390</v>
      </c>
      <c r="AH1032" s="162">
        <v>0.5</v>
      </c>
      <c r="AI1032" s="270"/>
      <c r="AJ1032" s="144"/>
      <c r="AK1032" s="150"/>
      <c r="AL1032" s="105">
        <f>ROUND(ROUND(ROUND(P1021*Y1028,0)*$AD$1019,0)*AH1032-AJ1030,0)</f>
        <v>211</v>
      </c>
      <c r="AM1032" s="66"/>
    </row>
    <row r="1033" spans="1:39" ht="16.75" customHeight="1" x14ac:dyDescent="0.3">
      <c r="A1033" s="11">
        <v>33</v>
      </c>
      <c r="B1033" s="14" t="s">
        <v>5885</v>
      </c>
      <c r="C1033" s="10" t="s">
        <v>16711</v>
      </c>
      <c r="D1033" s="45"/>
      <c r="E1033" s="2"/>
      <c r="F1033" s="2"/>
      <c r="G1033" s="2"/>
      <c r="H1033" s="2"/>
      <c r="I1033" s="2"/>
      <c r="J1033" s="2"/>
      <c r="K1033" s="44"/>
      <c r="L1033" s="2"/>
      <c r="M1033" s="2"/>
      <c r="N1033" s="58"/>
      <c r="O1033" s="81"/>
      <c r="P1033" s="167" t="s">
        <v>7425</v>
      </c>
      <c r="Q1033" s="36"/>
      <c r="R1033" s="36"/>
      <c r="S1033" s="50"/>
      <c r="T1033" s="49"/>
      <c r="U1033" s="36"/>
      <c r="V1033" s="36"/>
      <c r="W1033" s="36"/>
      <c r="X1033" s="36"/>
      <c r="Y1033" s="217"/>
      <c r="Z1033" s="50"/>
      <c r="AA1033" s="12"/>
      <c r="AB1033" s="45"/>
      <c r="AC1033" s="2"/>
      <c r="AD1033" s="44"/>
      <c r="AE1033" s="36"/>
      <c r="AF1033" s="53"/>
      <c r="AG1033" s="36"/>
      <c r="AH1033" s="36"/>
      <c r="AI1033" s="36"/>
      <c r="AJ1033" s="36"/>
      <c r="AK1033" s="50"/>
      <c r="AL1033" s="98">
        <f>ROUND(P1039*$AD$1019,0)</f>
        <v>396</v>
      </c>
      <c r="AM1033" s="66"/>
    </row>
    <row r="1034" spans="1:39" ht="16.75" customHeight="1" x14ac:dyDescent="0.3">
      <c r="A1034" s="99">
        <v>33</v>
      </c>
      <c r="B1034" s="100" t="s">
        <v>5884</v>
      </c>
      <c r="C1034" s="192" t="s">
        <v>16710</v>
      </c>
      <c r="D1034" s="45"/>
      <c r="E1034" s="2"/>
      <c r="F1034" s="2"/>
      <c r="G1034" s="2"/>
      <c r="H1034" s="2"/>
      <c r="I1034" s="2"/>
      <c r="J1034" s="2"/>
      <c r="K1034" s="44"/>
      <c r="L1034" s="2"/>
      <c r="M1034" s="2"/>
      <c r="N1034" s="58"/>
      <c r="O1034" s="81"/>
      <c r="P1034" s="185"/>
      <c r="Q1034" s="2"/>
      <c r="R1034" s="2"/>
      <c r="S1034" s="44"/>
      <c r="T1034" s="45"/>
      <c r="U1034" s="2"/>
      <c r="V1034" s="2"/>
      <c r="W1034" s="2"/>
      <c r="X1034" s="2"/>
      <c r="Y1034" s="145"/>
      <c r="Z1034" s="71"/>
      <c r="AA1034" s="232"/>
      <c r="AB1034" s="72"/>
      <c r="AC1034" s="145"/>
      <c r="AD1034" s="71"/>
      <c r="AE1034" s="307" t="s">
        <v>12369</v>
      </c>
      <c r="AF1034" s="225" t="s">
        <v>7358</v>
      </c>
      <c r="AG1034" s="103" t="s">
        <v>7390</v>
      </c>
      <c r="AH1034" s="162">
        <v>0.7</v>
      </c>
      <c r="AI1034" s="162"/>
      <c r="AJ1034" s="162"/>
      <c r="AK1034" s="163"/>
      <c r="AL1034" s="105">
        <f>ROUND(ROUND(P1039*$AD$1019,0)*AH1034,0)</f>
        <v>277</v>
      </c>
      <c r="AM1034" s="66"/>
    </row>
    <row r="1035" spans="1:39" ht="16.75" customHeight="1" x14ac:dyDescent="0.3">
      <c r="A1035" s="99">
        <v>33</v>
      </c>
      <c r="B1035" s="100" t="s">
        <v>5883</v>
      </c>
      <c r="C1035" s="192" t="s">
        <v>16709</v>
      </c>
      <c r="D1035" s="128"/>
      <c r="E1035" s="129"/>
      <c r="F1035" s="129"/>
      <c r="G1035" s="129"/>
      <c r="H1035" s="129"/>
      <c r="I1035" s="129"/>
      <c r="J1035" s="129"/>
      <c r="K1035" s="130"/>
      <c r="L1035" s="2"/>
      <c r="M1035" s="2"/>
      <c r="N1035" s="58"/>
      <c r="O1035" s="81"/>
      <c r="P1035" s="185"/>
      <c r="Q1035" s="2"/>
      <c r="R1035" s="2"/>
      <c r="S1035" s="44"/>
      <c r="T1035" s="45"/>
      <c r="U1035" s="2"/>
      <c r="V1035" s="2"/>
      <c r="W1035" s="2"/>
      <c r="X1035" s="2"/>
      <c r="Y1035" s="145"/>
      <c r="Z1035" s="71"/>
      <c r="AA1035" s="232"/>
      <c r="AB1035" s="72"/>
      <c r="AC1035" s="145"/>
      <c r="AD1035" s="71"/>
      <c r="AE1035" s="308"/>
      <c r="AF1035" s="225" t="s">
        <v>7391</v>
      </c>
      <c r="AG1035" s="103" t="s">
        <v>7390</v>
      </c>
      <c r="AH1035" s="162">
        <v>0.5</v>
      </c>
      <c r="AI1035" s="162"/>
      <c r="AJ1035" s="162"/>
      <c r="AK1035" s="163"/>
      <c r="AL1035" s="105">
        <f>ROUND(ROUND(P1039*$AD$1019,0)*AH1035,0)</f>
        <v>198</v>
      </c>
      <c r="AM1035" s="66"/>
    </row>
    <row r="1036" spans="1:39" ht="16.75" customHeight="1" x14ac:dyDescent="0.3">
      <c r="A1036" s="11">
        <v>33</v>
      </c>
      <c r="B1036" s="14" t="s">
        <v>5882</v>
      </c>
      <c r="C1036" s="10" t="s">
        <v>16708</v>
      </c>
      <c r="D1036" s="128"/>
      <c r="E1036" s="129"/>
      <c r="F1036" s="129"/>
      <c r="G1036" s="129"/>
      <c r="H1036" s="129"/>
      <c r="I1036" s="129"/>
      <c r="J1036" s="129"/>
      <c r="K1036" s="130"/>
      <c r="L1036" s="2"/>
      <c r="M1036" s="2"/>
      <c r="N1036" s="58"/>
      <c r="O1036" s="81"/>
      <c r="P1036" s="185"/>
      <c r="Q1036" s="2"/>
      <c r="R1036" s="2"/>
      <c r="S1036" s="44"/>
      <c r="T1036" s="45"/>
      <c r="U1036" s="2"/>
      <c r="V1036" s="2"/>
      <c r="W1036" s="2"/>
      <c r="X1036" s="2"/>
      <c r="Y1036" s="145"/>
      <c r="Z1036" s="71"/>
      <c r="AA1036" s="232"/>
      <c r="AB1036" s="72"/>
      <c r="AC1036" s="145"/>
      <c r="AD1036" s="71"/>
      <c r="AE1036" s="36"/>
      <c r="AF1036" s="201"/>
      <c r="AG1036" s="55"/>
      <c r="AH1036" s="141"/>
      <c r="AI1036" s="268" t="s">
        <v>7356</v>
      </c>
      <c r="AJ1036" s="53">
        <v>5</v>
      </c>
      <c r="AK1036" s="181" t="s">
        <v>7357</v>
      </c>
      <c r="AL1036" s="98">
        <f>ROUND(P1039*$AD$1019-AJ1036,0)</f>
        <v>391</v>
      </c>
      <c r="AM1036" s="66"/>
    </row>
    <row r="1037" spans="1:39" ht="16.75" customHeight="1" x14ac:dyDescent="0.3">
      <c r="A1037" s="99">
        <v>33</v>
      </c>
      <c r="B1037" s="100" t="s">
        <v>5881</v>
      </c>
      <c r="C1037" s="192" t="s">
        <v>16707</v>
      </c>
      <c r="D1037" s="128"/>
      <c r="E1037" s="129"/>
      <c r="F1037" s="129"/>
      <c r="G1037" s="129"/>
      <c r="H1037" s="129"/>
      <c r="I1037" s="129"/>
      <c r="J1037" s="129"/>
      <c r="K1037" s="130"/>
      <c r="L1037" s="2"/>
      <c r="M1037" s="2"/>
      <c r="N1037" s="58"/>
      <c r="O1037" s="81"/>
      <c r="P1037" s="185"/>
      <c r="Q1037" s="2"/>
      <c r="R1037" s="2"/>
      <c r="S1037" s="44"/>
      <c r="T1037" s="45"/>
      <c r="U1037" s="2"/>
      <c r="V1037" s="2"/>
      <c r="W1037" s="2"/>
      <c r="X1037" s="2"/>
      <c r="Y1037" s="145"/>
      <c r="Z1037" s="71"/>
      <c r="AA1037" s="232"/>
      <c r="AB1037" s="72"/>
      <c r="AC1037" s="145"/>
      <c r="AD1037" s="71"/>
      <c r="AE1037" s="307" t="s">
        <v>12369</v>
      </c>
      <c r="AF1037" s="225" t="s">
        <v>7358</v>
      </c>
      <c r="AG1037" s="103" t="s">
        <v>7390</v>
      </c>
      <c r="AH1037" s="162">
        <v>0.7</v>
      </c>
      <c r="AI1037" s="269"/>
      <c r="AJ1037" s="136"/>
      <c r="AK1037" s="75"/>
      <c r="AL1037" s="105">
        <f>ROUND(ROUND(P1039*$AD$1019,0)*AH1037-AJ1036,0)</f>
        <v>272</v>
      </c>
      <c r="AM1037" s="66"/>
    </row>
    <row r="1038" spans="1:39" ht="16.75" customHeight="1" x14ac:dyDescent="0.3">
      <c r="A1038" s="99">
        <v>33</v>
      </c>
      <c r="B1038" s="100" t="s">
        <v>5880</v>
      </c>
      <c r="C1038" s="192" t="s">
        <v>16706</v>
      </c>
      <c r="D1038" s="128"/>
      <c r="E1038" s="129"/>
      <c r="F1038" s="129"/>
      <c r="G1038" s="129"/>
      <c r="H1038" s="129"/>
      <c r="I1038" s="129"/>
      <c r="J1038" s="129"/>
      <c r="K1038" s="130"/>
      <c r="L1038" s="2"/>
      <c r="M1038" s="2"/>
      <c r="N1038" s="58"/>
      <c r="O1038" s="81"/>
      <c r="P1038" s="185"/>
      <c r="Q1038" s="2"/>
      <c r="R1038" s="2"/>
      <c r="S1038" s="44"/>
      <c r="T1038" s="45"/>
      <c r="U1038" s="2"/>
      <c r="V1038" s="2"/>
      <c r="W1038" s="2"/>
      <c r="X1038" s="2"/>
      <c r="Y1038" s="145"/>
      <c r="Z1038" s="71"/>
      <c r="AA1038" s="232"/>
      <c r="AB1038" s="72"/>
      <c r="AC1038" s="145"/>
      <c r="AD1038" s="71"/>
      <c r="AE1038" s="308"/>
      <c r="AF1038" s="225" t="s">
        <v>7391</v>
      </c>
      <c r="AG1038" s="103" t="s">
        <v>7390</v>
      </c>
      <c r="AH1038" s="162">
        <v>0.5</v>
      </c>
      <c r="AI1038" s="270"/>
      <c r="AJ1038" s="144"/>
      <c r="AK1038" s="150"/>
      <c r="AL1038" s="105">
        <f>ROUND(ROUND(P1039*$AD$1019,0)*AH1038-AJ1036,0)</f>
        <v>193</v>
      </c>
      <c r="AM1038" s="66"/>
    </row>
    <row r="1039" spans="1:39" ht="16.75" customHeight="1" x14ac:dyDescent="0.3">
      <c r="A1039" s="11">
        <v>33</v>
      </c>
      <c r="B1039" s="14" t="s">
        <v>5879</v>
      </c>
      <c r="C1039" s="10" t="s">
        <v>16705</v>
      </c>
      <c r="D1039" s="45"/>
      <c r="E1039" s="2"/>
      <c r="F1039" s="2"/>
      <c r="G1039" s="2"/>
      <c r="H1039" s="2"/>
      <c r="I1039" s="2"/>
      <c r="J1039" s="2"/>
      <c r="K1039" s="44"/>
      <c r="L1039" s="2"/>
      <c r="M1039" s="2"/>
      <c r="N1039" s="58"/>
      <c r="O1039" s="81"/>
      <c r="P1039" s="271">
        <f>'21共同生活援助（日中支援型）'!P319</f>
        <v>792</v>
      </c>
      <c r="Q1039" s="272"/>
      <c r="R1039" s="2" t="s">
        <v>7388</v>
      </c>
      <c r="S1039" s="44"/>
      <c r="T1039" s="281" t="s">
        <v>7380</v>
      </c>
      <c r="U1039" s="282"/>
      <c r="V1039" s="282"/>
      <c r="W1039" s="282"/>
      <c r="X1039" s="36"/>
      <c r="Y1039" s="217"/>
      <c r="Z1039" s="74"/>
      <c r="AA1039" s="232"/>
      <c r="AB1039" s="72"/>
      <c r="AC1039" s="145"/>
      <c r="AD1039" s="71"/>
      <c r="AE1039" s="36"/>
      <c r="AF1039" s="194"/>
      <c r="AG1039" s="7"/>
      <c r="AH1039" s="7"/>
      <c r="AI1039" s="36"/>
      <c r="AJ1039" s="7"/>
      <c r="AK1039" s="37"/>
      <c r="AL1039" s="98">
        <f>ROUND(ROUND(P1039*Y1040,0)*$AD$1019,0)</f>
        <v>369</v>
      </c>
      <c r="AM1039" s="66"/>
    </row>
    <row r="1040" spans="1:39" ht="16.75" customHeight="1" x14ac:dyDescent="0.3">
      <c r="A1040" s="99">
        <v>33</v>
      </c>
      <c r="B1040" s="100" t="s">
        <v>5878</v>
      </c>
      <c r="C1040" s="192" t="s">
        <v>16704</v>
      </c>
      <c r="D1040" s="45"/>
      <c r="E1040" s="2"/>
      <c r="F1040" s="2"/>
      <c r="G1040" s="2"/>
      <c r="H1040" s="2"/>
      <c r="I1040" s="2"/>
      <c r="J1040" s="2"/>
      <c r="K1040" s="44"/>
      <c r="L1040" s="2"/>
      <c r="M1040" s="2"/>
      <c r="N1040" s="58"/>
      <c r="O1040" s="81"/>
      <c r="P1040" s="72"/>
      <c r="Q1040" s="145"/>
      <c r="R1040" s="2"/>
      <c r="S1040" s="44"/>
      <c r="T1040" s="284"/>
      <c r="U1040" s="285"/>
      <c r="V1040" s="285"/>
      <c r="W1040" s="285"/>
      <c r="X1040" s="136" t="s">
        <v>7404</v>
      </c>
      <c r="Y1040" s="273">
        <v>0.93</v>
      </c>
      <c r="Z1040" s="274"/>
      <c r="AA1040" s="233"/>
      <c r="AB1040" s="156"/>
      <c r="AC1040" s="155"/>
      <c r="AD1040" s="157"/>
      <c r="AE1040" s="307" t="s">
        <v>12369</v>
      </c>
      <c r="AF1040" s="225" t="s">
        <v>7358</v>
      </c>
      <c r="AG1040" s="103" t="s">
        <v>7390</v>
      </c>
      <c r="AH1040" s="162">
        <v>0.7</v>
      </c>
      <c r="AI1040" s="162"/>
      <c r="AJ1040" s="162"/>
      <c r="AK1040" s="163"/>
      <c r="AL1040" s="105">
        <f>ROUND(ROUND(ROUND(P1039*Y1040,0)*$AD$1019,0)*AH1040,0)</f>
        <v>258</v>
      </c>
      <c r="AM1040" s="66"/>
    </row>
    <row r="1041" spans="1:39" ht="16.75" customHeight="1" x14ac:dyDescent="0.3">
      <c r="A1041" s="99">
        <v>33</v>
      </c>
      <c r="B1041" s="100" t="s">
        <v>5877</v>
      </c>
      <c r="C1041" s="192" t="s">
        <v>16703</v>
      </c>
      <c r="D1041" s="128"/>
      <c r="E1041" s="129"/>
      <c r="F1041" s="129"/>
      <c r="G1041" s="129"/>
      <c r="H1041" s="129"/>
      <c r="I1041" s="129"/>
      <c r="J1041" s="129"/>
      <c r="K1041" s="130"/>
      <c r="L1041" s="2"/>
      <c r="M1041" s="2"/>
      <c r="N1041" s="58"/>
      <c r="O1041" s="81"/>
      <c r="P1041" s="185"/>
      <c r="Q1041" s="2"/>
      <c r="R1041" s="2"/>
      <c r="S1041" s="44"/>
      <c r="T1041" s="284"/>
      <c r="U1041" s="285"/>
      <c r="V1041" s="285"/>
      <c r="W1041" s="285"/>
      <c r="X1041" s="2"/>
      <c r="Y1041" s="145"/>
      <c r="Z1041" s="71"/>
      <c r="AA1041" s="232"/>
      <c r="AB1041" s="72"/>
      <c r="AC1041" s="145"/>
      <c r="AD1041" s="71"/>
      <c r="AE1041" s="308"/>
      <c r="AF1041" s="225" t="s">
        <v>7391</v>
      </c>
      <c r="AG1041" s="103" t="s">
        <v>7390</v>
      </c>
      <c r="AH1041" s="162">
        <v>0.5</v>
      </c>
      <c r="AI1041" s="162"/>
      <c r="AJ1041" s="162"/>
      <c r="AK1041" s="163"/>
      <c r="AL1041" s="105">
        <f>ROUND(ROUND(ROUND(P1039*Y1040,0)*$AD$1019,0)*AH1041,0)</f>
        <v>185</v>
      </c>
      <c r="AM1041" s="66"/>
    </row>
    <row r="1042" spans="1:39" ht="16.75" customHeight="1" x14ac:dyDescent="0.3">
      <c r="A1042" s="11">
        <v>33</v>
      </c>
      <c r="B1042" s="14" t="s">
        <v>5876</v>
      </c>
      <c r="C1042" s="10" t="s">
        <v>16702</v>
      </c>
      <c r="D1042" s="128"/>
      <c r="E1042" s="129"/>
      <c r="F1042" s="129"/>
      <c r="G1042" s="129"/>
      <c r="H1042" s="129"/>
      <c r="I1042" s="129"/>
      <c r="J1042" s="129"/>
      <c r="K1042" s="130"/>
      <c r="L1042" s="2"/>
      <c r="M1042" s="2"/>
      <c r="N1042" s="58"/>
      <c r="O1042" s="81"/>
      <c r="P1042" s="185"/>
      <c r="Q1042" s="2"/>
      <c r="R1042" s="2"/>
      <c r="S1042" s="44"/>
      <c r="T1042" s="45"/>
      <c r="U1042" s="2"/>
      <c r="V1042" s="2"/>
      <c r="W1042" s="2"/>
      <c r="X1042" s="2"/>
      <c r="Y1042" s="145"/>
      <c r="Z1042" s="71"/>
      <c r="AA1042" s="232"/>
      <c r="AB1042" s="72"/>
      <c r="AC1042" s="145"/>
      <c r="AD1042" s="71"/>
      <c r="AE1042" s="36"/>
      <c r="AF1042" s="201"/>
      <c r="AG1042" s="55"/>
      <c r="AH1042" s="141"/>
      <c r="AI1042" s="268" t="s">
        <v>7356</v>
      </c>
      <c r="AJ1042" s="53">
        <v>5</v>
      </c>
      <c r="AK1042" s="181" t="s">
        <v>7357</v>
      </c>
      <c r="AL1042" s="98">
        <f>ROUND(ROUND(P1039*Y1040,0)*$AD$1019-AJ1042,0)</f>
        <v>364</v>
      </c>
      <c r="AM1042" s="66"/>
    </row>
    <row r="1043" spans="1:39" ht="16.75" customHeight="1" x14ac:dyDescent="0.3">
      <c r="A1043" s="99">
        <v>33</v>
      </c>
      <c r="B1043" s="100" t="s">
        <v>5875</v>
      </c>
      <c r="C1043" s="192" t="s">
        <v>16701</v>
      </c>
      <c r="D1043" s="128"/>
      <c r="E1043" s="129"/>
      <c r="F1043" s="129"/>
      <c r="G1043" s="129"/>
      <c r="H1043" s="129"/>
      <c r="I1043" s="129"/>
      <c r="J1043" s="129"/>
      <c r="K1043" s="130"/>
      <c r="L1043" s="2"/>
      <c r="M1043" s="2"/>
      <c r="N1043" s="58"/>
      <c r="O1043" s="81"/>
      <c r="P1043" s="185"/>
      <c r="Q1043" s="2"/>
      <c r="R1043" s="2"/>
      <c r="S1043" s="44"/>
      <c r="T1043" s="45"/>
      <c r="U1043" s="2"/>
      <c r="V1043" s="2"/>
      <c r="W1043" s="2"/>
      <c r="X1043" s="2"/>
      <c r="Y1043" s="145"/>
      <c r="Z1043" s="71"/>
      <c r="AA1043" s="232"/>
      <c r="AB1043" s="72"/>
      <c r="AC1043" s="145"/>
      <c r="AD1043" s="71"/>
      <c r="AE1043" s="307" t="s">
        <v>12369</v>
      </c>
      <c r="AF1043" s="225" t="s">
        <v>7358</v>
      </c>
      <c r="AG1043" s="103" t="s">
        <v>7390</v>
      </c>
      <c r="AH1043" s="162">
        <v>0.7</v>
      </c>
      <c r="AI1043" s="269"/>
      <c r="AJ1043" s="136"/>
      <c r="AK1043" s="75"/>
      <c r="AL1043" s="105">
        <f>ROUND(ROUND(ROUND(P1039*Y1040,0)*$AD$1019,0)*AH1043-AJ1042,0)</f>
        <v>253</v>
      </c>
      <c r="AM1043" s="66"/>
    </row>
    <row r="1044" spans="1:39" ht="16.75" customHeight="1" x14ac:dyDescent="0.3">
      <c r="A1044" s="99">
        <v>33</v>
      </c>
      <c r="B1044" s="100" t="s">
        <v>5874</v>
      </c>
      <c r="C1044" s="192" t="s">
        <v>16700</v>
      </c>
      <c r="D1044" s="128"/>
      <c r="E1044" s="129"/>
      <c r="F1044" s="129"/>
      <c r="G1044" s="129"/>
      <c r="H1044" s="129"/>
      <c r="I1044" s="129"/>
      <c r="J1044" s="129"/>
      <c r="K1044" s="130"/>
      <c r="L1044" s="2"/>
      <c r="M1044" s="2"/>
      <c r="N1044" s="58"/>
      <c r="O1044" s="81"/>
      <c r="P1044" s="185"/>
      <c r="Q1044" s="2"/>
      <c r="R1044" s="2"/>
      <c r="S1044" s="44"/>
      <c r="T1044" s="43"/>
      <c r="U1044" s="8"/>
      <c r="V1044" s="8"/>
      <c r="W1044" s="8"/>
      <c r="X1044" s="8"/>
      <c r="Y1044" s="180"/>
      <c r="Z1044" s="73"/>
      <c r="AA1044" s="232"/>
      <c r="AB1044" s="72"/>
      <c r="AC1044" s="145"/>
      <c r="AD1044" s="71"/>
      <c r="AE1044" s="308"/>
      <c r="AF1044" s="225" t="s">
        <v>7391</v>
      </c>
      <c r="AG1044" s="103" t="s">
        <v>7390</v>
      </c>
      <c r="AH1044" s="162">
        <v>0.5</v>
      </c>
      <c r="AI1044" s="270"/>
      <c r="AJ1044" s="144"/>
      <c r="AK1044" s="150"/>
      <c r="AL1044" s="105">
        <f>ROUND(ROUND(ROUND(P1039*Y1040,0)*$AD$1019,0)*AH1044-AJ1042,0)</f>
        <v>180</v>
      </c>
      <c r="AM1044" s="66"/>
    </row>
    <row r="1045" spans="1:39" ht="16.75" customHeight="1" x14ac:dyDescent="0.3">
      <c r="A1045" s="11">
        <v>33</v>
      </c>
      <c r="B1045" s="14" t="s">
        <v>5873</v>
      </c>
      <c r="C1045" s="10" t="s">
        <v>16699</v>
      </c>
      <c r="D1045" s="45"/>
      <c r="E1045" s="2"/>
      <c r="F1045" s="2"/>
      <c r="G1045" s="2"/>
      <c r="H1045" s="2"/>
      <c r="I1045" s="2"/>
      <c r="J1045" s="2"/>
      <c r="K1045" s="44"/>
      <c r="L1045" s="2"/>
      <c r="M1045" s="2"/>
      <c r="N1045" s="58"/>
      <c r="O1045" s="81"/>
      <c r="P1045" s="185"/>
      <c r="Q1045" s="2"/>
      <c r="R1045" s="2"/>
      <c r="S1045" s="44"/>
      <c r="T1045" s="281" t="s">
        <v>13491</v>
      </c>
      <c r="U1045" s="282"/>
      <c r="V1045" s="282"/>
      <c r="W1045" s="282"/>
      <c r="X1045" s="2"/>
      <c r="Y1045" s="145"/>
      <c r="Z1045" s="71"/>
      <c r="AA1045" s="232"/>
      <c r="AB1045" s="72"/>
      <c r="AC1045" s="145"/>
      <c r="AD1045" s="71"/>
      <c r="AE1045" s="36"/>
      <c r="AF1045" s="194"/>
      <c r="AG1045" s="7"/>
      <c r="AH1045" s="7"/>
      <c r="AI1045" s="36"/>
      <c r="AJ1045" s="7"/>
      <c r="AK1045" s="37"/>
      <c r="AL1045" s="98">
        <f>ROUND(ROUND(P1039*Y1046,0)*$AD$1019,0)</f>
        <v>376</v>
      </c>
      <c r="AM1045" s="66"/>
    </row>
    <row r="1046" spans="1:39" ht="16.75" customHeight="1" x14ac:dyDescent="0.3">
      <c r="A1046" s="99">
        <v>33</v>
      </c>
      <c r="B1046" s="100" t="s">
        <v>5872</v>
      </c>
      <c r="C1046" s="192" t="s">
        <v>16698</v>
      </c>
      <c r="D1046" s="45"/>
      <c r="E1046" s="2"/>
      <c r="F1046" s="2"/>
      <c r="G1046" s="2"/>
      <c r="H1046" s="2"/>
      <c r="I1046" s="2"/>
      <c r="J1046" s="2"/>
      <c r="K1046" s="44"/>
      <c r="L1046" s="2"/>
      <c r="M1046" s="2"/>
      <c r="N1046" s="58"/>
      <c r="O1046" s="81"/>
      <c r="P1046" s="185"/>
      <c r="Q1046" s="2"/>
      <c r="R1046" s="2"/>
      <c r="S1046" s="44"/>
      <c r="T1046" s="284" t="s">
        <v>7405</v>
      </c>
      <c r="U1046" s="285"/>
      <c r="V1046" s="285"/>
      <c r="W1046" s="285"/>
      <c r="X1046" s="136" t="s">
        <v>7404</v>
      </c>
      <c r="Y1046" s="273">
        <v>0.95</v>
      </c>
      <c r="Z1046" s="274"/>
      <c r="AA1046" s="233"/>
      <c r="AB1046" s="156"/>
      <c r="AC1046" s="155"/>
      <c r="AD1046" s="157"/>
      <c r="AE1046" s="307" t="s">
        <v>12369</v>
      </c>
      <c r="AF1046" s="225" t="s">
        <v>7358</v>
      </c>
      <c r="AG1046" s="103" t="s">
        <v>7390</v>
      </c>
      <c r="AH1046" s="162">
        <v>0.7</v>
      </c>
      <c r="AI1046" s="162"/>
      <c r="AJ1046" s="162"/>
      <c r="AK1046" s="163"/>
      <c r="AL1046" s="105">
        <f>ROUND(ROUND(ROUND(P1039*Y1046,0)*$AD$1019,0)*AH1046,0)</f>
        <v>263</v>
      </c>
      <c r="AM1046" s="66"/>
    </row>
    <row r="1047" spans="1:39" ht="16.75" customHeight="1" x14ac:dyDescent="0.3">
      <c r="A1047" s="99">
        <v>33</v>
      </c>
      <c r="B1047" s="100" t="s">
        <v>5871</v>
      </c>
      <c r="C1047" s="192" t="s">
        <v>16697</v>
      </c>
      <c r="D1047" s="128"/>
      <c r="E1047" s="129"/>
      <c r="F1047" s="129"/>
      <c r="G1047" s="129"/>
      <c r="H1047" s="129"/>
      <c r="I1047" s="129"/>
      <c r="J1047" s="129"/>
      <c r="K1047" s="130"/>
      <c r="L1047" s="2"/>
      <c r="M1047" s="2"/>
      <c r="N1047" s="58"/>
      <c r="O1047" s="81"/>
      <c r="P1047" s="185"/>
      <c r="Q1047" s="2"/>
      <c r="R1047" s="2"/>
      <c r="S1047" s="44"/>
      <c r="T1047" s="284"/>
      <c r="U1047" s="285"/>
      <c r="V1047" s="285"/>
      <c r="W1047" s="285"/>
      <c r="X1047" s="2"/>
      <c r="Y1047" s="145"/>
      <c r="Z1047" s="71"/>
      <c r="AA1047" s="232"/>
      <c r="AB1047" s="72"/>
      <c r="AC1047" s="145"/>
      <c r="AD1047" s="71"/>
      <c r="AE1047" s="308"/>
      <c r="AF1047" s="225" t="s">
        <v>7391</v>
      </c>
      <c r="AG1047" s="103" t="s">
        <v>7390</v>
      </c>
      <c r="AH1047" s="162">
        <v>0.5</v>
      </c>
      <c r="AI1047" s="162"/>
      <c r="AJ1047" s="162"/>
      <c r="AK1047" s="163"/>
      <c r="AL1047" s="105">
        <f>ROUND(ROUND(ROUND(P1039*Y1046,0)*$AD$1019,0)*AH1047,0)</f>
        <v>188</v>
      </c>
      <c r="AM1047" s="66"/>
    </row>
    <row r="1048" spans="1:39" ht="16.75" customHeight="1" x14ac:dyDescent="0.3">
      <c r="A1048" s="11">
        <v>33</v>
      </c>
      <c r="B1048" s="14" t="s">
        <v>5870</v>
      </c>
      <c r="C1048" s="10" t="s">
        <v>16696</v>
      </c>
      <c r="D1048" s="128"/>
      <c r="E1048" s="129"/>
      <c r="F1048" s="129"/>
      <c r="G1048" s="129"/>
      <c r="H1048" s="129"/>
      <c r="I1048" s="129"/>
      <c r="J1048" s="129"/>
      <c r="K1048" s="130"/>
      <c r="L1048" s="2"/>
      <c r="M1048" s="2"/>
      <c r="N1048" s="58"/>
      <c r="O1048" s="81"/>
      <c r="P1048" s="185"/>
      <c r="Q1048" s="2"/>
      <c r="R1048" s="2"/>
      <c r="S1048" s="44"/>
      <c r="T1048" s="45"/>
      <c r="U1048" s="2"/>
      <c r="V1048" s="2"/>
      <c r="W1048" s="2"/>
      <c r="X1048" s="2"/>
      <c r="Y1048" s="145"/>
      <c r="Z1048" s="71"/>
      <c r="AA1048" s="232"/>
      <c r="AB1048" s="72"/>
      <c r="AC1048" s="145"/>
      <c r="AD1048" s="71"/>
      <c r="AE1048" s="36"/>
      <c r="AF1048" s="201"/>
      <c r="AG1048" s="55"/>
      <c r="AH1048" s="141"/>
      <c r="AI1048" s="268" t="s">
        <v>7356</v>
      </c>
      <c r="AJ1048" s="53">
        <v>5</v>
      </c>
      <c r="AK1048" s="181" t="s">
        <v>7357</v>
      </c>
      <c r="AL1048" s="98">
        <f>ROUND(ROUND(P1039*Y1046,0)*$AD$1019-AJ1048,0)</f>
        <v>371</v>
      </c>
      <c r="AM1048" s="66"/>
    </row>
    <row r="1049" spans="1:39" ht="16.75" customHeight="1" x14ac:dyDescent="0.3">
      <c r="A1049" s="99">
        <v>33</v>
      </c>
      <c r="B1049" s="100" t="s">
        <v>5869</v>
      </c>
      <c r="C1049" s="192" t="s">
        <v>16695</v>
      </c>
      <c r="D1049" s="128"/>
      <c r="E1049" s="129"/>
      <c r="F1049" s="129"/>
      <c r="G1049" s="129"/>
      <c r="H1049" s="129"/>
      <c r="I1049" s="129"/>
      <c r="J1049" s="129"/>
      <c r="K1049" s="130"/>
      <c r="L1049" s="2"/>
      <c r="M1049" s="2"/>
      <c r="N1049" s="58"/>
      <c r="O1049" s="81"/>
      <c r="P1049" s="185"/>
      <c r="Q1049" s="2"/>
      <c r="R1049" s="2"/>
      <c r="S1049" s="44"/>
      <c r="T1049" s="45"/>
      <c r="U1049" s="2"/>
      <c r="V1049" s="2"/>
      <c r="W1049" s="2"/>
      <c r="X1049" s="2"/>
      <c r="Y1049" s="145"/>
      <c r="Z1049" s="71"/>
      <c r="AA1049" s="232"/>
      <c r="AB1049" s="72"/>
      <c r="AC1049" s="145"/>
      <c r="AD1049" s="71"/>
      <c r="AE1049" s="307" t="s">
        <v>12369</v>
      </c>
      <c r="AF1049" s="225" t="s">
        <v>7358</v>
      </c>
      <c r="AG1049" s="103" t="s">
        <v>7390</v>
      </c>
      <c r="AH1049" s="162">
        <v>0.7</v>
      </c>
      <c r="AI1049" s="269"/>
      <c r="AJ1049" s="136"/>
      <c r="AK1049" s="75"/>
      <c r="AL1049" s="105">
        <f>ROUND(ROUND(ROUND(P1039*Y1046,0)*$AD$1019,0)*AH1049-AJ1048,0)</f>
        <v>258</v>
      </c>
      <c r="AM1049" s="66"/>
    </row>
    <row r="1050" spans="1:39" ht="16.75" customHeight="1" x14ac:dyDescent="0.3">
      <c r="A1050" s="99">
        <v>33</v>
      </c>
      <c r="B1050" s="100" t="s">
        <v>5868</v>
      </c>
      <c r="C1050" s="192" t="s">
        <v>16694</v>
      </c>
      <c r="D1050" s="128"/>
      <c r="E1050" s="129"/>
      <c r="F1050" s="129"/>
      <c r="G1050" s="129"/>
      <c r="H1050" s="129"/>
      <c r="I1050" s="129"/>
      <c r="J1050" s="129"/>
      <c r="K1050" s="130"/>
      <c r="L1050" s="2"/>
      <c r="M1050" s="2"/>
      <c r="N1050" s="58"/>
      <c r="O1050" s="81"/>
      <c r="P1050" s="185"/>
      <c r="Q1050" s="2"/>
      <c r="R1050" s="2"/>
      <c r="S1050" s="44"/>
      <c r="T1050" s="43"/>
      <c r="U1050" s="8"/>
      <c r="V1050" s="8"/>
      <c r="W1050" s="8"/>
      <c r="X1050" s="8"/>
      <c r="Y1050" s="180"/>
      <c r="Z1050" s="73"/>
      <c r="AA1050" s="232"/>
      <c r="AB1050" s="72"/>
      <c r="AC1050" s="145"/>
      <c r="AD1050" s="71"/>
      <c r="AE1050" s="308"/>
      <c r="AF1050" s="225" t="s">
        <v>7391</v>
      </c>
      <c r="AG1050" s="103" t="s">
        <v>7390</v>
      </c>
      <c r="AH1050" s="162">
        <v>0.5</v>
      </c>
      <c r="AI1050" s="270"/>
      <c r="AJ1050" s="144"/>
      <c r="AK1050" s="150"/>
      <c r="AL1050" s="105">
        <f>ROUND(ROUND(ROUND(P1039*Y1046,0)*$AD$1019,0)*AH1050-AJ1048,0)</f>
        <v>183</v>
      </c>
      <c r="AM1050" s="66"/>
    </row>
    <row r="1051" spans="1:39" ht="16.75" customHeight="1" x14ac:dyDescent="0.3">
      <c r="A1051" s="11">
        <v>33</v>
      </c>
      <c r="B1051" s="14" t="s">
        <v>5867</v>
      </c>
      <c r="C1051" s="10" t="s">
        <v>16693</v>
      </c>
      <c r="D1051" s="45"/>
      <c r="E1051" s="2"/>
      <c r="F1051" s="2"/>
      <c r="G1051" s="2"/>
      <c r="H1051" s="2"/>
      <c r="I1051" s="2"/>
      <c r="J1051" s="2"/>
      <c r="K1051" s="44"/>
      <c r="L1051" s="2"/>
      <c r="M1051" s="2"/>
      <c r="N1051" s="58"/>
      <c r="O1051" s="81"/>
      <c r="P1051" s="167" t="s">
        <v>7398</v>
      </c>
      <c r="Q1051" s="36"/>
      <c r="R1051" s="36"/>
      <c r="S1051" s="50"/>
      <c r="T1051" s="49"/>
      <c r="U1051" s="36"/>
      <c r="V1051" s="36"/>
      <c r="W1051" s="36"/>
      <c r="X1051" s="36"/>
      <c r="Y1051" s="217"/>
      <c r="Z1051" s="50"/>
      <c r="AA1051" s="12"/>
      <c r="AB1051" s="45"/>
      <c r="AC1051" s="2"/>
      <c r="AD1051" s="44"/>
      <c r="AE1051" s="36"/>
      <c r="AF1051" s="53"/>
      <c r="AG1051" s="36"/>
      <c r="AH1051" s="36"/>
      <c r="AI1051" s="36"/>
      <c r="AJ1051" s="36"/>
      <c r="AK1051" s="50"/>
      <c r="AL1051" s="98">
        <f>ROUND(P1057*$AD$1019,0)</f>
        <v>356</v>
      </c>
      <c r="AM1051" s="16"/>
    </row>
    <row r="1052" spans="1:39" ht="16.75" customHeight="1" x14ac:dyDescent="0.3">
      <c r="A1052" s="99">
        <v>33</v>
      </c>
      <c r="B1052" s="100" t="s">
        <v>5866</v>
      </c>
      <c r="C1052" s="192" t="s">
        <v>16692</v>
      </c>
      <c r="D1052" s="45"/>
      <c r="E1052" s="2"/>
      <c r="F1052" s="2"/>
      <c r="G1052" s="2"/>
      <c r="H1052" s="2"/>
      <c r="I1052" s="2"/>
      <c r="J1052" s="2"/>
      <c r="K1052" s="44"/>
      <c r="L1052" s="2"/>
      <c r="M1052" s="2"/>
      <c r="N1052" s="58"/>
      <c r="O1052" s="81"/>
      <c r="P1052" s="185"/>
      <c r="Q1052" s="2"/>
      <c r="R1052" s="2"/>
      <c r="S1052" s="44"/>
      <c r="T1052" s="45"/>
      <c r="U1052" s="2"/>
      <c r="V1052" s="2"/>
      <c r="W1052" s="2"/>
      <c r="X1052" s="2"/>
      <c r="Y1052" s="145"/>
      <c r="Z1052" s="71"/>
      <c r="AA1052" s="232"/>
      <c r="AB1052" s="72"/>
      <c r="AC1052" s="145"/>
      <c r="AD1052" s="71"/>
      <c r="AE1052" s="307" t="s">
        <v>12369</v>
      </c>
      <c r="AF1052" s="225" t="s">
        <v>7358</v>
      </c>
      <c r="AG1052" s="103" t="s">
        <v>7390</v>
      </c>
      <c r="AH1052" s="162">
        <v>0.7</v>
      </c>
      <c r="AI1052" s="162"/>
      <c r="AJ1052" s="162"/>
      <c r="AK1052" s="163"/>
      <c r="AL1052" s="105">
        <f>ROUND(ROUND(P1057*$AD$1019,0)*AH1052,0)</f>
        <v>249</v>
      </c>
      <c r="AM1052" s="16"/>
    </row>
    <row r="1053" spans="1:39" ht="16.75" customHeight="1" x14ac:dyDescent="0.3">
      <c r="A1053" s="99">
        <v>33</v>
      </c>
      <c r="B1053" s="100" t="s">
        <v>5865</v>
      </c>
      <c r="C1053" s="192" t="s">
        <v>16691</v>
      </c>
      <c r="D1053" s="128"/>
      <c r="E1053" s="129"/>
      <c r="F1053" s="129"/>
      <c r="G1053" s="129"/>
      <c r="H1053" s="129"/>
      <c r="I1053" s="129"/>
      <c r="J1053" s="129"/>
      <c r="K1053" s="130"/>
      <c r="L1053" s="2"/>
      <c r="M1053" s="2"/>
      <c r="N1053" s="58"/>
      <c r="O1053" s="81"/>
      <c r="P1053" s="185"/>
      <c r="Q1053" s="2"/>
      <c r="R1053" s="2"/>
      <c r="S1053" s="44"/>
      <c r="T1053" s="45"/>
      <c r="U1053" s="2"/>
      <c r="V1053" s="2"/>
      <c r="W1053" s="2"/>
      <c r="X1053" s="2"/>
      <c r="Y1053" s="145"/>
      <c r="Z1053" s="71"/>
      <c r="AA1053" s="232"/>
      <c r="AB1053" s="72"/>
      <c r="AC1053" s="145"/>
      <c r="AD1053" s="71"/>
      <c r="AE1053" s="308"/>
      <c r="AF1053" s="225" t="s">
        <v>7391</v>
      </c>
      <c r="AG1053" s="103" t="s">
        <v>7390</v>
      </c>
      <c r="AH1053" s="162">
        <v>0.5</v>
      </c>
      <c r="AI1053" s="162"/>
      <c r="AJ1053" s="162"/>
      <c r="AK1053" s="163"/>
      <c r="AL1053" s="105">
        <f>ROUND(ROUND(P1057*$AD$1019,0)*AH1053,0)</f>
        <v>178</v>
      </c>
      <c r="AM1053" s="66"/>
    </row>
    <row r="1054" spans="1:39" ht="16.75" customHeight="1" x14ac:dyDescent="0.3">
      <c r="A1054" s="11">
        <v>33</v>
      </c>
      <c r="B1054" s="14" t="s">
        <v>5864</v>
      </c>
      <c r="C1054" s="10" t="s">
        <v>16690</v>
      </c>
      <c r="D1054" s="128"/>
      <c r="E1054" s="129"/>
      <c r="F1054" s="129"/>
      <c r="G1054" s="129"/>
      <c r="H1054" s="129"/>
      <c r="I1054" s="129"/>
      <c r="J1054" s="129"/>
      <c r="K1054" s="130"/>
      <c r="L1054" s="2"/>
      <c r="M1054" s="2"/>
      <c r="N1054" s="58"/>
      <c r="O1054" s="81"/>
      <c r="P1054" s="185"/>
      <c r="Q1054" s="2"/>
      <c r="R1054" s="2"/>
      <c r="S1054" s="44"/>
      <c r="T1054" s="45"/>
      <c r="U1054" s="2"/>
      <c r="V1054" s="2"/>
      <c r="W1054" s="2"/>
      <c r="X1054" s="2"/>
      <c r="Y1054" s="145"/>
      <c r="Z1054" s="71"/>
      <c r="AA1054" s="232"/>
      <c r="AB1054" s="72"/>
      <c r="AC1054" s="145"/>
      <c r="AD1054" s="71"/>
      <c r="AE1054" s="36"/>
      <c r="AF1054" s="201"/>
      <c r="AG1054" s="55"/>
      <c r="AH1054" s="141"/>
      <c r="AI1054" s="268" t="s">
        <v>7356</v>
      </c>
      <c r="AJ1054" s="53">
        <v>5</v>
      </c>
      <c r="AK1054" s="181" t="s">
        <v>7357</v>
      </c>
      <c r="AL1054" s="98">
        <f>ROUND(P1057*$AD$1019-AJ1054,0)</f>
        <v>351</v>
      </c>
      <c r="AM1054" s="66"/>
    </row>
    <row r="1055" spans="1:39" ht="16.75" customHeight="1" x14ac:dyDescent="0.3">
      <c r="A1055" s="99">
        <v>33</v>
      </c>
      <c r="B1055" s="100" t="s">
        <v>5863</v>
      </c>
      <c r="C1055" s="192" t="s">
        <v>16689</v>
      </c>
      <c r="D1055" s="128"/>
      <c r="E1055" s="129"/>
      <c r="F1055" s="129"/>
      <c r="G1055" s="129"/>
      <c r="H1055" s="129"/>
      <c r="I1055" s="129"/>
      <c r="J1055" s="129"/>
      <c r="K1055" s="130"/>
      <c r="L1055" s="2"/>
      <c r="M1055" s="2"/>
      <c r="N1055" s="58"/>
      <c r="O1055" s="81"/>
      <c r="P1055" s="185"/>
      <c r="Q1055" s="2"/>
      <c r="R1055" s="2"/>
      <c r="S1055" s="44"/>
      <c r="T1055" s="45"/>
      <c r="U1055" s="2"/>
      <c r="V1055" s="2"/>
      <c r="W1055" s="2"/>
      <c r="X1055" s="2"/>
      <c r="Y1055" s="145"/>
      <c r="Z1055" s="71"/>
      <c r="AA1055" s="232"/>
      <c r="AB1055" s="72"/>
      <c r="AC1055" s="145"/>
      <c r="AD1055" s="71"/>
      <c r="AE1055" s="307" t="s">
        <v>12369</v>
      </c>
      <c r="AF1055" s="225" t="s">
        <v>7358</v>
      </c>
      <c r="AG1055" s="103" t="s">
        <v>7390</v>
      </c>
      <c r="AH1055" s="162">
        <v>0.7</v>
      </c>
      <c r="AI1055" s="269"/>
      <c r="AJ1055" s="136"/>
      <c r="AK1055" s="75"/>
      <c r="AL1055" s="105">
        <f>ROUND(ROUND(P1057*$AD$1019,0)*AH1055-AJ1054,0)</f>
        <v>244</v>
      </c>
      <c r="AM1055" s="66"/>
    </row>
    <row r="1056" spans="1:39" ht="16.75" customHeight="1" x14ac:dyDescent="0.3">
      <c r="A1056" s="99">
        <v>33</v>
      </c>
      <c r="B1056" s="100" t="s">
        <v>5862</v>
      </c>
      <c r="C1056" s="192" t="s">
        <v>16688</v>
      </c>
      <c r="D1056" s="128"/>
      <c r="E1056" s="129"/>
      <c r="F1056" s="129"/>
      <c r="G1056" s="129"/>
      <c r="H1056" s="129"/>
      <c r="I1056" s="129"/>
      <c r="J1056" s="129"/>
      <c r="K1056" s="130"/>
      <c r="L1056" s="2"/>
      <c r="M1056" s="2"/>
      <c r="N1056" s="58"/>
      <c r="O1056" s="81"/>
      <c r="P1056" s="185"/>
      <c r="Q1056" s="2"/>
      <c r="R1056" s="2"/>
      <c r="S1056" s="44"/>
      <c r="T1056" s="45"/>
      <c r="U1056" s="2"/>
      <c r="V1056" s="2"/>
      <c r="W1056" s="2"/>
      <c r="X1056" s="2"/>
      <c r="Y1056" s="145"/>
      <c r="Z1056" s="71"/>
      <c r="AA1056" s="232"/>
      <c r="AB1056" s="72"/>
      <c r="AC1056" s="145"/>
      <c r="AD1056" s="71"/>
      <c r="AE1056" s="308"/>
      <c r="AF1056" s="225" t="s">
        <v>7391</v>
      </c>
      <c r="AG1056" s="103" t="s">
        <v>7390</v>
      </c>
      <c r="AH1056" s="162">
        <v>0.5</v>
      </c>
      <c r="AI1056" s="270"/>
      <c r="AJ1056" s="144"/>
      <c r="AK1056" s="150"/>
      <c r="AL1056" s="105">
        <f>ROUND(ROUND(P1057*$AD$1019,0)*AH1056-AJ1054,0)</f>
        <v>173</v>
      </c>
      <c r="AM1056" s="66"/>
    </row>
    <row r="1057" spans="1:39" ht="16.75" customHeight="1" x14ac:dyDescent="0.3">
      <c r="A1057" s="11">
        <v>33</v>
      </c>
      <c r="B1057" s="14" t="s">
        <v>5861</v>
      </c>
      <c r="C1057" s="10" t="s">
        <v>16687</v>
      </c>
      <c r="D1057" s="45"/>
      <c r="E1057" s="2"/>
      <c r="F1057" s="2"/>
      <c r="G1057" s="2"/>
      <c r="H1057" s="2"/>
      <c r="I1057" s="2"/>
      <c r="J1057" s="2"/>
      <c r="K1057" s="44"/>
      <c r="L1057" s="2"/>
      <c r="M1057" s="2"/>
      <c r="N1057" s="58"/>
      <c r="O1057" s="81"/>
      <c r="P1057" s="271">
        <f>'21共同生活援助（日中支援型）'!P337</f>
        <v>711</v>
      </c>
      <c r="Q1057" s="272"/>
      <c r="R1057" s="2" t="s">
        <v>7388</v>
      </c>
      <c r="S1057" s="44"/>
      <c r="T1057" s="281" t="s">
        <v>7380</v>
      </c>
      <c r="U1057" s="282"/>
      <c r="V1057" s="282"/>
      <c r="W1057" s="282"/>
      <c r="X1057" s="36"/>
      <c r="Y1057" s="217"/>
      <c r="Z1057" s="74"/>
      <c r="AA1057" s="232"/>
      <c r="AB1057" s="72"/>
      <c r="AC1057" s="145"/>
      <c r="AD1057" s="71"/>
      <c r="AE1057" s="36"/>
      <c r="AF1057" s="194"/>
      <c r="AG1057" s="7"/>
      <c r="AH1057" s="7"/>
      <c r="AI1057" s="36"/>
      <c r="AJ1057" s="7"/>
      <c r="AK1057" s="37"/>
      <c r="AL1057" s="98">
        <f>ROUND(ROUND(P1057*Y1058,0)*$AD$1019,0)</f>
        <v>331</v>
      </c>
      <c r="AM1057" s="66"/>
    </row>
    <row r="1058" spans="1:39" ht="16.75" customHeight="1" x14ac:dyDescent="0.3">
      <c r="A1058" s="99">
        <v>33</v>
      </c>
      <c r="B1058" s="100" t="s">
        <v>5860</v>
      </c>
      <c r="C1058" s="192" t="s">
        <v>16686</v>
      </c>
      <c r="D1058" s="45"/>
      <c r="E1058" s="2"/>
      <c r="F1058" s="2"/>
      <c r="G1058" s="2"/>
      <c r="H1058" s="2"/>
      <c r="I1058" s="2"/>
      <c r="J1058" s="2"/>
      <c r="K1058" s="44"/>
      <c r="L1058" s="2"/>
      <c r="M1058" s="2"/>
      <c r="N1058" s="58"/>
      <c r="O1058" s="81"/>
      <c r="P1058" s="72"/>
      <c r="Q1058" s="145"/>
      <c r="R1058" s="2"/>
      <c r="S1058" s="44"/>
      <c r="T1058" s="284"/>
      <c r="U1058" s="285"/>
      <c r="V1058" s="285"/>
      <c r="W1058" s="285"/>
      <c r="X1058" s="136" t="s">
        <v>11463</v>
      </c>
      <c r="Y1058" s="273">
        <v>0.93</v>
      </c>
      <c r="Z1058" s="274"/>
      <c r="AA1058" s="233"/>
      <c r="AB1058" s="156"/>
      <c r="AC1058" s="155"/>
      <c r="AD1058" s="157"/>
      <c r="AE1058" s="307" t="s">
        <v>16685</v>
      </c>
      <c r="AF1058" s="225" t="s">
        <v>11458</v>
      </c>
      <c r="AG1058" s="103" t="s">
        <v>11455</v>
      </c>
      <c r="AH1058" s="162">
        <v>0.7</v>
      </c>
      <c r="AI1058" s="162"/>
      <c r="AJ1058" s="162"/>
      <c r="AK1058" s="163"/>
      <c r="AL1058" s="105">
        <f>ROUND(ROUND(ROUND(P1057*Y1058,0)*$AD$1019,0)*AH1058,0)</f>
        <v>232</v>
      </c>
      <c r="AM1058" s="66"/>
    </row>
    <row r="1059" spans="1:39" ht="16.75" customHeight="1" x14ac:dyDescent="0.3">
      <c r="A1059" s="99">
        <v>33</v>
      </c>
      <c r="B1059" s="100" t="s">
        <v>5859</v>
      </c>
      <c r="C1059" s="192" t="s">
        <v>16684</v>
      </c>
      <c r="D1059" s="128"/>
      <c r="E1059" s="129"/>
      <c r="F1059" s="129"/>
      <c r="G1059" s="129"/>
      <c r="H1059" s="129"/>
      <c r="I1059" s="129"/>
      <c r="J1059" s="129"/>
      <c r="K1059" s="130"/>
      <c r="L1059" s="2"/>
      <c r="M1059" s="2"/>
      <c r="N1059" s="58"/>
      <c r="O1059" s="81"/>
      <c r="P1059" s="185"/>
      <c r="Q1059" s="2"/>
      <c r="R1059" s="2"/>
      <c r="S1059" s="44"/>
      <c r="T1059" s="284"/>
      <c r="U1059" s="285"/>
      <c r="V1059" s="285"/>
      <c r="W1059" s="285"/>
      <c r="X1059" s="2"/>
      <c r="Y1059" s="145"/>
      <c r="Z1059" s="71"/>
      <c r="AA1059" s="232"/>
      <c r="AB1059" s="72"/>
      <c r="AC1059" s="145"/>
      <c r="AD1059" s="71"/>
      <c r="AE1059" s="308"/>
      <c r="AF1059" s="225" t="s">
        <v>7391</v>
      </c>
      <c r="AG1059" s="103" t="s">
        <v>7390</v>
      </c>
      <c r="AH1059" s="162">
        <v>0.5</v>
      </c>
      <c r="AI1059" s="162"/>
      <c r="AJ1059" s="162"/>
      <c r="AK1059" s="163"/>
      <c r="AL1059" s="105">
        <f>ROUND(ROUND(ROUND(P1057*Y1058,0)*$AD$1019,0)*AH1059,0)</f>
        <v>166</v>
      </c>
      <c r="AM1059" s="66"/>
    </row>
    <row r="1060" spans="1:39" ht="16.75" customHeight="1" x14ac:dyDescent="0.3">
      <c r="A1060" s="11">
        <v>33</v>
      </c>
      <c r="B1060" s="14" t="s">
        <v>5858</v>
      </c>
      <c r="C1060" s="10" t="s">
        <v>16683</v>
      </c>
      <c r="D1060" s="128"/>
      <c r="E1060" s="129"/>
      <c r="F1060" s="129"/>
      <c r="G1060" s="129"/>
      <c r="H1060" s="129"/>
      <c r="I1060" s="129"/>
      <c r="J1060" s="129"/>
      <c r="K1060" s="130"/>
      <c r="L1060" s="2"/>
      <c r="M1060" s="2"/>
      <c r="N1060" s="58"/>
      <c r="O1060" s="81"/>
      <c r="P1060" s="185"/>
      <c r="Q1060" s="2"/>
      <c r="R1060" s="2"/>
      <c r="S1060" s="44"/>
      <c r="T1060" s="45"/>
      <c r="U1060" s="2"/>
      <c r="V1060" s="2"/>
      <c r="W1060" s="2"/>
      <c r="X1060" s="2"/>
      <c r="Y1060" s="145"/>
      <c r="Z1060" s="71"/>
      <c r="AA1060" s="232"/>
      <c r="AB1060" s="72"/>
      <c r="AC1060" s="145"/>
      <c r="AD1060" s="71"/>
      <c r="AE1060" s="36"/>
      <c r="AF1060" s="201"/>
      <c r="AG1060" s="55"/>
      <c r="AH1060" s="141"/>
      <c r="AI1060" s="268" t="s">
        <v>7356</v>
      </c>
      <c r="AJ1060" s="53">
        <v>5</v>
      </c>
      <c r="AK1060" s="181" t="s">
        <v>7357</v>
      </c>
      <c r="AL1060" s="98">
        <f>ROUND(ROUND(P1057*Y1058,0)*$AD$1019-AJ1060,0)</f>
        <v>326</v>
      </c>
      <c r="AM1060" s="66"/>
    </row>
    <row r="1061" spans="1:39" ht="16.75" customHeight="1" x14ac:dyDescent="0.3">
      <c r="A1061" s="99">
        <v>33</v>
      </c>
      <c r="B1061" s="100" t="s">
        <v>5857</v>
      </c>
      <c r="C1061" s="192" t="s">
        <v>16682</v>
      </c>
      <c r="D1061" s="128"/>
      <c r="E1061" s="129"/>
      <c r="F1061" s="129"/>
      <c r="G1061" s="129"/>
      <c r="H1061" s="129"/>
      <c r="I1061" s="129"/>
      <c r="J1061" s="129"/>
      <c r="K1061" s="130"/>
      <c r="L1061" s="2"/>
      <c r="M1061" s="2"/>
      <c r="N1061" s="58"/>
      <c r="O1061" s="81"/>
      <c r="P1061" s="185"/>
      <c r="Q1061" s="2"/>
      <c r="R1061" s="2"/>
      <c r="S1061" s="44"/>
      <c r="T1061" s="45"/>
      <c r="U1061" s="2"/>
      <c r="V1061" s="2"/>
      <c r="W1061" s="2"/>
      <c r="X1061" s="2"/>
      <c r="Y1061" s="145"/>
      <c r="Z1061" s="71"/>
      <c r="AA1061" s="232"/>
      <c r="AB1061" s="72"/>
      <c r="AC1061" s="145"/>
      <c r="AD1061" s="71"/>
      <c r="AE1061" s="307" t="s">
        <v>12369</v>
      </c>
      <c r="AF1061" s="225" t="s">
        <v>7358</v>
      </c>
      <c r="AG1061" s="103" t="s">
        <v>7390</v>
      </c>
      <c r="AH1061" s="162">
        <v>0.7</v>
      </c>
      <c r="AI1061" s="269"/>
      <c r="AJ1061" s="136"/>
      <c r="AK1061" s="75"/>
      <c r="AL1061" s="105">
        <f>ROUND(ROUND(ROUND(P1057*Y1058,0)*$AD$1019,0)*AH1061-AJ1060,0)</f>
        <v>227</v>
      </c>
      <c r="AM1061" s="66"/>
    </row>
    <row r="1062" spans="1:39" ht="16.75" customHeight="1" x14ac:dyDescent="0.3">
      <c r="A1062" s="99">
        <v>33</v>
      </c>
      <c r="B1062" s="100" t="s">
        <v>5856</v>
      </c>
      <c r="C1062" s="192" t="s">
        <v>16681</v>
      </c>
      <c r="D1062" s="128"/>
      <c r="E1062" s="129"/>
      <c r="F1062" s="129"/>
      <c r="G1062" s="129"/>
      <c r="H1062" s="129"/>
      <c r="I1062" s="129"/>
      <c r="J1062" s="129"/>
      <c r="K1062" s="130"/>
      <c r="L1062" s="2"/>
      <c r="M1062" s="2"/>
      <c r="N1062" s="58"/>
      <c r="O1062" s="81"/>
      <c r="P1062" s="185"/>
      <c r="Q1062" s="2"/>
      <c r="R1062" s="2"/>
      <c r="S1062" s="44"/>
      <c r="T1062" s="43"/>
      <c r="U1062" s="8"/>
      <c r="V1062" s="8"/>
      <c r="W1062" s="8"/>
      <c r="X1062" s="8"/>
      <c r="Y1062" s="180"/>
      <c r="Z1062" s="73"/>
      <c r="AA1062" s="232"/>
      <c r="AB1062" s="72"/>
      <c r="AC1062" s="145"/>
      <c r="AD1062" s="71"/>
      <c r="AE1062" s="308"/>
      <c r="AF1062" s="225" t="s">
        <v>7391</v>
      </c>
      <c r="AG1062" s="103" t="s">
        <v>7390</v>
      </c>
      <c r="AH1062" s="162">
        <v>0.5</v>
      </c>
      <c r="AI1062" s="270"/>
      <c r="AJ1062" s="144"/>
      <c r="AK1062" s="150"/>
      <c r="AL1062" s="105">
        <f>ROUND(ROUND(ROUND(P1057*Y1058,0)*$AD$1019,0)*AH1062-AJ1060,0)</f>
        <v>161</v>
      </c>
      <c r="AM1062" s="66"/>
    </row>
    <row r="1063" spans="1:39" ht="16.75" customHeight="1" x14ac:dyDescent="0.3">
      <c r="A1063" s="11">
        <v>33</v>
      </c>
      <c r="B1063" s="14" t="s">
        <v>5855</v>
      </c>
      <c r="C1063" s="10" t="s">
        <v>16680</v>
      </c>
      <c r="D1063" s="45"/>
      <c r="E1063" s="2"/>
      <c r="F1063" s="2"/>
      <c r="G1063" s="2"/>
      <c r="H1063" s="2"/>
      <c r="I1063" s="2"/>
      <c r="J1063" s="2"/>
      <c r="K1063" s="44"/>
      <c r="L1063" s="2"/>
      <c r="M1063" s="2"/>
      <c r="N1063" s="58"/>
      <c r="O1063" s="81"/>
      <c r="P1063" s="185"/>
      <c r="Q1063" s="2"/>
      <c r="R1063" s="2"/>
      <c r="S1063" s="44"/>
      <c r="T1063" s="281" t="s">
        <v>13491</v>
      </c>
      <c r="U1063" s="282"/>
      <c r="V1063" s="282"/>
      <c r="W1063" s="282"/>
      <c r="X1063" s="2"/>
      <c r="Y1063" s="145"/>
      <c r="Z1063" s="71"/>
      <c r="AA1063" s="232"/>
      <c r="AB1063" s="72"/>
      <c r="AC1063" s="145"/>
      <c r="AD1063" s="71"/>
      <c r="AE1063" s="36"/>
      <c r="AF1063" s="194"/>
      <c r="AG1063" s="7"/>
      <c r="AH1063" s="7"/>
      <c r="AI1063" s="36"/>
      <c r="AJ1063" s="7"/>
      <c r="AK1063" s="37"/>
      <c r="AL1063" s="98">
        <f>ROUND(ROUND(P1057*Y1064,0)*$AD$1019,0)</f>
        <v>338</v>
      </c>
      <c r="AM1063" s="66"/>
    </row>
    <row r="1064" spans="1:39" ht="16.75" customHeight="1" x14ac:dyDescent="0.3">
      <c r="A1064" s="99">
        <v>33</v>
      </c>
      <c r="B1064" s="100" t="s">
        <v>5854</v>
      </c>
      <c r="C1064" s="192" t="s">
        <v>16679</v>
      </c>
      <c r="D1064" s="45"/>
      <c r="E1064" s="2"/>
      <c r="F1064" s="2"/>
      <c r="G1064" s="2"/>
      <c r="H1064" s="2"/>
      <c r="I1064" s="2"/>
      <c r="J1064" s="2"/>
      <c r="K1064" s="44"/>
      <c r="L1064" s="2"/>
      <c r="M1064" s="2"/>
      <c r="N1064" s="58"/>
      <c r="O1064" s="81"/>
      <c r="P1064" s="185"/>
      <c r="Q1064" s="2"/>
      <c r="R1064" s="2"/>
      <c r="S1064" s="44"/>
      <c r="T1064" s="284" t="s">
        <v>7405</v>
      </c>
      <c r="U1064" s="285"/>
      <c r="V1064" s="285"/>
      <c r="W1064" s="285"/>
      <c r="X1064" s="136" t="s">
        <v>7404</v>
      </c>
      <c r="Y1064" s="273">
        <v>0.95</v>
      </c>
      <c r="Z1064" s="274"/>
      <c r="AA1064" s="233"/>
      <c r="AB1064" s="156"/>
      <c r="AC1064" s="155"/>
      <c r="AD1064" s="157"/>
      <c r="AE1064" s="307" t="s">
        <v>12369</v>
      </c>
      <c r="AF1064" s="225" t="s">
        <v>7358</v>
      </c>
      <c r="AG1064" s="103" t="s">
        <v>7390</v>
      </c>
      <c r="AH1064" s="162">
        <v>0.7</v>
      </c>
      <c r="AI1064" s="162"/>
      <c r="AJ1064" s="162"/>
      <c r="AK1064" s="163"/>
      <c r="AL1064" s="105">
        <f>ROUND(ROUND(ROUND(P1057*Y1064,0)*$AD$1019,0)*AH1064,0)</f>
        <v>237</v>
      </c>
      <c r="AM1064" s="66"/>
    </row>
    <row r="1065" spans="1:39" ht="16.75" customHeight="1" x14ac:dyDescent="0.3">
      <c r="A1065" s="99">
        <v>33</v>
      </c>
      <c r="B1065" s="100" t="s">
        <v>5853</v>
      </c>
      <c r="C1065" s="192" t="s">
        <v>16678</v>
      </c>
      <c r="D1065" s="128"/>
      <c r="E1065" s="129"/>
      <c r="F1065" s="129"/>
      <c r="G1065" s="129"/>
      <c r="H1065" s="129"/>
      <c r="I1065" s="129"/>
      <c r="J1065" s="129"/>
      <c r="K1065" s="130"/>
      <c r="L1065" s="2"/>
      <c r="M1065" s="2"/>
      <c r="N1065" s="58"/>
      <c r="O1065" s="81"/>
      <c r="P1065" s="185"/>
      <c r="Q1065" s="2"/>
      <c r="R1065" s="2"/>
      <c r="S1065" s="44"/>
      <c r="T1065" s="284"/>
      <c r="U1065" s="285"/>
      <c r="V1065" s="285"/>
      <c r="W1065" s="285"/>
      <c r="X1065" s="2"/>
      <c r="Y1065" s="145"/>
      <c r="Z1065" s="71"/>
      <c r="AA1065" s="232"/>
      <c r="AB1065" s="72"/>
      <c r="AC1065" s="145"/>
      <c r="AD1065" s="71"/>
      <c r="AE1065" s="308"/>
      <c r="AF1065" s="225" t="s">
        <v>7391</v>
      </c>
      <c r="AG1065" s="103" t="s">
        <v>7390</v>
      </c>
      <c r="AH1065" s="162">
        <v>0.5</v>
      </c>
      <c r="AI1065" s="162"/>
      <c r="AJ1065" s="162"/>
      <c r="AK1065" s="163"/>
      <c r="AL1065" s="105">
        <f>ROUND(ROUND(ROUND(P1057*Y1064,0)*$AD$1019,0)*AH1065,0)</f>
        <v>169</v>
      </c>
      <c r="AM1065" s="66"/>
    </row>
    <row r="1066" spans="1:39" ht="16.75" customHeight="1" x14ac:dyDescent="0.3">
      <c r="A1066" s="11">
        <v>33</v>
      </c>
      <c r="B1066" s="14" t="s">
        <v>5852</v>
      </c>
      <c r="C1066" s="10" t="s">
        <v>16677</v>
      </c>
      <c r="D1066" s="128"/>
      <c r="E1066" s="129"/>
      <c r="F1066" s="129"/>
      <c r="G1066" s="129"/>
      <c r="H1066" s="129"/>
      <c r="I1066" s="129"/>
      <c r="J1066" s="129"/>
      <c r="K1066" s="130"/>
      <c r="L1066" s="2"/>
      <c r="M1066" s="2"/>
      <c r="N1066" s="58"/>
      <c r="O1066" s="81"/>
      <c r="P1066" s="185"/>
      <c r="Q1066" s="2"/>
      <c r="R1066" s="2"/>
      <c r="S1066" s="44"/>
      <c r="T1066" s="45"/>
      <c r="U1066" s="2"/>
      <c r="V1066" s="2"/>
      <c r="W1066" s="2"/>
      <c r="X1066" s="2"/>
      <c r="Y1066" s="145"/>
      <c r="Z1066" s="71"/>
      <c r="AA1066" s="232"/>
      <c r="AB1066" s="72"/>
      <c r="AC1066" s="145"/>
      <c r="AD1066" s="71"/>
      <c r="AE1066" s="36"/>
      <c r="AF1066" s="201"/>
      <c r="AG1066" s="55"/>
      <c r="AH1066" s="141"/>
      <c r="AI1066" s="268" t="s">
        <v>7356</v>
      </c>
      <c r="AJ1066" s="53">
        <v>5</v>
      </c>
      <c r="AK1066" s="181" t="s">
        <v>7357</v>
      </c>
      <c r="AL1066" s="98">
        <f>ROUND(ROUND(P1057*Y1064,0)*$AD$1019-AJ1066,0)</f>
        <v>333</v>
      </c>
      <c r="AM1066" s="66"/>
    </row>
    <row r="1067" spans="1:39" ht="16.75" customHeight="1" x14ac:dyDescent="0.3">
      <c r="A1067" s="99">
        <v>33</v>
      </c>
      <c r="B1067" s="100" t="s">
        <v>5851</v>
      </c>
      <c r="C1067" s="192" t="s">
        <v>16676</v>
      </c>
      <c r="D1067" s="128"/>
      <c r="E1067" s="129"/>
      <c r="F1067" s="129"/>
      <c r="G1067" s="129"/>
      <c r="H1067" s="129"/>
      <c r="I1067" s="129"/>
      <c r="J1067" s="129"/>
      <c r="K1067" s="130"/>
      <c r="L1067" s="2"/>
      <c r="M1067" s="2"/>
      <c r="N1067" s="58"/>
      <c r="O1067" s="81"/>
      <c r="P1067" s="185"/>
      <c r="Q1067" s="2"/>
      <c r="R1067" s="2"/>
      <c r="S1067" s="44"/>
      <c r="T1067" s="45"/>
      <c r="U1067" s="2"/>
      <c r="V1067" s="2"/>
      <c r="W1067" s="2"/>
      <c r="X1067" s="2"/>
      <c r="Y1067" s="145"/>
      <c r="Z1067" s="71"/>
      <c r="AA1067" s="232"/>
      <c r="AB1067" s="72"/>
      <c r="AC1067" s="145"/>
      <c r="AD1067" s="71"/>
      <c r="AE1067" s="307" t="s">
        <v>12369</v>
      </c>
      <c r="AF1067" s="225" t="s">
        <v>7358</v>
      </c>
      <c r="AG1067" s="103" t="s">
        <v>7390</v>
      </c>
      <c r="AH1067" s="162">
        <v>0.7</v>
      </c>
      <c r="AI1067" s="269"/>
      <c r="AJ1067" s="136"/>
      <c r="AK1067" s="75"/>
      <c r="AL1067" s="105">
        <f>ROUND(ROUND(ROUND(P1057*Y1064,0)*$AD$1019,0)*AH1067-AJ1066,0)</f>
        <v>232</v>
      </c>
      <c r="AM1067" s="66"/>
    </row>
    <row r="1068" spans="1:39" ht="16.75" customHeight="1" x14ac:dyDescent="0.3">
      <c r="A1068" s="99">
        <v>33</v>
      </c>
      <c r="B1068" s="100" t="s">
        <v>5850</v>
      </c>
      <c r="C1068" s="192" t="s">
        <v>16675</v>
      </c>
      <c r="D1068" s="128"/>
      <c r="E1068" s="129"/>
      <c r="F1068" s="129"/>
      <c r="G1068" s="129"/>
      <c r="H1068" s="129"/>
      <c r="I1068" s="129"/>
      <c r="J1068" s="129"/>
      <c r="K1068" s="130"/>
      <c r="L1068" s="2"/>
      <c r="M1068" s="2"/>
      <c r="N1068" s="58"/>
      <c r="O1068" s="81"/>
      <c r="P1068" s="185"/>
      <c r="Q1068" s="2"/>
      <c r="R1068" s="2"/>
      <c r="S1068" s="44"/>
      <c r="T1068" s="43"/>
      <c r="U1068" s="8"/>
      <c r="V1068" s="8"/>
      <c r="W1068" s="8"/>
      <c r="X1068" s="8"/>
      <c r="Y1068" s="180"/>
      <c r="Z1068" s="73"/>
      <c r="AA1068" s="232"/>
      <c r="AB1068" s="72"/>
      <c r="AC1068" s="145"/>
      <c r="AD1068" s="71"/>
      <c r="AE1068" s="308"/>
      <c r="AF1068" s="225" t="s">
        <v>7391</v>
      </c>
      <c r="AG1068" s="103" t="s">
        <v>7390</v>
      </c>
      <c r="AH1068" s="162">
        <v>0.5</v>
      </c>
      <c r="AI1068" s="270"/>
      <c r="AJ1068" s="144"/>
      <c r="AK1068" s="150"/>
      <c r="AL1068" s="105">
        <f>ROUND(ROUND(ROUND(P1057*Y1064,0)*$AD$1019,0)*AH1068-AJ1066,0)</f>
        <v>164</v>
      </c>
      <c r="AM1068" s="66"/>
    </row>
    <row r="1069" spans="1:39" ht="16.75" customHeight="1" x14ac:dyDescent="0.3">
      <c r="A1069" s="11">
        <v>33</v>
      </c>
      <c r="B1069" s="14" t="s">
        <v>5849</v>
      </c>
      <c r="C1069" s="10" t="s">
        <v>16674</v>
      </c>
      <c r="D1069" s="45"/>
      <c r="E1069" s="2"/>
      <c r="F1069" s="2"/>
      <c r="G1069" s="2"/>
      <c r="H1069" s="2"/>
      <c r="I1069" s="2"/>
      <c r="J1069" s="2"/>
      <c r="K1069" s="44"/>
      <c r="L1069" s="2"/>
      <c r="M1069" s="2"/>
      <c r="N1069" s="58"/>
      <c r="O1069" s="81"/>
      <c r="P1069" s="167" t="s">
        <v>12784</v>
      </c>
      <c r="Q1069" s="36"/>
      <c r="R1069" s="36"/>
      <c r="S1069" s="50"/>
      <c r="T1069" s="49"/>
      <c r="U1069" s="36"/>
      <c r="V1069" s="36"/>
      <c r="W1069" s="36"/>
      <c r="X1069" s="36"/>
      <c r="Y1069" s="217"/>
      <c r="Z1069" s="50"/>
      <c r="AA1069" s="12"/>
      <c r="AB1069" s="45"/>
      <c r="AC1069" s="2"/>
      <c r="AD1069" s="44"/>
      <c r="AE1069" s="36"/>
      <c r="AF1069" s="53"/>
      <c r="AG1069" s="36"/>
      <c r="AH1069" s="36"/>
      <c r="AI1069" s="36"/>
      <c r="AJ1069" s="36"/>
      <c r="AK1069" s="50"/>
      <c r="AL1069" s="98">
        <f>ROUND(P1075*$AD$1019,0)</f>
        <v>312</v>
      </c>
      <c r="AM1069" s="16"/>
    </row>
    <row r="1070" spans="1:39" ht="16.75" customHeight="1" x14ac:dyDescent="0.3">
      <c r="A1070" s="99">
        <v>33</v>
      </c>
      <c r="B1070" s="100" t="s">
        <v>5848</v>
      </c>
      <c r="C1070" s="192" t="s">
        <v>16673</v>
      </c>
      <c r="D1070" s="45"/>
      <c r="E1070" s="2"/>
      <c r="F1070" s="2"/>
      <c r="G1070" s="2"/>
      <c r="H1070" s="2"/>
      <c r="I1070" s="2"/>
      <c r="J1070" s="2"/>
      <c r="K1070" s="44"/>
      <c r="L1070" s="2"/>
      <c r="M1070" s="2"/>
      <c r="N1070" s="58"/>
      <c r="O1070" s="81"/>
      <c r="P1070" s="185"/>
      <c r="Q1070" s="2"/>
      <c r="R1070" s="2"/>
      <c r="S1070" s="44"/>
      <c r="T1070" s="45"/>
      <c r="U1070" s="2"/>
      <c r="V1070" s="2"/>
      <c r="W1070" s="2"/>
      <c r="X1070" s="2"/>
      <c r="Y1070" s="145"/>
      <c r="Z1070" s="71"/>
      <c r="AA1070" s="232"/>
      <c r="AB1070" s="72"/>
      <c r="AC1070" s="145"/>
      <c r="AD1070" s="71"/>
      <c r="AE1070" s="307" t="s">
        <v>12369</v>
      </c>
      <c r="AF1070" s="225" t="s">
        <v>7358</v>
      </c>
      <c r="AG1070" s="103" t="s">
        <v>7390</v>
      </c>
      <c r="AH1070" s="162">
        <v>0.7</v>
      </c>
      <c r="AI1070" s="162"/>
      <c r="AJ1070" s="162"/>
      <c r="AK1070" s="163"/>
      <c r="AL1070" s="105">
        <f>ROUND(ROUND(P1075*$AD$1019,0)*AH1070,0)</f>
        <v>218</v>
      </c>
      <c r="AM1070" s="16"/>
    </row>
    <row r="1071" spans="1:39" ht="16.75" customHeight="1" x14ac:dyDescent="0.3">
      <c r="A1071" s="99">
        <v>33</v>
      </c>
      <c r="B1071" s="100" t="s">
        <v>5847</v>
      </c>
      <c r="C1071" s="192" t="s">
        <v>16672</v>
      </c>
      <c r="D1071" s="128"/>
      <c r="E1071" s="129"/>
      <c r="F1071" s="129"/>
      <c r="G1071" s="129"/>
      <c r="H1071" s="129"/>
      <c r="I1071" s="129"/>
      <c r="J1071" s="129"/>
      <c r="K1071" s="130"/>
      <c r="L1071" s="2"/>
      <c r="M1071" s="2"/>
      <c r="N1071" s="58"/>
      <c r="O1071" s="81"/>
      <c r="P1071" s="185"/>
      <c r="Q1071" s="2"/>
      <c r="R1071" s="2"/>
      <c r="S1071" s="44"/>
      <c r="T1071" s="45"/>
      <c r="U1071" s="2"/>
      <c r="V1071" s="2"/>
      <c r="W1071" s="2"/>
      <c r="X1071" s="2"/>
      <c r="Y1071" s="145"/>
      <c r="Z1071" s="71"/>
      <c r="AA1071" s="232"/>
      <c r="AB1071" s="72"/>
      <c r="AC1071" s="145"/>
      <c r="AD1071" s="71"/>
      <c r="AE1071" s="308"/>
      <c r="AF1071" s="225" t="s">
        <v>7391</v>
      </c>
      <c r="AG1071" s="103" t="s">
        <v>7390</v>
      </c>
      <c r="AH1071" s="162">
        <v>0.5</v>
      </c>
      <c r="AI1071" s="162"/>
      <c r="AJ1071" s="162"/>
      <c r="AK1071" s="163"/>
      <c r="AL1071" s="105">
        <f>ROUND(ROUND(P1075*$AD$1019,0)*AH1071,0)</f>
        <v>156</v>
      </c>
      <c r="AM1071" s="66"/>
    </row>
    <row r="1072" spans="1:39" ht="16.75" customHeight="1" x14ac:dyDescent="0.3">
      <c r="A1072" s="11">
        <v>33</v>
      </c>
      <c r="B1072" s="14" t="s">
        <v>5846</v>
      </c>
      <c r="C1072" s="10" t="s">
        <v>16671</v>
      </c>
      <c r="D1072" s="128"/>
      <c r="E1072" s="129"/>
      <c r="F1072" s="129"/>
      <c r="G1072" s="129"/>
      <c r="H1072" s="129"/>
      <c r="I1072" s="129"/>
      <c r="J1072" s="129"/>
      <c r="K1072" s="130"/>
      <c r="L1072" s="2"/>
      <c r="M1072" s="2"/>
      <c r="N1072" s="58"/>
      <c r="O1072" s="81"/>
      <c r="P1072" s="185"/>
      <c r="Q1072" s="2"/>
      <c r="R1072" s="2"/>
      <c r="S1072" s="44"/>
      <c r="T1072" s="45"/>
      <c r="U1072" s="2"/>
      <c r="V1072" s="2"/>
      <c r="W1072" s="2"/>
      <c r="X1072" s="2"/>
      <c r="Y1072" s="145"/>
      <c r="Z1072" s="71"/>
      <c r="AA1072" s="232"/>
      <c r="AB1072" s="72"/>
      <c r="AC1072" s="145"/>
      <c r="AD1072" s="71"/>
      <c r="AE1072" s="36"/>
      <c r="AF1072" s="201"/>
      <c r="AG1072" s="55"/>
      <c r="AH1072" s="141"/>
      <c r="AI1072" s="268" t="s">
        <v>7356</v>
      </c>
      <c r="AJ1072" s="53">
        <v>5</v>
      </c>
      <c r="AK1072" s="181" t="s">
        <v>7357</v>
      </c>
      <c r="AL1072" s="98">
        <f>ROUND(P1075*$AD$1019-AJ1072,0)</f>
        <v>307</v>
      </c>
      <c r="AM1072" s="66"/>
    </row>
    <row r="1073" spans="1:39" ht="16.75" customHeight="1" x14ac:dyDescent="0.3">
      <c r="A1073" s="99">
        <v>33</v>
      </c>
      <c r="B1073" s="100" t="s">
        <v>5845</v>
      </c>
      <c r="C1073" s="192" t="s">
        <v>16670</v>
      </c>
      <c r="D1073" s="128"/>
      <c r="E1073" s="129"/>
      <c r="F1073" s="129"/>
      <c r="G1073" s="129"/>
      <c r="H1073" s="129"/>
      <c r="I1073" s="129"/>
      <c r="J1073" s="129"/>
      <c r="K1073" s="130"/>
      <c r="L1073" s="2"/>
      <c r="M1073" s="2"/>
      <c r="N1073" s="58"/>
      <c r="O1073" s="81"/>
      <c r="P1073" s="185"/>
      <c r="Q1073" s="2"/>
      <c r="R1073" s="2"/>
      <c r="S1073" s="44"/>
      <c r="T1073" s="45"/>
      <c r="U1073" s="2"/>
      <c r="V1073" s="2"/>
      <c r="W1073" s="2"/>
      <c r="X1073" s="2"/>
      <c r="Y1073" s="145"/>
      <c r="Z1073" s="71"/>
      <c r="AA1073" s="232"/>
      <c r="AB1073" s="72"/>
      <c r="AC1073" s="145"/>
      <c r="AD1073" s="71"/>
      <c r="AE1073" s="307" t="s">
        <v>12369</v>
      </c>
      <c r="AF1073" s="225" t="s">
        <v>7358</v>
      </c>
      <c r="AG1073" s="103" t="s">
        <v>7390</v>
      </c>
      <c r="AH1073" s="162">
        <v>0.7</v>
      </c>
      <c r="AI1073" s="269"/>
      <c r="AJ1073" s="136"/>
      <c r="AK1073" s="75"/>
      <c r="AL1073" s="105">
        <f>ROUND(ROUND(P1075*$AD$1019,0)*AH1073-AJ1072,0)</f>
        <v>213</v>
      </c>
      <c r="AM1073" s="66"/>
    </row>
    <row r="1074" spans="1:39" ht="16.75" customHeight="1" x14ac:dyDescent="0.3">
      <c r="A1074" s="99">
        <v>33</v>
      </c>
      <c r="B1074" s="100" t="s">
        <v>5844</v>
      </c>
      <c r="C1074" s="192" t="s">
        <v>16669</v>
      </c>
      <c r="D1074" s="128"/>
      <c r="E1074" s="129"/>
      <c r="F1074" s="129"/>
      <c r="G1074" s="129"/>
      <c r="H1074" s="129"/>
      <c r="I1074" s="129"/>
      <c r="J1074" s="129"/>
      <c r="K1074" s="130"/>
      <c r="L1074" s="2"/>
      <c r="M1074" s="2"/>
      <c r="N1074" s="58"/>
      <c r="O1074" s="81"/>
      <c r="P1074" s="185"/>
      <c r="Q1074" s="2"/>
      <c r="R1074" s="2"/>
      <c r="S1074" s="44"/>
      <c r="T1074" s="45"/>
      <c r="U1074" s="2"/>
      <c r="V1074" s="2"/>
      <c r="W1074" s="2"/>
      <c r="X1074" s="2"/>
      <c r="Y1074" s="145"/>
      <c r="Z1074" s="71"/>
      <c r="AA1074" s="232"/>
      <c r="AB1074" s="72"/>
      <c r="AC1074" s="145"/>
      <c r="AD1074" s="71"/>
      <c r="AE1074" s="308"/>
      <c r="AF1074" s="225" t="s">
        <v>7391</v>
      </c>
      <c r="AG1074" s="103" t="s">
        <v>7390</v>
      </c>
      <c r="AH1074" s="162">
        <v>0.5</v>
      </c>
      <c r="AI1074" s="270"/>
      <c r="AJ1074" s="144"/>
      <c r="AK1074" s="150"/>
      <c r="AL1074" s="105">
        <f>ROUND(ROUND(P1075*$AD$1019,0)*AH1074-AJ1072,0)</f>
        <v>151</v>
      </c>
      <c r="AM1074" s="66"/>
    </row>
    <row r="1075" spans="1:39" ht="16.75" customHeight="1" x14ac:dyDescent="0.3">
      <c r="A1075" s="11">
        <v>33</v>
      </c>
      <c r="B1075" s="14" t="s">
        <v>5843</v>
      </c>
      <c r="C1075" s="10" t="s">
        <v>16668</v>
      </c>
      <c r="D1075" s="45"/>
      <c r="E1075" s="2"/>
      <c r="F1075" s="2"/>
      <c r="G1075" s="2"/>
      <c r="H1075" s="2"/>
      <c r="I1075" s="2"/>
      <c r="J1075" s="2"/>
      <c r="K1075" s="44"/>
      <c r="L1075" s="2"/>
      <c r="M1075" s="2"/>
      <c r="N1075" s="58"/>
      <c r="O1075" s="81"/>
      <c r="P1075" s="271">
        <f>'21共同生活援助（日中支援型）'!P355</f>
        <v>624</v>
      </c>
      <c r="Q1075" s="272"/>
      <c r="R1075" s="2" t="s">
        <v>7388</v>
      </c>
      <c r="S1075" s="44"/>
      <c r="T1075" s="281" t="s">
        <v>7380</v>
      </c>
      <c r="U1075" s="282"/>
      <c r="V1075" s="282"/>
      <c r="W1075" s="282"/>
      <c r="X1075" s="36"/>
      <c r="Y1075" s="217"/>
      <c r="Z1075" s="74"/>
      <c r="AA1075" s="232"/>
      <c r="AB1075" s="72"/>
      <c r="AC1075" s="145"/>
      <c r="AD1075" s="71"/>
      <c r="AE1075" s="36"/>
      <c r="AF1075" s="194"/>
      <c r="AG1075" s="7"/>
      <c r="AH1075" s="7"/>
      <c r="AI1075" s="36"/>
      <c r="AJ1075" s="7"/>
      <c r="AK1075" s="37"/>
      <c r="AL1075" s="98">
        <f>ROUND(ROUND(P1075*Y1076,0)*$AD$1019,0)</f>
        <v>290</v>
      </c>
      <c r="AM1075" s="66"/>
    </row>
    <row r="1076" spans="1:39" ht="16.75" customHeight="1" x14ac:dyDescent="0.3">
      <c r="A1076" s="99">
        <v>33</v>
      </c>
      <c r="B1076" s="100" t="s">
        <v>5842</v>
      </c>
      <c r="C1076" s="192" t="s">
        <v>16667</v>
      </c>
      <c r="D1076" s="45"/>
      <c r="E1076" s="2"/>
      <c r="F1076" s="2"/>
      <c r="G1076" s="2"/>
      <c r="H1076" s="2"/>
      <c r="I1076" s="2"/>
      <c r="J1076" s="2"/>
      <c r="K1076" s="44"/>
      <c r="L1076" s="2"/>
      <c r="M1076" s="2"/>
      <c r="N1076" s="58"/>
      <c r="O1076" s="81"/>
      <c r="P1076" s="72"/>
      <c r="Q1076" s="145"/>
      <c r="R1076" s="2"/>
      <c r="S1076" s="44"/>
      <c r="T1076" s="284"/>
      <c r="U1076" s="285"/>
      <c r="V1076" s="285"/>
      <c r="W1076" s="285"/>
      <c r="X1076" s="136" t="s">
        <v>7404</v>
      </c>
      <c r="Y1076" s="273">
        <v>0.93</v>
      </c>
      <c r="Z1076" s="274"/>
      <c r="AA1076" s="233"/>
      <c r="AB1076" s="156"/>
      <c r="AC1076" s="155"/>
      <c r="AD1076" s="157"/>
      <c r="AE1076" s="307" t="s">
        <v>12369</v>
      </c>
      <c r="AF1076" s="225" t="s">
        <v>7358</v>
      </c>
      <c r="AG1076" s="103" t="s">
        <v>7390</v>
      </c>
      <c r="AH1076" s="162">
        <v>0.7</v>
      </c>
      <c r="AI1076" s="162"/>
      <c r="AJ1076" s="162"/>
      <c r="AK1076" s="163"/>
      <c r="AL1076" s="105">
        <f>ROUND(ROUND(ROUND(P1075*Y1076,0)*$AD$1019,0)*AH1076,0)</f>
        <v>203</v>
      </c>
      <c r="AM1076" s="66"/>
    </row>
    <row r="1077" spans="1:39" ht="16.75" customHeight="1" x14ac:dyDescent="0.3">
      <c r="A1077" s="99">
        <v>33</v>
      </c>
      <c r="B1077" s="100" t="s">
        <v>5841</v>
      </c>
      <c r="C1077" s="192" t="s">
        <v>16666</v>
      </c>
      <c r="D1077" s="128"/>
      <c r="E1077" s="129"/>
      <c r="F1077" s="129"/>
      <c r="G1077" s="129"/>
      <c r="H1077" s="129"/>
      <c r="I1077" s="129"/>
      <c r="J1077" s="129"/>
      <c r="K1077" s="130"/>
      <c r="L1077" s="2"/>
      <c r="M1077" s="2"/>
      <c r="N1077" s="58"/>
      <c r="O1077" s="81"/>
      <c r="P1077" s="185"/>
      <c r="Q1077" s="2"/>
      <c r="R1077" s="2"/>
      <c r="S1077" s="44"/>
      <c r="T1077" s="284"/>
      <c r="U1077" s="285"/>
      <c r="V1077" s="285"/>
      <c r="W1077" s="285"/>
      <c r="X1077" s="2"/>
      <c r="Y1077" s="145"/>
      <c r="Z1077" s="71"/>
      <c r="AA1077" s="232"/>
      <c r="AB1077" s="72"/>
      <c r="AC1077" s="145"/>
      <c r="AD1077" s="71"/>
      <c r="AE1077" s="308"/>
      <c r="AF1077" s="225" t="s">
        <v>7391</v>
      </c>
      <c r="AG1077" s="103" t="s">
        <v>7390</v>
      </c>
      <c r="AH1077" s="162">
        <v>0.5</v>
      </c>
      <c r="AI1077" s="162"/>
      <c r="AJ1077" s="162"/>
      <c r="AK1077" s="163"/>
      <c r="AL1077" s="105">
        <f>ROUND(ROUND(ROUND(P1075*Y1076,0)*$AD$1019,0)*AH1077,0)</f>
        <v>145</v>
      </c>
      <c r="AM1077" s="66"/>
    </row>
    <row r="1078" spans="1:39" ht="16.75" customHeight="1" x14ac:dyDescent="0.3">
      <c r="A1078" s="11">
        <v>33</v>
      </c>
      <c r="B1078" s="14" t="s">
        <v>5840</v>
      </c>
      <c r="C1078" s="10" t="s">
        <v>16665</v>
      </c>
      <c r="D1078" s="128"/>
      <c r="E1078" s="129"/>
      <c r="F1078" s="129"/>
      <c r="G1078" s="129"/>
      <c r="H1078" s="129"/>
      <c r="I1078" s="129"/>
      <c r="J1078" s="129"/>
      <c r="K1078" s="130"/>
      <c r="L1078" s="2"/>
      <c r="M1078" s="2"/>
      <c r="N1078" s="58"/>
      <c r="O1078" s="81"/>
      <c r="P1078" s="185"/>
      <c r="Q1078" s="2"/>
      <c r="R1078" s="2"/>
      <c r="S1078" s="44"/>
      <c r="T1078" s="45"/>
      <c r="U1078" s="2"/>
      <c r="V1078" s="2"/>
      <c r="W1078" s="2"/>
      <c r="X1078" s="2"/>
      <c r="Y1078" s="145"/>
      <c r="Z1078" s="71"/>
      <c r="AA1078" s="232"/>
      <c r="AB1078" s="72"/>
      <c r="AC1078" s="145"/>
      <c r="AD1078" s="71"/>
      <c r="AE1078" s="36"/>
      <c r="AF1078" s="201"/>
      <c r="AG1078" s="55"/>
      <c r="AH1078" s="141"/>
      <c r="AI1078" s="268" t="s">
        <v>7356</v>
      </c>
      <c r="AJ1078" s="53">
        <v>5</v>
      </c>
      <c r="AK1078" s="181" t="s">
        <v>7357</v>
      </c>
      <c r="AL1078" s="98">
        <f>ROUND(ROUND(P1075*Y1076,0)*$AD$1019-AJ1078,0)</f>
        <v>285</v>
      </c>
      <c r="AM1078" s="66"/>
    </row>
    <row r="1079" spans="1:39" ht="16.75" customHeight="1" x14ac:dyDescent="0.3">
      <c r="A1079" s="99">
        <v>33</v>
      </c>
      <c r="B1079" s="100" t="s">
        <v>5839</v>
      </c>
      <c r="C1079" s="192" t="s">
        <v>16664</v>
      </c>
      <c r="D1079" s="128"/>
      <c r="E1079" s="129"/>
      <c r="F1079" s="129"/>
      <c r="G1079" s="129"/>
      <c r="H1079" s="129"/>
      <c r="I1079" s="129"/>
      <c r="J1079" s="129"/>
      <c r="K1079" s="130"/>
      <c r="L1079" s="2"/>
      <c r="M1079" s="2"/>
      <c r="N1079" s="58"/>
      <c r="O1079" s="81"/>
      <c r="P1079" s="185"/>
      <c r="Q1079" s="2"/>
      <c r="R1079" s="2"/>
      <c r="S1079" s="44"/>
      <c r="T1079" s="45"/>
      <c r="U1079" s="2"/>
      <c r="V1079" s="2"/>
      <c r="W1079" s="2"/>
      <c r="X1079" s="2"/>
      <c r="Y1079" s="145"/>
      <c r="Z1079" s="71"/>
      <c r="AA1079" s="232"/>
      <c r="AB1079" s="72"/>
      <c r="AC1079" s="145"/>
      <c r="AD1079" s="71"/>
      <c r="AE1079" s="307" t="s">
        <v>12369</v>
      </c>
      <c r="AF1079" s="225" t="s">
        <v>7358</v>
      </c>
      <c r="AG1079" s="103" t="s">
        <v>7390</v>
      </c>
      <c r="AH1079" s="162">
        <v>0.7</v>
      </c>
      <c r="AI1079" s="269"/>
      <c r="AJ1079" s="136"/>
      <c r="AK1079" s="75"/>
      <c r="AL1079" s="105">
        <f>ROUND(ROUND(ROUND(P1075*Y1076,0)*$AD$1019,0)*AH1079-AJ1078,0)</f>
        <v>198</v>
      </c>
      <c r="AM1079" s="66"/>
    </row>
    <row r="1080" spans="1:39" ht="16.75" customHeight="1" x14ac:dyDescent="0.3">
      <c r="A1080" s="99">
        <v>33</v>
      </c>
      <c r="B1080" s="100" t="s">
        <v>5838</v>
      </c>
      <c r="C1080" s="192" t="s">
        <v>16663</v>
      </c>
      <c r="D1080" s="128"/>
      <c r="E1080" s="129"/>
      <c r="F1080" s="129"/>
      <c r="G1080" s="129"/>
      <c r="H1080" s="129"/>
      <c r="I1080" s="129"/>
      <c r="J1080" s="129"/>
      <c r="K1080" s="130"/>
      <c r="L1080" s="2"/>
      <c r="M1080" s="2"/>
      <c r="N1080" s="58"/>
      <c r="O1080" s="81"/>
      <c r="P1080" s="185"/>
      <c r="Q1080" s="2"/>
      <c r="R1080" s="2"/>
      <c r="S1080" s="44"/>
      <c r="T1080" s="43"/>
      <c r="U1080" s="8"/>
      <c r="V1080" s="8"/>
      <c r="W1080" s="8"/>
      <c r="X1080" s="8"/>
      <c r="Y1080" s="180"/>
      <c r="Z1080" s="73"/>
      <c r="AA1080" s="232"/>
      <c r="AB1080" s="72"/>
      <c r="AC1080" s="145"/>
      <c r="AD1080" s="71"/>
      <c r="AE1080" s="308"/>
      <c r="AF1080" s="225" t="s">
        <v>7391</v>
      </c>
      <c r="AG1080" s="103" t="s">
        <v>7390</v>
      </c>
      <c r="AH1080" s="162">
        <v>0.5</v>
      </c>
      <c r="AI1080" s="270"/>
      <c r="AJ1080" s="144"/>
      <c r="AK1080" s="150"/>
      <c r="AL1080" s="105">
        <f>ROUND(ROUND(ROUND(P1075*Y1076,0)*$AD$1019,0)*AH1080-AJ1078,0)</f>
        <v>140</v>
      </c>
      <c r="AM1080" s="66"/>
    </row>
    <row r="1081" spans="1:39" ht="16.75" customHeight="1" x14ac:dyDescent="0.3">
      <c r="A1081" s="11">
        <v>33</v>
      </c>
      <c r="B1081" s="14" t="s">
        <v>5837</v>
      </c>
      <c r="C1081" s="10" t="s">
        <v>16662</v>
      </c>
      <c r="D1081" s="45"/>
      <c r="E1081" s="2"/>
      <c r="F1081" s="2"/>
      <c r="G1081" s="2"/>
      <c r="H1081" s="2"/>
      <c r="I1081" s="2"/>
      <c r="J1081" s="2"/>
      <c r="K1081" s="44"/>
      <c r="L1081" s="2"/>
      <c r="M1081" s="2"/>
      <c r="N1081" s="58"/>
      <c r="O1081" s="81"/>
      <c r="P1081" s="185"/>
      <c r="Q1081" s="2"/>
      <c r="R1081" s="2"/>
      <c r="S1081" s="44"/>
      <c r="T1081" s="281" t="s">
        <v>13491</v>
      </c>
      <c r="U1081" s="282"/>
      <c r="V1081" s="282"/>
      <c r="W1081" s="282"/>
      <c r="X1081" s="2"/>
      <c r="Y1081" s="145"/>
      <c r="Z1081" s="71"/>
      <c r="AA1081" s="232"/>
      <c r="AB1081" s="72"/>
      <c r="AC1081" s="145"/>
      <c r="AD1081" s="71"/>
      <c r="AE1081" s="36"/>
      <c r="AF1081" s="194"/>
      <c r="AG1081" s="7"/>
      <c r="AH1081" s="7"/>
      <c r="AI1081" s="36"/>
      <c r="AJ1081" s="7"/>
      <c r="AK1081" s="37"/>
      <c r="AL1081" s="98">
        <f>ROUND(ROUND(P1075*Y1082,0)*$AD$1019,0)</f>
        <v>297</v>
      </c>
      <c r="AM1081" s="66"/>
    </row>
    <row r="1082" spans="1:39" ht="16.75" customHeight="1" x14ac:dyDescent="0.3">
      <c r="A1082" s="99">
        <v>33</v>
      </c>
      <c r="B1082" s="100" t="s">
        <v>5836</v>
      </c>
      <c r="C1082" s="192" t="s">
        <v>16661</v>
      </c>
      <c r="D1082" s="45"/>
      <c r="E1082" s="2"/>
      <c r="F1082" s="2"/>
      <c r="G1082" s="2"/>
      <c r="H1082" s="2"/>
      <c r="I1082" s="2"/>
      <c r="J1082" s="2"/>
      <c r="K1082" s="44"/>
      <c r="L1082" s="2"/>
      <c r="M1082" s="2"/>
      <c r="N1082" s="58"/>
      <c r="O1082" s="81"/>
      <c r="P1082" s="185"/>
      <c r="Q1082" s="2"/>
      <c r="R1082" s="2"/>
      <c r="S1082" s="44"/>
      <c r="T1082" s="284" t="s">
        <v>7405</v>
      </c>
      <c r="U1082" s="285"/>
      <c r="V1082" s="285"/>
      <c r="W1082" s="285"/>
      <c r="X1082" s="136" t="s">
        <v>7404</v>
      </c>
      <c r="Y1082" s="273">
        <v>0.95</v>
      </c>
      <c r="Z1082" s="274"/>
      <c r="AA1082" s="233"/>
      <c r="AB1082" s="156"/>
      <c r="AC1082" s="155"/>
      <c r="AD1082" s="157"/>
      <c r="AE1082" s="307" t="s">
        <v>12369</v>
      </c>
      <c r="AF1082" s="225" t="s">
        <v>7358</v>
      </c>
      <c r="AG1082" s="103" t="s">
        <v>7390</v>
      </c>
      <c r="AH1082" s="162">
        <v>0.7</v>
      </c>
      <c r="AI1082" s="162"/>
      <c r="AJ1082" s="162"/>
      <c r="AK1082" s="163"/>
      <c r="AL1082" s="105">
        <f>ROUND(ROUND(ROUND(P1075*Y1082,0)*$AD$1019,0)*AH1082,0)</f>
        <v>208</v>
      </c>
      <c r="AM1082" s="66"/>
    </row>
    <row r="1083" spans="1:39" ht="16.75" customHeight="1" x14ac:dyDescent="0.3">
      <c r="A1083" s="99">
        <v>33</v>
      </c>
      <c r="B1083" s="100" t="s">
        <v>5835</v>
      </c>
      <c r="C1083" s="192" t="s">
        <v>16660</v>
      </c>
      <c r="D1083" s="128"/>
      <c r="E1083" s="129"/>
      <c r="F1083" s="129"/>
      <c r="G1083" s="129"/>
      <c r="H1083" s="129"/>
      <c r="I1083" s="129"/>
      <c r="J1083" s="129"/>
      <c r="K1083" s="130"/>
      <c r="L1083" s="2"/>
      <c r="M1083" s="2"/>
      <c r="N1083" s="58"/>
      <c r="O1083" s="81"/>
      <c r="P1083" s="185"/>
      <c r="Q1083" s="2"/>
      <c r="R1083" s="2"/>
      <c r="S1083" s="44"/>
      <c r="T1083" s="284"/>
      <c r="U1083" s="285"/>
      <c r="V1083" s="285"/>
      <c r="W1083" s="285"/>
      <c r="X1083" s="2"/>
      <c r="Y1083" s="145"/>
      <c r="Z1083" s="71"/>
      <c r="AA1083" s="232"/>
      <c r="AB1083" s="72"/>
      <c r="AC1083" s="145"/>
      <c r="AD1083" s="71"/>
      <c r="AE1083" s="308"/>
      <c r="AF1083" s="225" t="s">
        <v>7391</v>
      </c>
      <c r="AG1083" s="103" t="s">
        <v>7390</v>
      </c>
      <c r="AH1083" s="162">
        <v>0.5</v>
      </c>
      <c r="AI1083" s="162"/>
      <c r="AJ1083" s="162"/>
      <c r="AK1083" s="163"/>
      <c r="AL1083" s="105">
        <f>ROUND(ROUND(ROUND(P1075*Y1082,0)*$AD$1019,0)*AH1083,0)</f>
        <v>149</v>
      </c>
      <c r="AM1083" s="66"/>
    </row>
    <row r="1084" spans="1:39" ht="16.75" customHeight="1" x14ac:dyDescent="0.3">
      <c r="A1084" s="11">
        <v>33</v>
      </c>
      <c r="B1084" s="14" t="s">
        <v>5834</v>
      </c>
      <c r="C1084" s="10" t="s">
        <v>16659</v>
      </c>
      <c r="D1084" s="128"/>
      <c r="E1084" s="129"/>
      <c r="F1084" s="129"/>
      <c r="G1084" s="129"/>
      <c r="H1084" s="129"/>
      <c r="I1084" s="129"/>
      <c r="J1084" s="129"/>
      <c r="K1084" s="130"/>
      <c r="L1084" s="2"/>
      <c r="M1084" s="2"/>
      <c r="N1084" s="58"/>
      <c r="O1084" s="81"/>
      <c r="P1084" s="185"/>
      <c r="Q1084" s="2"/>
      <c r="R1084" s="2"/>
      <c r="S1084" s="44"/>
      <c r="T1084" s="45"/>
      <c r="U1084" s="2"/>
      <c r="V1084" s="2"/>
      <c r="W1084" s="2"/>
      <c r="X1084" s="2"/>
      <c r="Y1084" s="145"/>
      <c r="Z1084" s="71"/>
      <c r="AA1084" s="232"/>
      <c r="AB1084" s="72"/>
      <c r="AC1084" s="145"/>
      <c r="AD1084" s="71"/>
      <c r="AE1084" s="36"/>
      <c r="AF1084" s="201"/>
      <c r="AG1084" s="55"/>
      <c r="AH1084" s="141"/>
      <c r="AI1084" s="268" t="s">
        <v>7356</v>
      </c>
      <c r="AJ1084" s="53">
        <v>5</v>
      </c>
      <c r="AK1084" s="181" t="s">
        <v>7357</v>
      </c>
      <c r="AL1084" s="98">
        <f>ROUND(ROUND(P1075*Y1082,0)*$AD$1019-AJ1084,0)</f>
        <v>292</v>
      </c>
      <c r="AM1084" s="66"/>
    </row>
    <row r="1085" spans="1:39" ht="16.75" customHeight="1" x14ac:dyDescent="0.3">
      <c r="A1085" s="99">
        <v>33</v>
      </c>
      <c r="B1085" s="100" t="s">
        <v>5833</v>
      </c>
      <c r="C1085" s="192" t="s">
        <v>16658</v>
      </c>
      <c r="D1085" s="128"/>
      <c r="E1085" s="129"/>
      <c r="F1085" s="129"/>
      <c r="G1085" s="129"/>
      <c r="H1085" s="129"/>
      <c r="I1085" s="129"/>
      <c r="J1085" s="129"/>
      <c r="K1085" s="130"/>
      <c r="L1085" s="2"/>
      <c r="M1085" s="2"/>
      <c r="N1085" s="58"/>
      <c r="O1085" s="81"/>
      <c r="P1085" s="185"/>
      <c r="Q1085" s="2"/>
      <c r="R1085" s="2"/>
      <c r="S1085" s="44"/>
      <c r="T1085" s="45"/>
      <c r="U1085" s="2"/>
      <c r="V1085" s="2"/>
      <c r="W1085" s="2"/>
      <c r="X1085" s="2"/>
      <c r="Y1085" s="145"/>
      <c r="Z1085" s="71"/>
      <c r="AA1085" s="232"/>
      <c r="AB1085" s="72"/>
      <c r="AC1085" s="145"/>
      <c r="AD1085" s="71"/>
      <c r="AE1085" s="307" t="s">
        <v>12369</v>
      </c>
      <c r="AF1085" s="225" t="s">
        <v>7358</v>
      </c>
      <c r="AG1085" s="103" t="s">
        <v>7390</v>
      </c>
      <c r="AH1085" s="162">
        <v>0.7</v>
      </c>
      <c r="AI1085" s="269"/>
      <c r="AJ1085" s="136"/>
      <c r="AK1085" s="75"/>
      <c r="AL1085" s="105">
        <f>ROUND(ROUND(ROUND(P1075*Y1082,0)*$AD$1019,0)*AH1085-AJ1084,0)</f>
        <v>203</v>
      </c>
      <c r="AM1085" s="66"/>
    </row>
    <row r="1086" spans="1:39" ht="16.75" customHeight="1" x14ac:dyDescent="0.3">
      <c r="A1086" s="99">
        <v>33</v>
      </c>
      <c r="B1086" s="100" t="s">
        <v>5832</v>
      </c>
      <c r="C1086" s="192" t="s">
        <v>16657</v>
      </c>
      <c r="D1086" s="128"/>
      <c r="E1086" s="129"/>
      <c r="F1086" s="129"/>
      <c r="G1086" s="129"/>
      <c r="H1086" s="129"/>
      <c r="I1086" s="129"/>
      <c r="J1086" s="129"/>
      <c r="K1086" s="130"/>
      <c r="L1086" s="2"/>
      <c r="M1086" s="2"/>
      <c r="N1086" s="58"/>
      <c r="O1086" s="81"/>
      <c r="P1086" s="242"/>
      <c r="Q1086" s="8"/>
      <c r="R1086" s="8"/>
      <c r="S1086" s="24"/>
      <c r="T1086" s="43"/>
      <c r="U1086" s="8"/>
      <c r="V1086" s="8"/>
      <c r="W1086" s="8"/>
      <c r="X1086" s="8"/>
      <c r="Y1086" s="180"/>
      <c r="Z1086" s="73"/>
      <c r="AA1086" s="232"/>
      <c r="AB1086" s="72"/>
      <c r="AC1086" s="145"/>
      <c r="AD1086" s="71"/>
      <c r="AE1086" s="308"/>
      <c r="AF1086" s="225" t="s">
        <v>7391</v>
      </c>
      <c r="AG1086" s="103" t="s">
        <v>7390</v>
      </c>
      <c r="AH1086" s="162">
        <v>0.5</v>
      </c>
      <c r="AI1086" s="270"/>
      <c r="AJ1086" s="144"/>
      <c r="AK1086" s="150"/>
      <c r="AL1086" s="105">
        <f>ROUND(ROUND(ROUND(P1075*Y1082,0)*$AD$1019,0)*AH1086-AJ1084,0)</f>
        <v>144</v>
      </c>
      <c r="AM1086" s="66"/>
    </row>
    <row r="1087" spans="1:39" ht="16.75" customHeight="1" x14ac:dyDescent="0.3">
      <c r="A1087" s="11">
        <v>33</v>
      </c>
      <c r="B1087" s="14" t="s">
        <v>5831</v>
      </c>
      <c r="C1087" s="10" t="s">
        <v>16656</v>
      </c>
      <c r="D1087" s="45"/>
      <c r="E1087" s="2"/>
      <c r="F1087" s="2"/>
      <c r="G1087" s="2"/>
      <c r="H1087" s="2"/>
      <c r="I1087" s="2"/>
      <c r="J1087" s="2"/>
      <c r="K1087" s="44"/>
      <c r="L1087" s="2"/>
      <c r="M1087" s="2"/>
      <c r="N1087" s="58"/>
      <c r="O1087" s="81"/>
      <c r="P1087" s="167" t="s">
        <v>12764</v>
      </c>
      <c r="Q1087" s="36"/>
      <c r="R1087" s="36"/>
      <c r="S1087" s="50"/>
      <c r="T1087" s="49"/>
      <c r="U1087" s="36"/>
      <c r="V1087" s="36"/>
      <c r="W1087" s="36"/>
      <c r="X1087" s="36"/>
      <c r="Y1087" s="217"/>
      <c r="Z1087" s="50"/>
      <c r="AA1087" s="12"/>
      <c r="AB1087" s="45"/>
      <c r="AC1087" s="2"/>
      <c r="AD1087" s="44"/>
      <c r="AE1087" s="36"/>
      <c r="AF1087" s="53"/>
      <c r="AG1087" s="36"/>
      <c r="AH1087" s="36"/>
      <c r="AI1087" s="36"/>
      <c r="AJ1087" s="36"/>
      <c r="AK1087" s="50"/>
      <c r="AL1087" s="98">
        <f>ROUND(P1093*$AD$1019,0)</f>
        <v>230</v>
      </c>
      <c r="AM1087" s="16"/>
    </row>
    <row r="1088" spans="1:39" ht="16.75" customHeight="1" x14ac:dyDescent="0.3">
      <c r="A1088" s="99">
        <v>33</v>
      </c>
      <c r="B1088" s="100" t="s">
        <v>5830</v>
      </c>
      <c r="C1088" s="192" t="s">
        <v>16655</v>
      </c>
      <c r="D1088" s="45"/>
      <c r="E1088" s="2"/>
      <c r="F1088" s="2"/>
      <c r="G1088" s="2"/>
      <c r="H1088" s="2"/>
      <c r="I1088" s="2"/>
      <c r="J1088" s="2"/>
      <c r="K1088" s="44"/>
      <c r="L1088" s="2"/>
      <c r="M1088" s="2"/>
      <c r="N1088" s="58"/>
      <c r="O1088" s="81"/>
      <c r="P1088" s="185"/>
      <c r="Q1088" s="2"/>
      <c r="R1088" s="2"/>
      <c r="S1088" s="44"/>
      <c r="T1088" s="45"/>
      <c r="U1088" s="2"/>
      <c r="V1088" s="2"/>
      <c r="W1088" s="2"/>
      <c r="X1088" s="2"/>
      <c r="Y1088" s="145"/>
      <c r="Z1088" s="71"/>
      <c r="AA1088" s="232"/>
      <c r="AB1088" s="72"/>
      <c r="AC1088" s="145"/>
      <c r="AD1088" s="71"/>
      <c r="AE1088" s="307" t="s">
        <v>12369</v>
      </c>
      <c r="AF1088" s="225" t="s">
        <v>7358</v>
      </c>
      <c r="AG1088" s="103" t="s">
        <v>7390</v>
      </c>
      <c r="AH1088" s="162">
        <v>0.7</v>
      </c>
      <c r="AI1088" s="162"/>
      <c r="AJ1088" s="162"/>
      <c r="AK1088" s="163"/>
      <c r="AL1088" s="105">
        <f>ROUND(ROUND(P1093*$AD$1019,0)*AH1088,0)</f>
        <v>161</v>
      </c>
      <c r="AM1088" s="16"/>
    </row>
    <row r="1089" spans="1:39" ht="16.75" customHeight="1" x14ac:dyDescent="0.3">
      <c r="A1089" s="99">
        <v>33</v>
      </c>
      <c r="B1089" s="100" t="s">
        <v>5829</v>
      </c>
      <c r="C1089" s="192" t="s">
        <v>16654</v>
      </c>
      <c r="D1089" s="128"/>
      <c r="E1089" s="129"/>
      <c r="F1089" s="129"/>
      <c r="G1089" s="129"/>
      <c r="H1089" s="129"/>
      <c r="I1089" s="129"/>
      <c r="J1089" s="129"/>
      <c r="K1089" s="130"/>
      <c r="L1089" s="2"/>
      <c r="M1089" s="2"/>
      <c r="N1089" s="58"/>
      <c r="O1089" s="81"/>
      <c r="P1089" s="185"/>
      <c r="Q1089" s="2"/>
      <c r="R1089" s="2"/>
      <c r="S1089" s="44"/>
      <c r="T1089" s="45"/>
      <c r="U1089" s="2"/>
      <c r="V1089" s="2"/>
      <c r="W1089" s="2"/>
      <c r="X1089" s="2"/>
      <c r="Y1089" s="145"/>
      <c r="Z1089" s="71"/>
      <c r="AA1089" s="232"/>
      <c r="AB1089" s="72"/>
      <c r="AC1089" s="145"/>
      <c r="AD1089" s="71"/>
      <c r="AE1089" s="308"/>
      <c r="AF1089" s="225" t="s">
        <v>7391</v>
      </c>
      <c r="AG1089" s="103" t="s">
        <v>7390</v>
      </c>
      <c r="AH1089" s="162">
        <v>0.5</v>
      </c>
      <c r="AI1089" s="162"/>
      <c r="AJ1089" s="162"/>
      <c r="AK1089" s="163"/>
      <c r="AL1089" s="105">
        <f>ROUND(ROUND(P1093*$AD$1019,0)*AH1089,0)</f>
        <v>115</v>
      </c>
      <c r="AM1089" s="66"/>
    </row>
    <row r="1090" spans="1:39" ht="16.75" customHeight="1" x14ac:dyDescent="0.3">
      <c r="A1090" s="11">
        <v>33</v>
      </c>
      <c r="B1090" s="14" t="s">
        <v>5828</v>
      </c>
      <c r="C1090" s="10" t="s">
        <v>16653</v>
      </c>
      <c r="D1090" s="128"/>
      <c r="E1090" s="129"/>
      <c r="F1090" s="129"/>
      <c r="G1090" s="129"/>
      <c r="H1090" s="129"/>
      <c r="I1090" s="129"/>
      <c r="J1090" s="129"/>
      <c r="K1090" s="130"/>
      <c r="L1090" s="2"/>
      <c r="M1090" s="2"/>
      <c r="N1090" s="58"/>
      <c r="O1090" s="81"/>
      <c r="P1090" s="185"/>
      <c r="Q1090" s="2"/>
      <c r="R1090" s="2"/>
      <c r="S1090" s="44"/>
      <c r="T1090" s="45"/>
      <c r="U1090" s="2"/>
      <c r="V1090" s="2"/>
      <c r="W1090" s="2"/>
      <c r="X1090" s="2"/>
      <c r="Y1090" s="145"/>
      <c r="Z1090" s="71"/>
      <c r="AA1090" s="232"/>
      <c r="AB1090" s="72"/>
      <c r="AC1090" s="145"/>
      <c r="AD1090" s="71"/>
      <c r="AE1090" s="36"/>
      <c r="AF1090" s="201"/>
      <c r="AG1090" s="55"/>
      <c r="AH1090" s="141"/>
      <c r="AI1090" s="268" t="s">
        <v>7356</v>
      </c>
      <c r="AJ1090" s="53">
        <v>5</v>
      </c>
      <c r="AK1090" s="181" t="s">
        <v>7357</v>
      </c>
      <c r="AL1090" s="98">
        <f>ROUND(P1093*$AD$1019-AJ1090,0)</f>
        <v>225</v>
      </c>
      <c r="AM1090" s="66"/>
    </row>
    <row r="1091" spans="1:39" ht="16.75" customHeight="1" x14ac:dyDescent="0.3">
      <c r="A1091" s="99">
        <v>33</v>
      </c>
      <c r="B1091" s="100" t="s">
        <v>5827</v>
      </c>
      <c r="C1091" s="192" t="s">
        <v>16652</v>
      </c>
      <c r="D1091" s="128"/>
      <c r="E1091" s="129"/>
      <c r="F1091" s="129"/>
      <c r="G1091" s="129"/>
      <c r="H1091" s="129"/>
      <c r="I1091" s="129"/>
      <c r="J1091" s="129"/>
      <c r="K1091" s="130"/>
      <c r="L1091" s="2"/>
      <c r="M1091" s="2"/>
      <c r="N1091" s="58"/>
      <c r="O1091" s="81"/>
      <c r="P1091" s="185"/>
      <c r="Q1091" s="2"/>
      <c r="R1091" s="2"/>
      <c r="S1091" s="44"/>
      <c r="T1091" s="45"/>
      <c r="U1091" s="2"/>
      <c r="V1091" s="2"/>
      <c r="W1091" s="2"/>
      <c r="X1091" s="2"/>
      <c r="Y1091" s="145"/>
      <c r="Z1091" s="71"/>
      <c r="AA1091" s="232"/>
      <c r="AB1091" s="72"/>
      <c r="AC1091" s="145"/>
      <c r="AD1091" s="71"/>
      <c r="AE1091" s="307" t="s">
        <v>12369</v>
      </c>
      <c r="AF1091" s="225" t="s">
        <v>7358</v>
      </c>
      <c r="AG1091" s="103" t="s">
        <v>7390</v>
      </c>
      <c r="AH1091" s="162">
        <v>0.7</v>
      </c>
      <c r="AI1091" s="269"/>
      <c r="AJ1091" s="136"/>
      <c r="AK1091" s="75"/>
      <c r="AL1091" s="105">
        <f>ROUND(ROUND(P1093*$AD$1019,0)*AH1091-AJ1090,0)</f>
        <v>156</v>
      </c>
      <c r="AM1091" s="66"/>
    </row>
    <row r="1092" spans="1:39" ht="16.75" customHeight="1" x14ac:dyDescent="0.3">
      <c r="A1092" s="99">
        <v>33</v>
      </c>
      <c r="B1092" s="100" t="s">
        <v>5826</v>
      </c>
      <c r="C1092" s="192" t="s">
        <v>16651</v>
      </c>
      <c r="D1092" s="128"/>
      <c r="E1092" s="129"/>
      <c r="F1092" s="129"/>
      <c r="G1092" s="129"/>
      <c r="H1092" s="129"/>
      <c r="I1092" s="129"/>
      <c r="J1092" s="129"/>
      <c r="K1092" s="130"/>
      <c r="L1092" s="2"/>
      <c r="M1092" s="2"/>
      <c r="N1092" s="58"/>
      <c r="O1092" s="81"/>
      <c r="P1092" s="185"/>
      <c r="Q1092" s="2"/>
      <c r="R1092" s="2"/>
      <c r="S1092" s="44"/>
      <c r="T1092" s="45"/>
      <c r="U1092" s="2"/>
      <c r="V1092" s="2"/>
      <c r="W1092" s="2"/>
      <c r="X1092" s="2"/>
      <c r="Y1092" s="145"/>
      <c r="Z1092" s="71"/>
      <c r="AA1092" s="232"/>
      <c r="AB1092" s="72"/>
      <c r="AC1092" s="145"/>
      <c r="AD1092" s="71"/>
      <c r="AE1092" s="308"/>
      <c r="AF1092" s="225" t="s">
        <v>7391</v>
      </c>
      <c r="AG1092" s="103" t="s">
        <v>7390</v>
      </c>
      <c r="AH1092" s="162">
        <v>0.5</v>
      </c>
      <c r="AI1092" s="270"/>
      <c r="AJ1092" s="144"/>
      <c r="AK1092" s="150"/>
      <c r="AL1092" s="105">
        <f>ROUND(ROUND(P1093*$AD$1019,0)*AH1092-AJ1090,0)</f>
        <v>110</v>
      </c>
      <c r="AM1092" s="66"/>
    </row>
    <row r="1093" spans="1:39" ht="16.75" customHeight="1" x14ac:dyDescent="0.3">
      <c r="A1093" s="11">
        <v>33</v>
      </c>
      <c r="B1093" s="14" t="s">
        <v>5825</v>
      </c>
      <c r="C1093" s="10" t="s">
        <v>16650</v>
      </c>
      <c r="D1093" s="45"/>
      <c r="E1093" s="2"/>
      <c r="F1093" s="2"/>
      <c r="G1093" s="2"/>
      <c r="H1093" s="2"/>
      <c r="I1093" s="2"/>
      <c r="J1093" s="2"/>
      <c r="K1093" s="44"/>
      <c r="L1093" s="2"/>
      <c r="M1093" s="2"/>
      <c r="N1093" s="58"/>
      <c r="O1093" s="81"/>
      <c r="P1093" s="271">
        <f>'21共同生活援助（日中支援型）'!P373</f>
        <v>459</v>
      </c>
      <c r="Q1093" s="272"/>
      <c r="R1093" s="2" t="s">
        <v>7388</v>
      </c>
      <c r="S1093" s="44"/>
      <c r="T1093" s="281" t="s">
        <v>7380</v>
      </c>
      <c r="U1093" s="282"/>
      <c r="V1093" s="282"/>
      <c r="W1093" s="282"/>
      <c r="X1093" s="36"/>
      <c r="Y1093" s="217"/>
      <c r="Z1093" s="74"/>
      <c r="AA1093" s="232"/>
      <c r="AB1093" s="72"/>
      <c r="AC1093" s="145"/>
      <c r="AD1093" s="71"/>
      <c r="AE1093" s="36"/>
      <c r="AF1093" s="194"/>
      <c r="AG1093" s="7"/>
      <c r="AH1093" s="7"/>
      <c r="AI1093" s="36"/>
      <c r="AJ1093" s="7"/>
      <c r="AK1093" s="37"/>
      <c r="AL1093" s="98">
        <f>ROUND(ROUND(P1093*Y1094,0)*$AD$1019,0)</f>
        <v>214</v>
      </c>
      <c r="AM1093" s="66"/>
    </row>
    <row r="1094" spans="1:39" ht="16.75" customHeight="1" x14ac:dyDescent="0.3">
      <c r="A1094" s="99">
        <v>33</v>
      </c>
      <c r="B1094" s="100" t="s">
        <v>5824</v>
      </c>
      <c r="C1094" s="192" t="s">
        <v>16649</v>
      </c>
      <c r="D1094" s="45"/>
      <c r="E1094" s="2"/>
      <c r="F1094" s="2"/>
      <c r="G1094" s="2"/>
      <c r="H1094" s="2"/>
      <c r="I1094" s="2"/>
      <c r="J1094" s="2"/>
      <c r="K1094" s="44"/>
      <c r="L1094" s="2"/>
      <c r="M1094" s="2"/>
      <c r="N1094" s="58"/>
      <c r="O1094" s="81"/>
      <c r="P1094" s="72"/>
      <c r="Q1094" s="145"/>
      <c r="R1094" s="2"/>
      <c r="S1094" s="44"/>
      <c r="T1094" s="284"/>
      <c r="U1094" s="285"/>
      <c r="V1094" s="285"/>
      <c r="W1094" s="285"/>
      <c r="X1094" s="136" t="s">
        <v>7404</v>
      </c>
      <c r="Y1094" s="273">
        <v>0.93</v>
      </c>
      <c r="Z1094" s="274"/>
      <c r="AA1094" s="233"/>
      <c r="AB1094" s="156"/>
      <c r="AC1094" s="155"/>
      <c r="AD1094" s="157"/>
      <c r="AE1094" s="307" t="s">
        <v>12369</v>
      </c>
      <c r="AF1094" s="225" t="s">
        <v>7358</v>
      </c>
      <c r="AG1094" s="103" t="s">
        <v>7390</v>
      </c>
      <c r="AH1094" s="162">
        <v>0.7</v>
      </c>
      <c r="AI1094" s="162"/>
      <c r="AJ1094" s="162"/>
      <c r="AK1094" s="163"/>
      <c r="AL1094" s="105">
        <f>ROUND(ROUND(ROUND(P1093*Y1094,0)*$AD$1019,0)*AH1094,0)</f>
        <v>150</v>
      </c>
      <c r="AM1094" s="66"/>
    </row>
    <row r="1095" spans="1:39" ht="16.75" customHeight="1" x14ac:dyDescent="0.3">
      <c r="A1095" s="99">
        <v>33</v>
      </c>
      <c r="B1095" s="100" t="s">
        <v>5823</v>
      </c>
      <c r="C1095" s="192" t="s">
        <v>16648</v>
      </c>
      <c r="D1095" s="128"/>
      <c r="E1095" s="129"/>
      <c r="F1095" s="129"/>
      <c r="G1095" s="129"/>
      <c r="H1095" s="129"/>
      <c r="I1095" s="129"/>
      <c r="J1095" s="129"/>
      <c r="K1095" s="130"/>
      <c r="L1095" s="2"/>
      <c r="M1095" s="2"/>
      <c r="N1095" s="58"/>
      <c r="O1095" s="81"/>
      <c r="P1095" s="185"/>
      <c r="Q1095" s="2"/>
      <c r="R1095" s="2"/>
      <c r="S1095" s="44"/>
      <c r="T1095" s="284"/>
      <c r="U1095" s="285"/>
      <c r="V1095" s="285"/>
      <c r="W1095" s="285"/>
      <c r="X1095" s="2"/>
      <c r="Y1095" s="145"/>
      <c r="Z1095" s="71"/>
      <c r="AA1095" s="232"/>
      <c r="AB1095" s="72"/>
      <c r="AC1095" s="145"/>
      <c r="AD1095" s="71"/>
      <c r="AE1095" s="308"/>
      <c r="AF1095" s="225" t="s">
        <v>7391</v>
      </c>
      <c r="AG1095" s="103" t="s">
        <v>7390</v>
      </c>
      <c r="AH1095" s="162">
        <v>0.5</v>
      </c>
      <c r="AI1095" s="162"/>
      <c r="AJ1095" s="162"/>
      <c r="AK1095" s="163"/>
      <c r="AL1095" s="105">
        <f>ROUND(ROUND(ROUND(P1093*Y1094,0)*$AD$1019,0)*AH1095,0)</f>
        <v>107</v>
      </c>
      <c r="AM1095" s="66"/>
    </row>
    <row r="1096" spans="1:39" ht="16.75" customHeight="1" x14ac:dyDescent="0.3">
      <c r="A1096" s="11">
        <v>33</v>
      </c>
      <c r="B1096" s="14" t="s">
        <v>5822</v>
      </c>
      <c r="C1096" s="10" t="s">
        <v>16647</v>
      </c>
      <c r="D1096" s="128"/>
      <c r="E1096" s="129"/>
      <c r="F1096" s="129"/>
      <c r="G1096" s="129"/>
      <c r="H1096" s="129"/>
      <c r="I1096" s="129"/>
      <c r="J1096" s="129"/>
      <c r="K1096" s="130"/>
      <c r="L1096" s="2"/>
      <c r="M1096" s="2"/>
      <c r="N1096" s="58"/>
      <c r="O1096" s="81"/>
      <c r="P1096" s="185"/>
      <c r="Q1096" s="2"/>
      <c r="R1096" s="2"/>
      <c r="S1096" s="44"/>
      <c r="T1096" s="45"/>
      <c r="U1096" s="2"/>
      <c r="V1096" s="2"/>
      <c r="W1096" s="2"/>
      <c r="X1096" s="2"/>
      <c r="Y1096" s="145"/>
      <c r="Z1096" s="71"/>
      <c r="AA1096" s="232"/>
      <c r="AB1096" s="72"/>
      <c r="AC1096" s="145"/>
      <c r="AD1096" s="71"/>
      <c r="AE1096" s="36"/>
      <c r="AF1096" s="201"/>
      <c r="AG1096" s="55"/>
      <c r="AH1096" s="141"/>
      <c r="AI1096" s="268" t="s">
        <v>7356</v>
      </c>
      <c r="AJ1096" s="53">
        <v>5</v>
      </c>
      <c r="AK1096" s="181" t="s">
        <v>7357</v>
      </c>
      <c r="AL1096" s="98">
        <f>ROUND(ROUND(P1093*Y1094,0)*$AD$1019-AJ1096,0)</f>
        <v>209</v>
      </c>
      <c r="AM1096" s="66"/>
    </row>
    <row r="1097" spans="1:39" ht="16.75" customHeight="1" x14ac:dyDescent="0.3">
      <c r="A1097" s="99">
        <v>33</v>
      </c>
      <c r="B1097" s="100" t="s">
        <v>5821</v>
      </c>
      <c r="C1097" s="192" t="s">
        <v>16646</v>
      </c>
      <c r="D1097" s="128"/>
      <c r="E1097" s="129"/>
      <c r="F1097" s="129"/>
      <c r="G1097" s="129"/>
      <c r="H1097" s="129"/>
      <c r="I1097" s="129"/>
      <c r="J1097" s="129"/>
      <c r="K1097" s="130"/>
      <c r="L1097" s="2"/>
      <c r="M1097" s="2"/>
      <c r="N1097" s="58"/>
      <c r="O1097" s="81"/>
      <c r="P1097" s="185"/>
      <c r="Q1097" s="2"/>
      <c r="R1097" s="2"/>
      <c r="S1097" s="44"/>
      <c r="T1097" s="45"/>
      <c r="U1097" s="2"/>
      <c r="V1097" s="2"/>
      <c r="W1097" s="2"/>
      <c r="X1097" s="2"/>
      <c r="Y1097" s="145"/>
      <c r="Z1097" s="71"/>
      <c r="AA1097" s="232"/>
      <c r="AB1097" s="72"/>
      <c r="AC1097" s="145"/>
      <c r="AD1097" s="71"/>
      <c r="AE1097" s="307" t="s">
        <v>12369</v>
      </c>
      <c r="AF1097" s="225" t="s">
        <v>7358</v>
      </c>
      <c r="AG1097" s="103" t="s">
        <v>7390</v>
      </c>
      <c r="AH1097" s="162">
        <v>0.7</v>
      </c>
      <c r="AI1097" s="269"/>
      <c r="AJ1097" s="136"/>
      <c r="AK1097" s="75"/>
      <c r="AL1097" s="105">
        <f>ROUND(ROUND(ROUND(P1093*Y1094,0)*$AD$1019,0)*AH1097-AJ1096,0)</f>
        <v>145</v>
      </c>
      <c r="AM1097" s="66"/>
    </row>
    <row r="1098" spans="1:39" ht="16.75" customHeight="1" x14ac:dyDescent="0.3">
      <c r="A1098" s="99">
        <v>33</v>
      </c>
      <c r="B1098" s="100" t="s">
        <v>5820</v>
      </c>
      <c r="C1098" s="192" t="s">
        <v>16645</v>
      </c>
      <c r="D1098" s="128"/>
      <c r="E1098" s="129"/>
      <c r="F1098" s="129"/>
      <c r="G1098" s="129"/>
      <c r="H1098" s="129"/>
      <c r="I1098" s="129"/>
      <c r="J1098" s="129"/>
      <c r="K1098" s="130"/>
      <c r="L1098" s="2"/>
      <c r="M1098" s="2"/>
      <c r="N1098" s="58"/>
      <c r="O1098" s="81"/>
      <c r="P1098" s="185"/>
      <c r="Q1098" s="2"/>
      <c r="R1098" s="2"/>
      <c r="S1098" s="44"/>
      <c r="T1098" s="43"/>
      <c r="U1098" s="8"/>
      <c r="V1098" s="8"/>
      <c r="W1098" s="8"/>
      <c r="X1098" s="8"/>
      <c r="Y1098" s="180"/>
      <c r="Z1098" s="73"/>
      <c r="AA1098" s="232"/>
      <c r="AB1098" s="72"/>
      <c r="AC1098" s="145"/>
      <c r="AD1098" s="71"/>
      <c r="AE1098" s="308"/>
      <c r="AF1098" s="225" t="s">
        <v>7391</v>
      </c>
      <c r="AG1098" s="103" t="s">
        <v>7390</v>
      </c>
      <c r="AH1098" s="162">
        <v>0.5</v>
      </c>
      <c r="AI1098" s="270"/>
      <c r="AJ1098" s="144"/>
      <c r="AK1098" s="150"/>
      <c r="AL1098" s="105">
        <f>ROUND(ROUND(ROUND(P1093*Y1094,0)*$AD$1019,0)*AH1098-AJ1096,0)</f>
        <v>102</v>
      </c>
      <c r="AM1098" s="66"/>
    </row>
    <row r="1099" spans="1:39" ht="16.75" customHeight="1" x14ac:dyDescent="0.3">
      <c r="A1099" s="11">
        <v>33</v>
      </c>
      <c r="B1099" s="14" t="s">
        <v>5819</v>
      </c>
      <c r="C1099" s="10" t="s">
        <v>16644</v>
      </c>
      <c r="D1099" s="45"/>
      <c r="E1099" s="2"/>
      <c r="F1099" s="2"/>
      <c r="G1099" s="2"/>
      <c r="H1099" s="2"/>
      <c r="I1099" s="2"/>
      <c r="J1099" s="2"/>
      <c r="K1099" s="44"/>
      <c r="L1099" s="2"/>
      <c r="M1099" s="2"/>
      <c r="N1099" s="58"/>
      <c r="O1099" s="81"/>
      <c r="P1099" s="185"/>
      <c r="Q1099" s="2"/>
      <c r="R1099" s="2"/>
      <c r="S1099" s="44"/>
      <c r="T1099" s="281" t="s">
        <v>13491</v>
      </c>
      <c r="U1099" s="282"/>
      <c r="V1099" s="282"/>
      <c r="W1099" s="282"/>
      <c r="X1099" s="2"/>
      <c r="Y1099" s="145"/>
      <c r="Z1099" s="71"/>
      <c r="AA1099" s="232"/>
      <c r="AB1099" s="72"/>
      <c r="AC1099" s="145"/>
      <c r="AD1099" s="71"/>
      <c r="AE1099" s="36"/>
      <c r="AF1099" s="194"/>
      <c r="AG1099" s="7"/>
      <c r="AH1099" s="7"/>
      <c r="AI1099" s="36"/>
      <c r="AJ1099" s="7"/>
      <c r="AK1099" s="37"/>
      <c r="AL1099" s="98">
        <f>ROUND(ROUND(P1093*Y1100,0)*$AD$1019,0)</f>
        <v>218</v>
      </c>
      <c r="AM1099" s="66"/>
    </row>
    <row r="1100" spans="1:39" ht="16.75" customHeight="1" x14ac:dyDescent="0.3">
      <c r="A1100" s="99">
        <v>33</v>
      </c>
      <c r="B1100" s="100" t="s">
        <v>5818</v>
      </c>
      <c r="C1100" s="192" t="s">
        <v>16643</v>
      </c>
      <c r="D1100" s="45"/>
      <c r="E1100" s="2"/>
      <c r="F1100" s="2"/>
      <c r="G1100" s="2"/>
      <c r="H1100" s="2"/>
      <c r="I1100" s="2"/>
      <c r="J1100" s="2"/>
      <c r="K1100" s="44"/>
      <c r="L1100" s="2"/>
      <c r="M1100" s="2"/>
      <c r="N1100" s="58"/>
      <c r="O1100" s="81"/>
      <c r="P1100" s="185"/>
      <c r="Q1100" s="2"/>
      <c r="R1100" s="2"/>
      <c r="S1100" s="44"/>
      <c r="T1100" s="284" t="s">
        <v>7405</v>
      </c>
      <c r="U1100" s="285"/>
      <c r="V1100" s="285"/>
      <c r="W1100" s="285"/>
      <c r="X1100" s="136" t="s">
        <v>7404</v>
      </c>
      <c r="Y1100" s="273">
        <v>0.95</v>
      </c>
      <c r="Z1100" s="274"/>
      <c r="AA1100" s="233"/>
      <c r="AB1100" s="156"/>
      <c r="AC1100" s="155"/>
      <c r="AD1100" s="157"/>
      <c r="AE1100" s="307" t="s">
        <v>12369</v>
      </c>
      <c r="AF1100" s="225" t="s">
        <v>7358</v>
      </c>
      <c r="AG1100" s="103" t="s">
        <v>7390</v>
      </c>
      <c r="AH1100" s="162">
        <v>0.7</v>
      </c>
      <c r="AI1100" s="162"/>
      <c r="AJ1100" s="162"/>
      <c r="AK1100" s="163"/>
      <c r="AL1100" s="105">
        <f>ROUND(ROUND(ROUND(P1093*Y1100,0)*$AD$1019,0)*AH1100,0)</f>
        <v>153</v>
      </c>
      <c r="AM1100" s="66"/>
    </row>
    <row r="1101" spans="1:39" ht="16.75" customHeight="1" x14ac:dyDescent="0.3">
      <c r="A1101" s="99">
        <v>33</v>
      </c>
      <c r="B1101" s="100" t="s">
        <v>5817</v>
      </c>
      <c r="C1101" s="192" t="s">
        <v>16642</v>
      </c>
      <c r="D1101" s="128"/>
      <c r="E1101" s="129"/>
      <c r="F1101" s="129"/>
      <c r="G1101" s="129"/>
      <c r="H1101" s="129"/>
      <c r="I1101" s="129"/>
      <c r="J1101" s="129"/>
      <c r="K1101" s="130"/>
      <c r="L1101" s="2"/>
      <c r="M1101" s="2"/>
      <c r="N1101" s="58"/>
      <c r="O1101" s="81"/>
      <c r="P1101" s="185"/>
      <c r="Q1101" s="2"/>
      <c r="R1101" s="2"/>
      <c r="S1101" s="44"/>
      <c r="T1101" s="284"/>
      <c r="U1101" s="285"/>
      <c r="V1101" s="285"/>
      <c r="W1101" s="285"/>
      <c r="X1101" s="2"/>
      <c r="Y1101" s="145"/>
      <c r="Z1101" s="71"/>
      <c r="AA1101" s="232"/>
      <c r="AB1101" s="72"/>
      <c r="AC1101" s="145"/>
      <c r="AD1101" s="71"/>
      <c r="AE1101" s="308"/>
      <c r="AF1101" s="225" t="s">
        <v>7391</v>
      </c>
      <c r="AG1101" s="103" t="s">
        <v>7390</v>
      </c>
      <c r="AH1101" s="162">
        <v>0.5</v>
      </c>
      <c r="AI1101" s="162"/>
      <c r="AJ1101" s="162"/>
      <c r="AK1101" s="163"/>
      <c r="AL1101" s="105">
        <f>ROUND(ROUND(ROUND(P1093*Y1100,0)*$AD$1019,0)*AH1101,0)</f>
        <v>109</v>
      </c>
      <c r="AM1101" s="66"/>
    </row>
    <row r="1102" spans="1:39" ht="16.75" customHeight="1" x14ac:dyDescent="0.3">
      <c r="A1102" s="11">
        <v>33</v>
      </c>
      <c r="B1102" s="14" t="s">
        <v>5816</v>
      </c>
      <c r="C1102" s="10" t="s">
        <v>16641</v>
      </c>
      <c r="D1102" s="128"/>
      <c r="E1102" s="129"/>
      <c r="F1102" s="129"/>
      <c r="G1102" s="129"/>
      <c r="H1102" s="129"/>
      <c r="I1102" s="129"/>
      <c r="J1102" s="129"/>
      <c r="K1102" s="130"/>
      <c r="L1102" s="2"/>
      <c r="M1102" s="2"/>
      <c r="N1102" s="58"/>
      <c r="O1102" s="81"/>
      <c r="P1102" s="185"/>
      <c r="Q1102" s="2"/>
      <c r="R1102" s="2"/>
      <c r="S1102" s="44"/>
      <c r="T1102" s="45"/>
      <c r="U1102" s="2"/>
      <c r="V1102" s="2"/>
      <c r="W1102" s="2"/>
      <c r="X1102" s="2"/>
      <c r="Y1102" s="145"/>
      <c r="Z1102" s="71"/>
      <c r="AA1102" s="232"/>
      <c r="AB1102" s="72"/>
      <c r="AC1102" s="145"/>
      <c r="AD1102" s="71"/>
      <c r="AE1102" s="36"/>
      <c r="AF1102" s="201"/>
      <c r="AG1102" s="55"/>
      <c r="AH1102" s="141"/>
      <c r="AI1102" s="268" t="s">
        <v>7356</v>
      </c>
      <c r="AJ1102" s="53">
        <v>5</v>
      </c>
      <c r="AK1102" s="181" t="s">
        <v>7357</v>
      </c>
      <c r="AL1102" s="98">
        <f>ROUND(ROUND(P1093*Y1100,0)*$AD$1019-AJ1102,0)</f>
        <v>213</v>
      </c>
      <c r="AM1102" s="66"/>
    </row>
    <row r="1103" spans="1:39" ht="16.75" customHeight="1" x14ac:dyDescent="0.3">
      <c r="A1103" s="99">
        <v>33</v>
      </c>
      <c r="B1103" s="100" t="s">
        <v>5815</v>
      </c>
      <c r="C1103" s="192" t="s">
        <v>16640</v>
      </c>
      <c r="D1103" s="128"/>
      <c r="E1103" s="129"/>
      <c r="F1103" s="129"/>
      <c r="G1103" s="129"/>
      <c r="H1103" s="129"/>
      <c r="I1103" s="129"/>
      <c r="J1103" s="129"/>
      <c r="K1103" s="130"/>
      <c r="L1103" s="2"/>
      <c r="M1103" s="2"/>
      <c r="N1103" s="58"/>
      <c r="O1103" s="81"/>
      <c r="P1103" s="185"/>
      <c r="Q1103" s="2"/>
      <c r="R1103" s="2"/>
      <c r="S1103" s="44"/>
      <c r="T1103" s="45"/>
      <c r="U1103" s="2"/>
      <c r="V1103" s="2"/>
      <c r="W1103" s="2"/>
      <c r="X1103" s="2"/>
      <c r="Y1103" s="145"/>
      <c r="Z1103" s="71"/>
      <c r="AA1103" s="232"/>
      <c r="AB1103" s="72"/>
      <c r="AC1103" s="145"/>
      <c r="AD1103" s="71"/>
      <c r="AE1103" s="307" t="s">
        <v>12369</v>
      </c>
      <c r="AF1103" s="225" t="s">
        <v>7358</v>
      </c>
      <c r="AG1103" s="103" t="s">
        <v>7390</v>
      </c>
      <c r="AH1103" s="162">
        <v>0.7</v>
      </c>
      <c r="AI1103" s="269"/>
      <c r="AJ1103" s="136"/>
      <c r="AK1103" s="75"/>
      <c r="AL1103" s="105">
        <f>ROUND(ROUND(ROUND(P1093*Y1100,0)*$AD$1019,0)*AH1103-AJ1102,0)</f>
        <v>148</v>
      </c>
      <c r="AM1103" s="66"/>
    </row>
    <row r="1104" spans="1:39" ht="16.75" customHeight="1" x14ac:dyDescent="0.3">
      <c r="A1104" s="99">
        <v>33</v>
      </c>
      <c r="B1104" s="100" t="s">
        <v>5814</v>
      </c>
      <c r="C1104" s="192" t="s">
        <v>16639</v>
      </c>
      <c r="D1104" s="128"/>
      <c r="E1104" s="129"/>
      <c r="F1104" s="129"/>
      <c r="G1104" s="129"/>
      <c r="H1104" s="129"/>
      <c r="I1104" s="129"/>
      <c r="J1104" s="129"/>
      <c r="K1104" s="130"/>
      <c r="L1104" s="2"/>
      <c r="M1104" s="2"/>
      <c r="N1104" s="58"/>
      <c r="O1104" s="81"/>
      <c r="P1104" s="185"/>
      <c r="Q1104" s="2"/>
      <c r="R1104" s="2"/>
      <c r="S1104" s="44"/>
      <c r="T1104" s="43"/>
      <c r="U1104" s="8"/>
      <c r="V1104" s="8"/>
      <c r="W1104" s="8"/>
      <c r="X1104" s="8"/>
      <c r="Y1104" s="180"/>
      <c r="Z1104" s="73"/>
      <c r="AA1104" s="232"/>
      <c r="AB1104" s="72"/>
      <c r="AC1104" s="145"/>
      <c r="AD1104" s="71"/>
      <c r="AE1104" s="308"/>
      <c r="AF1104" s="225" t="s">
        <v>7391</v>
      </c>
      <c r="AG1104" s="103" t="s">
        <v>7390</v>
      </c>
      <c r="AH1104" s="162">
        <v>0.5</v>
      </c>
      <c r="AI1104" s="270"/>
      <c r="AJ1104" s="144"/>
      <c r="AK1104" s="150"/>
      <c r="AL1104" s="105">
        <f>ROUND(ROUND(ROUND(P1093*Y1100,0)*$AD$1019,0)*AH1104-AJ1102,0)</f>
        <v>104</v>
      </c>
      <c r="AM1104" s="66"/>
    </row>
    <row r="1105" spans="1:39" ht="16.75" customHeight="1" x14ac:dyDescent="0.3">
      <c r="A1105" s="11">
        <v>33</v>
      </c>
      <c r="B1105" s="14" t="s">
        <v>5813</v>
      </c>
      <c r="C1105" s="10" t="s">
        <v>16638</v>
      </c>
      <c r="D1105" s="45"/>
      <c r="E1105" s="2"/>
      <c r="F1105" s="2"/>
      <c r="G1105" s="2"/>
      <c r="H1105" s="2"/>
      <c r="I1105" s="2"/>
      <c r="J1105" s="2"/>
      <c r="K1105" s="44"/>
      <c r="L1105" s="2"/>
      <c r="M1105" s="2"/>
      <c r="N1105" s="58"/>
      <c r="O1105" s="81"/>
      <c r="P1105" s="297" t="s">
        <v>12744</v>
      </c>
      <c r="Q1105" s="298"/>
      <c r="R1105" s="298"/>
      <c r="S1105" s="299"/>
      <c r="T1105" s="49"/>
      <c r="U1105" s="36"/>
      <c r="V1105" s="36"/>
      <c r="W1105" s="36"/>
      <c r="X1105" s="36"/>
      <c r="Y1105" s="217"/>
      <c r="Z1105" s="50"/>
      <c r="AA1105" s="12"/>
      <c r="AB1105" s="45"/>
      <c r="AC1105" s="2"/>
      <c r="AD1105" s="44"/>
      <c r="AE1105" s="36"/>
      <c r="AF1105" s="53"/>
      <c r="AG1105" s="36"/>
      <c r="AH1105" s="36"/>
      <c r="AI1105" s="36"/>
      <c r="AJ1105" s="36"/>
      <c r="AK1105" s="50"/>
      <c r="AL1105" s="98">
        <f>ROUND(P1111*$AD$1019,0)</f>
        <v>200</v>
      </c>
      <c r="AM1105" s="16"/>
    </row>
    <row r="1106" spans="1:39" ht="16.75" customHeight="1" x14ac:dyDescent="0.3">
      <c r="A1106" s="99">
        <v>33</v>
      </c>
      <c r="B1106" s="100" t="s">
        <v>5812</v>
      </c>
      <c r="C1106" s="192" t="s">
        <v>16637</v>
      </c>
      <c r="D1106" s="45"/>
      <c r="E1106" s="2"/>
      <c r="F1106" s="2"/>
      <c r="G1106" s="2"/>
      <c r="H1106" s="2"/>
      <c r="I1106" s="2"/>
      <c r="J1106" s="2"/>
      <c r="K1106" s="44"/>
      <c r="L1106" s="2"/>
      <c r="M1106" s="2"/>
      <c r="N1106" s="58"/>
      <c r="O1106" s="81"/>
      <c r="P1106" s="300"/>
      <c r="Q1106" s="301"/>
      <c r="R1106" s="301"/>
      <c r="S1106" s="302"/>
      <c r="T1106" s="45"/>
      <c r="U1106" s="2"/>
      <c r="V1106" s="2"/>
      <c r="W1106" s="2"/>
      <c r="X1106" s="2"/>
      <c r="Y1106" s="145"/>
      <c r="Z1106" s="71"/>
      <c r="AA1106" s="232"/>
      <c r="AB1106" s="72"/>
      <c r="AC1106" s="145"/>
      <c r="AD1106" s="71"/>
      <c r="AE1106" s="307" t="s">
        <v>12369</v>
      </c>
      <c r="AF1106" s="225" t="s">
        <v>7358</v>
      </c>
      <c r="AG1106" s="103" t="s">
        <v>7390</v>
      </c>
      <c r="AH1106" s="162">
        <v>0.7</v>
      </c>
      <c r="AI1106" s="162"/>
      <c r="AJ1106" s="162"/>
      <c r="AK1106" s="163"/>
      <c r="AL1106" s="105">
        <f>ROUND(ROUND(P1111*$AD$1019,0)*AH1106,0)</f>
        <v>140</v>
      </c>
      <c r="AM1106" s="16"/>
    </row>
    <row r="1107" spans="1:39" ht="16.75" customHeight="1" x14ac:dyDescent="0.3">
      <c r="A1107" s="99">
        <v>33</v>
      </c>
      <c r="B1107" s="100" t="s">
        <v>5811</v>
      </c>
      <c r="C1107" s="192" t="s">
        <v>16636</v>
      </c>
      <c r="D1107" s="128"/>
      <c r="E1107" s="129"/>
      <c r="F1107" s="129"/>
      <c r="G1107" s="129"/>
      <c r="H1107" s="129"/>
      <c r="I1107" s="129"/>
      <c r="J1107" s="129"/>
      <c r="K1107" s="130"/>
      <c r="L1107" s="2"/>
      <c r="M1107" s="2"/>
      <c r="N1107" s="58"/>
      <c r="O1107" s="81"/>
      <c r="P1107" s="185"/>
      <c r="Q1107" s="2"/>
      <c r="R1107" s="2"/>
      <c r="S1107" s="44"/>
      <c r="T1107" s="45"/>
      <c r="U1107" s="2"/>
      <c r="V1107" s="2"/>
      <c r="W1107" s="2"/>
      <c r="X1107" s="2"/>
      <c r="Y1107" s="145"/>
      <c r="Z1107" s="71"/>
      <c r="AA1107" s="232"/>
      <c r="AB1107" s="72"/>
      <c r="AC1107" s="145"/>
      <c r="AD1107" s="71"/>
      <c r="AE1107" s="308"/>
      <c r="AF1107" s="225" t="s">
        <v>7391</v>
      </c>
      <c r="AG1107" s="103" t="s">
        <v>7390</v>
      </c>
      <c r="AH1107" s="162">
        <v>0.5</v>
      </c>
      <c r="AI1107" s="162"/>
      <c r="AJ1107" s="162"/>
      <c r="AK1107" s="163"/>
      <c r="AL1107" s="105">
        <f>ROUND(ROUND(P1111*$AD$1019,0)*AH1107,0)</f>
        <v>100</v>
      </c>
      <c r="AM1107" s="66"/>
    </row>
    <row r="1108" spans="1:39" ht="16.75" customHeight="1" x14ac:dyDescent="0.3">
      <c r="A1108" s="11">
        <v>33</v>
      </c>
      <c r="B1108" s="14" t="s">
        <v>5810</v>
      </c>
      <c r="C1108" s="10" t="s">
        <v>16635</v>
      </c>
      <c r="D1108" s="128"/>
      <c r="E1108" s="129"/>
      <c r="F1108" s="129"/>
      <c r="G1108" s="129"/>
      <c r="H1108" s="129"/>
      <c r="I1108" s="129"/>
      <c r="J1108" s="129"/>
      <c r="K1108" s="130"/>
      <c r="L1108" s="2"/>
      <c r="M1108" s="2"/>
      <c r="N1108" s="58"/>
      <c r="O1108" s="81"/>
      <c r="P1108" s="185"/>
      <c r="Q1108" s="2"/>
      <c r="R1108" s="2"/>
      <c r="S1108" s="44"/>
      <c r="T1108" s="45"/>
      <c r="U1108" s="2"/>
      <c r="V1108" s="2"/>
      <c r="W1108" s="2"/>
      <c r="X1108" s="2"/>
      <c r="Y1108" s="145"/>
      <c r="Z1108" s="71"/>
      <c r="AA1108" s="232"/>
      <c r="AB1108" s="72"/>
      <c r="AC1108" s="145"/>
      <c r="AD1108" s="71"/>
      <c r="AE1108" s="36"/>
      <c r="AF1108" s="201"/>
      <c r="AG1108" s="55"/>
      <c r="AH1108" s="141"/>
      <c r="AI1108" s="268" t="s">
        <v>7356</v>
      </c>
      <c r="AJ1108" s="53">
        <v>5</v>
      </c>
      <c r="AK1108" s="181" t="s">
        <v>7357</v>
      </c>
      <c r="AL1108" s="98">
        <f>ROUND(P1111*$AD$1019-AJ1108,0)</f>
        <v>195</v>
      </c>
      <c r="AM1108" s="66"/>
    </row>
    <row r="1109" spans="1:39" ht="16.75" customHeight="1" x14ac:dyDescent="0.3">
      <c r="A1109" s="99">
        <v>33</v>
      </c>
      <c r="B1109" s="100" t="s">
        <v>5809</v>
      </c>
      <c r="C1109" s="192" t="s">
        <v>16634</v>
      </c>
      <c r="D1109" s="128"/>
      <c r="E1109" s="129"/>
      <c r="F1109" s="129"/>
      <c r="G1109" s="129"/>
      <c r="H1109" s="129"/>
      <c r="I1109" s="129"/>
      <c r="J1109" s="129"/>
      <c r="K1109" s="130"/>
      <c r="L1109" s="2"/>
      <c r="M1109" s="2"/>
      <c r="N1109" s="58"/>
      <c r="O1109" s="81"/>
      <c r="P1109" s="185"/>
      <c r="Q1109" s="2"/>
      <c r="R1109" s="2"/>
      <c r="S1109" s="44"/>
      <c r="T1109" s="45"/>
      <c r="U1109" s="2"/>
      <c r="V1109" s="2"/>
      <c r="W1109" s="2"/>
      <c r="X1109" s="2"/>
      <c r="Y1109" s="145"/>
      <c r="Z1109" s="71"/>
      <c r="AA1109" s="232"/>
      <c r="AB1109" s="72"/>
      <c r="AC1109" s="145"/>
      <c r="AD1109" s="71"/>
      <c r="AE1109" s="307" t="s">
        <v>12369</v>
      </c>
      <c r="AF1109" s="225" t="s">
        <v>7358</v>
      </c>
      <c r="AG1109" s="103" t="s">
        <v>7390</v>
      </c>
      <c r="AH1109" s="162">
        <v>0.7</v>
      </c>
      <c r="AI1109" s="269"/>
      <c r="AJ1109" s="136"/>
      <c r="AK1109" s="75"/>
      <c r="AL1109" s="105">
        <f>ROUND(ROUND(P1111*$AD$1019,0)*AH1109-AJ1108,0)</f>
        <v>135</v>
      </c>
      <c r="AM1109" s="66"/>
    </row>
    <row r="1110" spans="1:39" ht="16.75" customHeight="1" x14ac:dyDescent="0.3">
      <c r="A1110" s="99">
        <v>33</v>
      </c>
      <c r="B1110" s="100" t="s">
        <v>5808</v>
      </c>
      <c r="C1110" s="192" t="s">
        <v>16633</v>
      </c>
      <c r="D1110" s="128"/>
      <c r="E1110" s="129"/>
      <c r="F1110" s="129"/>
      <c r="G1110" s="129"/>
      <c r="H1110" s="129"/>
      <c r="I1110" s="129"/>
      <c r="J1110" s="129"/>
      <c r="K1110" s="130"/>
      <c r="L1110" s="2"/>
      <c r="M1110" s="2"/>
      <c r="N1110" s="58"/>
      <c r="O1110" s="81"/>
      <c r="P1110" s="185"/>
      <c r="Q1110" s="2"/>
      <c r="R1110" s="2"/>
      <c r="S1110" s="44"/>
      <c r="T1110" s="45"/>
      <c r="U1110" s="2"/>
      <c r="V1110" s="2"/>
      <c r="W1110" s="2"/>
      <c r="X1110" s="2"/>
      <c r="Y1110" s="145"/>
      <c r="Z1110" s="71"/>
      <c r="AA1110" s="232"/>
      <c r="AB1110" s="72"/>
      <c r="AC1110" s="145"/>
      <c r="AD1110" s="71"/>
      <c r="AE1110" s="308"/>
      <c r="AF1110" s="225" t="s">
        <v>7391</v>
      </c>
      <c r="AG1110" s="103" t="s">
        <v>7390</v>
      </c>
      <c r="AH1110" s="162">
        <v>0.5</v>
      </c>
      <c r="AI1110" s="270"/>
      <c r="AJ1110" s="144"/>
      <c r="AK1110" s="150"/>
      <c r="AL1110" s="105">
        <f>ROUND(ROUND(P1111*$AD$1019,0)*AH1110-AJ1108,0)</f>
        <v>95</v>
      </c>
      <c r="AM1110" s="66"/>
    </row>
    <row r="1111" spans="1:39" ht="16.75" customHeight="1" x14ac:dyDescent="0.3">
      <c r="A1111" s="11">
        <v>33</v>
      </c>
      <c r="B1111" s="14" t="s">
        <v>5807</v>
      </c>
      <c r="C1111" s="10" t="s">
        <v>16632</v>
      </c>
      <c r="D1111" s="45"/>
      <c r="E1111" s="2"/>
      <c r="F1111" s="2"/>
      <c r="G1111" s="2"/>
      <c r="H1111" s="2"/>
      <c r="I1111" s="2"/>
      <c r="J1111" s="2"/>
      <c r="K1111" s="44"/>
      <c r="L1111" s="2"/>
      <c r="M1111" s="2"/>
      <c r="N1111" s="58"/>
      <c r="O1111" s="81"/>
      <c r="P1111" s="271">
        <f>'21共同生活援助（日中支援型）'!P391</f>
        <v>399</v>
      </c>
      <c r="Q1111" s="272"/>
      <c r="R1111" s="2" t="s">
        <v>7388</v>
      </c>
      <c r="S1111" s="44"/>
      <c r="T1111" s="281" t="s">
        <v>7380</v>
      </c>
      <c r="U1111" s="282"/>
      <c r="V1111" s="282"/>
      <c r="W1111" s="282"/>
      <c r="X1111" s="36"/>
      <c r="Y1111" s="217"/>
      <c r="Z1111" s="74"/>
      <c r="AA1111" s="232"/>
      <c r="AB1111" s="72"/>
      <c r="AC1111" s="145"/>
      <c r="AD1111" s="71"/>
      <c r="AE1111" s="36"/>
      <c r="AF1111" s="194"/>
      <c r="AG1111" s="7"/>
      <c r="AH1111" s="7"/>
      <c r="AI1111" s="36"/>
      <c r="AJ1111" s="7"/>
      <c r="AK1111" s="37"/>
      <c r="AL1111" s="98">
        <f>ROUND(ROUND(P1111*Y1112,0)*$AD$1019,0)</f>
        <v>186</v>
      </c>
      <c r="AM1111" s="66"/>
    </row>
    <row r="1112" spans="1:39" ht="16.75" customHeight="1" x14ac:dyDescent="0.3">
      <c r="A1112" s="99">
        <v>33</v>
      </c>
      <c r="B1112" s="100" t="s">
        <v>5806</v>
      </c>
      <c r="C1112" s="192" t="s">
        <v>16631</v>
      </c>
      <c r="D1112" s="45"/>
      <c r="E1112" s="2"/>
      <c r="F1112" s="2"/>
      <c r="G1112" s="2"/>
      <c r="H1112" s="2"/>
      <c r="I1112" s="2"/>
      <c r="J1112" s="2"/>
      <c r="K1112" s="44"/>
      <c r="L1112" s="2"/>
      <c r="M1112" s="2"/>
      <c r="N1112" s="58"/>
      <c r="O1112" s="81"/>
      <c r="P1112" s="72"/>
      <c r="Q1112" s="145"/>
      <c r="R1112" s="2"/>
      <c r="S1112" s="44"/>
      <c r="T1112" s="284"/>
      <c r="U1112" s="285"/>
      <c r="V1112" s="285"/>
      <c r="W1112" s="285"/>
      <c r="X1112" s="136" t="s">
        <v>7404</v>
      </c>
      <c r="Y1112" s="273">
        <v>0.93</v>
      </c>
      <c r="Z1112" s="274"/>
      <c r="AA1112" s="233"/>
      <c r="AB1112" s="156"/>
      <c r="AC1112" s="155"/>
      <c r="AD1112" s="157"/>
      <c r="AE1112" s="307" t="s">
        <v>12369</v>
      </c>
      <c r="AF1112" s="225" t="s">
        <v>7358</v>
      </c>
      <c r="AG1112" s="103" t="s">
        <v>7390</v>
      </c>
      <c r="AH1112" s="162">
        <v>0.7</v>
      </c>
      <c r="AI1112" s="162"/>
      <c r="AJ1112" s="162"/>
      <c r="AK1112" s="163"/>
      <c r="AL1112" s="105">
        <f>ROUND(ROUND(ROUND(P1111*Y1112,0)*$AD$1019,0)*AH1112,0)</f>
        <v>130</v>
      </c>
      <c r="AM1112" s="66"/>
    </row>
    <row r="1113" spans="1:39" ht="16.75" customHeight="1" x14ac:dyDescent="0.3">
      <c r="A1113" s="99">
        <v>33</v>
      </c>
      <c r="B1113" s="100" t="s">
        <v>5805</v>
      </c>
      <c r="C1113" s="192" t="s">
        <v>16630</v>
      </c>
      <c r="D1113" s="128"/>
      <c r="E1113" s="129"/>
      <c r="F1113" s="129"/>
      <c r="G1113" s="129"/>
      <c r="H1113" s="129"/>
      <c r="I1113" s="129"/>
      <c r="J1113" s="129"/>
      <c r="K1113" s="130"/>
      <c r="L1113" s="2"/>
      <c r="M1113" s="2"/>
      <c r="N1113" s="58"/>
      <c r="O1113" s="81"/>
      <c r="P1113" s="185"/>
      <c r="Q1113" s="2"/>
      <c r="R1113" s="2"/>
      <c r="S1113" s="44"/>
      <c r="T1113" s="284"/>
      <c r="U1113" s="285"/>
      <c r="V1113" s="285"/>
      <c r="W1113" s="285"/>
      <c r="X1113" s="2"/>
      <c r="Y1113" s="145"/>
      <c r="Z1113" s="71"/>
      <c r="AA1113" s="232"/>
      <c r="AB1113" s="72"/>
      <c r="AC1113" s="145"/>
      <c r="AD1113" s="71"/>
      <c r="AE1113" s="308"/>
      <c r="AF1113" s="225" t="s">
        <v>7391</v>
      </c>
      <c r="AG1113" s="103" t="s">
        <v>7390</v>
      </c>
      <c r="AH1113" s="162">
        <v>0.5</v>
      </c>
      <c r="AI1113" s="162"/>
      <c r="AJ1113" s="162"/>
      <c r="AK1113" s="163"/>
      <c r="AL1113" s="105">
        <f>ROUND(ROUND(ROUND(P1111*Y1112,0)*$AD$1019,0)*AH1113,0)</f>
        <v>93</v>
      </c>
      <c r="AM1113" s="66"/>
    </row>
    <row r="1114" spans="1:39" ht="16.75" customHeight="1" x14ac:dyDescent="0.3">
      <c r="A1114" s="11">
        <v>33</v>
      </c>
      <c r="B1114" s="14" t="s">
        <v>5804</v>
      </c>
      <c r="C1114" s="10" t="s">
        <v>16629</v>
      </c>
      <c r="D1114" s="128"/>
      <c r="E1114" s="129"/>
      <c r="F1114" s="129"/>
      <c r="G1114" s="129"/>
      <c r="H1114" s="129"/>
      <c r="I1114" s="129"/>
      <c r="J1114" s="129"/>
      <c r="K1114" s="130"/>
      <c r="L1114" s="2"/>
      <c r="M1114" s="2"/>
      <c r="N1114" s="58"/>
      <c r="O1114" s="81"/>
      <c r="P1114" s="185"/>
      <c r="Q1114" s="2"/>
      <c r="R1114" s="2"/>
      <c r="S1114" s="44"/>
      <c r="T1114" s="45"/>
      <c r="U1114" s="2"/>
      <c r="V1114" s="2"/>
      <c r="W1114" s="2"/>
      <c r="X1114" s="2"/>
      <c r="Y1114" s="145"/>
      <c r="Z1114" s="71"/>
      <c r="AA1114" s="232"/>
      <c r="AB1114" s="72"/>
      <c r="AC1114" s="145"/>
      <c r="AD1114" s="71"/>
      <c r="AE1114" s="36"/>
      <c r="AF1114" s="201"/>
      <c r="AG1114" s="55"/>
      <c r="AH1114" s="141"/>
      <c r="AI1114" s="268" t="s">
        <v>7356</v>
      </c>
      <c r="AJ1114" s="53">
        <v>5</v>
      </c>
      <c r="AK1114" s="181" t="s">
        <v>7357</v>
      </c>
      <c r="AL1114" s="98">
        <f>ROUND(ROUND(P1111*Y1112,0)*$AD$1019-AJ1114,0)</f>
        <v>181</v>
      </c>
      <c r="AM1114" s="66"/>
    </row>
    <row r="1115" spans="1:39" ht="16.75" customHeight="1" x14ac:dyDescent="0.3">
      <c r="A1115" s="99">
        <v>33</v>
      </c>
      <c r="B1115" s="100" t="s">
        <v>5803</v>
      </c>
      <c r="C1115" s="192" t="s">
        <v>16628</v>
      </c>
      <c r="D1115" s="128"/>
      <c r="E1115" s="129"/>
      <c r="F1115" s="129"/>
      <c r="G1115" s="129"/>
      <c r="H1115" s="129"/>
      <c r="I1115" s="129"/>
      <c r="J1115" s="129"/>
      <c r="K1115" s="130"/>
      <c r="L1115" s="2"/>
      <c r="M1115" s="2"/>
      <c r="N1115" s="58"/>
      <c r="O1115" s="81"/>
      <c r="P1115" s="185"/>
      <c r="Q1115" s="2"/>
      <c r="R1115" s="2"/>
      <c r="S1115" s="44"/>
      <c r="T1115" s="45"/>
      <c r="U1115" s="2"/>
      <c r="V1115" s="2"/>
      <c r="W1115" s="2"/>
      <c r="X1115" s="2"/>
      <c r="Y1115" s="145"/>
      <c r="Z1115" s="71"/>
      <c r="AA1115" s="232"/>
      <c r="AB1115" s="72"/>
      <c r="AC1115" s="145"/>
      <c r="AD1115" s="71"/>
      <c r="AE1115" s="307" t="s">
        <v>12369</v>
      </c>
      <c r="AF1115" s="225" t="s">
        <v>7358</v>
      </c>
      <c r="AG1115" s="103" t="s">
        <v>7390</v>
      </c>
      <c r="AH1115" s="162">
        <v>0.7</v>
      </c>
      <c r="AI1115" s="269"/>
      <c r="AJ1115" s="136"/>
      <c r="AK1115" s="75"/>
      <c r="AL1115" s="105">
        <f>ROUND(ROUND(ROUND(P1111*Y1112,0)*$AD$1019,0)*AH1115-AJ1114,0)</f>
        <v>125</v>
      </c>
      <c r="AM1115" s="66"/>
    </row>
    <row r="1116" spans="1:39" ht="16.75" customHeight="1" x14ac:dyDescent="0.3">
      <c r="A1116" s="99">
        <v>33</v>
      </c>
      <c r="B1116" s="100" t="s">
        <v>5802</v>
      </c>
      <c r="C1116" s="192" t="s">
        <v>16627</v>
      </c>
      <c r="D1116" s="128"/>
      <c r="E1116" s="129"/>
      <c r="F1116" s="129"/>
      <c r="G1116" s="129"/>
      <c r="H1116" s="129"/>
      <c r="I1116" s="129"/>
      <c r="J1116" s="129"/>
      <c r="K1116" s="130"/>
      <c r="L1116" s="2"/>
      <c r="M1116" s="2"/>
      <c r="N1116" s="58"/>
      <c r="O1116" s="81"/>
      <c r="P1116" s="185"/>
      <c r="Q1116" s="2"/>
      <c r="R1116" s="2"/>
      <c r="S1116" s="44"/>
      <c r="T1116" s="43"/>
      <c r="U1116" s="8"/>
      <c r="V1116" s="8"/>
      <c r="W1116" s="8"/>
      <c r="X1116" s="8"/>
      <c r="Y1116" s="180"/>
      <c r="Z1116" s="73"/>
      <c r="AA1116" s="232"/>
      <c r="AB1116" s="72"/>
      <c r="AC1116" s="145"/>
      <c r="AD1116" s="71"/>
      <c r="AE1116" s="308"/>
      <c r="AF1116" s="225" t="s">
        <v>7391</v>
      </c>
      <c r="AG1116" s="103" t="s">
        <v>7390</v>
      </c>
      <c r="AH1116" s="162">
        <v>0.5</v>
      </c>
      <c r="AI1116" s="270"/>
      <c r="AJ1116" s="144"/>
      <c r="AK1116" s="150"/>
      <c r="AL1116" s="105">
        <f>ROUND(ROUND(ROUND(P1111*Y1112,0)*$AD$1019,0)*AH1116-AJ1114,0)</f>
        <v>88</v>
      </c>
      <c r="AM1116" s="66"/>
    </row>
    <row r="1117" spans="1:39" ht="16.75" customHeight="1" x14ac:dyDescent="0.3">
      <c r="A1117" s="11">
        <v>33</v>
      </c>
      <c r="B1117" s="14" t="s">
        <v>5801</v>
      </c>
      <c r="C1117" s="10" t="s">
        <v>16626</v>
      </c>
      <c r="D1117" s="45"/>
      <c r="E1117" s="2"/>
      <c r="F1117" s="2"/>
      <c r="G1117" s="2"/>
      <c r="H1117" s="2"/>
      <c r="I1117" s="2"/>
      <c r="J1117" s="2"/>
      <c r="K1117" s="44"/>
      <c r="L1117" s="2"/>
      <c r="M1117" s="2"/>
      <c r="N1117" s="58"/>
      <c r="O1117" s="81"/>
      <c r="P1117" s="185"/>
      <c r="Q1117" s="2"/>
      <c r="R1117" s="2"/>
      <c r="S1117" s="44"/>
      <c r="T1117" s="281" t="s">
        <v>13491</v>
      </c>
      <c r="U1117" s="282"/>
      <c r="V1117" s="282"/>
      <c r="W1117" s="282"/>
      <c r="X1117" s="2"/>
      <c r="Y1117" s="145"/>
      <c r="Z1117" s="71"/>
      <c r="AA1117" s="232"/>
      <c r="AB1117" s="72"/>
      <c r="AC1117" s="145"/>
      <c r="AD1117" s="71"/>
      <c r="AE1117" s="36"/>
      <c r="AF1117" s="194"/>
      <c r="AG1117" s="7"/>
      <c r="AH1117" s="7"/>
      <c r="AI1117" s="36"/>
      <c r="AJ1117" s="7"/>
      <c r="AK1117" s="37"/>
      <c r="AL1117" s="98">
        <f>ROUND(ROUND(P1111*Y1118,0)*$AD$1019,0)</f>
        <v>190</v>
      </c>
      <c r="AM1117" s="66"/>
    </row>
    <row r="1118" spans="1:39" ht="16.75" customHeight="1" x14ac:dyDescent="0.3">
      <c r="A1118" s="99">
        <v>33</v>
      </c>
      <c r="B1118" s="100" t="s">
        <v>5800</v>
      </c>
      <c r="C1118" s="192" t="s">
        <v>16625</v>
      </c>
      <c r="D1118" s="45"/>
      <c r="E1118" s="2"/>
      <c r="F1118" s="2"/>
      <c r="G1118" s="2"/>
      <c r="H1118" s="2"/>
      <c r="I1118" s="2"/>
      <c r="J1118" s="2"/>
      <c r="K1118" s="44"/>
      <c r="L1118" s="2"/>
      <c r="M1118" s="2"/>
      <c r="N1118" s="58"/>
      <c r="O1118" s="81"/>
      <c r="P1118" s="185"/>
      <c r="Q1118" s="2"/>
      <c r="R1118" s="2"/>
      <c r="S1118" s="44"/>
      <c r="T1118" s="284" t="s">
        <v>7405</v>
      </c>
      <c r="U1118" s="285"/>
      <c r="V1118" s="285"/>
      <c r="W1118" s="285"/>
      <c r="X1118" s="136" t="s">
        <v>7404</v>
      </c>
      <c r="Y1118" s="273">
        <v>0.95</v>
      </c>
      <c r="Z1118" s="274"/>
      <c r="AA1118" s="233"/>
      <c r="AB1118" s="156"/>
      <c r="AC1118" s="155"/>
      <c r="AD1118" s="157"/>
      <c r="AE1118" s="307" t="s">
        <v>12369</v>
      </c>
      <c r="AF1118" s="225" t="s">
        <v>7358</v>
      </c>
      <c r="AG1118" s="103" t="s">
        <v>7390</v>
      </c>
      <c r="AH1118" s="162">
        <v>0.7</v>
      </c>
      <c r="AI1118" s="162"/>
      <c r="AJ1118" s="162"/>
      <c r="AK1118" s="163"/>
      <c r="AL1118" s="105">
        <f>ROUND(ROUND(ROUND(P1111*Y1118,0)*$AD$1019,0)*AH1118,0)</f>
        <v>133</v>
      </c>
      <c r="AM1118" s="66"/>
    </row>
    <row r="1119" spans="1:39" ht="16.75" customHeight="1" x14ac:dyDescent="0.3">
      <c r="A1119" s="99">
        <v>33</v>
      </c>
      <c r="B1119" s="100" t="s">
        <v>5799</v>
      </c>
      <c r="C1119" s="192" t="s">
        <v>16624</v>
      </c>
      <c r="D1119" s="128"/>
      <c r="E1119" s="129"/>
      <c r="F1119" s="129"/>
      <c r="G1119" s="129"/>
      <c r="H1119" s="129"/>
      <c r="I1119" s="129"/>
      <c r="J1119" s="129"/>
      <c r="K1119" s="130"/>
      <c r="L1119" s="2"/>
      <c r="M1119" s="2"/>
      <c r="N1119" s="58"/>
      <c r="O1119" s="81"/>
      <c r="P1119" s="185"/>
      <c r="Q1119" s="2"/>
      <c r="R1119" s="2"/>
      <c r="S1119" s="44"/>
      <c r="T1119" s="284"/>
      <c r="U1119" s="285"/>
      <c r="V1119" s="285"/>
      <c r="W1119" s="285"/>
      <c r="X1119" s="2"/>
      <c r="Y1119" s="145"/>
      <c r="Z1119" s="71"/>
      <c r="AA1119" s="232"/>
      <c r="AB1119" s="72"/>
      <c r="AC1119" s="145"/>
      <c r="AD1119" s="71"/>
      <c r="AE1119" s="308"/>
      <c r="AF1119" s="225" t="s">
        <v>7391</v>
      </c>
      <c r="AG1119" s="103" t="s">
        <v>7390</v>
      </c>
      <c r="AH1119" s="162">
        <v>0.5</v>
      </c>
      <c r="AI1119" s="162"/>
      <c r="AJ1119" s="162"/>
      <c r="AK1119" s="163"/>
      <c r="AL1119" s="105">
        <f>ROUND(ROUND(ROUND(P1111*Y1118,0)*$AD$1019,0)*AH1119,0)</f>
        <v>95</v>
      </c>
      <c r="AM1119" s="66"/>
    </row>
    <row r="1120" spans="1:39" ht="16.75" customHeight="1" x14ac:dyDescent="0.3">
      <c r="A1120" s="11">
        <v>33</v>
      </c>
      <c r="B1120" s="14" t="s">
        <v>5798</v>
      </c>
      <c r="C1120" s="10" t="s">
        <v>16623</v>
      </c>
      <c r="D1120" s="128"/>
      <c r="E1120" s="129"/>
      <c r="F1120" s="129"/>
      <c r="G1120" s="129"/>
      <c r="H1120" s="129"/>
      <c r="I1120" s="129"/>
      <c r="J1120" s="129"/>
      <c r="K1120" s="130"/>
      <c r="L1120" s="2"/>
      <c r="M1120" s="2"/>
      <c r="N1120" s="58"/>
      <c r="O1120" s="81"/>
      <c r="P1120" s="185"/>
      <c r="Q1120" s="2"/>
      <c r="R1120" s="2"/>
      <c r="S1120" s="44"/>
      <c r="T1120" s="45"/>
      <c r="U1120" s="2"/>
      <c r="V1120" s="2"/>
      <c r="W1120" s="2"/>
      <c r="X1120" s="2"/>
      <c r="Y1120" s="145"/>
      <c r="Z1120" s="71"/>
      <c r="AA1120" s="232"/>
      <c r="AB1120" s="72"/>
      <c r="AC1120" s="145"/>
      <c r="AD1120" s="71"/>
      <c r="AE1120" s="36"/>
      <c r="AF1120" s="201"/>
      <c r="AG1120" s="55"/>
      <c r="AH1120" s="141"/>
      <c r="AI1120" s="268" t="s">
        <v>7356</v>
      </c>
      <c r="AJ1120" s="53">
        <v>5</v>
      </c>
      <c r="AK1120" s="181" t="s">
        <v>7357</v>
      </c>
      <c r="AL1120" s="98">
        <f>ROUND(ROUND(P1111*Y1118,0)*$AD$1019-AJ1120,0)</f>
        <v>185</v>
      </c>
      <c r="AM1120" s="66"/>
    </row>
    <row r="1121" spans="1:39" ht="16.75" customHeight="1" x14ac:dyDescent="0.3">
      <c r="A1121" s="99">
        <v>33</v>
      </c>
      <c r="B1121" s="100" t="s">
        <v>5797</v>
      </c>
      <c r="C1121" s="192" t="s">
        <v>16622</v>
      </c>
      <c r="D1121" s="128"/>
      <c r="E1121" s="129"/>
      <c r="F1121" s="129"/>
      <c r="G1121" s="129"/>
      <c r="H1121" s="129"/>
      <c r="I1121" s="129"/>
      <c r="J1121" s="129"/>
      <c r="K1121" s="130"/>
      <c r="L1121" s="2"/>
      <c r="M1121" s="2"/>
      <c r="N1121" s="58"/>
      <c r="O1121" s="81"/>
      <c r="P1121" s="185"/>
      <c r="Q1121" s="2"/>
      <c r="R1121" s="2"/>
      <c r="S1121" s="44"/>
      <c r="T1121" s="45"/>
      <c r="U1121" s="2"/>
      <c r="V1121" s="2"/>
      <c r="W1121" s="2"/>
      <c r="X1121" s="2"/>
      <c r="Y1121" s="145"/>
      <c r="Z1121" s="71"/>
      <c r="AA1121" s="232"/>
      <c r="AB1121" s="72"/>
      <c r="AC1121" s="145"/>
      <c r="AD1121" s="71"/>
      <c r="AE1121" s="307" t="s">
        <v>12369</v>
      </c>
      <c r="AF1121" s="225" t="s">
        <v>7358</v>
      </c>
      <c r="AG1121" s="103" t="s">
        <v>7390</v>
      </c>
      <c r="AH1121" s="162">
        <v>0.7</v>
      </c>
      <c r="AI1121" s="269"/>
      <c r="AJ1121" s="136"/>
      <c r="AK1121" s="75"/>
      <c r="AL1121" s="105">
        <f>ROUND(ROUND(ROUND(P1111*Y1118,0)*$AD$1019,0)*AH1121-AJ1120,0)</f>
        <v>128</v>
      </c>
      <c r="AM1121" s="66"/>
    </row>
    <row r="1122" spans="1:39" ht="16.75" customHeight="1" x14ac:dyDescent="0.3">
      <c r="A1122" s="99">
        <v>33</v>
      </c>
      <c r="B1122" s="100" t="s">
        <v>5796</v>
      </c>
      <c r="C1122" s="192" t="s">
        <v>16621</v>
      </c>
      <c r="D1122" s="128"/>
      <c r="E1122" s="129"/>
      <c r="F1122" s="129"/>
      <c r="G1122" s="129"/>
      <c r="H1122" s="129"/>
      <c r="I1122" s="129"/>
      <c r="J1122" s="129"/>
      <c r="K1122" s="130"/>
      <c r="L1122" s="2"/>
      <c r="M1122" s="2"/>
      <c r="N1122" s="58"/>
      <c r="O1122" s="81"/>
      <c r="P1122" s="185"/>
      <c r="Q1122" s="2"/>
      <c r="R1122" s="2"/>
      <c r="S1122" s="44"/>
      <c r="T1122" s="43"/>
      <c r="U1122" s="8"/>
      <c r="V1122" s="8"/>
      <c r="W1122" s="8"/>
      <c r="X1122" s="8"/>
      <c r="Y1122" s="180"/>
      <c r="Z1122" s="73"/>
      <c r="AA1122" s="232"/>
      <c r="AB1122" s="72"/>
      <c r="AC1122" s="145"/>
      <c r="AD1122" s="71"/>
      <c r="AE1122" s="308"/>
      <c r="AF1122" s="225" t="s">
        <v>7391</v>
      </c>
      <c r="AG1122" s="103" t="s">
        <v>7390</v>
      </c>
      <c r="AH1122" s="162">
        <v>0.5</v>
      </c>
      <c r="AI1122" s="270"/>
      <c r="AJ1122" s="144"/>
      <c r="AK1122" s="150"/>
      <c r="AL1122" s="105">
        <f>ROUND(ROUND(ROUND(P1111*Y1118,0)*$AD$1019,0)*AH1122-AJ1120,0)</f>
        <v>90</v>
      </c>
      <c r="AM1122" s="66"/>
    </row>
    <row r="1123" spans="1:39" ht="16.75" customHeight="1" x14ac:dyDescent="0.3">
      <c r="A1123" s="11">
        <v>33</v>
      </c>
      <c r="B1123" s="14" t="s">
        <v>6165</v>
      </c>
      <c r="C1123" s="10" t="s">
        <v>16620</v>
      </c>
      <c r="D1123" s="45"/>
      <c r="E1123" s="2"/>
      <c r="F1123" s="2"/>
      <c r="G1123" s="2"/>
      <c r="H1123" s="2"/>
      <c r="I1123" s="2"/>
      <c r="J1123" s="2"/>
      <c r="K1123" s="44"/>
      <c r="L1123" s="281" t="s">
        <v>13070</v>
      </c>
      <c r="M1123" s="282"/>
      <c r="N1123" s="282"/>
      <c r="O1123" s="283"/>
      <c r="P1123" s="167" t="s">
        <v>7461</v>
      </c>
      <c r="Q1123" s="36"/>
      <c r="R1123" s="36"/>
      <c r="S1123" s="50"/>
      <c r="T1123" s="49"/>
      <c r="U1123" s="36"/>
      <c r="V1123" s="36"/>
      <c r="W1123" s="36"/>
      <c r="X1123" s="36"/>
      <c r="Y1123" s="217"/>
      <c r="Z1123" s="50"/>
      <c r="AA1123" s="12"/>
      <c r="AB1123" s="45"/>
      <c r="AC1123" s="2"/>
      <c r="AD1123" s="44"/>
      <c r="AE1123" s="36"/>
      <c r="AF1123" s="53"/>
      <c r="AG1123" s="36"/>
      <c r="AH1123" s="36"/>
      <c r="AI1123" s="36"/>
      <c r="AJ1123" s="36"/>
      <c r="AK1123" s="50"/>
      <c r="AL1123" s="98">
        <f>ROUND(P1129*$AD$1019,0)</f>
        <v>413</v>
      </c>
      <c r="AM1123" s="22" t="s">
        <v>7631</v>
      </c>
    </row>
    <row r="1124" spans="1:39" ht="16.75" customHeight="1" x14ac:dyDescent="0.3">
      <c r="A1124" s="99">
        <v>33</v>
      </c>
      <c r="B1124" s="100" t="s">
        <v>6164</v>
      </c>
      <c r="C1124" s="192" t="s">
        <v>16619</v>
      </c>
      <c r="D1124" s="284"/>
      <c r="E1124" s="285"/>
      <c r="F1124" s="285"/>
      <c r="G1124" s="285"/>
      <c r="H1124" s="129"/>
      <c r="I1124" s="129"/>
      <c r="J1124" s="129"/>
      <c r="K1124" s="130"/>
      <c r="L1124" s="284"/>
      <c r="M1124" s="285"/>
      <c r="N1124" s="285"/>
      <c r="O1124" s="286"/>
      <c r="P1124" s="185"/>
      <c r="Q1124" s="2"/>
      <c r="R1124" s="2"/>
      <c r="S1124" s="44"/>
      <c r="T1124" s="45"/>
      <c r="U1124" s="2"/>
      <c r="V1124" s="2"/>
      <c r="W1124" s="2"/>
      <c r="X1124" s="2"/>
      <c r="Y1124" s="145"/>
      <c r="Z1124" s="71"/>
      <c r="AA1124" s="232"/>
      <c r="AB1124" s="72"/>
      <c r="AC1124" s="145"/>
      <c r="AD1124" s="71"/>
      <c r="AE1124" s="307" t="s">
        <v>12369</v>
      </c>
      <c r="AF1124" s="225" t="s">
        <v>7358</v>
      </c>
      <c r="AG1124" s="103" t="s">
        <v>7390</v>
      </c>
      <c r="AH1124" s="162">
        <v>0.7</v>
      </c>
      <c r="AI1124" s="162"/>
      <c r="AJ1124" s="162"/>
      <c r="AK1124" s="163"/>
      <c r="AL1124" s="105">
        <f>ROUND(ROUND(P1129*$AD$1019,0)*AH1124,0)</f>
        <v>289</v>
      </c>
      <c r="AM1124" s="66"/>
    </row>
    <row r="1125" spans="1:39" ht="16.75" customHeight="1" x14ac:dyDescent="0.3">
      <c r="A1125" s="99">
        <v>33</v>
      </c>
      <c r="B1125" s="100" t="s">
        <v>6163</v>
      </c>
      <c r="C1125" s="192" t="s">
        <v>16618</v>
      </c>
      <c r="D1125" s="284"/>
      <c r="E1125" s="285"/>
      <c r="F1125" s="285"/>
      <c r="G1125" s="285"/>
      <c r="H1125" s="129"/>
      <c r="I1125" s="129"/>
      <c r="J1125" s="129"/>
      <c r="K1125" s="130"/>
      <c r="L1125" s="284"/>
      <c r="M1125" s="285"/>
      <c r="N1125" s="285"/>
      <c r="O1125" s="286"/>
      <c r="P1125" s="185"/>
      <c r="Q1125" s="2"/>
      <c r="R1125" s="2"/>
      <c r="S1125" s="44"/>
      <c r="T1125" s="45"/>
      <c r="U1125" s="2"/>
      <c r="V1125" s="2"/>
      <c r="W1125" s="2"/>
      <c r="X1125" s="2"/>
      <c r="Y1125" s="145"/>
      <c r="Z1125" s="71"/>
      <c r="AA1125" s="232"/>
      <c r="AB1125" s="72"/>
      <c r="AC1125" s="145"/>
      <c r="AD1125" s="71"/>
      <c r="AE1125" s="308"/>
      <c r="AF1125" s="225" t="s">
        <v>7391</v>
      </c>
      <c r="AG1125" s="103" t="s">
        <v>7390</v>
      </c>
      <c r="AH1125" s="162">
        <v>0.5</v>
      </c>
      <c r="AI1125" s="162"/>
      <c r="AJ1125" s="162"/>
      <c r="AK1125" s="163"/>
      <c r="AL1125" s="105">
        <f>ROUND(ROUND(P1129*$AD$1019,0)*AH1125,0)</f>
        <v>207</v>
      </c>
      <c r="AM1125" s="66"/>
    </row>
    <row r="1126" spans="1:39" ht="16.75" customHeight="1" x14ac:dyDescent="0.3">
      <c r="A1126" s="11">
        <v>33</v>
      </c>
      <c r="B1126" s="14" t="s">
        <v>6162</v>
      </c>
      <c r="C1126" s="10" t="s">
        <v>16617</v>
      </c>
      <c r="D1126" s="284"/>
      <c r="E1126" s="285"/>
      <c r="F1126" s="285"/>
      <c r="G1126" s="285"/>
      <c r="H1126" s="129"/>
      <c r="I1126" s="129"/>
      <c r="J1126" s="129"/>
      <c r="K1126" s="130"/>
      <c r="L1126" s="129"/>
      <c r="M1126" s="199"/>
      <c r="N1126" s="199"/>
      <c r="O1126" s="197"/>
      <c r="P1126" s="185"/>
      <c r="Q1126" s="2"/>
      <c r="R1126" s="2"/>
      <c r="S1126" s="44"/>
      <c r="T1126" s="45"/>
      <c r="U1126" s="2"/>
      <c r="V1126" s="2"/>
      <c r="W1126" s="2"/>
      <c r="X1126" s="2"/>
      <c r="Y1126" s="145"/>
      <c r="Z1126" s="71"/>
      <c r="AA1126" s="232"/>
      <c r="AB1126" s="72"/>
      <c r="AC1126" s="145"/>
      <c r="AD1126" s="71"/>
      <c r="AE1126" s="36"/>
      <c r="AF1126" s="201"/>
      <c r="AG1126" s="55"/>
      <c r="AH1126" s="141"/>
      <c r="AI1126" s="268" t="s">
        <v>7356</v>
      </c>
      <c r="AJ1126" s="53">
        <v>5</v>
      </c>
      <c r="AK1126" s="181" t="s">
        <v>7357</v>
      </c>
      <c r="AL1126" s="98">
        <f>ROUND(P1129*$AD$1019-AJ1126,0)</f>
        <v>408</v>
      </c>
      <c r="AM1126" s="66"/>
    </row>
    <row r="1127" spans="1:39" ht="16.75" customHeight="1" x14ac:dyDescent="0.3">
      <c r="A1127" s="99">
        <v>33</v>
      </c>
      <c r="B1127" s="100" t="s">
        <v>6161</v>
      </c>
      <c r="C1127" s="192" t="s">
        <v>16616</v>
      </c>
      <c r="D1127" s="284"/>
      <c r="E1127" s="285"/>
      <c r="F1127" s="285"/>
      <c r="G1127" s="285"/>
      <c r="H1127" s="129"/>
      <c r="I1127" s="129"/>
      <c r="J1127" s="129"/>
      <c r="K1127" s="130"/>
      <c r="L1127" s="129"/>
      <c r="M1127" s="199"/>
      <c r="N1127" s="199"/>
      <c r="O1127" s="197"/>
      <c r="P1127" s="185"/>
      <c r="Q1127" s="2"/>
      <c r="R1127" s="2"/>
      <c r="S1127" s="44"/>
      <c r="T1127" s="45"/>
      <c r="U1127" s="2"/>
      <c r="V1127" s="2"/>
      <c r="W1127" s="2"/>
      <c r="X1127" s="2"/>
      <c r="Y1127" s="145"/>
      <c r="Z1127" s="71"/>
      <c r="AA1127" s="232"/>
      <c r="AB1127" s="72"/>
      <c r="AC1127" s="145"/>
      <c r="AD1127" s="71"/>
      <c r="AE1127" s="307" t="s">
        <v>12369</v>
      </c>
      <c r="AF1127" s="225" t="s">
        <v>7358</v>
      </c>
      <c r="AG1127" s="103" t="s">
        <v>7390</v>
      </c>
      <c r="AH1127" s="162">
        <v>0.7</v>
      </c>
      <c r="AI1127" s="269"/>
      <c r="AJ1127" s="136"/>
      <c r="AK1127" s="75"/>
      <c r="AL1127" s="105">
        <f>ROUND(ROUND(P1129*$AD$1019,0)*AH1127-AJ1126,0)</f>
        <v>284</v>
      </c>
      <c r="AM1127" s="66"/>
    </row>
    <row r="1128" spans="1:39" ht="16.75" customHeight="1" x14ac:dyDescent="0.3">
      <c r="A1128" s="99">
        <v>33</v>
      </c>
      <c r="B1128" s="100" t="s">
        <v>6160</v>
      </c>
      <c r="C1128" s="192" t="s">
        <v>16615</v>
      </c>
      <c r="D1128" s="284"/>
      <c r="E1128" s="285"/>
      <c r="F1128" s="285"/>
      <c r="G1128" s="285"/>
      <c r="H1128" s="129"/>
      <c r="I1128" s="129"/>
      <c r="J1128" s="129"/>
      <c r="K1128" s="130"/>
      <c r="L1128" s="129"/>
      <c r="M1128" s="199"/>
      <c r="N1128" s="199"/>
      <c r="O1128" s="197"/>
      <c r="P1128" s="185"/>
      <c r="Q1128" s="2"/>
      <c r="R1128" s="2"/>
      <c r="S1128" s="44"/>
      <c r="T1128" s="45"/>
      <c r="U1128" s="2"/>
      <c r="V1128" s="2"/>
      <c r="W1128" s="2"/>
      <c r="X1128" s="2"/>
      <c r="Y1128" s="145"/>
      <c r="Z1128" s="71"/>
      <c r="AA1128" s="232"/>
      <c r="AB1128" s="72"/>
      <c r="AC1128" s="145"/>
      <c r="AD1128" s="71"/>
      <c r="AE1128" s="308"/>
      <c r="AF1128" s="225" t="s">
        <v>7391</v>
      </c>
      <c r="AG1128" s="103" t="s">
        <v>7390</v>
      </c>
      <c r="AH1128" s="162">
        <v>0.5</v>
      </c>
      <c r="AI1128" s="270"/>
      <c r="AJ1128" s="144"/>
      <c r="AK1128" s="150"/>
      <c r="AL1128" s="105">
        <f>ROUND(ROUND(P1129*$AD$1019,0)*AH1128-AJ1126,0)</f>
        <v>202</v>
      </c>
      <c r="AM1128" s="66"/>
    </row>
    <row r="1129" spans="1:39" ht="16.75" customHeight="1" x14ac:dyDescent="0.3">
      <c r="A1129" s="11">
        <v>33</v>
      </c>
      <c r="B1129" s="14" t="s">
        <v>6159</v>
      </c>
      <c r="C1129" s="10" t="s">
        <v>16614</v>
      </c>
      <c r="D1129" s="284"/>
      <c r="E1129" s="285"/>
      <c r="F1129" s="285"/>
      <c r="G1129" s="285"/>
      <c r="H1129" s="129"/>
      <c r="I1129" s="129"/>
      <c r="J1129" s="129"/>
      <c r="K1129" s="130"/>
      <c r="L1129" s="199"/>
      <c r="M1129" s="199"/>
      <c r="N1129" s="199"/>
      <c r="O1129" s="197"/>
      <c r="P1129" s="271">
        <f>'21共同生活援助（日中支援型）'!P409</f>
        <v>825</v>
      </c>
      <c r="Q1129" s="272"/>
      <c r="R1129" s="2" t="s">
        <v>7388</v>
      </c>
      <c r="S1129" s="44"/>
      <c r="T1129" s="281" t="s">
        <v>7380</v>
      </c>
      <c r="U1129" s="282"/>
      <c r="V1129" s="282"/>
      <c r="W1129" s="282"/>
      <c r="X1129" s="36"/>
      <c r="Y1129" s="217"/>
      <c r="Z1129" s="74"/>
      <c r="AA1129" s="232"/>
      <c r="AB1129" s="72"/>
      <c r="AC1129" s="145"/>
      <c r="AD1129" s="71"/>
      <c r="AE1129" s="36"/>
      <c r="AF1129" s="135"/>
      <c r="AG1129" s="7"/>
      <c r="AH1129" s="7"/>
      <c r="AI1129" s="36"/>
      <c r="AJ1129" s="7"/>
      <c r="AK1129" s="37"/>
      <c r="AL1129" s="98">
        <f>ROUND(ROUND(P1129*Y1130,0)*$AD$1019,0)</f>
        <v>384</v>
      </c>
      <c r="AM1129" s="66"/>
    </row>
    <row r="1130" spans="1:39" ht="16.75" customHeight="1" x14ac:dyDescent="0.3">
      <c r="A1130" s="99">
        <v>33</v>
      </c>
      <c r="B1130" s="100" t="s">
        <v>6158</v>
      </c>
      <c r="C1130" s="192" t="s">
        <v>16613</v>
      </c>
      <c r="D1130" s="284"/>
      <c r="E1130" s="285"/>
      <c r="F1130" s="285"/>
      <c r="G1130" s="285"/>
      <c r="H1130" s="129"/>
      <c r="I1130" s="129"/>
      <c r="J1130" s="129"/>
      <c r="K1130" s="130"/>
      <c r="L1130" s="2"/>
      <c r="M1130" s="2"/>
      <c r="N1130" s="58"/>
      <c r="O1130" s="81"/>
      <c r="P1130" s="72"/>
      <c r="Q1130" s="145"/>
      <c r="R1130" s="2"/>
      <c r="S1130" s="44"/>
      <c r="T1130" s="284"/>
      <c r="U1130" s="285"/>
      <c r="V1130" s="285"/>
      <c r="W1130" s="285"/>
      <c r="X1130" s="136" t="s">
        <v>7404</v>
      </c>
      <c r="Y1130" s="273">
        <v>0.93</v>
      </c>
      <c r="Z1130" s="274"/>
      <c r="AA1130" s="233"/>
      <c r="AB1130" s="156"/>
      <c r="AC1130" s="155"/>
      <c r="AD1130" s="157"/>
      <c r="AE1130" s="307" t="s">
        <v>12369</v>
      </c>
      <c r="AF1130" s="225" t="s">
        <v>7358</v>
      </c>
      <c r="AG1130" s="103" t="s">
        <v>7390</v>
      </c>
      <c r="AH1130" s="162">
        <v>0.7</v>
      </c>
      <c r="AI1130" s="162"/>
      <c r="AJ1130" s="162"/>
      <c r="AK1130" s="163"/>
      <c r="AL1130" s="105">
        <f>ROUND(ROUND(ROUND(P1129*Y1130,0)*$AD$1019,0)*AH1130,0)</f>
        <v>269</v>
      </c>
      <c r="AM1130" s="66"/>
    </row>
    <row r="1131" spans="1:39" ht="16.75" customHeight="1" x14ac:dyDescent="0.3">
      <c r="A1131" s="99">
        <v>33</v>
      </c>
      <c r="B1131" s="100" t="s">
        <v>6157</v>
      </c>
      <c r="C1131" s="192" t="s">
        <v>16612</v>
      </c>
      <c r="D1131" s="128"/>
      <c r="E1131" s="129"/>
      <c r="F1131" s="129"/>
      <c r="G1131" s="129"/>
      <c r="H1131" s="129"/>
      <c r="I1131" s="129"/>
      <c r="J1131" s="129"/>
      <c r="K1131" s="130"/>
      <c r="L1131" s="2"/>
      <c r="M1131" s="2"/>
      <c r="N1131" s="58"/>
      <c r="O1131" s="81"/>
      <c r="P1131" s="185"/>
      <c r="Q1131" s="2"/>
      <c r="R1131" s="2"/>
      <c r="S1131" s="44"/>
      <c r="T1131" s="284"/>
      <c r="U1131" s="285"/>
      <c r="V1131" s="285"/>
      <c r="W1131" s="285"/>
      <c r="X1131" s="2"/>
      <c r="Y1131" s="145"/>
      <c r="Z1131" s="71"/>
      <c r="AA1131" s="232"/>
      <c r="AB1131" s="72"/>
      <c r="AC1131" s="145"/>
      <c r="AD1131" s="71"/>
      <c r="AE1131" s="308"/>
      <c r="AF1131" s="225" t="s">
        <v>7391</v>
      </c>
      <c r="AG1131" s="103" t="s">
        <v>7390</v>
      </c>
      <c r="AH1131" s="162">
        <v>0.5</v>
      </c>
      <c r="AI1131" s="162"/>
      <c r="AJ1131" s="162"/>
      <c r="AK1131" s="163"/>
      <c r="AL1131" s="105">
        <f>ROUND(ROUND(ROUND(P1129*Y1130,0)*$AD$1019,0)*AH1131,0)</f>
        <v>192</v>
      </c>
      <c r="AM1131" s="66"/>
    </row>
    <row r="1132" spans="1:39" ht="16.75" customHeight="1" x14ac:dyDescent="0.3">
      <c r="A1132" s="11">
        <v>33</v>
      </c>
      <c r="B1132" s="14" t="s">
        <v>6156</v>
      </c>
      <c r="C1132" s="10" t="s">
        <v>16611</v>
      </c>
      <c r="D1132" s="128"/>
      <c r="E1132" s="129"/>
      <c r="F1132" s="129"/>
      <c r="G1132" s="129"/>
      <c r="H1132" s="129"/>
      <c r="I1132" s="129"/>
      <c r="J1132" s="129"/>
      <c r="K1132" s="130"/>
      <c r="L1132" s="2"/>
      <c r="M1132" s="2"/>
      <c r="N1132" s="58"/>
      <c r="O1132" s="81"/>
      <c r="P1132" s="185"/>
      <c r="Q1132" s="2"/>
      <c r="R1132" s="2"/>
      <c r="S1132" s="44"/>
      <c r="T1132" s="45"/>
      <c r="U1132" s="2"/>
      <c r="V1132" s="2"/>
      <c r="W1132" s="2"/>
      <c r="X1132" s="2"/>
      <c r="Y1132" s="145"/>
      <c r="Z1132" s="71"/>
      <c r="AA1132" s="232"/>
      <c r="AB1132" s="72"/>
      <c r="AC1132" s="145"/>
      <c r="AD1132" s="71"/>
      <c r="AE1132" s="36"/>
      <c r="AF1132" s="201"/>
      <c r="AG1132" s="55"/>
      <c r="AH1132" s="141"/>
      <c r="AI1132" s="268" t="s">
        <v>7356</v>
      </c>
      <c r="AJ1132" s="53">
        <v>5</v>
      </c>
      <c r="AK1132" s="181" t="s">
        <v>7357</v>
      </c>
      <c r="AL1132" s="98">
        <f>ROUND(ROUND(P1129*Y1130,0)*$AD$1019-AJ1132,0)</f>
        <v>379</v>
      </c>
      <c r="AM1132" s="66"/>
    </row>
    <row r="1133" spans="1:39" ht="16.75" customHeight="1" x14ac:dyDescent="0.3">
      <c r="A1133" s="99">
        <v>33</v>
      </c>
      <c r="B1133" s="100" t="s">
        <v>6155</v>
      </c>
      <c r="C1133" s="192" t="s">
        <v>16610</v>
      </c>
      <c r="D1133" s="128"/>
      <c r="E1133" s="129"/>
      <c r="F1133" s="129"/>
      <c r="G1133" s="129"/>
      <c r="H1133" s="129"/>
      <c r="I1133" s="129"/>
      <c r="J1133" s="129"/>
      <c r="K1133" s="130"/>
      <c r="L1133" s="2"/>
      <c r="M1133" s="2"/>
      <c r="N1133" s="58"/>
      <c r="O1133" s="81"/>
      <c r="P1133" s="185"/>
      <c r="Q1133" s="2"/>
      <c r="R1133" s="2"/>
      <c r="S1133" s="44"/>
      <c r="T1133" s="45"/>
      <c r="U1133" s="2"/>
      <c r="V1133" s="2"/>
      <c r="W1133" s="2"/>
      <c r="X1133" s="2"/>
      <c r="Y1133" s="145"/>
      <c r="Z1133" s="71"/>
      <c r="AA1133" s="232"/>
      <c r="AB1133" s="72"/>
      <c r="AC1133" s="145"/>
      <c r="AD1133" s="71"/>
      <c r="AE1133" s="307" t="s">
        <v>12369</v>
      </c>
      <c r="AF1133" s="225" t="s">
        <v>7358</v>
      </c>
      <c r="AG1133" s="103" t="s">
        <v>7390</v>
      </c>
      <c r="AH1133" s="162">
        <v>0.7</v>
      </c>
      <c r="AI1133" s="269"/>
      <c r="AJ1133" s="136"/>
      <c r="AK1133" s="75"/>
      <c r="AL1133" s="105">
        <f>ROUND(ROUND(ROUND(P1129*Y1130,0)*$AD$1019,0)*AH1133-AJ1132,0)</f>
        <v>264</v>
      </c>
      <c r="AM1133" s="66"/>
    </row>
    <row r="1134" spans="1:39" ht="16.75" customHeight="1" x14ac:dyDescent="0.3">
      <c r="A1134" s="99">
        <v>33</v>
      </c>
      <c r="B1134" s="100" t="s">
        <v>6154</v>
      </c>
      <c r="C1134" s="192" t="s">
        <v>16609</v>
      </c>
      <c r="D1134" s="128"/>
      <c r="E1134" s="129"/>
      <c r="F1134" s="129"/>
      <c r="G1134" s="129"/>
      <c r="H1134" s="129"/>
      <c r="I1134" s="129"/>
      <c r="J1134" s="129"/>
      <c r="K1134" s="130"/>
      <c r="L1134" s="2"/>
      <c r="M1134" s="2"/>
      <c r="N1134" s="58"/>
      <c r="O1134" s="81"/>
      <c r="P1134" s="185"/>
      <c r="Q1134" s="2"/>
      <c r="R1134" s="2"/>
      <c r="S1134" s="44"/>
      <c r="T1134" s="43"/>
      <c r="U1134" s="8"/>
      <c r="V1134" s="8"/>
      <c r="W1134" s="8"/>
      <c r="X1134" s="8"/>
      <c r="Y1134" s="180"/>
      <c r="Z1134" s="73"/>
      <c r="AA1134" s="232"/>
      <c r="AB1134" s="72"/>
      <c r="AC1134" s="145"/>
      <c r="AD1134" s="71"/>
      <c r="AE1134" s="308"/>
      <c r="AF1134" s="225" t="s">
        <v>7391</v>
      </c>
      <c r="AG1134" s="103" t="s">
        <v>7390</v>
      </c>
      <c r="AH1134" s="162">
        <v>0.5</v>
      </c>
      <c r="AI1134" s="270"/>
      <c r="AJ1134" s="144"/>
      <c r="AK1134" s="150"/>
      <c r="AL1134" s="105">
        <f>ROUND(ROUND(ROUND(P1129*Y1130,0)*$AD$1019,0)*AH1134-AJ1132,0)</f>
        <v>187</v>
      </c>
      <c r="AM1134" s="66"/>
    </row>
    <row r="1135" spans="1:39" ht="16.75" customHeight="1" x14ac:dyDescent="0.3">
      <c r="A1135" s="11">
        <v>33</v>
      </c>
      <c r="B1135" s="14" t="s">
        <v>6153</v>
      </c>
      <c r="C1135" s="10" t="s">
        <v>16608</v>
      </c>
      <c r="D1135" s="45"/>
      <c r="E1135" s="2"/>
      <c r="F1135" s="2"/>
      <c r="G1135" s="2"/>
      <c r="H1135" s="2"/>
      <c r="I1135" s="2"/>
      <c r="J1135" s="2"/>
      <c r="K1135" s="44"/>
      <c r="L1135" s="2"/>
      <c r="M1135" s="2"/>
      <c r="N1135" s="58"/>
      <c r="O1135" s="81"/>
      <c r="P1135" s="185"/>
      <c r="Q1135" s="2"/>
      <c r="R1135" s="2"/>
      <c r="S1135" s="44"/>
      <c r="T1135" s="281" t="s">
        <v>13491</v>
      </c>
      <c r="U1135" s="282"/>
      <c r="V1135" s="282"/>
      <c r="W1135" s="282"/>
      <c r="X1135" s="2"/>
      <c r="Y1135" s="145"/>
      <c r="Z1135" s="71"/>
      <c r="AA1135" s="232"/>
      <c r="AB1135" s="72"/>
      <c r="AC1135" s="145"/>
      <c r="AD1135" s="71"/>
      <c r="AE1135" s="36"/>
      <c r="AF1135" s="194"/>
      <c r="AG1135" s="7"/>
      <c r="AH1135" s="7"/>
      <c r="AI1135" s="36"/>
      <c r="AJ1135" s="7"/>
      <c r="AK1135" s="37"/>
      <c r="AL1135" s="98">
        <f>ROUND(ROUND(P1129*Y1136,0)*$AD$1019,0)</f>
        <v>392</v>
      </c>
      <c r="AM1135" s="66"/>
    </row>
    <row r="1136" spans="1:39" ht="16.75" customHeight="1" x14ac:dyDescent="0.3">
      <c r="A1136" s="99">
        <v>33</v>
      </c>
      <c r="B1136" s="100" t="s">
        <v>6152</v>
      </c>
      <c r="C1136" s="192" t="s">
        <v>16607</v>
      </c>
      <c r="D1136" s="45"/>
      <c r="E1136" s="2"/>
      <c r="F1136" s="2"/>
      <c r="G1136" s="2"/>
      <c r="H1136" s="2"/>
      <c r="I1136" s="2"/>
      <c r="J1136" s="2"/>
      <c r="K1136" s="44"/>
      <c r="L1136" s="2"/>
      <c r="M1136" s="2"/>
      <c r="N1136" s="58"/>
      <c r="O1136" s="81"/>
      <c r="P1136" s="185"/>
      <c r="Q1136" s="2"/>
      <c r="R1136" s="2"/>
      <c r="S1136" s="44"/>
      <c r="T1136" s="284" t="s">
        <v>7405</v>
      </c>
      <c r="U1136" s="285"/>
      <c r="V1136" s="285"/>
      <c r="W1136" s="285"/>
      <c r="X1136" s="136" t="s">
        <v>7404</v>
      </c>
      <c r="Y1136" s="273">
        <v>0.95</v>
      </c>
      <c r="Z1136" s="274"/>
      <c r="AA1136" s="233"/>
      <c r="AB1136" s="156"/>
      <c r="AC1136" s="155"/>
      <c r="AD1136" s="157"/>
      <c r="AE1136" s="307" t="s">
        <v>12369</v>
      </c>
      <c r="AF1136" s="225" t="s">
        <v>7358</v>
      </c>
      <c r="AG1136" s="103" t="s">
        <v>7390</v>
      </c>
      <c r="AH1136" s="162">
        <v>0.7</v>
      </c>
      <c r="AI1136" s="162"/>
      <c r="AJ1136" s="162"/>
      <c r="AK1136" s="163"/>
      <c r="AL1136" s="105">
        <f>ROUND(ROUND(ROUND(P1129*Y1136,0)*$AD$1019,0)*AH1136,0)</f>
        <v>274</v>
      </c>
      <c r="AM1136" s="66"/>
    </row>
    <row r="1137" spans="1:39" ht="16.75" customHeight="1" x14ac:dyDescent="0.3">
      <c r="A1137" s="99">
        <v>33</v>
      </c>
      <c r="B1137" s="100" t="s">
        <v>6151</v>
      </c>
      <c r="C1137" s="192" t="s">
        <v>16606</v>
      </c>
      <c r="D1137" s="128"/>
      <c r="E1137" s="129"/>
      <c r="F1137" s="129"/>
      <c r="G1137" s="129"/>
      <c r="H1137" s="129"/>
      <c r="I1137" s="129"/>
      <c r="J1137" s="129"/>
      <c r="K1137" s="130"/>
      <c r="L1137" s="2"/>
      <c r="M1137" s="2"/>
      <c r="N1137" s="58"/>
      <c r="O1137" s="81"/>
      <c r="P1137" s="185"/>
      <c r="Q1137" s="2"/>
      <c r="R1137" s="2"/>
      <c r="S1137" s="44"/>
      <c r="T1137" s="284"/>
      <c r="U1137" s="285"/>
      <c r="V1137" s="285"/>
      <c r="W1137" s="285"/>
      <c r="X1137" s="2"/>
      <c r="Y1137" s="145"/>
      <c r="Z1137" s="71"/>
      <c r="AA1137" s="232"/>
      <c r="AB1137" s="72"/>
      <c r="AC1137" s="145"/>
      <c r="AD1137" s="71"/>
      <c r="AE1137" s="308"/>
      <c r="AF1137" s="225" t="s">
        <v>7391</v>
      </c>
      <c r="AG1137" s="103" t="s">
        <v>7390</v>
      </c>
      <c r="AH1137" s="162">
        <v>0.5</v>
      </c>
      <c r="AI1137" s="162"/>
      <c r="AJ1137" s="162"/>
      <c r="AK1137" s="163"/>
      <c r="AL1137" s="105">
        <f>ROUND(ROUND(ROUND(P1129*Y1136,0)*$AD$1019,0)*AH1137,0)</f>
        <v>196</v>
      </c>
      <c r="AM1137" s="66"/>
    </row>
    <row r="1138" spans="1:39" ht="16.75" customHeight="1" x14ac:dyDescent="0.3">
      <c r="A1138" s="11">
        <v>33</v>
      </c>
      <c r="B1138" s="14" t="s">
        <v>6150</v>
      </c>
      <c r="C1138" s="10" t="s">
        <v>16605</v>
      </c>
      <c r="D1138" s="128"/>
      <c r="E1138" s="129"/>
      <c r="F1138" s="129"/>
      <c r="G1138" s="129"/>
      <c r="H1138" s="129"/>
      <c r="I1138" s="129"/>
      <c r="J1138" s="129"/>
      <c r="K1138" s="130"/>
      <c r="L1138" s="2"/>
      <c r="M1138" s="2"/>
      <c r="N1138" s="58"/>
      <c r="O1138" s="81"/>
      <c r="P1138" s="185"/>
      <c r="Q1138" s="2"/>
      <c r="R1138" s="2"/>
      <c r="S1138" s="44"/>
      <c r="T1138" s="45"/>
      <c r="U1138" s="2"/>
      <c r="V1138" s="2"/>
      <c r="W1138" s="2"/>
      <c r="X1138" s="2"/>
      <c r="Y1138" s="145"/>
      <c r="Z1138" s="71"/>
      <c r="AA1138" s="232"/>
      <c r="AB1138" s="72"/>
      <c r="AC1138" s="145"/>
      <c r="AD1138" s="71"/>
      <c r="AE1138" s="36"/>
      <c r="AF1138" s="201"/>
      <c r="AG1138" s="55"/>
      <c r="AH1138" s="141"/>
      <c r="AI1138" s="268" t="s">
        <v>7356</v>
      </c>
      <c r="AJ1138" s="53">
        <v>5</v>
      </c>
      <c r="AK1138" s="181" t="s">
        <v>7357</v>
      </c>
      <c r="AL1138" s="98">
        <f>ROUND(ROUND(P1129*Y1136,0)*$AD$1019-AJ1138,0)</f>
        <v>387</v>
      </c>
      <c r="AM1138" s="66"/>
    </row>
    <row r="1139" spans="1:39" ht="16.75" customHeight="1" x14ac:dyDescent="0.3">
      <c r="A1139" s="99">
        <v>33</v>
      </c>
      <c r="B1139" s="100" t="s">
        <v>6149</v>
      </c>
      <c r="C1139" s="192" t="s">
        <v>16604</v>
      </c>
      <c r="D1139" s="128"/>
      <c r="E1139" s="129"/>
      <c r="F1139" s="129"/>
      <c r="G1139" s="129"/>
      <c r="H1139" s="129"/>
      <c r="I1139" s="129"/>
      <c r="J1139" s="129"/>
      <c r="K1139" s="130"/>
      <c r="L1139" s="2"/>
      <c r="M1139" s="2"/>
      <c r="N1139" s="58"/>
      <c r="O1139" s="81"/>
      <c r="P1139" s="185"/>
      <c r="Q1139" s="2"/>
      <c r="R1139" s="2"/>
      <c r="S1139" s="44"/>
      <c r="T1139" s="45"/>
      <c r="U1139" s="2"/>
      <c r="V1139" s="2"/>
      <c r="W1139" s="2"/>
      <c r="X1139" s="2"/>
      <c r="Y1139" s="145"/>
      <c r="Z1139" s="71"/>
      <c r="AA1139" s="232"/>
      <c r="AB1139" s="72"/>
      <c r="AC1139" s="145"/>
      <c r="AD1139" s="71"/>
      <c r="AE1139" s="307" t="s">
        <v>12369</v>
      </c>
      <c r="AF1139" s="225" t="s">
        <v>7358</v>
      </c>
      <c r="AG1139" s="103" t="s">
        <v>7390</v>
      </c>
      <c r="AH1139" s="162">
        <v>0.7</v>
      </c>
      <c r="AI1139" s="269"/>
      <c r="AJ1139" s="136"/>
      <c r="AK1139" s="75"/>
      <c r="AL1139" s="105">
        <f>ROUND(ROUND(ROUND(P1129*Y1136,0)*$AD$1019,0)*AH1139-AJ1138,0)</f>
        <v>269</v>
      </c>
      <c r="AM1139" s="66"/>
    </row>
    <row r="1140" spans="1:39" ht="16.75" customHeight="1" x14ac:dyDescent="0.3">
      <c r="A1140" s="99">
        <v>33</v>
      </c>
      <c r="B1140" s="100" t="s">
        <v>6148</v>
      </c>
      <c r="C1140" s="192" t="s">
        <v>16603</v>
      </c>
      <c r="D1140" s="128"/>
      <c r="E1140" s="129"/>
      <c r="F1140" s="129"/>
      <c r="G1140" s="129"/>
      <c r="H1140" s="129"/>
      <c r="I1140" s="129"/>
      <c r="J1140" s="129"/>
      <c r="K1140" s="130"/>
      <c r="L1140" s="2"/>
      <c r="M1140" s="2"/>
      <c r="N1140" s="58"/>
      <c r="O1140" s="81"/>
      <c r="P1140" s="185"/>
      <c r="Q1140" s="2"/>
      <c r="R1140" s="2"/>
      <c r="S1140" s="44"/>
      <c r="T1140" s="43"/>
      <c r="U1140" s="8"/>
      <c r="V1140" s="8"/>
      <c r="W1140" s="8"/>
      <c r="X1140" s="8"/>
      <c r="Y1140" s="180"/>
      <c r="Z1140" s="73"/>
      <c r="AA1140" s="232"/>
      <c r="AB1140" s="72"/>
      <c r="AC1140" s="145"/>
      <c r="AD1140" s="71"/>
      <c r="AE1140" s="308"/>
      <c r="AF1140" s="225" t="s">
        <v>7391</v>
      </c>
      <c r="AG1140" s="103" t="s">
        <v>7390</v>
      </c>
      <c r="AH1140" s="162">
        <v>0.5</v>
      </c>
      <c r="AI1140" s="270"/>
      <c r="AJ1140" s="144"/>
      <c r="AK1140" s="150"/>
      <c r="AL1140" s="105">
        <f>ROUND(ROUND(ROUND(P1129*Y1136,0)*$AD$1019,0)*AH1140-AJ1138,0)</f>
        <v>191</v>
      </c>
      <c r="AM1140" s="66"/>
    </row>
    <row r="1141" spans="1:39" ht="16.75" customHeight="1" x14ac:dyDescent="0.3">
      <c r="A1141" s="11">
        <v>33</v>
      </c>
      <c r="B1141" s="14" t="s">
        <v>6147</v>
      </c>
      <c r="C1141" s="10" t="s">
        <v>16602</v>
      </c>
      <c r="D1141" s="45"/>
      <c r="E1141" s="2"/>
      <c r="F1141" s="2"/>
      <c r="G1141" s="2"/>
      <c r="H1141" s="2"/>
      <c r="I1141" s="2"/>
      <c r="J1141" s="2"/>
      <c r="K1141" s="44"/>
      <c r="L1141" s="2"/>
      <c r="M1141" s="2"/>
      <c r="N1141" s="58"/>
      <c r="O1141" s="81"/>
      <c r="P1141" s="167" t="s">
        <v>7425</v>
      </c>
      <c r="Q1141" s="36"/>
      <c r="R1141" s="36"/>
      <c r="S1141" s="50"/>
      <c r="T1141" s="49"/>
      <c r="U1141" s="36"/>
      <c r="V1141" s="36"/>
      <c r="W1141" s="36"/>
      <c r="X1141" s="36"/>
      <c r="Y1141" s="217"/>
      <c r="Z1141" s="50"/>
      <c r="AA1141" s="12"/>
      <c r="AB1141" s="45"/>
      <c r="AC1141" s="2"/>
      <c r="AD1141" s="44"/>
      <c r="AE1141" s="36"/>
      <c r="AF1141" s="53"/>
      <c r="AG1141" s="36"/>
      <c r="AH1141" s="36"/>
      <c r="AI1141" s="36"/>
      <c r="AJ1141" s="36"/>
      <c r="AK1141" s="50"/>
      <c r="AL1141" s="98">
        <f>ROUND(P1147*$AD$1019,0)</f>
        <v>354</v>
      </c>
      <c r="AM1141" s="66"/>
    </row>
    <row r="1142" spans="1:39" ht="16.75" customHeight="1" x14ac:dyDescent="0.3">
      <c r="A1142" s="99">
        <v>33</v>
      </c>
      <c r="B1142" s="100" t="s">
        <v>6146</v>
      </c>
      <c r="C1142" s="192" t="s">
        <v>16601</v>
      </c>
      <c r="D1142" s="45"/>
      <c r="E1142" s="2"/>
      <c r="F1142" s="2"/>
      <c r="G1142" s="2"/>
      <c r="H1142" s="2"/>
      <c r="I1142" s="2"/>
      <c r="J1142" s="2"/>
      <c r="K1142" s="44"/>
      <c r="L1142" s="2"/>
      <c r="M1142" s="2"/>
      <c r="N1142" s="58"/>
      <c r="O1142" s="81"/>
      <c r="P1142" s="185"/>
      <c r="Q1142" s="2"/>
      <c r="R1142" s="2"/>
      <c r="S1142" s="44"/>
      <c r="T1142" s="45"/>
      <c r="U1142" s="2"/>
      <c r="V1142" s="2"/>
      <c r="W1142" s="2"/>
      <c r="X1142" s="2"/>
      <c r="Y1142" s="145"/>
      <c r="Z1142" s="71"/>
      <c r="AA1142" s="232"/>
      <c r="AB1142" s="72"/>
      <c r="AC1142" s="145"/>
      <c r="AD1142" s="71"/>
      <c r="AE1142" s="307" t="s">
        <v>12369</v>
      </c>
      <c r="AF1142" s="225" t="s">
        <v>7358</v>
      </c>
      <c r="AG1142" s="103" t="s">
        <v>7390</v>
      </c>
      <c r="AH1142" s="162">
        <v>0.7</v>
      </c>
      <c r="AI1142" s="162"/>
      <c r="AJ1142" s="162"/>
      <c r="AK1142" s="163"/>
      <c r="AL1142" s="105">
        <f>ROUND(ROUND(P1147*$AD$1019,0)*AH1142,0)</f>
        <v>248</v>
      </c>
      <c r="AM1142" s="66"/>
    </row>
    <row r="1143" spans="1:39" ht="16.75" customHeight="1" x14ac:dyDescent="0.3">
      <c r="A1143" s="99">
        <v>33</v>
      </c>
      <c r="B1143" s="100" t="s">
        <v>6145</v>
      </c>
      <c r="C1143" s="192" t="s">
        <v>16600</v>
      </c>
      <c r="D1143" s="128"/>
      <c r="E1143" s="129"/>
      <c r="F1143" s="129"/>
      <c r="G1143" s="129"/>
      <c r="H1143" s="129"/>
      <c r="I1143" s="129"/>
      <c r="J1143" s="129"/>
      <c r="K1143" s="130"/>
      <c r="L1143" s="2"/>
      <c r="M1143" s="2"/>
      <c r="N1143" s="58"/>
      <c r="O1143" s="81"/>
      <c r="P1143" s="185"/>
      <c r="Q1143" s="2"/>
      <c r="R1143" s="2"/>
      <c r="S1143" s="44"/>
      <c r="T1143" s="45"/>
      <c r="U1143" s="2"/>
      <c r="V1143" s="2"/>
      <c r="W1143" s="2"/>
      <c r="X1143" s="2"/>
      <c r="Y1143" s="145"/>
      <c r="Z1143" s="71"/>
      <c r="AA1143" s="232"/>
      <c r="AB1143" s="72"/>
      <c r="AC1143" s="145"/>
      <c r="AD1143" s="71"/>
      <c r="AE1143" s="308"/>
      <c r="AF1143" s="225" t="s">
        <v>7391</v>
      </c>
      <c r="AG1143" s="103" t="s">
        <v>7390</v>
      </c>
      <c r="AH1143" s="162">
        <v>0.5</v>
      </c>
      <c r="AI1143" s="162"/>
      <c r="AJ1143" s="162"/>
      <c r="AK1143" s="163"/>
      <c r="AL1143" s="105">
        <f>ROUND(ROUND(P1147*$AD$1019,0)*AH1143,0)</f>
        <v>177</v>
      </c>
      <c r="AM1143" s="66"/>
    </row>
    <row r="1144" spans="1:39" ht="16.75" customHeight="1" x14ac:dyDescent="0.3">
      <c r="A1144" s="11">
        <v>33</v>
      </c>
      <c r="B1144" s="14" t="s">
        <v>6144</v>
      </c>
      <c r="C1144" s="10" t="s">
        <v>16599</v>
      </c>
      <c r="D1144" s="128"/>
      <c r="E1144" s="129"/>
      <c r="F1144" s="129"/>
      <c r="G1144" s="129"/>
      <c r="H1144" s="129"/>
      <c r="I1144" s="129"/>
      <c r="J1144" s="129"/>
      <c r="K1144" s="130"/>
      <c r="L1144" s="2"/>
      <c r="M1144" s="2"/>
      <c r="N1144" s="58"/>
      <c r="O1144" s="81"/>
      <c r="P1144" s="185"/>
      <c r="Q1144" s="2"/>
      <c r="R1144" s="2"/>
      <c r="S1144" s="44"/>
      <c r="T1144" s="45"/>
      <c r="U1144" s="2"/>
      <c r="V1144" s="2"/>
      <c r="W1144" s="2"/>
      <c r="X1144" s="2"/>
      <c r="Y1144" s="145"/>
      <c r="Z1144" s="71"/>
      <c r="AA1144" s="232"/>
      <c r="AB1144" s="72"/>
      <c r="AC1144" s="145"/>
      <c r="AD1144" s="71"/>
      <c r="AE1144" s="36"/>
      <c r="AF1144" s="201"/>
      <c r="AG1144" s="55"/>
      <c r="AH1144" s="141"/>
      <c r="AI1144" s="268" t="s">
        <v>7356</v>
      </c>
      <c r="AJ1144" s="53">
        <v>5</v>
      </c>
      <c r="AK1144" s="181" t="s">
        <v>7357</v>
      </c>
      <c r="AL1144" s="98">
        <f>ROUND(P1147*$AD$1019-AJ1144,0)</f>
        <v>349</v>
      </c>
      <c r="AM1144" s="66"/>
    </row>
    <row r="1145" spans="1:39" ht="16.75" customHeight="1" x14ac:dyDescent="0.3">
      <c r="A1145" s="99">
        <v>33</v>
      </c>
      <c r="B1145" s="100" t="s">
        <v>6143</v>
      </c>
      <c r="C1145" s="192" t="s">
        <v>16598</v>
      </c>
      <c r="D1145" s="128"/>
      <c r="E1145" s="129"/>
      <c r="F1145" s="129"/>
      <c r="G1145" s="129"/>
      <c r="H1145" s="129"/>
      <c r="I1145" s="129"/>
      <c r="J1145" s="129"/>
      <c r="K1145" s="130"/>
      <c r="L1145" s="2"/>
      <c r="M1145" s="2"/>
      <c r="N1145" s="58"/>
      <c r="O1145" s="81"/>
      <c r="P1145" s="185"/>
      <c r="Q1145" s="2"/>
      <c r="R1145" s="2"/>
      <c r="S1145" s="44"/>
      <c r="T1145" s="45"/>
      <c r="U1145" s="2"/>
      <c r="V1145" s="2"/>
      <c r="W1145" s="2"/>
      <c r="X1145" s="2"/>
      <c r="Y1145" s="145"/>
      <c r="Z1145" s="71"/>
      <c r="AA1145" s="232"/>
      <c r="AB1145" s="72"/>
      <c r="AC1145" s="145"/>
      <c r="AD1145" s="71"/>
      <c r="AE1145" s="307" t="s">
        <v>12369</v>
      </c>
      <c r="AF1145" s="225" t="s">
        <v>7358</v>
      </c>
      <c r="AG1145" s="103" t="s">
        <v>7390</v>
      </c>
      <c r="AH1145" s="162">
        <v>0.7</v>
      </c>
      <c r="AI1145" s="269"/>
      <c r="AJ1145" s="136"/>
      <c r="AK1145" s="75"/>
      <c r="AL1145" s="105">
        <f>ROUND(ROUND(P1147*$AD$1019,0)*AH1145-AJ1144,0)</f>
        <v>243</v>
      </c>
      <c r="AM1145" s="66"/>
    </row>
    <row r="1146" spans="1:39" ht="16.75" customHeight="1" x14ac:dyDescent="0.3">
      <c r="A1146" s="99">
        <v>33</v>
      </c>
      <c r="B1146" s="100" t="s">
        <v>6142</v>
      </c>
      <c r="C1146" s="192" t="s">
        <v>16597</v>
      </c>
      <c r="D1146" s="128"/>
      <c r="E1146" s="129"/>
      <c r="F1146" s="129"/>
      <c r="G1146" s="129"/>
      <c r="H1146" s="129"/>
      <c r="I1146" s="129"/>
      <c r="J1146" s="129"/>
      <c r="K1146" s="130"/>
      <c r="L1146" s="2"/>
      <c r="M1146" s="2"/>
      <c r="N1146" s="58"/>
      <c r="O1146" s="81"/>
      <c r="P1146" s="185"/>
      <c r="Q1146" s="2"/>
      <c r="R1146" s="2"/>
      <c r="S1146" s="44"/>
      <c r="T1146" s="45"/>
      <c r="U1146" s="2"/>
      <c r="V1146" s="2"/>
      <c r="W1146" s="2"/>
      <c r="X1146" s="2"/>
      <c r="Y1146" s="145"/>
      <c r="Z1146" s="71"/>
      <c r="AA1146" s="232"/>
      <c r="AB1146" s="72"/>
      <c r="AC1146" s="145"/>
      <c r="AD1146" s="71"/>
      <c r="AE1146" s="308"/>
      <c r="AF1146" s="225" t="s">
        <v>7391</v>
      </c>
      <c r="AG1146" s="103" t="s">
        <v>7390</v>
      </c>
      <c r="AH1146" s="162">
        <v>0.5</v>
      </c>
      <c r="AI1146" s="270"/>
      <c r="AJ1146" s="144"/>
      <c r="AK1146" s="150"/>
      <c r="AL1146" s="105">
        <f>ROUND(ROUND(P1147*$AD$1019,0)*AH1146-AJ1144,0)</f>
        <v>172</v>
      </c>
      <c r="AM1146" s="66"/>
    </row>
    <row r="1147" spans="1:39" ht="16.75" customHeight="1" x14ac:dyDescent="0.3">
      <c r="A1147" s="11">
        <v>33</v>
      </c>
      <c r="B1147" s="14" t="s">
        <v>6141</v>
      </c>
      <c r="C1147" s="10" t="s">
        <v>16596</v>
      </c>
      <c r="D1147" s="45"/>
      <c r="E1147" s="2"/>
      <c r="F1147" s="2"/>
      <c r="G1147" s="2"/>
      <c r="H1147" s="2"/>
      <c r="I1147" s="2"/>
      <c r="J1147" s="2"/>
      <c r="K1147" s="44"/>
      <c r="L1147" s="2"/>
      <c r="M1147" s="2"/>
      <c r="N1147" s="58"/>
      <c r="O1147" s="81"/>
      <c r="P1147" s="271">
        <f>'21共同生活援助（日中支援型）'!P427</f>
        <v>708</v>
      </c>
      <c r="Q1147" s="272"/>
      <c r="R1147" s="2" t="s">
        <v>7388</v>
      </c>
      <c r="S1147" s="44"/>
      <c r="T1147" s="281" t="s">
        <v>7380</v>
      </c>
      <c r="U1147" s="282"/>
      <c r="V1147" s="282"/>
      <c r="W1147" s="282"/>
      <c r="X1147" s="36"/>
      <c r="Y1147" s="217"/>
      <c r="Z1147" s="74"/>
      <c r="AA1147" s="232"/>
      <c r="AB1147" s="72"/>
      <c r="AC1147" s="145"/>
      <c r="AD1147" s="71"/>
      <c r="AE1147" s="36"/>
      <c r="AF1147" s="194"/>
      <c r="AG1147" s="7"/>
      <c r="AH1147" s="7"/>
      <c r="AI1147" s="36"/>
      <c r="AJ1147" s="7"/>
      <c r="AK1147" s="37"/>
      <c r="AL1147" s="98">
        <f>ROUND(ROUND(P1147*Y1148,0)*$AD$1019,0)</f>
        <v>329</v>
      </c>
      <c r="AM1147" s="66"/>
    </row>
    <row r="1148" spans="1:39" ht="16.75" customHeight="1" x14ac:dyDescent="0.3">
      <c r="A1148" s="99">
        <v>33</v>
      </c>
      <c r="B1148" s="100" t="s">
        <v>6140</v>
      </c>
      <c r="C1148" s="192" t="s">
        <v>16595</v>
      </c>
      <c r="D1148" s="45"/>
      <c r="E1148" s="2"/>
      <c r="F1148" s="2"/>
      <c r="G1148" s="2"/>
      <c r="H1148" s="2"/>
      <c r="I1148" s="2"/>
      <c r="J1148" s="2"/>
      <c r="K1148" s="44"/>
      <c r="L1148" s="2"/>
      <c r="M1148" s="2"/>
      <c r="N1148" s="58"/>
      <c r="O1148" s="81"/>
      <c r="P1148" s="72"/>
      <c r="Q1148" s="145"/>
      <c r="R1148" s="2"/>
      <c r="S1148" s="44"/>
      <c r="T1148" s="284"/>
      <c r="U1148" s="285"/>
      <c r="V1148" s="285"/>
      <c r="W1148" s="285"/>
      <c r="X1148" s="136" t="s">
        <v>7404</v>
      </c>
      <c r="Y1148" s="273">
        <v>0.93</v>
      </c>
      <c r="Z1148" s="274"/>
      <c r="AA1148" s="233"/>
      <c r="AB1148" s="156"/>
      <c r="AC1148" s="155"/>
      <c r="AD1148" s="157"/>
      <c r="AE1148" s="307" t="s">
        <v>12369</v>
      </c>
      <c r="AF1148" s="225" t="s">
        <v>7358</v>
      </c>
      <c r="AG1148" s="103" t="s">
        <v>7390</v>
      </c>
      <c r="AH1148" s="162">
        <v>0.7</v>
      </c>
      <c r="AI1148" s="162"/>
      <c r="AJ1148" s="162"/>
      <c r="AK1148" s="163"/>
      <c r="AL1148" s="105">
        <f>ROUND(ROUND(ROUND(P1147*Y1148,0)*$AD$1019,0)*AH1148,0)</f>
        <v>230</v>
      </c>
      <c r="AM1148" s="66"/>
    </row>
    <row r="1149" spans="1:39" ht="16.75" customHeight="1" x14ac:dyDescent="0.3">
      <c r="A1149" s="99">
        <v>33</v>
      </c>
      <c r="B1149" s="100" t="s">
        <v>6139</v>
      </c>
      <c r="C1149" s="192" t="s">
        <v>16594</v>
      </c>
      <c r="D1149" s="128"/>
      <c r="E1149" s="129"/>
      <c r="F1149" s="129"/>
      <c r="G1149" s="129"/>
      <c r="H1149" s="129"/>
      <c r="I1149" s="129"/>
      <c r="J1149" s="129"/>
      <c r="K1149" s="130"/>
      <c r="L1149" s="2"/>
      <c r="M1149" s="2"/>
      <c r="N1149" s="58"/>
      <c r="O1149" s="81"/>
      <c r="P1149" s="185"/>
      <c r="Q1149" s="2"/>
      <c r="R1149" s="2"/>
      <c r="S1149" s="44"/>
      <c r="T1149" s="284"/>
      <c r="U1149" s="285"/>
      <c r="V1149" s="285"/>
      <c r="W1149" s="285"/>
      <c r="X1149" s="2"/>
      <c r="Y1149" s="145"/>
      <c r="Z1149" s="71"/>
      <c r="AA1149" s="232"/>
      <c r="AB1149" s="72"/>
      <c r="AC1149" s="145"/>
      <c r="AD1149" s="71"/>
      <c r="AE1149" s="308"/>
      <c r="AF1149" s="225" t="s">
        <v>7391</v>
      </c>
      <c r="AG1149" s="103" t="s">
        <v>7390</v>
      </c>
      <c r="AH1149" s="162">
        <v>0.5</v>
      </c>
      <c r="AI1149" s="162"/>
      <c r="AJ1149" s="162"/>
      <c r="AK1149" s="163"/>
      <c r="AL1149" s="105">
        <f>ROUND(ROUND(ROUND(P1147*Y1148,0)*$AD$1019,0)*AH1149,0)</f>
        <v>165</v>
      </c>
      <c r="AM1149" s="66"/>
    </row>
    <row r="1150" spans="1:39" ht="16.75" customHeight="1" x14ac:dyDescent="0.3">
      <c r="A1150" s="11">
        <v>33</v>
      </c>
      <c r="B1150" s="14" t="s">
        <v>6138</v>
      </c>
      <c r="C1150" s="10" t="s">
        <v>16593</v>
      </c>
      <c r="D1150" s="128"/>
      <c r="E1150" s="129"/>
      <c r="F1150" s="129"/>
      <c r="G1150" s="129"/>
      <c r="H1150" s="129"/>
      <c r="I1150" s="129"/>
      <c r="J1150" s="129"/>
      <c r="K1150" s="130"/>
      <c r="L1150" s="2"/>
      <c r="M1150" s="2"/>
      <c r="N1150" s="58"/>
      <c r="O1150" s="81"/>
      <c r="P1150" s="185"/>
      <c r="Q1150" s="2"/>
      <c r="R1150" s="2"/>
      <c r="S1150" s="44"/>
      <c r="T1150" s="45"/>
      <c r="U1150" s="2"/>
      <c r="V1150" s="2"/>
      <c r="W1150" s="2"/>
      <c r="X1150" s="2"/>
      <c r="Y1150" s="145"/>
      <c r="Z1150" s="71"/>
      <c r="AA1150" s="232"/>
      <c r="AB1150" s="72"/>
      <c r="AC1150" s="145"/>
      <c r="AD1150" s="71"/>
      <c r="AE1150" s="36"/>
      <c r="AF1150" s="201"/>
      <c r="AG1150" s="55"/>
      <c r="AH1150" s="141"/>
      <c r="AI1150" s="268" t="s">
        <v>7356</v>
      </c>
      <c r="AJ1150" s="53">
        <v>5</v>
      </c>
      <c r="AK1150" s="181" t="s">
        <v>7357</v>
      </c>
      <c r="AL1150" s="98">
        <f>ROUND(ROUND(P1147*Y1148,0)*$AD$1019-AJ1150,0)</f>
        <v>324</v>
      </c>
      <c r="AM1150" s="66"/>
    </row>
    <row r="1151" spans="1:39" ht="16.75" customHeight="1" x14ac:dyDescent="0.3">
      <c r="A1151" s="99">
        <v>33</v>
      </c>
      <c r="B1151" s="100" t="s">
        <v>6137</v>
      </c>
      <c r="C1151" s="192" t="s">
        <v>16592</v>
      </c>
      <c r="D1151" s="128"/>
      <c r="E1151" s="129"/>
      <c r="F1151" s="129"/>
      <c r="G1151" s="129"/>
      <c r="H1151" s="129"/>
      <c r="I1151" s="129"/>
      <c r="J1151" s="129"/>
      <c r="K1151" s="130"/>
      <c r="L1151" s="2"/>
      <c r="M1151" s="2"/>
      <c r="N1151" s="58"/>
      <c r="O1151" s="81"/>
      <c r="P1151" s="185"/>
      <c r="Q1151" s="2"/>
      <c r="R1151" s="2"/>
      <c r="S1151" s="44"/>
      <c r="T1151" s="45"/>
      <c r="U1151" s="2"/>
      <c r="V1151" s="2"/>
      <c r="W1151" s="2"/>
      <c r="X1151" s="2"/>
      <c r="Y1151" s="145"/>
      <c r="Z1151" s="71"/>
      <c r="AA1151" s="232"/>
      <c r="AB1151" s="72"/>
      <c r="AC1151" s="145"/>
      <c r="AD1151" s="71"/>
      <c r="AE1151" s="307" t="s">
        <v>12369</v>
      </c>
      <c r="AF1151" s="225" t="s">
        <v>7358</v>
      </c>
      <c r="AG1151" s="103" t="s">
        <v>7390</v>
      </c>
      <c r="AH1151" s="162">
        <v>0.7</v>
      </c>
      <c r="AI1151" s="269"/>
      <c r="AJ1151" s="136"/>
      <c r="AK1151" s="75"/>
      <c r="AL1151" s="105">
        <f>ROUND(ROUND(ROUND(P1147*Y1148,0)*$AD$1019,0)*AH1151-AJ1150,0)</f>
        <v>225</v>
      </c>
      <c r="AM1151" s="66"/>
    </row>
    <row r="1152" spans="1:39" ht="16.75" customHeight="1" x14ac:dyDescent="0.3">
      <c r="A1152" s="99">
        <v>33</v>
      </c>
      <c r="B1152" s="100" t="s">
        <v>6136</v>
      </c>
      <c r="C1152" s="192" t="s">
        <v>16591</v>
      </c>
      <c r="D1152" s="128"/>
      <c r="E1152" s="129"/>
      <c r="F1152" s="129"/>
      <c r="G1152" s="129"/>
      <c r="H1152" s="129"/>
      <c r="I1152" s="129"/>
      <c r="J1152" s="129"/>
      <c r="K1152" s="130"/>
      <c r="L1152" s="2"/>
      <c r="M1152" s="2"/>
      <c r="N1152" s="58"/>
      <c r="O1152" s="81"/>
      <c r="P1152" s="185"/>
      <c r="Q1152" s="2"/>
      <c r="R1152" s="2"/>
      <c r="S1152" s="44"/>
      <c r="T1152" s="43"/>
      <c r="U1152" s="8"/>
      <c r="V1152" s="8"/>
      <c r="W1152" s="8"/>
      <c r="X1152" s="8"/>
      <c r="Y1152" s="180"/>
      <c r="Z1152" s="73"/>
      <c r="AA1152" s="232"/>
      <c r="AB1152" s="72"/>
      <c r="AC1152" s="145"/>
      <c r="AD1152" s="71"/>
      <c r="AE1152" s="308"/>
      <c r="AF1152" s="225" t="s">
        <v>7391</v>
      </c>
      <c r="AG1152" s="103" t="s">
        <v>7390</v>
      </c>
      <c r="AH1152" s="162">
        <v>0.5</v>
      </c>
      <c r="AI1152" s="270"/>
      <c r="AJ1152" s="144"/>
      <c r="AK1152" s="150"/>
      <c r="AL1152" s="105">
        <f>ROUND(ROUND(ROUND(P1147*Y1148,0)*$AD$1019,0)*AH1152-AJ1150,0)</f>
        <v>160</v>
      </c>
      <c r="AM1152" s="66"/>
    </row>
    <row r="1153" spans="1:39" ht="16.75" customHeight="1" x14ac:dyDescent="0.3">
      <c r="A1153" s="11">
        <v>33</v>
      </c>
      <c r="B1153" s="14" t="s">
        <v>6135</v>
      </c>
      <c r="C1153" s="10" t="s">
        <v>16590</v>
      </c>
      <c r="D1153" s="45"/>
      <c r="E1153" s="2"/>
      <c r="F1153" s="2"/>
      <c r="G1153" s="2"/>
      <c r="H1153" s="2"/>
      <c r="I1153" s="2"/>
      <c r="J1153" s="2"/>
      <c r="K1153" s="44"/>
      <c r="L1153" s="2"/>
      <c r="M1153" s="2"/>
      <c r="N1153" s="58"/>
      <c r="O1153" s="81"/>
      <c r="P1153" s="185"/>
      <c r="Q1153" s="2"/>
      <c r="R1153" s="2"/>
      <c r="S1153" s="44"/>
      <c r="T1153" s="281" t="s">
        <v>13491</v>
      </c>
      <c r="U1153" s="282"/>
      <c r="V1153" s="282"/>
      <c r="W1153" s="282"/>
      <c r="X1153" s="2"/>
      <c r="Y1153" s="145"/>
      <c r="Z1153" s="71"/>
      <c r="AA1153" s="232"/>
      <c r="AB1153" s="72"/>
      <c r="AC1153" s="145"/>
      <c r="AD1153" s="71"/>
      <c r="AE1153" s="36"/>
      <c r="AF1153" s="194"/>
      <c r="AG1153" s="7"/>
      <c r="AH1153" s="7"/>
      <c r="AI1153" s="36"/>
      <c r="AJ1153" s="7"/>
      <c r="AK1153" s="37"/>
      <c r="AL1153" s="98">
        <f>ROUND(ROUND(P1147*Y1154,0)*$AD$1019,0)</f>
        <v>337</v>
      </c>
      <c r="AM1153" s="66"/>
    </row>
    <row r="1154" spans="1:39" ht="16.75" customHeight="1" x14ac:dyDescent="0.3">
      <c r="A1154" s="99">
        <v>33</v>
      </c>
      <c r="B1154" s="100" t="s">
        <v>6134</v>
      </c>
      <c r="C1154" s="192" t="s">
        <v>16589</v>
      </c>
      <c r="D1154" s="45"/>
      <c r="E1154" s="2"/>
      <c r="F1154" s="2"/>
      <c r="G1154" s="2"/>
      <c r="H1154" s="2"/>
      <c r="I1154" s="2"/>
      <c r="J1154" s="2"/>
      <c r="K1154" s="44"/>
      <c r="L1154" s="2"/>
      <c r="M1154" s="2"/>
      <c r="N1154" s="58"/>
      <c r="O1154" s="81"/>
      <c r="P1154" s="185"/>
      <c r="Q1154" s="2"/>
      <c r="R1154" s="2"/>
      <c r="S1154" s="44"/>
      <c r="T1154" s="284" t="s">
        <v>7405</v>
      </c>
      <c r="U1154" s="285"/>
      <c r="V1154" s="285"/>
      <c r="W1154" s="285"/>
      <c r="X1154" s="136" t="s">
        <v>7404</v>
      </c>
      <c r="Y1154" s="273">
        <v>0.95</v>
      </c>
      <c r="Z1154" s="274"/>
      <c r="AA1154" s="233"/>
      <c r="AB1154" s="156"/>
      <c r="AC1154" s="155"/>
      <c r="AD1154" s="157"/>
      <c r="AE1154" s="307" t="s">
        <v>12369</v>
      </c>
      <c r="AF1154" s="225" t="s">
        <v>7358</v>
      </c>
      <c r="AG1154" s="103" t="s">
        <v>7390</v>
      </c>
      <c r="AH1154" s="162">
        <v>0.7</v>
      </c>
      <c r="AI1154" s="162"/>
      <c r="AJ1154" s="162"/>
      <c r="AK1154" s="163"/>
      <c r="AL1154" s="105">
        <f>ROUND(ROUND(ROUND(P1147*Y1154,0)*$AD$1019,0)*AH1154,0)</f>
        <v>236</v>
      </c>
      <c r="AM1154" s="66"/>
    </row>
    <row r="1155" spans="1:39" ht="16.75" customHeight="1" x14ac:dyDescent="0.3">
      <c r="A1155" s="99">
        <v>33</v>
      </c>
      <c r="B1155" s="100" t="s">
        <v>6133</v>
      </c>
      <c r="C1155" s="192" t="s">
        <v>16588</v>
      </c>
      <c r="D1155" s="128"/>
      <c r="E1155" s="129"/>
      <c r="F1155" s="129"/>
      <c r="G1155" s="129"/>
      <c r="H1155" s="129"/>
      <c r="I1155" s="129"/>
      <c r="J1155" s="129"/>
      <c r="K1155" s="130"/>
      <c r="L1155" s="2"/>
      <c r="M1155" s="2"/>
      <c r="N1155" s="58"/>
      <c r="O1155" s="81"/>
      <c r="P1155" s="185"/>
      <c r="Q1155" s="2"/>
      <c r="R1155" s="2"/>
      <c r="S1155" s="44"/>
      <c r="T1155" s="284"/>
      <c r="U1155" s="285"/>
      <c r="V1155" s="285"/>
      <c r="W1155" s="285"/>
      <c r="X1155" s="2"/>
      <c r="Y1155" s="145"/>
      <c r="Z1155" s="71"/>
      <c r="AA1155" s="232"/>
      <c r="AB1155" s="72"/>
      <c r="AC1155" s="145"/>
      <c r="AD1155" s="71"/>
      <c r="AE1155" s="308"/>
      <c r="AF1155" s="225" t="s">
        <v>7391</v>
      </c>
      <c r="AG1155" s="103" t="s">
        <v>7390</v>
      </c>
      <c r="AH1155" s="162">
        <v>0.5</v>
      </c>
      <c r="AI1155" s="162"/>
      <c r="AJ1155" s="162"/>
      <c r="AK1155" s="163"/>
      <c r="AL1155" s="105">
        <f>ROUND(ROUND(ROUND(P1147*Y1154,0)*$AD$1019,0)*AH1155,0)</f>
        <v>169</v>
      </c>
      <c r="AM1155" s="66"/>
    </row>
    <row r="1156" spans="1:39" ht="16.75" customHeight="1" x14ac:dyDescent="0.3">
      <c r="A1156" s="11">
        <v>33</v>
      </c>
      <c r="B1156" s="14" t="s">
        <v>6132</v>
      </c>
      <c r="C1156" s="10" t="s">
        <v>16587</v>
      </c>
      <c r="D1156" s="128"/>
      <c r="E1156" s="129"/>
      <c r="F1156" s="129"/>
      <c r="G1156" s="129"/>
      <c r="H1156" s="129"/>
      <c r="I1156" s="129"/>
      <c r="J1156" s="129"/>
      <c r="K1156" s="130"/>
      <c r="L1156" s="2"/>
      <c r="M1156" s="2"/>
      <c r="N1156" s="58"/>
      <c r="O1156" s="81"/>
      <c r="P1156" s="185"/>
      <c r="Q1156" s="2"/>
      <c r="R1156" s="2"/>
      <c r="S1156" s="44"/>
      <c r="T1156" s="45"/>
      <c r="U1156" s="2"/>
      <c r="V1156" s="2"/>
      <c r="W1156" s="2"/>
      <c r="X1156" s="2"/>
      <c r="Y1156" s="145"/>
      <c r="Z1156" s="71"/>
      <c r="AA1156" s="232"/>
      <c r="AB1156" s="72"/>
      <c r="AC1156" s="145"/>
      <c r="AD1156" s="71"/>
      <c r="AE1156" s="36"/>
      <c r="AF1156" s="201"/>
      <c r="AG1156" s="55"/>
      <c r="AH1156" s="141"/>
      <c r="AI1156" s="268" t="s">
        <v>7356</v>
      </c>
      <c r="AJ1156" s="53">
        <v>5</v>
      </c>
      <c r="AK1156" s="181" t="s">
        <v>7357</v>
      </c>
      <c r="AL1156" s="98">
        <f>ROUND(ROUND(P1147*Y1154,0)*$AD$1019-AJ1156,0)</f>
        <v>332</v>
      </c>
      <c r="AM1156" s="66"/>
    </row>
    <row r="1157" spans="1:39" ht="16.75" customHeight="1" x14ac:dyDescent="0.3">
      <c r="A1157" s="99">
        <v>33</v>
      </c>
      <c r="B1157" s="100" t="s">
        <v>6131</v>
      </c>
      <c r="C1157" s="192" t="s">
        <v>16586</v>
      </c>
      <c r="D1157" s="128"/>
      <c r="E1157" s="129"/>
      <c r="F1157" s="129"/>
      <c r="G1157" s="129"/>
      <c r="H1157" s="129"/>
      <c r="I1157" s="129"/>
      <c r="J1157" s="129"/>
      <c r="K1157" s="130"/>
      <c r="L1157" s="2"/>
      <c r="M1157" s="2"/>
      <c r="N1157" s="58"/>
      <c r="O1157" s="81"/>
      <c r="P1157" s="185"/>
      <c r="Q1157" s="2"/>
      <c r="R1157" s="2"/>
      <c r="S1157" s="44"/>
      <c r="T1157" s="45"/>
      <c r="U1157" s="2"/>
      <c r="V1157" s="2"/>
      <c r="W1157" s="2"/>
      <c r="X1157" s="2"/>
      <c r="Y1157" s="145"/>
      <c r="Z1157" s="71"/>
      <c r="AA1157" s="232"/>
      <c r="AB1157" s="72"/>
      <c r="AC1157" s="145"/>
      <c r="AD1157" s="71"/>
      <c r="AE1157" s="307" t="s">
        <v>12369</v>
      </c>
      <c r="AF1157" s="225" t="s">
        <v>7358</v>
      </c>
      <c r="AG1157" s="103" t="s">
        <v>7390</v>
      </c>
      <c r="AH1157" s="162">
        <v>0.7</v>
      </c>
      <c r="AI1157" s="269"/>
      <c r="AJ1157" s="136"/>
      <c r="AK1157" s="75"/>
      <c r="AL1157" s="105">
        <f>ROUND(ROUND(ROUND(P1147*Y1154,0)*$AD$1019,0)*AH1157-AJ1156,0)</f>
        <v>231</v>
      </c>
      <c r="AM1157" s="66"/>
    </row>
    <row r="1158" spans="1:39" ht="16.75" customHeight="1" x14ac:dyDescent="0.3">
      <c r="A1158" s="99">
        <v>33</v>
      </c>
      <c r="B1158" s="100" t="s">
        <v>6130</v>
      </c>
      <c r="C1158" s="192" t="s">
        <v>16585</v>
      </c>
      <c r="D1158" s="128"/>
      <c r="E1158" s="129"/>
      <c r="F1158" s="129"/>
      <c r="G1158" s="129"/>
      <c r="H1158" s="129"/>
      <c r="I1158" s="129"/>
      <c r="J1158" s="129"/>
      <c r="K1158" s="130"/>
      <c r="L1158" s="2"/>
      <c r="M1158" s="2"/>
      <c r="N1158" s="58"/>
      <c r="O1158" s="81"/>
      <c r="P1158" s="185"/>
      <c r="Q1158" s="2"/>
      <c r="R1158" s="2"/>
      <c r="S1158" s="44"/>
      <c r="T1158" s="43"/>
      <c r="U1158" s="8"/>
      <c r="V1158" s="8"/>
      <c r="W1158" s="8"/>
      <c r="X1158" s="8"/>
      <c r="Y1158" s="180"/>
      <c r="Z1158" s="73"/>
      <c r="AA1158" s="232"/>
      <c r="AB1158" s="72"/>
      <c r="AC1158" s="145"/>
      <c r="AD1158" s="71"/>
      <c r="AE1158" s="308"/>
      <c r="AF1158" s="225" t="s">
        <v>7391</v>
      </c>
      <c r="AG1158" s="103" t="s">
        <v>7390</v>
      </c>
      <c r="AH1158" s="162">
        <v>0.5</v>
      </c>
      <c r="AI1158" s="270"/>
      <c r="AJ1158" s="144"/>
      <c r="AK1158" s="150"/>
      <c r="AL1158" s="105">
        <f>ROUND(ROUND(ROUND(P1147*Y1154,0)*$AD$1019,0)*AH1158-AJ1156,0)</f>
        <v>164</v>
      </c>
      <c r="AM1158" s="66"/>
    </row>
    <row r="1159" spans="1:39" ht="16.75" customHeight="1" x14ac:dyDescent="0.3">
      <c r="A1159" s="11">
        <v>33</v>
      </c>
      <c r="B1159" s="14" t="s">
        <v>6129</v>
      </c>
      <c r="C1159" s="10" t="s">
        <v>16584</v>
      </c>
      <c r="D1159" s="45"/>
      <c r="E1159" s="2"/>
      <c r="F1159" s="2"/>
      <c r="G1159" s="2"/>
      <c r="H1159" s="2"/>
      <c r="I1159" s="2"/>
      <c r="J1159" s="2"/>
      <c r="K1159" s="44"/>
      <c r="L1159" s="2"/>
      <c r="M1159" s="2"/>
      <c r="N1159" s="58"/>
      <c r="O1159" s="81"/>
      <c r="P1159" s="167" t="s">
        <v>7398</v>
      </c>
      <c r="Q1159" s="36"/>
      <c r="R1159" s="36"/>
      <c r="S1159" s="50"/>
      <c r="T1159" s="49"/>
      <c r="U1159" s="36"/>
      <c r="V1159" s="36"/>
      <c r="W1159" s="36"/>
      <c r="X1159" s="36"/>
      <c r="Y1159" s="217"/>
      <c r="Z1159" s="50"/>
      <c r="AA1159" s="12"/>
      <c r="AB1159" s="45"/>
      <c r="AC1159" s="2"/>
      <c r="AD1159" s="44"/>
      <c r="AE1159" s="36"/>
      <c r="AF1159" s="53"/>
      <c r="AG1159" s="36"/>
      <c r="AH1159" s="36"/>
      <c r="AI1159" s="36"/>
      <c r="AJ1159" s="36"/>
      <c r="AK1159" s="50"/>
      <c r="AL1159" s="98">
        <f>ROUND(P1165*$AD$1019,0)</f>
        <v>313</v>
      </c>
      <c r="AM1159" s="16"/>
    </row>
    <row r="1160" spans="1:39" ht="16.75" customHeight="1" x14ac:dyDescent="0.3">
      <c r="A1160" s="99">
        <v>33</v>
      </c>
      <c r="B1160" s="100" t="s">
        <v>6128</v>
      </c>
      <c r="C1160" s="192" t="s">
        <v>16583</v>
      </c>
      <c r="D1160" s="45"/>
      <c r="E1160" s="2"/>
      <c r="F1160" s="2"/>
      <c r="G1160" s="2"/>
      <c r="H1160" s="2"/>
      <c r="I1160" s="2"/>
      <c r="J1160" s="2"/>
      <c r="K1160" s="44"/>
      <c r="L1160" s="2"/>
      <c r="M1160" s="2"/>
      <c r="N1160" s="58"/>
      <c r="O1160" s="81"/>
      <c r="P1160" s="185"/>
      <c r="Q1160" s="2"/>
      <c r="R1160" s="2"/>
      <c r="S1160" s="44"/>
      <c r="T1160" s="45"/>
      <c r="U1160" s="2"/>
      <c r="V1160" s="2"/>
      <c r="W1160" s="2"/>
      <c r="X1160" s="2"/>
      <c r="Y1160" s="145"/>
      <c r="Z1160" s="71"/>
      <c r="AA1160" s="232"/>
      <c r="AB1160" s="72"/>
      <c r="AC1160" s="145"/>
      <c r="AD1160" s="71"/>
      <c r="AE1160" s="307" t="s">
        <v>12369</v>
      </c>
      <c r="AF1160" s="225" t="s">
        <v>7358</v>
      </c>
      <c r="AG1160" s="103" t="s">
        <v>7390</v>
      </c>
      <c r="AH1160" s="162">
        <v>0.7</v>
      </c>
      <c r="AI1160" s="162"/>
      <c r="AJ1160" s="162"/>
      <c r="AK1160" s="163"/>
      <c r="AL1160" s="105">
        <f>ROUND(ROUND(P1165*$AD$1019,0)*AH1160,0)</f>
        <v>219</v>
      </c>
      <c r="AM1160" s="16"/>
    </row>
    <row r="1161" spans="1:39" ht="16.75" customHeight="1" x14ac:dyDescent="0.3">
      <c r="A1161" s="99">
        <v>33</v>
      </c>
      <c r="B1161" s="100" t="s">
        <v>6127</v>
      </c>
      <c r="C1161" s="192" t="s">
        <v>16582</v>
      </c>
      <c r="D1161" s="128"/>
      <c r="E1161" s="129"/>
      <c r="F1161" s="129"/>
      <c r="G1161" s="129"/>
      <c r="H1161" s="129"/>
      <c r="I1161" s="129"/>
      <c r="J1161" s="129"/>
      <c r="K1161" s="130"/>
      <c r="L1161" s="2"/>
      <c r="M1161" s="2"/>
      <c r="N1161" s="58"/>
      <c r="O1161" s="81"/>
      <c r="P1161" s="185"/>
      <c r="Q1161" s="2"/>
      <c r="R1161" s="2"/>
      <c r="S1161" s="44"/>
      <c r="T1161" s="45"/>
      <c r="U1161" s="2"/>
      <c r="V1161" s="2"/>
      <c r="W1161" s="2"/>
      <c r="X1161" s="2"/>
      <c r="Y1161" s="145"/>
      <c r="Z1161" s="71"/>
      <c r="AA1161" s="232"/>
      <c r="AB1161" s="72"/>
      <c r="AC1161" s="145"/>
      <c r="AD1161" s="71"/>
      <c r="AE1161" s="308"/>
      <c r="AF1161" s="225" t="s">
        <v>7391</v>
      </c>
      <c r="AG1161" s="103" t="s">
        <v>7390</v>
      </c>
      <c r="AH1161" s="162">
        <v>0.5</v>
      </c>
      <c r="AI1161" s="162"/>
      <c r="AJ1161" s="162"/>
      <c r="AK1161" s="163"/>
      <c r="AL1161" s="105">
        <f>ROUND(ROUND(P1165*$AD$1019,0)*AH1161,0)</f>
        <v>157</v>
      </c>
      <c r="AM1161" s="66"/>
    </row>
    <row r="1162" spans="1:39" ht="16.75" customHeight="1" x14ac:dyDescent="0.3">
      <c r="A1162" s="11">
        <v>33</v>
      </c>
      <c r="B1162" s="14" t="s">
        <v>6126</v>
      </c>
      <c r="C1162" s="10" t="s">
        <v>16581</v>
      </c>
      <c r="D1162" s="128"/>
      <c r="E1162" s="129"/>
      <c r="F1162" s="129"/>
      <c r="G1162" s="129"/>
      <c r="H1162" s="129"/>
      <c r="I1162" s="129"/>
      <c r="J1162" s="129"/>
      <c r="K1162" s="130"/>
      <c r="L1162" s="2"/>
      <c r="M1162" s="2"/>
      <c r="N1162" s="58"/>
      <c r="O1162" s="81"/>
      <c r="P1162" s="185"/>
      <c r="Q1162" s="2"/>
      <c r="R1162" s="2"/>
      <c r="S1162" s="44"/>
      <c r="T1162" s="45"/>
      <c r="U1162" s="2"/>
      <c r="V1162" s="2"/>
      <c r="W1162" s="2"/>
      <c r="X1162" s="2"/>
      <c r="Y1162" s="145"/>
      <c r="Z1162" s="71"/>
      <c r="AA1162" s="232"/>
      <c r="AB1162" s="72"/>
      <c r="AC1162" s="145"/>
      <c r="AD1162" s="71"/>
      <c r="AE1162" s="36"/>
      <c r="AF1162" s="201"/>
      <c r="AG1162" s="55"/>
      <c r="AH1162" s="141"/>
      <c r="AI1162" s="268" t="s">
        <v>7356</v>
      </c>
      <c r="AJ1162" s="53">
        <v>5</v>
      </c>
      <c r="AK1162" s="181" t="s">
        <v>7357</v>
      </c>
      <c r="AL1162" s="98">
        <f>ROUND(P1165*$AD$1019-AJ1162,0)</f>
        <v>308</v>
      </c>
      <c r="AM1162" s="66"/>
    </row>
    <row r="1163" spans="1:39" ht="16.75" customHeight="1" x14ac:dyDescent="0.3">
      <c r="A1163" s="99">
        <v>33</v>
      </c>
      <c r="B1163" s="100" t="s">
        <v>6125</v>
      </c>
      <c r="C1163" s="192" t="s">
        <v>16580</v>
      </c>
      <c r="D1163" s="128"/>
      <c r="E1163" s="129"/>
      <c r="F1163" s="129"/>
      <c r="G1163" s="129"/>
      <c r="H1163" s="129"/>
      <c r="I1163" s="129"/>
      <c r="J1163" s="129"/>
      <c r="K1163" s="130"/>
      <c r="L1163" s="2"/>
      <c r="M1163" s="2"/>
      <c r="N1163" s="58"/>
      <c r="O1163" s="81"/>
      <c r="P1163" s="185"/>
      <c r="Q1163" s="2"/>
      <c r="R1163" s="2"/>
      <c r="S1163" s="44"/>
      <c r="T1163" s="45"/>
      <c r="U1163" s="2"/>
      <c r="V1163" s="2"/>
      <c r="W1163" s="2"/>
      <c r="X1163" s="2"/>
      <c r="Y1163" s="145"/>
      <c r="Z1163" s="71"/>
      <c r="AA1163" s="232"/>
      <c r="AB1163" s="72"/>
      <c r="AC1163" s="145"/>
      <c r="AD1163" s="71"/>
      <c r="AE1163" s="307" t="s">
        <v>12369</v>
      </c>
      <c r="AF1163" s="225" t="s">
        <v>7358</v>
      </c>
      <c r="AG1163" s="103" t="s">
        <v>7390</v>
      </c>
      <c r="AH1163" s="162">
        <v>0.7</v>
      </c>
      <c r="AI1163" s="269"/>
      <c r="AJ1163" s="136"/>
      <c r="AK1163" s="75"/>
      <c r="AL1163" s="105">
        <f>ROUND(ROUND(P1165*$AD$1019,0)*AH1163-AJ1162,0)</f>
        <v>214</v>
      </c>
      <c r="AM1163" s="66"/>
    </row>
    <row r="1164" spans="1:39" ht="16.75" customHeight="1" x14ac:dyDescent="0.3">
      <c r="A1164" s="99">
        <v>33</v>
      </c>
      <c r="B1164" s="100" t="s">
        <v>6124</v>
      </c>
      <c r="C1164" s="192" t="s">
        <v>16579</v>
      </c>
      <c r="D1164" s="128"/>
      <c r="E1164" s="129"/>
      <c r="F1164" s="129"/>
      <c r="G1164" s="129"/>
      <c r="H1164" s="129"/>
      <c r="I1164" s="129"/>
      <c r="J1164" s="129"/>
      <c r="K1164" s="130"/>
      <c r="L1164" s="2"/>
      <c r="M1164" s="2"/>
      <c r="N1164" s="58"/>
      <c r="O1164" s="81"/>
      <c r="P1164" s="185"/>
      <c r="Q1164" s="2"/>
      <c r="R1164" s="2"/>
      <c r="S1164" s="44"/>
      <c r="T1164" s="45"/>
      <c r="U1164" s="2"/>
      <c r="V1164" s="2"/>
      <c r="W1164" s="2"/>
      <c r="X1164" s="2"/>
      <c r="Y1164" s="145"/>
      <c r="Z1164" s="71"/>
      <c r="AA1164" s="232"/>
      <c r="AB1164" s="72"/>
      <c r="AC1164" s="145"/>
      <c r="AD1164" s="71"/>
      <c r="AE1164" s="308"/>
      <c r="AF1164" s="225" t="s">
        <v>7391</v>
      </c>
      <c r="AG1164" s="103" t="s">
        <v>7390</v>
      </c>
      <c r="AH1164" s="162">
        <v>0.5</v>
      </c>
      <c r="AI1164" s="270"/>
      <c r="AJ1164" s="144"/>
      <c r="AK1164" s="150"/>
      <c r="AL1164" s="105">
        <f>ROUND(ROUND(P1165*$AD$1019,0)*AH1164-AJ1162,0)</f>
        <v>152</v>
      </c>
      <c r="AM1164" s="66"/>
    </row>
    <row r="1165" spans="1:39" ht="16.75" customHeight="1" x14ac:dyDescent="0.3">
      <c r="A1165" s="11">
        <v>33</v>
      </c>
      <c r="B1165" s="14" t="s">
        <v>6123</v>
      </c>
      <c r="C1165" s="10" t="s">
        <v>16578</v>
      </c>
      <c r="D1165" s="45"/>
      <c r="E1165" s="2"/>
      <c r="F1165" s="2"/>
      <c r="G1165" s="2"/>
      <c r="H1165" s="2"/>
      <c r="I1165" s="2"/>
      <c r="J1165" s="2"/>
      <c r="K1165" s="44"/>
      <c r="L1165" s="2"/>
      <c r="M1165" s="2"/>
      <c r="N1165" s="58"/>
      <c r="O1165" s="81"/>
      <c r="P1165" s="271">
        <f>'21共同生活援助（日中支援型）'!P445</f>
        <v>626</v>
      </c>
      <c r="Q1165" s="272"/>
      <c r="R1165" s="2" t="s">
        <v>7388</v>
      </c>
      <c r="S1165" s="44"/>
      <c r="T1165" s="281" t="s">
        <v>7380</v>
      </c>
      <c r="U1165" s="282"/>
      <c r="V1165" s="282"/>
      <c r="W1165" s="282"/>
      <c r="X1165" s="36"/>
      <c r="Y1165" s="217"/>
      <c r="Z1165" s="74"/>
      <c r="AA1165" s="232"/>
      <c r="AB1165" s="72"/>
      <c r="AC1165" s="145"/>
      <c r="AD1165" s="71"/>
      <c r="AE1165" s="36"/>
      <c r="AF1165" s="194"/>
      <c r="AG1165" s="7"/>
      <c r="AH1165" s="7"/>
      <c r="AI1165" s="36"/>
      <c r="AJ1165" s="7"/>
      <c r="AK1165" s="37"/>
      <c r="AL1165" s="98">
        <f>ROUND(ROUND(P1165*Y1166,0)*$AD$1019,0)</f>
        <v>291</v>
      </c>
      <c r="AM1165" s="66"/>
    </row>
    <row r="1166" spans="1:39" ht="16.75" customHeight="1" x14ac:dyDescent="0.3">
      <c r="A1166" s="99">
        <v>33</v>
      </c>
      <c r="B1166" s="100" t="s">
        <v>6122</v>
      </c>
      <c r="C1166" s="192" t="s">
        <v>16577</v>
      </c>
      <c r="D1166" s="45"/>
      <c r="E1166" s="2"/>
      <c r="F1166" s="2"/>
      <c r="G1166" s="2"/>
      <c r="H1166" s="2"/>
      <c r="I1166" s="2"/>
      <c r="J1166" s="2"/>
      <c r="K1166" s="44"/>
      <c r="L1166" s="2"/>
      <c r="M1166" s="2"/>
      <c r="N1166" s="58"/>
      <c r="O1166" s="81"/>
      <c r="P1166" s="72"/>
      <c r="Q1166" s="145"/>
      <c r="R1166" s="2"/>
      <c r="S1166" s="44"/>
      <c r="T1166" s="284"/>
      <c r="U1166" s="285"/>
      <c r="V1166" s="285"/>
      <c r="W1166" s="285"/>
      <c r="X1166" s="136" t="s">
        <v>7404</v>
      </c>
      <c r="Y1166" s="273">
        <v>0.93</v>
      </c>
      <c r="Z1166" s="274"/>
      <c r="AA1166" s="233"/>
      <c r="AB1166" s="156"/>
      <c r="AC1166" s="155"/>
      <c r="AD1166" s="157"/>
      <c r="AE1166" s="307" t="s">
        <v>12369</v>
      </c>
      <c r="AF1166" s="225" t="s">
        <v>7358</v>
      </c>
      <c r="AG1166" s="103" t="s">
        <v>7390</v>
      </c>
      <c r="AH1166" s="162">
        <v>0.7</v>
      </c>
      <c r="AI1166" s="162"/>
      <c r="AJ1166" s="162"/>
      <c r="AK1166" s="163"/>
      <c r="AL1166" s="105">
        <f>ROUND(ROUND(ROUND(P1165*Y1166,0)*$AD$1019,0)*AH1166,0)</f>
        <v>204</v>
      </c>
      <c r="AM1166" s="66"/>
    </row>
    <row r="1167" spans="1:39" ht="16.75" customHeight="1" x14ac:dyDescent="0.3">
      <c r="A1167" s="99">
        <v>33</v>
      </c>
      <c r="B1167" s="100" t="s">
        <v>6121</v>
      </c>
      <c r="C1167" s="192" t="s">
        <v>16576</v>
      </c>
      <c r="D1167" s="128"/>
      <c r="E1167" s="129"/>
      <c r="F1167" s="129"/>
      <c r="G1167" s="129"/>
      <c r="H1167" s="129"/>
      <c r="I1167" s="129"/>
      <c r="J1167" s="129"/>
      <c r="K1167" s="130"/>
      <c r="L1167" s="2"/>
      <c r="M1167" s="2"/>
      <c r="N1167" s="58"/>
      <c r="O1167" s="81"/>
      <c r="P1167" s="185"/>
      <c r="Q1167" s="2"/>
      <c r="R1167" s="2"/>
      <c r="S1167" s="44"/>
      <c r="T1167" s="284"/>
      <c r="U1167" s="285"/>
      <c r="V1167" s="285"/>
      <c r="W1167" s="285"/>
      <c r="X1167" s="2"/>
      <c r="Y1167" s="145"/>
      <c r="Z1167" s="71"/>
      <c r="AA1167" s="232"/>
      <c r="AB1167" s="72"/>
      <c r="AC1167" s="145"/>
      <c r="AD1167" s="71"/>
      <c r="AE1167" s="308"/>
      <c r="AF1167" s="225" t="s">
        <v>7391</v>
      </c>
      <c r="AG1167" s="103" t="s">
        <v>7390</v>
      </c>
      <c r="AH1167" s="162">
        <v>0.5</v>
      </c>
      <c r="AI1167" s="162"/>
      <c r="AJ1167" s="162"/>
      <c r="AK1167" s="163"/>
      <c r="AL1167" s="105">
        <f>ROUND(ROUND(ROUND(P1165*Y1166,0)*$AD$1019,0)*AH1167,0)</f>
        <v>146</v>
      </c>
      <c r="AM1167" s="66"/>
    </row>
    <row r="1168" spans="1:39" ht="16.75" customHeight="1" x14ac:dyDescent="0.3">
      <c r="A1168" s="11">
        <v>33</v>
      </c>
      <c r="B1168" s="14" t="s">
        <v>6120</v>
      </c>
      <c r="C1168" s="10" t="s">
        <v>16575</v>
      </c>
      <c r="D1168" s="128"/>
      <c r="E1168" s="129"/>
      <c r="F1168" s="129"/>
      <c r="G1168" s="129"/>
      <c r="H1168" s="129"/>
      <c r="I1168" s="129"/>
      <c r="J1168" s="129"/>
      <c r="K1168" s="130"/>
      <c r="L1168" s="2"/>
      <c r="M1168" s="2"/>
      <c r="N1168" s="58"/>
      <c r="O1168" s="81"/>
      <c r="P1168" s="185"/>
      <c r="Q1168" s="2"/>
      <c r="R1168" s="2"/>
      <c r="S1168" s="44"/>
      <c r="T1168" s="45"/>
      <c r="U1168" s="2"/>
      <c r="V1168" s="2"/>
      <c r="W1168" s="2"/>
      <c r="X1168" s="2"/>
      <c r="Y1168" s="145"/>
      <c r="Z1168" s="71"/>
      <c r="AA1168" s="232"/>
      <c r="AB1168" s="72"/>
      <c r="AC1168" s="145"/>
      <c r="AD1168" s="71"/>
      <c r="AE1168" s="36"/>
      <c r="AF1168" s="201"/>
      <c r="AG1168" s="55"/>
      <c r="AH1168" s="141"/>
      <c r="AI1168" s="268" t="s">
        <v>7356</v>
      </c>
      <c r="AJ1168" s="53">
        <v>5</v>
      </c>
      <c r="AK1168" s="181" t="s">
        <v>7357</v>
      </c>
      <c r="AL1168" s="98">
        <f>ROUND(ROUND(P1165*Y1166,0)*$AD$1019-AJ1168,0)</f>
        <v>286</v>
      </c>
      <c r="AM1168" s="66"/>
    </row>
    <row r="1169" spans="1:39" ht="16.75" customHeight="1" x14ac:dyDescent="0.3">
      <c r="A1169" s="99">
        <v>33</v>
      </c>
      <c r="B1169" s="100" t="s">
        <v>6119</v>
      </c>
      <c r="C1169" s="192" t="s">
        <v>16574</v>
      </c>
      <c r="D1169" s="128"/>
      <c r="E1169" s="129"/>
      <c r="F1169" s="129"/>
      <c r="G1169" s="129"/>
      <c r="H1169" s="129"/>
      <c r="I1169" s="129"/>
      <c r="J1169" s="129"/>
      <c r="K1169" s="130"/>
      <c r="L1169" s="2"/>
      <c r="M1169" s="2"/>
      <c r="N1169" s="58"/>
      <c r="O1169" s="81"/>
      <c r="P1169" s="185"/>
      <c r="Q1169" s="2"/>
      <c r="R1169" s="2"/>
      <c r="S1169" s="44"/>
      <c r="T1169" s="45"/>
      <c r="U1169" s="2"/>
      <c r="V1169" s="2"/>
      <c r="W1169" s="2"/>
      <c r="X1169" s="2"/>
      <c r="Y1169" s="145"/>
      <c r="Z1169" s="71"/>
      <c r="AA1169" s="232"/>
      <c r="AB1169" s="72"/>
      <c r="AC1169" s="145"/>
      <c r="AD1169" s="71"/>
      <c r="AE1169" s="307" t="s">
        <v>12369</v>
      </c>
      <c r="AF1169" s="225" t="s">
        <v>7358</v>
      </c>
      <c r="AG1169" s="103" t="s">
        <v>7390</v>
      </c>
      <c r="AH1169" s="162">
        <v>0.7</v>
      </c>
      <c r="AI1169" s="269"/>
      <c r="AJ1169" s="136"/>
      <c r="AK1169" s="75"/>
      <c r="AL1169" s="105">
        <f>ROUND(ROUND(ROUND(P1165*Y1166,0)*$AD$1019,0)*AH1169-AJ1168,0)</f>
        <v>199</v>
      </c>
      <c r="AM1169" s="66"/>
    </row>
    <row r="1170" spans="1:39" ht="16.75" customHeight="1" x14ac:dyDescent="0.3">
      <c r="A1170" s="99">
        <v>33</v>
      </c>
      <c r="B1170" s="100" t="s">
        <v>6118</v>
      </c>
      <c r="C1170" s="192" t="s">
        <v>16573</v>
      </c>
      <c r="D1170" s="128"/>
      <c r="E1170" s="129"/>
      <c r="F1170" s="129"/>
      <c r="G1170" s="129"/>
      <c r="H1170" s="129"/>
      <c r="I1170" s="129"/>
      <c r="J1170" s="129"/>
      <c r="K1170" s="130"/>
      <c r="L1170" s="2"/>
      <c r="M1170" s="2"/>
      <c r="N1170" s="58"/>
      <c r="O1170" s="81"/>
      <c r="P1170" s="185"/>
      <c r="Q1170" s="2"/>
      <c r="R1170" s="2"/>
      <c r="S1170" s="44"/>
      <c r="T1170" s="43"/>
      <c r="U1170" s="8"/>
      <c r="V1170" s="8"/>
      <c r="W1170" s="8"/>
      <c r="X1170" s="8"/>
      <c r="Y1170" s="180"/>
      <c r="Z1170" s="73"/>
      <c r="AA1170" s="232"/>
      <c r="AB1170" s="72"/>
      <c r="AC1170" s="145"/>
      <c r="AD1170" s="71"/>
      <c r="AE1170" s="308"/>
      <c r="AF1170" s="225" t="s">
        <v>7391</v>
      </c>
      <c r="AG1170" s="103" t="s">
        <v>7390</v>
      </c>
      <c r="AH1170" s="162">
        <v>0.5</v>
      </c>
      <c r="AI1170" s="270"/>
      <c r="AJ1170" s="144"/>
      <c r="AK1170" s="150"/>
      <c r="AL1170" s="105">
        <f>ROUND(ROUND(ROUND(P1165*Y1166,0)*$AD$1019,0)*AH1170-AJ1168,0)</f>
        <v>141</v>
      </c>
      <c r="AM1170" s="66"/>
    </row>
    <row r="1171" spans="1:39" ht="16.75" customHeight="1" x14ac:dyDescent="0.3">
      <c r="A1171" s="11">
        <v>33</v>
      </c>
      <c r="B1171" s="14" t="s">
        <v>6117</v>
      </c>
      <c r="C1171" s="10" t="s">
        <v>16572</v>
      </c>
      <c r="D1171" s="45"/>
      <c r="E1171" s="2"/>
      <c r="F1171" s="2"/>
      <c r="G1171" s="2"/>
      <c r="H1171" s="2"/>
      <c r="I1171" s="2"/>
      <c r="J1171" s="2"/>
      <c r="K1171" s="44"/>
      <c r="L1171" s="2"/>
      <c r="M1171" s="2"/>
      <c r="N1171" s="58"/>
      <c r="O1171" s="81"/>
      <c r="P1171" s="185"/>
      <c r="Q1171" s="2"/>
      <c r="R1171" s="2"/>
      <c r="S1171" s="44"/>
      <c r="T1171" s="281" t="s">
        <v>13491</v>
      </c>
      <c r="U1171" s="282"/>
      <c r="V1171" s="282"/>
      <c r="W1171" s="282"/>
      <c r="X1171" s="2"/>
      <c r="Y1171" s="145"/>
      <c r="Z1171" s="71"/>
      <c r="AA1171" s="232"/>
      <c r="AB1171" s="72"/>
      <c r="AC1171" s="145"/>
      <c r="AD1171" s="71"/>
      <c r="AE1171" s="36"/>
      <c r="AF1171" s="194"/>
      <c r="AG1171" s="7"/>
      <c r="AH1171" s="7"/>
      <c r="AI1171" s="36"/>
      <c r="AJ1171" s="7"/>
      <c r="AK1171" s="37"/>
      <c r="AL1171" s="98">
        <f>ROUND(ROUND(P1165*Y1172,0)*$AD$1019,0)</f>
        <v>298</v>
      </c>
      <c r="AM1171" s="66"/>
    </row>
    <row r="1172" spans="1:39" ht="16.75" customHeight="1" x14ac:dyDescent="0.3">
      <c r="A1172" s="99">
        <v>33</v>
      </c>
      <c r="B1172" s="100" t="s">
        <v>6116</v>
      </c>
      <c r="C1172" s="192" t="s">
        <v>16571</v>
      </c>
      <c r="D1172" s="45"/>
      <c r="E1172" s="2"/>
      <c r="F1172" s="2"/>
      <c r="G1172" s="2"/>
      <c r="H1172" s="2"/>
      <c r="I1172" s="2"/>
      <c r="J1172" s="2"/>
      <c r="K1172" s="44"/>
      <c r="L1172" s="2"/>
      <c r="M1172" s="2"/>
      <c r="N1172" s="58"/>
      <c r="O1172" s="81"/>
      <c r="P1172" s="185"/>
      <c r="Q1172" s="2"/>
      <c r="R1172" s="2"/>
      <c r="S1172" s="44"/>
      <c r="T1172" s="284" t="s">
        <v>7405</v>
      </c>
      <c r="U1172" s="285"/>
      <c r="V1172" s="285"/>
      <c r="W1172" s="285"/>
      <c r="X1172" s="136" t="s">
        <v>7404</v>
      </c>
      <c r="Y1172" s="273">
        <v>0.95</v>
      </c>
      <c r="Z1172" s="274"/>
      <c r="AA1172" s="233"/>
      <c r="AB1172" s="156"/>
      <c r="AC1172" s="155"/>
      <c r="AD1172" s="157"/>
      <c r="AE1172" s="307" t="s">
        <v>12369</v>
      </c>
      <c r="AF1172" s="225" t="s">
        <v>7358</v>
      </c>
      <c r="AG1172" s="103" t="s">
        <v>7390</v>
      </c>
      <c r="AH1172" s="162">
        <v>0.7</v>
      </c>
      <c r="AI1172" s="162"/>
      <c r="AJ1172" s="162"/>
      <c r="AK1172" s="163"/>
      <c r="AL1172" s="105">
        <f>ROUND(ROUND(ROUND(P1165*Y1172,0)*$AD$1019,0)*AH1172,0)</f>
        <v>209</v>
      </c>
      <c r="AM1172" s="66"/>
    </row>
    <row r="1173" spans="1:39" ht="16.75" customHeight="1" x14ac:dyDescent="0.3">
      <c r="A1173" s="99">
        <v>33</v>
      </c>
      <c r="B1173" s="100" t="s">
        <v>6115</v>
      </c>
      <c r="C1173" s="192" t="s">
        <v>16570</v>
      </c>
      <c r="D1173" s="128"/>
      <c r="E1173" s="129"/>
      <c r="F1173" s="129"/>
      <c r="G1173" s="129"/>
      <c r="H1173" s="129"/>
      <c r="I1173" s="129"/>
      <c r="J1173" s="129"/>
      <c r="K1173" s="130"/>
      <c r="L1173" s="2"/>
      <c r="M1173" s="2"/>
      <c r="N1173" s="58"/>
      <c r="O1173" s="81"/>
      <c r="P1173" s="185"/>
      <c r="Q1173" s="2"/>
      <c r="R1173" s="2"/>
      <c r="S1173" s="44"/>
      <c r="T1173" s="284"/>
      <c r="U1173" s="285"/>
      <c r="V1173" s="285"/>
      <c r="W1173" s="285"/>
      <c r="X1173" s="2"/>
      <c r="Y1173" s="145"/>
      <c r="Z1173" s="71"/>
      <c r="AA1173" s="232"/>
      <c r="AB1173" s="72"/>
      <c r="AC1173" s="145"/>
      <c r="AD1173" s="71"/>
      <c r="AE1173" s="308"/>
      <c r="AF1173" s="225" t="s">
        <v>7391</v>
      </c>
      <c r="AG1173" s="103" t="s">
        <v>7390</v>
      </c>
      <c r="AH1173" s="162">
        <v>0.5</v>
      </c>
      <c r="AI1173" s="162"/>
      <c r="AJ1173" s="162"/>
      <c r="AK1173" s="163"/>
      <c r="AL1173" s="105">
        <f>ROUND(ROUND(ROUND(P1165*Y1172,0)*$AD$1019,0)*AH1173,0)</f>
        <v>149</v>
      </c>
      <c r="AM1173" s="66"/>
    </row>
    <row r="1174" spans="1:39" ht="16.75" customHeight="1" x14ac:dyDescent="0.3">
      <c r="A1174" s="11">
        <v>33</v>
      </c>
      <c r="B1174" s="14" t="s">
        <v>6114</v>
      </c>
      <c r="C1174" s="10" t="s">
        <v>16569</v>
      </c>
      <c r="D1174" s="128"/>
      <c r="E1174" s="129"/>
      <c r="F1174" s="129"/>
      <c r="G1174" s="129"/>
      <c r="H1174" s="129"/>
      <c r="I1174" s="129"/>
      <c r="J1174" s="129"/>
      <c r="K1174" s="130"/>
      <c r="L1174" s="2"/>
      <c r="M1174" s="2"/>
      <c r="N1174" s="58"/>
      <c r="O1174" s="81"/>
      <c r="P1174" s="185"/>
      <c r="Q1174" s="2"/>
      <c r="R1174" s="2"/>
      <c r="S1174" s="44"/>
      <c r="T1174" s="45"/>
      <c r="U1174" s="2"/>
      <c r="V1174" s="2"/>
      <c r="W1174" s="2"/>
      <c r="X1174" s="2"/>
      <c r="Y1174" s="145"/>
      <c r="Z1174" s="71"/>
      <c r="AA1174" s="232"/>
      <c r="AB1174" s="72"/>
      <c r="AC1174" s="145"/>
      <c r="AD1174" s="71"/>
      <c r="AE1174" s="36"/>
      <c r="AF1174" s="201"/>
      <c r="AG1174" s="55"/>
      <c r="AH1174" s="141"/>
      <c r="AI1174" s="268" t="s">
        <v>7356</v>
      </c>
      <c r="AJ1174" s="53">
        <v>5</v>
      </c>
      <c r="AK1174" s="181" t="s">
        <v>7357</v>
      </c>
      <c r="AL1174" s="98">
        <f>ROUND(ROUND(P1165*Y1172,0)*$AD$1019-AJ1174,0)</f>
        <v>293</v>
      </c>
      <c r="AM1174" s="66"/>
    </row>
    <row r="1175" spans="1:39" ht="16.75" customHeight="1" x14ac:dyDescent="0.3">
      <c r="A1175" s="99">
        <v>33</v>
      </c>
      <c r="B1175" s="100" t="s">
        <v>6113</v>
      </c>
      <c r="C1175" s="192" t="s">
        <v>16568</v>
      </c>
      <c r="D1175" s="128"/>
      <c r="E1175" s="129"/>
      <c r="F1175" s="129"/>
      <c r="G1175" s="129"/>
      <c r="H1175" s="129"/>
      <c r="I1175" s="129"/>
      <c r="J1175" s="129"/>
      <c r="K1175" s="130"/>
      <c r="L1175" s="2"/>
      <c r="M1175" s="2"/>
      <c r="N1175" s="58"/>
      <c r="O1175" s="81"/>
      <c r="P1175" s="185"/>
      <c r="Q1175" s="2"/>
      <c r="R1175" s="2"/>
      <c r="S1175" s="44"/>
      <c r="T1175" s="45"/>
      <c r="U1175" s="2"/>
      <c r="V1175" s="2"/>
      <c r="W1175" s="2"/>
      <c r="X1175" s="2"/>
      <c r="Y1175" s="145"/>
      <c r="Z1175" s="71"/>
      <c r="AA1175" s="232"/>
      <c r="AB1175" s="72"/>
      <c r="AC1175" s="145"/>
      <c r="AD1175" s="71"/>
      <c r="AE1175" s="307" t="s">
        <v>12369</v>
      </c>
      <c r="AF1175" s="225" t="s">
        <v>7358</v>
      </c>
      <c r="AG1175" s="103" t="s">
        <v>7390</v>
      </c>
      <c r="AH1175" s="162">
        <v>0.7</v>
      </c>
      <c r="AI1175" s="269"/>
      <c r="AJ1175" s="136"/>
      <c r="AK1175" s="75"/>
      <c r="AL1175" s="105">
        <f>ROUND(ROUND(ROUND(P1165*Y1172,0)*$AD$1019,0)*AH1175-AJ1174,0)</f>
        <v>204</v>
      </c>
      <c r="AM1175" s="66"/>
    </row>
    <row r="1176" spans="1:39" ht="16.75" customHeight="1" x14ac:dyDescent="0.3">
      <c r="A1176" s="99">
        <v>33</v>
      </c>
      <c r="B1176" s="100" t="s">
        <v>6112</v>
      </c>
      <c r="C1176" s="192" t="s">
        <v>16567</v>
      </c>
      <c r="D1176" s="128"/>
      <c r="E1176" s="129"/>
      <c r="F1176" s="129"/>
      <c r="G1176" s="129"/>
      <c r="H1176" s="129"/>
      <c r="I1176" s="129"/>
      <c r="J1176" s="129"/>
      <c r="K1176" s="130"/>
      <c r="L1176" s="2"/>
      <c r="M1176" s="2"/>
      <c r="N1176" s="58"/>
      <c r="O1176" s="81"/>
      <c r="P1176" s="185"/>
      <c r="Q1176" s="2"/>
      <c r="R1176" s="2"/>
      <c r="S1176" s="44"/>
      <c r="T1176" s="43"/>
      <c r="U1176" s="8"/>
      <c r="V1176" s="8"/>
      <c r="W1176" s="8"/>
      <c r="X1176" s="8"/>
      <c r="Y1176" s="180"/>
      <c r="Z1176" s="73"/>
      <c r="AA1176" s="232"/>
      <c r="AB1176" s="72"/>
      <c r="AC1176" s="145"/>
      <c r="AD1176" s="71"/>
      <c r="AE1176" s="308"/>
      <c r="AF1176" s="225" t="s">
        <v>7391</v>
      </c>
      <c r="AG1176" s="103" t="s">
        <v>7390</v>
      </c>
      <c r="AH1176" s="162">
        <v>0.5</v>
      </c>
      <c r="AI1176" s="270"/>
      <c r="AJ1176" s="144"/>
      <c r="AK1176" s="150"/>
      <c r="AL1176" s="105">
        <f>ROUND(ROUND(ROUND(P1165*Y1172,0)*$AD$1019,0)*AH1176-AJ1174,0)</f>
        <v>144</v>
      </c>
      <c r="AM1176" s="66"/>
    </row>
    <row r="1177" spans="1:39" ht="16.75" customHeight="1" x14ac:dyDescent="0.3">
      <c r="A1177" s="11">
        <v>33</v>
      </c>
      <c r="B1177" s="14" t="s">
        <v>6111</v>
      </c>
      <c r="C1177" s="10" t="s">
        <v>16566</v>
      </c>
      <c r="D1177" s="45"/>
      <c r="E1177" s="2"/>
      <c r="F1177" s="2"/>
      <c r="G1177" s="2"/>
      <c r="H1177" s="2"/>
      <c r="I1177" s="2"/>
      <c r="J1177" s="2"/>
      <c r="K1177" s="44"/>
      <c r="L1177" s="2"/>
      <c r="M1177" s="2"/>
      <c r="N1177" s="58"/>
      <c r="O1177" s="81"/>
      <c r="P1177" s="167" t="s">
        <v>12784</v>
      </c>
      <c r="Q1177" s="36"/>
      <c r="R1177" s="36"/>
      <c r="S1177" s="50"/>
      <c r="T1177" s="49"/>
      <c r="U1177" s="36"/>
      <c r="V1177" s="36"/>
      <c r="W1177" s="36"/>
      <c r="X1177" s="36"/>
      <c r="Y1177" s="217"/>
      <c r="Z1177" s="50"/>
      <c r="AA1177" s="12"/>
      <c r="AB1177" s="45"/>
      <c r="AC1177" s="2"/>
      <c r="AD1177" s="44"/>
      <c r="AE1177" s="36"/>
      <c r="AF1177" s="53"/>
      <c r="AG1177" s="36"/>
      <c r="AH1177" s="36"/>
      <c r="AI1177" s="36"/>
      <c r="AJ1177" s="36"/>
      <c r="AK1177" s="50"/>
      <c r="AL1177" s="98">
        <f>ROUND(P1183*$AD$1019,0)</f>
        <v>270</v>
      </c>
      <c r="AM1177" s="16"/>
    </row>
    <row r="1178" spans="1:39" ht="16.75" customHeight="1" x14ac:dyDescent="0.3">
      <c r="A1178" s="99">
        <v>33</v>
      </c>
      <c r="B1178" s="100" t="s">
        <v>6110</v>
      </c>
      <c r="C1178" s="192" t="s">
        <v>16565</v>
      </c>
      <c r="D1178" s="45"/>
      <c r="E1178" s="2"/>
      <c r="F1178" s="2"/>
      <c r="G1178" s="2"/>
      <c r="H1178" s="2"/>
      <c r="I1178" s="2"/>
      <c r="J1178" s="2"/>
      <c r="K1178" s="44"/>
      <c r="L1178" s="2"/>
      <c r="M1178" s="2"/>
      <c r="N1178" s="58"/>
      <c r="O1178" s="81"/>
      <c r="P1178" s="185"/>
      <c r="Q1178" s="2"/>
      <c r="R1178" s="2"/>
      <c r="S1178" s="44"/>
      <c r="T1178" s="45"/>
      <c r="U1178" s="2"/>
      <c r="V1178" s="2"/>
      <c r="W1178" s="2"/>
      <c r="X1178" s="2"/>
      <c r="Y1178" s="145"/>
      <c r="Z1178" s="71"/>
      <c r="AA1178" s="232"/>
      <c r="AB1178" s="72"/>
      <c r="AC1178" s="145"/>
      <c r="AD1178" s="71"/>
      <c r="AE1178" s="307" t="s">
        <v>12369</v>
      </c>
      <c r="AF1178" s="225" t="s">
        <v>7358</v>
      </c>
      <c r="AG1178" s="103" t="s">
        <v>7390</v>
      </c>
      <c r="AH1178" s="162">
        <v>0.7</v>
      </c>
      <c r="AI1178" s="162"/>
      <c r="AJ1178" s="162"/>
      <c r="AK1178" s="163"/>
      <c r="AL1178" s="105">
        <f>ROUND(ROUND(P1183*$AD$1019,0)*AH1178,0)</f>
        <v>189</v>
      </c>
      <c r="AM1178" s="16"/>
    </row>
    <row r="1179" spans="1:39" ht="16.75" customHeight="1" x14ac:dyDescent="0.3">
      <c r="A1179" s="99">
        <v>33</v>
      </c>
      <c r="B1179" s="100" t="s">
        <v>6109</v>
      </c>
      <c r="C1179" s="192" t="s">
        <v>16564</v>
      </c>
      <c r="D1179" s="128"/>
      <c r="E1179" s="129"/>
      <c r="F1179" s="129"/>
      <c r="G1179" s="129"/>
      <c r="H1179" s="129"/>
      <c r="I1179" s="129"/>
      <c r="J1179" s="129"/>
      <c r="K1179" s="130"/>
      <c r="L1179" s="2"/>
      <c r="M1179" s="2"/>
      <c r="N1179" s="58"/>
      <c r="O1179" s="81"/>
      <c r="P1179" s="185"/>
      <c r="Q1179" s="2"/>
      <c r="R1179" s="2"/>
      <c r="S1179" s="44"/>
      <c r="T1179" s="45"/>
      <c r="U1179" s="2"/>
      <c r="V1179" s="2"/>
      <c r="W1179" s="2"/>
      <c r="X1179" s="2"/>
      <c r="Y1179" s="145"/>
      <c r="Z1179" s="71"/>
      <c r="AA1179" s="232"/>
      <c r="AB1179" s="72"/>
      <c r="AC1179" s="145"/>
      <c r="AD1179" s="71"/>
      <c r="AE1179" s="308"/>
      <c r="AF1179" s="225" t="s">
        <v>7391</v>
      </c>
      <c r="AG1179" s="103" t="s">
        <v>7390</v>
      </c>
      <c r="AH1179" s="162">
        <v>0.5</v>
      </c>
      <c r="AI1179" s="162"/>
      <c r="AJ1179" s="162"/>
      <c r="AK1179" s="163"/>
      <c r="AL1179" s="105">
        <f>ROUND(ROUND(P1183*$AD$1019,0)*AH1179,0)</f>
        <v>135</v>
      </c>
      <c r="AM1179" s="66"/>
    </row>
    <row r="1180" spans="1:39" ht="16.75" customHeight="1" x14ac:dyDescent="0.3">
      <c r="A1180" s="11">
        <v>33</v>
      </c>
      <c r="B1180" s="14" t="s">
        <v>6108</v>
      </c>
      <c r="C1180" s="10" t="s">
        <v>16563</v>
      </c>
      <c r="D1180" s="128"/>
      <c r="E1180" s="129"/>
      <c r="F1180" s="129"/>
      <c r="G1180" s="129"/>
      <c r="H1180" s="129"/>
      <c r="I1180" s="129"/>
      <c r="J1180" s="129"/>
      <c r="K1180" s="130"/>
      <c r="L1180" s="2"/>
      <c r="M1180" s="2"/>
      <c r="N1180" s="58"/>
      <c r="O1180" s="81"/>
      <c r="P1180" s="185"/>
      <c r="Q1180" s="2"/>
      <c r="R1180" s="2"/>
      <c r="S1180" s="44"/>
      <c r="T1180" s="45"/>
      <c r="U1180" s="2"/>
      <c r="V1180" s="2"/>
      <c r="W1180" s="2"/>
      <c r="X1180" s="2"/>
      <c r="Y1180" s="145"/>
      <c r="Z1180" s="71"/>
      <c r="AA1180" s="232"/>
      <c r="AB1180" s="72"/>
      <c r="AC1180" s="145"/>
      <c r="AD1180" s="71"/>
      <c r="AE1180" s="36"/>
      <c r="AF1180" s="201"/>
      <c r="AG1180" s="55"/>
      <c r="AH1180" s="141"/>
      <c r="AI1180" s="268" t="s">
        <v>7356</v>
      </c>
      <c r="AJ1180" s="53">
        <v>5</v>
      </c>
      <c r="AK1180" s="181" t="s">
        <v>7357</v>
      </c>
      <c r="AL1180" s="98">
        <f>ROUND(P1183*$AD$1019-AJ1180,0)</f>
        <v>265</v>
      </c>
      <c r="AM1180" s="66"/>
    </row>
    <row r="1181" spans="1:39" ht="16.75" customHeight="1" x14ac:dyDescent="0.3">
      <c r="A1181" s="99">
        <v>33</v>
      </c>
      <c r="B1181" s="100" t="s">
        <v>6107</v>
      </c>
      <c r="C1181" s="192" t="s">
        <v>16562</v>
      </c>
      <c r="D1181" s="128"/>
      <c r="E1181" s="129"/>
      <c r="F1181" s="129"/>
      <c r="G1181" s="129"/>
      <c r="H1181" s="129"/>
      <c r="I1181" s="129"/>
      <c r="J1181" s="129"/>
      <c r="K1181" s="130"/>
      <c r="L1181" s="2"/>
      <c r="M1181" s="2"/>
      <c r="N1181" s="58"/>
      <c r="O1181" s="81"/>
      <c r="P1181" s="185"/>
      <c r="Q1181" s="2"/>
      <c r="R1181" s="2"/>
      <c r="S1181" s="44"/>
      <c r="T1181" s="45"/>
      <c r="U1181" s="2"/>
      <c r="V1181" s="2"/>
      <c r="W1181" s="2"/>
      <c r="X1181" s="2"/>
      <c r="Y1181" s="145"/>
      <c r="Z1181" s="71"/>
      <c r="AA1181" s="232"/>
      <c r="AB1181" s="72"/>
      <c r="AC1181" s="145"/>
      <c r="AD1181" s="71"/>
      <c r="AE1181" s="307" t="s">
        <v>12369</v>
      </c>
      <c r="AF1181" s="225" t="s">
        <v>7358</v>
      </c>
      <c r="AG1181" s="103" t="s">
        <v>7390</v>
      </c>
      <c r="AH1181" s="162">
        <v>0.7</v>
      </c>
      <c r="AI1181" s="269"/>
      <c r="AJ1181" s="136"/>
      <c r="AK1181" s="75"/>
      <c r="AL1181" s="105">
        <f>ROUND(ROUND(P1183*$AD$1019,0)*AH1181-AJ1180,0)</f>
        <v>184</v>
      </c>
      <c r="AM1181" s="66"/>
    </row>
    <row r="1182" spans="1:39" ht="16.75" customHeight="1" x14ac:dyDescent="0.3">
      <c r="A1182" s="99">
        <v>33</v>
      </c>
      <c r="B1182" s="100" t="s">
        <v>6106</v>
      </c>
      <c r="C1182" s="192" t="s">
        <v>16561</v>
      </c>
      <c r="D1182" s="128"/>
      <c r="E1182" s="129"/>
      <c r="F1182" s="129"/>
      <c r="G1182" s="129"/>
      <c r="H1182" s="129"/>
      <c r="I1182" s="129"/>
      <c r="J1182" s="129"/>
      <c r="K1182" s="130"/>
      <c r="L1182" s="2"/>
      <c r="M1182" s="2"/>
      <c r="N1182" s="58"/>
      <c r="O1182" s="81"/>
      <c r="P1182" s="185"/>
      <c r="Q1182" s="2"/>
      <c r="R1182" s="2"/>
      <c r="S1182" s="44"/>
      <c r="T1182" s="45"/>
      <c r="U1182" s="2"/>
      <c r="V1182" s="2"/>
      <c r="W1182" s="2"/>
      <c r="X1182" s="2"/>
      <c r="Y1182" s="145"/>
      <c r="Z1182" s="71"/>
      <c r="AA1182" s="232"/>
      <c r="AB1182" s="72"/>
      <c r="AC1182" s="145"/>
      <c r="AD1182" s="71"/>
      <c r="AE1182" s="308"/>
      <c r="AF1182" s="225" t="s">
        <v>7391</v>
      </c>
      <c r="AG1182" s="103" t="s">
        <v>7390</v>
      </c>
      <c r="AH1182" s="162">
        <v>0.5</v>
      </c>
      <c r="AI1182" s="270"/>
      <c r="AJ1182" s="144"/>
      <c r="AK1182" s="150"/>
      <c r="AL1182" s="105">
        <f>ROUND(ROUND(P1183*$AD$1019,0)*AH1182-AJ1180,0)</f>
        <v>130</v>
      </c>
      <c r="AM1182" s="66"/>
    </row>
    <row r="1183" spans="1:39" ht="16.75" customHeight="1" x14ac:dyDescent="0.3">
      <c r="A1183" s="11">
        <v>33</v>
      </c>
      <c r="B1183" s="14" t="s">
        <v>6105</v>
      </c>
      <c r="C1183" s="10" t="s">
        <v>16560</v>
      </c>
      <c r="D1183" s="45"/>
      <c r="E1183" s="2"/>
      <c r="F1183" s="2"/>
      <c r="G1183" s="2"/>
      <c r="H1183" s="2"/>
      <c r="I1183" s="2"/>
      <c r="J1183" s="2"/>
      <c r="K1183" s="44"/>
      <c r="L1183" s="2"/>
      <c r="M1183" s="2"/>
      <c r="N1183" s="58"/>
      <c r="O1183" s="81"/>
      <c r="P1183" s="271">
        <f>'21共同生活援助（日中支援型）'!P463</f>
        <v>539</v>
      </c>
      <c r="Q1183" s="272"/>
      <c r="R1183" s="2" t="s">
        <v>7388</v>
      </c>
      <c r="S1183" s="44"/>
      <c r="T1183" s="281" t="s">
        <v>7380</v>
      </c>
      <c r="U1183" s="282"/>
      <c r="V1183" s="282"/>
      <c r="W1183" s="282"/>
      <c r="X1183" s="36"/>
      <c r="Y1183" s="217"/>
      <c r="Z1183" s="74"/>
      <c r="AA1183" s="232"/>
      <c r="AB1183" s="72"/>
      <c r="AC1183" s="145"/>
      <c r="AD1183" s="71"/>
      <c r="AE1183" s="36"/>
      <c r="AF1183" s="194"/>
      <c r="AG1183" s="7"/>
      <c r="AH1183" s="7"/>
      <c r="AI1183" s="36"/>
      <c r="AJ1183" s="7"/>
      <c r="AK1183" s="37"/>
      <c r="AL1183" s="98">
        <f>ROUND(ROUND(P1183*Y1184,0)*$AD$1019,0)</f>
        <v>251</v>
      </c>
      <c r="AM1183" s="66"/>
    </row>
    <row r="1184" spans="1:39" ht="16.75" customHeight="1" x14ac:dyDescent="0.3">
      <c r="A1184" s="99">
        <v>33</v>
      </c>
      <c r="B1184" s="100" t="s">
        <v>6104</v>
      </c>
      <c r="C1184" s="192" t="s">
        <v>16559</v>
      </c>
      <c r="D1184" s="45"/>
      <c r="E1184" s="2"/>
      <c r="F1184" s="2"/>
      <c r="G1184" s="2"/>
      <c r="H1184" s="2"/>
      <c r="I1184" s="2"/>
      <c r="J1184" s="2"/>
      <c r="K1184" s="44"/>
      <c r="L1184" s="2"/>
      <c r="M1184" s="2"/>
      <c r="N1184" s="58"/>
      <c r="O1184" s="81"/>
      <c r="P1184" s="72"/>
      <c r="Q1184" s="145"/>
      <c r="R1184" s="2"/>
      <c r="S1184" s="44"/>
      <c r="T1184" s="284"/>
      <c r="U1184" s="285"/>
      <c r="V1184" s="285"/>
      <c r="W1184" s="285"/>
      <c r="X1184" s="136" t="s">
        <v>7404</v>
      </c>
      <c r="Y1184" s="273">
        <v>0.93</v>
      </c>
      <c r="Z1184" s="274"/>
      <c r="AA1184" s="233"/>
      <c r="AB1184" s="156"/>
      <c r="AC1184" s="155"/>
      <c r="AD1184" s="157"/>
      <c r="AE1184" s="307" t="s">
        <v>12369</v>
      </c>
      <c r="AF1184" s="225" t="s">
        <v>7358</v>
      </c>
      <c r="AG1184" s="103" t="s">
        <v>7390</v>
      </c>
      <c r="AH1184" s="162">
        <v>0.7</v>
      </c>
      <c r="AI1184" s="162"/>
      <c r="AJ1184" s="162"/>
      <c r="AK1184" s="163"/>
      <c r="AL1184" s="105">
        <f>ROUND(ROUND(ROUND(P1183*Y1184,0)*$AD$1019,0)*AH1184,0)</f>
        <v>176</v>
      </c>
      <c r="AM1184" s="66"/>
    </row>
    <row r="1185" spans="1:39" ht="16.75" customHeight="1" x14ac:dyDescent="0.3">
      <c r="A1185" s="99">
        <v>33</v>
      </c>
      <c r="B1185" s="100" t="s">
        <v>6103</v>
      </c>
      <c r="C1185" s="192" t="s">
        <v>16558</v>
      </c>
      <c r="D1185" s="128"/>
      <c r="E1185" s="129"/>
      <c r="F1185" s="129"/>
      <c r="G1185" s="129"/>
      <c r="H1185" s="129"/>
      <c r="I1185" s="129"/>
      <c r="J1185" s="129"/>
      <c r="K1185" s="130"/>
      <c r="L1185" s="2"/>
      <c r="M1185" s="2"/>
      <c r="N1185" s="58"/>
      <c r="O1185" s="81"/>
      <c r="P1185" s="185"/>
      <c r="Q1185" s="2"/>
      <c r="R1185" s="2"/>
      <c r="S1185" s="44"/>
      <c r="T1185" s="284"/>
      <c r="U1185" s="285"/>
      <c r="V1185" s="285"/>
      <c r="W1185" s="285"/>
      <c r="X1185" s="2"/>
      <c r="Y1185" s="145"/>
      <c r="Z1185" s="71"/>
      <c r="AA1185" s="232"/>
      <c r="AB1185" s="72"/>
      <c r="AC1185" s="145"/>
      <c r="AD1185" s="71"/>
      <c r="AE1185" s="308"/>
      <c r="AF1185" s="225" t="s">
        <v>7391</v>
      </c>
      <c r="AG1185" s="103" t="s">
        <v>7390</v>
      </c>
      <c r="AH1185" s="162">
        <v>0.5</v>
      </c>
      <c r="AI1185" s="162"/>
      <c r="AJ1185" s="162"/>
      <c r="AK1185" s="163"/>
      <c r="AL1185" s="105">
        <f>ROUND(ROUND(ROUND(P1183*Y1184,0)*$AD$1019,0)*AH1185,0)</f>
        <v>126</v>
      </c>
      <c r="AM1185" s="66"/>
    </row>
    <row r="1186" spans="1:39" ht="16.75" customHeight="1" x14ac:dyDescent="0.3">
      <c r="A1186" s="11">
        <v>33</v>
      </c>
      <c r="B1186" s="14" t="s">
        <v>6102</v>
      </c>
      <c r="C1186" s="10" t="s">
        <v>16557</v>
      </c>
      <c r="D1186" s="128"/>
      <c r="E1186" s="129"/>
      <c r="F1186" s="129"/>
      <c r="G1186" s="129"/>
      <c r="H1186" s="129"/>
      <c r="I1186" s="129"/>
      <c r="J1186" s="129"/>
      <c r="K1186" s="130"/>
      <c r="L1186" s="2"/>
      <c r="M1186" s="2"/>
      <c r="N1186" s="58"/>
      <c r="O1186" s="81"/>
      <c r="P1186" s="185"/>
      <c r="Q1186" s="2"/>
      <c r="R1186" s="2"/>
      <c r="S1186" s="44"/>
      <c r="T1186" s="45"/>
      <c r="U1186" s="2"/>
      <c r="V1186" s="2"/>
      <c r="W1186" s="2"/>
      <c r="X1186" s="2"/>
      <c r="Y1186" s="145"/>
      <c r="Z1186" s="71"/>
      <c r="AA1186" s="232"/>
      <c r="AB1186" s="72"/>
      <c r="AC1186" s="145"/>
      <c r="AD1186" s="71"/>
      <c r="AE1186" s="36"/>
      <c r="AF1186" s="201"/>
      <c r="AG1186" s="55"/>
      <c r="AH1186" s="141"/>
      <c r="AI1186" s="268" t="s">
        <v>7356</v>
      </c>
      <c r="AJ1186" s="53">
        <v>5</v>
      </c>
      <c r="AK1186" s="181" t="s">
        <v>7357</v>
      </c>
      <c r="AL1186" s="98">
        <f>ROUND(ROUND(P1183*Y1184,0)*$AD$1019-AJ1186,0)</f>
        <v>246</v>
      </c>
      <c r="AM1186" s="66"/>
    </row>
    <row r="1187" spans="1:39" ht="16.75" customHeight="1" x14ac:dyDescent="0.3">
      <c r="A1187" s="99">
        <v>33</v>
      </c>
      <c r="B1187" s="100" t="s">
        <v>6101</v>
      </c>
      <c r="C1187" s="192" t="s">
        <v>16556</v>
      </c>
      <c r="D1187" s="128"/>
      <c r="E1187" s="129"/>
      <c r="F1187" s="129"/>
      <c r="G1187" s="129"/>
      <c r="H1187" s="129"/>
      <c r="I1187" s="129"/>
      <c r="J1187" s="129"/>
      <c r="K1187" s="130"/>
      <c r="L1187" s="2"/>
      <c r="M1187" s="2"/>
      <c r="N1187" s="58"/>
      <c r="O1187" s="81"/>
      <c r="P1187" s="185"/>
      <c r="Q1187" s="2"/>
      <c r="R1187" s="2"/>
      <c r="S1187" s="44"/>
      <c r="T1187" s="45"/>
      <c r="U1187" s="2"/>
      <c r="V1187" s="2"/>
      <c r="W1187" s="2"/>
      <c r="X1187" s="2"/>
      <c r="Y1187" s="145"/>
      <c r="Z1187" s="71"/>
      <c r="AA1187" s="232"/>
      <c r="AB1187" s="72"/>
      <c r="AC1187" s="145"/>
      <c r="AD1187" s="71"/>
      <c r="AE1187" s="307" t="s">
        <v>12369</v>
      </c>
      <c r="AF1187" s="225" t="s">
        <v>7358</v>
      </c>
      <c r="AG1187" s="103" t="s">
        <v>7390</v>
      </c>
      <c r="AH1187" s="162">
        <v>0.7</v>
      </c>
      <c r="AI1187" s="269"/>
      <c r="AJ1187" s="136"/>
      <c r="AK1187" s="75"/>
      <c r="AL1187" s="105">
        <f>ROUND(ROUND(ROUND(P1183*Y1184,0)*$AD$1019,0)*AH1187-AJ1186,0)</f>
        <v>171</v>
      </c>
      <c r="AM1187" s="66"/>
    </row>
    <row r="1188" spans="1:39" ht="16.75" customHeight="1" x14ac:dyDescent="0.3">
      <c r="A1188" s="99">
        <v>33</v>
      </c>
      <c r="B1188" s="100" t="s">
        <v>6100</v>
      </c>
      <c r="C1188" s="192" t="s">
        <v>16555</v>
      </c>
      <c r="D1188" s="128"/>
      <c r="E1188" s="129"/>
      <c r="F1188" s="129"/>
      <c r="G1188" s="129"/>
      <c r="H1188" s="129"/>
      <c r="I1188" s="129"/>
      <c r="J1188" s="129"/>
      <c r="K1188" s="130"/>
      <c r="L1188" s="2"/>
      <c r="M1188" s="2"/>
      <c r="N1188" s="58"/>
      <c r="O1188" s="81"/>
      <c r="P1188" s="185"/>
      <c r="Q1188" s="2"/>
      <c r="R1188" s="2"/>
      <c r="S1188" s="44"/>
      <c r="T1188" s="43"/>
      <c r="U1188" s="8"/>
      <c r="V1188" s="8"/>
      <c r="W1188" s="8"/>
      <c r="X1188" s="8"/>
      <c r="Y1188" s="180"/>
      <c r="Z1188" s="73"/>
      <c r="AA1188" s="232"/>
      <c r="AB1188" s="72"/>
      <c r="AC1188" s="145"/>
      <c r="AD1188" s="71"/>
      <c r="AE1188" s="308"/>
      <c r="AF1188" s="225" t="s">
        <v>7391</v>
      </c>
      <c r="AG1188" s="103" t="s">
        <v>7390</v>
      </c>
      <c r="AH1188" s="162">
        <v>0.5</v>
      </c>
      <c r="AI1188" s="270"/>
      <c r="AJ1188" s="144"/>
      <c r="AK1188" s="150"/>
      <c r="AL1188" s="105">
        <f>ROUND(ROUND(ROUND(P1183*Y1184,0)*$AD$1019,0)*AH1188-AJ1186,0)</f>
        <v>121</v>
      </c>
      <c r="AM1188" s="66"/>
    </row>
    <row r="1189" spans="1:39" ht="16.75" customHeight="1" x14ac:dyDescent="0.3">
      <c r="A1189" s="11">
        <v>33</v>
      </c>
      <c r="B1189" s="14" t="s">
        <v>6099</v>
      </c>
      <c r="C1189" s="10" t="s">
        <v>16554</v>
      </c>
      <c r="D1189" s="45"/>
      <c r="E1189" s="2"/>
      <c r="F1189" s="2"/>
      <c r="G1189" s="2"/>
      <c r="H1189" s="2"/>
      <c r="I1189" s="2"/>
      <c r="J1189" s="2"/>
      <c r="K1189" s="44"/>
      <c r="L1189" s="2"/>
      <c r="M1189" s="2"/>
      <c r="N1189" s="58"/>
      <c r="O1189" s="81"/>
      <c r="P1189" s="185"/>
      <c r="Q1189" s="2"/>
      <c r="R1189" s="2"/>
      <c r="S1189" s="44"/>
      <c r="T1189" s="281" t="s">
        <v>13491</v>
      </c>
      <c r="U1189" s="282"/>
      <c r="V1189" s="282"/>
      <c r="W1189" s="282"/>
      <c r="X1189" s="2"/>
      <c r="Y1189" s="145"/>
      <c r="Z1189" s="71"/>
      <c r="AA1189" s="232"/>
      <c r="AB1189" s="72"/>
      <c r="AC1189" s="145"/>
      <c r="AD1189" s="71"/>
      <c r="AE1189" s="36"/>
      <c r="AF1189" s="194"/>
      <c r="AG1189" s="7"/>
      <c r="AH1189" s="7"/>
      <c r="AI1189" s="36"/>
      <c r="AJ1189" s="7"/>
      <c r="AK1189" s="37"/>
      <c r="AL1189" s="98">
        <f>ROUND(ROUND(P1183*Y1190,0)*$AD$1019,0)</f>
        <v>256</v>
      </c>
      <c r="AM1189" s="66"/>
    </row>
    <row r="1190" spans="1:39" ht="16.75" customHeight="1" x14ac:dyDescent="0.3">
      <c r="A1190" s="99">
        <v>33</v>
      </c>
      <c r="B1190" s="100" t="s">
        <v>6098</v>
      </c>
      <c r="C1190" s="192" t="s">
        <v>16553</v>
      </c>
      <c r="D1190" s="45"/>
      <c r="E1190" s="2"/>
      <c r="F1190" s="2"/>
      <c r="G1190" s="2"/>
      <c r="H1190" s="2"/>
      <c r="I1190" s="2"/>
      <c r="J1190" s="2"/>
      <c r="K1190" s="44"/>
      <c r="L1190" s="2"/>
      <c r="M1190" s="2"/>
      <c r="N1190" s="58"/>
      <c r="O1190" s="81"/>
      <c r="P1190" s="185"/>
      <c r="Q1190" s="2"/>
      <c r="R1190" s="2"/>
      <c r="S1190" s="44"/>
      <c r="T1190" s="284" t="s">
        <v>7405</v>
      </c>
      <c r="U1190" s="285"/>
      <c r="V1190" s="285"/>
      <c r="W1190" s="285"/>
      <c r="X1190" s="136" t="s">
        <v>7404</v>
      </c>
      <c r="Y1190" s="273">
        <v>0.95</v>
      </c>
      <c r="Z1190" s="274"/>
      <c r="AA1190" s="233"/>
      <c r="AB1190" s="156"/>
      <c r="AC1190" s="155"/>
      <c r="AD1190" s="157"/>
      <c r="AE1190" s="307" t="s">
        <v>12369</v>
      </c>
      <c r="AF1190" s="225" t="s">
        <v>7358</v>
      </c>
      <c r="AG1190" s="103" t="s">
        <v>7390</v>
      </c>
      <c r="AH1190" s="162">
        <v>0.7</v>
      </c>
      <c r="AI1190" s="162"/>
      <c r="AJ1190" s="162"/>
      <c r="AK1190" s="163"/>
      <c r="AL1190" s="105">
        <f>ROUND(ROUND(ROUND(P1183*Y1190,0)*$AD$1019,0)*AH1190,0)</f>
        <v>179</v>
      </c>
      <c r="AM1190" s="66"/>
    </row>
    <row r="1191" spans="1:39" ht="16.75" customHeight="1" x14ac:dyDescent="0.3">
      <c r="A1191" s="99">
        <v>33</v>
      </c>
      <c r="B1191" s="100" t="s">
        <v>6097</v>
      </c>
      <c r="C1191" s="192" t="s">
        <v>16552</v>
      </c>
      <c r="D1191" s="128"/>
      <c r="E1191" s="129"/>
      <c r="F1191" s="129"/>
      <c r="G1191" s="129"/>
      <c r="H1191" s="129"/>
      <c r="I1191" s="129"/>
      <c r="J1191" s="129"/>
      <c r="K1191" s="130"/>
      <c r="L1191" s="2"/>
      <c r="M1191" s="2"/>
      <c r="N1191" s="58"/>
      <c r="O1191" s="81"/>
      <c r="P1191" s="185"/>
      <c r="Q1191" s="2"/>
      <c r="R1191" s="2"/>
      <c r="S1191" s="44"/>
      <c r="T1191" s="284"/>
      <c r="U1191" s="285"/>
      <c r="V1191" s="285"/>
      <c r="W1191" s="285"/>
      <c r="X1191" s="2"/>
      <c r="Y1191" s="145"/>
      <c r="Z1191" s="71"/>
      <c r="AA1191" s="232"/>
      <c r="AB1191" s="72"/>
      <c r="AC1191" s="145"/>
      <c r="AD1191" s="71"/>
      <c r="AE1191" s="308"/>
      <c r="AF1191" s="225" t="s">
        <v>7391</v>
      </c>
      <c r="AG1191" s="103" t="s">
        <v>7390</v>
      </c>
      <c r="AH1191" s="162">
        <v>0.5</v>
      </c>
      <c r="AI1191" s="162"/>
      <c r="AJ1191" s="162"/>
      <c r="AK1191" s="163"/>
      <c r="AL1191" s="105">
        <f>ROUND(ROUND(ROUND(P1183*Y1190,0)*$AD$1019,0)*AH1191,0)</f>
        <v>128</v>
      </c>
      <c r="AM1191" s="66"/>
    </row>
    <row r="1192" spans="1:39" ht="16.75" customHeight="1" x14ac:dyDescent="0.3">
      <c r="A1192" s="11">
        <v>33</v>
      </c>
      <c r="B1192" s="14" t="s">
        <v>6096</v>
      </c>
      <c r="C1192" s="10" t="s">
        <v>16551</v>
      </c>
      <c r="D1192" s="128"/>
      <c r="E1192" s="129"/>
      <c r="F1192" s="129"/>
      <c r="G1192" s="129"/>
      <c r="H1192" s="129"/>
      <c r="I1192" s="129"/>
      <c r="J1192" s="129"/>
      <c r="K1192" s="130"/>
      <c r="L1192" s="2"/>
      <c r="M1192" s="2"/>
      <c r="N1192" s="58"/>
      <c r="O1192" s="81"/>
      <c r="P1192" s="185"/>
      <c r="Q1192" s="2"/>
      <c r="R1192" s="2"/>
      <c r="S1192" s="44"/>
      <c r="T1192" s="45"/>
      <c r="U1192" s="2"/>
      <c r="V1192" s="2"/>
      <c r="W1192" s="2"/>
      <c r="X1192" s="2"/>
      <c r="Y1192" s="145"/>
      <c r="Z1192" s="71"/>
      <c r="AA1192" s="232"/>
      <c r="AB1192" s="72"/>
      <c r="AC1192" s="145"/>
      <c r="AD1192" s="71"/>
      <c r="AE1192" s="36"/>
      <c r="AF1192" s="201"/>
      <c r="AG1192" s="55"/>
      <c r="AH1192" s="141"/>
      <c r="AI1192" s="268" t="s">
        <v>7356</v>
      </c>
      <c r="AJ1192" s="53">
        <v>5</v>
      </c>
      <c r="AK1192" s="181" t="s">
        <v>7357</v>
      </c>
      <c r="AL1192" s="98">
        <f>ROUND(ROUND(P1183*Y1190,0)*$AD$1019-AJ1192,0)</f>
        <v>251</v>
      </c>
      <c r="AM1192" s="66"/>
    </row>
    <row r="1193" spans="1:39" ht="16.75" customHeight="1" x14ac:dyDescent="0.3">
      <c r="A1193" s="99">
        <v>33</v>
      </c>
      <c r="B1193" s="100" t="s">
        <v>6095</v>
      </c>
      <c r="C1193" s="192" t="s">
        <v>16550</v>
      </c>
      <c r="D1193" s="128"/>
      <c r="E1193" s="129"/>
      <c r="F1193" s="129"/>
      <c r="G1193" s="129"/>
      <c r="H1193" s="129"/>
      <c r="I1193" s="129"/>
      <c r="J1193" s="129"/>
      <c r="K1193" s="130"/>
      <c r="L1193" s="2"/>
      <c r="M1193" s="2"/>
      <c r="N1193" s="58"/>
      <c r="O1193" s="81"/>
      <c r="P1193" s="185"/>
      <c r="Q1193" s="2"/>
      <c r="R1193" s="2"/>
      <c r="S1193" s="44"/>
      <c r="T1193" s="45"/>
      <c r="U1193" s="2"/>
      <c r="V1193" s="2"/>
      <c r="W1193" s="2"/>
      <c r="X1193" s="2"/>
      <c r="Y1193" s="145"/>
      <c r="Z1193" s="71"/>
      <c r="AA1193" s="232"/>
      <c r="AB1193" s="72"/>
      <c r="AC1193" s="145"/>
      <c r="AD1193" s="71"/>
      <c r="AE1193" s="307" t="s">
        <v>12369</v>
      </c>
      <c r="AF1193" s="225" t="s">
        <v>7358</v>
      </c>
      <c r="AG1193" s="103" t="s">
        <v>7390</v>
      </c>
      <c r="AH1193" s="162">
        <v>0.7</v>
      </c>
      <c r="AI1193" s="269"/>
      <c r="AJ1193" s="136"/>
      <c r="AK1193" s="75"/>
      <c r="AL1193" s="105">
        <f>ROUND(ROUND(ROUND(P1183*Y1190,0)*$AD$1019,0)*AH1193-AJ1192,0)</f>
        <v>174</v>
      </c>
      <c r="AM1193" s="66"/>
    </row>
    <row r="1194" spans="1:39" ht="16.75" customHeight="1" x14ac:dyDescent="0.3">
      <c r="A1194" s="99">
        <v>33</v>
      </c>
      <c r="B1194" s="100" t="s">
        <v>6094</v>
      </c>
      <c r="C1194" s="192" t="s">
        <v>16549</v>
      </c>
      <c r="D1194" s="128"/>
      <c r="E1194" s="129"/>
      <c r="F1194" s="129"/>
      <c r="G1194" s="129"/>
      <c r="H1194" s="129"/>
      <c r="I1194" s="129"/>
      <c r="J1194" s="129"/>
      <c r="K1194" s="130"/>
      <c r="L1194" s="2"/>
      <c r="M1194" s="2"/>
      <c r="N1194" s="58"/>
      <c r="O1194" s="81"/>
      <c r="P1194" s="242"/>
      <c r="Q1194" s="8"/>
      <c r="R1194" s="8"/>
      <c r="S1194" s="24"/>
      <c r="T1194" s="43"/>
      <c r="U1194" s="8"/>
      <c r="V1194" s="8"/>
      <c r="W1194" s="8"/>
      <c r="X1194" s="8"/>
      <c r="Y1194" s="180"/>
      <c r="Z1194" s="73"/>
      <c r="AA1194" s="232"/>
      <c r="AB1194" s="72"/>
      <c r="AC1194" s="145"/>
      <c r="AD1194" s="71"/>
      <c r="AE1194" s="308"/>
      <c r="AF1194" s="225" t="s">
        <v>7391</v>
      </c>
      <c r="AG1194" s="103" t="s">
        <v>7390</v>
      </c>
      <c r="AH1194" s="162">
        <v>0.5</v>
      </c>
      <c r="AI1194" s="270"/>
      <c r="AJ1194" s="144"/>
      <c r="AK1194" s="150"/>
      <c r="AL1194" s="105">
        <f>ROUND(ROUND(ROUND(P1183*Y1190,0)*$AD$1019,0)*AH1194-AJ1192,0)</f>
        <v>123</v>
      </c>
      <c r="AM1194" s="66"/>
    </row>
    <row r="1195" spans="1:39" ht="16.75" customHeight="1" x14ac:dyDescent="0.3">
      <c r="A1195" s="11">
        <v>33</v>
      </c>
      <c r="B1195" s="14" t="s">
        <v>6093</v>
      </c>
      <c r="C1195" s="10" t="s">
        <v>16548</v>
      </c>
      <c r="D1195" s="45"/>
      <c r="E1195" s="2"/>
      <c r="F1195" s="2"/>
      <c r="G1195" s="2"/>
      <c r="H1195" s="2"/>
      <c r="I1195" s="2"/>
      <c r="J1195" s="2"/>
      <c r="K1195" s="44"/>
      <c r="L1195" s="2"/>
      <c r="M1195" s="2"/>
      <c r="N1195" s="58"/>
      <c r="O1195" s="81"/>
      <c r="P1195" s="167" t="s">
        <v>12764</v>
      </c>
      <c r="Q1195" s="36"/>
      <c r="R1195" s="36"/>
      <c r="S1195" s="50"/>
      <c r="T1195" s="49"/>
      <c r="U1195" s="36"/>
      <c r="V1195" s="36"/>
      <c r="W1195" s="36"/>
      <c r="X1195" s="36"/>
      <c r="Y1195" s="217"/>
      <c r="Z1195" s="50"/>
      <c r="AA1195" s="12"/>
      <c r="AB1195" s="45"/>
      <c r="AC1195" s="2"/>
      <c r="AD1195" s="44"/>
      <c r="AE1195" s="36"/>
      <c r="AF1195" s="53"/>
      <c r="AG1195" s="36"/>
      <c r="AH1195" s="36"/>
      <c r="AI1195" s="36"/>
      <c r="AJ1195" s="36"/>
      <c r="AK1195" s="50"/>
      <c r="AL1195" s="98">
        <f>ROUND(P1201*$AD$1019,0)</f>
        <v>187</v>
      </c>
      <c r="AM1195" s="16"/>
    </row>
    <row r="1196" spans="1:39" ht="16.75" customHeight="1" x14ac:dyDescent="0.3">
      <c r="A1196" s="99">
        <v>33</v>
      </c>
      <c r="B1196" s="100" t="s">
        <v>6092</v>
      </c>
      <c r="C1196" s="192" t="s">
        <v>16547</v>
      </c>
      <c r="D1196" s="45"/>
      <c r="E1196" s="2"/>
      <c r="F1196" s="2"/>
      <c r="G1196" s="2"/>
      <c r="H1196" s="2"/>
      <c r="I1196" s="2"/>
      <c r="J1196" s="2"/>
      <c r="K1196" s="44"/>
      <c r="L1196" s="2"/>
      <c r="M1196" s="2"/>
      <c r="N1196" s="58"/>
      <c r="O1196" s="81"/>
      <c r="P1196" s="185"/>
      <c r="Q1196" s="2"/>
      <c r="R1196" s="2"/>
      <c r="S1196" s="44"/>
      <c r="T1196" s="45"/>
      <c r="U1196" s="2"/>
      <c r="V1196" s="2"/>
      <c r="W1196" s="2"/>
      <c r="X1196" s="2"/>
      <c r="Y1196" s="145"/>
      <c r="Z1196" s="71"/>
      <c r="AA1196" s="232"/>
      <c r="AB1196" s="72"/>
      <c r="AC1196" s="145"/>
      <c r="AD1196" s="71"/>
      <c r="AE1196" s="307" t="s">
        <v>12369</v>
      </c>
      <c r="AF1196" s="225" t="s">
        <v>7358</v>
      </c>
      <c r="AG1196" s="103" t="s">
        <v>7390</v>
      </c>
      <c r="AH1196" s="162">
        <v>0.7</v>
      </c>
      <c r="AI1196" s="162"/>
      <c r="AJ1196" s="162"/>
      <c r="AK1196" s="163"/>
      <c r="AL1196" s="105">
        <f>ROUND(ROUND(P1201*$AD$1019,0)*AH1196,0)</f>
        <v>131</v>
      </c>
      <c r="AM1196" s="16"/>
    </row>
    <row r="1197" spans="1:39" ht="16.75" customHeight="1" x14ac:dyDescent="0.3">
      <c r="A1197" s="99">
        <v>33</v>
      </c>
      <c r="B1197" s="100" t="s">
        <v>6091</v>
      </c>
      <c r="C1197" s="192" t="s">
        <v>16546</v>
      </c>
      <c r="D1197" s="128"/>
      <c r="E1197" s="129"/>
      <c r="F1197" s="129"/>
      <c r="G1197" s="129"/>
      <c r="H1197" s="129"/>
      <c r="I1197" s="129"/>
      <c r="J1197" s="129"/>
      <c r="K1197" s="130"/>
      <c r="L1197" s="2"/>
      <c r="M1197" s="2"/>
      <c r="N1197" s="58"/>
      <c r="O1197" s="81"/>
      <c r="P1197" s="185"/>
      <c r="Q1197" s="2"/>
      <c r="R1197" s="2"/>
      <c r="S1197" s="44"/>
      <c r="T1197" s="45"/>
      <c r="U1197" s="2"/>
      <c r="V1197" s="2"/>
      <c r="W1197" s="2"/>
      <c r="X1197" s="2"/>
      <c r="Y1197" s="145"/>
      <c r="Z1197" s="71"/>
      <c r="AA1197" s="232"/>
      <c r="AB1197" s="72"/>
      <c r="AC1197" s="145"/>
      <c r="AD1197" s="71"/>
      <c r="AE1197" s="308"/>
      <c r="AF1197" s="225" t="s">
        <v>7391</v>
      </c>
      <c r="AG1197" s="103" t="s">
        <v>7390</v>
      </c>
      <c r="AH1197" s="162">
        <v>0.5</v>
      </c>
      <c r="AI1197" s="162"/>
      <c r="AJ1197" s="162"/>
      <c r="AK1197" s="163"/>
      <c r="AL1197" s="105">
        <f>ROUND(ROUND(P1201*$AD$1019,0)*AH1197,0)</f>
        <v>94</v>
      </c>
      <c r="AM1197" s="66"/>
    </row>
    <row r="1198" spans="1:39" ht="16.75" customHeight="1" x14ac:dyDescent="0.3">
      <c r="A1198" s="11">
        <v>33</v>
      </c>
      <c r="B1198" s="14" t="s">
        <v>6090</v>
      </c>
      <c r="C1198" s="10" t="s">
        <v>16545</v>
      </c>
      <c r="D1198" s="128"/>
      <c r="E1198" s="129"/>
      <c r="F1198" s="129"/>
      <c r="G1198" s="129"/>
      <c r="H1198" s="129"/>
      <c r="I1198" s="129"/>
      <c r="J1198" s="129"/>
      <c r="K1198" s="130"/>
      <c r="L1198" s="2"/>
      <c r="M1198" s="2"/>
      <c r="N1198" s="58"/>
      <c r="O1198" s="81"/>
      <c r="P1198" s="185"/>
      <c r="Q1198" s="2"/>
      <c r="R1198" s="2"/>
      <c r="S1198" s="44"/>
      <c r="T1198" s="45"/>
      <c r="U1198" s="2"/>
      <c r="V1198" s="2"/>
      <c r="W1198" s="2"/>
      <c r="X1198" s="2"/>
      <c r="Y1198" s="145"/>
      <c r="Z1198" s="71"/>
      <c r="AA1198" s="232"/>
      <c r="AB1198" s="72"/>
      <c r="AC1198" s="145"/>
      <c r="AD1198" s="71"/>
      <c r="AE1198" s="36"/>
      <c r="AF1198" s="201"/>
      <c r="AG1198" s="55"/>
      <c r="AH1198" s="141"/>
      <c r="AI1198" s="268" t="s">
        <v>7356</v>
      </c>
      <c r="AJ1198" s="53">
        <v>5</v>
      </c>
      <c r="AK1198" s="181" t="s">
        <v>7357</v>
      </c>
      <c r="AL1198" s="98">
        <f>ROUND(P1201*$AD$1019-AJ1198,0)</f>
        <v>182</v>
      </c>
      <c r="AM1198" s="66"/>
    </row>
    <row r="1199" spans="1:39" ht="16.75" customHeight="1" x14ac:dyDescent="0.3">
      <c r="A1199" s="99">
        <v>33</v>
      </c>
      <c r="B1199" s="100" t="s">
        <v>6089</v>
      </c>
      <c r="C1199" s="192" t="s">
        <v>16544</v>
      </c>
      <c r="D1199" s="128"/>
      <c r="E1199" s="129"/>
      <c r="F1199" s="129"/>
      <c r="G1199" s="129"/>
      <c r="H1199" s="129"/>
      <c r="I1199" s="129"/>
      <c r="J1199" s="129"/>
      <c r="K1199" s="130"/>
      <c r="L1199" s="2"/>
      <c r="M1199" s="2"/>
      <c r="N1199" s="58"/>
      <c r="O1199" s="81"/>
      <c r="P1199" s="185"/>
      <c r="Q1199" s="2"/>
      <c r="R1199" s="2"/>
      <c r="S1199" s="44"/>
      <c r="T1199" s="45"/>
      <c r="U1199" s="2"/>
      <c r="V1199" s="2"/>
      <c r="W1199" s="2"/>
      <c r="X1199" s="2"/>
      <c r="Y1199" s="145"/>
      <c r="Z1199" s="71"/>
      <c r="AA1199" s="232"/>
      <c r="AB1199" s="72"/>
      <c r="AC1199" s="145"/>
      <c r="AD1199" s="71"/>
      <c r="AE1199" s="307" t="s">
        <v>12369</v>
      </c>
      <c r="AF1199" s="225" t="s">
        <v>7358</v>
      </c>
      <c r="AG1199" s="103" t="s">
        <v>7390</v>
      </c>
      <c r="AH1199" s="162">
        <v>0.7</v>
      </c>
      <c r="AI1199" s="269"/>
      <c r="AJ1199" s="136"/>
      <c r="AK1199" s="75"/>
      <c r="AL1199" s="105">
        <f>ROUND(ROUND(P1201*$AD$1019,0)*AH1199-AJ1198,0)</f>
        <v>126</v>
      </c>
      <c r="AM1199" s="66"/>
    </row>
    <row r="1200" spans="1:39" ht="16.75" customHeight="1" x14ac:dyDescent="0.3">
      <c r="A1200" s="99">
        <v>33</v>
      </c>
      <c r="B1200" s="100" t="s">
        <v>6088</v>
      </c>
      <c r="C1200" s="192" t="s">
        <v>16543</v>
      </c>
      <c r="D1200" s="128"/>
      <c r="E1200" s="129"/>
      <c r="F1200" s="129"/>
      <c r="G1200" s="129"/>
      <c r="H1200" s="129"/>
      <c r="I1200" s="129"/>
      <c r="J1200" s="129"/>
      <c r="K1200" s="130"/>
      <c r="L1200" s="2"/>
      <c r="M1200" s="2"/>
      <c r="N1200" s="58"/>
      <c r="O1200" s="81"/>
      <c r="P1200" s="185"/>
      <c r="Q1200" s="2"/>
      <c r="R1200" s="2"/>
      <c r="S1200" s="44"/>
      <c r="T1200" s="45"/>
      <c r="U1200" s="2"/>
      <c r="V1200" s="2"/>
      <c r="W1200" s="2"/>
      <c r="X1200" s="2"/>
      <c r="Y1200" s="145"/>
      <c r="Z1200" s="71"/>
      <c r="AA1200" s="232"/>
      <c r="AB1200" s="72"/>
      <c r="AC1200" s="145"/>
      <c r="AD1200" s="71"/>
      <c r="AE1200" s="308"/>
      <c r="AF1200" s="225" t="s">
        <v>7391</v>
      </c>
      <c r="AG1200" s="103" t="s">
        <v>7390</v>
      </c>
      <c r="AH1200" s="162">
        <v>0.5</v>
      </c>
      <c r="AI1200" s="270"/>
      <c r="AJ1200" s="144"/>
      <c r="AK1200" s="150"/>
      <c r="AL1200" s="105">
        <f>ROUND(ROUND(P1201*$AD$1019,0)*AH1200-AJ1198,0)</f>
        <v>89</v>
      </c>
      <c r="AM1200" s="66"/>
    </row>
    <row r="1201" spans="1:39" ht="16.75" customHeight="1" x14ac:dyDescent="0.3">
      <c r="A1201" s="11">
        <v>33</v>
      </c>
      <c r="B1201" s="14" t="s">
        <v>6087</v>
      </c>
      <c r="C1201" s="10" t="s">
        <v>16542</v>
      </c>
      <c r="D1201" s="45"/>
      <c r="E1201" s="2"/>
      <c r="F1201" s="2"/>
      <c r="G1201" s="2"/>
      <c r="H1201" s="2"/>
      <c r="I1201" s="2"/>
      <c r="J1201" s="2"/>
      <c r="K1201" s="44"/>
      <c r="L1201" s="2"/>
      <c r="M1201" s="2"/>
      <c r="N1201" s="58"/>
      <c r="O1201" s="81"/>
      <c r="P1201" s="271">
        <f>'21共同生活援助（日中支援型）'!P481</f>
        <v>373</v>
      </c>
      <c r="Q1201" s="272"/>
      <c r="R1201" s="2" t="s">
        <v>7388</v>
      </c>
      <c r="S1201" s="44"/>
      <c r="T1201" s="281" t="s">
        <v>7380</v>
      </c>
      <c r="U1201" s="282"/>
      <c r="V1201" s="282"/>
      <c r="W1201" s="282"/>
      <c r="X1201" s="36"/>
      <c r="Y1201" s="217"/>
      <c r="Z1201" s="74"/>
      <c r="AA1201" s="232"/>
      <c r="AB1201" s="72"/>
      <c r="AC1201" s="145"/>
      <c r="AD1201" s="71"/>
      <c r="AE1201" s="36"/>
      <c r="AF1201" s="194"/>
      <c r="AG1201" s="7"/>
      <c r="AH1201" s="7"/>
      <c r="AI1201" s="36"/>
      <c r="AJ1201" s="7"/>
      <c r="AK1201" s="37"/>
      <c r="AL1201" s="98">
        <f>ROUND(ROUND(P1201*Y1202,0)*$AD$1019,0)</f>
        <v>174</v>
      </c>
      <c r="AM1201" s="66"/>
    </row>
    <row r="1202" spans="1:39" ht="16.75" customHeight="1" x14ac:dyDescent="0.3">
      <c r="A1202" s="99">
        <v>33</v>
      </c>
      <c r="B1202" s="100" t="s">
        <v>6086</v>
      </c>
      <c r="C1202" s="192" t="s">
        <v>16541</v>
      </c>
      <c r="D1202" s="45"/>
      <c r="E1202" s="2"/>
      <c r="F1202" s="2"/>
      <c r="G1202" s="2"/>
      <c r="H1202" s="2"/>
      <c r="I1202" s="2"/>
      <c r="J1202" s="2"/>
      <c r="K1202" s="44"/>
      <c r="L1202" s="2"/>
      <c r="M1202" s="2"/>
      <c r="N1202" s="58"/>
      <c r="O1202" s="81"/>
      <c r="P1202" s="72"/>
      <c r="Q1202" s="145"/>
      <c r="R1202" s="2"/>
      <c r="S1202" s="44"/>
      <c r="T1202" s="284"/>
      <c r="U1202" s="285"/>
      <c r="V1202" s="285"/>
      <c r="W1202" s="285"/>
      <c r="X1202" s="136" t="s">
        <v>7404</v>
      </c>
      <c r="Y1202" s="273">
        <v>0.93</v>
      </c>
      <c r="Z1202" s="274"/>
      <c r="AA1202" s="233"/>
      <c r="AB1202" s="156"/>
      <c r="AC1202" s="155"/>
      <c r="AD1202" s="157"/>
      <c r="AE1202" s="307" t="s">
        <v>12369</v>
      </c>
      <c r="AF1202" s="225" t="s">
        <v>7358</v>
      </c>
      <c r="AG1202" s="103" t="s">
        <v>7390</v>
      </c>
      <c r="AH1202" s="162">
        <v>0.7</v>
      </c>
      <c r="AI1202" s="162"/>
      <c r="AJ1202" s="162"/>
      <c r="AK1202" s="163"/>
      <c r="AL1202" s="105">
        <f>ROUND(ROUND(ROUND(P1201*Y1202,0)*$AD$1019,0)*AH1202,0)</f>
        <v>122</v>
      </c>
      <c r="AM1202" s="66"/>
    </row>
    <row r="1203" spans="1:39" ht="16.75" customHeight="1" x14ac:dyDescent="0.3">
      <c r="A1203" s="99">
        <v>33</v>
      </c>
      <c r="B1203" s="100" t="s">
        <v>6085</v>
      </c>
      <c r="C1203" s="192" t="s">
        <v>16540</v>
      </c>
      <c r="D1203" s="128"/>
      <c r="E1203" s="129"/>
      <c r="F1203" s="129"/>
      <c r="G1203" s="129"/>
      <c r="H1203" s="129"/>
      <c r="I1203" s="129"/>
      <c r="J1203" s="129"/>
      <c r="K1203" s="130"/>
      <c r="L1203" s="2"/>
      <c r="M1203" s="2"/>
      <c r="N1203" s="58"/>
      <c r="O1203" s="81"/>
      <c r="P1203" s="185"/>
      <c r="Q1203" s="2"/>
      <c r="R1203" s="2"/>
      <c r="S1203" s="44"/>
      <c r="T1203" s="284"/>
      <c r="U1203" s="285"/>
      <c r="V1203" s="285"/>
      <c r="W1203" s="285"/>
      <c r="X1203" s="2"/>
      <c r="Y1203" s="145"/>
      <c r="Z1203" s="71"/>
      <c r="AA1203" s="232"/>
      <c r="AB1203" s="72"/>
      <c r="AC1203" s="145"/>
      <c r="AD1203" s="71"/>
      <c r="AE1203" s="308"/>
      <c r="AF1203" s="225" t="s">
        <v>7391</v>
      </c>
      <c r="AG1203" s="103" t="s">
        <v>7390</v>
      </c>
      <c r="AH1203" s="162">
        <v>0.5</v>
      </c>
      <c r="AI1203" s="162"/>
      <c r="AJ1203" s="162"/>
      <c r="AK1203" s="163"/>
      <c r="AL1203" s="105">
        <f>ROUND(ROUND(ROUND(P1201*Y1202,0)*$AD$1019,0)*AH1203,0)</f>
        <v>87</v>
      </c>
      <c r="AM1203" s="66"/>
    </row>
    <row r="1204" spans="1:39" ht="16.75" customHeight="1" x14ac:dyDescent="0.3">
      <c r="A1204" s="11">
        <v>33</v>
      </c>
      <c r="B1204" s="14" t="s">
        <v>6084</v>
      </c>
      <c r="C1204" s="10" t="s">
        <v>16539</v>
      </c>
      <c r="D1204" s="128"/>
      <c r="E1204" s="129"/>
      <c r="F1204" s="129"/>
      <c r="G1204" s="129"/>
      <c r="H1204" s="129"/>
      <c r="I1204" s="129"/>
      <c r="J1204" s="129"/>
      <c r="K1204" s="130"/>
      <c r="L1204" s="2"/>
      <c r="M1204" s="2"/>
      <c r="N1204" s="58"/>
      <c r="O1204" s="81"/>
      <c r="P1204" s="185"/>
      <c r="Q1204" s="2"/>
      <c r="R1204" s="2"/>
      <c r="S1204" s="44"/>
      <c r="T1204" s="45"/>
      <c r="U1204" s="2"/>
      <c r="V1204" s="2"/>
      <c r="W1204" s="2"/>
      <c r="X1204" s="2"/>
      <c r="Y1204" s="145"/>
      <c r="Z1204" s="71"/>
      <c r="AA1204" s="232"/>
      <c r="AB1204" s="72"/>
      <c r="AC1204" s="145"/>
      <c r="AD1204" s="71"/>
      <c r="AE1204" s="36"/>
      <c r="AF1204" s="201"/>
      <c r="AG1204" s="55"/>
      <c r="AH1204" s="141"/>
      <c r="AI1204" s="268" t="s">
        <v>7356</v>
      </c>
      <c r="AJ1204" s="53">
        <v>5</v>
      </c>
      <c r="AK1204" s="181" t="s">
        <v>7357</v>
      </c>
      <c r="AL1204" s="98">
        <f>ROUND(ROUND(P1201*Y1202,0)*$AD$1019-AJ1204,0)</f>
        <v>169</v>
      </c>
      <c r="AM1204" s="66"/>
    </row>
    <row r="1205" spans="1:39" ht="16.75" customHeight="1" x14ac:dyDescent="0.3">
      <c r="A1205" s="99">
        <v>33</v>
      </c>
      <c r="B1205" s="100" t="s">
        <v>6083</v>
      </c>
      <c r="C1205" s="192" t="s">
        <v>16538</v>
      </c>
      <c r="D1205" s="128"/>
      <c r="E1205" s="129"/>
      <c r="F1205" s="129"/>
      <c r="G1205" s="129"/>
      <c r="H1205" s="129"/>
      <c r="I1205" s="129"/>
      <c r="J1205" s="129"/>
      <c r="K1205" s="130"/>
      <c r="L1205" s="2"/>
      <c r="M1205" s="2"/>
      <c r="N1205" s="58"/>
      <c r="O1205" s="81"/>
      <c r="P1205" s="185"/>
      <c r="Q1205" s="2"/>
      <c r="R1205" s="2"/>
      <c r="S1205" s="44"/>
      <c r="T1205" s="45"/>
      <c r="U1205" s="2"/>
      <c r="V1205" s="2"/>
      <c r="W1205" s="2"/>
      <c r="X1205" s="2"/>
      <c r="Y1205" s="145"/>
      <c r="Z1205" s="71"/>
      <c r="AA1205" s="232"/>
      <c r="AB1205" s="72"/>
      <c r="AC1205" s="145"/>
      <c r="AD1205" s="71"/>
      <c r="AE1205" s="307" t="s">
        <v>12369</v>
      </c>
      <c r="AF1205" s="225" t="s">
        <v>7358</v>
      </c>
      <c r="AG1205" s="103" t="s">
        <v>7390</v>
      </c>
      <c r="AH1205" s="162">
        <v>0.7</v>
      </c>
      <c r="AI1205" s="269"/>
      <c r="AJ1205" s="136"/>
      <c r="AK1205" s="75"/>
      <c r="AL1205" s="105">
        <f>ROUND(ROUND(ROUND(P1201*Y1202,0)*$AD$1019,0)*AH1205-AJ1204,0)</f>
        <v>117</v>
      </c>
      <c r="AM1205" s="66"/>
    </row>
    <row r="1206" spans="1:39" ht="16.75" customHeight="1" x14ac:dyDescent="0.3">
      <c r="A1206" s="99">
        <v>33</v>
      </c>
      <c r="B1206" s="100" t="s">
        <v>6082</v>
      </c>
      <c r="C1206" s="192" t="s">
        <v>16537</v>
      </c>
      <c r="D1206" s="128"/>
      <c r="E1206" s="129"/>
      <c r="F1206" s="129"/>
      <c r="G1206" s="129"/>
      <c r="H1206" s="129"/>
      <c r="I1206" s="129"/>
      <c r="J1206" s="129"/>
      <c r="K1206" s="130"/>
      <c r="L1206" s="2"/>
      <c r="M1206" s="2"/>
      <c r="N1206" s="58"/>
      <c r="O1206" s="81"/>
      <c r="P1206" s="185"/>
      <c r="Q1206" s="2"/>
      <c r="R1206" s="2"/>
      <c r="S1206" s="44"/>
      <c r="T1206" s="43"/>
      <c r="U1206" s="8"/>
      <c r="V1206" s="8"/>
      <c r="W1206" s="8"/>
      <c r="X1206" s="8"/>
      <c r="Y1206" s="180"/>
      <c r="Z1206" s="73"/>
      <c r="AA1206" s="232"/>
      <c r="AB1206" s="72"/>
      <c r="AC1206" s="145"/>
      <c r="AD1206" s="71"/>
      <c r="AE1206" s="308"/>
      <c r="AF1206" s="225" t="s">
        <v>7391</v>
      </c>
      <c r="AG1206" s="103" t="s">
        <v>7390</v>
      </c>
      <c r="AH1206" s="162">
        <v>0.5</v>
      </c>
      <c r="AI1206" s="270"/>
      <c r="AJ1206" s="144"/>
      <c r="AK1206" s="150"/>
      <c r="AL1206" s="105">
        <f>ROUND(ROUND(ROUND(P1201*Y1202,0)*$AD$1019,0)*AH1206-AJ1204,0)</f>
        <v>82</v>
      </c>
      <c r="AM1206" s="66"/>
    </row>
    <row r="1207" spans="1:39" ht="16.75" customHeight="1" x14ac:dyDescent="0.3">
      <c r="A1207" s="11">
        <v>33</v>
      </c>
      <c r="B1207" s="14" t="s">
        <v>6081</v>
      </c>
      <c r="C1207" s="10" t="s">
        <v>16536</v>
      </c>
      <c r="D1207" s="45"/>
      <c r="E1207" s="2"/>
      <c r="F1207" s="2"/>
      <c r="G1207" s="2"/>
      <c r="H1207" s="2"/>
      <c r="I1207" s="2"/>
      <c r="J1207" s="2"/>
      <c r="K1207" s="44"/>
      <c r="L1207" s="2"/>
      <c r="M1207" s="2"/>
      <c r="N1207" s="58"/>
      <c r="O1207" s="81"/>
      <c r="P1207" s="185"/>
      <c r="Q1207" s="2"/>
      <c r="R1207" s="2"/>
      <c r="S1207" s="44"/>
      <c r="T1207" s="281" t="s">
        <v>13491</v>
      </c>
      <c r="U1207" s="282"/>
      <c r="V1207" s="282"/>
      <c r="W1207" s="282"/>
      <c r="X1207" s="2"/>
      <c r="Y1207" s="145"/>
      <c r="Z1207" s="71"/>
      <c r="AA1207" s="232"/>
      <c r="AB1207" s="72"/>
      <c r="AC1207" s="145"/>
      <c r="AD1207" s="71"/>
      <c r="AE1207" s="36"/>
      <c r="AF1207" s="194"/>
      <c r="AG1207" s="7"/>
      <c r="AH1207" s="7"/>
      <c r="AI1207" s="36"/>
      <c r="AJ1207" s="7"/>
      <c r="AK1207" s="37"/>
      <c r="AL1207" s="98">
        <f>ROUND(ROUND(P1201*Y1208,0)*$AD$1019,0)</f>
        <v>177</v>
      </c>
      <c r="AM1207" s="66"/>
    </row>
    <row r="1208" spans="1:39" ht="16.75" customHeight="1" x14ac:dyDescent="0.3">
      <c r="A1208" s="99">
        <v>33</v>
      </c>
      <c r="B1208" s="100" t="s">
        <v>6080</v>
      </c>
      <c r="C1208" s="192" t="s">
        <v>16535</v>
      </c>
      <c r="D1208" s="45"/>
      <c r="E1208" s="2"/>
      <c r="F1208" s="2"/>
      <c r="G1208" s="2"/>
      <c r="H1208" s="2"/>
      <c r="I1208" s="2"/>
      <c r="J1208" s="2"/>
      <c r="K1208" s="44"/>
      <c r="L1208" s="2"/>
      <c r="M1208" s="2"/>
      <c r="N1208" s="58"/>
      <c r="O1208" s="81"/>
      <c r="P1208" s="185"/>
      <c r="Q1208" s="2"/>
      <c r="R1208" s="2"/>
      <c r="S1208" s="44"/>
      <c r="T1208" s="284" t="s">
        <v>7405</v>
      </c>
      <c r="U1208" s="285"/>
      <c r="V1208" s="285"/>
      <c r="W1208" s="285"/>
      <c r="X1208" s="136" t="s">
        <v>7404</v>
      </c>
      <c r="Y1208" s="273">
        <v>0.95</v>
      </c>
      <c r="Z1208" s="274"/>
      <c r="AA1208" s="233"/>
      <c r="AB1208" s="156"/>
      <c r="AC1208" s="155"/>
      <c r="AD1208" s="157"/>
      <c r="AE1208" s="307" t="s">
        <v>12369</v>
      </c>
      <c r="AF1208" s="225" t="s">
        <v>7358</v>
      </c>
      <c r="AG1208" s="103" t="s">
        <v>7390</v>
      </c>
      <c r="AH1208" s="162">
        <v>0.7</v>
      </c>
      <c r="AI1208" s="162"/>
      <c r="AJ1208" s="162"/>
      <c r="AK1208" s="163"/>
      <c r="AL1208" s="105">
        <f>ROUND(ROUND(ROUND(P1201*Y1208,0)*$AD$1019,0)*AH1208,0)</f>
        <v>124</v>
      </c>
      <c r="AM1208" s="66"/>
    </row>
    <row r="1209" spans="1:39" ht="16.75" customHeight="1" x14ac:dyDescent="0.3">
      <c r="A1209" s="99">
        <v>33</v>
      </c>
      <c r="B1209" s="100" t="s">
        <v>6079</v>
      </c>
      <c r="C1209" s="192" t="s">
        <v>16534</v>
      </c>
      <c r="D1209" s="128"/>
      <c r="E1209" s="129"/>
      <c r="F1209" s="129"/>
      <c r="G1209" s="129"/>
      <c r="H1209" s="129"/>
      <c r="I1209" s="129"/>
      <c r="J1209" s="129"/>
      <c r="K1209" s="130"/>
      <c r="L1209" s="2"/>
      <c r="M1209" s="2"/>
      <c r="N1209" s="58"/>
      <c r="O1209" s="81"/>
      <c r="P1209" s="185"/>
      <c r="Q1209" s="2"/>
      <c r="R1209" s="2"/>
      <c r="S1209" s="44"/>
      <c r="T1209" s="284"/>
      <c r="U1209" s="285"/>
      <c r="V1209" s="285"/>
      <c r="W1209" s="285"/>
      <c r="X1209" s="2"/>
      <c r="Y1209" s="145"/>
      <c r="Z1209" s="71"/>
      <c r="AA1209" s="232"/>
      <c r="AB1209" s="72"/>
      <c r="AC1209" s="145"/>
      <c r="AD1209" s="71"/>
      <c r="AE1209" s="308"/>
      <c r="AF1209" s="225" t="s">
        <v>7391</v>
      </c>
      <c r="AG1209" s="103" t="s">
        <v>7390</v>
      </c>
      <c r="AH1209" s="162">
        <v>0.5</v>
      </c>
      <c r="AI1209" s="162"/>
      <c r="AJ1209" s="162"/>
      <c r="AK1209" s="163"/>
      <c r="AL1209" s="105">
        <f>ROUND(ROUND(ROUND(P1201*Y1208,0)*$AD$1019,0)*AH1209,0)</f>
        <v>89</v>
      </c>
      <c r="AM1209" s="66"/>
    </row>
    <row r="1210" spans="1:39" ht="16.75" customHeight="1" x14ac:dyDescent="0.3">
      <c r="A1210" s="11">
        <v>33</v>
      </c>
      <c r="B1210" s="14" t="s">
        <v>6078</v>
      </c>
      <c r="C1210" s="10" t="s">
        <v>16533</v>
      </c>
      <c r="D1210" s="128"/>
      <c r="E1210" s="129"/>
      <c r="F1210" s="129"/>
      <c r="G1210" s="129"/>
      <c r="H1210" s="129"/>
      <c r="I1210" s="129"/>
      <c r="J1210" s="129"/>
      <c r="K1210" s="130"/>
      <c r="L1210" s="2"/>
      <c r="M1210" s="2"/>
      <c r="N1210" s="58"/>
      <c r="O1210" s="81"/>
      <c r="P1210" s="185"/>
      <c r="Q1210" s="2"/>
      <c r="R1210" s="2"/>
      <c r="S1210" s="44"/>
      <c r="T1210" s="45"/>
      <c r="U1210" s="2"/>
      <c r="V1210" s="2"/>
      <c r="W1210" s="2"/>
      <c r="X1210" s="2"/>
      <c r="Y1210" s="145"/>
      <c r="Z1210" s="71"/>
      <c r="AA1210" s="232"/>
      <c r="AB1210" s="72"/>
      <c r="AC1210" s="145"/>
      <c r="AD1210" s="71"/>
      <c r="AE1210" s="36"/>
      <c r="AF1210" s="201"/>
      <c r="AG1210" s="55"/>
      <c r="AH1210" s="141"/>
      <c r="AI1210" s="268" t="s">
        <v>7356</v>
      </c>
      <c r="AJ1210" s="53">
        <v>5</v>
      </c>
      <c r="AK1210" s="181" t="s">
        <v>7357</v>
      </c>
      <c r="AL1210" s="98">
        <f>ROUND(ROUND(P1201*Y1208,0)*$AD$1019-AJ1210,0)</f>
        <v>172</v>
      </c>
      <c r="AM1210" s="66"/>
    </row>
    <row r="1211" spans="1:39" ht="16.75" customHeight="1" x14ac:dyDescent="0.3">
      <c r="A1211" s="99">
        <v>33</v>
      </c>
      <c r="B1211" s="100" t="s">
        <v>6077</v>
      </c>
      <c r="C1211" s="192" t="s">
        <v>16532</v>
      </c>
      <c r="D1211" s="128"/>
      <c r="E1211" s="129"/>
      <c r="F1211" s="129"/>
      <c r="G1211" s="129"/>
      <c r="H1211" s="129"/>
      <c r="I1211" s="129"/>
      <c r="J1211" s="129"/>
      <c r="K1211" s="130"/>
      <c r="L1211" s="2"/>
      <c r="M1211" s="2"/>
      <c r="N1211" s="58"/>
      <c r="O1211" s="81"/>
      <c r="P1211" s="185"/>
      <c r="Q1211" s="2"/>
      <c r="R1211" s="2"/>
      <c r="S1211" s="44"/>
      <c r="T1211" s="45"/>
      <c r="U1211" s="2"/>
      <c r="V1211" s="2"/>
      <c r="W1211" s="2"/>
      <c r="X1211" s="2"/>
      <c r="Y1211" s="145"/>
      <c r="Z1211" s="71"/>
      <c r="AA1211" s="232"/>
      <c r="AB1211" s="72"/>
      <c r="AC1211" s="145"/>
      <c r="AD1211" s="71"/>
      <c r="AE1211" s="307" t="s">
        <v>12369</v>
      </c>
      <c r="AF1211" s="225" t="s">
        <v>7358</v>
      </c>
      <c r="AG1211" s="103" t="s">
        <v>7390</v>
      </c>
      <c r="AH1211" s="162">
        <v>0.7</v>
      </c>
      <c r="AI1211" s="269"/>
      <c r="AJ1211" s="136"/>
      <c r="AK1211" s="75"/>
      <c r="AL1211" s="105">
        <f>ROUND(ROUND(ROUND(P1201*Y1208,0)*$AD$1019,0)*AH1211-AJ1210,0)</f>
        <v>119</v>
      </c>
      <c r="AM1211" s="66"/>
    </row>
    <row r="1212" spans="1:39" ht="16.75" customHeight="1" x14ac:dyDescent="0.3">
      <c r="A1212" s="99">
        <v>33</v>
      </c>
      <c r="B1212" s="100" t="s">
        <v>6076</v>
      </c>
      <c r="C1212" s="192" t="s">
        <v>16531</v>
      </c>
      <c r="D1212" s="128"/>
      <c r="E1212" s="129"/>
      <c r="F1212" s="129"/>
      <c r="G1212" s="129"/>
      <c r="H1212" s="129"/>
      <c r="I1212" s="129"/>
      <c r="J1212" s="129"/>
      <c r="K1212" s="130"/>
      <c r="L1212" s="2"/>
      <c r="M1212" s="2"/>
      <c r="N1212" s="58"/>
      <c r="O1212" s="81"/>
      <c r="P1212" s="185"/>
      <c r="Q1212" s="2"/>
      <c r="R1212" s="2"/>
      <c r="S1212" s="44"/>
      <c r="T1212" s="43"/>
      <c r="U1212" s="8"/>
      <c r="V1212" s="8"/>
      <c r="W1212" s="8"/>
      <c r="X1212" s="8"/>
      <c r="Y1212" s="180"/>
      <c r="Z1212" s="73"/>
      <c r="AA1212" s="232"/>
      <c r="AB1212" s="72"/>
      <c r="AC1212" s="145"/>
      <c r="AD1212" s="71"/>
      <c r="AE1212" s="308"/>
      <c r="AF1212" s="225" t="s">
        <v>7391</v>
      </c>
      <c r="AG1212" s="103" t="s">
        <v>7390</v>
      </c>
      <c r="AH1212" s="162">
        <v>0.5</v>
      </c>
      <c r="AI1212" s="270"/>
      <c r="AJ1212" s="144"/>
      <c r="AK1212" s="150"/>
      <c r="AL1212" s="105">
        <f>ROUND(ROUND(ROUND(P1201*Y1208,0)*$AD$1019,0)*AH1212-AJ1210,0)</f>
        <v>84</v>
      </c>
      <c r="AM1212" s="66"/>
    </row>
    <row r="1213" spans="1:39" ht="16.75" customHeight="1" x14ac:dyDescent="0.3">
      <c r="A1213" s="11">
        <v>33</v>
      </c>
      <c r="B1213" s="14" t="s">
        <v>6075</v>
      </c>
      <c r="C1213" s="10" t="s">
        <v>16530</v>
      </c>
      <c r="D1213" s="45"/>
      <c r="E1213" s="2"/>
      <c r="F1213" s="2"/>
      <c r="G1213" s="2"/>
      <c r="H1213" s="2"/>
      <c r="I1213" s="2"/>
      <c r="J1213" s="2"/>
      <c r="K1213" s="44"/>
      <c r="L1213" s="2"/>
      <c r="M1213" s="2"/>
      <c r="N1213" s="58"/>
      <c r="O1213" s="81"/>
      <c r="P1213" s="297" t="s">
        <v>12744</v>
      </c>
      <c r="Q1213" s="298"/>
      <c r="R1213" s="298"/>
      <c r="S1213" s="299"/>
      <c r="T1213" s="49"/>
      <c r="U1213" s="36"/>
      <c r="V1213" s="36"/>
      <c r="W1213" s="36"/>
      <c r="X1213" s="36"/>
      <c r="Y1213" s="217"/>
      <c r="Z1213" s="50"/>
      <c r="AA1213" s="12"/>
      <c r="AB1213" s="45"/>
      <c r="AC1213" s="2"/>
      <c r="AD1213" s="44"/>
      <c r="AE1213" s="36"/>
      <c r="AF1213" s="53"/>
      <c r="AG1213" s="36"/>
      <c r="AH1213" s="36"/>
      <c r="AI1213" s="36"/>
      <c r="AJ1213" s="36"/>
      <c r="AK1213" s="50"/>
      <c r="AL1213" s="98">
        <f>ROUND(P1219*$AD$1019,0)</f>
        <v>162</v>
      </c>
      <c r="AM1213" s="16"/>
    </row>
    <row r="1214" spans="1:39" ht="16.75" customHeight="1" x14ac:dyDescent="0.3">
      <c r="A1214" s="99">
        <v>33</v>
      </c>
      <c r="B1214" s="100" t="s">
        <v>6074</v>
      </c>
      <c r="C1214" s="192" t="s">
        <v>16529</v>
      </c>
      <c r="D1214" s="45"/>
      <c r="E1214" s="2"/>
      <c r="F1214" s="2"/>
      <c r="G1214" s="2"/>
      <c r="H1214" s="2"/>
      <c r="I1214" s="2"/>
      <c r="J1214" s="2"/>
      <c r="K1214" s="44"/>
      <c r="L1214" s="2"/>
      <c r="M1214" s="2"/>
      <c r="N1214" s="58"/>
      <c r="O1214" s="81"/>
      <c r="P1214" s="300"/>
      <c r="Q1214" s="301"/>
      <c r="R1214" s="301"/>
      <c r="S1214" s="302"/>
      <c r="T1214" s="45"/>
      <c r="U1214" s="2"/>
      <c r="V1214" s="2"/>
      <c r="W1214" s="2"/>
      <c r="X1214" s="2"/>
      <c r="Y1214" s="145"/>
      <c r="Z1214" s="71"/>
      <c r="AA1214" s="232"/>
      <c r="AB1214" s="72"/>
      <c r="AC1214" s="145"/>
      <c r="AD1214" s="71"/>
      <c r="AE1214" s="307" t="s">
        <v>12369</v>
      </c>
      <c r="AF1214" s="225" t="s">
        <v>7358</v>
      </c>
      <c r="AG1214" s="103" t="s">
        <v>7390</v>
      </c>
      <c r="AH1214" s="162">
        <v>0.7</v>
      </c>
      <c r="AI1214" s="162"/>
      <c r="AJ1214" s="162"/>
      <c r="AK1214" s="163"/>
      <c r="AL1214" s="105">
        <f>ROUND(ROUND(P1219*$AD$1019,0)*AH1214,0)</f>
        <v>113</v>
      </c>
      <c r="AM1214" s="16"/>
    </row>
    <row r="1215" spans="1:39" ht="16.75" customHeight="1" x14ac:dyDescent="0.3">
      <c r="A1215" s="99">
        <v>33</v>
      </c>
      <c r="B1215" s="100" t="s">
        <v>6073</v>
      </c>
      <c r="C1215" s="192" t="s">
        <v>16528</v>
      </c>
      <c r="D1215" s="128"/>
      <c r="E1215" s="129"/>
      <c r="F1215" s="129"/>
      <c r="G1215" s="129"/>
      <c r="H1215" s="129"/>
      <c r="I1215" s="129"/>
      <c r="J1215" s="129"/>
      <c r="K1215" s="130"/>
      <c r="L1215" s="2"/>
      <c r="M1215" s="2"/>
      <c r="N1215" s="58"/>
      <c r="O1215" s="81"/>
      <c r="P1215" s="185"/>
      <c r="Q1215" s="2"/>
      <c r="R1215" s="2"/>
      <c r="S1215" s="44"/>
      <c r="T1215" s="45"/>
      <c r="U1215" s="2"/>
      <c r="V1215" s="2"/>
      <c r="W1215" s="2"/>
      <c r="X1215" s="2"/>
      <c r="Y1215" s="145"/>
      <c r="Z1215" s="71"/>
      <c r="AA1215" s="232"/>
      <c r="AB1215" s="72"/>
      <c r="AC1215" s="145"/>
      <c r="AD1215" s="71"/>
      <c r="AE1215" s="308"/>
      <c r="AF1215" s="225" t="s">
        <v>7391</v>
      </c>
      <c r="AG1215" s="103" t="s">
        <v>7390</v>
      </c>
      <c r="AH1215" s="162">
        <v>0.5</v>
      </c>
      <c r="AI1215" s="162"/>
      <c r="AJ1215" s="162"/>
      <c r="AK1215" s="163"/>
      <c r="AL1215" s="105">
        <f>ROUND(ROUND(P1219*$AD$1019,0)*AH1215,0)</f>
        <v>81</v>
      </c>
      <c r="AM1215" s="66"/>
    </row>
    <row r="1216" spans="1:39" ht="16.75" customHeight="1" x14ac:dyDescent="0.3">
      <c r="A1216" s="11">
        <v>33</v>
      </c>
      <c r="B1216" s="14" t="s">
        <v>6072</v>
      </c>
      <c r="C1216" s="10" t="s">
        <v>16527</v>
      </c>
      <c r="D1216" s="128"/>
      <c r="E1216" s="129"/>
      <c r="F1216" s="129"/>
      <c r="G1216" s="129"/>
      <c r="H1216" s="129"/>
      <c r="I1216" s="129"/>
      <c r="J1216" s="129"/>
      <c r="K1216" s="130"/>
      <c r="L1216" s="2"/>
      <c r="M1216" s="2"/>
      <c r="N1216" s="58"/>
      <c r="O1216" s="81"/>
      <c r="P1216" s="185"/>
      <c r="Q1216" s="2"/>
      <c r="R1216" s="2"/>
      <c r="S1216" s="44"/>
      <c r="T1216" s="45"/>
      <c r="U1216" s="2"/>
      <c r="V1216" s="2"/>
      <c r="W1216" s="2"/>
      <c r="X1216" s="2"/>
      <c r="Y1216" s="145"/>
      <c r="Z1216" s="71"/>
      <c r="AA1216" s="232"/>
      <c r="AB1216" s="72"/>
      <c r="AC1216" s="145"/>
      <c r="AD1216" s="71"/>
      <c r="AE1216" s="36"/>
      <c r="AF1216" s="201"/>
      <c r="AG1216" s="55"/>
      <c r="AH1216" s="141"/>
      <c r="AI1216" s="268" t="s">
        <v>7356</v>
      </c>
      <c r="AJ1216" s="53">
        <v>5</v>
      </c>
      <c r="AK1216" s="181" t="s">
        <v>7357</v>
      </c>
      <c r="AL1216" s="98">
        <f>ROUND(P1219*$AD$1019-AJ1216,0)</f>
        <v>157</v>
      </c>
      <c r="AM1216" s="66"/>
    </row>
    <row r="1217" spans="1:39" ht="16.75" customHeight="1" x14ac:dyDescent="0.3">
      <c r="A1217" s="99">
        <v>33</v>
      </c>
      <c r="B1217" s="100" t="s">
        <v>6071</v>
      </c>
      <c r="C1217" s="192" t="s">
        <v>16526</v>
      </c>
      <c r="D1217" s="128"/>
      <c r="E1217" s="129"/>
      <c r="F1217" s="129"/>
      <c r="G1217" s="129"/>
      <c r="H1217" s="129"/>
      <c r="I1217" s="129"/>
      <c r="J1217" s="129"/>
      <c r="K1217" s="130"/>
      <c r="L1217" s="2"/>
      <c r="M1217" s="2"/>
      <c r="N1217" s="58"/>
      <c r="O1217" s="81"/>
      <c r="P1217" s="185"/>
      <c r="Q1217" s="2"/>
      <c r="R1217" s="2"/>
      <c r="S1217" s="44"/>
      <c r="T1217" s="45"/>
      <c r="U1217" s="2"/>
      <c r="V1217" s="2"/>
      <c r="W1217" s="2"/>
      <c r="X1217" s="2"/>
      <c r="Y1217" s="145"/>
      <c r="Z1217" s="71"/>
      <c r="AA1217" s="232"/>
      <c r="AB1217" s="72"/>
      <c r="AC1217" s="145"/>
      <c r="AD1217" s="71"/>
      <c r="AE1217" s="307" t="s">
        <v>12369</v>
      </c>
      <c r="AF1217" s="225" t="s">
        <v>7358</v>
      </c>
      <c r="AG1217" s="103" t="s">
        <v>7390</v>
      </c>
      <c r="AH1217" s="162">
        <v>0.7</v>
      </c>
      <c r="AI1217" s="269"/>
      <c r="AJ1217" s="136"/>
      <c r="AK1217" s="75"/>
      <c r="AL1217" s="105">
        <f>ROUND(ROUND(P1219*$AD$1019,0)*AH1217-AJ1216,0)</f>
        <v>108</v>
      </c>
      <c r="AM1217" s="66"/>
    </row>
    <row r="1218" spans="1:39" ht="16.75" customHeight="1" x14ac:dyDescent="0.3">
      <c r="A1218" s="99">
        <v>33</v>
      </c>
      <c r="B1218" s="100" t="s">
        <v>6070</v>
      </c>
      <c r="C1218" s="192" t="s">
        <v>16525</v>
      </c>
      <c r="D1218" s="128"/>
      <c r="E1218" s="129"/>
      <c r="F1218" s="129"/>
      <c r="G1218" s="129"/>
      <c r="H1218" s="129"/>
      <c r="I1218" s="129"/>
      <c r="J1218" s="129"/>
      <c r="K1218" s="130"/>
      <c r="L1218" s="2"/>
      <c r="M1218" s="2"/>
      <c r="N1218" s="58"/>
      <c r="O1218" s="81"/>
      <c r="P1218" s="185"/>
      <c r="Q1218" s="2"/>
      <c r="R1218" s="2"/>
      <c r="S1218" s="44"/>
      <c r="T1218" s="45"/>
      <c r="U1218" s="2"/>
      <c r="V1218" s="2"/>
      <c r="W1218" s="2"/>
      <c r="X1218" s="2"/>
      <c r="Y1218" s="145"/>
      <c r="Z1218" s="71"/>
      <c r="AA1218" s="232"/>
      <c r="AB1218" s="72"/>
      <c r="AC1218" s="145"/>
      <c r="AD1218" s="71"/>
      <c r="AE1218" s="308"/>
      <c r="AF1218" s="225" t="s">
        <v>7391</v>
      </c>
      <c r="AG1218" s="103" t="s">
        <v>7390</v>
      </c>
      <c r="AH1218" s="162">
        <v>0.5</v>
      </c>
      <c r="AI1218" s="270"/>
      <c r="AJ1218" s="144"/>
      <c r="AK1218" s="150"/>
      <c r="AL1218" s="105">
        <f>ROUND(ROUND(P1219*$AD$1019,0)*AH1218-AJ1216,0)</f>
        <v>76</v>
      </c>
      <c r="AM1218" s="66"/>
    </row>
    <row r="1219" spans="1:39" ht="16.75" customHeight="1" x14ac:dyDescent="0.3">
      <c r="A1219" s="11">
        <v>33</v>
      </c>
      <c r="B1219" s="14" t="s">
        <v>6069</v>
      </c>
      <c r="C1219" s="10" t="s">
        <v>16524</v>
      </c>
      <c r="D1219" s="45"/>
      <c r="E1219" s="2"/>
      <c r="F1219" s="2"/>
      <c r="G1219" s="2"/>
      <c r="H1219" s="2"/>
      <c r="I1219" s="2"/>
      <c r="J1219" s="2"/>
      <c r="K1219" s="44"/>
      <c r="L1219" s="2"/>
      <c r="M1219" s="2"/>
      <c r="N1219" s="58"/>
      <c r="O1219" s="81"/>
      <c r="P1219" s="271">
        <f>'21共同生活援助（日中支援型）'!P499</f>
        <v>323</v>
      </c>
      <c r="Q1219" s="272"/>
      <c r="R1219" s="2" t="s">
        <v>7388</v>
      </c>
      <c r="S1219" s="44"/>
      <c r="T1219" s="281" t="s">
        <v>7380</v>
      </c>
      <c r="U1219" s="282"/>
      <c r="V1219" s="282"/>
      <c r="W1219" s="282"/>
      <c r="X1219" s="36"/>
      <c r="Y1219" s="217"/>
      <c r="Z1219" s="74"/>
      <c r="AA1219" s="232"/>
      <c r="AB1219" s="72"/>
      <c r="AC1219" s="145"/>
      <c r="AD1219" s="71"/>
      <c r="AE1219" s="36"/>
      <c r="AF1219" s="194"/>
      <c r="AG1219" s="7"/>
      <c r="AH1219" s="7"/>
      <c r="AI1219" s="36"/>
      <c r="AJ1219" s="7"/>
      <c r="AK1219" s="37"/>
      <c r="AL1219" s="6">
        <f>ROUND(ROUND(P1219*Y1220,0)*$AD$1019,0)</f>
        <v>150</v>
      </c>
      <c r="AM1219" s="66"/>
    </row>
    <row r="1220" spans="1:39" ht="16.75" customHeight="1" x14ac:dyDescent="0.3">
      <c r="A1220" s="99">
        <v>33</v>
      </c>
      <c r="B1220" s="100" t="s">
        <v>6068</v>
      </c>
      <c r="C1220" s="192" t="s">
        <v>16523</v>
      </c>
      <c r="D1220" s="45"/>
      <c r="E1220" s="2"/>
      <c r="F1220" s="2"/>
      <c r="G1220" s="2"/>
      <c r="H1220" s="2"/>
      <c r="I1220" s="2"/>
      <c r="J1220" s="2"/>
      <c r="K1220" s="44"/>
      <c r="L1220" s="2"/>
      <c r="M1220" s="2"/>
      <c r="N1220" s="58"/>
      <c r="O1220" s="81"/>
      <c r="P1220" s="72"/>
      <c r="Q1220" s="145"/>
      <c r="R1220" s="2"/>
      <c r="S1220" s="44"/>
      <c r="T1220" s="284"/>
      <c r="U1220" s="285"/>
      <c r="V1220" s="285"/>
      <c r="W1220" s="285"/>
      <c r="X1220" s="136" t="s">
        <v>16516</v>
      </c>
      <c r="Y1220" s="273">
        <v>0.93</v>
      </c>
      <c r="Z1220" s="274"/>
      <c r="AA1220" s="233"/>
      <c r="AB1220" s="156"/>
      <c r="AC1220" s="155"/>
      <c r="AD1220" s="157"/>
      <c r="AE1220" s="307" t="s">
        <v>16512</v>
      </c>
      <c r="AF1220" s="225" t="s">
        <v>16511</v>
      </c>
      <c r="AG1220" s="103" t="s">
        <v>16508</v>
      </c>
      <c r="AH1220" s="162">
        <v>0.7</v>
      </c>
      <c r="AI1220" s="162"/>
      <c r="AJ1220" s="162"/>
      <c r="AK1220" s="163"/>
      <c r="AL1220" s="105">
        <f>ROUND(ROUND(ROUND(P1219*Y1220,0)*$AD$1019,0)*AH1220,0)</f>
        <v>105</v>
      </c>
      <c r="AM1220" s="66"/>
    </row>
    <row r="1221" spans="1:39" ht="16.75" customHeight="1" x14ac:dyDescent="0.3">
      <c r="A1221" s="99">
        <v>33</v>
      </c>
      <c r="B1221" s="100" t="s">
        <v>6067</v>
      </c>
      <c r="C1221" s="192" t="s">
        <v>16522</v>
      </c>
      <c r="D1221" s="128"/>
      <c r="E1221" s="129"/>
      <c r="F1221" s="129"/>
      <c r="G1221" s="129"/>
      <c r="H1221" s="129"/>
      <c r="I1221" s="129"/>
      <c r="J1221" s="129"/>
      <c r="K1221" s="130"/>
      <c r="L1221" s="2"/>
      <c r="M1221" s="2"/>
      <c r="N1221" s="58"/>
      <c r="O1221" s="81"/>
      <c r="P1221" s="185"/>
      <c r="Q1221" s="2"/>
      <c r="R1221" s="2"/>
      <c r="S1221" s="44"/>
      <c r="T1221" s="284"/>
      <c r="U1221" s="285"/>
      <c r="V1221" s="285"/>
      <c r="W1221" s="285"/>
      <c r="X1221" s="2"/>
      <c r="Y1221" s="145"/>
      <c r="Z1221" s="71"/>
      <c r="AA1221" s="232"/>
      <c r="AB1221" s="72"/>
      <c r="AC1221" s="145"/>
      <c r="AD1221" s="71"/>
      <c r="AE1221" s="308"/>
      <c r="AF1221" s="225" t="s">
        <v>16509</v>
      </c>
      <c r="AG1221" s="103" t="s">
        <v>16508</v>
      </c>
      <c r="AH1221" s="162">
        <v>0.5</v>
      </c>
      <c r="AI1221" s="162"/>
      <c r="AJ1221" s="162"/>
      <c r="AK1221" s="163"/>
      <c r="AL1221" s="105">
        <f>ROUND(ROUND(ROUND(P1219*Y1220,0)*$AD$1019,0)*AH1221,0)</f>
        <v>75</v>
      </c>
      <c r="AM1221" s="66"/>
    </row>
    <row r="1222" spans="1:39" ht="16.75" customHeight="1" x14ac:dyDescent="0.3">
      <c r="A1222" s="11">
        <v>33</v>
      </c>
      <c r="B1222" s="14" t="s">
        <v>6066</v>
      </c>
      <c r="C1222" s="10" t="s">
        <v>16521</v>
      </c>
      <c r="D1222" s="128"/>
      <c r="E1222" s="129"/>
      <c r="F1222" s="129"/>
      <c r="G1222" s="129"/>
      <c r="H1222" s="129"/>
      <c r="I1222" s="129"/>
      <c r="J1222" s="129"/>
      <c r="K1222" s="130"/>
      <c r="L1222" s="2"/>
      <c r="M1222" s="2"/>
      <c r="N1222" s="58"/>
      <c r="O1222" s="81"/>
      <c r="P1222" s="185"/>
      <c r="Q1222" s="2"/>
      <c r="R1222" s="2"/>
      <c r="S1222" s="44"/>
      <c r="T1222" s="45"/>
      <c r="U1222" s="2"/>
      <c r="V1222" s="2"/>
      <c r="W1222" s="2"/>
      <c r="X1222" s="2"/>
      <c r="Y1222" s="145"/>
      <c r="Z1222" s="71"/>
      <c r="AA1222" s="232"/>
      <c r="AB1222" s="72"/>
      <c r="AC1222" s="145"/>
      <c r="AD1222" s="71"/>
      <c r="AE1222" s="36"/>
      <c r="AF1222" s="201"/>
      <c r="AG1222" s="55"/>
      <c r="AH1222" s="141"/>
      <c r="AI1222" s="268" t="s">
        <v>7356</v>
      </c>
      <c r="AJ1222" s="53">
        <v>5</v>
      </c>
      <c r="AK1222" s="181" t="s">
        <v>7357</v>
      </c>
      <c r="AL1222" s="6">
        <f>ROUND(ROUND(P1219*Y1220,0)*$AD$1019-AJ1222,0)</f>
        <v>145</v>
      </c>
      <c r="AM1222" s="66"/>
    </row>
    <row r="1223" spans="1:39" ht="16.75" customHeight="1" x14ac:dyDescent="0.3">
      <c r="A1223" s="99">
        <v>33</v>
      </c>
      <c r="B1223" s="100" t="s">
        <v>6065</v>
      </c>
      <c r="C1223" s="192" t="s">
        <v>16520</v>
      </c>
      <c r="D1223" s="128"/>
      <c r="E1223" s="129"/>
      <c r="F1223" s="129"/>
      <c r="G1223" s="129"/>
      <c r="H1223" s="129"/>
      <c r="I1223" s="129"/>
      <c r="J1223" s="129"/>
      <c r="K1223" s="130"/>
      <c r="L1223" s="2"/>
      <c r="M1223" s="2"/>
      <c r="N1223" s="58"/>
      <c r="O1223" s="81"/>
      <c r="P1223" s="185"/>
      <c r="Q1223" s="2"/>
      <c r="R1223" s="2"/>
      <c r="S1223" s="44"/>
      <c r="T1223" s="45"/>
      <c r="U1223" s="2"/>
      <c r="V1223" s="2"/>
      <c r="W1223" s="2"/>
      <c r="X1223" s="2"/>
      <c r="Y1223" s="145"/>
      <c r="Z1223" s="71"/>
      <c r="AA1223" s="232"/>
      <c r="AB1223" s="72"/>
      <c r="AC1223" s="145"/>
      <c r="AD1223" s="71"/>
      <c r="AE1223" s="307" t="s">
        <v>16512</v>
      </c>
      <c r="AF1223" s="225" t="s">
        <v>16511</v>
      </c>
      <c r="AG1223" s="103" t="s">
        <v>16508</v>
      </c>
      <c r="AH1223" s="162">
        <v>0.7</v>
      </c>
      <c r="AI1223" s="269"/>
      <c r="AJ1223" s="136"/>
      <c r="AK1223" s="75"/>
      <c r="AL1223" s="105">
        <f>ROUND(ROUND(ROUND(P1219*Y1220,0)*$AD$1019,0)*AH1223-AJ1222,0)</f>
        <v>100</v>
      </c>
      <c r="AM1223" s="66"/>
    </row>
    <row r="1224" spans="1:39" ht="16.75" customHeight="1" x14ac:dyDescent="0.3">
      <c r="A1224" s="99">
        <v>33</v>
      </c>
      <c r="B1224" s="100" t="s">
        <v>6064</v>
      </c>
      <c r="C1224" s="192" t="s">
        <v>16519</v>
      </c>
      <c r="D1224" s="128"/>
      <c r="E1224" s="129"/>
      <c r="F1224" s="129"/>
      <c r="G1224" s="129"/>
      <c r="H1224" s="129"/>
      <c r="I1224" s="129"/>
      <c r="J1224" s="129"/>
      <c r="K1224" s="130"/>
      <c r="L1224" s="2"/>
      <c r="M1224" s="2"/>
      <c r="N1224" s="58"/>
      <c r="O1224" s="81"/>
      <c r="P1224" s="185"/>
      <c r="Q1224" s="2"/>
      <c r="R1224" s="2"/>
      <c r="S1224" s="44"/>
      <c r="T1224" s="43"/>
      <c r="U1224" s="8"/>
      <c r="V1224" s="8"/>
      <c r="W1224" s="8"/>
      <c r="X1224" s="8"/>
      <c r="Y1224" s="180"/>
      <c r="Z1224" s="73"/>
      <c r="AA1224" s="232"/>
      <c r="AB1224" s="72"/>
      <c r="AC1224" s="145"/>
      <c r="AD1224" s="71"/>
      <c r="AE1224" s="308"/>
      <c r="AF1224" s="225" t="s">
        <v>16509</v>
      </c>
      <c r="AG1224" s="103" t="s">
        <v>16508</v>
      </c>
      <c r="AH1224" s="162">
        <v>0.5</v>
      </c>
      <c r="AI1224" s="270"/>
      <c r="AJ1224" s="144"/>
      <c r="AK1224" s="150"/>
      <c r="AL1224" s="105">
        <f>ROUND(ROUND(ROUND(P1219*Y1220,0)*$AD$1019,0)*AH1224-AJ1222,0)</f>
        <v>70</v>
      </c>
      <c r="AM1224" s="66"/>
    </row>
    <row r="1225" spans="1:39" ht="16.75" customHeight="1" x14ac:dyDescent="0.3">
      <c r="A1225" s="11">
        <v>33</v>
      </c>
      <c r="B1225" s="14" t="s">
        <v>6063</v>
      </c>
      <c r="C1225" s="10" t="s">
        <v>16518</v>
      </c>
      <c r="D1225" s="45"/>
      <c r="E1225" s="2"/>
      <c r="F1225" s="2"/>
      <c r="G1225" s="2"/>
      <c r="H1225" s="2"/>
      <c r="I1225" s="2"/>
      <c r="J1225" s="2"/>
      <c r="K1225" s="44"/>
      <c r="L1225" s="2"/>
      <c r="M1225" s="2"/>
      <c r="N1225" s="58"/>
      <c r="O1225" s="81"/>
      <c r="P1225" s="185"/>
      <c r="Q1225" s="2"/>
      <c r="R1225" s="2"/>
      <c r="S1225" s="44"/>
      <c r="T1225" s="281" t="s">
        <v>13491</v>
      </c>
      <c r="U1225" s="282"/>
      <c r="V1225" s="282"/>
      <c r="W1225" s="282"/>
      <c r="X1225" s="2"/>
      <c r="Y1225" s="145"/>
      <c r="Z1225" s="71"/>
      <c r="AA1225" s="232"/>
      <c r="AB1225" s="72"/>
      <c r="AC1225" s="145"/>
      <c r="AD1225" s="71"/>
      <c r="AE1225" s="36"/>
      <c r="AF1225" s="194"/>
      <c r="AG1225" s="7"/>
      <c r="AH1225" s="7"/>
      <c r="AI1225" s="36"/>
      <c r="AJ1225" s="7"/>
      <c r="AK1225" s="37"/>
      <c r="AL1225" s="98">
        <f>ROUND(ROUND(P1219*Y1226,0)*$AD$1019,0)</f>
        <v>154</v>
      </c>
      <c r="AM1225" s="66"/>
    </row>
    <row r="1226" spans="1:39" ht="16.75" customHeight="1" x14ac:dyDescent="0.3">
      <c r="A1226" s="99">
        <v>33</v>
      </c>
      <c r="B1226" s="100" t="s">
        <v>6062</v>
      </c>
      <c r="C1226" s="192" t="s">
        <v>16517</v>
      </c>
      <c r="D1226" s="45"/>
      <c r="E1226" s="2"/>
      <c r="F1226" s="2"/>
      <c r="G1226" s="2"/>
      <c r="H1226" s="2"/>
      <c r="I1226" s="2"/>
      <c r="J1226" s="2"/>
      <c r="K1226" s="44"/>
      <c r="L1226" s="2"/>
      <c r="M1226" s="2"/>
      <c r="N1226" s="58"/>
      <c r="O1226" s="81"/>
      <c r="P1226" s="185"/>
      <c r="Q1226" s="2"/>
      <c r="R1226" s="2"/>
      <c r="S1226" s="44"/>
      <c r="T1226" s="284" t="s">
        <v>15604</v>
      </c>
      <c r="U1226" s="285"/>
      <c r="V1226" s="285"/>
      <c r="W1226" s="285"/>
      <c r="X1226" s="136" t="s">
        <v>16516</v>
      </c>
      <c r="Y1226" s="273">
        <v>0.95</v>
      </c>
      <c r="Z1226" s="274"/>
      <c r="AA1226" s="233"/>
      <c r="AB1226" s="156"/>
      <c r="AC1226" s="155"/>
      <c r="AD1226" s="157"/>
      <c r="AE1226" s="307" t="s">
        <v>16512</v>
      </c>
      <c r="AF1226" s="225" t="s">
        <v>16511</v>
      </c>
      <c r="AG1226" s="103" t="s">
        <v>16508</v>
      </c>
      <c r="AH1226" s="162">
        <v>0.7</v>
      </c>
      <c r="AI1226" s="162"/>
      <c r="AJ1226" s="162"/>
      <c r="AK1226" s="163"/>
      <c r="AL1226" s="105">
        <f>ROUND(ROUND(ROUND(P1219*Y1226,0)*$AD$1019,0)*AH1226,0)</f>
        <v>108</v>
      </c>
      <c r="AM1226" s="66"/>
    </row>
    <row r="1227" spans="1:39" ht="16.75" customHeight="1" x14ac:dyDescent="0.3">
      <c r="A1227" s="99">
        <v>33</v>
      </c>
      <c r="B1227" s="100" t="s">
        <v>6061</v>
      </c>
      <c r="C1227" s="192" t="s">
        <v>16515</v>
      </c>
      <c r="D1227" s="128"/>
      <c r="E1227" s="129"/>
      <c r="F1227" s="129"/>
      <c r="G1227" s="129"/>
      <c r="H1227" s="129"/>
      <c r="I1227" s="129"/>
      <c r="J1227" s="129"/>
      <c r="K1227" s="130"/>
      <c r="L1227" s="2"/>
      <c r="M1227" s="2"/>
      <c r="N1227" s="58"/>
      <c r="O1227" s="81"/>
      <c r="P1227" s="185"/>
      <c r="Q1227" s="2"/>
      <c r="R1227" s="2"/>
      <c r="S1227" s="44"/>
      <c r="T1227" s="284"/>
      <c r="U1227" s="285"/>
      <c r="V1227" s="285"/>
      <c r="W1227" s="285"/>
      <c r="X1227" s="2"/>
      <c r="Y1227" s="145"/>
      <c r="Z1227" s="71"/>
      <c r="AA1227" s="232"/>
      <c r="AB1227" s="72"/>
      <c r="AC1227" s="145"/>
      <c r="AD1227" s="71"/>
      <c r="AE1227" s="308"/>
      <c r="AF1227" s="225" t="s">
        <v>16509</v>
      </c>
      <c r="AG1227" s="103" t="s">
        <v>16508</v>
      </c>
      <c r="AH1227" s="162">
        <v>0.5</v>
      </c>
      <c r="AI1227" s="162"/>
      <c r="AJ1227" s="162"/>
      <c r="AK1227" s="163"/>
      <c r="AL1227" s="105">
        <f>ROUND(ROUND(ROUND(P1219*Y1226,0)*$AD$1019,0)*AH1227,0)</f>
        <v>77</v>
      </c>
      <c r="AM1227" s="66"/>
    </row>
    <row r="1228" spans="1:39" ht="16.75" customHeight="1" x14ac:dyDescent="0.3">
      <c r="A1228" s="11">
        <v>33</v>
      </c>
      <c r="B1228" s="14" t="s">
        <v>6060</v>
      </c>
      <c r="C1228" s="10" t="s">
        <v>16514</v>
      </c>
      <c r="D1228" s="128"/>
      <c r="E1228" s="129"/>
      <c r="F1228" s="129"/>
      <c r="G1228" s="129"/>
      <c r="H1228" s="129"/>
      <c r="I1228" s="129"/>
      <c r="J1228" s="129"/>
      <c r="K1228" s="130"/>
      <c r="L1228" s="2"/>
      <c r="M1228" s="2"/>
      <c r="N1228" s="58"/>
      <c r="O1228" s="81"/>
      <c r="P1228" s="185"/>
      <c r="Q1228" s="2"/>
      <c r="R1228" s="2"/>
      <c r="S1228" s="44"/>
      <c r="T1228" s="45"/>
      <c r="U1228" s="2"/>
      <c r="V1228" s="2"/>
      <c r="W1228" s="2"/>
      <c r="X1228" s="2"/>
      <c r="Y1228" s="145"/>
      <c r="Z1228" s="71"/>
      <c r="AA1228" s="232"/>
      <c r="AB1228" s="72"/>
      <c r="AC1228" s="145"/>
      <c r="AD1228" s="71"/>
      <c r="AE1228" s="36"/>
      <c r="AF1228" s="201"/>
      <c r="AG1228" s="55"/>
      <c r="AH1228" s="141"/>
      <c r="AI1228" s="268" t="s">
        <v>7356</v>
      </c>
      <c r="AJ1228" s="53">
        <v>5</v>
      </c>
      <c r="AK1228" s="181" t="s">
        <v>7357</v>
      </c>
      <c r="AL1228" s="98">
        <f>ROUND(ROUND(P1219*Y1226,0)*$AD$1019-AJ1228,0)</f>
        <v>149</v>
      </c>
      <c r="AM1228" s="66"/>
    </row>
    <row r="1229" spans="1:39" ht="16.75" customHeight="1" x14ac:dyDescent="0.3">
      <c r="A1229" s="99">
        <v>33</v>
      </c>
      <c r="B1229" s="100" t="s">
        <v>6059</v>
      </c>
      <c r="C1229" s="192" t="s">
        <v>16513</v>
      </c>
      <c r="D1229" s="128"/>
      <c r="E1229" s="129"/>
      <c r="F1229" s="129"/>
      <c r="G1229" s="129"/>
      <c r="H1229" s="129"/>
      <c r="I1229" s="129"/>
      <c r="J1229" s="129"/>
      <c r="K1229" s="130"/>
      <c r="L1229" s="2"/>
      <c r="M1229" s="2"/>
      <c r="N1229" s="58"/>
      <c r="O1229" s="81"/>
      <c r="P1229" s="185"/>
      <c r="Q1229" s="2"/>
      <c r="R1229" s="2"/>
      <c r="S1229" s="44"/>
      <c r="T1229" s="45"/>
      <c r="U1229" s="2"/>
      <c r="V1229" s="2"/>
      <c r="W1229" s="2"/>
      <c r="X1229" s="2"/>
      <c r="Y1229" s="145"/>
      <c r="Z1229" s="71"/>
      <c r="AA1229" s="232"/>
      <c r="AB1229" s="72"/>
      <c r="AC1229" s="145"/>
      <c r="AD1229" s="71"/>
      <c r="AE1229" s="307" t="s">
        <v>16512</v>
      </c>
      <c r="AF1229" s="225" t="s">
        <v>16511</v>
      </c>
      <c r="AG1229" s="103" t="s">
        <v>16508</v>
      </c>
      <c r="AH1229" s="162">
        <v>0.7</v>
      </c>
      <c r="AI1229" s="269"/>
      <c r="AJ1229" s="136"/>
      <c r="AK1229" s="75"/>
      <c r="AL1229" s="105">
        <f>ROUND(ROUND(ROUND(P1219*Y1226,0)*$AD$1019,0)*AH1229-AJ1228,0)</f>
        <v>103</v>
      </c>
      <c r="AM1229" s="66"/>
    </row>
    <row r="1230" spans="1:39" ht="16.75" customHeight="1" x14ac:dyDescent="0.3">
      <c r="A1230" s="99">
        <v>33</v>
      </c>
      <c r="B1230" s="100" t="s">
        <v>6058</v>
      </c>
      <c r="C1230" s="192" t="s">
        <v>16510</v>
      </c>
      <c r="D1230" s="128"/>
      <c r="E1230" s="129"/>
      <c r="F1230" s="129"/>
      <c r="G1230" s="129"/>
      <c r="H1230" s="129"/>
      <c r="I1230" s="129"/>
      <c r="J1230" s="129"/>
      <c r="K1230" s="130"/>
      <c r="L1230" s="2"/>
      <c r="M1230" s="2"/>
      <c r="N1230" s="58"/>
      <c r="O1230" s="81"/>
      <c r="P1230" s="185"/>
      <c r="Q1230" s="2"/>
      <c r="R1230" s="2"/>
      <c r="S1230" s="44"/>
      <c r="T1230" s="43"/>
      <c r="U1230" s="8"/>
      <c r="V1230" s="8"/>
      <c r="W1230" s="8"/>
      <c r="X1230" s="8"/>
      <c r="Y1230" s="180"/>
      <c r="Z1230" s="73"/>
      <c r="AA1230" s="232"/>
      <c r="AB1230" s="72"/>
      <c r="AC1230" s="145"/>
      <c r="AD1230" s="71"/>
      <c r="AE1230" s="308"/>
      <c r="AF1230" s="225" t="s">
        <v>16509</v>
      </c>
      <c r="AG1230" s="103" t="s">
        <v>16508</v>
      </c>
      <c r="AH1230" s="162">
        <v>0.5</v>
      </c>
      <c r="AI1230" s="270"/>
      <c r="AJ1230" s="144"/>
      <c r="AK1230" s="150"/>
      <c r="AL1230" s="105">
        <f>ROUND(ROUND(ROUND(P1219*Y1226,0)*$AD$1019,0)*AH1230-AJ1228,0)</f>
        <v>72</v>
      </c>
      <c r="AM1230" s="66"/>
    </row>
    <row r="1231" spans="1:39" ht="16.75" customHeight="1" x14ac:dyDescent="0.3">
      <c r="A1231" s="11">
        <v>33</v>
      </c>
      <c r="B1231" s="14" t="s">
        <v>6057</v>
      </c>
      <c r="C1231" s="10" t="s">
        <v>16507</v>
      </c>
      <c r="D1231" s="45"/>
      <c r="E1231" s="2"/>
      <c r="F1231" s="2"/>
      <c r="G1231" s="2"/>
      <c r="H1231" s="2"/>
      <c r="I1231" s="2"/>
      <c r="J1231" s="2"/>
      <c r="K1231" s="44"/>
      <c r="L1231" s="281" t="s">
        <v>12424</v>
      </c>
      <c r="M1231" s="282"/>
      <c r="N1231" s="282"/>
      <c r="O1231" s="283"/>
      <c r="P1231" s="167" t="s">
        <v>7461</v>
      </c>
      <c r="Q1231" s="36"/>
      <c r="R1231" s="36"/>
      <c r="S1231" s="50"/>
      <c r="T1231" s="49"/>
      <c r="U1231" s="36"/>
      <c r="V1231" s="36"/>
      <c r="W1231" s="36"/>
      <c r="X1231" s="36"/>
      <c r="Y1231" s="217"/>
      <c r="Z1231" s="50"/>
      <c r="AA1231" s="12"/>
      <c r="AB1231" s="45"/>
      <c r="AC1231" s="2"/>
      <c r="AD1231" s="44"/>
      <c r="AE1231" s="36"/>
      <c r="AF1231" s="53"/>
      <c r="AG1231" s="36"/>
      <c r="AH1231" s="36"/>
      <c r="AI1231" s="36"/>
      <c r="AJ1231" s="36"/>
      <c r="AK1231" s="50"/>
      <c r="AL1231" s="98">
        <f>ROUND(P1237*$AD$1019,0)</f>
        <v>387</v>
      </c>
      <c r="AM1231" s="22" t="s">
        <v>7631</v>
      </c>
    </row>
    <row r="1232" spans="1:39" ht="16.75" customHeight="1" x14ac:dyDescent="0.3">
      <c r="A1232" s="99">
        <v>33</v>
      </c>
      <c r="B1232" s="100" t="s">
        <v>6056</v>
      </c>
      <c r="C1232" s="192" t="s">
        <v>16506</v>
      </c>
      <c r="D1232" s="284"/>
      <c r="E1232" s="285"/>
      <c r="F1232" s="285"/>
      <c r="G1232" s="285"/>
      <c r="H1232" s="129"/>
      <c r="I1232" s="129"/>
      <c r="J1232" s="129"/>
      <c r="K1232" s="130"/>
      <c r="L1232" s="284"/>
      <c r="M1232" s="285"/>
      <c r="N1232" s="285"/>
      <c r="O1232" s="286"/>
      <c r="P1232" s="185"/>
      <c r="Q1232" s="2"/>
      <c r="R1232" s="2"/>
      <c r="S1232" s="44"/>
      <c r="T1232" s="45"/>
      <c r="U1232" s="2"/>
      <c r="V1232" s="2"/>
      <c r="W1232" s="2"/>
      <c r="X1232" s="2"/>
      <c r="Y1232" s="145"/>
      <c r="Z1232" s="71"/>
      <c r="AA1232" s="232"/>
      <c r="AB1232" s="72"/>
      <c r="AC1232" s="145"/>
      <c r="AD1232" s="71"/>
      <c r="AE1232" s="307" t="s">
        <v>12369</v>
      </c>
      <c r="AF1232" s="225" t="s">
        <v>7358</v>
      </c>
      <c r="AG1232" s="103" t="s">
        <v>7390</v>
      </c>
      <c r="AH1232" s="162">
        <v>0.7</v>
      </c>
      <c r="AI1232" s="162"/>
      <c r="AJ1232" s="162"/>
      <c r="AK1232" s="163"/>
      <c r="AL1232" s="105">
        <f>ROUND(ROUND(P1237*$AD$1019,0)*AH1232,0)</f>
        <v>271</v>
      </c>
      <c r="AM1232" s="66"/>
    </row>
    <row r="1233" spans="1:39" ht="16.75" customHeight="1" x14ac:dyDescent="0.3">
      <c r="A1233" s="99">
        <v>33</v>
      </c>
      <c r="B1233" s="100" t="s">
        <v>6055</v>
      </c>
      <c r="C1233" s="192" t="s">
        <v>16505</v>
      </c>
      <c r="D1233" s="284"/>
      <c r="E1233" s="285"/>
      <c r="F1233" s="285"/>
      <c r="G1233" s="285"/>
      <c r="H1233" s="129"/>
      <c r="I1233" s="129"/>
      <c r="J1233" s="129"/>
      <c r="K1233" s="130"/>
      <c r="L1233" s="284"/>
      <c r="M1233" s="285"/>
      <c r="N1233" s="285"/>
      <c r="O1233" s="286"/>
      <c r="P1233" s="185"/>
      <c r="Q1233" s="2"/>
      <c r="R1233" s="2"/>
      <c r="S1233" s="44"/>
      <c r="T1233" s="45"/>
      <c r="U1233" s="2"/>
      <c r="V1233" s="2"/>
      <c r="W1233" s="2"/>
      <c r="X1233" s="2"/>
      <c r="Y1233" s="145"/>
      <c r="Z1233" s="71"/>
      <c r="AA1233" s="232"/>
      <c r="AB1233" s="72"/>
      <c r="AC1233" s="145"/>
      <c r="AD1233" s="71"/>
      <c r="AE1233" s="308"/>
      <c r="AF1233" s="225" t="s">
        <v>7391</v>
      </c>
      <c r="AG1233" s="103" t="s">
        <v>7390</v>
      </c>
      <c r="AH1233" s="162">
        <v>0.5</v>
      </c>
      <c r="AI1233" s="162"/>
      <c r="AJ1233" s="162"/>
      <c r="AK1233" s="163"/>
      <c r="AL1233" s="105">
        <f>ROUND(ROUND(P1237*$AD$1019,0)*AH1233,0)</f>
        <v>194</v>
      </c>
      <c r="AM1233" s="66"/>
    </row>
    <row r="1234" spans="1:39" ht="16.75" customHeight="1" x14ac:dyDescent="0.3">
      <c r="A1234" s="11">
        <v>33</v>
      </c>
      <c r="B1234" s="14" t="s">
        <v>6054</v>
      </c>
      <c r="C1234" s="10" t="s">
        <v>16504</v>
      </c>
      <c r="D1234" s="284"/>
      <c r="E1234" s="285"/>
      <c r="F1234" s="285"/>
      <c r="G1234" s="285"/>
      <c r="H1234" s="129"/>
      <c r="I1234" s="129"/>
      <c r="J1234" s="129"/>
      <c r="K1234" s="130"/>
      <c r="L1234" s="129"/>
      <c r="M1234" s="199"/>
      <c r="N1234" s="199"/>
      <c r="O1234" s="197"/>
      <c r="P1234" s="185"/>
      <c r="Q1234" s="2"/>
      <c r="R1234" s="2"/>
      <c r="S1234" s="44"/>
      <c r="T1234" s="45"/>
      <c r="U1234" s="2"/>
      <c r="V1234" s="2"/>
      <c r="W1234" s="2"/>
      <c r="X1234" s="2"/>
      <c r="Y1234" s="145"/>
      <c r="Z1234" s="71"/>
      <c r="AA1234" s="232"/>
      <c r="AB1234" s="72"/>
      <c r="AC1234" s="145"/>
      <c r="AD1234" s="71"/>
      <c r="AE1234" s="36"/>
      <c r="AF1234" s="201"/>
      <c r="AG1234" s="55"/>
      <c r="AH1234" s="141"/>
      <c r="AI1234" s="268" t="s">
        <v>7356</v>
      </c>
      <c r="AJ1234" s="53">
        <v>5</v>
      </c>
      <c r="AK1234" s="181" t="s">
        <v>7357</v>
      </c>
      <c r="AL1234" s="98">
        <f>ROUND(P1237*$AD$1019-AJ1234,0)</f>
        <v>382</v>
      </c>
      <c r="AM1234" s="66"/>
    </row>
    <row r="1235" spans="1:39" ht="16.75" customHeight="1" x14ac:dyDescent="0.3">
      <c r="A1235" s="99">
        <v>33</v>
      </c>
      <c r="B1235" s="100" t="s">
        <v>6053</v>
      </c>
      <c r="C1235" s="192" t="s">
        <v>16503</v>
      </c>
      <c r="D1235" s="284"/>
      <c r="E1235" s="285"/>
      <c r="F1235" s="285"/>
      <c r="G1235" s="285"/>
      <c r="H1235" s="129"/>
      <c r="I1235" s="129"/>
      <c r="J1235" s="129"/>
      <c r="K1235" s="130"/>
      <c r="L1235" s="129"/>
      <c r="M1235" s="199"/>
      <c r="N1235" s="199"/>
      <c r="O1235" s="197"/>
      <c r="P1235" s="185"/>
      <c r="Q1235" s="2"/>
      <c r="R1235" s="2"/>
      <c r="S1235" s="44"/>
      <c r="T1235" s="45"/>
      <c r="U1235" s="2"/>
      <c r="V1235" s="2"/>
      <c r="W1235" s="2"/>
      <c r="X1235" s="2"/>
      <c r="Y1235" s="145"/>
      <c r="Z1235" s="71"/>
      <c r="AA1235" s="232"/>
      <c r="AB1235" s="72"/>
      <c r="AC1235" s="145"/>
      <c r="AD1235" s="71"/>
      <c r="AE1235" s="307" t="s">
        <v>12369</v>
      </c>
      <c r="AF1235" s="225" t="s">
        <v>7358</v>
      </c>
      <c r="AG1235" s="103" t="s">
        <v>7390</v>
      </c>
      <c r="AH1235" s="162">
        <v>0.7</v>
      </c>
      <c r="AI1235" s="269"/>
      <c r="AJ1235" s="136"/>
      <c r="AK1235" s="75"/>
      <c r="AL1235" s="105">
        <f>ROUND(ROUND(P1237*$AD$1019,0)*AH1235-AJ1234,0)</f>
        <v>266</v>
      </c>
      <c r="AM1235" s="66"/>
    </row>
    <row r="1236" spans="1:39" ht="16.75" customHeight="1" x14ac:dyDescent="0.3">
      <c r="A1236" s="99">
        <v>33</v>
      </c>
      <c r="B1236" s="100" t="s">
        <v>6052</v>
      </c>
      <c r="C1236" s="192" t="s">
        <v>16502</v>
      </c>
      <c r="D1236" s="284"/>
      <c r="E1236" s="285"/>
      <c r="F1236" s="285"/>
      <c r="G1236" s="285"/>
      <c r="H1236" s="129"/>
      <c r="I1236" s="129"/>
      <c r="J1236" s="129"/>
      <c r="K1236" s="130"/>
      <c r="L1236" s="129"/>
      <c r="M1236" s="199"/>
      <c r="N1236" s="199"/>
      <c r="O1236" s="197"/>
      <c r="P1236" s="185"/>
      <c r="Q1236" s="2"/>
      <c r="R1236" s="2"/>
      <c r="S1236" s="44"/>
      <c r="T1236" s="45"/>
      <c r="U1236" s="2"/>
      <c r="V1236" s="2"/>
      <c r="W1236" s="2"/>
      <c r="X1236" s="2"/>
      <c r="Y1236" s="145"/>
      <c r="Z1236" s="71"/>
      <c r="AA1236" s="232"/>
      <c r="AB1236" s="72"/>
      <c r="AC1236" s="145"/>
      <c r="AD1236" s="71"/>
      <c r="AE1236" s="308"/>
      <c r="AF1236" s="225" t="s">
        <v>7391</v>
      </c>
      <c r="AG1236" s="103" t="s">
        <v>7390</v>
      </c>
      <c r="AH1236" s="162">
        <v>0.5</v>
      </c>
      <c r="AI1236" s="270"/>
      <c r="AJ1236" s="144"/>
      <c r="AK1236" s="150"/>
      <c r="AL1236" s="105">
        <f>ROUND(ROUND(P1237*$AD$1019,0)*AH1236-AJ1234,0)</f>
        <v>189</v>
      </c>
      <c r="AM1236" s="66"/>
    </row>
    <row r="1237" spans="1:39" ht="16.75" customHeight="1" x14ac:dyDescent="0.3">
      <c r="A1237" s="11">
        <v>33</v>
      </c>
      <c r="B1237" s="14" t="s">
        <v>6051</v>
      </c>
      <c r="C1237" s="10" t="s">
        <v>16501</v>
      </c>
      <c r="D1237" s="284"/>
      <c r="E1237" s="285"/>
      <c r="F1237" s="285"/>
      <c r="G1237" s="285"/>
      <c r="H1237" s="129"/>
      <c r="I1237" s="129"/>
      <c r="J1237" s="129"/>
      <c r="K1237" s="130"/>
      <c r="L1237" s="199"/>
      <c r="M1237" s="199"/>
      <c r="N1237" s="199"/>
      <c r="O1237" s="197"/>
      <c r="P1237" s="271">
        <f>'21共同生活援助（日中支援型）'!P517</f>
        <v>773</v>
      </c>
      <c r="Q1237" s="272"/>
      <c r="R1237" s="2" t="s">
        <v>7388</v>
      </c>
      <c r="S1237" s="44"/>
      <c r="T1237" s="281" t="s">
        <v>7380</v>
      </c>
      <c r="U1237" s="282"/>
      <c r="V1237" s="282"/>
      <c r="W1237" s="282"/>
      <c r="X1237" s="36"/>
      <c r="Y1237" s="217"/>
      <c r="Z1237" s="74"/>
      <c r="AA1237" s="232"/>
      <c r="AB1237" s="72"/>
      <c r="AC1237" s="145"/>
      <c r="AD1237" s="71"/>
      <c r="AE1237" s="36"/>
      <c r="AF1237" s="135"/>
      <c r="AG1237" s="7"/>
      <c r="AH1237" s="7"/>
      <c r="AI1237" s="36"/>
      <c r="AJ1237" s="7"/>
      <c r="AK1237" s="37"/>
      <c r="AL1237" s="98">
        <f>ROUND(ROUND(P1237*Y1238,0)*$AD$1019,0)</f>
        <v>360</v>
      </c>
      <c r="AM1237" s="66"/>
    </row>
    <row r="1238" spans="1:39" ht="16.75" customHeight="1" x14ac:dyDescent="0.3">
      <c r="A1238" s="99">
        <v>33</v>
      </c>
      <c r="B1238" s="100" t="s">
        <v>6050</v>
      </c>
      <c r="C1238" s="192" t="s">
        <v>16500</v>
      </c>
      <c r="D1238" s="284"/>
      <c r="E1238" s="285"/>
      <c r="F1238" s="285"/>
      <c r="G1238" s="285"/>
      <c r="H1238" s="129"/>
      <c r="I1238" s="129"/>
      <c r="J1238" s="129"/>
      <c r="K1238" s="130"/>
      <c r="L1238" s="2"/>
      <c r="M1238" s="2"/>
      <c r="N1238" s="58"/>
      <c r="O1238" s="81"/>
      <c r="P1238" s="72"/>
      <c r="Q1238" s="145"/>
      <c r="R1238" s="2"/>
      <c r="S1238" s="44"/>
      <c r="T1238" s="284"/>
      <c r="U1238" s="285"/>
      <c r="V1238" s="285"/>
      <c r="W1238" s="285"/>
      <c r="X1238" s="136" t="s">
        <v>7404</v>
      </c>
      <c r="Y1238" s="273">
        <v>0.93</v>
      </c>
      <c r="Z1238" s="274"/>
      <c r="AA1238" s="233"/>
      <c r="AB1238" s="156"/>
      <c r="AC1238" s="155"/>
      <c r="AD1238" s="157"/>
      <c r="AE1238" s="307" t="s">
        <v>12369</v>
      </c>
      <c r="AF1238" s="225" t="s">
        <v>7358</v>
      </c>
      <c r="AG1238" s="103" t="s">
        <v>7390</v>
      </c>
      <c r="AH1238" s="162">
        <v>0.7</v>
      </c>
      <c r="AI1238" s="162"/>
      <c r="AJ1238" s="162"/>
      <c r="AK1238" s="163"/>
      <c r="AL1238" s="105">
        <f>ROUND(ROUND(ROUND(P1237*Y1238,0)*$AD$1019,0)*AH1238,0)</f>
        <v>252</v>
      </c>
      <c r="AM1238" s="66"/>
    </row>
    <row r="1239" spans="1:39" ht="16.75" customHeight="1" x14ac:dyDescent="0.3">
      <c r="A1239" s="99">
        <v>33</v>
      </c>
      <c r="B1239" s="100" t="s">
        <v>6049</v>
      </c>
      <c r="C1239" s="192" t="s">
        <v>16499</v>
      </c>
      <c r="D1239" s="128"/>
      <c r="E1239" s="129"/>
      <c r="F1239" s="129"/>
      <c r="G1239" s="129"/>
      <c r="H1239" s="129"/>
      <c r="I1239" s="129"/>
      <c r="J1239" s="129"/>
      <c r="K1239" s="130"/>
      <c r="L1239" s="2"/>
      <c r="M1239" s="2"/>
      <c r="N1239" s="58"/>
      <c r="O1239" s="81"/>
      <c r="P1239" s="185"/>
      <c r="Q1239" s="2"/>
      <c r="R1239" s="2"/>
      <c r="S1239" s="44"/>
      <c r="T1239" s="284"/>
      <c r="U1239" s="285"/>
      <c r="V1239" s="285"/>
      <c r="W1239" s="285"/>
      <c r="X1239" s="2"/>
      <c r="Y1239" s="145"/>
      <c r="Z1239" s="71"/>
      <c r="AA1239" s="232"/>
      <c r="AB1239" s="72"/>
      <c r="AC1239" s="145"/>
      <c r="AD1239" s="71"/>
      <c r="AE1239" s="308"/>
      <c r="AF1239" s="225" t="s">
        <v>7391</v>
      </c>
      <c r="AG1239" s="103" t="s">
        <v>7390</v>
      </c>
      <c r="AH1239" s="162">
        <v>0.5</v>
      </c>
      <c r="AI1239" s="162"/>
      <c r="AJ1239" s="162"/>
      <c r="AK1239" s="163"/>
      <c r="AL1239" s="105">
        <f>ROUND(ROUND(ROUND(P1237*Y1238,0)*$AD$1019,0)*AH1239,0)</f>
        <v>180</v>
      </c>
      <c r="AM1239" s="66"/>
    </row>
    <row r="1240" spans="1:39" ht="16.75" customHeight="1" x14ac:dyDescent="0.3">
      <c r="A1240" s="11">
        <v>33</v>
      </c>
      <c r="B1240" s="14" t="s">
        <v>6048</v>
      </c>
      <c r="C1240" s="10" t="s">
        <v>16498</v>
      </c>
      <c r="D1240" s="128"/>
      <c r="E1240" s="129"/>
      <c r="F1240" s="129"/>
      <c r="G1240" s="129"/>
      <c r="H1240" s="129"/>
      <c r="I1240" s="129"/>
      <c r="J1240" s="129"/>
      <c r="K1240" s="130"/>
      <c r="L1240" s="2"/>
      <c r="M1240" s="2"/>
      <c r="N1240" s="58"/>
      <c r="O1240" s="81"/>
      <c r="P1240" s="185"/>
      <c r="Q1240" s="2"/>
      <c r="R1240" s="2"/>
      <c r="S1240" s="44"/>
      <c r="T1240" s="45"/>
      <c r="U1240" s="2"/>
      <c r="V1240" s="2"/>
      <c r="W1240" s="2"/>
      <c r="X1240" s="2"/>
      <c r="Y1240" s="145"/>
      <c r="Z1240" s="71"/>
      <c r="AA1240" s="232"/>
      <c r="AB1240" s="72"/>
      <c r="AC1240" s="145"/>
      <c r="AD1240" s="71"/>
      <c r="AE1240" s="36"/>
      <c r="AF1240" s="201"/>
      <c r="AG1240" s="55"/>
      <c r="AH1240" s="141"/>
      <c r="AI1240" s="268" t="s">
        <v>7356</v>
      </c>
      <c r="AJ1240" s="53">
        <v>5</v>
      </c>
      <c r="AK1240" s="181" t="s">
        <v>7357</v>
      </c>
      <c r="AL1240" s="98">
        <f>ROUND(ROUND(P1237*Y1238,0)*$AD$1019-AJ1240,0)</f>
        <v>355</v>
      </c>
      <c r="AM1240" s="66"/>
    </row>
    <row r="1241" spans="1:39" ht="16.75" customHeight="1" x14ac:dyDescent="0.3">
      <c r="A1241" s="99">
        <v>33</v>
      </c>
      <c r="B1241" s="100" t="s">
        <v>6047</v>
      </c>
      <c r="C1241" s="192" t="s">
        <v>16497</v>
      </c>
      <c r="D1241" s="128"/>
      <c r="E1241" s="129"/>
      <c r="F1241" s="129"/>
      <c r="G1241" s="129"/>
      <c r="H1241" s="129"/>
      <c r="I1241" s="129"/>
      <c r="J1241" s="129"/>
      <c r="K1241" s="130"/>
      <c r="L1241" s="2"/>
      <c r="M1241" s="2"/>
      <c r="N1241" s="58"/>
      <c r="O1241" s="81"/>
      <c r="P1241" s="185"/>
      <c r="Q1241" s="2"/>
      <c r="R1241" s="2"/>
      <c r="S1241" s="44"/>
      <c r="T1241" s="45"/>
      <c r="U1241" s="2"/>
      <c r="V1241" s="2"/>
      <c r="W1241" s="2"/>
      <c r="X1241" s="2"/>
      <c r="Y1241" s="145"/>
      <c r="Z1241" s="71"/>
      <c r="AA1241" s="232"/>
      <c r="AB1241" s="72"/>
      <c r="AC1241" s="145"/>
      <c r="AD1241" s="71"/>
      <c r="AE1241" s="307" t="s">
        <v>12369</v>
      </c>
      <c r="AF1241" s="225" t="s">
        <v>7358</v>
      </c>
      <c r="AG1241" s="103" t="s">
        <v>7390</v>
      </c>
      <c r="AH1241" s="162">
        <v>0.7</v>
      </c>
      <c r="AI1241" s="269"/>
      <c r="AJ1241" s="136"/>
      <c r="AK1241" s="75"/>
      <c r="AL1241" s="105">
        <f>ROUND(ROUND(ROUND(P1237*Y1238,0)*$AD$1019,0)*AH1241-AJ1240,0)</f>
        <v>247</v>
      </c>
      <c r="AM1241" s="66"/>
    </row>
    <row r="1242" spans="1:39" ht="16.75" customHeight="1" x14ac:dyDescent="0.3">
      <c r="A1242" s="99">
        <v>33</v>
      </c>
      <c r="B1242" s="100" t="s">
        <v>6046</v>
      </c>
      <c r="C1242" s="192" t="s">
        <v>16496</v>
      </c>
      <c r="D1242" s="128"/>
      <c r="E1242" s="129"/>
      <c r="F1242" s="129"/>
      <c r="G1242" s="129"/>
      <c r="H1242" s="129"/>
      <c r="I1242" s="129"/>
      <c r="J1242" s="129"/>
      <c r="K1242" s="130"/>
      <c r="L1242" s="2"/>
      <c r="M1242" s="2"/>
      <c r="N1242" s="58"/>
      <c r="O1242" s="81"/>
      <c r="P1242" s="185"/>
      <c r="Q1242" s="2"/>
      <c r="R1242" s="2"/>
      <c r="S1242" s="44"/>
      <c r="T1242" s="43"/>
      <c r="U1242" s="8"/>
      <c r="V1242" s="8"/>
      <c r="W1242" s="8"/>
      <c r="X1242" s="8"/>
      <c r="Y1242" s="180"/>
      <c r="Z1242" s="73"/>
      <c r="AA1242" s="232"/>
      <c r="AB1242" s="72"/>
      <c r="AC1242" s="145"/>
      <c r="AD1242" s="71"/>
      <c r="AE1242" s="308"/>
      <c r="AF1242" s="225" t="s">
        <v>7391</v>
      </c>
      <c r="AG1242" s="103" t="s">
        <v>7390</v>
      </c>
      <c r="AH1242" s="162">
        <v>0.5</v>
      </c>
      <c r="AI1242" s="270"/>
      <c r="AJ1242" s="144"/>
      <c r="AK1242" s="150"/>
      <c r="AL1242" s="105">
        <f>ROUND(ROUND(ROUND(P1237*Y1238,0)*$AD$1019,0)*AH1242-AJ1240,0)</f>
        <v>175</v>
      </c>
      <c r="AM1242" s="66"/>
    </row>
    <row r="1243" spans="1:39" ht="16.75" customHeight="1" x14ac:dyDescent="0.3">
      <c r="A1243" s="11">
        <v>33</v>
      </c>
      <c r="B1243" s="14" t="s">
        <v>6045</v>
      </c>
      <c r="C1243" s="10" t="s">
        <v>16495</v>
      </c>
      <c r="D1243" s="45"/>
      <c r="E1243" s="2"/>
      <c r="F1243" s="2"/>
      <c r="G1243" s="2"/>
      <c r="H1243" s="2"/>
      <c r="I1243" s="2"/>
      <c r="J1243" s="2"/>
      <c r="K1243" s="44"/>
      <c r="L1243" s="2"/>
      <c r="M1243" s="2"/>
      <c r="N1243" s="58"/>
      <c r="O1243" s="81"/>
      <c r="P1243" s="185"/>
      <c r="Q1243" s="2"/>
      <c r="R1243" s="2"/>
      <c r="S1243" s="44"/>
      <c r="T1243" s="281" t="s">
        <v>13491</v>
      </c>
      <c r="U1243" s="282"/>
      <c r="V1243" s="282"/>
      <c r="W1243" s="282"/>
      <c r="X1243" s="2"/>
      <c r="Y1243" s="145"/>
      <c r="Z1243" s="71"/>
      <c r="AA1243" s="232"/>
      <c r="AB1243" s="72"/>
      <c r="AC1243" s="145"/>
      <c r="AD1243" s="71"/>
      <c r="AE1243" s="36"/>
      <c r="AF1243" s="194"/>
      <c r="AG1243" s="7"/>
      <c r="AH1243" s="7"/>
      <c r="AI1243" s="36"/>
      <c r="AJ1243" s="7"/>
      <c r="AK1243" s="37"/>
      <c r="AL1243" s="98">
        <f>ROUND(ROUND(P1237*Y1244,0)*$AD$1019,0)</f>
        <v>367</v>
      </c>
      <c r="AM1243" s="66"/>
    </row>
    <row r="1244" spans="1:39" ht="16.75" customHeight="1" x14ac:dyDescent="0.3">
      <c r="A1244" s="99">
        <v>33</v>
      </c>
      <c r="B1244" s="100" t="s">
        <v>6044</v>
      </c>
      <c r="C1244" s="192" t="s">
        <v>16494</v>
      </c>
      <c r="D1244" s="45"/>
      <c r="E1244" s="2"/>
      <c r="F1244" s="2"/>
      <c r="G1244" s="2"/>
      <c r="H1244" s="2"/>
      <c r="I1244" s="2"/>
      <c r="J1244" s="2"/>
      <c r="K1244" s="44"/>
      <c r="L1244" s="2"/>
      <c r="M1244" s="2"/>
      <c r="N1244" s="58"/>
      <c r="O1244" s="81"/>
      <c r="P1244" s="185"/>
      <c r="Q1244" s="2"/>
      <c r="R1244" s="2"/>
      <c r="S1244" s="44"/>
      <c r="T1244" s="284" t="s">
        <v>7405</v>
      </c>
      <c r="U1244" s="285"/>
      <c r="V1244" s="285"/>
      <c r="W1244" s="285"/>
      <c r="X1244" s="136" t="s">
        <v>7404</v>
      </c>
      <c r="Y1244" s="273">
        <v>0.95</v>
      </c>
      <c r="Z1244" s="274"/>
      <c r="AA1244" s="233"/>
      <c r="AB1244" s="156"/>
      <c r="AC1244" s="155"/>
      <c r="AD1244" s="157"/>
      <c r="AE1244" s="307" t="s">
        <v>12369</v>
      </c>
      <c r="AF1244" s="225" t="s">
        <v>7358</v>
      </c>
      <c r="AG1244" s="103" t="s">
        <v>7390</v>
      </c>
      <c r="AH1244" s="162">
        <v>0.7</v>
      </c>
      <c r="AI1244" s="162"/>
      <c r="AJ1244" s="162"/>
      <c r="AK1244" s="163"/>
      <c r="AL1244" s="105">
        <f>ROUND(ROUND(ROUND(P1237*Y1244,0)*$AD$1019,0)*AH1244,0)</f>
        <v>257</v>
      </c>
      <c r="AM1244" s="66"/>
    </row>
    <row r="1245" spans="1:39" ht="16.75" customHeight="1" x14ac:dyDescent="0.3">
      <c r="A1245" s="99">
        <v>33</v>
      </c>
      <c r="B1245" s="100" t="s">
        <v>6043</v>
      </c>
      <c r="C1245" s="192" t="s">
        <v>16493</v>
      </c>
      <c r="D1245" s="128"/>
      <c r="E1245" s="129"/>
      <c r="F1245" s="129"/>
      <c r="G1245" s="129"/>
      <c r="H1245" s="129"/>
      <c r="I1245" s="129"/>
      <c r="J1245" s="129"/>
      <c r="K1245" s="130"/>
      <c r="L1245" s="2"/>
      <c r="M1245" s="2"/>
      <c r="N1245" s="58"/>
      <c r="O1245" s="81"/>
      <c r="P1245" s="185"/>
      <c r="Q1245" s="2"/>
      <c r="R1245" s="2"/>
      <c r="S1245" s="44"/>
      <c r="T1245" s="284"/>
      <c r="U1245" s="285"/>
      <c r="V1245" s="285"/>
      <c r="W1245" s="285"/>
      <c r="X1245" s="2"/>
      <c r="Y1245" s="145"/>
      <c r="Z1245" s="71"/>
      <c r="AA1245" s="232"/>
      <c r="AB1245" s="72"/>
      <c r="AC1245" s="145"/>
      <c r="AD1245" s="71"/>
      <c r="AE1245" s="308"/>
      <c r="AF1245" s="225" t="s">
        <v>7391</v>
      </c>
      <c r="AG1245" s="103" t="s">
        <v>7390</v>
      </c>
      <c r="AH1245" s="162">
        <v>0.5</v>
      </c>
      <c r="AI1245" s="162"/>
      <c r="AJ1245" s="162"/>
      <c r="AK1245" s="163"/>
      <c r="AL1245" s="105">
        <f>ROUND(ROUND(ROUND(P1237*Y1244,0)*$AD$1019,0)*AH1245,0)</f>
        <v>184</v>
      </c>
      <c r="AM1245" s="66"/>
    </row>
    <row r="1246" spans="1:39" ht="16.75" customHeight="1" x14ac:dyDescent="0.3">
      <c r="A1246" s="11">
        <v>33</v>
      </c>
      <c r="B1246" s="14" t="s">
        <v>6042</v>
      </c>
      <c r="C1246" s="10" t="s">
        <v>16492</v>
      </c>
      <c r="D1246" s="128"/>
      <c r="E1246" s="129"/>
      <c r="F1246" s="129"/>
      <c r="G1246" s="129"/>
      <c r="H1246" s="129"/>
      <c r="I1246" s="129"/>
      <c r="J1246" s="129"/>
      <c r="K1246" s="130"/>
      <c r="L1246" s="2"/>
      <c r="M1246" s="2"/>
      <c r="N1246" s="58"/>
      <c r="O1246" s="81"/>
      <c r="P1246" s="185"/>
      <c r="Q1246" s="2"/>
      <c r="R1246" s="2"/>
      <c r="S1246" s="44"/>
      <c r="T1246" s="45"/>
      <c r="U1246" s="2"/>
      <c r="V1246" s="2"/>
      <c r="W1246" s="2"/>
      <c r="X1246" s="2"/>
      <c r="Y1246" s="145"/>
      <c r="Z1246" s="71"/>
      <c r="AA1246" s="232"/>
      <c r="AB1246" s="72"/>
      <c r="AC1246" s="145"/>
      <c r="AD1246" s="71"/>
      <c r="AE1246" s="36"/>
      <c r="AF1246" s="201"/>
      <c r="AG1246" s="55"/>
      <c r="AH1246" s="141"/>
      <c r="AI1246" s="268" t="s">
        <v>7356</v>
      </c>
      <c r="AJ1246" s="53">
        <v>5</v>
      </c>
      <c r="AK1246" s="181" t="s">
        <v>7357</v>
      </c>
      <c r="AL1246" s="98">
        <f>ROUND(ROUND(P1237*Y1244,0)*$AD$1019-AJ1246,0)</f>
        <v>362</v>
      </c>
      <c r="AM1246" s="66"/>
    </row>
    <row r="1247" spans="1:39" ht="16.75" customHeight="1" x14ac:dyDescent="0.3">
      <c r="A1247" s="99">
        <v>33</v>
      </c>
      <c r="B1247" s="100" t="s">
        <v>6041</v>
      </c>
      <c r="C1247" s="192" t="s">
        <v>16491</v>
      </c>
      <c r="D1247" s="128"/>
      <c r="E1247" s="129"/>
      <c r="F1247" s="129"/>
      <c r="G1247" s="129"/>
      <c r="H1247" s="129"/>
      <c r="I1247" s="129"/>
      <c r="J1247" s="129"/>
      <c r="K1247" s="130"/>
      <c r="L1247" s="2"/>
      <c r="M1247" s="2"/>
      <c r="N1247" s="58"/>
      <c r="O1247" s="81"/>
      <c r="P1247" s="185"/>
      <c r="Q1247" s="2"/>
      <c r="R1247" s="2"/>
      <c r="S1247" s="44"/>
      <c r="T1247" s="45"/>
      <c r="U1247" s="2"/>
      <c r="V1247" s="2"/>
      <c r="W1247" s="2"/>
      <c r="X1247" s="2"/>
      <c r="Y1247" s="145"/>
      <c r="Z1247" s="71"/>
      <c r="AA1247" s="232"/>
      <c r="AB1247" s="72"/>
      <c r="AC1247" s="145"/>
      <c r="AD1247" s="71"/>
      <c r="AE1247" s="307" t="s">
        <v>12369</v>
      </c>
      <c r="AF1247" s="225" t="s">
        <v>7358</v>
      </c>
      <c r="AG1247" s="103" t="s">
        <v>7390</v>
      </c>
      <c r="AH1247" s="162">
        <v>0.7</v>
      </c>
      <c r="AI1247" s="269"/>
      <c r="AJ1247" s="136"/>
      <c r="AK1247" s="75"/>
      <c r="AL1247" s="105">
        <f>ROUND(ROUND(ROUND(P1237*Y1244,0)*$AD$1019,0)*AH1247-AJ1246,0)</f>
        <v>252</v>
      </c>
      <c r="AM1247" s="66"/>
    </row>
    <row r="1248" spans="1:39" ht="16.75" customHeight="1" x14ac:dyDescent="0.3">
      <c r="A1248" s="99">
        <v>33</v>
      </c>
      <c r="B1248" s="100" t="s">
        <v>6040</v>
      </c>
      <c r="C1248" s="192" t="s">
        <v>16490</v>
      </c>
      <c r="D1248" s="128"/>
      <c r="E1248" s="129"/>
      <c r="F1248" s="129"/>
      <c r="G1248" s="129"/>
      <c r="H1248" s="129"/>
      <c r="I1248" s="129"/>
      <c r="J1248" s="129"/>
      <c r="K1248" s="130"/>
      <c r="L1248" s="2"/>
      <c r="M1248" s="2"/>
      <c r="N1248" s="58"/>
      <c r="O1248" s="81"/>
      <c r="P1248" s="185"/>
      <c r="Q1248" s="2"/>
      <c r="R1248" s="2"/>
      <c r="S1248" s="44"/>
      <c r="T1248" s="43"/>
      <c r="U1248" s="8"/>
      <c r="V1248" s="8"/>
      <c r="W1248" s="8"/>
      <c r="X1248" s="8"/>
      <c r="Y1248" s="180"/>
      <c r="Z1248" s="73"/>
      <c r="AA1248" s="232"/>
      <c r="AB1248" s="72"/>
      <c r="AC1248" s="145"/>
      <c r="AD1248" s="71"/>
      <c r="AE1248" s="308"/>
      <c r="AF1248" s="225" t="s">
        <v>7391</v>
      </c>
      <c r="AG1248" s="103" t="s">
        <v>7390</v>
      </c>
      <c r="AH1248" s="162">
        <v>0.5</v>
      </c>
      <c r="AI1248" s="270"/>
      <c r="AJ1248" s="144"/>
      <c r="AK1248" s="150"/>
      <c r="AL1248" s="105">
        <f>ROUND(ROUND(ROUND(P1237*Y1244,0)*$AD$1019,0)*AH1248-AJ1246,0)</f>
        <v>179</v>
      </c>
      <c r="AM1248" s="66"/>
    </row>
    <row r="1249" spans="1:39" ht="16.75" customHeight="1" x14ac:dyDescent="0.3">
      <c r="A1249" s="11">
        <v>33</v>
      </c>
      <c r="B1249" s="14" t="s">
        <v>6039</v>
      </c>
      <c r="C1249" s="10" t="s">
        <v>16489</v>
      </c>
      <c r="D1249" s="45"/>
      <c r="E1249" s="2"/>
      <c r="F1249" s="2"/>
      <c r="G1249" s="2"/>
      <c r="H1249" s="2"/>
      <c r="I1249" s="2"/>
      <c r="J1249" s="2"/>
      <c r="K1249" s="44"/>
      <c r="L1249" s="2"/>
      <c r="M1249" s="2"/>
      <c r="N1249" s="58"/>
      <c r="O1249" s="81"/>
      <c r="P1249" s="167" t="s">
        <v>7425</v>
      </c>
      <c r="Q1249" s="36"/>
      <c r="R1249" s="36"/>
      <c r="S1249" s="50"/>
      <c r="T1249" s="49"/>
      <c r="U1249" s="36"/>
      <c r="V1249" s="36"/>
      <c r="W1249" s="36"/>
      <c r="X1249" s="36"/>
      <c r="Y1249" s="217"/>
      <c r="Z1249" s="50"/>
      <c r="AA1249" s="12"/>
      <c r="AB1249" s="45"/>
      <c r="AC1249" s="2"/>
      <c r="AD1249" s="44"/>
      <c r="AE1249" s="36"/>
      <c r="AF1249" s="53"/>
      <c r="AG1249" s="36"/>
      <c r="AH1249" s="36"/>
      <c r="AI1249" s="36"/>
      <c r="AJ1249" s="36"/>
      <c r="AK1249" s="50"/>
      <c r="AL1249" s="98">
        <f>ROUND(P1255*$AD$1019,0)</f>
        <v>328</v>
      </c>
      <c r="AM1249" s="66"/>
    </row>
    <row r="1250" spans="1:39" ht="16.75" customHeight="1" x14ac:dyDescent="0.3">
      <c r="A1250" s="99">
        <v>33</v>
      </c>
      <c r="B1250" s="100" t="s">
        <v>6038</v>
      </c>
      <c r="C1250" s="192" t="s">
        <v>16488</v>
      </c>
      <c r="D1250" s="45"/>
      <c r="E1250" s="2"/>
      <c r="F1250" s="2"/>
      <c r="G1250" s="2"/>
      <c r="H1250" s="2"/>
      <c r="I1250" s="2"/>
      <c r="J1250" s="2"/>
      <c r="K1250" s="44"/>
      <c r="L1250" s="2"/>
      <c r="M1250" s="2"/>
      <c r="N1250" s="58"/>
      <c r="O1250" s="81"/>
      <c r="P1250" s="185"/>
      <c r="Q1250" s="2"/>
      <c r="R1250" s="2"/>
      <c r="S1250" s="44"/>
      <c r="T1250" s="45"/>
      <c r="U1250" s="2"/>
      <c r="V1250" s="2"/>
      <c r="W1250" s="2"/>
      <c r="X1250" s="2"/>
      <c r="Y1250" s="145"/>
      <c r="Z1250" s="71"/>
      <c r="AA1250" s="232"/>
      <c r="AB1250" s="72"/>
      <c r="AC1250" s="145"/>
      <c r="AD1250" s="71"/>
      <c r="AE1250" s="307" t="s">
        <v>12369</v>
      </c>
      <c r="AF1250" s="225" t="s">
        <v>7358</v>
      </c>
      <c r="AG1250" s="103" t="s">
        <v>7390</v>
      </c>
      <c r="AH1250" s="162">
        <v>0.7</v>
      </c>
      <c r="AI1250" s="162"/>
      <c r="AJ1250" s="162"/>
      <c r="AK1250" s="163"/>
      <c r="AL1250" s="105">
        <f>ROUND(ROUND(P1255*$AD$1019,0)*AH1250,0)</f>
        <v>230</v>
      </c>
      <c r="AM1250" s="66"/>
    </row>
    <row r="1251" spans="1:39" ht="16.75" customHeight="1" x14ac:dyDescent="0.3">
      <c r="A1251" s="99">
        <v>33</v>
      </c>
      <c r="B1251" s="100" t="s">
        <v>6037</v>
      </c>
      <c r="C1251" s="192" t="s">
        <v>16487</v>
      </c>
      <c r="D1251" s="128"/>
      <c r="E1251" s="129"/>
      <c r="F1251" s="129"/>
      <c r="G1251" s="129"/>
      <c r="H1251" s="129"/>
      <c r="I1251" s="129"/>
      <c r="J1251" s="129"/>
      <c r="K1251" s="130"/>
      <c r="L1251" s="2"/>
      <c r="M1251" s="2"/>
      <c r="N1251" s="58"/>
      <c r="O1251" s="81"/>
      <c r="P1251" s="185"/>
      <c r="Q1251" s="2"/>
      <c r="R1251" s="2"/>
      <c r="S1251" s="44"/>
      <c r="T1251" s="45"/>
      <c r="U1251" s="2"/>
      <c r="V1251" s="2"/>
      <c r="W1251" s="2"/>
      <c r="X1251" s="2"/>
      <c r="Y1251" s="145"/>
      <c r="Z1251" s="71"/>
      <c r="AA1251" s="232"/>
      <c r="AB1251" s="72"/>
      <c r="AC1251" s="145"/>
      <c r="AD1251" s="71"/>
      <c r="AE1251" s="308"/>
      <c r="AF1251" s="225" t="s">
        <v>7391</v>
      </c>
      <c r="AG1251" s="103" t="s">
        <v>7390</v>
      </c>
      <c r="AH1251" s="162">
        <v>0.5</v>
      </c>
      <c r="AI1251" s="162"/>
      <c r="AJ1251" s="162"/>
      <c r="AK1251" s="163"/>
      <c r="AL1251" s="105">
        <f>ROUND(ROUND(P1255*$AD$1019,0)*AH1251,0)</f>
        <v>164</v>
      </c>
      <c r="AM1251" s="66"/>
    </row>
    <row r="1252" spans="1:39" ht="16.75" customHeight="1" x14ac:dyDescent="0.3">
      <c r="A1252" s="11">
        <v>33</v>
      </c>
      <c r="B1252" s="14" t="s">
        <v>6036</v>
      </c>
      <c r="C1252" s="10" t="s">
        <v>16486</v>
      </c>
      <c r="D1252" s="128"/>
      <c r="E1252" s="129"/>
      <c r="F1252" s="129"/>
      <c r="G1252" s="129"/>
      <c r="H1252" s="129"/>
      <c r="I1252" s="129"/>
      <c r="J1252" s="129"/>
      <c r="K1252" s="130"/>
      <c r="L1252" s="2"/>
      <c r="M1252" s="2"/>
      <c r="N1252" s="58"/>
      <c r="O1252" s="81"/>
      <c r="P1252" s="185"/>
      <c r="Q1252" s="2"/>
      <c r="R1252" s="2"/>
      <c r="S1252" s="44"/>
      <c r="T1252" s="45"/>
      <c r="U1252" s="2"/>
      <c r="V1252" s="2"/>
      <c r="W1252" s="2"/>
      <c r="X1252" s="2"/>
      <c r="Y1252" s="145"/>
      <c r="Z1252" s="71"/>
      <c r="AA1252" s="232"/>
      <c r="AB1252" s="72"/>
      <c r="AC1252" s="145"/>
      <c r="AD1252" s="71"/>
      <c r="AE1252" s="36"/>
      <c r="AF1252" s="201"/>
      <c r="AG1252" s="55"/>
      <c r="AH1252" s="141"/>
      <c r="AI1252" s="268" t="s">
        <v>7356</v>
      </c>
      <c r="AJ1252" s="53">
        <v>5</v>
      </c>
      <c r="AK1252" s="181" t="s">
        <v>7357</v>
      </c>
      <c r="AL1252" s="98">
        <f>ROUND(P1255*$AD$1019-AJ1252,0)</f>
        <v>323</v>
      </c>
      <c r="AM1252" s="66"/>
    </row>
    <row r="1253" spans="1:39" ht="16.75" customHeight="1" x14ac:dyDescent="0.3">
      <c r="A1253" s="99">
        <v>33</v>
      </c>
      <c r="B1253" s="100" t="s">
        <v>6035</v>
      </c>
      <c r="C1253" s="192" t="s">
        <v>16485</v>
      </c>
      <c r="D1253" s="128"/>
      <c r="E1253" s="129"/>
      <c r="F1253" s="129"/>
      <c r="G1253" s="129"/>
      <c r="H1253" s="129"/>
      <c r="I1253" s="129"/>
      <c r="J1253" s="129"/>
      <c r="K1253" s="130"/>
      <c r="L1253" s="2"/>
      <c r="M1253" s="2"/>
      <c r="N1253" s="58"/>
      <c r="O1253" s="81"/>
      <c r="P1253" s="185"/>
      <c r="Q1253" s="2"/>
      <c r="R1253" s="2"/>
      <c r="S1253" s="44"/>
      <c r="T1253" s="45"/>
      <c r="U1253" s="2"/>
      <c r="V1253" s="2"/>
      <c r="W1253" s="2"/>
      <c r="X1253" s="2"/>
      <c r="Y1253" s="145"/>
      <c r="Z1253" s="71"/>
      <c r="AA1253" s="232"/>
      <c r="AB1253" s="72"/>
      <c r="AC1253" s="145"/>
      <c r="AD1253" s="71"/>
      <c r="AE1253" s="307" t="s">
        <v>12369</v>
      </c>
      <c r="AF1253" s="225" t="s">
        <v>7358</v>
      </c>
      <c r="AG1253" s="103" t="s">
        <v>7390</v>
      </c>
      <c r="AH1253" s="162">
        <v>0.7</v>
      </c>
      <c r="AI1253" s="269"/>
      <c r="AJ1253" s="136"/>
      <c r="AK1253" s="75"/>
      <c r="AL1253" s="105">
        <f>ROUND(ROUND(P1255*$AD$1019,0)*AH1253-AJ1252,0)</f>
        <v>225</v>
      </c>
      <c r="AM1253" s="66"/>
    </row>
    <row r="1254" spans="1:39" ht="16.75" customHeight="1" x14ac:dyDescent="0.3">
      <c r="A1254" s="99">
        <v>33</v>
      </c>
      <c r="B1254" s="100" t="s">
        <v>6034</v>
      </c>
      <c r="C1254" s="192" t="s">
        <v>16484</v>
      </c>
      <c r="D1254" s="128"/>
      <c r="E1254" s="129"/>
      <c r="F1254" s="129"/>
      <c r="G1254" s="129"/>
      <c r="H1254" s="129"/>
      <c r="I1254" s="129"/>
      <c r="J1254" s="129"/>
      <c r="K1254" s="130"/>
      <c r="L1254" s="2"/>
      <c r="M1254" s="2"/>
      <c r="N1254" s="58"/>
      <c r="O1254" s="81"/>
      <c r="P1254" s="185"/>
      <c r="Q1254" s="2"/>
      <c r="R1254" s="2"/>
      <c r="S1254" s="44"/>
      <c r="T1254" s="45"/>
      <c r="U1254" s="2"/>
      <c r="V1254" s="2"/>
      <c r="W1254" s="2"/>
      <c r="X1254" s="2"/>
      <c r="Y1254" s="145"/>
      <c r="Z1254" s="71"/>
      <c r="AA1254" s="232"/>
      <c r="AB1254" s="72"/>
      <c r="AC1254" s="145"/>
      <c r="AD1254" s="71"/>
      <c r="AE1254" s="308"/>
      <c r="AF1254" s="225" t="s">
        <v>7391</v>
      </c>
      <c r="AG1254" s="103" t="s">
        <v>7390</v>
      </c>
      <c r="AH1254" s="162">
        <v>0.5</v>
      </c>
      <c r="AI1254" s="270"/>
      <c r="AJ1254" s="144"/>
      <c r="AK1254" s="150"/>
      <c r="AL1254" s="105">
        <f>ROUND(ROUND(P1255*$AD$1019,0)*AH1254-AJ1252,0)</f>
        <v>159</v>
      </c>
      <c r="AM1254" s="66"/>
    </row>
    <row r="1255" spans="1:39" ht="16.75" customHeight="1" x14ac:dyDescent="0.3">
      <c r="A1255" s="11">
        <v>33</v>
      </c>
      <c r="B1255" s="14" t="s">
        <v>6033</v>
      </c>
      <c r="C1255" s="10" t="s">
        <v>16483</v>
      </c>
      <c r="D1255" s="45"/>
      <c r="E1255" s="2"/>
      <c r="F1255" s="2"/>
      <c r="G1255" s="2"/>
      <c r="H1255" s="2"/>
      <c r="I1255" s="2"/>
      <c r="J1255" s="2"/>
      <c r="K1255" s="44"/>
      <c r="L1255" s="2"/>
      <c r="M1255" s="2"/>
      <c r="N1255" s="58"/>
      <c r="O1255" s="81"/>
      <c r="P1255" s="271">
        <f>'21共同生活援助（日中支援型）'!P535</f>
        <v>656</v>
      </c>
      <c r="Q1255" s="272"/>
      <c r="R1255" s="2" t="s">
        <v>7388</v>
      </c>
      <c r="S1255" s="44"/>
      <c r="T1255" s="281" t="s">
        <v>7380</v>
      </c>
      <c r="U1255" s="282"/>
      <c r="V1255" s="282"/>
      <c r="W1255" s="282"/>
      <c r="X1255" s="36"/>
      <c r="Y1255" s="217"/>
      <c r="Z1255" s="74"/>
      <c r="AA1255" s="232"/>
      <c r="AB1255" s="72"/>
      <c r="AC1255" s="145"/>
      <c r="AD1255" s="71"/>
      <c r="AE1255" s="36"/>
      <c r="AF1255" s="194"/>
      <c r="AG1255" s="7"/>
      <c r="AH1255" s="7"/>
      <c r="AI1255" s="36"/>
      <c r="AJ1255" s="7"/>
      <c r="AK1255" s="37"/>
      <c r="AL1255" s="98">
        <f>ROUND(ROUND(P1255*Y1256,0)*$AD$1019,0)</f>
        <v>305</v>
      </c>
      <c r="AM1255" s="66"/>
    </row>
    <row r="1256" spans="1:39" ht="16.75" customHeight="1" x14ac:dyDescent="0.3">
      <c r="A1256" s="99">
        <v>33</v>
      </c>
      <c r="B1256" s="100" t="s">
        <v>6032</v>
      </c>
      <c r="C1256" s="192" t="s">
        <v>16482</v>
      </c>
      <c r="D1256" s="45"/>
      <c r="E1256" s="2"/>
      <c r="F1256" s="2"/>
      <c r="G1256" s="2"/>
      <c r="H1256" s="2"/>
      <c r="I1256" s="2"/>
      <c r="J1256" s="2"/>
      <c r="K1256" s="44"/>
      <c r="L1256" s="2"/>
      <c r="M1256" s="2"/>
      <c r="N1256" s="58"/>
      <c r="O1256" s="81"/>
      <c r="P1256" s="72"/>
      <c r="Q1256" s="145"/>
      <c r="R1256" s="2"/>
      <c r="S1256" s="44"/>
      <c r="T1256" s="284"/>
      <c r="U1256" s="285"/>
      <c r="V1256" s="285"/>
      <c r="W1256" s="285"/>
      <c r="X1256" s="136" t="s">
        <v>7404</v>
      </c>
      <c r="Y1256" s="273">
        <v>0.93</v>
      </c>
      <c r="Z1256" s="274"/>
      <c r="AA1256" s="233"/>
      <c r="AB1256" s="156"/>
      <c r="AC1256" s="155"/>
      <c r="AD1256" s="157"/>
      <c r="AE1256" s="307" t="s">
        <v>12369</v>
      </c>
      <c r="AF1256" s="225" t="s">
        <v>7358</v>
      </c>
      <c r="AG1256" s="103" t="s">
        <v>7390</v>
      </c>
      <c r="AH1256" s="162">
        <v>0.7</v>
      </c>
      <c r="AI1256" s="162"/>
      <c r="AJ1256" s="162"/>
      <c r="AK1256" s="163"/>
      <c r="AL1256" s="105">
        <f>ROUND(ROUND(ROUND(P1255*Y1256,0)*$AD$1019,0)*AH1256,0)</f>
        <v>214</v>
      </c>
      <c r="AM1256" s="66"/>
    </row>
    <row r="1257" spans="1:39" ht="16.75" customHeight="1" x14ac:dyDescent="0.3">
      <c r="A1257" s="99">
        <v>33</v>
      </c>
      <c r="B1257" s="100" t="s">
        <v>6031</v>
      </c>
      <c r="C1257" s="192" t="s">
        <v>16481</v>
      </c>
      <c r="D1257" s="128"/>
      <c r="E1257" s="129"/>
      <c r="F1257" s="129"/>
      <c r="G1257" s="129"/>
      <c r="H1257" s="129"/>
      <c r="I1257" s="129"/>
      <c r="J1257" s="129"/>
      <c r="K1257" s="130"/>
      <c r="L1257" s="2"/>
      <c r="M1257" s="2"/>
      <c r="N1257" s="58"/>
      <c r="O1257" s="81"/>
      <c r="P1257" s="185"/>
      <c r="Q1257" s="2"/>
      <c r="R1257" s="2"/>
      <c r="S1257" s="44"/>
      <c r="T1257" s="284"/>
      <c r="U1257" s="285"/>
      <c r="V1257" s="285"/>
      <c r="W1257" s="285"/>
      <c r="X1257" s="2"/>
      <c r="Y1257" s="145"/>
      <c r="Z1257" s="71"/>
      <c r="AA1257" s="232"/>
      <c r="AB1257" s="72"/>
      <c r="AC1257" s="145"/>
      <c r="AD1257" s="71"/>
      <c r="AE1257" s="308"/>
      <c r="AF1257" s="225" t="s">
        <v>7391</v>
      </c>
      <c r="AG1257" s="103" t="s">
        <v>7390</v>
      </c>
      <c r="AH1257" s="162">
        <v>0.5</v>
      </c>
      <c r="AI1257" s="162"/>
      <c r="AJ1257" s="162"/>
      <c r="AK1257" s="163"/>
      <c r="AL1257" s="105">
        <f>ROUND(ROUND(ROUND(P1255*Y1256,0)*$AD$1019,0)*AH1257,0)</f>
        <v>153</v>
      </c>
      <c r="AM1257" s="66"/>
    </row>
    <row r="1258" spans="1:39" ht="16.75" customHeight="1" x14ac:dyDescent="0.3">
      <c r="A1258" s="11">
        <v>33</v>
      </c>
      <c r="B1258" s="14" t="s">
        <v>6030</v>
      </c>
      <c r="C1258" s="10" t="s">
        <v>16480</v>
      </c>
      <c r="D1258" s="128"/>
      <c r="E1258" s="129"/>
      <c r="F1258" s="129"/>
      <c r="G1258" s="129"/>
      <c r="H1258" s="129"/>
      <c r="I1258" s="129"/>
      <c r="J1258" s="129"/>
      <c r="K1258" s="130"/>
      <c r="L1258" s="2"/>
      <c r="M1258" s="2"/>
      <c r="N1258" s="58"/>
      <c r="O1258" s="81"/>
      <c r="P1258" s="185"/>
      <c r="Q1258" s="2"/>
      <c r="R1258" s="2"/>
      <c r="S1258" s="44"/>
      <c r="T1258" s="45"/>
      <c r="U1258" s="2"/>
      <c r="V1258" s="2"/>
      <c r="W1258" s="2"/>
      <c r="X1258" s="2"/>
      <c r="Y1258" s="145"/>
      <c r="Z1258" s="71"/>
      <c r="AA1258" s="232"/>
      <c r="AB1258" s="72"/>
      <c r="AC1258" s="145"/>
      <c r="AD1258" s="71"/>
      <c r="AE1258" s="36"/>
      <c r="AF1258" s="201"/>
      <c r="AG1258" s="55"/>
      <c r="AH1258" s="141"/>
      <c r="AI1258" s="268" t="s">
        <v>7356</v>
      </c>
      <c r="AJ1258" s="53">
        <v>5</v>
      </c>
      <c r="AK1258" s="181" t="s">
        <v>7357</v>
      </c>
      <c r="AL1258" s="98">
        <f>ROUND(ROUND(P1255*Y1256,0)*$AD$1019-AJ1258,0)</f>
        <v>300</v>
      </c>
      <c r="AM1258" s="66"/>
    </row>
    <row r="1259" spans="1:39" ht="16.75" customHeight="1" x14ac:dyDescent="0.3">
      <c r="A1259" s="99">
        <v>33</v>
      </c>
      <c r="B1259" s="100" t="s">
        <v>6029</v>
      </c>
      <c r="C1259" s="192" t="s">
        <v>16479</v>
      </c>
      <c r="D1259" s="128"/>
      <c r="E1259" s="129"/>
      <c r="F1259" s="129"/>
      <c r="G1259" s="129"/>
      <c r="H1259" s="129"/>
      <c r="I1259" s="129"/>
      <c r="J1259" s="129"/>
      <c r="K1259" s="130"/>
      <c r="L1259" s="2"/>
      <c r="M1259" s="2"/>
      <c r="N1259" s="58"/>
      <c r="O1259" s="81"/>
      <c r="P1259" s="185"/>
      <c r="Q1259" s="2"/>
      <c r="R1259" s="2"/>
      <c r="S1259" s="44"/>
      <c r="T1259" s="45"/>
      <c r="U1259" s="2"/>
      <c r="V1259" s="2"/>
      <c r="W1259" s="2"/>
      <c r="X1259" s="2"/>
      <c r="Y1259" s="145"/>
      <c r="Z1259" s="71"/>
      <c r="AA1259" s="232"/>
      <c r="AB1259" s="72"/>
      <c r="AC1259" s="145"/>
      <c r="AD1259" s="71"/>
      <c r="AE1259" s="307" t="s">
        <v>12369</v>
      </c>
      <c r="AF1259" s="225" t="s">
        <v>7358</v>
      </c>
      <c r="AG1259" s="103" t="s">
        <v>7390</v>
      </c>
      <c r="AH1259" s="162">
        <v>0.7</v>
      </c>
      <c r="AI1259" s="269"/>
      <c r="AJ1259" s="136"/>
      <c r="AK1259" s="75"/>
      <c r="AL1259" s="105">
        <f>ROUND(ROUND(ROUND(P1255*Y1256,0)*$AD$1019,0)*AH1259-AJ1258,0)</f>
        <v>209</v>
      </c>
      <c r="AM1259" s="66"/>
    </row>
    <row r="1260" spans="1:39" ht="16.75" customHeight="1" x14ac:dyDescent="0.3">
      <c r="A1260" s="99">
        <v>33</v>
      </c>
      <c r="B1260" s="100" t="s">
        <v>6028</v>
      </c>
      <c r="C1260" s="192" t="s">
        <v>16478</v>
      </c>
      <c r="D1260" s="128"/>
      <c r="E1260" s="129"/>
      <c r="F1260" s="129"/>
      <c r="G1260" s="129"/>
      <c r="H1260" s="129"/>
      <c r="I1260" s="129"/>
      <c r="J1260" s="129"/>
      <c r="K1260" s="130"/>
      <c r="L1260" s="2"/>
      <c r="M1260" s="2"/>
      <c r="N1260" s="58"/>
      <c r="O1260" s="81"/>
      <c r="P1260" s="185"/>
      <c r="Q1260" s="2"/>
      <c r="R1260" s="2"/>
      <c r="S1260" s="44"/>
      <c r="T1260" s="43"/>
      <c r="U1260" s="8"/>
      <c r="V1260" s="8"/>
      <c r="W1260" s="8"/>
      <c r="X1260" s="8"/>
      <c r="Y1260" s="180"/>
      <c r="Z1260" s="73"/>
      <c r="AA1260" s="232"/>
      <c r="AB1260" s="72"/>
      <c r="AC1260" s="145"/>
      <c r="AD1260" s="71"/>
      <c r="AE1260" s="308"/>
      <c r="AF1260" s="225" t="s">
        <v>7391</v>
      </c>
      <c r="AG1260" s="103" t="s">
        <v>7390</v>
      </c>
      <c r="AH1260" s="162">
        <v>0.5</v>
      </c>
      <c r="AI1260" s="270"/>
      <c r="AJ1260" s="144"/>
      <c r="AK1260" s="150"/>
      <c r="AL1260" s="105">
        <f>ROUND(ROUND(ROUND(P1255*Y1256,0)*$AD$1019,0)*AH1260-AJ1258,0)</f>
        <v>148</v>
      </c>
      <c r="AM1260" s="66"/>
    </row>
    <row r="1261" spans="1:39" ht="16.75" customHeight="1" x14ac:dyDescent="0.3">
      <c r="A1261" s="11">
        <v>33</v>
      </c>
      <c r="B1261" s="14" t="s">
        <v>6027</v>
      </c>
      <c r="C1261" s="10" t="s">
        <v>16477</v>
      </c>
      <c r="D1261" s="45"/>
      <c r="E1261" s="2"/>
      <c r="F1261" s="2"/>
      <c r="G1261" s="2"/>
      <c r="H1261" s="2"/>
      <c r="I1261" s="2"/>
      <c r="J1261" s="2"/>
      <c r="K1261" s="44"/>
      <c r="L1261" s="2"/>
      <c r="M1261" s="2"/>
      <c r="N1261" s="58"/>
      <c r="O1261" s="81"/>
      <c r="P1261" s="185"/>
      <c r="Q1261" s="2"/>
      <c r="R1261" s="2"/>
      <c r="S1261" s="44"/>
      <c r="T1261" s="281" t="s">
        <v>13491</v>
      </c>
      <c r="U1261" s="282"/>
      <c r="V1261" s="282"/>
      <c r="W1261" s="282"/>
      <c r="X1261" s="2"/>
      <c r="Y1261" s="145"/>
      <c r="Z1261" s="71"/>
      <c r="AA1261" s="232"/>
      <c r="AB1261" s="72"/>
      <c r="AC1261" s="145"/>
      <c r="AD1261" s="71"/>
      <c r="AE1261" s="36"/>
      <c r="AF1261" s="194"/>
      <c r="AG1261" s="7"/>
      <c r="AH1261" s="7"/>
      <c r="AI1261" s="36"/>
      <c r="AJ1261" s="7"/>
      <c r="AK1261" s="37"/>
      <c r="AL1261" s="98">
        <f>ROUND(ROUND(P1255*Y1262,0)*$AD$1019,0)</f>
        <v>312</v>
      </c>
      <c r="AM1261" s="66"/>
    </row>
    <row r="1262" spans="1:39" ht="16.75" customHeight="1" x14ac:dyDescent="0.3">
      <c r="A1262" s="99">
        <v>33</v>
      </c>
      <c r="B1262" s="100" t="s">
        <v>6026</v>
      </c>
      <c r="C1262" s="192" t="s">
        <v>16476</v>
      </c>
      <c r="D1262" s="45"/>
      <c r="E1262" s="2"/>
      <c r="F1262" s="2"/>
      <c r="G1262" s="2"/>
      <c r="H1262" s="2"/>
      <c r="I1262" s="2"/>
      <c r="J1262" s="2"/>
      <c r="K1262" s="44"/>
      <c r="L1262" s="2"/>
      <c r="M1262" s="2"/>
      <c r="N1262" s="58"/>
      <c r="O1262" s="81"/>
      <c r="P1262" s="185"/>
      <c r="Q1262" s="2"/>
      <c r="R1262" s="2"/>
      <c r="S1262" s="44"/>
      <c r="T1262" s="284" t="s">
        <v>7405</v>
      </c>
      <c r="U1262" s="285"/>
      <c r="V1262" s="285"/>
      <c r="W1262" s="285"/>
      <c r="X1262" s="136" t="s">
        <v>7404</v>
      </c>
      <c r="Y1262" s="273">
        <v>0.95</v>
      </c>
      <c r="Z1262" s="274"/>
      <c r="AA1262" s="233"/>
      <c r="AB1262" s="156"/>
      <c r="AC1262" s="155"/>
      <c r="AD1262" s="157"/>
      <c r="AE1262" s="307" t="s">
        <v>12369</v>
      </c>
      <c r="AF1262" s="225" t="s">
        <v>7358</v>
      </c>
      <c r="AG1262" s="103" t="s">
        <v>7390</v>
      </c>
      <c r="AH1262" s="162">
        <v>0.7</v>
      </c>
      <c r="AI1262" s="162"/>
      <c r="AJ1262" s="162"/>
      <c r="AK1262" s="163"/>
      <c r="AL1262" s="105">
        <f>ROUND(ROUND(ROUND(P1255*Y1262,0)*$AD$1019,0)*AH1262,0)</f>
        <v>218</v>
      </c>
      <c r="AM1262" s="66"/>
    </row>
    <row r="1263" spans="1:39" ht="16.75" customHeight="1" x14ac:dyDescent="0.3">
      <c r="A1263" s="99">
        <v>33</v>
      </c>
      <c r="B1263" s="100" t="s">
        <v>6025</v>
      </c>
      <c r="C1263" s="192" t="s">
        <v>16475</v>
      </c>
      <c r="D1263" s="128"/>
      <c r="E1263" s="129"/>
      <c r="F1263" s="129"/>
      <c r="G1263" s="129"/>
      <c r="H1263" s="129"/>
      <c r="I1263" s="129"/>
      <c r="J1263" s="129"/>
      <c r="K1263" s="130"/>
      <c r="L1263" s="2"/>
      <c r="M1263" s="2"/>
      <c r="N1263" s="58"/>
      <c r="O1263" s="81"/>
      <c r="P1263" s="185"/>
      <c r="Q1263" s="2"/>
      <c r="R1263" s="2"/>
      <c r="S1263" s="44"/>
      <c r="T1263" s="284"/>
      <c r="U1263" s="285"/>
      <c r="V1263" s="285"/>
      <c r="W1263" s="285"/>
      <c r="X1263" s="2"/>
      <c r="Y1263" s="145"/>
      <c r="Z1263" s="71"/>
      <c r="AA1263" s="232"/>
      <c r="AB1263" s="72"/>
      <c r="AC1263" s="145"/>
      <c r="AD1263" s="71"/>
      <c r="AE1263" s="308"/>
      <c r="AF1263" s="225" t="s">
        <v>7391</v>
      </c>
      <c r="AG1263" s="103" t="s">
        <v>7390</v>
      </c>
      <c r="AH1263" s="162">
        <v>0.5</v>
      </c>
      <c r="AI1263" s="162"/>
      <c r="AJ1263" s="162"/>
      <c r="AK1263" s="163"/>
      <c r="AL1263" s="105">
        <f>ROUND(ROUND(ROUND(P1255*Y1262,0)*$AD$1019,0)*AH1263,0)</f>
        <v>156</v>
      </c>
      <c r="AM1263" s="66"/>
    </row>
    <row r="1264" spans="1:39" ht="16.75" customHeight="1" x14ac:dyDescent="0.3">
      <c r="A1264" s="11">
        <v>33</v>
      </c>
      <c r="B1264" s="14" t="s">
        <v>6024</v>
      </c>
      <c r="C1264" s="10" t="s">
        <v>16474</v>
      </c>
      <c r="D1264" s="128"/>
      <c r="E1264" s="129"/>
      <c r="F1264" s="129"/>
      <c r="G1264" s="129"/>
      <c r="H1264" s="129"/>
      <c r="I1264" s="129"/>
      <c r="J1264" s="129"/>
      <c r="K1264" s="130"/>
      <c r="L1264" s="2"/>
      <c r="M1264" s="2"/>
      <c r="N1264" s="58"/>
      <c r="O1264" s="81"/>
      <c r="P1264" s="185"/>
      <c r="Q1264" s="2"/>
      <c r="R1264" s="2"/>
      <c r="S1264" s="44"/>
      <c r="T1264" s="45"/>
      <c r="U1264" s="2"/>
      <c r="V1264" s="2"/>
      <c r="W1264" s="2"/>
      <c r="X1264" s="2"/>
      <c r="Y1264" s="145"/>
      <c r="Z1264" s="71"/>
      <c r="AA1264" s="232"/>
      <c r="AB1264" s="72"/>
      <c r="AC1264" s="145"/>
      <c r="AD1264" s="71"/>
      <c r="AE1264" s="36"/>
      <c r="AF1264" s="201"/>
      <c r="AG1264" s="55"/>
      <c r="AH1264" s="141"/>
      <c r="AI1264" s="268" t="s">
        <v>7356</v>
      </c>
      <c r="AJ1264" s="53">
        <v>5</v>
      </c>
      <c r="AK1264" s="181" t="s">
        <v>7357</v>
      </c>
      <c r="AL1264" s="98">
        <f>ROUND(ROUND(P1255*Y1262,0)*$AD$1019-AJ1264,0)</f>
        <v>307</v>
      </c>
      <c r="AM1264" s="66"/>
    </row>
    <row r="1265" spans="1:39" ht="16.75" customHeight="1" x14ac:dyDescent="0.3">
      <c r="A1265" s="99">
        <v>33</v>
      </c>
      <c r="B1265" s="100" t="s">
        <v>6023</v>
      </c>
      <c r="C1265" s="192" t="s">
        <v>16473</v>
      </c>
      <c r="D1265" s="128"/>
      <c r="E1265" s="129"/>
      <c r="F1265" s="129"/>
      <c r="G1265" s="129"/>
      <c r="H1265" s="129"/>
      <c r="I1265" s="129"/>
      <c r="J1265" s="129"/>
      <c r="K1265" s="130"/>
      <c r="L1265" s="2"/>
      <c r="M1265" s="2"/>
      <c r="N1265" s="58"/>
      <c r="O1265" s="81"/>
      <c r="P1265" s="185"/>
      <c r="Q1265" s="2"/>
      <c r="R1265" s="2"/>
      <c r="S1265" s="44"/>
      <c r="T1265" s="45"/>
      <c r="U1265" s="2"/>
      <c r="V1265" s="2"/>
      <c r="W1265" s="2"/>
      <c r="X1265" s="2"/>
      <c r="Y1265" s="145"/>
      <c r="Z1265" s="71"/>
      <c r="AA1265" s="232"/>
      <c r="AB1265" s="72"/>
      <c r="AC1265" s="145"/>
      <c r="AD1265" s="71"/>
      <c r="AE1265" s="307" t="s">
        <v>12369</v>
      </c>
      <c r="AF1265" s="225" t="s">
        <v>7358</v>
      </c>
      <c r="AG1265" s="103" t="s">
        <v>7390</v>
      </c>
      <c r="AH1265" s="162">
        <v>0.7</v>
      </c>
      <c r="AI1265" s="269"/>
      <c r="AJ1265" s="136"/>
      <c r="AK1265" s="75"/>
      <c r="AL1265" s="105">
        <f>ROUND(ROUND(ROUND(P1255*Y1262,0)*$AD$1019,0)*AH1265-AJ1264,0)</f>
        <v>213</v>
      </c>
      <c r="AM1265" s="66"/>
    </row>
    <row r="1266" spans="1:39" ht="16.75" customHeight="1" x14ac:dyDescent="0.3">
      <c r="A1266" s="99">
        <v>33</v>
      </c>
      <c r="B1266" s="100" t="s">
        <v>6022</v>
      </c>
      <c r="C1266" s="192" t="s">
        <v>16472</v>
      </c>
      <c r="D1266" s="128"/>
      <c r="E1266" s="129"/>
      <c r="F1266" s="129"/>
      <c r="G1266" s="129"/>
      <c r="H1266" s="129"/>
      <c r="I1266" s="129"/>
      <c r="J1266" s="129"/>
      <c r="K1266" s="130"/>
      <c r="L1266" s="2"/>
      <c r="M1266" s="2"/>
      <c r="N1266" s="58"/>
      <c r="O1266" s="81"/>
      <c r="P1266" s="185"/>
      <c r="Q1266" s="2"/>
      <c r="R1266" s="2"/>
      <c r="S1266" s="44"/>
      <c r="T1266" s="43"/>
      <c r="U1266" s="8"/>
      <c r="V1266" s="8"/>
      <c r="W1266" s="8"/>
      <c r="X1266" s="8"/>
      <c r="Y1266" s="180"/>
      <c r="Z1266" s="73"/>
      <c r="AA1266" s="232"/>
      <c r="AB1266" s="72"/>
      <c r="AC1266" s="145"/>
      <c r="AD1266" s="71"/>
      <c r="AE1266" s="308"/>
      <c r="AF1266" s="225" t="s">
        <v>7391</v>
      </c>
      <c r="AG1266" s="103" t="s">
        <v>7390</v>
      </c>
      <c r="AH1266" s="162">
        <v>0.5</v>
      </c>
      <c r="AI1266" s="270"/>
      <c r="AJ1266" s="144"/>
      <c r="AK1266" s="150"/>
      <c r="AL1266" s="105">
        <f>ROUND(ROUND(ROUND(P1255*Y1262,0)*$AD$1019,0)*AH1266-AJ1264,0)</f>
        <v>151</v>
      </c>
      <c r="AM1266" s="66"/>
    </row>
    <row r="1267" spans="1:39" ht="16.75" customHeight="1" x14ac:dyDescent="0.3">
      <c r="A1267" s="11">
        <v>33</v>
      </c>
      <c r="B1267" s="14" t="s">
        <v>6021</v>
      </c>
      <c r="C1267" s="10" t="s">
        <v>16471</v>
      </c>
      <c r="D1267" s="45"/>
      <c r="E1267" s="2"/>
      <c r="F1267" s="2"/>
      <c r="G1267" s="2"/>
      <c r="H1267" s="2"/>
      <c r="I1267" s="2"/>
      <c r="J1267" s="2"/>
      <c r="K1267" s="44"/>
      <c r="L1267" s="2"/>
      <c r="M1267" s="2"/>
      <c r="N1267" s="58"/>
      <c r="O1267" s="81"/>
      <c r="P1267" s="167" t="s">
        <v>7398</v>
      </c>
      <c r="Q1267" s="36"/>
      <c r="R1267" s="36"/>
      <c r="S1267" s="50"/>
      <c r="T1267" s="49"/>
      <c r="U1267" s="36"/>
      <c r="V1267" s="36"/>
      <c r="W1267" s="36"/>
      <c r="X1267" s="36"/>
      <c r="Y1267" s="217"/>
      <c r="Z1267" s="50"/>
      <c r="AA1267" s="12"/>
      <c r="AB1267" s="45"/>
      <c r="AC1267" s="2"/>
      <c r="AD1267" s="44"/>
      <c r="AE1267" s="36"/>
      <c r="AF1267" s="53"/>
      <c r="AG1267" s="36"/>
      <c r="AH1267" s="36"/>
      <c r="AI1267" s="36"/>
      <c r="AJ1267" s="36"/>
      <c r="AK1267" s="50"/>
      <c r="AL1267" s="98">
        <f>ROUND(P1273*$AD$1019,0)</f>
        <v>287</v>
      </c>
      <c r="AM1267" s="16"/>
    </row>
    <row r="1268" spans="1:39" ht="16.75" customHeight="1" x14ac:dyDescent="0.3">
      <c r="A1268" s="99">
        <v>33</v>
      </c>
      <c r="B1268" s="100" t="s">
        <v>6020</v>
      </c>
      <c r="C1268" s="192" t="s">
        <v>16470</v>
      </c>
      <c r="D1268" s="45"/>
      <c r="E1268" s="2"/>
      <c r="F1268" s="2"/>
      <c r="G1268" s="2"/>
      <c r="H1268" s="2"/>
      <c r="I1268" s="2"/>
      <c r="J1268" s="2"/>
      <c r="K1268" s="44"/>
      <c r="L1268" s="2"/>
      <c r="M1268" s="2"/>
      <c r="N1268" s="58"/>
      <c r="O1268" s="81"/>
      <c r="P1268" s="185"/>
      <c r="Q1268" s="2"/>
      <c r="R1268" s="2"/>
      <c r="S1268" s="44"/>
      <c r="T1268" s="45"/>
      <c r="U1268" s="2"/>
      <c r="V1268" s="2"/>
      <c r="W1268" s="2"/>
      <c r="X1268" s="2"/>
      <c r="Y1268" s="145"/>
      <c r="Z1268" s="71"/>
      <c r="AA1268" s="232"/>
      <c r="AB1268" s="72"/>
      <c r="AC1268" s="145"/>
      <c r="AD1268" s="71"/>
      <c r="AE1268" s="307" t="s">
        <v>12369</v>
      </c>
      <c r="AF1268" s="225" t="s">
        <v>7358</v>
      </c>
      <c r="AG1268" s="103" t="s">
        <v>7390</v>
      </c>
      <c r="AH1268" s="162">
        <v>0.7</v>
      </c>
      <c r="AI1268" s="162"/>
      <c r="AJ1268" s="162"/>
      <c r="AK1268" s="163"/>
      <c r="AL1268" s="105">
        <f>ROUND(ROUND(P1273*$AD$1019,0)*AH1268,0)</f>
        <v>201</v>
      </c>
      <c r="AM1268" s="16"/>
    </row>
    <row r="1269" spans="1:39" ht="16.75" customHeight="1" x14ac:dyDescent="0.3">
      <c r="A1269" s="99">
        <v>33</v>
      </c>
      <c r="B1269" s="100" t="s">
        <v>6019</v>
      </c>
      <c r="C1269" s="192" t="s">
        <v>16469</v>
      </c>
      <c r="D1269" s="128"/>
      <c r="E1269" s="129"/>
      <c r="F1269" s="129"/>
      <c r="G1269" s="129"/>
      <c r="H1269" s="129"/>
      <c r="I1269" s="129"/>
      <c r="J1269" s="129"/>
      <c r="K1269" s="130"/>
      <c r="L1269" s="2"/>
      <c r="M1269" s="2"/>
      <c r="N1269" s="58"/>
      <c r="O1269" s="81"/>
      <c r="P1269" s="185"/>
      <c r="Q1269" s="2"/>
      <c r="R1269" s="2"/>
      <c r="S1269" s="44"/>
      <c r="T1269" s="45"/>
      <c r="U1269" s="2"/>
      <c r="V1269" s="2"/>
      <c r="W1269" s="2"/>
      <c r="X1269" s="2"/>
      <c r="Y1269" s="145"/>
      <c r="Z1269" s="71"/>
      <c r="AA1269" s="232"/>
      <c r="AB1269" s="72"/>
      <c r="AC1269" s="145"/>
      <c r="AD1269" s="71"/>
      <c r="AE1269" s="308"/>
      <c r="AF1269" s="225" t="s">
        <v>7391</v>
      </c>
      <c r="AG1269" s="103" t="s">
        <v>7390</v>
      </c>
      <c r="AH1269" s="162">
        <v>0.5</v>
      </c>
      <c r="AI1269" s="162"/>
      <c r="AJ1269" s="162"/>
      <c r="AK1269" s="163"/>
      <c r="AL1269" s="105">
        <f>ROUND(ROUND(P1273*$AD$1019,0)*AH1269,0)</f>
        <v>144</v>
      </c>
      <c r="AM1269" s="66"/>
    </row>
    <row r="1270" spans="1:39" ht="16.75" customHeight="1" x14ac:dyDescent="0.3">
      <c r="A1270" s="11">
        <v>33</v>
      </c>
      <c r="B1270" s="14" t="s">
        <v>6018</v>
      </c>
      <c r="C1270" s="10" t="s">
        <v>16468</v>
      </c>
      <c r="D1270" s="128"/>
      <c r="E1270" s="129"/>
      <c r="F1270" s="129"/>
      <c r="G1270" s="129"/>
      <c r="H1270" s="129"/>
      <c r="I1270" s="129"/>
      <c r="J1270" s="129"/>
      <c r="K1270" s="130"/>
      <c r="L1270" s="2"/>
      <c r="M1270" s="2"/>
      <c r="N1270" s="58"/>
      <c r="O1270" s="81"/>
      <c r="P1270" s="185"/>
      <c r="Q1270" s="2"/>
      <c r="R1270" s="2"/>
      <c r="S1270" s="44"/>
      <c r="T1270" s="45"/>
      <c r="U1270" s="2"/>
      <c r="V1270" s="2"/>
      <c r="W1270" s="2"/>
      <c r="X1270" s="2"/>
      <c r="Y1270" s="145"/>
      <c r="Z1270" s="71"/>
      <c r="AA1270" s="232"/>
      <c r="AB1270" s="72"/>
      <c r="AC1270" s="145"/>
      <c r="AD1270" s="71"/>
      <c r="AE1270" s="36"/>
      <c r="AF1270" s="201"/>
      <c r="AG1270" s="55"/>
      <c r="AH1270" s="141"/>
      <c r="AI1270" s="268" t="s">
        <v>7356</v>
      </c>
      <c r="AJ1270" s="53">
        <v>5</v>
      </c>
      <c r="AK1270" s="181" t="s">
        <v>7357</v>
      </c>
      <c r="AL1270" s="98">
        <f>ROUND(P1273*$AD$1019-AJ1270,0)</f>
        <v>282</v>
      </c>
      <c r="AM1270" s="66"/>
    </row>
    <row r="1271" spans="1:39" ht="16.75" customHeight="1" x14ac:dyDescent="0.3">
      <c r="A1271" s="99">
        <v>33</v>
      </c>
      <c r="B1271" s="100" t="s">
        <v>6017</v>
      </c>
      <c r="C1271" s="192" t="s">
        <v>16467</v>
      </c>
      <c r="D1271" s="128"/>
      <c r="E1271" s="129"/>
      <c r="F1271" s="129"/>
      <c r="G1271" s="129"/>
      <c r="H1271" s="129"/>
      <c r="I1271" s="129"/>
      <c r="J1271" s="129"/>
      <c r="K1271" s="130"/>
      <c r="L1271" s="2"/>
      <c r="M1271" s="2"/>
      <c r="N1271" s="58"/>
      <c r="O1271" s="81"/>
      <c r="P1271" s="185"/>
      <c r="Q1271" s="2"/>
      <c r="R1271" s="2"/>
      <c r="S1271" s="44"/>
      <c r="T1271" s="45"/>
      <c r="U1271" s="2"/>
      <c r="V1271" s="2"/>
      <c r="W1271" s="2"/>
      <c r="X1271" s="2"/>
      <c r="Y1271" s="145"/>
      <c r="Z1271" s="71"/>
      <c r="AA1271" s="232"/>
      <c r="AB1271" s="72"/>
      <c r="AC1271" s="145"/>
      <c r="AD1271" s="71"/>
      <c r="AE1271" s="307" t="s">
        <v>12369</v>
      </c>
      <c r="AF1271" s="225" t="s">
        <v>7358</v>
      </c>
      <c r="AG1271" s="103" t="s">
        <v>7390</v>
      </c>
      <c r="AH1271" s="162">
        <v>0.7</v>
      </c>
      <c r="AI1271" s="269"/>
      <c r="AJ1271" s="136"/>
      <c r="AK1271" s="75"/>
      <c r="AL1271" s="105">
        <f>ROUND(ROUND(P1273*$AD$1019,0)*AH1271-AJ1270,0)</f>
        <v>196</v>
      </c>
      <c r="AM1271" s="66"/>
    </row>
    <row r="1272" spans="1:39" ht="16.75" customHeight="1" x14ac:dyDescent="0.3">
      <c r="A1272" s="99">
        <v>33</v>
      </c>
      <c r="B1272" s="100" t="s">
        <v>6016</v>
      </c>
      <c r="C1272" s="192" t="s">
        <v>16466</v>
      </c>
      <c r="D1272" s="128"/>
      <c r="E1272" s="129"/>
      <c r="F1272" s="129"/>
      <c r="G1272" s="129"/>
      <c r="H1272" s="129"/>
      <c r="I1272" s="129"/>
      <c r="J1272" s="129"/>
      <c r="K1272" s="130"/>
      <c r="L1272" s="2"/>
      <c r="M1272" s="2"/>
      <c r="N1272" s="58"/>
      <c r="O1272" s="81"/>
      <c r="P1272" s="185"/>
      <c r="Q1272" s="2"/>
      <c r="R1272" s="2"/>
      <c r="S1272" s="44"/>
      <c r="T1272" s="45"/>
      <c r="U1272" s="2"/>
      <c r="V1272" s="2"/>
      <c r="W1272" s="2"/>
      <c r="X1272" s="2"/>
      <c r="Y1272" s="145"/>
      <c r="Z1272" s="71"/>
      <c r="AA1272" s="232"/>
      <c r="AB1272" s="72"/>
      <c r="AC1272" s="145"/>
      <c r="AD1272" s="71"/>
      <c r="AE1272" s="308"/>
      <c r="AF1272" s="225" t="s">
        <v>7391</v>
      </c>
      <c r="AG1272" s="103" t="s">
        <v>7390</v>
      </c>
      <c r="AH1272" s="162">
        <v>0.5</v>
      </c>
      <c r="AI1272" s="270"/>
      <c r="AJ1272" s="144"/>
      <c r="AK1272" s="150"/>
      <c r="AL1272" s="105">
        <f>ROUND(ROUND(P1273*$AD$1019,0)*AH1272-AJ1270,0)</f>
        <v>139</v>
      </c>
      <c r="AM1272" s="66"/>
    </row>
    <row r="1273" spans="1:39" ht="16.75" customHeight="1" x14ac:dyDescent="0.3">
      <c r="A1273" s="11">
        <v>33</v>
      </c>
      <c r="B1273" s="14" t="s">
        <v>6015</v>
      </c>
      <c r="C1273" s="10" t="s">
        <v>16465</v>
      </c>
      <c r="D1273" s="45"/>
      <c r="E1273" s="2"/>
      <c r="F1273" s="2"/>
      <c r="G1273" s="2"/>
      <c r="H1273" s="2"/>
      <c r="I1273" s="2"/>
      <c r="J1273" s="2"/>
      <c r="K1273" s="44"/>
      <c r="L1273" s="2"/>
      <c r="M1273" s="2"/>
      <c r="N1273" s="58"/>
      <c r="O1273" s="81"/>
      <c r="P1273" s="271">
        <f>'21共同生活援助（日中支援型）'!P553</f>
        <v>574</v>
      </c>
      <c r="Q1273" s="272"/>
      <c r="R1273" s="2" t="s">
        <v>7388</v>
      </c>
      <c r="S1273" s="44"/>
      <c r="T1273" s="281" t="s">
        <v>7380</v>
      </c>
      <c r="U1273" s="282"/>
      <c r="V1273" s="282"/>
      <c r="W1273" s="282"/>
      <c r="X1273" s="36"/>
      <c r="Y1273" s="217"/>
      <c r="Z1273" s="74"/>
      <c r="AA1273" s="232"/>
      <c r="AB1273" s="72"/>
      <c r="AC1273" s="145"/>
      <c r="AD1273" s="71"/>
      <c r="AE1273" s="36"/>
      <c r="AF1273" s="194"/>
      <c r="AG1273" s="7"/>
      <c r="AH1273" s="7"/>
      <c r="AI1273" s="36"/>
      <c r="AJ1273" s="7"/>
      <c r="AK1273" s="37"/>
      <c r="AL1273" s="98">
        <f>ROUND(ROUND(P1273*Y1274,0)*$AD$1019,0)</f>
        <v>267</v>
      </c>
      <c r="AM1273" s="66"/>
    </row>
    <row r="1274" spans="1:39" ht="16.75" customHeight="1" x14ac:dyDescent="0.3">
      <c r="A1274" s="99">
        <v>33</v>
      </c>
      <c r="B1274" s="100" t="s">
        <v>6014</v>
      </c>
      <c r="C1274" s="192" t="s">
        <v>16464</v>
      </c>
      <c r="D1274" s="45"/>
      <c r="E1274" s="2"/>
      <c r="F1274" s="2"/>
      <c r="G1274" s="2"/>
      <c r="H1274" s="2"/>
      <c r="I1274" s="2"/>
      <c r="J1274" s="2"/>
      <c r="K1274" s="44"/>
      <c r="L1274" s="2"/>
      <c r="M1274" s="2"/>
      <c r="N1274" s="58"/>
      <c r="O1274" s="81"/>
      <c r="P1274" s="72"/>
      <c r="Q1274" s="145"/>
      <c r="R1274" s="2"/>
      <c r="S1274" s="44"/>
      <c r="T1274" s="284"/>
      <c r="U1274" s="285"/>
      <c r="V1274" s="285"/>
      <c r="W1274" s="285"/>
      <c r="X1274" s="136" t="s">
        <v>7404</v>
      </c>
      <c r="Y1274" s="273">
        <v>0.93</v>
      </c>
      <c r="Z1274" s="274"/>
      <c r="AA1274" s="233"/>
      <c r="AB1274" s="156"/>
      <c r="AC1274" s="155"/>
      <c r="AD1274" s="157"/>
      <c r="AE1274" s="307" t="s">
        <v>12369</v>
      </c>
      <c r="AF1274" s="225" t="s">
        <v>7358</v>
      </c>
      <c r="AG1274" s="103" t="s">
        <v>7390</v>
      </c>
      <c r="AH1274" s="162">
        <v>0.7</v>
      </c>
      <c r="AI1274" s="162"/>
      <c r="AJ1274" s="162"/>
      <c r="AK1274" s="163"/>
      <c r="AL1274" s="105">
        <f>ROUND(ROUND(ROUND(P1273*Y1274,0)*$AD$1019,0)*AH1274,0)</f>
        <v>187</v>
      </c>
      <c r="AM1274" s="66"/>
    </row>
    <row r="1275" spans="1:39" ht="16.75" customHeight="1" x14ac:dyDescent="0.3">
      <c r="A1275" s="99">
        <v>33</v>
      </c>
      <c r="B1275" s="100" t="s">
        <v>6013</v>
      </c>
      <c r="C1275" s="192" t="s">
        <v>16463</v>
      </c>
      <c r="D1275" s="128"/>
      <c r="E1275" s="129"/>
      <c r="F1275" s="129"/>
      <c r="G1275" s="129"/>
      <c r="H1275" s="129"/>
      <c r="I1275" s="129"/>
      <c r="J1275" s="129"/>
      <c r="K1275" s="130"/>
      <c r="L1275" s="2"/>
      <c r="M1275" s="2"/>
      <c r="N1275" s="58"/>
      <c r="O1275" s="81"/>
      <c r="P1275" s="185"/>
      <c r="Q1275" s="2"/>
      <c r="R1275" s="2"/>
      <c r="S1275" s="44"/>
      <c r="T1275" s="284"/>
      <c r="U1275" s="285"/>
      <c r="V1275" s="285"/>
      <c r="W1275" s="285"/>
      <c r="X1275" s="2"/>
      <c r="Y1275" s="145"/>
      <c r="Z1275" s="71"/>
      <c r="AA1275" s="232"/>
      <c r="AB1275" s="72"/>
      <c r="AC1275" s="145"/>
      <c r="AD1275" s="71"/>
      <c r="AE1275" s="308"/>
      <c r="AF1275" s="225" t="s">
        <v>7391</v>
      </c>
      <c r="AG1275" s="103" t="s">
        <v>7390</v>
      </c>
      <c r="AH1275" s="162">
        <v>0.5</v>
      </c>
      <c r="AI1275" s="162"/>
      <c r="AJ1275" s="162"/>
      <c r="AK1275" s="163"/>
      <c r="AL1275" s="105">
        <f>ROUND(ROUND(ROUND(P1273*Y1274,0)*$AD$1019,0)*AH1275,0)</f>
        <v>134</v>
      </c>
      <c r="AM1275" s="66"/>
    </row>
    <row r="1276" spans="1:39" ht="16.75" customHeight="1" x14ac:dyDescent="0.3">
      <c r="A1276" s="11">
        <v>33</v>
      </c>
      <c r="B1276" s="14" t="s">
        <v>6012</v>
      </c>
      <c r="C1276" s="10" t="s">
        <v>16462</v>
      </c>
      <c r="D1276" s="128"/>
      <c r="E1276" s="129"/>
      <c r="F1276" s="129"/>
      <c r="G1276" s="129"/>
      <c r="H1276" s="129"/>
      <c r="I1276" s="129"/>
      <c r="J1276" s="129"/>
      <c r="K1276" s="130"/>
      <c r="L1276" s="2"/>
      <c r="M1276" s="2"/>
      <c r="N1276" s="58"/>
      <c r="O1276" s="81"/>
      <c r="P1276" s="185"/>
      <c r="Q1276" s="2"/>
      <c r="R1276" s="2"/>
      <c r="S1276" s="44"/>
      <c r="T1276" s="45"/>
      <c r="U1276" s="2"/>
      <c r="V1276" s="2"/>
      <c r="W1276" s="2"/>
      <c r="X1276" s="2"/>
      <c r="Y1276" s="145"/>
      <c r="Z1276" s="71"/>
      <c r="AA1276" s="232"/>
      <c r="AB1276" s="72"/>
      <c r="AC1276" s="145"/>
      <c r="AD1276" s="71"/>
      <c r="AE1276" s="36"/>
      <c r="AF1276" s="201"/>
      <c r="AG1276" s="55"/>
      <c r="AH1276" s="141"/>
      <c r="AI1276" s="268" t="s">
        <v>7356</v>
      </c>
      <c r="AJ1276" s="53">
        <v>5</v>
      </c>
      <c r="AK1276" s="181" t="s">
        <v>7357</v>
      </c>
      <c r="AL1276" s="98">
        <f>ROUND(ROUND(P1273*Y1274,0)*$AD$1019-AJ1276,0)</f>
        <v>262</v>
      </c>
      <c r="AM1276" s="66"/>
    </row>
    <row r="1277" spans="1:39" ht="16.75" customHeight="1" x14ac:dyDescent="0.3">
      <c r="A1277" s="99">
        <v>33</v>
      </c>
      <c r="B1277" s="100" t="s">
        <v>6317</v>
      </c>
      <c r="C1277" s="192" t="s">
        <v>16461</v>
      </c>
      <c r="D1277" s="128"/>
      <c r="E1277" s="129"/>
      <c r="F1277" s="129"/>
      <c r="G1277" s="129"/>
      <c r="H1277" s="129"/>
      <c r="I1277" s="129"/>
      <c r="J1277" s="129"/>
      <c r="K1277" s="130"/>
      <c r="L1277" s="2"/>
      <c r="M1277" s="2"/>
      <c r="N1277" s="58"/>
      <c r="O1277" s="81"/>
      <c r="P1277" s="185"/>
      <c r="Q1277" s="2"/>
      <c r="R1277" s="2"/>
      <c r="S1277" s="44"/>
      <c r="T1277" s="45"/>
      <c r="U1277" s="2"/>
      <c r="V1277" s="2"/>
      <c r="W1277" s="2"/>
      <c r="X1277" s="2"/>
      <c r="Y1277" s="145"/>
      <c r="Z1277" s="71"/>
      <c r="AA1277" s="232"/>
      <c r="AB1277" s="72"/>
      <c r="AC1277" s="145"/>
      <c r="AD1277" s="71"/>
      <c r="AE1277" s="307" t="s">
        <v>12369</v>
      </c>
      <c r="AF1277" s="225" t="s">
        <v>7358</v>
      </c>
      <c r="AG1277" s="103" t="s">
        <v>7390</v>
      </c>
      <c r="AH1277" s="162">
        <v>0.7</v>
      </c>
      <c r="AI1277" s="269"/>
      <c r="AJ1277" s="136"/>
      <c r="AK1277" s="75"/>
      <c r="AL1277" s="105">
        <f>ROUND(ROUND(ROUND(P1273*Y1274,0)*$AD$1019,0)*AH1277-AJ1276,0)</f>
        <v>182</v>
      </c>
      <c r="AM1277" s="66"/>
    </row>
    <row r="1278" spans="1:39" ht="16.75" customHeight="1" x14ac:dyDescent="0.3">
      <c r="A1278" s="99">
        <v>33</v>
      </c>
      <c r="B1278" s="100" t="s">
        <v>6316</v>
      </c>
      <c r="C1278" s="192" t="s">
        <v>16460</v>
      </c>
      <c r="D1278" s="128"/>
      <c r="E1278" s="129"/>
      <c r="F1278" s="129"/>
      <c r="G1278" s="129"/>
      <c r="H1278" s="129"/>
      <c r="I1278" s="129"/>
      <c r="J1278" s="129"/>
      <c r="K1278" s="130"/>
      <c r="L1278" s="2"/>
      <c r="M1278" s="2"/>
      <c r="N1278" s="58"/>
      <c r="O1278" s="81"/>
      <c r="P1278" s="185"/>
      <c r="Q1278" s="2"/>
      <c r="R1278" s="2"/>
      <c r="S1278" s="44"/>
      <c r="T1278" s="43"/>
      <c r="U1278" s="8"/>
      <c r="V1278" s="8"/>
      <c r="W1278" s="8"/>
      <c r="X1278" s="8"/>
      <c r="Y1278" s="180"/>
      <c r="Z1278" s="73"/>
      <c r="AA1278" s="232"/>
      <c r="AB1278" s="72"/>
      <c r="AC1278" s="145"/>
      <c r="AD1278" s="71"/>
      <c r="AE1278" s="308"/>
      <c r="AF1278" s="225" t="s">
        <v>7391</v>
      </c>
      <c r="AG1278" s="103" t="s">
        <v>7390</v>
      </c>
      <c r="AH1278" s="162">
        <v>0.5</v>
      </c>
      <c r="AI1278" s="270"/>
      <c r="AJ1278" s="144"/>
      <c r="AK1278" s="150"/>
      <c r="AL1278" s="105">
        <f>ROUND(ROUND(ROUND(P1273*Y1274,0)*$AD$1019,0)*AH1278-AJ1276,0)</f>
        <v>129</v>
      </c>
      <c r="AM1278" s="66"/>
    </row>
    <row r="1279" spans="1:39" ht="16.75" customHeight="1" x14ac:dyDescent="0.3">
      <c r="A1279" s="11">
        <v>33</v>
      </c>
      <c r="B1279" s="14" t="s">
        <v>6315</v>
      </c>
      <c r="C1279" s="10" t="s">
        <v>16459</v>
      </c>
      <c r="D1279" s="45"/>
      <c r="E1279" s="2"/>
      <c r="F1279" s="2"/>
      <c r="G1279" s="2"/>
      <c r="H1279" s="2"/>
      <c r="I1279" s="2"/>
      <c r="J1279" s="2"/>
      <c r="K1279" s="44"/>
      <c r="L1279" s="2"/>
      <c r="M1279" s="2"/>
      <c r="N1279" s="58"/>
      <c r="O1279" s="81"/>
      <c r="P1279" s="185"/>
      <c r="Q1279" s="2"/>
      <c r="R1279" s="2"/>
      <c r="S1279" s="44"/>
      <c r="T1279" s="281" t="s">
        <v>13491</v>
      </c>
      <c r="U1279" s="282"/>
      <c r="V1279" s="282"/>
      <c r="W1279" s="282"/>
      <c r="X1279" s="2"/>
      <c r="Y1279" s="145"/>
      <c r="Z1279" s="71"/>
      <c r="AA1279" s="232"/>
      <c r="AB1279" s="72"/>
      <c r="AC1279" s="145"/>
      <c r="AD1279" s="71"/>
      <c r="AE1279" s="36"/>
      <c r="AF1279" s="194"/>
      <c r="AG1279" s="7"/>
      <c r="AH1279" s="7"/>
      <c r="AI1279" s="36"/>
      <c r="AJ1279" s="7"/>
      <c r="AK1279" s="37"/>
      <c r="AL1279" s="98">
        <f>ROUND(ROUND(P1273*Y1280,0)*$AD$1019,0)</f>
        <v>273</v>
      </c>
      <c r="AM1279" s="66"/>
    </row>
    <row r="1280" spans="1:39" ht="16.75" customHeight="1" x14ac:dyDescent="0.3">
      <c r="A1280" s="99">
        <v>33</v>
      </c>
      <c r="B1280" s="100" t="s">
        <v>6314</v>
      </c>
      <c r="C1280" s="192" t="s">
        <v>16458</v>
      </c>
      <c r="D1280" s="45"/>
      <c r="E1280" s="2"/>
      <c r="F1280" s="2"/>
      <c r="G1280" s="2"/>
      <c r="H1280" s="2"/>
      <c r="I1280" s="2"/>
      <c r="J1280" s="2"/>
      <c r="K1280" s="44"/>
      <c r="L1280" s="2"/>
      <c r="M1280" s="2"/>
      <c r="N1280" s="58"/>
      <c r="O1280" s="81"/>
      <c r="P1280" s="185"/>
      <c r="Q1280" s="2"/>
      <c r="R1280" s="2"/>
      <c r="S1280" s="44"/>
      <c r="T1280" s="284" t="s">
        <v>7405</v>
      </c>
      <c r="U1280" s="285"/>
      <c r="V1280" s="285"/>
      <c r="W1280" s="285"/>
      <c r="X1280" s="136" t="s">
        <v>7404</v>
      </c>
      <c r="Y1280" s="273">
        <v>0.95</v>
      </c>
      <c r="Z1280" s="274"/>
      <c r="AA1280" s="233"/>
      <c r="AB1280" s="156"/>
      <c r="AC1280" s="155"/>
      <c r="AD1280" s="157"/>
      <c r="AE1280" s="307" t="s">
        <v>12369</v>
      </c>
      <c r="AF1280" s="225" t="s">
        <v>7358</v>
      </c>
      <c r="AG1280" s="103" t="s">
        <v>7390</v>
      </c>
      <c r="AH1280" s="162">
        <v>0.7</v>
      </c>
      <c r="AI1280" s="162"/>
      <c r="AJ1280" s="162"/>
      <c r="AK1280" s="163"/>
      <c r="AL1280" s="105">
        <f>ROUND(ROUND(ROUND(P1273*Y1280,0)*$AD$1019,0)*AH1280,0)</f>
        <v>191</v>
      </c>
      <c r="AM1280" s="66"/>
    </row>
    <row r="1281" spans="1:39" ht="16.75" customHeight="1" x14ac:dyDescent="0.3">
      <c r="A1281" s="99">
        <v>33</v>
      </c>
      <c r="B1281" s="100" t="s">
        <v>6313</v>
      </c>
      <c r="C1281" s="192" t="s">
        <v>16457</v>
      </c>
      <c r="D1281" s="128"/>
      <c r="E1281" s="129"/>
      <c r="F1281" s="129"/>
      <c r="G1281" s="129"/>
      <c r="H1281" s="129"/>
      <c r="I1281" s="129"/>
      <c r="J1281" s="129"/>
      <c r="K1281" s="130"/>
      <c r="L1281" s="2"/>
      <c r="M1281" s="2"/>
      <c r="N1281" s="58"/>
      <c r="O1281" s="81"/>
      <c r="P1281" s="185"/>
      <c r="Q1281" s="2"/>
      <c r="R1281" s="2"/>
      <c r="S1281" s="44"/>
      <c r="T1281" s="284"/>
      <c r="U1281" s="285"/>
      <c r="V1281" s="285"/>
      <c r="W1281" s="285"/>
      <c r="X1281" s="2"/>
      <c r="Y1281" s="145"/>
      <c r="Z1281" s="71"/>
      <c r="AA1281" s="232"/>
      <c r="AB1281" s="72"/>
      <c r="AC1281" s="145"/>
      <c r="AD1281" s="71"/>
      <c r="AE1281" s="308"/>
      <c r="AF1281" s="225" t="s">
        <v>7391</v>
      </c>
      <c r="AG1281" s="103" t="s">
        <v>7390</v>
      </c>
      <c r="AH1281" s="162">
        <v>0.5</v>
      </c>
      <c r="AI1281" s="162"/>
      <c r="AJ1281" s="162"/>
      <c r="AK1281" s="163"/>
      <c r="AL1281" s="105">
        <f>ROUND(ROUND(ROUND(P1273*Y1280,0)*$AD$1019,0)*AH1281,0)</f>
        <v>137</v>
      </c>
      <c r="AM1281" s="66"/>
    </row>
    <row r="1282" spans="1:39" ht="16.75" customHeight="1" x14ac:dyDescent="0.3">
      <c r="A1282" s="11">
        <v>33</v>
      </c>
      <c r="B1282" s="14" t="s">
        <v>6312</v>
      </c>
      <c r="C1282" s="10" t="s">
        <v>16456</v>
      </c>
      <c r="D1282" s="128"/>
      <c r="E1282" s="129"/>
      <c r="F1282" s="129"/>
      <c r="G1282" s="129"/>
      <c r="H1282" s="129"/>
      <c r="I1282" s="129"/>
      <c r="J1282" s="129"/>
      <c r="K1282" s="130"/>
      <c r="L1282" s="2"/>
      <c r="M1282" s="2"/>
      <c r="N1282" s="58"/>
      <c r="O1282" s="81"/>
      <c r="P1282" s="185"/>
      <c r="Q1282" s="2"/>
      <c r="R1282" s="2"/>
      <c r="S1282" s="44"/>
      <c r="T1282" s="45"/>
      <c r="U1282" s="2"/>
      <c r="V1282" s="2"/>
      <c r="W1282" s="2"/>
      <c r="X1282" s="2"/>
      <c r="Y1282" s="145"/>
      <c r="Z1282" s="71"/>
      <c r="AA1282" s="232"/>
      <c r="AB1282" s="72"/>
      <c r="AC1282" s="145"/>
      <c r="AD1282" s="71"/>
      <c r="AE1282" s="36"/>
      <c r="AF1282" s="201"/>
      <c r="AG1282" s="55"/>
      <c r="AH1282" s="141"/>
      <c r="AI1282" s="268" t="s">
        <v>7356</v>
      </c>
      <c r="AJ1282" s="53">
        <v>5</v>
      </c>
      <c r="AK1282" s="181" t="s">
        <v>7357</v>
      </c>
      <c r="AL1282" s="98">
        <f>ROUND(ROUND(P1273*Y1280,0)*$AD$1019-AJ1282,0)</f>
        <v>268</v>
      </c>
      <c r="AM1282" s="66"/>
    </row>
    <row r="1283" spans="1:39" ht="16.75" customHeight="1" x14ac:dyDescent="0.3">
      <c r="A1283" s="99">
        <v>33</v>
      </c>
      <c r="B1283" s="100" t="s">
        <v>6311</v>
      </c>
      <c r="C1283" s="192" t="s">
        <v>16455</v>
      </c>
      <c r="D1283" s="128"/>
      <c r="E1283" s="129"/>
      <c r="F1283" s="129"/>
      <c r="G1283" s="129"/>
      <c r="H1283" s="129"/>
      <c r="I1283" s="129"/>
      <c r="J1283" s="129"/>
      <c r="K1283" s="130"/>
      <c r="L1283" s="2"/>
      <c r="M1283" s="2"/>
      <c r="N1283" s="58"/>
      <c r="O1283" s="81"/>
      <c r="P1283" s="185"/>
      <c r="Q1283" s="2"/>
      <c r="R1283" s="2"/>
      <c r="S1283" s="44"/>
      <c r="T1283" s="45"/>
      <c r="U1283" s="2"/>
      <c r="V1283" s="2"/>
      <c r="W1283" s="2"/>
      <c r="X1283" s="2"/>
      <c r="Y1283" s="145"/>
      <c r="Z1283" s="71"/>
      <c r="AA1283" s="232"/>
      <c r="AB1283" s="72"/>
      <c r="AC1283" s="145"/>
      <c r="AD1283" s="71"/>
      <c r="AE1283" s="307" t="s">
        <v>12369</v>
      </c>
      <c r="AF1283" s="225" t="s">
        <v>7358</v>
      </c>
      <c r="AG1283" s="103" t="s">
        <v>7390</v>
      </c>
      <c r="AH1283" s="162">
        <v>0.7</v>
      </c>
      <c r="AI1283" s="269"/>
      <c r="AJ1283" s="136"/>
      <c r="AK1283" s="75"/>
      <c r="AL1283" s="105">
        <f>ROUND(ROUND(ROUND(P1273*Y1280,0)*$AD$1019,0)*AH1283-AJ1282,0)</f>
        <v>186</v>
      </c>
      <c r="AM1283" s="66"/>
    </row>
    <row r="1284" spans="1:39" ht="16.75" customHeight="1" x14ac:dyDescent="0.3">
      <c r="A1284" s="99">
        <v>33</v>
      </c>
      <c r="B1284" s="100" t="s">
        <v>6310</v>
      </c>
      <c r="C1284" s="192" t="s">
        <v>16454</v>
      </c>
      <c r="D1284" s="128"/>
      <c r="E1284" s="129"/>
      <c r="F1284" s="129"/>
      <c r="G1284" s="129"/>
      <c r="H1284" s="129"/>
      <c r="I1284" s="129"/>
      <c r="J1284" s="129"/>
      <c r="K1284" s="130"/>
      <c r="L1284" s="2"/>
      <c r="M1284" s="2"/>
      <c r="N1284" s="58"/>
      <c r="O1284" s="81"/>
      <c r="P1284" s="185"/>
      <c r="Q1284" s="2"/>
      <c r="R1284" s="2"/>
      <c r="S1284" s="44"/>
      <c r="T1284" s="43"/>
      <c r="U1284" s="8"/>
      <c r="V1284" s="8"/>
      <c r="W1284" s="8"/>
      <c r="X1284" s="8"/>
      <c r="Y1284" s="180"/>
      <c r="Z1284" s="73"/>
      <c r="AA1284" s="232"/>
      <c r="AB1284" s="72"/>
      <c r="AC1284" s="145"/>
      <c r="AD1284" s="71"/>
      <c r="AE1284" s="308"/>
      <c r="AF1284" s="225" t="s">
        <v>7391</v>
      </c>
      <c r="AG1284" s="103" t="s">
        <v>7390</v>
      </c>
      <c r="AH1284" s="162">
        <v>0.5</v>
      </c>
      <c r="AI1284" s="270"/>
      <c r="AJ1284" s="144"/>
      <c r="AK1284" s="150"/>
      <c r="AL1284" s="105">
        <f>ROUND(ROUND(ROUND(P1273*Y1280,0)*$AD$1019,0)*AH1284-AJ1282,0)</f>
        <v>132</v>
      </c>
      <c r="AM1284" s="66"/>
    </row>
    <row r="1285" spans="1:39" ht="16.75" customHeight="1" x14ac:dyDescent="0.3">
      <c r="A1285" s="11">
        <v>33</v>
      </c>
      <c r="B1285" s="14" t="s">
        <v>6309</v>
      </c>
      <c r="C1285" s="10" t="s">
        <v>16453</v>
      </c>
      <c r="D1285" s="45"/>
      <c r="E1285" s="2"/>
      <c r="F1285" s="2"/>
      <c r="G1285" s="2"/>
      <c r="H1285" s="2"/>
      <c r="I1285" s="2"/>
      <c r="J1285" s="2"/>
      <c r="K1285" s="44"/>
      <c r="L1285" s="2"/>
      <c r="M1285" s="2"/>
      <c r="N1285" s="58"/>
      <c r="O1285" s="81"/>
      <c r="P1285" s="167" t="s">
        <v>12784</v>
      </c>
      <c r="Q1285" s="36"/>
      <c r="R1285" s="36"/>
      <c r="S1285" s="50"/>
      <c r="T1285" s="49"/>
      <c r="U1285" s="36"/>
      <c r="V1285" s="36"/>
      <c r="W1285" s="36"/>
      <c r="X1285" s="36"/>
      <c r="Y1285" s="217"/>
      <c r="Z1285" s="50"/>
      <c r="AA1285" s="12"/>
      <c r="AB1285" s="45"/>
      <c r="AC1285" s="2"/>
      <c r="AD1285" s="44"/>
      <c r="AE1285" s="36"/>
      <c r="AF1285" s="53"/>
      <c r="AG1285" s="36"/>
      <c r="AH1285" s="36"/>
      <c r="AI1285" s="36"/>
      <c r="AJ1285" s="36"/>
      <c r="AK1285" s="50"/>
      <c r="AL1285" s="98">
        <f>ROUND(P1291*$AD$1019,0)</f>
        <v>244</v>
      </c>
      <c r="AM1285" s="16"/>
    </row>
    <row r="1286" spans="1:39" ht="16.75" customHeight="1" x14ac:dyDescent="0.3">
      <c r="A1286" s="99">
        <v>33</v>
      </c>
      <c r="B1286" s="100" t="s">
        <v>6308</v>
      </c>
      <c r="C1286" s="192" t="s">
        <v>16452</v>
      </c>
      <c r="D1286" s="45"/>
      <c r="E1286" s="2"/>
      <c r="F1286" s="2"/>
      <c r="G1286" s="2"/>
      <c r="H1286" s="2"/>
      <c r="I1286" s="2"/>
      <c r="J1286" s="2"/>
      <c r="K1286" s="44"/>
      <c r="L1286" s="2"/>
      <c r="M1286" s="2"/>
      <c r="N1286" s="58"/>
      <c r="O1286" s="81"/>
      <c r="P1286" s="185"/>
      <c r="Q1286" s="2"/>
      <c r="R1286" s="2"/>
      <c r="S1286" s="44"/>
      <c r="T1286" s="45"/>
      <c r="U1286" s="2"/>
      <c r="V1286" s="2"/>
      <c r="W1286" s="2"/>
      <c r="X1286" s="2"/>
      <c r="Y1286" s="145"/>
      <c r="Z1286" s="71"/>
      <c r="AA1286" s="232"/>
      <c r="AB1286" s="72"/>
      <c r="AC1286" s="145"/>
      <c r="AD1286" s="71"/>
      <c r="AE1286" s="307" t="s">
        <v>12369</v>
      </c>
      <c r="AF1286" s="225" t="s">
        <v>7358</v>
      </c>
      <c r="AG1286" s="103" t="s">
        <v>7390</v>
      </c>
      <c r="AH1286" s="162">
        <v>0.7</v>
      </c>
      <c r="AI1286" s="162"/>
      <c r="AJ1286" s="162"/>
      <c r="AK1286" s="163"/>
      <c r="AL1286" s="105">
        <f>ROUND(ROUND(P1291*$AD$1019,0)*AH1286,0)</f>
        <v>171</v>
      </c>
      <c r="AM1286" s="16"/>
    </row>
    <row r="1287" spans="1:39" ht="16.75" customHeight="1" x14ac:dyDescent="0.3">
      <c r="A1287" s="99">
        <v>33</v>
      </c>
      <c r="B1287" s="100" t="s">
        <v>6307</v>
      </c>
      <c r="C1287" s="192" t="s">
        <v>16451</v>
      </c>
      <c r="D1287" s="128"/>
      <c r="E1287" s="129"/>
      <c r="F1287" s="129"/>
      <c r="G1287" s="129"/>
      <c r="H1287" s="129"/>
      <c r="I1287" s="129"/>
      <c r="J1287" s="129"/>
      <c r="K1287" s="130"/>
      <c r="L1287" s="2"/>
      <c r="M1287" s="2"/>
      <c r="N1287" s="58"/>
      <c r="O1287" s="81"/>
      <c r="P1287" s="185"/>
      <c r="Q1287" s="2"/>
      <c r="R1287" s="2"/>
      <c r="S1287" s="44"/>
      <c r="T1287" s="45"/>
      <c r="U1287" s="2"/>
      <c r="V1287" s="2"/>
      <c r="W1287" s="2"/>
      <c r="X1287" s="2"/>
      <c r="Y1287" s="145"/>
      <c r="Z1287" s="71"/>
      <c r="AA1287" s="232"/>
      <c r="AB1287" s="72"/>
      <c r="AC1287" s="145"/>
      <c r="AD1287" s="71"/>
      <c r="AE1287" s="308"/>
      <c r="AF1287" s="225" t="s">
        <v>7391</v>
      </c>
      <c r="AG1287" s="103" t="s">
        <v>7390</v>
      </c>
      <c r="AH1287" s="162">
        <v>0.5</v>
      </c>
      <c r="AI1287" s="162"/>
      <c r="AJ1287" s="162"/>
      <c r="AK1287" s="163"/>
      <c r="AL1287" s="105">
        <f>ROUND(ROUND(P1291*$AD$1019,0)*AH1287,0)</f>
        <v>122</v>
      </c>
      <c r="AM1287" s="66"/>
    </row>
    <row r="1288" spans="1:39" ht="16.75" customHeight="1" x14ac:dyDescent="0.3">
      <c r="A1288" s="11">
        <v>33</v>
      </c>
      <c r="B1288" s="14" t="s">
        <v>6306</v>
      </c>
      <c r="C1288" s="10" t="s">
        <v>16450</v>
      </c>
      <c r="D1288" s="128"/>
      <c r="E1288" s="129"/>
      <c r="F1288" s="129"/>
      <c r="G1288" s="129"/>
      <c r="H1288" s="129"/>
      <c r="I1288" s="129"/>
      <c r="J1288" s="129"/>
      <c r="K1288" s="130"/>
      <c r="L1288" s="2"/>
      <c r="M1288" s="2"/>
      <c r="N1288" s="58"/>
      <c r="O1288" s="81"/>
      <c r="P1288" s="185"/>
      <c r="Q1288" s="2"/>
      <c r="R1288" s="2"/>
      <c r="S1288" s="44"/>
      <c r="T1288" s="45"/>
      <c r="U1288" s="2"/>
      <c r="V1288" s="2"/>
      <c r="W1288" s="2"/>
      <c r="X1288" s="2"/>
      <c r="Y1288" s="145"/>
      <c r="Z1288" s="71"/>
      <c r="AA1288" s="232"/>
      <c r="AB1288" s="72"/>
      <c r="AC1288" s="145"/>
      <c r="AD1288" s="71"/>
      <c r="AE1288" s="36"/>
      <c r="AF1288" s="201"/>
      <c r="AG1288" s="55"/>
      <c r="AH1288" s="141"/>
      <c r="AI1288" s="268" t="s">
        <v>7356</v>
      </c>
      <c r="AJ1288" s="53">
        <v>5</v>
      </c>
      <c r="AK1288" s="181" t="s">
        <v>7357</v>
      </c>
      <c r="AL1288" s="98">
        <f>ROUND(P1291*$AD$1019-AJ1288,0)</f>
        <v>239</v>
      </c>
      <c r="AM1288" s="66"/>
    </row>
    <row r="1289" spans="1:39" ht="16.75" customHeight="1" x14ac:dyDescent="0.3">
      <c r="A1289" s="99">
        <v>33</v>
      </c>
      <c r="B1289" s="100" t="s">
        <v>6305</v>
      </c>
      <c r="C1289" s="192" t="s">
        <v>16449</v>
      </c>
      <c r="D1289" s="128"/>
      <c r="E1289" s="129"/>
      <c r="F1289" s="129"/>
      <c r="G1289" s="129"/>
      <c r="H1289" s="129"/>
      <c r="I1289" s="129"/>
      <c r="J1289" s="129"/>
      <c r="K1289" s="130"/>
      <c r="L1289" s="2"/>
      <c r="M1289" s="2"/>
      <c r="N1289" s="58"/>
      <c r="O1289" s="81"/>
      <c r="P1289" s="185"/>
      <c r="Q1289" s="2"/>
      <c r="R1289" s="2"/>
      <c r="S1289" s="44"/>
      <c r="T1289" s="45"/>
      <c r="U1289" s="2"/>
      <c r="V1289" s="2"/>
      <c r="W1289" s="2"/>
      <c r="X1289" s="2"/>
      <c r="Y1289" s="145"/>
      <c r="Z1289" s="71"/>
      <c r="AA1289" s="232"/>
      <c r="AB1289" s="72"/>
      <c r="AC1289" s="145"/>
      <c r="AD1289" s="71"/>
      <c r="AE1289" s="307" t="s">
        <v>12369</v>
      </c>
      <c r="AF1289" s="225" t="s">
        <v>7358</v>
      </c>
      <c r="AG1289" s="103" t="s">
        <v>7390</v>
      </c>
      <c r="AH1289" s="162">
        <v>0.7</v>
      </c>
      <c r="AI1289" s="269"/>
      <c r="AJ1289" s="136"/>
      <c r="AK1289" s="75"/>
      <c r="AL1289" s="105">
        <f>ROUND(ROUND(P1291*$AD$1019,0)*AH1289-AJ1288,0)</f>
        <v>166</v>
      </c>
      <c r="AM1289" s="66"/>
    </row>
    <row r="1290" spans="1:39" ht="16.75" customHeight="1" x14ac:dyDescent="0.3">
      <c r="A1290" s="99">
        <v>33</v>
      </c>
      <c r="B1290" s="100" t="s">
        <v>6304</v>
      </c>
      <c r="C1290" s="192" t="s">
        <v>16448</v>
      </c>
      <c r="D1290" s="128"/>
      <c r="E1290" s="129"/>
      <c r="F1290" s="129"/>
      <c r="G1290" s="129"/>
      <c r="H1290" s="129"/>
      <c r="I1290" s="129"/>
      <c r="J1290" s="129"/>
      <c r="K1290" s="130"/>
      <c r="L1290" s="2"/>
      <c r="M1290" s="2"/>
      <c r="N1290" s="58"/>
      <c r="O1290" s="81"/>
      <c r="P1290" s="185"/>
      <c r="Q1290" s="2"/>
      <c r="R1290" s="2"/>
      <c r="S1290" s="44"/>
      <c r="T1290" s="45"/>
      <c r="U1290" s="2"/>
      <c r="V1290" s="2"/>
      <c r="W1290" s="2"/>
      <c r="X1290" s="2"/>
      <c r="Y1290" s="145"/>
      <c r="Z1290" s="71"/>
      <c r="AA1290" s="232"/>
      <c r="AB1290" s="72"/>
      <c r="AC1290" s="145"/>
      <c r="AD1290" s="71"/>
      <c r="AE1290" s="308"/>
      <c r="AF1290" s="225" t="s">
        <v>7391</v>
      </c>
      <c r="AG1290" s="103" t="s">
        <v>7390</v>
      </c>
      <c r="AH1290" s="162">
        <v>0.5</v>
      </c>
      <c r="AI1290" s="270"/>
      <c r="AJ1290" s="144"/>
      <c r="AK1290" s="150"/>
      <c r="AL1290" s="105">
        <f>ROUND(ROUND(P1291*$AD$1019,0)*AH1290-AJ1288,0)</f>
        <v>117</v>
      </c>
      <c r="AM1290" s="66"/>
    </row>
    <row r="1291" spans="1:39" ht="16.75" customHeight="1" x14ac:dyDescent="0.3">
      <c r="A1291" s="11">
        <v>33</v>
      </c>
      <c r="B1291" s="14" t="s">
        <v>6303</v>
      </c>
      <c r="C1291" s="10" t="s">
        <v>16447</v>
      </c>
      <c r="D1291" s="45"/>
      <c r="E1291" s="2"/>
      <c r="F1291" s="2"/>
      <c r="G1291" s="2"/>
      <c r="H1291" s="2"/>
      <c r="I1291" s="2"/>
      <c r="J1291" s="2"/>
      <c r="K1291" s="44"/>
      <c r="L1291" s="2"/>
      <c r="M1291" s="2"/>
      <c r="N1291" s="58"/>
      <c r="O1291" s="81"/>
      <c r="P1291" s="271">
        <f>'21共同生活援助（日中支援型）'!P571</f>
        <v>488</v>
      </c>
      <c r="Q1291" s="272"/>
      <c r="R1291" s="2" t="s">
        <v>7388</v>
      </c>
      <c r="S1291" s="44"/>
      <c r="T1291" s="281" t="s">
        <v>7380</v>
      </c>
      <c r="U1291" s="282"/>
      <c r="V1291" s="282"/>
      <c r="W1291" s="282"/>
      <c r="X1291" s="36"/>
      <c r="Y1291" s="217"/>
      <c r="Z1291" s="74"/>
      <c r="AA1291" s="232"/>
      <c r="AB1291" s="72"/>
      <c r="AC1291" s="145"/>
      <c r="AD1291" s="71"/>
      <c r="AE1291" s="36"/>
      <c r="AF1291" s="194"/>
      <c r="AG1291" s="7"/>
      <c r="AH1291" s="7"/>
      <c r="AI1291" s="36"/>
      <c r="AJ1291" s="7"/>
      <c r="AK1291" s="37"/>
      <c r="AL1291" s="98">
        <f>ROUND(ROUND(P1291*Y1292,0)*$AD$1019,0)</f>
        <v>227</v>
      </c>
      <c r="AM1291" s="66"/>
    </row>
    <row r="1292" spans="1:39" ht="16.75" customHeight="1" x14ac:dyDescent="0.3">
      <c r="A1292" s="99">
        <v>33</v>
      </c>
      <c r="B1292" s="100" t="s">
        <v>6302</v>
      </c>
      <c r="C1292" s="192" t="s">
        <v>16446</v>
      </c>
      <c r="D1292" s="45"/>
      <c r="E1292" s="2"/>
      <c r="F1292" s="2"/>
      <c r="G1292" s="2"/>
      <c r="H1292" s="2"/>
      <c r="I1292" s="2"/>
      <c r="J1292" s="2"/>
      <c r="K1292" s="44"/>
      <c r="L1292" s="2"/>
      <c r="M1292" s="2"/>
      <c r="N1292" s="58"/>
      <c r="O1292" s="81"/>
      <c r="P1292" s="72"/>
      <c r="Q1292" s="145"/>
      <c r="R1292" s="2"/>
      <c r="S1292" s="44"/>
      <c r="T1292" s="284"/>
      <c r="U1292" s="285"/>
      <c r="V1292" s="285"/>
      <c r="W1292" s="285"/>
      <c r="X1292" s="136" t="s">
        <v>7404</v>
      </c>
      <c r="Y1292" s="273">
        <v>0.93</v>
      </c>
      <c r="Z1292" s="274"/>
      <c r="AA1292" s="233"/>
      <c r="AB1292" s="156"/>
      <c r="AC1292" s="155"/>
      <c r="AD1292" s="157"/>
      <c r="AE1292" s="307" t="s">
        <v>12369</v>
      </c>
      <c r="AF1292" s="225" t="s">
        <v>7358</v>
      </c>
      <c r="AG1292" s="103" t="s">
        <v>7390</v>
      </c>
      <c r="AH1292" s="162">
        <v>0.7</v>
      </c>
      <c r="AI1292" s="162"/>
      <c r="AJ1292" s="162"/>
      <c r="AK1292" s="163"/>
      <c r="AL1292" s="105">
        <f>ROUND(ROUND(ROUND(P1291*Y1292,0)*$AD$1019,0)*AH1292,0)</f>
        <v>159</v>
      </c>
      <c r="AM1292" s="66"/>
    </row>
    <row r="1293" spans="1:39" ht="16.75" customHeight="1" x14ac:dyDescent="0.3">
      <c r="A1293" s="99">
        <v>33</v>
      </c>
      <c r="B1293" s="100" t="s">
        <v>6301</v>
      </c>
      <c r="C1293" s="192" t="s">
        <v>16445</v>
      </c>
      <c r="D1293" s="128"/>
      <c r="E1293" s="129"/>
      <c r="F1293" s="129"/>
      <c r="G1293" s="129"/>
      <c r="H1293" s="129"/>
      <c r="I1293" s="129"/>
      <c r="J1293" s="129"/>
      <c r="K1293" s="130"/>
      <c r="L1293" s="2"/>
      <c r="M1293" s="2"/>
      <c r="N1293" s="58"/>
      <c r="O1293" s="81"/>
      <c r="P1293" s="185"/>
      <c r="Q1293" s="2"/>
      <c r="R1293" s="2"/>
      <c r="S1293" s="44"/>
      <c r="T1293" s="284"/>
      <c r="U1293" s="285"/>
      <c r="V1293" s="285"/>
      <c r="W1293" s="285"/>
      <c r="X1293" s="2"/>
      <c r="Y1293" s="145"/>
      <c r="Z1293" s="71"/>
      <c r="AA1293" s="232"/>
      <c r="AB1293" s="72"/>
      <c r="AC1293" s="145"/>
      <c r="AD1293" s="71"/>
      <c r="AE1293" s="308"/>
      <c r="AF1293" s="225" t="s">
        <v>7391</v>
      </c>
      <c r="AG1293" s="103" t="s">
        <v>7390</v>
      </c>
      <c r="AH1293" s="162">
        <v>0.5</v>
      </c>
      <c r="AI1293" s="162"/>
      <c r="AJ1293" s="162"/>
      <c r="AK1293" s="163"/>
      <c r="AL1293" s="105">
        <f>ROUND(ROUND(ROUND(P1291*Y1292,0)*$AD$1019,0)*AH1293,0)</f>
        <v>114</v>
      </c>
      <c r="AM1293" s="66"/>
    </row>
    <row r="1294" spans="1:39" ht="16.75" customHeight="1" x14ac:dyDescent="0.3">
      <c r="A1294" s="11">
        <v>33</v>
      </c>
      <c r="B1294" s="14" t="s">
        <v>6300</v>
      </c>
      <c r="C1294" s="10" t="s">
        <v>16444</v>
      </c>
      <c r="D1294" s="128"/>
      <c r="E1294" s="129"/>
      <c r="F1294" s="129"/>
      <c r="G1294" s="129"/>
      <c r="H1294" s="129"/>
      <c r="I1294" s="129"/>
      <c r="J1294" s="129"/>
      <c r="K1294" s="130"/>
      <c r="L1294" s="2"/>
      <c r="M1294" s="2"/>
      <c r="N1294" s="58"/>
      <c r="O1294" s="81"/>
      <c r="P1294" s="185"/>
      <c r="Q1294" s="2"/>
      <c r="R1294" s="2"/>
      <c r="S1294" s="44"/>
      <c r="T1294" s="45"/>
      <c r="U1294" s="2"/>
      <c r="V1294" s="2"/>
      <c r="W1294" s="2"/>
      <c r="X1294" s="2"/>
      <c r="Y1294" s="145"/>
      <c r="Z1294" s="71"/>
      <c r="AA1294" s="232"/>
      <c r="AB1294" s="72"/>
      <c r="AC1294" s="145"/>
      <c r="AD1294" s="71"/>
      <c r="AE1294" s="36"/>
      <c r="AF1294" s="201"/>
      <c r="AG1294" s="55"/>
      <c r="AH1294" s="141"/>
      <c r="AI1294" s="268" t="s">
        <v>7356</v>
      </c>
      <c r="AJ1294" s="53">
        <v>5</v>
      </c>
      <c r="AK1294" s="181" t="s">
        <v>7357</v>
      </c>
      <c r="AL1294" s="98">
        <f>ROUND(ROUND(P1291*Y1292,0)*$AD$1019-AJ1294,0)</f>
        <v>222</v>
      </c>
      <c r="AM1294" s="66"/>
    </row>
    <row r="1295" spans="1:39" ht="16.75" customHeight="1" x14ac:dyDescent="0.3">
      <c r="A1295" s="99">
        <v>33</v>
      </c>
      <c r="B1295" s="100" t="s">
        <v>6299</v>
      </c>
      <c r="C1295" s="192" t="s">
        <v>16443</v>
      </c>
      <c r="D1295" s="128"/>
      <c r="E1295" s="129"/>
      <c r="F1295" s="129"/>
      <c r="G1295" s="129"/>
      <c r="H1295" s="129"/>
      <c r="I1295" s="129"/>
      <c r="J1295" s="129"/>
      <c r="K1295" s="130"/>
      <c r="L1295" s="2"/>
      <c r="M1295" s="2"/>
      <c r="N1295" s="58"/>
      <c r="O1295" s="81"/>
      <c r="P1295" s="185"/>
      <c r="Q1295" s="2"/>
      <c r="R1295" s="2"/>
      <c r="S1295" s="44"/>
      <c r="T1295" s="45"/>
      <c r="U1295" s="2"/>
      <c r="V1295" s="2"/>
      <c r="W1295" s="2"/>
      <c r="X1295" s="2"/>
      <c r="Y1295" s="145"/>
      <c r="Z1295" s="71"/>
      <c r="AA1295" s="232"/>
      <c r="AB1295" s="72"/>
      <c r="AC1295" s="145"/>
      <c r="AD1295" s="71"/>
      <c r="AE1295" s="307" t="s">
        <v>12369</v>
      </c>
      <c r="AF1295" s="225" t="s">
        <v>7358</v>
      </c>
      <c r="AG1295" s="103" t="s">
        <v>7390</v>
      </c>
      <c r="AH1295" s="162">
        <v>0.7</v>
      </c>
      <c r="AI1295" s="269"/>
      <c r="AJ1295" s="136"/>
      <c r="AK1295" s="75"/>
      <c r="AL1295" s="105">
        <f>ROUND(ROUND(ROUND(P1291*Y1292,0)*$AD$1019,0)*AH1295-AJ1294,0)</f>
        <v>154</v>
      </c>
      <c r="AM1295" s="66"/>
    </row>
    <row r="1296" spans="1:39" ht="16.75" customHeight="1" x14ac:dyDescent="0.3">
      <c r="A1296" s="99">
        <v>33</v>
      </c>
      <c r="B1296" s="100" t="s">
        <v>6298</v>
      </c>
      <c r="C1296" s="192" t="s">
        <v>16442</v>
      </c>
      <c r="D1296" s="128"/>
      <c r="E1296" s="129"/>
      <c r="F1296" s="129"/>
      <c r="G1296" s="129"/>
      <c r="H1296" s="129"/>
      <c r="I1296" s="129"/>
      <c r="J1296" s="129"/>
      <c r="K1296" s="130"/>
      <c r="L1296" s="2"/>
      <c r="M1296" s="2"/>
      <c r="N1296" s="58"/>
      <c r="O1296" s="81"/>
      <c r="P1296" s="185"/>
      <c r="Q1296" s="2"/>
      <c r="R1296" s="2"/>
      <c r="S1296" s="44"/>
      <c r="T1296" s="43"/>
      <c r="U1296" s="8"/>
      <c r="V1296" s="8"/>
      <c r="W1296" s="8"/>
      <c r="X1296" s="8"/>
      <c r="Y1296" s="180"/>
      <c r="Z1296" s="73"/>
      <c r="AA1296" s="232"/>
      <c r="AB1296" s="72"/>
      <c r="AC1296" s="145"/>
      <c r="AD1296" s="71"/>
      <c r="AE1296" s="308"/>
      <c r="AF1296" s="225" t="s">
        <v>7391</v>
      </c>
      <c r="AG1296" s="103" t="s">
        <v>7390</v>
      </c>
      <c r="AH1296" s="162">
        <v>0.5</v>
      </c>
      <c r="AI1296" s="270"/>
      <c r="AJ1296" s="144"/>
      <c r="AK1296" s="150"/>
      <c r="AL1296" s="105">
        <f>ROUND(ROUND(ROUND(P1291*Y1292,0)*$AD$1019,0)*AH1296-AJ1294,0)</f>
        <v>109</v>
      </c>
      <c r="AM1296" s="66"/>
    </row>
    <row r="1297" spans="1:39" ht="16.75" customHeight="1" x14ac:dyDescent="0.3">
      <c r="A1297" s="11">
        <v>33</v>
      </c>
      <c r="B1297" s="14" t="s">
        <v>6297</v>
      </c>
      <c r="C1297" s="10" t="s">
        <v>16441</v>
      </c>
      <c r="D1297" s="45"/>
      <c r="E1297" s="2"/>
      <c r="F1297" s="2"/>
      <c r="G1297" s="2"/>
      <c r="H1297" s="2"/>
      <c r="I1297" s="2"/>
      <c r="J1297" s="2"/>
      <c r="K1297" s="44"/>
      <c r="L1297" s="2"/>
      <c r="M1297" s="2"/>
      <c r="N1297" s="58"/>
      <c r="O1297" s="81"/>
      <c r="P1297" s="185"/>
      <c r="Q1297" s="2"/>
      <c r="R1297" s="2"/>
      <c r="S1297" s="44"/>
      <c r="T1297" s="281" t="s">
        <v>13491</v>
      </c>
      <c r="U1297" s="282"/>
      <c r="V1297" s="282"/>
      <c r="W1297" s="282"/>
      <c r="X1297" s="2"/>
      <c r="Y1297" s="145"/>
      <c r="Z1297" s="71"/>
      <c r="AA1297" s="232"/>
      <c r="AB1297" s="72"/>
      <c r="AC1297" s="145"/>
      <c r="AD1297" s="71"/>
      <c r="AE1297" s="36"/>
      <c r="AF1297" s="194"/>
      <c r="AG1297" s="7"/>
      <c r="AH1297" s="7"/>
      <c r="AI1297" s="36"/>
      <c r="AJ1297" s="7"/>
      <c r="AK1297" s="37"/>
      <c r="AL1297" s="98">
        <f>ROUND(ROUND(P1291*Y1298,0)*$AD$1019,0)</f>
        <v>232</v>
      </c>
      <c r="AM1297" s="66"/>
    </row>
    <row r="1298" spans="1:39" ht="16.75" customHeight="1" x14ac:dyDescent="0.3">
      <c r="A1298" s="99">
        <v>33</v>
      </c>
      <c r="B1298" s="100" t="s">
        <v>6296</v>
      </c>
      <c r="C1298" s="192" t="s">
        <v>16440</v>
      </c>
      <c r="D1298" s="45"/>
      <c r="E1298" s="2"/>
      <c r="F1298" s="2"/>
      <c r="G1298" s="2"/>
      <c r="H1298" s="2"/>
      <c r="I1298" s="2"/>
      <c r="J1298" s="2"/>
      <c r="K1298" s="44"/>
      <c r="L1298" s="2"/>
      <c r="M1298" s="2"/>
      <c r="N1298" s="58"/>
      <c r="O1298" s="81"/>
      <c r="P1298" s="185"/>
      <c r="Q1298" s="2"/>
      <c r="R1298" s="2"/>
      <c r="S1298" s="44"/>
      <c r="T1298" s="284" t="s">
        <v>7405</v>
      </c>
      <c r="U1298" s="285"/>
      <c r="V1298" s="285"/>
      <c r="W1298" s="285"/>
      <c r="X1298" s="136" t="s">
        <v>7404</v>
      </c>
      <c r="Y1298" s="273">
        <v>0.95</v>
      </c>
      <c r="Z1298" s="274"/>
      <c r="AA1298" s="233"/>
      <c r="AB1298" s="156"/>
      <c r="AC1298" s="155"/>
      <c r="AD1298" s="157"/>
      <c r="AE1298" s="307" t="s">
        <v>12369</v>
      </c>
      <c r="AF1298" s="225" t="s">
        <v>7358</v>
      </c>
      <c r="AG1298" s="103" t="s">
        <v>7390</v>
      </c>
      <c r="AH1298" s="162">
        <v>0.7</v>
      </c>
      <c r="AI1298" s="162"/>
      <c r="AJ1298" s="162"/>
      <c r="AK1298" s="163"/>
      <c r="AL1298" s="105">
        <f>ROUND(ROUND(ROUND(P1291*Y1298,0)*$AD$1019,0)*AH1298,0)</f>
        <v>162</v>
      </c>
      <c r="AM1298" s="66"/>
    </row>
    <row r="1299" spans="1:39" ht="16.75" customHeight="1" x14ac:dyDescent="0.3">
      <c r="A1299" s="99">
        <v>33</v>
      </c>
      <c r="B1299" s="100" t="s">
        <v>6295</v>
      </c>
      <c r="C1299" s="192" t="s">
        <v>16439</v>
      </c>
      <c r="D1299" s="128"/>
      <c r="E1299" s="129"/>
      <c r="F1299" s="129"/>
      <c r="G1299" s="129"/>
      <c r="H1299" s="129"/>
      <c r="I1299" s="129"/>
      <c r="J1299" s="129"/>
      <c r="K1299" s="130"/>
      <c r="L1299" s="2"/>
      <c r="M1299" s="2"/>
      <c r="N1299" s="58"/>
      <c r="O1299" s="81"/>
      <c r="P1299" s="185"/>
      <c r="Q1299" s="2"/>
      <c r="R1299" s="2"/>
      <c r="S1299" s="44"/>
      <c r="T1299" s="284"/>
      <c r="U1299" s="285"/>
      <c r="V1299" s="285"/>
      <c r="W1299" s="285"/>
      <c r="X1299" s="2"/>
      <c r="Y1299" s="145"/>
      <c r="Z1299" s="71"/>
      <c r="AA1299" s="232"/>
      <c r="AB1299" s="72"/>
      <c r="AC1299" s="145"/>
      <c r="AD1299" s="71"/>
      <c r="AE1299" s="308"/>
      <c r="AF1299" s="225" t="s">
        <v>7391</v>
      </c>
      <c r="AG1299" s="103" t="s">
        <v>7390</v>
      </c>
      <c r="AH1299" s="162">
        <v>0.5</v>
      </c>
      <c r="AI1299" s="162"/>
      <c r="AJ1299" s="162"/>
      <c r="AK1299" s="163"/>
      <c r="AL1299" s="105">
        <f>ROUND(ROUND(ROUND(P1291*Y1298,0)*$AD$1019,0)*AH1299,0)</f>
        <v>116</v>
      </c>
      <c r="AM1299" s="66"/>
    </row>
    <row r="1300" spans="1:39" ht="16.75" customHeight="1" x14ac:dyDescent="0.3">
      <c r="A1300" s="11">
        <v>33</v>
      </c>
      <c r="B1300" s="14" t="s">
        <v>6294</v>
      </c>
      <c r="C1300" s="10" t="s">
        <v>16438</v>
      </c>
      <c r="D1300" s="128"/>
      <c r="E1300" s="129"/>
      <c r="F1300" s="129"/>
      <c r="G1300" s="129"/>
      <c r="H1300" s="129"/>
      <c r="I1300" s="129"/>
      <c r="J1300" s="129"/>
      <c r="K1300" s="130"/>
      <c r="L1300" s="2"/>
      <c r="M1300" s="2"/>
      <c r="N1300" s="58"/>
      <c r="O1300" s="81"/>
      <c r="P1300" s="185"/>
      <c r="Q1300" s="2"/>
      <c r="R1300" s="2"/>
      <c r="S1300" s="44"/>
      <c r="T1300" s="45"/>
      <c r="U1300" s="2"/>
      <c r="V1300" s="2"/>
      <c r="W1300" s="2"/>
      <c r="X1300" s="2"/>
      <c r="Y1300" s="145"/>
      <c r="Z1300" s="71"/>
      <c r="AA1300" s="232"/>
      <c r="AB1300" s="72"/>
      <c r="AC1300" s="145"/>
      <c r="AD1300" s="71"/>
      <c r="AE1300" s="36"/>
      <c r="AF1300" s="201"/>
      <c r="AG1300" s="55"/>
      <c r="AH1300" s="141"/>
      <c r="AI1300" s="268" t="s">
        <v>7356</v>
      </c>
      <c r="AJ1300" s="53">
        <v>5</v>
      </c>
      <c r="AK1300" s="181" t="s">
        <v>7357</v>
      </c>
      <c r="AL1300" s="98">
        <f>ROUND(ROUND(P1291*Y1298,0)*$AD$1019-AJ1300,0)</f>
        <v>227</v>
      </c>
      <c r="AM1300" s="66"/>
    </row>
    <row r="1301" spans="1:39" ht="16.75" customHeight="1" x14ac:dyDescent="0.3">
      <c r="A1301" s="99">
        <v>33</v>
      </c>
      <c r="B1301" s="100" t="s">
        <v>6293</v>
      </c>
      <c r="C1301" s="192" t="s">
        <v>16437</v>
      </c>
      <c r="D1301" s="128"/>
      <c r="E1301" s="129"/>
      <c r="F1301" s="129"/>
      <c r="G1301" s="129"/>
      <c r="H1301" s="129"/>
      <c r="I1301" s="129"/>
      <c r="J1301" s="129"/>
      <c r="K1301" s="130"/>
      <c r="L1301" s="2"/>
      <c r="M1301" s="2"/>
      <c r="N1301" s="58"/>
      <c r="O1301" s="81"/>
      <c r="P1301" s="185"/>
      <c r="Q1301" s="2"/>
      <c r="R1301" s="2"/>
      <c r="S1301" s="44"/>
      <c r="T1301" s="45"/>
      <c r="U1301" s="2"/>
      <c r="V1301" s="2"/>
      <c r="W1301" s="2"/>
      <c r="X1301" s="2"/>
      <c r="Y1301" s="145"/>
      <c r="Z1301" s="71"/>
      <c r="AA1301" s="232"/>
      <c r="AB1301" s="72"/>
      <c r="AC1301" s="145"/>
      <c r="AD1301" s="71"/>
      <c r="AE1301" s="307" t="s">
        <v>12369</v>
      </c>
      <c r="AF1301" s="225" t="s">
        <v>7358</v>
      </c>
      <c r="AG1301" s="103" t="s">
        <v>7390</v>
      </c>
      <c r="AH1301" s="162">
        <v>0.7</v>
      </c>
      <c r="AI1301" s="269"/>
      <c r="AJ1301" s="136"/>
      <c r="AK1301" s="75"/>
      <c r="AL1301" s="105">
        <f>ROUND(ROUND(ROUND(P1291*Y1298,0)*$AD$1019,0)*AH1301-AJ1300,0)</f>
        <v>157</v>
      </c>
      <c r="AM1301" s="66"/>
    </row>
    <row r="1302" spans="1:39" ht="16.75" customHeight="1" x14ac:dyDescent="0.3">
      <c r="A1302" s="99">
        <v>33</v>
      </c>
      <c r="B1302" s="100" t="s">
        <v>6292</v>
      </c>
      <c r="C1302" s="192" t="s">
        <v>16436</v>
      </c>
      <c r="D1302" s="128"/>
      <c r="E1302" s="129"/>
      <c r="F1302" s="129"/>
      <c r="G1302" s="129"/>
      <c r="H1302" s="129"/>
      <c r="I1302" s="129"/>
      <c r="J1302" s="129"/>
      <c r="K1302" s="130"/>
      <c r="L1302" s="2"/>
      <c r="M1302" s="2"/>
      <c r="N1302" s="58"/>
      <c r="O1302" s="81"/>
      <c r="P1302" s="242"/>
      <c r="Q1302" s="8"/>
      <c r="R1302" s="8"/>
      <c r="S1302" s="24"/>
      <c r="T1302" s="43"/>
      <c r="U1302" s="8"/>
      <c r="V1302" s="8"/>
      <c r="W1302" s="8"/>
      <c r="X1302" s="8"/>
      <c r="Y1302" s="180"/>
      <c r="Z1302" s="73"/>
      <c r="AA1302" s="232"/>
      <c r="AB1302" s="72"/>
      <c r="AC1302" s="145"/>
      <c r="AD1302" s="71"/>
      <c r="AE1302" s="308"/>
      <c r="AF1302" s="225" t="s">
        <v>7391</v>
      </c>
      <c r="AG1302" s="103" t="s">
        <v>7390</v>
      </c>
      <c r="AH1302" s="162">
        <v>0.5</v>
      </c>
      <c r="AI1302" s="270"/>
      <c r="AJ1302" s="144"/>
      <c r="AK1302" s="150"/>
      <c r="AL1302" s="105">
        <f>ROUND(ROUND(ROUND(P1291*Y1298,0)*$AD$1019,0)*AH1302-AJ1300,0)</f>
        <v>111</v>
      </c>
      <c r="AM1302" s="66"/>
    </row>
    <row r="1303" spans="1:39" ht="16.75" customHeight="1" x14ac:dyDescent="0.3">
      <c r="A1303" s="11">
        <v>33</v>
      </c>
      <c r="B1303" s="14" t="s">
        <v>6291</v>
      </c>
      <c r="C1303" s="10" t="s">
        <v>16435</v>
      </c>
      <c r="D1303" s="45"/>
      <c r="E1303" s="2"/>
      <c r="F1303" s="2"/>
      <c r="G1303" s="2"/>
      <c r="H1303" s="2"/>
      <c r="I1303" s="2"/>
      <c r="J1303" s="2"/>
      <c r="K1303" s="44"/>
      <c r="L1303" s="2"/>
      <c r="M1303" s="2"/>
      <c r="N1303" s="58"/>
      <c r="O1303" s="81"/>
      <c r="P1303" s="167" t="s">
        <v>12764</v>
      </c>
      <c r="Q1303" s="36"/>
      <c r="R1303" s="36"/>
      <c r="S1303" s="50"/>
      <c r="T1303" s="49"/>
      <c r="U1303" s="36"/>
      <c r="V1303" s="36"/>
      <c r="W1303" s="36"/>
      <c r="X1303" s="36"/>
      <c r="Y1303" s="217"/>
      <c r="Z1303" s="50"/>
      <c r="AA1303" s="12"/>
      <c r="AB1303" s="45"/>
      <c r="AC1303" s="2"/>
      <c r="AD1303" s="44"/>
      <c r="AE1303" s="36"/>
      <c r="AF1303" s="53"/>
      <c r="AG1303" s="36"/>
      <c r="AH1303" s="36"/>
      <c r="AI1303" s="36"/>
      <c r="AJ1303" s="36"/>
      <c r="AK1303" s="50"/>
      <c r="AL1303" s="98">
        <f>ROUND(P1309*$AD$1019,0)</f>
        <v>162</v>
      </c>
      <c r="AM1303" s="16"/>
    </row>
    <row r="1304" spans="1:39" ht="16.75" customHeight="1" x14ac:dyDescent="0.3">
      <c r="A1304" s="99">
        <v>33</v>
      </c>
      <c r="B1304" s="100" t="s">
        <v>6290</v>
      </c>
      <c r="C1304" s="192" t="s">
        <v>16434</v>
      </c>
      <c r="D1304" s="45"/>
      <c r="E1304" s="2"/>
      <c r="F1304" s="2"/>
      <c r="G1304" s="2"/>
      <c r="H1304" s="2"/>
      <c r="I1304" s="2"/>
      <c r="J1304" s="2"/>
      <c r="K1304" s="44"/>
      <c r="L1304" s="2"/>
      <c r="M1304" s="2"/>
      <c r="N1304" s="58"/>
      <c r="O1304" s="81"/>
      <c r="P1304" s="185"/>
      <c r="Q1304" s="2"/>
      <c r="R1304" s="2"/>
      <c r="S1304" s="44"/>
      <c r="T1304" s="45"/>
      <c r="U1304" s="2"/>
      <c r="V1304" s="2"/>
      <c r="W1304" s="2"/>
      <c r="X1304" s="2"/>
      <c r="Y1304" s="145"/>
      <c r="Z1304" s="71"/>
      <c r="AA1304" s="232"/>
      <c r="AB1304" s="72"/>
      <c r="AC1304" s="145"/>
      <c r="AD1304" s="71"/>
      <c r="AE1304" s="307" t="s">
        <v>12369</v>
      </c>
      <c r="AF1304" s="225" t="s">
        <v>7358</v>
      </c>
      <c r="AG1304" s="103" t="s">
        <v>7390</v>
      </c>
      <c r="AH1304" s="162">
        <v>0.7</v>
      </c>
      <c r="AI1304" s="162"/>
      <c r="AJ1304" s="162"/>
      <c r="AK1304" s="163"/>
      <c r="AL1304" s="105">
        <f>ROUND(ROUND(P1309*$AD$1019,0)*AH1304,0)</f>
        <v>113</v>
      </c>
      <c r="AM1304" s="16"/>
    </row>
    <row r="1305" spans="1:39" ht="16.75" customHeight="1" x14ac:dyDescent="0.3">
      <c r="A1305" s="99">
        <v>33</v>
      </c>
      <c r="B1305" s="100" t="s">
        <v>6289</v>
      </c>
      <c r="C1305" s="192" t="s">
        <v>16433</v>
      </c>
      <c r="D1305" s="128"/>
      <c r="E1305" s="129"/>
      <c r="F1305" s="129"/>
      <c r="G1305" s="129"/>
      <c r="H1305" s="129"/>
      <c r="I1305" s="129"/>
      <c r="J1305" s="129"/>
      <c r="K1305" s="130"/>
      <c r="L1305" s="2"/>
      <c r="M1305" s="2"/>
      <c r="N1305" s="58"/>
      <c r="O1305" s="81"/>
      <c r="P1305" s="185"/>
      <c r="Q1305" s="2"/>
      <c r="R1305" s="2"/>
      <c r="S1305" s="44"/>
      <c r="T1305" s="45"/>
      <c r="U1305" s="2"/>
      <c r="V1305" s="2"/>
      <c r="W1305" s="2"/>
      <c r="X1305" s="2"/>
      <c r="Y1305" s="145"/>
      <c r="Z1305" s="71"/>
      <c r="AA1305" s="232"/>
      <c r="AB1305" s="72"/>
      <c r="AC1305" s="145"/>
      <c r="AD1305" s="71"/>
      <c r="AE1305" s="308"/>
      <c r="AF1305" s="225" t="s">
        <v>7391</v>
      </c>
      <c r="AG1305" s="103" t="s">
        <v>7390</v>
      </c>
      <c r="AH1305" s="162">
        <v>0.5</v>
      </c>
      <c r="AI1305" s="162"/>
      <c r="AJ1305" s="162"/>
      <c r="AK1305" s="163"/>
      <c r="AL1305" s="105">
        <f>ROUND(ROUND(P1309*$AD$1019,0)*AH1305,0)</f>
        <v>81</v>
      </c>
      <c r="AM1305" s="66"/>
    </row>
    <row r="1306" spans="1:39" ht="16.75" customHeight="1" x14ac:dyDescent="0.3">
      <c r="A1306" s="11">
        <v>33</v>
      </c>
      <c r="B1306" s="14" t="s">
        <v>6288</v>
      </c>
      <c r="C1306" s="10" t="s">
        <v>16432</v>
      </c>
      <c r="D1306" s="128"/>
      <c r="E1306" s="129"/>
      <c r="F1306" s="129"/>
      <c r="G1306" s="129"/>
      <c r="H1306" s="129"/>
      <c r="I1306" s="129"/>
      <c r="J1306" s="129"/>
      <c r="K1306" s="130"/>
      <c r="L1306" s="2"/>
      <c r="M1306" s="2"/>
      <c r="N1306" s="58"/>
      <c r="O1306" s="81"/>
      <c r="P1306" s="185"/>
      <c r="Q1306" s="2"/>
      <c r="R1306" s="2"/>
      <c r="S1306" s="44"/>
      <c r="T1306" s="45"/>
      <c r="U1306" s="2"/>
      <c r="V1306" s="2"/>
      <c r="W1306" s="2"/>
      <c r="X1306" s="2"/>
      <c r="Y1306" s="145"/>
      <c r="Z1306" s="71"/>
      <c r="AA1306" s="232"/>
      <c r="AB1306" s="72"/>
      <c r="AC1306" s="145"/>
      <c r="AD1306" s="71"/>
      <c r="AE1306" s="36"/>
      <c r="AF1306" s="201"/>
      <c r="AG1306" s="55"/>
      <c r="AH1306" s="141"/>
      <c r="AI1306" s="268" t="s">
        <v>7356</v>
      </c>
      <c r="AJ1306" s="53">
        <v>5</v>
      </c>
      <c r="AK1306" s="181" t="s">
        <v>7357</v>
      </c>
      <c r="AL1306" s="98">
        <f>ROUND(P1309*$AD$1019-AJ1306,0)</f>
        <v>157</v>
      </c>
      <c r="AM1306" s="66"/>
    </row>
    <row r="1307" spans="1:39" ht="16.75" customHeight="1" x14ac:dyDescent="0.3">
      <c r="A1307" s="99">
        <v>33</v>
      </c>
      <c r="B1307" s="100" t="s">
        <v>6287</v>
      </c>
      <c r="C1307" s="192" t="s">
        <v>16431</v>
      </c>
      <c r="D1307" s="128"/>
      <c r="E1307" s="129"/>
      <c r="F1307" s="129"/>
      <c r="G1307" s="129"/>
      <c r="H1307" s="129"/>
      <c r="I1307" s="129"/>
      <c r="J1307" s="129"/>
      <c r="K1307" s="130"/>
      <c r="L1307" s="2"/>
      <c r="M1307" s="2"/>
      <c r="N1307" s="58"/>
      <c r="O1307" s="81"/>
      <c r="P1307" s="185"/>
      <c r="Q1307" s="2"/>
      <c r="R1307" s="2"/>
      <c r="S1307" s="44"/>
      <c r="T1307" s="45"/>
      <c r="U1307" s="2"/>
      <c r="V1307" s="2"/>
      <c r="W1307" s="2"/>
      <c r="X1307" s="2"/>
      <c r="Y1307" s="145"/>
      <c r="Z1307" s="71"/>
      <c r="AA1307" s="232"/>
      <c r="AB1307" s="72"/>
      <c r="AC1307" s="145"/>
      <c r="AD1307" s="71"/>
      <c r="AE1307" s="307" t="s">
        <v>12369</v>
      </c>
      <c r="AF1307" s="225" t="s">
        <v>7358</v>
      </c>
      <c r="AG1307" s="103" t="s">
        <v>7390</v>
      </c>
      <c r="AH1307" s="162">
        <v>0.7</v>
      </c>
      <c r="AI1307" s="269"/>
      <c r="AJ1307" s="136"/>
      <c r="AK1307" s="75"/>
      <c r="AL1307" s="105">
        <f>ROUND(ROUND(P1309*$AD$1019,0)*AH1307-AJ1306,0)</f>
        <v>108</v>
      </c>
      <c r="AM1307" s="66"/>
    </row>
    <row r="1308" spans="1:39" ht="16.75" customHeight="1" x14ac:dyDescent="0.3">
      <c r="A1308" s="99">
        <v>33</v>
      </c>
      <c r="B1308" s="100" t="s">
        <v>6286</v>
      </c>
      <c r="C1308" s="192" t="s">
        <v>16430</v>
      </c>
      <c r="D1308" s="128"/>
      <c r="E1308" s="129"/>
      <c r="F1308" s="129"/>
      <c r="G1308" s="129"/>
      <c r="H1308" s="129"/>
      <c r="I1308" s="129"/>
      <c r="J1308" s="129"/>
      <c r="K1308" s="130"/>
      <c r="L1308" s="2"/>
      <c r="M1308" s="2"/>
      <c r="N1308" s="58"/>
      <c r="O1308" s="81"/>
      <c r="P1308" s="185"/>
      <c r="Q1308" s="2"/>
      <c r="R1308" s="2"/>
      <c r="S1308" s="44"/>
      <c r="T1308" s="45"/>
      <c r="U1308" s="2"/>
      <c r="V1308" s="2"/>
      <c r="W1308" s="2"/>
      <c r="X1308" s="2"/>
      <c r="Y1308" s="145"/>
      <c r="Z1308" s="71"/>
      <c r="AA1308" s="232"/>
      <c r="AB1308" s="72"/>
      <c r="AC1308" s="145"/>
      <c r="AD1308" s="71"/>
      <c r="AE1308" s="308"/>
      <c r="AF1308" s="225" t="s">
        <v>7391</v>
      </c>
      <c r="AG1308" s="103" t="s">
        <v>7390</v>
      </c>
      <c r="AH1308" s="162">
        <v>0.5</v>
      </c>
      <c r="AI1308" s="270"/>
      <c r="AJ1308" s="144"/>
      <c r="AK1308" s="150"/>
      <c r="AL1308" s="105">
        <f>ROUND(ROUND(P1309*$AD$1019,0)*AH1308-AJ1306,0)</f>
        <v>76</v>
      </c>
      <c r="AM1308" s="66"/>
    </row>
    <row r="1309" spans="1:39" ht="16.75" customHeight="1" x14ac:dyDescent="0.3">
      <c r="A1309" s="11">
        <v>33</v>
      </c>
      <c r="B1309" s="14" t="s">
        <v>6285</v>
      </c>
      <c r="C1309" s="10" t="s">
        <v>16429</v>
      </c>
      <c r="D1309" s="45"/>
      <c r="E1309" s="2"/>
      <c r="F1309" s="2"/>
      <c r="G1309" s="2"/>
      <c r="H1309" s="2"/>
      <c r="I1309" s="2"/>
      <c r="J1309" s="2"/>
      <c r="K1309" s="44"/>
      <c r="L1309" s="2"/>
      <c r="M1309" s="2"/>
      <c r="N1309" s="58"/>
      <c r="O1309" s="81"/>
      <c r="P1309" s="271">
        <f>'21共同生活援助（日中支援型）'!P589</f>
        <v>323</v>
      </c>
      <c r="Q1309" s="272"/>
      <c r="R1309" s="2" t="s">
        <v>7388</v>
      </c>
      <c r="S1309" s="44"/>
      <c r="T1309" s="281" t="s">
        <v>7380</v>
      </c>
      <c r="U1309" s="282"/>
      <c r="V1309" s="282"/>
      <c r="W1309" s="282"/>
      <c r="X1309" s="36"/>
      <c r="Y1309" s="217"/>
      <c r="Z1309" s="74"/>
      <c r="AA1309" s="232"/>
      <c r="AB1309" s="72"/>
      <c r="AC1309" s="145"/>
      <c r="AD1309" s="71"/>
      <c r="AE1309" s="36"/>
      <c r="AF1309" s="194"/>
      <c r="AG1309" s="7"/>
      <c r="AH1309" s="7"/>
      <c r="AI1309" s="36"/>
      <c r="AJ1309" s="7"/>
      <c r="AK1309" s="37"/>
      <c r="AL1309" s="6">
        <f>ROUND(ROUND(P1309*Y1310,0)*$AD$1019,0)</f>
        <v>150</v>
      </c>
      <c r="AM1309" s="66"/>
    </row>
    <row r="1310" spans="1:39" ht="16.75" customHeight="1" x14ac:dyDescent="0.3">
      <c r="A1310" s="99">
        <v>33</v>
      </c>
      <c r="B1310" s="100" t="s">
        <v>6284</v>
      </c>
      <c r="C1310" s="192" t="s">
        <v>16428</v>
      </c>
      <c r="D1310" s="45"/>
      <c r="E1310" s="2"/>
      <c r="F1310" s="2"/>
      <c r="G1310" s="2"/>
      <c r="H1310" s="2"/>
      <c r="I1310" s="2"/>
      <c r="J1310" s="2"/>
      <c r="K1310" s="44"/>
      <c r="L1310" s="2"/>
      <c r="M1310" s="2"/>
      <c r="N1310" s="58"/>
      <c r="O1310" s="81"/>
      <c r="P1310" s="72"/>
      <c r="Q1310" s="145"/>
      <c r="R1310" s="2"/>
      <c r="S1310" s="44"/>
      <c r="T1310" s="284"/>
      <c r="U1310" s="285"/>
      <c r="V1310" s="285"/>
      <c r="W1310" s="285"/>
      <c r="X1310" s="136" t="s">
        <v>7404</v>
      </c>
      <c r="Y1310" s="273">
        <v>0.93</v>
      </c>
      <c r="Z1310" s="274"/>
      <c r="AA1310" s="233"/>
      <c r="AB1310" s="156"/>
      <c r="AC1310" s="155"/>
      <c r="AD1310" s="157"/>
      <c r="AE1310" s="307" t="s">
        <v>12369</v>
      </c>
      <c r="AF1310" s="225" t="s">
        <v>7358</v>
      </c>
      <c r="AG1310" s="103" t="s">
        <v>7390</v>
      </c>
      <c r="AH1310" s="162">
        <v>0.7</v>
      </c>
      <c r="AI1310" s="162"/>
      <c r="AJ1310" s="162"/>
      <c r="AK1310" s="163"/>
      <c r="AL1310" s="105">
        <f>ROUND(ROUND(ROUND(P1309*Y1310,0)*$AD$1019,0)*AH1310,0)</f>
        <v>105</v>
      </c>
      <c r="AM1310" s="66"/>
    </row>
    <row r="1311" spans="1:39" ht="16.75" customHeight="1" x14ac:dyDescent="0.3">
      <c r="A1311" s="99">
        <v>33</v>
      </c>
      <c r="B1311" s="100" t="s">
        <v>6283</v>
      </c>
      <c r="C1311" s="192" t="s">
        <v>16427</v>
      </c>
      <c r="D1311" s="128"/>
      <c r="E1311" s="129"/>
      <c r="F1311" s="129"/>
      <c r="G1311" s="129"/>
      <c r="H1311" s="129"/>
      <c r="I1311" s="129"/>
      <c r="J1311" s="129"/>
      <c r="K1311" s="130"/>
      <c r="L1311" s="2"/>
      <c r="M1311" s="2"/>
      <c r="N1311" s="58"/>
      <c r="O1311" s="81"/>
      <c r="P1311" s="185"/>
      <c r="Q1311" s="2"/>
      <c r="R1311" s="2"/>
      <c r="S1311" s="44"/>
      <c r="T1311" s="284"/>
      <c r="U1311" s="285"/>
      <c r="V1311" s="285"/>
      <c r="W1311" s="285"/>
      <c r="X1311" s="2"/>
      <c r="Y1311" s="145"/>
      <c r="Z1311" s="71"/>
      <c r="AA1311" s="232"/>
      <c r="AB1311" s="72"/>
      <c r="AC1311" s="145"/>
      <c r="AD1311" s="71"/>
      <c r="AE1311" s="308"/>
      <c r="AF1311" s="225" t="s">
        <v>7391</v>
      </c>
      <c r="AG1311" s="103" t="s">
        <v>7390</v>
      </c>
      <c r="AH1311" s="162">
        <v>0.5</v>
      </c>
      <c r="AI1311" s="162"/>
      <c r="AJ1311" s="162"/>
      <c r="AK1311" s="163"/>
      <c r="AL1311" s="105">
        <f>ROUND(ROUND(ROUND(P1309*Y1310,0)*$AD$1019,0)*AH1311,0)</f>
        <v>75</v>
      </c>
      <c r="AM1311" s="66"/>
    </row>
    <row r="1312" spans="1:39" ht="16.75" customHeight="1" x14ac:dyDescent="0.3">
      <c r="A1312" s="11">
        <v>33</v>
      </c>
      <c r="B1312" s="14" t="s">
        <v>6282</v>
      </c>
      <c r="C1312" s="10" t="s">
        <v>16426</v>
      </c>
      <c r="D1312" s="128"/>
      <c r="E1312" s="129"/>
      <c r="F1312" s="129"/>
      <c r="G1312" s="129"/>
      <c r="H1312" s="129"/>
      <c r="I1312" s="129"/>
      <c r="J1312" s="129"/>
      <c r="K1312" s="130"/>
      <c r="L1312" s="2"/>
      <c r="M1312" s="2"/>
      <c r="N1312" s="58"/>
      <c r="O1312" s="81"/>
      <c r="P1312" s="185"/>
      <c r="Q1312" s="2"/>
      <c r="R1312" s="2"/>
      <c r="S1312" s="44"/>
      <c r="T1312" s="45"/>
      <c r="U1312" s="2"/>
      <c r="V1312" s="2"/>
      <c r="W1312" s="2"/>
      <c r="X1312" s="2"/>
      <c r="Y1312" s="145"/>
      <c r="Z1312" s="71"/>
      <c r="AA1312" s="232"/>
      <c r="AB1312" s="72"/>
      <c r="AC1312" s="145"/>
      <c r="AD1312" s="71"/>
      <c r="AE1312" s="36"/>
      <c r="AF1312" s="201"/>
      <c r="AG1312" s="55"/>
      <c r="AH1312" s="141"/>
      <c r="AI1312" s="268" t="s">
        <v>7356</v>
      </c>
      <c r="AJ1312" s="53">
        <v>5</v>
      </c>
      <c r="AK1312" s="181" t="s">
        <v>7357</v>
      </c>
      <c r="AL1312" s="6">
        <f>ROUND(ROUND(P1309*Y1310,0)*$AD$1019-AJ1312,0)</f>
        <v>145</v>
      </c>
      <c r="AM1312" s="66"/>
    </row>
    <row r="1313" spans="1:39" ht="16.75" customHeight="1" x14ac:dyDescent="0.3">
      <c r="A1313" s="99">
        <v>33</v>
      </c>
      <c r="B1313" s="100" t="s">
        <v>6281</v>
      </c>
      <c r="C1313" s="192" t="s">
        <v>16425</v>
      </c>
      <c r="D1313" s="128"/>
      <c r="E1313" s="129"/>
      <c r="F1313" s="129"/>
      <c r="G1313" s="129"/>
      <c r="H1313" s="129"/>
      <c r="I1313" s="129"/>
      <c r="J1313" s="129"/>
      <c r="K1313" s="130"/>
      <c r="L1313" s="2"/>
      <c r="M1313" s="2"/>
      <c r="N1313" s="58"/>
      <c r="O1313" s="81"/>
      <c r="P1313" s="185"/>
      <c r="Q1313" s="2"/>
      <c r="R1313" s="2"/>
      <c r="S1313" s="44"/>
      <c r="T1313" s="45"/>
      <c r="U1313" s="2"/>
      <c r="V1313" s="2"/>
      <c r="W1313" s="2"/>
      <c r="X1313" s="2"/>
      <c r="Y1313" s="145"/>
      <c r="Z1313" s="71"/>
      <c r="AA1313" s="232"/>
      <c r="AB1313" s="72"/>
      <c r="AC1313" s="145"/>
      <c r="AD1313" s="71"/>
      <c r="AE1313" s="307" t="s">
        <v>12369</v>
      </c>
      <c r="AF1313" s="225" t="s">
        <v>7358</v>
      </c>
      <c r="AG1313" s="103" t="s">
        <v>7390</v>
      </c>
      <c r="AH1313" s="162">
        <v>0.7</v>
      </c>
      <c r="AI1313" s="269"/>
      <c r="AJ1313" s="136"/>
      <c r="AK1313" s="75"/>
      <c r="AL1313" s="105">
        <f>ROUND(ROUND(ROUND(P1309*Y1310,0)*$AD$1019,0)*AH1313-AJ1312,0)</f>
        <v>100</v>
      </c>
      <c r="AM1313" s="66"/>
    </row>
    <row r="1314" spans="1:39" ht="16.75" customHeight="1" x14ac:dyDescent="0.3">
      <c r="A1314" s="99">
        <v>33</v>
      </c>
      <c r="B1314" s="100" t="s">
        <v>6280</v>
      </c>
      <c r="C1314" s="192" t="s">
        <v>16424</v>
      </c>
      <c r="D1314" s="128"/>
      <c r="E1314" s="129"/>
      <c r="F1314" s="129"/>
      <c r="G1314" s="129"/>
      <c r="H1314" s="129"/>
      <c r="I1314" s="129"/>
      <c r="J1314" s="129"/>
      <c r="K1314" s="130"/>
      <c r="L1314" s="2"/>
      <c r="M1314" s="2"/>
      <c r="N1314" s="58"/>
      <c r="O1314" s="81"/>
      <c r="P1314" s="185"/>
      <c r="Q1314" s="2"/>
      <c r="R1314" s="2"/>
      <c r="S1314" s="44"/>
      <c r="T1314" s="43"/>
      <c r="U1314" s="8"/>
      <c r="V1314" s="8"/>
      <c r="W1314" s="8"/>
      <c r="X1314" s="8"/>
      <c r="Y1314" s="180"/>
      <c r="Z1314" s="73"/>
      <c r="AA1314" s="232"/>
      <c r="AB1314" s="72"/>
      <c r="AC1314" s="145"/>
      <c r="AD1314" s="71"/>
      <c r="AE1314" s="308"/>
      <c r="AF1314" s="225" t="s">
        <v>7391</v>
      </c>
      <c r="AG1314" s="103" t="s">
        <v>7390</v>
      </c>
      <c r="AH1314" s="162">
        <v>0.5</v>
      </c>
      <c r="AI1314" s="270"/>
      <c r="AJ1314" s="144"/>
      <c r="AK1314" s="150"/>
      <c r="AL1314" s="105">
        <f>ROUND(ROUND(ROUND(P1309*Y1310,0)*$AD$1019,0)*AH1314-AJ1312,0)</f>
        <v>70</v>
      </c>
      <c r="AM1314" s="66"/>
    </row>
    <row r="1315" spans="1:39" ht="16.75" customHeight="1" x14ac:dyDescent="0.3">
      <c r="A1315" s="11">
        <v>33</v>
      </c>
      <c r="B1315" s="14" t="s">
        <v>6279</v>
      </c>
      <c r="C1315" s="10" t="s">
        <v>16423</v>
      </c>
      <c r="D1315" s="45"/>
      <c r="E1315" s="2"/>
      <c r="F1315" s="2"/>
      <c r="G1315" s="2"/>
      <c r="H1315" s="2"/>
      <c r="I1315" s="2"/>
      <c r="J1315" s="2"/>
      <c r="K1315" s="44"/>
      <c r="L1315" s="2"/>
      <c r="M1315" s="2"/>
      <c r="N1315" s="58"/>
      <c r="O1315" s="81"/>
      <c r="P1315" s="185"/>
      <c r="Q1315" s="2"/>
      <c r="R1315" s="2"/>
      <c r="S1315" s="44"/>
      <c r="T1315" s="281" t="s">
        <v>13491</v>
      </c>
      <c r="U1315" s="282"/>
      <c r="V1315" s="282"/>
      <c r="W1315" s="282"/>
      <c r="X1315" s="2"/>
      <c r="Y1315" s="145"/>
      <c r="Z1315" s="71"/>
      <c r="AA1315" s="232"/>
      <c r="AB1315" s="72"/>
      <c r="AC1315" s="145"/>
      <c r="AD1315" s="71"/>
      <c r="AE1315" s="36"/>
      <c r="AF1315" s="194"/>
      <c r="AG1315" s="7"/>
      <c r="AH1315" s="7"/>
      <c r="AI1315" s="36"/>
      <c r="AJ1315" s="7"/>
      <c r="AK1315" s="37"/>
      <c r="AL1315" s="98">
        <f>ROUND(ROUND(P1309*Y1316,0)*$AD$1019,0)</f>
        <v>154</v>
      </c>
      <c r="AM1315" s="66"/>
    </row>
    <row r="1316" spans="1:39" ht="16.75" customHeight="1" x14ac:dyDescent="0.3">
      <c r="A1316" s="99">
        <v>33</v>
      </c>
      <c r="B1316" s="100" t="s">
        <v>6278</v>
      </c>
      <c r="C1316" s="192" t="s">
        <v>16422</v>
      </c>
      <c r="D1316" s="45"/>
      <c r="E1316" s="2"/>
      <c r="F1316" s="2"/>
      <c r="G1316" s="2"/>
      <c r="H1316" s="2"/>
      <c r="I1316" s="2"/>
      <c r="J1316" s="2"/>
      <c r="K1316" s="44"/>
      <c r="L1316" s="2"/>
      <c r="M1316" s="2"/>
      <c r="N1316" s="58"/>
      <c r="O1316" s="81"/>
      <c r="P1316" s="185"/>
      <c r="Q1316" s="2"/>
      <c r="R1316" s="2"/>
      <c r="S1316" s="44"/>
      <c r="T1316" s="284" t="s">
        <v>7405</v>
      </c>
      <c r="U1316" s="285"/>
      <c r="V1316" s="285"/>
      <c r="W1316" s="285"/>
      <c r="X1316" s="136" t="s">
        <v>7404</v>
      </c>
      <c r="Y1316" s="273">
        <v>0.95</v>
      </c>
      <c r="Z1316" s="274"/>
      <c r="AA1316" s="233"/>
      <c r="AB1316" s="156"/>
      <c r="AC1316" s="155"/>
      <c r="AD1316" s="157"/>
      <c r="AE1316" s="307" t="s">
        <v>12369</v>
      </c>
      <c r="AF1316" s="225" t="s">
        <v>7358</v>
      </c>
      <c r="AG1316" s="103" t="s">
        <v>7390</v>
      </c>
      <c r="AH1316" s="162">
        <v>0.7</v>
      </c>
      <c r="AI1316" s="162"/>
      <c r="AJ1316" s="162"/>
      <c r="AK1316" s="163"/>
      <c r="AL1316" s="105">
        <f>ROUND(ROUND(ROUND(P1309*Y1316,0)*$AD$1019,0)*AH1316,0)</f>
        <v>108</v>
      </c>
      <c r="AM1316" s="66"/>
    </row>
    <row r="1317" spans="1:39" ht="16.75" customHeight="1" x14ac:dyDescent="0.3">
      <c r="A1317" s="99">
        <v>33</v>
      </c>
      <c r="B1317" s="100" t="s">
        <v>6277</v>
      </c>
      <c r="C1317" s="192" t="s">
        <v>16421</v>
      </c>
      <c r="D1317" s="128"/>
      <c r="E1317" s="129"/>
      <c r="F1317" s="129"/>
      <c r="G1317" s="129"/>
      <c r="H1317" s="129"/>
      <c r="I1317" s="129"/>
      <c r="J1317" s="129"/>
      <c r="K1317" s="130"/>
      <c r="L1317" s="2"/>
      <c r="M1317" s="2"/>
      <c r="N1317" s="58"/>
      <c r="O1317" s="81"/>
      <c r="P1317" s="185"/>
      <c r="Q1317" s="2"/>
      <c r="R1317" s="2"/>
      <c r="S1317" s="44"/>
      <c r="T1317" s="284"/>
      <c r="U1317" s="285"/>
      <c r="V1317" s="285"/>
      <c r="W1317" s="285"/>
      <c r="X1317" s="2"/>
      <c r="Y1317" s="145"/>
      <c r="Z1317" s="71"/>
      <c r="AA1317" s="232"/>
      <c r="AB1317" s="72"/>
      <c r="AC1317" s="145"/>
      <c r="AD1317" s="71"/>
      <c r="AE1317" s="308"/>
      <c r="AF1317" s="225" t="s">
        <v>7391</v>
      </c>
      <c r="AG1317" s="103" t="s">
        <v>7390</v>
      </c>
      <c r="AH1317" s="162">
        <v>0.5</v>
      </c>
      <c r="AI1317" s="162"/>
      <c r="AJ1317" s="162"/>
      <c r="AK1317" s="163"/>
      <c r="AL1317" s="105">
        <f>ROUND(ROUND(ROUND(P1309*Y1316,0)*$AD$1019,0)*AH1317,0)</f>
        <v>77</v>
      </c>
      <c r="AM1317" s="66"/>
    </row>
    <row r="1318" spans="1:39" ht="16.75" customHeight="1" x14ac:dyDescent="0.3">
      <c r="A1318" s="11">
        <v>33</v>
      </c>
      <c r="B1318" s="14" t="s">
        <v>6276</v>
      </c>
      <c r="C1318" s="10" t="s">
        <v>16420</v>
      </c>
      <c r="D1318" s="128"/>
      <c r="E1318" s="129"/>
      <c r="F1318" s="129"/>
      <c r="G1318" s="129"/>
      <c r="H1318" s="129"/>
      <c r="I1318" s="129"/>
      <c r="J1318" s="129"/>
      <c r="K1318" s="130"/>
      <c r="L1318" s="2"/>
      <c r="M1318" s="2"/>
      <c r="N1318" s="58"/>
      <c r="O1318" s="81"/>
      <c r="P1318" s="185"/>
      <c r="Q1318" s="2"/>
      <c r="R1318" s="2"/>
      <c r="S1318" s="44"/>
      <c r="T1318" s="45"/>
      <c r="U1318" s="2"/>
      <c r="V1318" s="2"/>
      <c r="W1318" s="2"/>
      <c r="X1318" s="2"/>
      <c r="Y1318" s="145"/>
      <c r="Z1318" s="71"/>
      <c r="AA1318" s="232"/>
      <c r="AB1318" s="72"/>
      <c r="AC1318" s="145"/>
      <c r="AD1318" s="71"/>
      <c r="AE1318" s="36"/>
      <c r="AF1318" s="201"/>
      <c r="AG1318" s="55"/>
      <c r="AH1318" s="141"/>
      <c r="AI1318" s="268" t="s">
        <v>7356</v>
      </c>
      <c r="AJ1318" s="53">
        <v>5</v>
      </c>
      <c r="AK1318" s="181" t="s">
        <v>7357</v>
      </c>
      <c r="AL1318" s="98">
        <f>ROUND(ROUND(P1309*Y1316,0)*$AD$1019-AJ1318,0)</f>
        <v>149</v>
      </c>
      <c r="AM1318" s="66"/>
    </row>
    <row r="1319" spans="1:39" ht="16.75" customHeight="1" x14ac:dyDescent="0.3">
      <c r="A1319" s="99">
        <v>33</v>
      </c>
      <c r="B1319" s="100" t="s">
        <v>6275</v>
      </c>
      <c r="C1319" s="192" t="s">
        <v>16419</v>
      </c>
      <c r="D1319" s="128"/>
      <c r="E1319" s="129"/>
      <c r="F1319" s="129"/>
      <c r="G1319" s="129"/>
      <c r="H1319" s="129"/>
      <c r="I1319" s="129"/>
      <c r="J1319" s="129"/>
      <c r="K1319" s="130"/>
      <c r="L1319" s="2"/>
      <c r="M1319" s="2"/>
      <c r="N1319" s="58"/>
      <c r="O1319" s="81"/>
      <c r="P1319" s="185"/>
      <c r="Q1319" s="2"/>
      <c r="R1319" s="2"/>
      <c r="S1319" s="44"/>
      <c r="T1319" s="45"/>
      <c r="U1319" s="2"/>
      <c r="V1319" s="2"/>
      <c r="W1319" s="2"/>
      <c r="X1319" s="2"/>
      <c r="Y1319" s="145"/>
      <c r="Z1319" s="71"/>
      <c r="AA1319" s="232"/>
      <c r="AB1319" s="72"/>
      <c r="AC1319" s="145"/>
      <c r="AD1319" s="71"/>
      <c r="AE1319" s="307" t="s">
        <v>12369</v>
      </c>
      <c r="AF1319" s="225" t="s">
        <v>7358</v>
      </c>
      <c r="AG1319" s="103" t="s">
        <v>7390</v>
      </c>
      <c r="AH1319" s="162">
        <v>0.7</v>
      </c>
      <c r="AI1319" s="269"/>
      <c r="AJ1319" s="136"/>
      <c r="AK1319" s="75"/>
      <c r="AL1319" s="105">
        <f>ROUND(ROUND(ROUND(P1309*Y1316,0)*$AD$1019,0)*AH1319-AJ1318,0)</f>
        <v>103</v>
      </c>
      <c r="AM1319" s="66"/>
    </row>
    <row r="1320" spans="1:39" ht="16.75" customHeight="1" x14ac:dyDescent="0.3">
      <c r="A1320" s="99">
        <v>33</v>
      </c>
      <c r="B1320" s="100" t="s">
        <v>6274</v>
      </c>
      <c r="C1320" s="192" t="s">
        <v>16418</v>
      </c>
      <c r="D1320" s="128"/>
      <c r="E1320" s="129"/>
      <c r="F1320" s="129"/>
      <c r="G1320" s="129"/>
      <c r="H1320" s="129"/>
      <c r="I1320" s="129"/>
      <c r="J1320" s="129"/>
      <c r="K1320" s="130"/>
      <c r="L1320" s="2"/>
      <c r="M1320" s="2"/>
      <c r="N1320" s="58"/>
      <c r="O1320" s="81"/>
      <c r="P1320" s="185"/>
      <c r="Q1320" s="2"/>
      <c r="R1320" s="2"/>
      <c r="S1320" s="44"/>
      <c r="T1320" s="43"/>
      <c r="U1320" s="8"/>
      <c r="V1320" s="8"/>
      <c r="W1320" s="8"/>
      <c r="X1320" s="8"/>
      <c r="Y1320" s="180"/>
      <c r="Z1320" s="73"/>
      <c r="AA1320" s="232"/>
      <c r="AB1320" s="72"/>
      <c r="AC1320" s="145"/>
      <c r="AD1320" s="71"/>
      <c r="AE1320" s="308"/>
      <c r="AF1320" s="225" t="s">
        <v>7391</v>
      </c>
      <c r="AG1320" s="103" t="s">
        <v>7390</v>
      </c>
      <c r="AH1320" s="162">
        <v>0.5</v>
      </c>
      <c r="AI1320" s="270"/>
      <c r="AJ1320" s="144"/>
      <c r="AK1320" s="150"/>
      <c r="AL1320" s="105">
        <f>ROUND(ROUND(ROUND(P1309*Y1316,0)*$AD$1019,0)*AH1320-AJ1318,0)</f>
        <v>72</v>
      </c>
      <c r="AM1320" s="66"/>
    </row>
    <row r="1321" spans="1:39" ht="16.75" customHeight="1" x14ac:dyDescent="0.3">
      <c r="A1321" s="11">
        <v>33</v>
      </c>
      <c r="B1321" s="14" t="s">
        <v>6273</v>
      </c>
      <c r="C1321" s="10" t="s">
        <v>16417</v>
      </c>
      <c r="D1321" s="45"/>
      <c r="E1321" s="2"/>
      <c r="F1321" s="2"/>
      <c r="G1321" s="2"/>
      <c r="H1321" s="2"/>
      <c r="I1321" s="2"/>
      <c r="J1321" s="2"/>
      <c r="K1321" s="44"/>
      <c r="L1321" s="2"/>
      <c r="M1321" s="2"/>
      <c r="N1321" s="58"/>
      <c r="O1321" s="81"/>
      <c r="P1321" s="297" t="s">
        <v>12744</v>
      </c>
      <c r="Q1321" s="298"/>
      <c r="R1321" s="298"/>
      <c r="S1321" s="299"/>
      <c r="T1321" s="49"/>
      <c r="U1321" s="36"/>
      <c r="V1321" s="36"/>
      <c r="W1321" s="36"/>
      <c r="X1321" s="36"/>
      <c r="Y1321" s="217"/>
      <c r="Z1321" s="50"/>
      <c r="AA1321" s="12"/>
      <c r="AB1321" s="45"/>
      <c r="AC1321" s="2"/>
      <c r="AD1321" s="44"/>
      <c r="AE1321" s="36"/>
      <c r="AF1321" s="53"/>
      <c r="AG1321" s="36"/>
      <c r="AH1321" s="36"/>
      <c r="AI1321" s="36"/>
      <c r="AJ1321" s="36"/>
      <c r="AK1321" s="50"/>
      <c r="AL1321" s="98">
        <f>ROUND(P1327*$AD$1019,0)</f>
        <v>140</v>
      </c>
      <c r="AM1321" s="16"/>
    </row>
    <row r="1322" spans="1:39" ht="16.75" customHeight="1" x14ac:dyDescent="0.3">
      <c r="A1322" s="99">
        <v>33</v>
      </c>
      <c r="B1322" s="100" t="s">
        <v>6272</v>
      </c>
      <c r="C1322" s="192" t="s">
        <v>16416</v>
      </c>
      <c r="D1322" s="45"/>
      <c r="E1322" s="2"/>
      <c r="F1322" s="2"/>
      <c r="G1322" s="2"/>
      <c r="H1322" s="2"/>
      <c r="I1322" s="2"/>
      <c r="J1322" s="2"/>
      <c r="K1322" s="44"/>
      <c r="L1322" s="2"/>
      <c r="M1322" s="2"/>
      <c r="N1322" s="58"/>
      <c r="O1322" s="81"/>
      <c r="P1322" s="300"/>
      <c r="Q1322" s="301"/>
      <c r="R1322" s="301"/>
      <c r="S1322" s="302"/>
      <c r="T1322" s="45"/>
      <c r="U1322" s="2"/>
      <c r="V1322" s="2"/>
      <c r="W1322" s="2"/>
      <c r="X1322" s="2"/>
      <c r="Y1322" s="145"/>
      <c r="Z1322" s="71"/>
      <c r="AA1322" s="232"/>
      <c r="AB1322" s="72"/>
      <c r="AC1322" s="145"/>
      <c r="AD1322" s="71"/>
      <c r="AE1322" s="307" t="s">
        <v>12369</v>
      </c>
      <c r="AF1322" s="225" t="s">
        <v>7358</v>
      </c>
      <c r="AG1322" s="103" t="s">
        <v>7390</v>
      </c>
      <c r="AH1322" s="162">
        <v>0.7</v>
      </c>
      <c r="AI1322" s="162"/>
      <c r="AJ1322" s="162"/>
      <c r="AK1322" s="163"/>
      <c r="AL1322" s="105">
        <f>ROUND(ROUND(P1327*$AD$1019,0)*AH1322,0)</f>
        <v>98</v>
      </c>
      <c r="AM1322" s="16"/>
    </row>
    <row r="1323" spans="1:39" ht="16.75" customHeight="1" x14ac:dyDescent="0.3">
      <c r="A1323" s="99">
        <v>33</v>
      </c>
      <c r="B1323" s="100" t="s">
        <v>6271</v>
      </c>
      <c r="C1323" s="192" t="s">
        <v>16415</v>
      </c>
      <c r="D1323" s="128"/>
      <c r="E1323" s="129"/>
      <c r="F1323" s="129"/>
      <c r="G1323" s="129"/>
      <c r="H1323" s="129"/>
      <c r="I1323" s="129"/>
      <c r="J1323" s="129"/>
      <c r="K1323" s="130"/>
      <c r="L1323" s="2"/>
      <c r="M1323" s="2"/>
      <c r="N1323" s="58"/>
      <c r="O1323" s="81"/>
      <c r="P1323" s="185"/>
      <c r="Q1323" s="2"/>
      <c r="R1323" s="2"/>
      <c r="S1323" s="44"/>
      <c r="T1323" s="45"/>
      <c r="U1323" s="2"/>
      <c r="V1323" s="2"/>
      <c r="W1323" s="2"/>
      <c r="X1323" s="2"/>
      <c r="Y1323" s="145"/>
      <c r="Z1323" s="71"/>
      <c r="AA1323" s="232"/>
      <c r="AB1323" s="72"/>
      <c r="AC1323" s="145"/>
      <c r="AD1323" s="71"/>
      <c r="AE1323" s="308"/>
      <c r="AF1323" s="225" t="s">
        <v>7391</v>
      </c>
      <c r="AG1323" s="103" t="s">
        <v>7390</v>
      </c>
      <c r="AH1323" s="162">
        <v>0.5</v>
      </c>
      <c r="AI1323" s="162"/>
      <c r="AJ1323" s="162"/>
      <c r="AK1323" s="163"/>
      <c r="AL1323" s="105">
        <f>ROUND(ROUND(P1327*$AD$1019,0)*AH1323,0)</f>
        <v>70</v>
      </c>
      <c r="AM1323" s="66"/>
    </row>
    <row r="1324" spans="1:39" ht="16.75" customHeight="1" x14ac:dyDescent="0.3">
      <c r="A1324" s="11">
        <v>33</v>
      </c>
      <c r="B1324" s="14" t="s">
        <v>6270</v>
      </c>
      <c r="C1324" s="10" t="s">
        <v>16414</v>
      </c>
      <c r="D1324" s="128"/>
      <c r="E1324" s="129"/>
      <c r="F1324" s="129"/>
      <c r="G1324" s="129"/>
      <c r="H1324" s="129"/>
      <c r="I1324" s="129"/>
      <c r="J1324" s="129"/>
      <c r="K1324" s="130"/>
      <c r="L1324" s="2"/>
      <c r="M1324" s="2"/>
      <c r="N1324" s="58"/>
      <c r="O1324" s="81"/>
      <c r="P1324" s="185"/>
      <c r="Q1324" s="2"/>
      <c r="R1324" s="2"/>
      <c r="S1324" s="44"/>
      <c r="T1324" s="45"/>
      <c r="U1324" s="2"/>
      <c r="V1324" s="2"/>
      <c r="W1324" s="2"/>
      <c r="X1324" s="2"/>
      <c r="Y1324" s="145"/>
      <c r="Z1324" s="71"/>
      <c r="AA1324" s="232"/>
      <c r="AB1324" s="72"/>
      <c r="AC1324" s="145"/>
      <c r="AD1324" s="71"/>
      <c r="AE1324" s="36"/>
      <c r="AF1324" s="201"/>
      <c r="AG1324" s="55"/>
      <c r="AH1324" s="141"/>
      <c r="AI1324" s="268" t="s">
        <v>7356</v>
      </c>
      <c r="AJ1324" s="53">
        <v>5</v>
      </c>
      <c r="AK1324" s="181" t="s">
        <v>7357</v>
      </c>
      <c r="AL1324" s="98">
        <f>ROUND(P1327*$AD$1019-AJ1324,0)</f>
        <v>135</v>
      </c>
      <c r="AM1324" s="66"/>
    </row>
    <row r="1325" spans="1:39" ht="16.75" customHeight="1" x14ac:dyDescent="0.3">
      <c r="A1325" s="99">
        <v>33</v>
      </c>
      <c r="B1325" s="100" t="s">
        <v>6269</v>
      </c>
      <c r="C1325" s="192" t="s">
        <v>16413</v>
      </c>
      <c r="D1325" s="128"/>
      <c r="E1325" s="129"/>
      <c r="F1325" s="129"/>
      <c r="G1325" s="129"/>
      <c r="H1325" s="129"/>
      <c r="I1325" s="129"/>
      <c r="J1325" s="129"/>
      <c r="K1325" s="130"/>
      <c r="L1325" s="2"/>
      <c r="M1325" s="2"/>
      <c r="N1325" s="58"/>
      <c r="O1325" s="81"/>
      <c r="P1325" s="185"/>
      <c r="Q1325" s="2"/>
      <c r="R1325" s="2"/>
      <c r="S1325" s="44"/>
      <c r="T1325" s="45"/>
      <c r="U1325" s="2"/>
      <c r="V1325" s="2"/>
      <c r="W1325" s="2"/>
      <c r="X1325" s="2"/>
      <c r="Y1325" s="145"/>
      <c r="Z1325" s="71"/>
      <c r="AA1325" s="232"/>
      <c r="AB1325" s="72"/>
      <c r="AC1325" s="145"/>
      <c r="AD1325" s="71"/>
      <c r="AE1325" s="307" t="s">
        <v>12369</v>
      </c>
      <c r="AF1325" s="225" t="s">
        <v>7358</v>
      </c>
      <c r="AG1325" s="103" t="s">
        <v>7390</v>
      </c>
      <c r="AH1325" s="162">
        <v>0.7</v>
      </c>
      <c r="AI1325" s="269"/>
      <c r="AJ1325" s="136"/>
      <c r="AK1325" s="75"/>
      <c r="AL1325" s="105">
        <f>ROUND(ROUND(P1327*$AD$1019,0)*AH1325-AJ1324,0)</f>
        <v>93</v>
      </c>
      <c r="AM1325" s="66"/>
    </row>
    <row r="1326" spans="1:39" ht="16.75" customHeight="1" x14ac:dyDescent="0.3">
      <c r="A1326" s="99">
        <v>33</v>
      </c>
      <c r="B1326" s="100" t="s">
        <v>6268</v>
      </c>
      <c r="C1326" s="192" t="s">
        <v>16412</v>
      </c>
      <c r="D1326" s="128"/>
      <c r="E1326" s="129"/>
      <c r="F1326" s="129"/>
      <c r="G1326" s="129"/>
      <c r="H1326" s="129"/>
      <c r="I1326" s="129"/>
      <c r="J1326" s="129"/>
      <c r="K1326" s="130"/>
      <c r="L1326" s="2"/>
      <c r="M1326" s="2"/>
      <c r="N1326" s="58"/>
      <c r="O1326" s="81"/>
      <c r="P1326" s="185"/>
      <c r="Q1326" s="2"/>
      <c r="R1326" s="2"/>
      <c r="S1326" s="44"/>
      <c r="T1326" s="45"/>
      <c r="U1326" s="2"/>
      <c r="V1326" s="2"/>
      <c r="W1326" s="2"/>
      <c r="X1326" s="2"/>
      <c r="Y1326" s="145"/>
      <c r="Z1326" s="71"/>
      <c r="AA1326" s="232"/>
      <c r="AB1326" s="72"/>
      <c r="AC1326" s="145"/>
      <c r="AD1326" s="71"/>
      <c r="AE1326" s="308"/>
      <c r="AF1326" s="225" t="s">
        <v>7391</v>
      </c>
      <c r="AG1326" s="103" t="s">
        <v>7390</v>
      </c>
      <c r="AH1326" s="162">
        <v>0.5</v>
      </c>
      <c r="AI1326" s="270"/>
      <c r="AJ1326" s="144"/>
      <c r="AK1326" s="150"/>
      <c r="AL1326" s="105">
        <f>ROUND(ROUND(P1327*$AD$1019,0)*AH1326-AJ1324,0)</f>
        <v>65</v>
      </c>
      <c r="AM1326" s="66"/>
    </row>
    <row r="1327" spans="1:39" ht="16.75" customHeight="1" x14ac:dyDescent="0.3">
      <c r="A1327" s="11">
        <v>33</v>
      </c>
      <c r="B1327" s="14" t="s">
        <v>6267</v>
      </c>
      <c r="C1327" s="10" t="s">
        <v>16411</v>
      </c>
      <c r="D1327" s="45"/>
      <c r="E1327" s="2"/>
      <c r="F1327" s="2"/>
      <c r="G1327" s="2"/>
      <c r="H1327" s="2"/>
      <c r="I1327" s="2"/>
      <c r="J1327" s="2"/>
      <c r="K1327" s="44"/>
      <c r="L1327" s="2"/>
      <c r="M1327" s="2"/>
      <c r="N1327" s="58"/>
      <c r="O1327" s="81"/>
      <c r="P1327" s="271">
        <f>'21共同生活援助（日中支援型）'!P607</f>
        <v>279</v>
      </c>
      <c r="Q1327" s="272"/>
      <c r="R1327" s="2" t="s">
        <v>7388</v>
      </c>
      <c r="S1327" s="44"/>
      <c r="T1327" s="281" t="s">
        <v>7380</v>
      </c>
      <c r="U1327" s="282"/>
      <c r="V1327" s="282"/>
      <c r="W1327" s="282"/>
      <c r="X1327" s="36"/>
      <c r="Y1327" s="217"/>
      <c r="Z1327" s="74"/>
      <c r="AA1327" s="232"/>
      <c r="AB1327" s="72"/>
      <c r="AC1327" s="145"/>
      <c r="AD1327" s="71"/>
      <c r="AE1327" s="36"/>
      <c r="AF1327" s="194"/>
      <c r="AG1327" s="7"/>
      <c r="AH1327" s="7"/>
      <c r="AI1327" s="36"/>
      <c r="AJ1327" s="7"/>
      <c r="AK1327" s="37"/>
      <c r="AL1327" s="98">
        <f>ROUND(ROUND(P1327*Y1328,0)*$AD$1019,0)</f>
        <v>130</v>
      </c>
      <c r="AM1327" s="66"/>
    </row>
    <row r="1328" spans="1:39" ht="16.75" customHeight="1" x14ac:dyDescent="0.3">
      <c r="A1328" s="99">
        <v>33</v>
      </c>
      <c r="B1328" s="100" t="s">
        <v>6266</v>
      </c>
      <c r="C1328" s="192" t="s">
        <v>16410</v>
      </c>
      <c r="D1328" s="45"/>
      <c r="E1328" s="2"/>
      <c r="F1328" s="2"/>
      <c r="G1328" s="2"/>
      <c r="H1328" s="2"/>
      <c r="I1328" s="2"/>
      <c r="J1328" s="2"/>
      <c r="K1328" s="44"/>
      <c r="L1328" s="2"/>
      <c r="M1328" s="2"/>
      <c r="N1328" s="58"/>
      <c r="O1328" s="81"/>
      <c r="P1328" s="72"/>
      <c r="Q1328" s="145"/>
      <c r="R1328" s="2"/>
      <c r="S1328" s="44"/>
      <c r="T1328" s="284"/>
      <c r="U1328" s="285"/>
      <c r="V1328" s="285"/>
      <c r="W1328" s="285"/>
      <c r="X1328" s="136" t="s">
        <v>7404</v>
      </c>
      <c r="Y1328" s="273">
        <v>0.93</v>
      </c>
      <c r="Z1328" s="274"/>
      <c r="AA1328" s="233"/>
      <c r="AB1328" s="156"/>
      <c r="AC1328" s="155"/>
      <c r="AD1328" s="157"/>
      <c r="AE1328" s="307" t="s">
        <v>12369</v>
      </c>
      <c r="AF1328" s="225" t="s">
        <v>7358</v>
      </c>
      <c r="AG1328" s="103" t="s">
        <v>7390</v>
      </c>
      <c r="AH1328" s="162">
        <v>0.7</v>
      </c>
      <c r="AI1328" s="162"/>
      <c r="AJ1328" s="162"/>
      <c r="AK1328" s="163"/>
      <c r="AL1328" s="105">
        <f>ROUND(ROUND(ROUND(P1327*Y1328,0)*$AD$1019,0)*AH1328,0)</f>
        <v>91</v>
      </c>
      <c r="AM1328" s="66"/>
    </row>
    <row r="1329" spans="1:39" ht="16.75" customHeight="1" x14ac:dyDescent="0.3">
      <c r="A1329" s="99">
        <v>33</v>
      </c>
      <c r="B1329" s="100" t="s">
        <v>6265</v>
      </c>
      <c r="C1329" s="192" t="s">
        <v>16409</v>
      </c>
      <c r="D1329" s="128"/>
      <c r="E1329" s="129"/>
      <c r="F1329" s="129"/>
      <c r="G1329" s="129"/>
      <c r="H1329" s="129"/>
      <c r="I1329" s="129"/>
      <c r="J1329" s="129"/>
      <c r="K1329" s="130"/>
      <c r="L1329" s="2"/>
      <c r="M1329" s="2"/>
      <c r="N1329" s="58"/>
      <c r="O1329" s="81"/>
      <c r="P1329" s="185"/>
      <c r="Q1329" s="2"/>
      <c r="R1329" s="2"/>
      <c r="S1329" s="44"/>
      <c r="T1329" s="284"/>
      <c r="U1329" s="285"/>
      <c r="V1329" s="285"/>
      <c r="W1329" s="285"/>
      <c r="X1329" s="2"/>
      <c r="Y1329" s="145"/>
      <c r="Z1329" s="71"/>
      <c r="AA1329" s="232"/>
      <c r="AB1329" s="72"/>
      <c r="AC1329" s="145"/>
      <c r="AD1329" s="71"/>
      <c r="AE1329" s="308"/>
      <c r="AF1329" s="225" t="s">
        <v>7391</v>
      </c>
      <c r="AG1329" s="103" t="s">
        <v>7390</v>
      </c>
      <c r="AH1329" s="162">
        <v>0.5</v>
      </c>
      <c r="AI1329" s="162"/>
      <c r="AJ1329" s="162"/>
      <c r="AK1329" s="163"/>
      <c r="AL1329" s="105">
        <f>ROUND(ROUND(ROUND(P1327*Y1328,0)*$AD$1019,0)*AH1329,0)</f>
        <v>65</v>
      </c>
      <c r="AM1329" s="66"/>
    </row>
    <row r="1330" spans="1:39" ht="16.75" customHeight="1" x14ac:dyDescent="0.3">
      <c r="A1330" s="11">
        <v>33</v>
      </c>
      <c r="B1330" s="14" t="s">
        <v>6264</v>
      </c>
      <c r="C1330" s="10" t="s">
        <v>16408</v>
      </c>
      <c r="D1330" s="128"/>
      <c r="E1330" s="129"/>
      <c r="F1330" s="129"/>
      <c r="G1330" s="129"/>
      <c r="H1330" s="129"/>
      <c r="I1330" s="129"/>
      <c r="J1330" s="129"/>
      <c r="K1330" s="130"/>
      <c r="L1330" s="2"/>
      <c r="M1330" s="2"/>
      <c r="N1330" s="58"/>
      <c r="O1330" s="81"/>
      <c r="P1330" s="185"/>
      <c r="Q1330" s="2"/>
      <c r="R1330" s="2"/>
      <c r="S1330" s="44"/>
      <c r="T1330" s="45"/>
      <c r="U1330" s="2"/>
      <c r="V1330" s="2"/>
      <c r="W1330" s="2"/>
      <c r="X1330" s="2"/>
      <c r="Y1330" s="145"/>
      <c r="Z1330" s="71"/>
      <c r="AA1330" s="232"/>
      <c r="AB1330" s="72"/>
      <c r="AC1330" s="145"/>
      <c r="AD1330" s="71"/>
      <c r="AE1330" s="36"/>
      <c r="AF1330" s="201"/>
      <c r="AG1330" s="55"/>
      <c r="AH1330" s="141"/>
      <c r="AI1330" s="268" t="s">
        <v>7356</v>
      </c>
      <c r="AJ1330" s="53">
        <v>5</v>
      </c>
      <c r="AK1330" s="181" t="s">
        <v>7357</v>
      </c>
      <c r="AL1330" s="98">
        <f>ROUND(ROUND(P1327*Y1328,0)*$AD$1019-AJ1330,0)</f>
        <v>125</v>
      </c>
      <c r="AM1330" s="66"/>
    </row>
    <row r="1331" spans="1:39" ht="16.75" customHeight="1" x14ac:dyDescent="0.3">
      <c r="A1331" s="99">
        <v>33</v>
      </c>
      <c r="B1331" s="100" t="s">
        <v>6263</v>
      </c>
      <c r="C1331" s="192" t="s">
        <v>16407</v>
      </c>
      <c r="D1331" s="128"/>
      <c r="E1331" s="129"/>
      <c r="F1331" s="129"/>
      <c r="G1331" s="129"/>
      <c r="H1331" s="129"/>
      <c r="I1331" s="129"/>
      <c r="J1331" s="129"/>
      <c r="K1331" s="130"/>
      <c r="L1331" s="2"/>
      <c r="M1331" s="2"/>
      <c r="N1331" s="58"/>
      <c r="O1331" s="81"/>
      <c r="P1331" s="185"/>
      <c r="Q1331" s="2"/>
      <c r="R1331" s="2"/>
      <c r="S1331" s="44"/>
      <c r="T1331" s="45"/>
      <c r="U1331" s="2"/>
      <c r="V1331" s="2"/>
      <c r="W1331" s="2"/>
      <c r="X1331" s="2"/>
      <c r="Y1331" s="145"/>
      <c r="Z1331" s="71"/>
      <c r="AA1331" s="232"/>
      <c r="AB1331" s="72"/>
      <c r="AC1331" s="145"/>
      <c r="AD1331" s="71"/>
      <c r="AE1331" s="307" t="s">
        <v>12369</v>
      </c>
      <c r="AF1331" s="225" t="s">
        <v>7358</v>
      </c>
      <c r="AG1331" s="103" t="s">
        <v>7390</v>
      </c>
      <c r="AH1331" s="162">
        <v>0.7</v>
      </c>
      <c r="AI1331" s="269"/>
      <c r="AJ1331" s="136"/>
      <c r="AK1331" s="75"/>
      <c r="AL1331" s="105">
        <f>ROUND(ROUND(ROUND(P1327*Y1328,0)*$AD$1019,0)*AH1331-AJ1330,0)</f>
        <v>86</v>
      </c>
      <c r="AM1331" s="66"/>
    </row>
    <row r="1332" spans="1:39" ht="16.75" customHeight="1" x14ac:dyDescent="0.3">
      <c r="A1332" s="99">
        <v>33</v>
      </c>
      <c r="B1332" s="100" t="s">
        <v>6262</v>
      </c>
      <c r="C1332" s="192" t="s">
        <v>16406</v>
      </c>
      <c r="D1332" s="128"/>
      <c r="E1332" s="129"/>
      <c r="F1332" s="129"/>
      <c r="G1332" s="129"/>
      <c r="H1332" s="129"/>
      <c r="I1332" s="129"/>
      <c r="J1332" s="129"/>
      <c r="K1332" s="130"/>
      <c r="L1332" s="2"/>
      <c r="M1332" s="2"/>
      <c r="N1332" s="58"/>
      <c r="O1332" s="81"/>
      <c r="P1332" s="185"/>
      <c r="Q1332" s="2"/>
      <c r="R1332" s="2"/>
      <c r="S1332" s="44"/>
      <c r="T1332" s="43"/>
      <c r="U1332" s="8"/>
      <c r="V1332" s="8"/>
      <c r="W1332" s="8"/>
      <c r="X1332" s="8"/>
      <c r="Y1332" s="180"/>
      <c r="Z1332" s="73"/>
      <c r="AA1332" s="232"/>
      <c r="AB1332" s="72"/>
      <c r="AC1332" s="145"/>
      <c r="AD1332" s="71"/>
      <c r="AE1332" s="308"/>
      <c r="AF1332" s="225" t="s">
        <v>7391</v>
      </c>
      <c r="AG1332" s="103" t="s">
        <v>7390</v>
      </c>
      <c r="AH1332" s="162">
        <v>0.5</v>
      </c>
      <c r="AI1332" s="270"/>
      <c r="AJ1332" s="144"/>
      <c r="AK1332" s="150"/>
      <c r="AL1332" s="105">
        <f>ROUND(ROUND(ROUND(P1327*Y1328,0)*$AD$1019,0)*AH1332-AJ1330,0)</f>
        <v>60</v>
      </c>
      <c r="AM1332" s="66"/>
    </row>
    <row r="1333" spans="1:39" ht="16.75" customHeight="1" x14ac:dyDescent="0.3">
      <c r="A1333" s="11">
        <v>33</v>
      </c>
      <c r="B1333" s="14" t="s">
        <v>6261</v>
      </c>
      <c r="C1333" s="10" t="s">
        <v>16405</v>
      </c>
      <c r="D1333" s="45"/>
      <c r="E1333" s="2"/>
      <c r="F1333" s="2"/>
      <c r="G1333" s="2"/>
      <c r="H1333" s="2"/>
      <c r="I1333" s="2"/>
      <c r="J1333" s="2"/>
      <c r="K1333" s="44"/>
      <c r="L1333" s="2"/>
      <c r="M1333" s="2"/>
      <c r="N1333" s="58"/>
      <c r="O1333" s="81"/>
      <c r="P1333" s="185"/>
      <c r="Q1333" s="2"/>
      <c r="R1333" s="2"/>
      <c r="S1333" s="44"/>
      <c r="T1333" s="281" t="s">
        <v>13491</v>
      </c>
      <c r="U1333" s="282"/>
      <c r="V1333" s="282"/>
      <c r="W1333" s="282"/>
      <c r="X1333" s="2"/>
      <c r="Y1333" s="145"/>
      <c r="Z1333" s="71"/>
      <c r="AA1333" s="232"/>
      <c r="AB1333" s="72"/>
      <c r="AC1333" s="145"/>
      <c r="AD1333" s="71"/>
      <c r="AE1333" s="36"/>
      <c r="AF1333" s="194"/>
      <c r="AG1333" s="7"/>
      <c r="AH1333" s="7"/>
      <c r="AI1333" s="36"/>
      <c r="AJ1333" s="7"/>
      <c r="AK1333" s="37"/>
      <c r="AL1333" s="98">
        <f>ROUND(ROUND(P1327*Y1334,0)*$AD$1019,0)</f>
        <v>133</v>
      </c>
      <c r="AM1333" s="66"/>
    </row>
    <row r="1334" spans="1:39" ht="16.75" customHeight="1" x14ac:dyDescent="0.3">
      <c r="A1334" s="99">
        <v>33</v>
      </c>
      <c r="B1334" s="100" t="s">
        <v>6260</v>
      </c>
      <c r="C1334" s="192" t="s">
        <v>16404</v>
      </c>
      <c r="D1334" s="45"/>
      <c r="E1334" s="2"/>
      <c r="F1334" s="2"/>
      <c r="G1334" s="2"/>
      <c r="H1334" s="2"/>
      <c r="I1334" s="2"/>
      <c r="J1334" s="2"/>
      <c r="K1334" s="44"/>
      <c r="L1334" s="2"/>
      <c r="M1334" s="2"/>
      <c r="N1334" s="58"/>
      <c r="O1334" s="81"/>
      <c r="P1334" s="185"/>
      <c r="Q1334" s="2"/>
      <c r="R1334" s="2"/>
      <c r="S1334" s="44"/>
      <c r="T1334" s="284" t="s">
        <v>7405</v>
      </c>
      <c r="U1334" s="285"/>
      <c r="V1334" s="285"/>
      <c r="W1334" s="285"/>
      <c r="X1334" s="136" t="s">
        <v>7404</v>
      </c>
      <c r="Y1334" s="273">
        <v>0.95</v>
      </c>
      <c r="Z1334" s="274"/>
      <c r="AA1334" s="233"/>
      <c r="AB1334" s="156"/>
      <c r="AC1334" s="155"/>
      <c r="AD1334" s="157"/>
      <c r="AE1334" s="307" t="s">
        <v>12369</v>
      </c>
      <c r="AF1334" s="225" t="s">
        <v>7358</v>
      </c>
      <c r="AG1334" s="103" t="s">
        <v>7390</v>
      </c>
      <c r="AH1334" s="162">
        <v>0.7</v>
      </c>
      <c r="AI1334" s="162"/>
      <c r="AJ1334" s="162"/>
      <c r="AK1334" s="163"/>
      <c r="AL1334" s="105">
        <f>ROUND(ROUND(ROUND(P1327*Y1334,0)*$AD$1019,0)*AH1334,0)</f>
        <v>93</v>
      </c>
      <c r="AM1334" s="66"/>
    </row>
    <row r="1335" spans="1:39" ht="16.75" customHeight="1" x14ac:dyDescent="0.3">
      <c r="A1335" s="99">
        <v>33</v>
      </c>
      <c r="B1335" s="100" t="s">
        <v>6259</v>
      </c>
      <c r="C1335" s="192" t="s">
        <v>16403</v>
      </c>
      <c r="D1335" s="128"/>
      <c r="E1335" s="129"/>
      <c r="F1335" s="129"/>
      <c r="G1335" s="129"/>
      <c r="H1335" s="129"/>
      <c r="I1335" s="129"/>
      <c r="J1335" s="129"/>
      <c r="K1335" s="130"/>
      <c r="L1335" s="2"/>
      <c r="M1335" s="2"/>
      <c r="N1335" s="58"/>
      <c r="O1335" s="81"/>
      <c r="P1335" s="185"/>
      <c r="Q1335" s="2"/>
      <c r="R1335" s="2"/>
      <c r="S1335" s="44"/>
      <c r="T1335" s="284"/>
      <c r="U1335" s="285"/>
      <c r="V1335" s="285"/>
      <c r="W1335" s="285"/>
      <c r="X1335" s="2"/>
      <c r="Y1335" s="145"/>
      <c r="Z1335" s="71"/>
      <c r="AA1335" s="232"/>
      <c r="AB1335" s="72"/>
      <c r="AC1335" s="145"/>
      <c r="AD1335" s="71"/>
      <c r="AE1335" s="308"/>
      <c r="AF1335" s="225" t="s">
        <v>7391</v>
      </c>
      <c r="AG1335" s="103" t="s">
        <v>7390</v>
      </c>
      <c r="AH1335" s="162">
        <v>0.5</v>
      </c>
      <c r="AI1335" s="162"/>
      <c r="AJ1335" s="162"/>
      <c r="AK1335" s="163"/>
      <c r="AL1335" s="105">
        <f>ROUND(ROUND(ROUND(P1327*Y1334,0)*$AD$1019,0)*AH1335,0)</f>
        <v>67</v>
      </c>
      <c r="AM1335" s="66"/>
    </row>
    <row r="1336" spans="1:39" ht="16.75" customHeight="1" x14ac:dyDescent="0.3">
      <c r="A1336" s="11">
        <v>33</v>
      </c>
      <c r="B1336" s="14" t="s">
        <v>6258</v>
      </c>
      <c r="C1336" s="10" t="s">
        <v>16402</v>
      </c>
      <c r="D1336" s="128"/>
      <c r="E1336" s="129"/>
      <c r="F1336" s="129"/>
      <c r="G1336" s="129"/>
      <c r="H1336" s="129"/>
      <c r="I1336" s="129"/>
      <c r="J1336" s="129"/>
      <c r="K1336" s="130"/>
      <c r="L1336" s="2"/>
      <c r="M1336" s="2"/>
      <c r="N1336" s="58"/>
      <c r="O1336" s="81"/>
      <c r="P1336" s="185"/>
      <c r="Q1336" s="2"/>
      <c r="R1336" s="2"/>
      <c r="S1336" s="44"/>
      <c r="T1336" s="45"/>
      <c r="U1336" s="2"/>
      <c r="V1336" s="2"/>
      <c r="W1336" s="2"/>
      <c r="X1336" s="2"/>
      <c r="Y1336" s="145"/>
      <c r="Z1336" s="71"/>
      <c r="AA1336" s="232"/>
      <c r="AB1336" s="72"/>
      <c r="AC1336" s="145"/>
      <c r="AD1336" s="71"/>
      <c r="AE1336" s="36"/>
      <c r="AF1336" s="201"/>
      <c r="AG1336" s="55"/>
      <c r="AH1336" s="141"/>
      <c r="AI1336" s="268" t="s">
        <v>7356</v>
      </c>
      <c r="AJ1336" s="53">
        <v>5</v>
      </c>
      <c r="AK1336" s="181" t="s">
        <v>7357</v>
      </c>
      <c r="AL1336" s="98">
        <f>ROUND(ROUND(P1327*Y1334,0)*$AD$1019-AJ1336,0)</f>
        <v>128</v>
      </c>
      <c r="AM1336" s="66"/>
    </row>
    <row r="1337" spans="1:39" ht="16.75" customHeight="1" x14ac:dyDescent="0.3">
      <c r="A1337" s="99">
        <v>33</v>
      </c>
      <c r="B1337" s="100" t="s">
        <v>6257</v>
      </c>
      <c r="C1337" s="192" t="s">
        <v>16401</v>
      </c>
      <c r="D1337" s="128"/>
      <c r="E1337" s="129"/>
      <c r="F1337" s="129"/>
      <c r="G1337" s="129"/>
      <c r="H1337" s="129"/>
      <c r="I1337" s="129"/>
      <c r="J1337" s="129"/>
      <c r="K1337" s="130"/>
      <c r="L1337" s="2"/>
      <c r="M1337" s="2"/>
      <c r="N1337" s="58"/>
      <c r="O1337" s="81"/>
      <c r="P1337" s="185"/>
      <c r="Q1337" s="2"/>
      <c r="R1337" s="2"/>
      <c r="S1337" s="44"/>
      <c r="T1337" s="45"/>
      <c r="U1337" s="2"/>
      <c r="V1337" s="2"/>
      <c r="W1337" s="2"/>
      <c r="X1337" s="2"/>
      <c r="Y1337" s="145"/>
      <c r="Z1337" s="71"/>
      <c r="AA1337" s="232"/>
      <c r="AB1337" s="72"/>
      <c r="AC1337" s="145"/>
      <c r="AD1337" s="71"/>
      <c r="AE1337" s="307" t="s">
        <v>12369</v>
      </c>
      <c r="AF1337" s="225" t="s">
        <v>7358</v>
      </c>
      <c r="AG1337" s="103" t="s">
        <v>7390</v>
      </c>
      <c r="AH1337" s="162">
        <v>0.7</v>
      </c>
      <c r="AI1337" s="269"/>
      <c r="AJ1337" s="136"/>
      <c r="AK1337" s="75"/>
      <c r="AL1337" s="105">
        <f>ROUND(ROUND(ROUND(P1327*Y1334,0)*$AD$1019,0)*AH1337-AJ1336,0)</f>
        <v>88</v>
      </c>
      <c r="AM1337" s="66"/>
    </row>
    <row r="1338" spans="1:39" ht="16.75" customHeight="1" x14ac:dyDescent="0.3">
      <c r="A1338" s="99">
        <v>33</v>
      </c>
      <c r="B1338" s="100" t="s">
        <v>6256</v>
      </c>
      <c r="C1338" s="192" t="s">
        <v>16400</v>
      </c>
      <c r="D1338" s="128"/>
      <c r="E1338" s="129"/>
      <c r="F1338" s="129"/>
      <c r="G1338" s="129"/>
      <c r="H1338" s="129"/>
      <c r="I1338" s="129"/>
      <c r="J1338" s="129"/>
      <c r="K1338" s="130"/>
      <c r="L1338" s="2"/>
      <c r="M1338" s="2"/>
      <c r="N1338" s="58"/>
      <c r="O1338" s="81"/>
      <c r="P1338" s="185"/>
      <c r="Q1338" s="2"/>
      <c r="R1338" s="2"/>
      <c r="S1338" s="44"/>
      <c r="T1338" s="43"/>
      <c r="U1338" s="8"/>
      <c r="V1338" s="8"/>
      <c r="W1338" s="8"/>
      <c r="X1338" s="8"/>
      <c r="Y1338" s="180"/>
      <c r="Z1338" s="73"/>
      <c r="AA1338" s="232"/>
      <c r="AB1338" s="72"/>
      <c r="AC1338" s="145"/>
      <c r="AD1338" s="71"/>
      <c r="AE1338" s="308"/>
      <c r="AF1338" s="225" t="s">
        <v>7391</v>
      </c>
      <c r="AG1338" s="103" t="s">
        <v>7390</v>
      </c>
      <c r="AH1338" s="162">
        <v>0.5</v>
      </c>
      <c r="AI1338" s="270"/>
      <c r="AJ1338" s="144"/>
      <c r="AK1338" s="150"/>
      <c r="AL1338" s="105">
        <f>ROUND(ROUND(ROUND(P1327*Y1334,0)*$AD$1019,0)*AH1338-AJ1336,0)</f>
        <v>62</v>
      </c>
      <c r="AM1338" s="66"/>
    </row>
    <row r="1339" spans="1:39" ht="16.75" customHeight="1" x14ac:dyDescent="0.3">
      <c r="A1339" s="11">
        <v>33</v>
      </c>
      <c r="B1339" s="14" t="s">
        <v>6255</v>
      </c>
      <c r="C1339" s="10" t="s">
        <v>16399</v>
      </c>
      <c r="D1339" s="45"/>
      <c r="E1339" s="2"/>
      <c r="F1339" s="2"/>
      <c r="G1339" s="2"/>
      <c r="H1339" s="2"/>
      <c r="I1339" s="2"/>
      <c r="J1339" s="2"/>
      <c r="K1339" s="44"/>
      <c r="L1339" s="281" t="s">
        <v>12841</v>
      </c>
      <c r="M1339" s="282"/>
      <c r="N1339" s="282"/>
      <c r="O1339" s="283"/>
      <c r="P1339" s="167" t="s">
        <v>7461</v>
      </c>
      <c r="Q1339" s="36"/>
      <c r="R1339" s="36"/>
      <c r="S1339" s="50"/>
      <c r="T1339" s="49"/>
      <c r="U1339" s="36"/>
      <c r="V1339" s="36"/>
      <c r="W1339" s="36"/>
      <c r="X1339" s="36"/>
      <c r="Y1339" s="217"/>
      <c r="Z1339" s="50"/>
      <c r="AA1339" s="12"/>
      <c r="AB1339" s="45"/>
      <c r="AC1339" s="2"/>
      <c r="AD1339" s="44"/>
      <c r="AE1339" s="36"/>
      <c r="AF1339" s="53"/>
      <c r="AG1339" s="36"/>
      <c r="AH1339" s="36"/>
      <c r="AI1339" s="36"/>
      <c r="AJ1339" s="36"/>
      <c r="AK1339" s="50"/>
      <c r="AL1339" s="98">
        <f>ROUND(P1345*$AD$1019,0)</f>
        <v>470</v>
      </c>
      <c r="AM1339" s="22" t="s">
        <v>7631</v>
      </c>
    </row>
    <row r="1340" spans="1:39" ht="16.75" customHeight="1" x14ac:dyDescent="0.3">
      <c r="A1340" s="99">
        <v>33</v>
      </c>
      <c r="B1340" s="100" t="s">
        <v>6254</v>
      </c>
      <c r="C1340" s="192" t="s">
        <v>16398</v>
      </c>
      <c r="D1340" s="284"/>
      <c r="E1340" s="285"/>
      <c r="F1340" s="285"/>
      <c r="G1340" s="285"/>
      <c r="H1340" s="129"/>
      <c r="I1340" s="129"/>
      <c r="J1340" s="129"/>
      <c r="K1340" s="130"/>
      <c r="L1340" s="284"/>
      <c r="M1340" s="285"/>
      <c r="N1340" s="285"/>
      <c r="O1340" s="286"/>
      <c r="P1340" s="185"/>
      <c r="Q1340" s="2"/>
      <c r="R1340" s="2"/>
      <c r="S1340" s="44"/>
      <c r="T1340" s="45"/>
      <c r="U1340" s="2"/>
      <c r="V1340" s="2"/>
      <c r="W1340" s="2"/>
      <c r="X1340" s="2"/>
      <c r="Y1340" s="145"/>
      <c r="Z1340" s="71"/>
      <c r="AA1340" s="232"/>
      <c r="AB1340" s="72"/>
      <c r="AC1340" s="145"/>
      <c r="AD1340" s="71"/>
      <c r="AE1340" s="307" t="s">
        <v>12369</v>
      </c>
      <c r="AF1340" s="225" t="s">
        <v>7358</v>
      </c>
      <c r="AG1340" s="103" t="s">
        <v>7390</v>
      </c>
      <c r="AH1340" s="162">
        <v>0.7</v>
      </c>
      <c r="AI1340" s="162"/>
      <c r="AJ1340" s="162"/>
      <c r="AK1340" s="163"/>
      <c r="AL1340" s="105">
        <f>ROUND(ROUND(P1345*$AD$1019,0)*AH1340,0)</f>
        <v>329</v>
      </c>
      <c r="AM1340" s="66"/>
    </row>
    <row r="1341" spans="1:39" ht="16.75" customHeight="1" x14ac:dyDescent="0.3">
      <c r="A1341" s="99">
        <v>33</v>
      </c>
      <c r="B1341" s="100" t="s">
        <v>6253</v>
      </c>
      <c r="C1341" s="192" t="s">
        <v>16397</v>
      </c>
      <c r="D1341" s="284"/>
      <c r="E1341" s="285"/>
      <c r="F1341" s="285"/>
      <c r="G1341" s="285"/>
      <c r="H1341" s="129"/>
      <c r="I1341" s="129"/>
      <c r="J1341" s="129"/>
      <c r="K1341" s="130"/>
      <c r="L1341" s="284"/>
      <c r="M1341" s="285"/>
      <c r="N1341" s="285"/>
      <c r="O1341" s="286"/>
      <c r="P1341" s="185"/>
      <c r="Q1341" s="2"/>
      <c r="R1341" s="2"/>
      <c r="S1341" s="44"/>
      <c r="T1341" s="45"/>
      <c r="U1341" s="2"/>
      <c r="V1341" s="2"/>
      <c r="W1341" s="2"/>
      <c r="X1341" s="2"/>
      <c r="Y1341" s="145"/>
      <c r="Z1341" s="71"/>
      <c r="AA1341" s="232"/>
      <c r="AB1341" s="72"/>
      <c r="AC1341" s="145"/>
      <c r="AD1341" s="71"/>
      <c r="AE1341" s="308"/>
      <c r="AF1341" s="225" t="s">
        <v>7391</v>
      </c>
      <c r="AG1341" s="103" t="s">
        <v>7390</v>
      </c>
      <c r="AH1341" s="162">
        <v>0.5</v>
      </c>
      <c r="AI1341" s="162"/>
      <c r="AJ1341" s="162"/>
      <c r="AK1341" s="163"/>
      <c r="AL1341" s="105">
        <f>ROUND(ROUND(P1345*$AD$1019,0)*AH1341,0)</f>
        <v>235</v>
      </c>
      <c r="AM1341" s="66"/>
    </row>
    <row r="1342" spans="1:39" ht="16.75" customHeight="1" x14ac:dyDescent="0.3">
      <c r="A1342" s="11">
        <v>33</v>
      </c>
      <c r="B1342" s="14" t="s">
        <v>6252</v>
      </c>
      <c r="C1342" s="10" t="s">
        <v>16396</v>
      </c>
      <c r="D1342" s="284"/>
      <c r="E1342" s="285"/>
      <c r="F1342" s="285"/>
      <c r="G1342" s="285"/>
      <c r="H1342" s="129"/>
      <c r="I1342" s="129"/>
      <c r="J1342" s="129"/>
      <c r="K1342" s="130"/>
      <c r="L1342" s="129"/>
      <c r="M1342" s="199"/>
      <c r="N1342" s="199"/>
      <c r="O1342" s="197"/>
      <c r="P1342" s="185"/>
      <c r="Q1342" s="2"/>
      <c r="R1342" s="2"/>
      <c r="S1342" s="44"/>
      <c r="T1342" s="45"/>
      <c r="U1342" s="2"/>
      <c r="V1342" s="2"/>
      <c r="W1342" s="2"/>
      <c r="X1342" s="2"/>
      <c r="Y1342" s="145"/>
      <c r="Z1342" s="71"/>
      <c r="AA1342" s="232"/>
      <c r="AB1342" s="72"/>
      <c r="AC1342" s="145"/>
      <c r="AD1342" s="71"/>
      <c r="AE1342" s="36"/>
      <c r="AF1342" s="201"/>
      <c r="AG1342" s="55"/>
      <c r="AH1342" s="141"/>
      <c r="AI1342" s="268" t="s">
        <v>7356</v>
      </c>
      <c r="AJ1342" s="53">
        <v>5</v>
      </c>
      <c r="AK1342" s="181" t="s">
        <v>7357</v>
      </c>
      <c r="AL1342" s="98">
        <f>ROUND(P1345*$AD$1019-AJ1342,0)</f>
        <v>465</v>
      </c>
      <c r="AM1342" s="66"/>
    </row>
    <row r="1343" spans="1:39" ht="16.75" customHeight="1" x14ac:dyDescent="0.3">
      <c r="A1343" s="99">
        <v>33</v>
      </c>
      <c r="B1343" s="100" t="s">
        <v>6251</v>
      </c>
      <c r="C1343" s="192" t="s">
        <v>16395</v>
      </c>
      <c r="D1343" s="284"/>
      <c r="E1343" s="285"/>
      <c r="F1343" s="285"/>
      <c r="G1343" s="285"/>
      <c r="H1343" s="129"/>
      <c r="I1343" s="129"/>
      <c r="J1343" s="129"/>
      <c r="K1343" s="130"/>
      <c r="L1343" s="129"/>
      <c r="M1343" s="199"/>
      <c r="N1343" s="199"/>
      <c r="O1343" s="197"/>
      <c r="P1343" s="185"/>
      <c r="Q1343" s="2"/>
      <c r="R1343" s="2"/>
      <c r="S1343" s="44"/>
      <c r="T1343" s="45"/>
      <c r="U1343" s="2"/>
      <c r="V1343" s="2"/>
      <c r="W1343" s="2"/>
      <c r="X1343" s="2"/>
      <c r="Y1343" s="145"/>
      <c r="Z1343" s="71"/>
      <c r="AA1343" s="232"/>
      <c r="AB1343" s="72"/>
      <c r="AC1343" s="145"/>
      <c r="AD1343" s="71"/>
      <c r="AE1343" s="307" t="s">
        <v>12369</v>
      </c>
      <c r="AF1343" s="225" t="s">
        <v>7358</v>
      </c>
      <c r="AG1343" s="103" t="s">
        <v>7390</v>
      </c>
      <c r="AH1343" s="162">
        <v>0.7</v>
      </c>
      <c r="AI1343" s="269"/>
      <c r="AJ1343" s="136"/>
      <c r="AK1343" s="75"/>
      <c r="AL1343" s="105">
        <f>ROUND(ROUND(P1345*$AD$1019,0)*AH1343-AJ1342,0)</f>
        <v>324</v>
      </c>
      <c r="AM1343" s="66"/>
    </row>
    <row r="1344" spans="1:39" ht="16.75" customHeight="1" x14ac:dyDescent="0.3">
      <c r="A1344" s="99">
        <v>33</v>
      </c>
      <c r="B1344" s="100" t="s">
        <v>6250</v>
      </c>
      <c r="C1344" s="192" t="s">
        <v>16394</v>
      </c>
      <c r="D1344" s="284"/>
      <c r="E1344" s="285"/>
      <c r="F1344" s="285"/>
      <c r="G1344" s="285"/>
      <c r="H1344" s="129"/>
      <c r="I1344" s="129"/>
      <c r="J1344" s="129"/>
      <c r="K1344" s="130"/>
      <c r="L1344" s="129"/>
      <c r="M1344" s="199"/>
      <c r="N1344" s="199"/>
      <c r="O1344" s="197"/>
      <c r="P1344" s="185"/>
      <c r="Q1344" s="2"/>
      <c r="R1344" s="2"/>
      <c r="S1344" s="44"/>
      <c r="T1344" s="45"/>
      <c r="U1344" s="2"/>
      <c r="V1344" s="2"/>
      <c r="W1344" s="2"/>
      <c r="X1344" s="2"/>
      <c r="Y1344" s="145"/>
      <c r="Z1344" s="71"/>
      <c r="AA1344" s="232"/>
      <c r="AB1344" s="72"/>
      <c r="AC1344" s="145"/>
      <c r="AD1344" s="71"/>
      <c r="AE1344" s="308"/>
      <c r="AF1344" s="225" t="s">
        <v>7391</v>
      </c>
      <c r="AG1344" s="103" t="s">
        <v>7390</v>
      </c>
      <c r="AH1344" s="162">
        <v>0.5</v>
      </c>
      <c r="AI1344" s="270"/>
      <c r="AJ1344" s="144"/>
      <c r="AK1344" s="150"/>
      <c r="AL1344" s="105">
        <f>ROUND(ROUND(P1345*$AD$1019,0)*AH1344-AJ1342,0)</f>
        <v>230</v>
      </c>
      <c r="AM1344" s="66"/>
    </row>
    <row r="1345" spans="1:39" ht="16.75" customHeight="1" x14ac:dyDescent="0.3">
      <c r="A1345" s="11">
        <v>33</v>
      </c>
      <c r="B1345" s="14" t="s">
        <v>6249</v>
      </c>
      <c r="C1345" s="10" t="s">
        <v>16393</v>
      </c>
      <c r="D1345" s="284"/>
      <c r="E1345" s="285"/>
      <c r="F1345" s="285"/>
      <c r="G1345" s="285"/>
      <c r="H1345" s="129"/>
      <c r="I1345" s="129"/>
      <c r="J1345" s="129"/>
      <c r="K1345" s="130"/>
      <c r="L1345" s="199"/>
      <c r="M1345" s="199"/>
      <c r="N1345" s="199"/>
      <c r="O1345" s="197"/>
      <c r="P1345" s="271">
        <f>'21共同生活援助（日中支援型）'!P625</f>
        <v>939</v>
      </c>
      <c r="Q1345" s="272"/>
      <c r="R1345" s="2" t="s">
        <v>7388</v>
      </c>
      <c r="S1345" s="44"/>
      <c r="T1345" s="281" t="s">
        <v>7380</v>
      </c>
      <c r="U1345" s="282"/>
      <c r="V1345" s="282"/>
      <c r="W1345" s="282"/>
      <c r="X1345" s="36"/>
      <c r="Y1345" s="217"/>
      <c r="Z1345" s="74"/>
      <c r="AA1345" s="232"/>
      <c r="AB1345" s="72"/>
      <c r="AC1345" s="145"/>
      <c r="AD1345" s="71"/>
      <c r="AE1345" s="36"/>
      <c r="AF1345" s="135"/>
      <c r="AG1345" s="7"/>
      <c r="AH1345" s="7"/>
      <c r="AI1345" s="36"/>
      <c r="AJ1345" s="7"/>
      <c r="AK1345" s="37"/>
      <c r="AL1345" s="98">
        <f>ROUND(ROUND(P1345*Y1346,0)*$AD$1019,0)</f>
        <v>437</v>
      </c>
      <c r="AM1345" s="66"/>
    </row>
    <row r="1346" spans="1:39" ht="16.75" customHeight="1" x14ac:dyDescent="0.3">
      <c r="A1346" s="99">
        <v>33</v>
      </c>
      <c r="B1346" s="100" t="s">
        <v>6248</v>
      </c>
      <c r="C1346" s="192" t="s">
        <v>16392</v>
      </c>
      <c r="D1346" s="284"/>
      <c r="E1346" s="285"/>
      <c r="F1346" s="285"/>
      <c r="G1346" s="285"/>
      <c r="H1346" s="129"/>
      <c r="I1346" s="129"/>
      <c r="J1346" s="129"/>
      <c r="K1346" s="130"/>
      <c r="L1346" s="2"/>
      <c r="M1346" s="2"/>
      <c r="N1346" s="58"/>
      <c r="O1346" s="81"/>
      <c r="P1346" s="72"/>
      <c r="Q1346" s="145"/>
      <c r="R1346" s="2"/>
      <c r="S1346" s="44"/>
      <c r="T1346" s="284"/>
      <c r="U1346" s="285"/>
      <c r="V1346" s="285"/>
      <c r="W1346" s="285"/>
      <c r="X1346" s="136" t="s">
        <v>16391</v>
      </c>
      <c r="Y1346" s="273">
        <v>0.93</v>
      </c>
      <c r="Z1346" s="274"/>
      <c r="AA1346" s="233"/>
      <c r="AB1346" s="156"/>
      <c r="AC1346" s="155"/>
      <c r="AD1346" s="157"/>
      <c r="AE1346" s="307" t="s">
        <v>15633</v>
      </c>
      <c r="AF1346" s="225" t="s">
        <v>15672</v>
      </c>
      <c r="AG1346" s="103" t="s">
        <v>15671</v>
      </c>
      <c r="AH1346" s="162">
        <v>0.7</v>
      </c>
      <c r="AI1346" s="162"/>
      <c r="AJ1346" s="162"/>
      <c r="AK1346" s="163"/>
      <c r="AL1346" s="105">
        <f>ROUND(ROUND(ROUND(P1345*Y1346,0)*$AD$1019,0)*AH1346,0)</f>
        <v>306</v>
      </c>
      <c r="AM1346" s="66"/>
    </row>
    <row r="1347" spans="1:39" ht="16.75" customHeight="1" x14ac:dyDescent="0.3">
      <c r="A1347" s="99">
        <v>33</v>
      </c>
      <c r="B1347" s="100" t="s">
        <v>6247</v>
      </c>
      <c r="C1347" s="192" t="s">
        <v>16390</v>
      </c>
      <c r="D1347" s="128"/>
      <c r="E1347" s="129"/>
      <c r="F1347" s="129"/>
      <c r="G1347" s="129"/>
      <c r="H1347" s="129"/>
      <c r="I1347" s="129"/>
      <c r="J1347" s="129"/>
      <c r="K1347" s="130"/>
      <c r="L1347" s="2"/>
      <c r="M1347" s="2"/>
      <c r="N1347" s="58"/>
      <c r="O1347" s="81"/>
      <c r="P1347" s="185"/>
      <c r="Q1347" s="2"/>
      <c r="R1347" s="2"/>
      <c r="S1347" s="44"/>
      <c r="T1347" s="284"/>
      <c r="U1347" s="285"/>
      <c r="V1347" s="285"/>
      <c r="W1347" s="285"/>
      <c r="X1347" s="2"/>
      <c r="Y1347" s="145"/>
      <c r="Z1347" s="71"/>
      <c r="AA1347" s="232"/>
      <c r="AB1347" s="72"/>
      <c r="AC1347" s="145"/>
      <c r="AD1347" s="71"/>
      <c r="AE1347" s="308"/>
      <c r="AF1347" s="225" t="s">
        <v>15675</v>
      </c>
      <c r="AG1347" s="103" t="s">
        <v>15671</v>
      </c>
      <c r="AH1347" s="162">
        <v>0.5</v>
      </c>
      <c r="AI1347" s="162"/>
      <c r="AJ1347" s="162"/>
      <c r="AK1347" s="163"/>
      <c r="AL1347" s="105">
        <f>ROUND(ROUND(ROUND(P1345*Y1346,0)*$AD$1019,0)*AH1347,0)</f>
        <v>219</v>
      </c>
      <c r="AM1347" s="66"/>
    </row>
    <row r="1348" spans="1:39" ht="16.75" customHeight="1" x14ac:dyDescent="0.3">
      <c r="A1348" s="11">
        <v>33</v>
      </c>
      <c r="B1348" s="14" t="s">
        <v>6246</v>
      </c>
      <c r="C1348" s="10" t="s">
        <v>16389</v>
      </c>
      <c r="D1348" s="128"/>
      <c r="E1348" s="129"/>
      <c r="F1348" s="129"/>
      <c r="G1348" s="129"/>
      <c r="H1348" s="129"/>
      <c r="I1348" s="129"/>
      <c r="J1348" s="129"/>
      <c r="K1348" s="130"/>
      <c r="L1348" s="2"/>
      <c r="M1348" s="2"/>
      <c r="N1348" s="58"/>
      <c r="O1348" s="81"/>
      <c r="P1348" s="185"/>
      <c r="Q1348" s="2"/>
      <c r="R1348" s="2"/>
      <c r="S1348" s="44"/>
      <c r="T1348" s="45"/>
      <c r="U1348" s="2"/>
      <c r="V1348" s="2"/>
      <c r="W1348" s="2"/>
      <c r="X1348" s="2"/>
      <c r="Y1348" s="145"/>
      <c r="Z1348" s="71"/>
      <c r="AA1348" s="232"/>
      <c r="AB1348" s="72"/>
      <c r="AC1348" s="145"/>
      <c r="AD1348" s="71"/>
      <c r="AE1348" s="36"/>
      <c r="AF1348" s="201"/>
      <c r="AG1348" s="55"/>
      <c r="AH1348" s="141"/>
      <c r="AI1348" s="268" t="s">
        <v>7356</v>
      </c>
      <c r="AJ1348" s="53">
        <v>5</v>
      </c>
      <c r="AK1348" s="181" t="s">
        <v>7357</v>
      </c>
      <c r="AL1348" s="98">
        <f>ROUND(ROUND(P1345*Y1346,0)*$AD$1019-AJ1348,0)</f>
        <v>432</v>
      </c>
      <c r="AM1348" s="66"/>
    </row>
    <row r="1349" spans="1:39" ht="16.75" customHeight="1" x14ac:dyDescent="0.3">
      <c r="A1349" s="99">
        <v>33</v>
      </c>
      <c r="B1349" s="100" t="s">
        <v>6245</v>
      </c>
      <c r="C1349" s="192" t="s">
        <v>16388</v>
      </c>
      <c r="D1349" s="128"/>
      <c r="E1349" s="129"/>
      <c r="F1349" s="129"/>
      <c r="G1349" s="129"/>
      <c r="H1349" s="129"/>
      <c r="I1349" s="129"/>
      <c r="J1349" s="129"/>
      <c r="K1349" s="130"/>
      <c r="L1349" s="2"/>
      <c r="M1349" s="2"/>
      <c r="N1349" s="58"/>
      <c r="O1349" s="81"/>
      <c r="P1349" s="185"/>
      <c r="Q1349" s="2"/>
      <c r="R1349" s="2"/>
      <c r="S1349" s="44"/>
      <c r="T1349" s="45"/>
      <c r="U1349" s="2"/>
      <c r="V1349" s="2"/>
      <c r="W1349" s="2"/>
      <c r="X1349" s="2"/>
      <c r="Y1349" s="145"/>
      <c r="Z1349" s="71"/>
      <c r="AA1349" s="232"/>
      <c r="AB1349" s="72"/>
      <c r="AC1349" s="145"/>
      <c r="AD1349" s="71"/>
      <c r="AE1349" s="307" t="s">
        <v>15633</v>
      </c>
      <c r="AF1349" s="225" t="s">
        <v>15672</v>
      </c>
      <c r="AG1349" s="103" t="s">
        <v>15671</v>
      </c>
      <c r="AH1349" s="162">
        <v>0.7</v>
      </c>
      <c r="AI1349" s="269"/>
      <c r="AJ1349" s="136"/>
      <c r="AK1349" s="75"/>
      <c r="AL1349" s="105">
        <f>ROUND(ROUND(ROUND(P1345*Y1346,0)*$AD$1019,0)*AH1349-AJ1348,0)</f>
        <v>301</v>
      </c>
      <c r="AM1349" s="66"/>
    </row>
    <row r="1350" spans="1:39" ht="16.75" customHeight="1" x14ac:dyDescent="0.3">
      <c r="A1350" s="99">
        <v>33</v>
      </c>
      <c r="B1350" s="100" t="s">
        <v>6244</v>
      </c>
      <c r="C1350" s="192" t="s">
        <v>16387</v>
      </c>
      <c r="D1350" s="128"/>
      <c r="E1350" s="129"/>
      <c r="F1350" s="129"/>
      <c r="G1350" s="129"/>
      <c r="H1350" s="129"/>
      <c r="I1350" s="129"/>
      <c r="J1350" s="129"/>
      <c r="K1350" s="130"/>
      <c r="L1350" s="2"/>
      <c r="M1350" s="2"/>
      <c r="N1350" s="58"/>
      <c r="O1350" s="81"/>
      <c r="P1350" s="185"/>
      <c r="Q1350" s="2"/>
      <c r="R1350" s="2"/>
      <c r="S1350" s="44"/>
      <c r="T1350" s="43"/>
      <c r="U1350" s="8"/>
      <c r="V1350" s="8"/>
      <c r="W1350" s="8"/>
      <c r="X1350" s="8"/>
      <c r="Y1350" s="180"/>
      <c r="Z1350" s="73"/>
      <c r="AA1350" s="232"/>
      <c r="AB1350" s="72"/>
      <c r="AC1350" s="145"/>
      <c r="AD1350" s="71"/>
      <c r="AE1350" s="308"/>
      <c r="AF1350" s="225" t="s">
        <v>15675</v>
      </c>
      <c r="AG1350" s="103" t="s">
        <v>15671</v>
      </c>
      <c r="AH1350" s="162">
        <v>0.5</v>
      </c>
      <c r="AI1350" s="270"/>
      <c r="AJ1350" s="144"/>
      <c r="AK1350" s="150"/>
      <c r="AL1350" s="105">
        <f>ROUND(ROUND(ROUND(P1345*Y1346,0)*$AD$1019,0)*AH1350-AJ1348,0)</f>
        <v>214</v>
      </c>
      <c r="AM1350" s="66"/>
    </row>
    <row r="1351" spans="1:39" ht="16.75" customHeight="1" x14ac:dyDescent="0.3">
      <c r="A1351" s="11">
        <v>33</v>
      </c>
      <c r="B1351" s="14" t="s">
        <v>6243</v>
      </c>
      <c r="C1351" s="10" t="s">
        <v>16386</v>
      </c>
      <c r="D1351" s="45"/>
      <c r="E1351" s="2"/>
      <c r="F1351" s="2"/>
      <c r="G1351" s="2"/>
      <c r="H1351" s="2"/>
      <c r="I1351" s="2"/>
      <c r="J1351" s="2"/>
      <c r="K1351" s="44"/>
      <c r="L1351" s="2"/>
      <c r="M1351" s="2"/>
      <c r="N1351" s="58"/>
      <c r="O1351" s="81"/>
      <c r="P1351" s="185"/>
      <c r="Q1351" s="2"/>
      <c r="R1351" s="2"/>
      <c r="S1351" s="44"/>
      <c r="T1351" s="281" t="s">
        <v>13491</v>
      </c>
      <c r="U1351" s="282"/>
      <c r="V1351" s="282"/>
      <c r="W1351" s="282"/>
      <c r="X1351" s="2"/>
      <c r="Y1351" s="145"/>
      <c r="Z1351" s="71"/>
      <c r="AA1351" s="232"/>
      <c r="AB1351" s="72"/>
      <c r="AC1351" s="145"/>
      <c r="AD1351" s="71"/>
      <c r="AE1351" s="36"/>
      <c r="AF1351" s="194"/>
      <c r="AG1351" s="7"/>
      <c r="AH1351" s="7"/>
      <c r="AI1351" s="36"/>
      <c r="AJ1351" s="7"/>
      <c r="AK1351" s="37"/>
      <c r="AL1351" s="98">
        <f>ROUND(ROUND(P1345*Y1352,0)*$AD$1019,0)</f>
        <v>446</v>
      </c>
      <c r="AM1351" s="66"/>
    </row>
    <row r="1352" spans="1:39" ht="16.75" customHeight="1" x14ac:dyDescent="0.3">
      <c r="A1352" s="99">
        <v>33</v>
      </c>
      <c r="B1352" s="100" t="s">
        <v>6242</v>
      </c>
      <c r="C1352" s="192" t="s">
        <v>16385</v>
      </c>
      <c r="D1352" s="45"/>
      <c r="E1352" s="2"/>
      <c r="F1352" s="2"/>
      <c r="G1352" s="2"/>
      <c r="H1352" s="2"/>
      <c r="I1352" s="2"/>
      <c r="J1352" s="2"/>
      <c r="K1352" s="44"/>
      <c r="L1352" s="2"/>
      <c r="M1352" s="2"/>
      <c r="N1352" s="58"/>
      <c r="O1352" s="81"/>
      <c r="P1352" s="185"/>
      <c r="Q1352" s="2"/>
      <c r="R1352" s="2"/>
      <c r="S1352" s="44"/>
      <c r="T1352" s="284" t="s">
        <v>7405</v>
      </c>
      <c r="U1352" s="285"/>
      <c r="V1352" s="285"/>
      <c r="W1352" s="285"/>
      <c r="X1352" s="136" t="s">
        <v>7404</v>
      </c>
      <c r="Y1352" s="273">
        <v>0.95</v>
      </c>
      <c r="Z1352" s="274"/>
      <c r="AA1352" s="233"/>
      <c r="AB1352" s="156"/>
      <c r="AC1352" s="155"/>
      <c r="AD1352" s="157"/>
      <c r="AE1352" s="307" t="s">
        <v>12369</v>
      </c>
      <c r="AF1352" s="225" t="s">
        <v>7358</v>
      </c>
      <c r="AG1352" s="103" t="s">
        <v>7390</v>
      </c>
      <c r="AH1352" s="162">
        <v>0.7</v>
      </c>
      <c r="AI1352" s="162"/>
      <c r="AJ1352" s="162"/>
      <c r="AK1352" s="163"/>
      <c r="AL1352" s="105">
        <f>ROUND(ROUND(ROUND(P1345*Y1352,0)*$AD$1019,0)*AH1352,0)</f>
        <v>312</v>
      </c>
      <c r="AM1352" s="66"/>
    </row>
    <row r="1353" spans="1:39" ht="16.75" customHeight="1" x14ac:dyDescent="0.3">
      <c r="A1353" s="99">
        <v>33</v>
      </c>
      <c r="B1353" s="100" t="s">
        <v>6241</v>
      </c>
      <c r="C1353" s="192" t="s">
        <v>16384</v>
      </c>
      <c r="D1353" s="128"/>
      <c r="E1353" s="129"/>
      <c r="F1353" s="129"/>
      <c r="G1353" s="129"/>
      <c r="H1353" s="129"/>
      <c r="I1353" s="129"/>
      <c r="J1353" s="129"/>
      <c r="K1353" s="130"/>
      <c r="L1353" s="2"/>
      <c r="M1353" s="2"/>
      <c r="N1353" s="58"/>
      <c r="O1353" s="81"/>
      <c r="P1353" s="185"/>
      <c r="Q1353" s="2"/>
      <c r="R1353" s="2"/>
      <c r="S1353" s="44"/>
      <c r="T1353" s="284"/>
      <c r="U1353" s="285"/>
      <c r="V1353" s="285"/>
      <c r="W1353" s="285"/>
      <c r="X1353" s="2"/>
      <c r="Y1353" s="145"/>
      <c r="Z1353" s="71"/>
      <c r="AA1353" s="232"/>
      <c r="AB1353" s="72"/>
      <c r="AC1353" s="145"/>
      <c r="AD1353" s="71"/>
      <c r="AE1353" s="308"/>
      <c r="AF1353" s="225" t="s">
        <v>7391</v>
      </c>
      <c r="AG1353" s="103" t="s">
        <v>7390</v>
      </c>
      <c r="AH1353" s="162">
        <v>0.5</v>
      </c>
      <c r="AI1353" s="162"/>
      <c r="AJ1353" s="162"/>
      <c r="AK1353" s="163"/>
      <c r="AL1353" s="105">
        <f>ROUND(ROUND(ROUND(P1345*Y1352,0)*$AD$1019,0)*AH1353,0)</f>
        <v>223</v>
      </c>
      <c r="AM1353" s="66"/>
    </row>
    <row r="1354" spans="1:39" ht="16.75" customHeight="1" x14ac:dyDescent="0.3">
      <c r="A1354" s="11">
        <v>33</v>
      </c>
      <c r="B1354" s="14" t="s">
        <v>6240</v>
      </c>
      <c r="C1354" s="10" t="s">
        <v>16383</v>
      </c>
      <c r="D1354" s="128"/>
      <c r="E1354" s="129"/>
      <c r="F1354" s="129"/>
      <c r="G1354" s="129"/>
      <c r="H1354" s="129"/>
      <c r="I1354" s="129"/>
      <c r="J1354" s="129"/>
      <c r="K1354" s="130"/>
      <c r="L1354" s="2"/>
      <c r="M1354" s="2"/>
      <c r="N1354" s="58"/>
      <c r="O1354" s="81"/>
      <c r="P1354" s="185"/>
      <c r="Q1354" s="2"/>
      <c r="R1354" s="2"/>
      <c r="S1354" s="44"/>
      <c r="T1354" s="45"/>
      <c r="U1354" s="2"/>
      <c r="V1354" s="2"/>
      <c r="W1354" s="2"/>
      <c r="X1354" s="2"/>
      <c r="Y1354" s="145"/>
      <c r="Z1354" s="71"/>
      <c r="AA1354" s="232"/>
      <c r="AB1354" s="72"/>
      <c r="AC1354" s="145"/>
      <c r="AD1354" s="71"/>
      <c r="AE1354" s="36"/>
      <c r="AF1354" s="201"/>
      <c r="AG1354" s="55"/>
      <c r="AH1354" s="141"/>
      <c r="AI1354" s="268" t="s">
        <v>7356</v>
      </c>
      <c r="AJ1354" s="53">
        <v>5</v>
      </c>
      <c r="AK1354" s="181" t="s">
        <v>7357</v>
      </c>
      <c r="AL1354" s="98">
        <f>ROUND(ROUND(P1345*Y1352,0)*$AD$1019-AJ1354,0)</f>
        <v>441</v>
      </c>
      <c r="AM1354" s="66"/>
    </row>
    <row r="1355" spans="1:39" ht="16.75" customHeight="1" x14ac:dyDescent="0.3">
      <c r="A1355" s="99">
        <v>33</v>
      </c>
      <c r="B1355" s="100" t="s">
        <v>6239</v>
      </c>
      <c r="C1355" s="192" t="s">
        <v>16382</v>
      </c>
      <c r="D1355" s="128"/>
      <c r="E1355" s="129"/>
      <c r="F1355" s="129"/>
      <c r="G1355" s="129"/>
      <c r="H1355" s="129"/>
      <c r="I1355" s="129"/>
      <c r="J1355" s="129"/>
      <c r="K1355" s="130"/>
      <c r="L1355" s="2"/>
      <c r="M1355" s="2"/>
      <c r="N1355" s="58"/>
      <c r="O1355" s="81"/>
      <c r="P1355" s="185"/>
      <c r="Q1355" s="2"/>
      <c r="R1355" s="2"/>
      <c r="S1355" s="44"/>
      <c r="T1355" s="45"/>
      <c r="U1355" s="2"/>
      <c r="V1355" s="2"/>
      <c r="W1355" s="2"/>
      <c r="X1355" s="2"/>
      <c r="Y1355" s="145"/>
      <c r="Z1355" s="71"/>
      <c r="AA1355" s="232"/>
      <c r="AB1355" s="72"/>
      <c r="AC1355" s="145"/>
      <c r="AD1355" s="71"/>
      <c r="AE1355" s="307" t="s">
        <v>12369</v>
      </c>
      <c r="AF1355" s="225" t="s">
        <v>7358</v>
      </c>
      <c r="AG1355" s="103" t="s">
        <v>7390</v>
      </c>
      <c r="AH1355" s="162">
        <v>0.7</v>
      </c>
      <c r="AI1355" s="269"/>
      <c r="AJ1355" s="136"/>
      <c r="AK1355" s="75"/>
      <c r="AL1355" s="105">
        <f>ROUND(ROUND(ROUND(P1345*Y1352,0)*$AD$1019,0)*AH1355-AJ1354,0)</f>
        <v>307</v>
      </c>
      <c r="AM1355" s="66"/>
    </row>
    <row r="1356" spans="1:39" ht="16.75" customHeight="1" x14ac:dyDescent="0.3">
      <c r="A1356" s="99">
        <v>33</v>
      </c>
      <c r="B1356" s="100" t="s">
        <v>6238</v>
      </c>
      <c r="C1356" s="192" t="s">
        <v>16381</v>
      </c>
      <c r="D1356" s="128"/>
      <c r="E1356" s="129"/>
      <c r="F1356" s="129"/>
      <c r="G1356" s="129"/>
      <c r="H1356" s="129"/>
      <c r="I1356" s="129"/>
      <c r="J1356" s="129"/>
      <c r="K1356" s="130"/>
      <c r="L1356" s="2"/>
      <c r="M1356" s="2"/>
      <c r="N1356" s="58"/>
      <c r="O1356" s="81"/>
      <c r="P1356" s="185"/>
      <c r="Q1356" s="2"/>
      <c r="R1356" s="2"/>
      <c r="S1356" s="44"/>
      <c r="T1356" s="43"/>
      <c r="U1356" s="8"/>
      <c r="V1356" s="8"/>
      <c r="W1356" s="8"/>
      <c r="X1356" s="8"/>
      <c r="Y1356" s="180"/>
      <c r="Z1356" s="73"/>
      <c r="AA1356" s="232"/>
      <c r="AB1356" s="72"/>
      <c r="AC1356" s="145"/>
      <c r="AD1356" s="71"/>
      <c r="AE1356" s="308"/>
      <c r="AF1356" s="225" t="s">
        <v>7391</v>
      </c>
      <c r="AG1356" s="103" t="s">
        <v>7390</v>
      </c>
      <c r="AH1356" s="162">
        <v>0.5</v>
      </c>
      <c r="AI1356" s="270"/>
      <c r="AJ1356" s="144"/>
      <c r="AK1356" s="150"/>
      <c r="AL1356" s="105">
        <f>ROUND(ROUND(ROUND(P1345*Y1352,0)*$AD$1019,0)*AH1356-AJ1354,0)</f>
        <v>218</v>
      </c>
      <c r="AM1356" s="66"/>
    </row>
    <row r="1357" spans="1:39" ht="16.75" customHeight="1" x14ac:dyDescent="0.3">
      <c r="A1357" s="11">
        <v>33</v>
      </c>
      <c r="B1357" s="14" t="s">
        <v>6237</v>
      </c>
      <c r="C1357" s="10" t="s">
        <v>16380</v>
      </c>
      <c r="D1357" s="45"/>
      <c r="E1357" s="2"/>
      <c r="F1357" s="2"/>
      <c r="G1357" s="2"/>
      <c r="H1357" s="2"/>
      <c r="I1357" s="2"/>
      <c r="J1357" s="2"/>
      <c r="K1357" s="44"/>
      <c r="L1357" s="2"/>
      <c r="M1357" s="2"/>
      <c r="N1357" s="58"/>
      <c r="O1357" s="81"/>
      <c r="P1357" s="167" t="s">
        <v>7425</v>
      </c>
      <c r="Q1357" s="36"/>
      <c r="R1357" s="36"/>
      <c r="S1357" s="50"/>
      <c r="T1357" s="49"/>
      <c r="U1357" s="36"/>
      <c r="V1357" s="36"/>
      <c r="W1357" s="36"/>
      <c r="X1357" s="36"/>
      <c r="Y1357" s="217"/>
      <c r="Z1357" s="50"/>
      <c r="AA1357" s="12"/>
      <c r="AB1357" s="45"/>
      <c r="AC1357" s="2"/>
      <c r="AD1357" s="44"/>
      <c r="AE1357" s="36"/>
      <c r="AF1357" s="53"/>
      <c r="AG1357" s="36"/>
      <c r="AH1357" s="36"/>
      <c r="AI1357" s="36"/>
      <c r="AJ1357" s="36"/>
      <c r="AK1357" s="50"/>
      <c r="AL1357" s="98">
        <f>ROUND(P1363*$AD$1019,0)</f>
        <v>412</v>
      </c>
      <c r="AM1357" s="66"/>
    </row>
    <row r="1358" spans="1:39" ht="16.75" customHeight="1" x14ac:dyDescent="0.3">
      <c r="A1358" s="99">
        <v>33</v>
      </c>
      <c r="B1358" s="100" t="s">
        <v>6236</v>
      </c>
      <c r="C1358" s="192" t="s">
        <v>16379</v>
      </c>
      <c r="D1358" s="45"/>
      <c r="E1358" s="2"/>
      <c r="F1358" s="2"/>
      <c r="G1358" s="2"/>
      <c r="H1358" s="2"/>
      <c r="I1358" s="2"/>
      <c r="J1358" s="2"/>
      <c r="K1358" s="44"/>
      <c r="L1358" s="2"/>
      <c r="M1358" s="2"/>
      <c r="N1358" s="58"/>
      <c r="O1358" s="81"/>
      <c r="P1358" s="185"/>
      <c r="Q1358" s="2"/>
      <c r="R1358" s="2"/>
      <c r="S1358" s="44"/>
      <c r="T1358" s="45"/>
      <c r="U1358" s="2"/>
      <c r="V1358" s="2"/>
      <c r="W1358" s="2"/>
      <c r="X1358" s="2"/>
      <c r="Y1358" s="145"/>
      <c r="Z1358" s="71"/>
      <c r="AA1358" s="232"/>
      <c r="AB1358" s="72"/>
      <c r="AC1358" s="145"/>
      <c r="AD1358" s="71"/>
      <c r="AE1358" s="307" t="s">
        <v>12369</v>
      </c>
      <c r="AF1358" s="225" t="s">
        <v>7358</v>
      </c>
      <c r="AG1358" s="103" t="s">
        <v>7390</v>
      </c>
      <c r="AH1358" s="162">
        <v>0.7</v>
      </c>
      <c r="AI1358" s="162"/>
      <c r="AJ1358" s="162"/>
      <c r="AK1358" s="163"/>
      <c r="AL1358" s="105">
        <f>ROUND(ROUND(P1363*$AD$1019,0)*AH1358,0)</f>
        <v>288</v>
      </c>
      <c r="AM1358" s="66"/>
    </row>
    <row r="1359" spans="1:39" ht="16.75" customHeight="1" x14ac:dyDescent="0.3">
      <c r="A1359" s="99">
        <v>33</v>
      </c>
      <c r="B1359" s="100" t="s">
        <v>6235</v>
      </c>
      <c r="C1359" s="192" t="s">
        <v>16378</v>
      </c>
      <c r="D1359" s="128"/>
      <c r="E1359" s="129"/>
      <c r="F1359" s="129"/>
      <c r="G1359" s="129"/>
      <c r="H1359" s="129"/>
      <c r="I1359" s="129"/>
      <c r="J1359" s="129"/>
      <c r="K1359" s="130"/>
      <c r="L1359" s="2"/>
      <c r="M1359" s="2"/>
      <c r="N1359" s="58"/>
      <c r="O1359" s="81"/>
      <c r="P1359" s="185"/>
      <c r="Q1359" s="2"/>
      <c r="R1359" s="2"/>
      <c r="S1359" s="44"/>
      <c r="T1359" s="45"/>
      <c r="U1359" s="2"/>
      <c r="V1359" s="2"/>
      <c r="W1359" s="2"/>
      <c r="X1359" s="2"/>
      <c r="Y1359" s="145"/>
      <c r="Z1359" s="71"/>
      <c r="AA1359" s="232"/>
      <c r="AB1359" s="72"/>
      <c r="AC1359" s="145"/>
      <c r="AD1359" s="71"/>
      <c r="AE1359" s="308"/>
      <c r="AF1359" s="225" t="s">
        <v>7391</v>
      </c>
      <c r="AG1359" s="103" t="s">
        <v>7390</v>
      </c>
      <c r="AH1359" s="162">
        <v>0.5</v>
      </c>
      <c r="AI1359" s="162"/>
      <c r="AJ1359" s="162"/>
      <c r="AK1359" s="163"/>
      <c r="AL1359" s="105">
        <f>ROUND(ROUND(P1363*$AD$1019,0)*AH1359,0)</f>
        <v>206</v>
      </c>
      <c r="AM1359" s="66"/>
    </row>
    <row r="1360" spans="1:39" ht="16.75" customHeight="1" x14ac:dyDescent="0.3">
      <c r="A1360" s="11">
        <v>33</v>
      </c>
      <c r="B1360" s="14" t="s">
        <v>6234</v>
      </c>
      <c r="C1360" s="10" t="s">
        <v>16377</v>
      </c>
      <c r="D1360" s="128"/>
      <c r="E1360" s="129"/>
      <c r="F1360" s="129"/>
      <c r="G1360" s="129"/>
      <c r="H1360" s="129"/>
      <c r="I1360" s="129"/>
      <c r="J1360" s="129"/>
      <c r="K1360" s="130"/>
      <c r="L1360" s="2"/>
      <c r="M1360" s="2"/>
      <c r="N1360" s="58"/>
      <c r="O1360" s="81"/>
      <c r="P1360" s="185"/>
      <c r="Q1360" s="2"/>
      <c r="R1360" s="2"/>
      <c r="S1360" s="44"/>
      <c r="T1360" s="45"/>
      <c r="U1360" s="2"/>
      <c r="V1360" s="2"/>
      <c r="W1360" s="2"/>
      <c r="X1360" s="2"/>
      <c r="Y1360" s="145"/>
      <c r="Z1360" s="71"/>
      <c r="AA1360" s="232"/>
      <c r="AB1360" s="72"/>
      <c r="AC1360" s="145"/>
      <c r="AD1360" s="71"/>
      <c r="AE1360" s="36"/>
      <c r="AF1360" s="201"/>
      <c r="AG1360" s="55"/>
      <c r="AH1360" s="141"/>
      <c r="AI1360" s="268" t="s">
        <v>7356</v>
      </c>
      <c r="AJ1360" s="53">
        <v>5</v>
      </c>
      <c r="AK1360" s="181" t="s">
        <v>7357</v>
      </c>
      <c r="AL1360" s="98">
        <f>ROUND(P1363*$AD$1019-AJ1360,0)</f>
        <v>407</v>
      </c>
      <c r="AM1360" s="66"/>
    </row>
    <row r="1361" spans="1:39" ht="16.75" customHeight="1" x14ac:dyDescent="0.3">
      <c r="A1361" s="99">
        <v>33</v>
      </c>
      <c r="B1361" s="100" t="s">
        <v>6233</v>
      </c>
      <c r="C1361" s="192" t="s">
        <v>16376</v>
      </c>
      <c r="D1361" s="128"/>
      <c r="E1361" s="129"/>
      <c r="F1361" s="129"/>
      <c r="G1361" s="129"/>
      <c r="H1361" s="129"/>
      <c r="I1361" s="129"/>
      <c r="J1361" s="129"/>
      <c r="K1361" s="130"/>
      <c r="L1361" s="2"/>
      <c r="M1361" s="2"/>
      <c r="N1361" s="58"/>
      <c r="O1361" s="81"/>
      <c r="P1361" s="185"/>
      <c r="Q1361" s="2"/>
      <c r="R1361" s="2"/>
      <c r="S1361" s="44"/>
      <c r="T1361" s="45"/>
      <c r="U1361" s="2"/>
      <c r="V1361" s="2"/>
      <c r="W1361" s="2"/>
      <c r="X1361" s="2"/>
      <c r="Y1361" s="145"/>
      <c r="Z1361" s="71"/>
      <c r="AA1361" s="232"/>
      <c r="AB1361" s="72"/>
      <c r="AC1361" s="145"/>
      <c r="AD1361" s="71"/>
      <c r="AE1361" s="307" t="s">
        <v>12369</v>
      </c>
      <c r="AF1361" s="225" t="s">
        <v>7358</v>
      </c>
      <c r="AG1361" s="103" t="s">
        <v>7390</v>
      </c>
      <c r="AH1361" s="162">
        <v>0.7</v>
      </c>
      <c r="AI1361" s="269"/>
      <c r="AJ1361" s="136"/>
      <c r="AK1361" s="75"/>
      <c r="AL1361" s="105">
        <f>ROUND(ROUND(P1363*$AD$1019,0)*AH1361-AJ1360,0)</f>
        <v>283</v>
      </c>
      <c r="AM1361" s="66"/>
    </row>
    <row r="1362" spans="1:39" ht="16.75" customHeight="1" x14ac:dyDescent="0.3">
      <c r="A1362" s="99">
        <v>33</v>
      </c>
      <c r="B1362" s="100" t="s">
        <v>6232</v>
      </c>
      <c r="C1362" s="192" t="s">
        <v>16375</v>
      </c>
      <c r="D1362" s="128"/>
      <c r="E1362" s="129"/>
      <c r="F1362" s="129"/>
      <c r="G1362" s="129"/>
      <c r="H1362" s="129"/>
      <c r="I1362" s="129"/>
      <c r="J1362" s="129"/>
      <c r="K1362" s="130"/>
      <c r="L1362" s="2"/>
      <c r="M1362" s="2"/>
      <c r="N1362" s="58"/>
      <c r="O1362" s="81"/>
      <c r="P1362" s="185"/>
      <c r="Q1362" s="2"/>
      <c r="R1362" s="2"/>
      <c r="S1362" s="44"/>
      <c r="T1362" s="45"/>
      <c r="U1362" s="2"/>
      <c r="V1362" s="2"/>
      <c r="W1362" s="2"/>
      <c r="X1362" s="2"/>
      <c r="Y1362" s="145"/>
      <c r="Z1362" s="71"/>
      <c r="AA1362" s="232"/>
      <c r="AB1362" s="72"/>
      <c r="AC1362" s="145"/>
      <c r="AD1362" s="71"/>
      <c r="AE1362" s="308"/>
      <c r="AF1362" s="225" t="s">
        <v>7391</v>
      </c>
      <c r="AG1362" s="103" t="s">
        <v>7390</v>
      </c>
      <c r="AH1362" s="162">
        <v>0.5</v>
      </c>
      <c r="AI1362" s="270"/>
      <c r="AJ1362" s="144"/>
      <c r="AK1362" s="150"/>
      <c r="AL1362" s="105">
        <f>ROUND(ROUND(P1363*$AD$1019,0)*AH1362-AJ1360,0)</f>
        <v>201</v>
      </c>
      <c r="AM1362" s="66"/>
    </row>
    <row r="1363" spans="1:39" ht="16.75" customHeight="1" x14ac:dyDescent="0.3">
      <c r="A1363" s="11">
        <v>33</v>
      </c>
      <c r="B1363" s="14" t="s">
        <v>6231</v>
      </c>
      <c r="C1363" s="10" t="s">
        <v>16374</v>
      </c>
      <c r="D1363" s="45"/>
      <c r="E1363" s="2"/>
      <c r="F1363" s="2"/>
      <c r="G1363" s="2"/>
      <c r="H1363" s="2"/>
      <c r="I1363" s="2"/>
      <c r="J1363" s="2"/>
      <c r="K1363" s="44"/>
      <c r="L1363" s="2"/>
      <c r="M1363" s="2"/>
      <c r="N1363" s="58"/>
      <c r="O1363" s="81"/>
      <c r="P1363" s="271">
        <f>'21共同生活援助（日中支援型）'!P643</f>
        <v>823</v>
      </c>
      <c r="Q1363" s="272"/>
      <c r="R1363" s="2" t="s">
        <v>7388</v>
      </c>
      <c r="S1363" s="44"/>
      <c r="T1363" s="281" t="s">
        <v>7380</v>
      </c>
      <c r="U1363" s="282"/>
      <c r="V1363" s="282"/>
      <c r="W1363" s="282"/>
      <c r="X1363" s="36"/>
      <c r="Y1363" s="217"/>
      <c r="Z1363" s="74"/>
      <c r="AA1363" s="232"/>
      <c r="AB1363" s="72"/>
      <c r="AC1363" s="145"/>
      <c r="AD1363" s="71"/>
      <c r="AE1363" s="36"/>
      <c r="AF1363" s="194"/>
      <c r="AG1363" s="7"/>
      <c r="AH1363" s="7"/>
      <c r="AI1363" s="36"/>
      <c r="AJ1363" s="7"/>
      <c r="AK1363" s="37"/>
      <c r="AL1363" s="98">
        <f>ROUND(ROUND(P1363*Y1364,0)*$AD$1019,0)</f>
        <v>383</v>
      </c>
      <c r="AM1363" s="66"/>
    </row>
    <row r="1364" spans="1:39" ht="16.75" customHeight="1" x14ac:dyDescent="0.3">
      <c r="A1364" s="99">
        <v>33</v>
      </c>
      <c r="B1364" s="100" t="s">
        <v>6230</v>
      </c>
      <c r="C1364" s="192" t="s">
        <v>16373</v>
      </c>
      <c r="D1364" s="45"/>
      <c r="E1364" s="2"/>
      <c r="F1364" s="2"/>
      <c r="G1364" s="2"/>
      <c r="H1364" s="2"/>
      <c r="I1364" s="2"/>
      <c r="J1364" s="2"/>
      <c r="K1364" s="44"/>
      <c r="L1364" s="2"/>
      <c r="M1364" s="2"/>
      <c r="N1364" s="58"/>
      <c r="O1364" s="81"/>
      <c r="P1364" s="72"/>
      <c r="Q1364" s="145"/>
      <c r="R1364" s="2"/>
      <c r="S1364" s="44"/>
      <c r="T1364" s="284"/>
      <c r="U1364" s="285"/>
      <c r="V1364" s="285"/>
      <c r="W1364" s="285"/>
      <c r="X1364" s="136" t="s">
        <v>7404</v>
      </c>
      <c r="Y1364" s="273">
        <v>0.93</v>
      </c>
      <c r="Z1364" s="274"/>
      <c r="AA1364" s="233"/>
      <c r="AB1364" s="156"/>
      <c r="AC1364" s="155"/>
      <c r="AD1364" s="157"/>
      <c r="AE1364" s="307" t="s">
        <v>12369</v>
      </c>
      <c r="AF1364" s="225" t="s">
        <v>7358</v>
      </c>
      <c r="AG1364" s="103" t="s">
        <v>7390</v>
      </c>
      <c r="AH1364" s="162">
        <v>0.7</v>
      </c>
      <c r="AI1364" s="162"/>
      <c r="AJ1364" s="162"/>
      <c r="AK1364" s="163"/>
      <c r="AL1364" s="105">
        <f>ROUND(ROUND(ROUND(P1363*Y1364,0)*$AD$1019,0)*AH1364,0)</f>
        <v>268</v>
      </c>
      <c r="AM1364" s="66"/>
    </row>
    <row r="1365" spans="1:39" ht="16.75" customHeight="1" x14ac:dyDescent="0.3">
      <c r="A1365" s="99">
        <v>33</v>
      </c>
      <c r="B1365" s="100" t="s">
        <v>6229</v>
      </c>
      <c r="C1365" s="192" t="s">
        <v>16372</v>
      </c>
      <c r="D1365" s="128"/>
      <c r="E1365" s="129"/>
      <c r="F1365" s="129"/>
      <c r="G1365" s="129"/>
      <c r="H1365" s="129"/>
      <c r="I1365" s="129"/>
      <c r="J1365" s="129"/>
      <c r="K1365" s="130"/>
      <c r="L1365" s="2"/>
      <c r="M1365" s="2"/>
      <c r="N1365" s="58"/>
      <c r="O1365" s="81"/>
      <c r="P1365" s="185"/>
      <c r="Q1365" s="2"/>
      <c r="R1365" s="2"/>
      <c r="S1365" s="44"/>
      <c r="T1365" s="284"/>
      <c r="U1365" s="285"/>
      <c r="V1365" s="285"/>
      <c r="W1365" s="285"/>
      <c r="X1365" s="2"/>
      <c r="Y1365" s="145"/>
      <c r="Z1365" s="71"/>
      <c r="AA1365" s="232"/>
      <c r="AB1365" s="72"/>
      <c r="AC1365" s="145"/>
      <c r="AD1365" s="71"/>
      <c r="AE1365" s="308"/>
      <c r="AF1365" s="225" t="s">
        <v>7391</v>
      </c>
      <c r="AG1365" s="103" t="s">
        <v>7390</v>
      </c>
      <c r="AH1365" s="162">
        <v>0.5</v>
      </c>
      <c r="AI1365" s="162"/>
      <c r="AJ1365" s="162"/>
      <c r="AK1365" s="163"/>
      <c r="AL1365" s="105">
        <f>ROUND(ROUND(ROUND(P1363*Y1364,0)*$AD$1019,0)*AH1365,0)</f>
        <v>192</v>
      </c>
      <c r="AM1365" s="66"/>
    </row>
    <row r="1366" spans="1:39" ht="16.75" customHeight="1" x14ac:dyDescent="0.3">
      <c r="A1366" s="11">
        <v>33</v>
      </c>
      <c r="B1366" s="14" t="s">
        <v>6228</v>
      </c>
      <c r="C1366" s="10" t="s">
        <v>16371</v>
      </c>
      <c r="D1366" s="128"/>
      <c r="E1366" s="129"/>
      <c r="F1366" s="129"/>
      <c r="G1366" s="129"/>
      <c r="H1366" s="129"/>
      <c r="I1366" s="129"/>
      <c r="J1366" s="129"/>
      <c r="K1366" s="130"/>
      <c r="L1366" s="2"/>
      <c r="M1366" s="2"/>
      <c r="N1366" s="58"/>
      <c r="O1366" s="81"/>
      <c r="P1366" s="185"/>
      <c r="Q1366" s="2"/>
      <c r="R1366" s="2"/>
      <c r="S1366" s="44"/>
      <c r="T1366" s="45"/>
      <c r="U1366" s="2"/>
      <c r="V1366" s="2"/>
      <c r="W1366" s="2"/>
      <c r="X1366" s="2"/>
      <c r="Y1366" s="145"/>
      <c r="Z1366" s="71"/>
      <c r="AA1366" s="232"/>
      <c r="AB1366" s="72"/>
      <c r="AC1366" s="145"/>
      <c r="AD1366" s="71"/>
      <c r="AE1366" s="36"/>
      <c r="AF1366" s="201"/>
      <c r="AG1366" s="55"/>
      <c r="AH1366" s="141"/>
      <c r="AI1366" s="268" t="s">
        <v>7356</v>
      </c>
      <c r="AJ1366" s="53">
        <v>5</v>
      </c>
      <c r="AK1366" s="181" t="s">
        <v>7357</v>
      </c>
      <c r="AL1366" s="98">
        <f>ROUND(ROUND(P1363*Y1364,0)*$AD$1019-AJ1366,0)</f>
        <v>378</v>
      </c>
      <c r="AM1366" s="66"/>
    </row>
    <row r="1367" spans="1:39" ht="16.75" customHeight="1" x14ac:dyDescent="0.3">
      <c r="A1367" s="99">
        <v>33</v>
      </c>
      <c r="B1367" s="100" t="s">
        <v>6227</v>
      </c>
      <c r="C1367" s="192" t="s">
        <v>16370</v>
      </c>
      <c r="D1367" s="128"/>
      <c r="E1367" s="129"/>
      <c r="F1367" s="129"/>
      <c r="G1367" s="129"/>
      <c r="H1367" s="129"/>
      <c r="I1367" s="129"/>
      <c r="J1367" s="129"/>
      <c r="K1367" s="130"/>
      <c r="L1367" s="2"/>
      <c r="M1367" s="2"/>
      <c r="N1367" s="58"/>
      <c r="O1367" s="81"/>
      <c r="P1367" s="185"/>
      <c r="Q1367" s="2"/>
      <c r="R1367" s="2"/>
      <c r="S1367" s="44"/>
      <c r="T1367" s="45"/>
      <c r="U1367" s="2"/>
      <c r="V1367" s="2"/>
      <c r="W1367" s="2"/>
      <c r="X1367" s="2"/>
      <c r="Y1367" s="145"/>
      <c r="Z1367" s="71"/>
      <c r="AA1367" s="232"/>
      <c r="AB1367" s="72"/>
      <c r="AC1367" s="145"/>
      <c r="AD1367" s="71"/>
      <c r="AE1367" s="307" t="s">
        <v>12369</v>
      </c>
      <c r="AF1367" s="225" t="s">
        <v>7358</v>
      </c>
      <c r="AG1367" s="103" t="s">
        <v>7390</v>
      </c>
      <c r="AH1367" s="162">
        <v>0.7</v>
      </c>
      <c r="AI1367" s="269"/>
      <c r="AJ1367" s="136"/>
      <c r="AK1367" s="75"/>
      <c r="AL1367" s="105">
        <f>ROUND(ROUND(ROUND(P1363*Y1364,0)*$AD$1019,0)*AH1367-AJ1366,0)</f>
        <v>263</v>
      </c>
      <c r="AM1367" s="66"/>
    </row>
    <row r="1368" spans="1:39" ht="16.75" customHeight="1" x14ac:dyDescent="0.3">
      <c r="A1368" s="99">
        <v>33</v>
      </c>
      <c r="B1368" s="100" t="s">
        <v>6226</v>
      </c>
      <c r="C1368" s="192" t="s">
        <v>16369</v>
      </c>
      <c r="D1368" s="128"/>
      <c r="E1368" s="129"/>
      <c r="F1368" s="129"/>
      <c r="G1368" s="129"/>
      <c r="H1368" s="129"/>
      <c r="I1368" s="129"/>
      <c r="J1368" s="129"/>
      <c r="K1368" s="130"/>
      <c r="L1368" s="2"/>
      <c r="M1368" s="2"/>
      <c r="N1368" s="58"/>
      <c r="O1368" s="81"/>
      <c r="P1368" s="185"/>
      <c r="Q1368" s="2"/>
      <c r="R1368" s="2"/>
      <c r="S1368" s="44"/>
      <c r="T1368" s="43"/>
      <c r="U1368" s="8"/>
      <c r="V1368" s="8"/>
      <c r="W1368" s="8"/>
      <c r="X1368" s="8"/>
      <c r="Y1368" s="180"/>
      <c r="Z1368" s="73"/>
      <c r="AA1368" s="232"/>
      <c r="AB1368" s="72"/>
      <c r="AC1368" s="145"/>
      <c r="AD1368" s="71"/>
      <c r="AE1368" s="308"/>
      <c r="AF1368" s="225" t="s">
        <v>7391</v>
      </c>
      <c r="AG1368" s="103" t="s">
        <v>7390</v>
      </c>
      <c r="AH1368" s="162">
        <v>0.5</v>
      </c>
      <c r="AI1368" s="270"/>
      <c r="AJ1368" s="144"/>
      <c r="AK1368" s="150"/>
      <c r="AL1368" s="105">
        <f>ROUND(ROUND(ROUND(P1363*Y1364,0)*$AD$1019,0)*AH1368-AJ1366,0)</f>
        <v>187</v>
      </c>
      <c r="AM1368" s="66"/>
    </row>
    <row r="1369" spans="1:39" ht="16.75" customHeight="1" x14ac:dyDescent="0.3">
      <c r="A1369" s="11">
        <v>33</v>
      </c>
      <c r="B1369" s="14" t="s">
        <v>6225</v>
      </c>
      <c r="C1369" s="10" t="s">
        <v>16368</v>
      </c>
      <c r="D1369" s="45"/>
      <c r="E1369" s="2"/>
      <c r="F1369" s="2"/>
      <c r="G1369" s="2"/>
      <c r="H1369" s="2"/>
      <c r="I1369" s="2"/>
      <c r="J1369" s="2"/>
      <c r="K1369" s="44"/>
      <c r="L1369" s="2"/>
      <c r="M1369" s="2"/>
      <c r="N1369" s="58"/>
      <c r="O1369" s="81"/>
      <c r="P1369" s="185"/>
      <c r="Q1369" s="2"/>
      <c r="R1369" s="2"/>
      <c r="S1369" s="44"/>
      <c r="T1369" s="281" t="s">
        <v>13491</v>
      </c>
      <c r="U1369" s="282"/>
      <c r="V1369" s="282"/>
      <c r="W1369" s="282"/>
      <c r="X1369" s="2"/>
      <c r="Y1369" s="145"/>
      <c r="Z1369" s="71"/>
      <c r="AA1369" s="232"/>
      <c r="AB1369" s="72"/>
      <c r="AC1369" s="145"/>
      <c r="AD1369" s="71"/>
      <c r="AE1369" s="36"/>
      <c r="AF1369" s="194"/>
      <c r="AG1369" s="7"/>
      <c r="AH1369" s="7"/>
      <c r="AI1369" s="36"/>
      <c r="AJ1369" s="7"/>
      <c r="AK1369" s="37"/>
      <c r="AL1369" s="98">
        <f>ROUND(ROUND(P1363*Y1370,0)*$AD$1019,0)</f>
        <v>391</v>
      </c>
      <c r="AM1369" s="66"/>
    </row>
    <row r="1370" spans="1:39" ht="16.75" customHeight="1" x14ac:dyDescent="0.3">
      <c r="A1370" s="99">
        <v>33</v>
      </c>
      <c r="B1370" s="100" t="s">
        <v>6224</v>
      </c>
      <c r="C1370" s="192" t="s">
        <v>16367</v>
      </c>
      <c r="D1370" s="45"/>
      <c r="E1370" s="2"/>
      <c r="F1370" s="2"/>
      <c r="G1370" s="2"/>
      <c r="H1370" s="2"/>
      <c r="I1370" s="2"/>
      <c r="J1370" s="2"/>
      <c r="K1370" s="44"/>
      <c r="L1370" s="2"/>
      <c r="M1370" s="2"/>
      <c r="N1370" s="58"/>
      <c r="O1370" s="81"/>
      <c r="P1370" s="185"/>
      <c r="Q1370" s="2"/>
      <c r="R1370" s="2"/>
      <c r="S1370" s="44"/>
      <c r="T1370" s="284" t="s">
        <v>7405</v>
      </c>
      <c r="U1370" s="285"/>
      <c r="V1370" s="285"/>
      <c r="W1370" s="285"/>
      <c r="X1370" s="136" t="s">
        <v>7404</v>
      </c>
      <c r="Y1370" s="273">
        <v>0.95</v>
      </c>
      <c r="Z1370" s="274"/>
      <c r="AA1370" s="233"/>
      <c r="AB1370" s="156"/>
      <c r="AC1370" s="155"/>
      <c r="AD1370" s="157"/>
      <c r="AE1370" s="307" t="s">
        <v>12369</v>
      </c>
      <c r="AF1370" s="225" t="s">
        <v>7358</v>
      </c>
      <c r="AG1370" s="103" t="s">
        <v>7390</v>
      </c>
      <c r="AH1370" s="162">
        <v>0.7</v>
      </c>
      <c r="AI1370" s="162"/>
      <c r="AJ1370" s="162"/>
      <c r="AK1370" s="163"/>
      <c r="AL1370" s="105">
        <f>ROUND(ROUND(ROUND(P1363*Y1370,0)*$AD$1019,0)*AH1370,0)</f>
        <v>274</v>
      </c>
      <c r="AM1370" s="66"/>
    </row>
    <row r="1371" spans="1:39" ht="16.75" customHeight="1" x14ac:dyDescent="0.3">
      <c r="A1371" s="99">
        <v>33</v>
      </c>
      <c r="B1371" s="100" t="s">
        <v>6223</v>
      </c>
      <c r="C1371" s="192" t="s">
        <v>16366</v>
      </c>
      <c r="D1371" s="128"/>
      <c r="E1371" s="129"/>
      <c r="F1371" s="129"/>
      <c r="G1371" s="129"/>
      <c r="H1371" s="129"/>
      <c r="I1371" s="129"/>
      <c r="J1371" s="129"/>
      <c r="K1371" s="130"/>
      <c r="L1371" s="2"/>
      <c r="M1371" s="2"/>
      <c r="N1371" s="58"/>
      <c r="O1371" s="81"/>
      <c r="P1371" s="185"/>
      <c r="Q1371" s="2"/>
      <c r="R1371" s="2"/>
      <c r="S1371" s="44"/>
      <c r="T1371" s="284"/>
      <c r="U1371" s="285"/>
      <c r="V1371" s="285"/>
      <c r="W1371" s="285"/>
      <c r="X1371" s="2"/>
      <c r="Y1371" s="145"/>
      <c r="Z1371" s="71"/>
      <c r="AA1371" s="232"/>
      <c r="AB1371" s="72"/>
      <c r="AC1371" s="145"/>
      <c r="AD1371" s="71"/>
      <c r="AE1371" s="308"/>
      <c r="AF1371" s="225" t="s">
        <v>7391</v>
      </c>
      <c r="AG1371" s="103" t="s">
        <v>7390</v>
      </c>
      <c r="AH1371" s="162">
        <v>0.5</v>
      </c>
      <c r="AI1371" s="162"/>
      <c r="AJ1371" s="162"/>
      <c r="AK1371" s="163"/>
      <c r="AL1371" s="105">
        <f>ROUND(ROUND(ROUND(P1363*Y1370,0)*$AD$1019,0)*AH1371,0)</f>
        <v>196</v>
      </c>
      <c r="AM1371" s="66"/>
    </row>
    <row r="1372" spans="1:39" ht="16.75" customHeight="1" x14ac:dyDescent="0.3">
      <c r="A1372" s="11">
        <v>33</v>
      </c>
      <c r="B1372" s="14" t="s">
        <v>6222</v>
      </c>
      <c r="C1372" s="10" t="s">
        <v>16365</v>
      </c>
      <c r="D1372" s="128"/>
      <c r="E1372" s="129"/>
      <c r="F1372" s="129"/>
      <c r="G1372" s="129"/>
      <c r="H1372" s="129"/>
      <c r="I1372" s="129"/>
      <c r="J1372" s="129"/>
      <c r="K1372" s="130"/>
      <c r="L1372" s="2"/>
      <c r="M1372" s="2"/>
      <c r="N1372" s="58"/>
      <c r="O1372" s="81"/>
      <c r="P1372" s="185"/>
      <c r="Q1372" s="2"/>
      <c r="R1372" s="2"/>
      <c r="S1372" s="44"/>
      <c r="T1372" s="45"/>
      <c r="U1372" s="2"/>
      <c r="V1372" s="2"/>
      <c r="W1372" s="2"/>
      <c r="X1372" s="2"/>
      <c r="Y1372" s="145"/>
      <c r="Z1372" s="71"/>
      <c r="AA1372" s="232"/>
      <c r="AB1372" s="72"/>
      <c r="AC1372" s="145"/>
      <c r="AD1372" s="71"/>
      <c r="AE1372" s="36"/>
      <c r="AF1372" s="201"/>
      <c r="AG1372" s="55"/>
      <c r="AH1372" s="141"/>
      <c r="AI1372" s="268" t="s">
        <v>7356</v>
      </c>
      <c r="AJ1372" s="53">
        <v>5</v>
      </c>
      <c r="AK1372" s="181" t="s">
        <v>7357</v>
      </c>
      <c r="AL1372" s="98">
        <f>ROUND(ROUND(P1363*Y1370,0)*$AD$1019-AJ1372,0)</f>
        <v>386</v>
      </c>
      <c r="AM1372" s="66"/>
    </row>
    <row r="1373" spans="1:39" ht="16.75" customHeight="1" x14ac:dyDescent="0.3">
      <c r="A1373" s="99">
        <v>33</v>
      </c>
      <c r="B1373" s="100" t="s">
        <v>6221</v>
      </c>
      <c r="C1373" s="192" t="s">
        <v>16364</v>
      </c>
      <c r="D1373" s="128"/>
      <c r="E1373" s="129"/>
      <c r="F1373" s="129"/>
      <c r="G1373" s="129"/>
      <c r="H1373" s="129"/>
      <c r="I1373" s="129"/>
      <c r="J1373" s="129"/>
      <c r="K1373" s="130"/>
      <c r="L1373" s="2"/>
      <c r="M1373" s="2"/>
      <c r="N1373" s="58"/>
      <c r="O1373" s="81"/>
      <c r="P1373" s="185"/>
      <c r="Q1373" s="2"/>
      <c r="R1373" s="2"/>
      <c r="S1373" s="44"/>
      <c r="T1373" s="45"/>
      <c r="U1373" s="2"/>
      <c r="V1373" s="2"/>
      <c r="W1373" s="2"/>
      <c r="X1373" s="2"/>
      <c r="Y1373" s="145"/>
      <c r="Z1373" s="71"/>
      <c r="AA1373" s="232"/>
      <c r="AB1373" s="72"/>
      <c r="AC1373" s="145"/>
      <c r="AD1373" s="71"/>
      <c r="AE1373" s="307" t="s">
        <v>12369</v>
      </c>
      <c r="AF1373" s="225" t="s">
        <v>7358</v>
      </c>
      <c r="AG1373" s="103" t="s">
        <v>7390</v>
      </c>
      <c r="AH1373" s="162">
        <v>0.7</v>
      </c>
      <c r="AI1373" s="269"/>
      <c r="AJ1373" s="136"/>
      <c r="AK1373" s="75"/>
      <c r="AL1373" s="105">
        <f>ROUND(ROUND(ROUND(P1363*Y1370,0)*$AD$1019,0)*AH1373-AJ1372,0)</f>
        <v>269</v>
      </c>
      <c r="AM1373" s="66"/>
    </row>
    <row r="1374" spans="1:39" ht="16.75" customHeight="1" x14ac:dyDescent="0.3">
      <c r="A1374" s="99">
        <v>33</v>
      </c>
      <c r="B1374" s="100" t="s">
        <v>6220</v>
      </c>
      <c r="C1374" s="192" t="s">
        <v>16363</v>
      </c>
      <c r="D1374" s="128"/>
      <c r="E1374" s="129"/>
      <c r="F1374" s="129"/>
      <c r="G1374" s="129"/>
      <c r="H1374" s="129"/>
      <c r="I1374" s="129"/>
      <c r="J1374" s="129"/>
      <c r="K1374" s="130"/>
      <c r="L1374" s="2"/>
      <c r="M1374" s="2"/>
      <c r="N1374" s="58"/>
      <c r="O1374" s="81"/>
      <c r="P1374" s="185"/>
      <c r="Q1374" s="2"/>
      <c r="R1374" s="2"/>
      <c r="S1374" s="44"/>
      <c r="T1374" s="43"/>
      <c r="U1374" s="8"/>
      <c r="V1374" s="8"/>
      <c r="W1374" s="8"/>
      <c r="X1374" s="8"/>
      <c r="Y1374" s="180"/>
      <c r="Z1374" s="73"/>
      <c r="AA1374" s="232"/>
      <c r="AB1374" s="72"/>
      <c r="AC1374" s="145"/>
      <c r="AD1374" s="71"/>
      <c r="AE1374" s="308"/>
      <c r="AF1374" s="225" t="s">
        <v>7391</v>
      </c>
      <c r="AG1374" s="103" t="s">
        <v>7390</v>
      </c>
      <c r="AH1374" s="162">
        <v>0.5</v>
      </c>
      <c r="AI1374" s="270"/>
      <c r="AJ1374" s="144"/>
      <c r="AK1374" s="150"/>
      <c r="AL1374" s="105">
        <f>ROUND(ROUND(ROUND(P1363*Y1370,0)*$AD$1019,0)*AH1374-AJ1372,0)</f>
        <v>191</v>
      </c>
      <c r="AM1374" s="66"/>
    </row>
    <row r="1375" spans="1:39" ht="16.75" customHeight="1" x14ac:dyDescent="0.3">
      <c r="A1375" s="11">
        <v>33</v>
      </c>
      <c r="B1375" s="14" t="s">
        <v>6219</v>
      </c>
      <c r="C1375" s="10" t="s">
        <v>16362</v>
      </c>
      <c r="D1375" s="45"/>
      <c r="E1375" s="2"/>
      <c r="F1375" s="2"/>
      <c r="G1375" s="2"/>
      <c r="H1375" s="2"/>
      <c r="I1375" s="2"/>
      <c r="J1375" s="2"/>
      <c r="K1375" s="44"/>
      <c r="L1375" s="2"/>
      <c r="M1375" s="2"/>
      <c r="N1375" s="58"/>
      <c r="O1375" s="81"/>
      <c r="P1375" s="167" t="s">
        <v>7398</v>
      </c>
      <c r="Q1375" s="36"/>
      <c r="R1375" s="36"/>
      <c r="S1375" s="50"/>
      <c r="T1375" s="49"/>
      <c r="U1375" s="36"/>
      <c r="V1375" s="36"/>
      <c r="W1375" s="36"/>
      <c r="X1375" s="36"/>
      <c r="Y1375" s="217"/>
      <c r="Z1375" s="50"/>
      <c r="AA1375" s="12"/>
      <c r="AB1375" s="45"/>
      <c r="AC1375" s="2"/>
      <c r="AD1375" s="44"/>
      <c r="AE1375" s="36"/>
      <c r="AF1375" s="53"/>
      <c r="AG1375" s="36"/>
      <c r="AH1375" s="36"/>
      <c r="AI1375" s="36"/>
      <c r="AJ1375" s="36"/>
      <c r="AK1375" s="50"/>
      <c r="AL1375" s="98">
        <f>ROUND(P1381*$AD$1019,0)</f>
        <v>371</v>
      </c>
      <c r="AM1375" s="16"/>
    </row>
    <row r="1376" spans="1:39" ht="16.75" customHeight="1" x14ac:dyDescent="0.3">
      <c r="A1376" s="99">
        <v>33</v>
      </c>
      <c r="B1376" s="100" t="s">
        <v>6218</v>
      </c>
      <c r="C1376" s="192" t="s">
        <v>16361</v>
      </c>
      <c r="D1376" s="45"/>
      <c r="E1376" s="2"/>
      <c r="F1376" s="2"/>
      <c r="G1376" s="2"/>
      <c r="H1376" s="2"/>
      <c r="I1376" s="2"/>
      <c r="J1376" s="2"/>
      <c r="K1376" s="44"/>
      <c r="L1376" s="2"/>
      <c r="M1376" s="2"/>
      <c r="N1376" s="58"/>
      <c r="O1376" s="81"/>
      <c r="P1376" s="185"/>
      <c r="Q1376" s="2"/>
      <c r="R1376" s="2"/>
      <c r="S1376" s="44"/>
      <c r="T1376" s="45"/>
      <c r="U1376" s="2"/>
      <c r="V1376" s="2"/>
      <c r="W1376" s="2"/>
      <c r="X1376" s="2"/>
      <c r="Y1376" s="145"/>
      <c r="Z1376" s="71"/>
      <c r="AA1376" s="232"/>
      <c r="AB1376" s="72"/>
      <c r="AC1376" s="145"/>
      <c r="AD1376" s="71"/>
      <c r="AE1376" s="307" t="s">
        <v>12369</v>
      </c>
      <c r="AF1376" s="225" t="s">
        <v>7358</v>
      </c>
      <c r="AG1376" s="103" t="s">
        <v>7390</v>
      </c>
      <c r="AH1376" s="162">
        <v>0.7</v>
      </c>
      <c r="AI1376" s="162"/>
      <c r="AJ1376" s="162"/>
      <c r="AK1376" s="163"/>
      <c r="AL1376" s="105">
        <f>ROUND(ROUND(P1381*$AD$1019,0)*AH1376,0)</f>
        <v>260</v>
      </c>
      <c r="AM1376" s="16"/>
    </row>
    <row r="1377" spans="1:39" ht="16.75" customHeight="1" x14ac:dyDescent="0.3">
      <c r="A1377" s="99">
        <v>33</v>
      </c>
      <c r="B1377" s="100" t="s">
        <v>6217</v>
      </c>
      <c r="C1377" s="192" t="s">
        <v>16360</v>
      </c>
      <c r="D1377" s="128"/>
      <c r="E1377" s="129"/>
      <c r="F1377" s="129"/>
      <c r="G1377" s="129"/>
      <c r="H1377" s="129"/>
      <c r="I1377" s="129"/>
      <c r="J1377" s="129"/>
      <c r="K1377" s="130"/>
      <c r="L1377" s="2"/>
      <c r="M1377" s="2"/>
      <c r="N1377" s="58"/>
      <c r="O1377" s="81"/>
      <c r="P1377" s="185"/>
      <c r="Q1377" s="2"/>
      <c r="R1377" s="2"/>
      <c r="S1377" s="44"/>
      <c r="T1377" s="45"/>
      <c r="U1377" s="2"/>
      <c r="V1377" s="2"/>
      <c r="W1377" s="2"/>
      <c r="X1377" s="2"/>
      <c r="Y1377" s="145"/>
      <c r="Z1377" s="71"/>
      <c r="AA1377" s="232"/>
      <c r="AB1377" s="72"/>
      <c r="AC1377" s="145"/>
      <c r="AD1377" s="71"/>
      <c r="AE1377" s="308"/>
      <c r="AF1377" s="225" t="s">
        <v>7391</v>
      </c>
      <c r="AG1377" s="103" t="s">
        <v>7390</v>
      </c>
      <c r="AH1377" s="162">
        <v>0.5</v>
      </c>
      <c r="AI1377" s="162"/>
      <c r="AJ1377" s="162"/>
      <c r="AK1377" s="163"/>
      <c r="AL1377" s="105">
        <f>ROUND(ROUND(P1381*$AD$1019,0)*AH1377,0)</f>
        <v>186</v>
      </c>
      <c r="AM1377" s="66"/>
    </row>
    <row r="1378" spans="1:39" ht="16.75" customHeight="1" x14ac:dyDescent="0.3">
      <c r="A1378" s="11">
        <v>33</v>
      </c>
      <c r="B1378" s="14" t="s">
        <v>6216</v>
      </c>
      <c r="C1378" s="10" t="s">
        <v>16359</v>
      </c>
      <c r="D1378" s="128"/>
      <c r="E1378" s="129"/>
      <c r="F1378" s="129"/>
      <c r="G1378" s="129"/>
      <c r="H1378" s="129"/>
      <c r="I1378" s="129"/>
      <c r="J1378" s="129"/>
      <c r="K1378" s="130"/>
      <c r="L1378" s="2"/>
      <c r="M1378" s="2"/>
      <c r="N1378" s="58"/>
      <c r="O1378" s="81"/>
      <c r="P1378" s="185"/>
      <c r="Q1378" s="2"/>
      <c r="R1378" s="2"/>
      <c r="S1378" s="44"/>
      <c r="T1378" s="45"/>
      <c r="U1378" s="2"/>
      <c r="V1378" s="2"/>
      <c r="W1378" s="2"/>
      <c r="X1378" s="2"/>
      <c r="Y1378" s="145"/>
      <c r="Z1378" s="71"/>
      <c r="AA1378" s="232"/>
      <c r="AB1378" s="72"/>
      <c r="AC1378" s="145"/>
      <c r="AD1378" s="71"/>
      <c r="AE1378" s="36"/>
      <c r="AF1378" s="201"/>
      <c r="AG1378" s="55"/>
      <c r="AH1378" s="141"/>
      <c r="AI1378" s="268" t="s">
        <v>7356</v>
      </c>
      <c r="AJ1378" s="53">
        <v>5</v>
      </c>
      <c r="AK1378" s="181" t="s">
        <v>7357</v>
      </c>
      <c r="AL1378" s="98">
        <f>ROUND(P1381*$AD$1019-AJ1378,0)</f>
        <v>366</v>
      </c>
      <c r="AM1378" s="66"/>
    </row>
    <row r="1379" spans="1:39" ht="16.75" customHeight="1" x14ac:dyDescent="0.3">
      <c r="A1379" s="99">
        <v>33</v>
      </c>
      <c r="B1379" s="100" t="s">
        <v>6215</v>
      </c>
      <c r="C1379" s="192" t="s">
        <v>16358</v>
      </c>
      <c r="D1379" s="128"/>
      <c r="E1379" s="129"/>
      <c r="F1379" s="129"/>
      <c r="G1379" s="129"/>
      <c r="H1379" s="129"/>
      <c r="I1379" s="129"/>
      <c r="J1379" s="129"/>
      <c r="K1379" s="130"/>
      <c r="L1379" s="2"/>
      <c r="M1379" s="2"/>
      <c r="N1379" s="58"/>
      <c r="O1379" s="81"/>
      <c r="P1379" s="185"/>
      <c r="Q1379" s="2"/>
      <c r="R1379" s="2"/>
      <c r="S1379" s="44"/>
      <c r="T1379" s="45"/>
      <c r="U1379" s="2"/>
      <c r="V1379" s="2"/>
      <c r="W1379" s="2"/>
      <c r="X1379" s="2"/>
      <c r="Y1379" s="145"/>
      <c r="Z1379" s="71"/>
      <c r="AA1379" s="232"/>
      <c r="AB1379" s="72"/>
      <c r="AC1379" s="145"/>
      <c r="AD1379" s="71"/>
      <c r="AE1379" s="307" t="s">
        <v>12369</v>
      </c>
      <c r="AF1379" s="225" t="s">
        <v>7358</v>
      </c>
      <c r="AG1379" s="103" t="s">
        <v>7390</v>
      </c>
      <c r="AH1379" s="162">
        <v>0.7</v>
      </c>
      <c r="AI1379" s="269"/>
      <c r="AJ1379" s="136"/>
      <c r="AK1379" s="75"/>
      <c r="AL1379" s="105">
        <f>ROUND(ROUND(P1381*$AD$1019,0)*AH1379-AJ1378,0)</f>
        <v>255</v>
      </c>
      <c r="AM1379" s="66"/>
    </row>
    <row r="1380" spans="1:39" ht="16.75" customHeight="1" x14ac:dyDescent="0.3">
      <c r="A1380" s="99">
        <v>33</v>
      </c>
      <c r="B1380" s="100" t="s">
        <v>6214</v>
      </c>
      <c r="C1380" s="192" t="s">
        <v>16357</v>
      </c>
      <c r="D1380" s="128"/>
      <c r="E1380" s="129"/>
      <c r="F1380" s="129"/>
      <c r="G1380" s="129"/>
      <c r="H1380" s="129"/>
      <c r="I1380" s="129"/>
      <c r="J1380" s="129"/>
      <c r="K1380" s="130"/>
      <c r="L1380" s="2"/>
      <c r="M1380" s="2"/>
      <c r="N1380" s="58"/>
      <c r="O1380" s="81"/>
      <c r="P1380" s="185"/>
      <c r="Q1380" s="2"/>
      <c r="R1380" s="2"/>
      <c r="S1380" s="44"/>
      <c r="T1380" s="45"/>
      <c r="U1380" s="2"/>
      <c r="V1380" s="2"/>
      <c r="W1380" s="2"/>
      <c r="X1380" s="2"/>
      <c r="Y1380" s="145"/>
      <c r="Z1380" s="71"/>
      <c r="AA1380" s="232"/>
      <c r="AB1380" s="72"/>
      <c r="AC1380" s="145"/>
      <c r="AD1380" s="71"/>
      <c r="AE1380" s="308"/>
      <c r="AF1380" s="225" t="s">
        <v>7391</v>
      </c>
      <c r="AG1380" s="103" t="s">
        <v>7390</v>
      </c>
      <c r="AH1380" s="162">
        <v>0.5</v>
      </c>
      <c r="AI1380" s="270"/>
      <c r="AJ1380" s="144"/>
      <c r="AK1380" s="150"/>
      <c r="AL1380" s="105">
        <f>ROUND(ROUND(P1381*$AD$1019,0)*AH1380-AJ1378,0)</f>
        <v>181</v>
      </c>
      <c r="AM1380" s="66"/>
    </row>
    <row r="1381" spans="1:39" ht="16.75" customHeight="1" x14ac:dyDescent="0.3">
      <c r="A1381" s="11">
        <v>33</v>
      </c>
      <c r="B1381" s="14" t="s">
        <v>6213</v>
      </c>
      <c r="C1381" s="10" t="s">
        <v>16356</v>
      </c>
      <c r="D1381" s="45"/>
      <c r="E1381" s="2"/>
      <c r="F1381" s="2"/>
      <c r="G1381" s="2"/>
      <c r="H1381" s="2"/>
      <c r="I1381" s="2"/>
      <c r="J1381" s="2"/>
      <c r="K1381" s="44"/>
      <c r="L1381" s="2"/>
      <c r="M1381" s="2"/>
      <c r="N1381" s="58"/>
      <c r="O1381" s="81"/>
      <c r="P1381" s="271">
        <f>'21共同生活援助（日中支援型）'!P661</f>
        <v>741</v>
      </c>
      <c r="Q1381" s="272"/>
      <c r="R1381" s="2" t="s">
        <v>7388</v>
      </c>
      <c r="S1381" s="44"/>
      <c r="T1381" s="281" t="s">
        <v>7380</v>
      </c>
      <c r="U1381" s="282"/>
      <c r="V1381" s="282"/>
      <c r="W1381" s="282"/>
      <c r="X1381" s="36"/>
      <c r="Y1381" s="217"/>
      <c r="Z1381" s="74"/>
      <c r="AA1381" s="232"/>
      <c r="AB1381" s="72"/>
      <c r="AC1381" s="145"/>
      <c r="AD1381" s="71"/>
      <c r="AE1381" s="36"/>
      <c r="AF1381" s="194"/>
      <c r="AG1381" s="7"/>
      <c r="AH1381" s="7"/>
      <c r="AI1381" s="36"/>
      <c r="AJ1381" s="7"/>
      <c r="AK1381" s="37"/>
      <c r="AL1381" s="98">
        <f>ROUND(ROUND(P1381*Y1382,0)*$AD$1019,0)</f>
        <v>345</v>
      </c>
      <c r="AM1381" s="66"/>
    </row>
    <row r="1382" spans="1:39" ht="16.75" customHeight="1" x14ac:dyDescent="0.3">
      <c r="A1382" s="99">
        <v>33</v>
      </c>
      <c r="B1382" s="100" t="s">
        <v>6212</v>
      </c>
      <c r="C1382" s="192" t="s">
        <v>16355</v>
      </c>
      <c r="D1382" s="45"/>
      <c r="E1382" s="2"/>
      <c r="F1382" s="2"/>
      <c r="G1382" s="2"/>
      <c r="H1382" s="2"/>
      <c r="I1382" s="2"/>
      <c r="J1382" s="2"/>
      <c r="K1382" s="44"/>
      <c r="L1382" s="2"/>
      <c r="M1382" s="2"/>
      <c r="N1382" s="58"/>
      <c r="O1382" s="81"/>
      <c r="P1382" s="72"/>
      <c r="Q1382" s="145"/>
      <c r="R1382" s="2"/>
      <c r="S1382" s="44"/>
      <c r="T1382" s="284"/>
      <c r="U1382" s="285"/>
      <c r="V1382" s="285"/>
      <c r="W1382" s="285"/>
      <c r="X1382" s="136" t="s">
        <v>7404</v>
      </c>
      <c r="Y1382" s="273">
        <v>0.93</v>
      </c>
      <c r="Z1382" s="274"/>
      <c r="AA1382" s="233"/>
      <c r="AB1382" s="156"/>
      <c r="AC1382" s="155"/>
      <c r="AD1382" s="157"/>
      <c r="AE1382" s="307" t="s">
        <v>12369</v>
      </c>
      <c r="AF1382" s="225" t="s">
        <v>7358</v>
      </c>
      <c r="AG1382" s="103" t="s">
        <v>7390</v>
      </c>
      <c r="AH1382" s="162">
        <v>0.7</v>
      </c>
      <c r="AI1382" s="162"/>
      <c r="AJ1382" s="162"/>
      <c r="AK1382" s="163"/>
      <c r="AL1382" s="105">
        <f>ROUND(ROUND(ROUND(P1381*Y1382,0)*$AD$1019,0)*AH1382,0)</f>
        <v>242</v>
      </c>
      <c r="AM1382" s="66"/>
    </row>
    <row r="1383" spans="1:39" ht="16.75" customHeight="1" x14ac:dyDescent="0.3">
      <c r="A1383" s="99">
        <v>33</v>
      </c>
      <c r="B1383" s="100" t="s">
        <v>6211</v>
      </c>
      <c r="C1383" s="192" t="s">
        <v>16354</v>
      </c>
      <c r="D1383" s="128"/>
      <c r="E1383" s="129"/>
      <c r="F1383" s="129"/>
      <c r="G1383" s="129"/>
      <c r="H1383" s="129"/>
      <c r="I1383" s="129"/>
      <c r="J1383" s="129"/>
      <c r="K1383" s="130"/>
      <c r="L1383" s="2"/>
      <c r="M1383" s="2"/>
      <c r="N1383" s="58"/>
      <c r="O1383" s="81"/>
      <c r="P1383" s="185"/>
      <c r="Q1383" s="2"/>
      <c r="R1383" s="2"/>
      <c r="S1383" s="44"/>
      <c r="T1383" s="284"/>
      <c r="U1383" s="285"/>
      <c r="V1383" s="285"/>
      <c r="W1383" s="285"/>
      <c r="X1383" s="2"/>
      <c r="Y1383" s="145"/>
      <c r="Z1383" s="71"/>
      <c r="AA1383" s="232"/>
      <c r="AB1383" s="72"/>
      <c r="AC1383" s="145"/>
      <c r="AD1383" s="71"/>
      <c r="AE1383" s="308"/>
      <c r="AF1383" s="225" t="s">
        <v>7391</v>
      </c>
      <c r="AG1383" s="103" t="s">
        <v>7390</v>
      </c>
      <c r="AH1383" s="162">
        <v>0.5</v>
      </c>
      <c r="AI1383" s="162"/>
      <c r="AJ1383" s="162"/>
      <c r="AK1383" s="163"/>
      <c r="AL1383" s="105">
        <f>ROUND(ROUND(ROUND(P1381*Y1382,0)*$AD$1019,0)*AH1383,0)</f>
        <v>173</v>
      </c>
      <c r="AM1383" s="66"/>
    </row>
    <row r="1384" spans="1:39" ht="16.75" customHeight="1" x14ac:dyDescent="0.3">
      <c r="A1384" s="11">
        <v>33</v>
      </c>
      <c r="B1384" s="14" t="s">
        <v>6210</v>
      </c>
      <c r="C1384" s="10" t="s">
        <v>16353</v>
      </c>
      <c r="D1384" s="128"/>
      <c r="E1384" s="129"/>
      <c r="F1384" s="129"/>
      <c r="G1384" s="129"/>
      <c r="H1384" s="129"/>
      <c r="I1384" s="129"/>
      <c r="J1384" s="129"/>
      <c r="K1384" s="130"/>
      <c r="L1384" s="2"/>
      <c r="M1384" s="2"/>
      <c r="N1384" s="58"/>
      <c r="O1384" s="81"/>
      <c r="P1384" s="185"/>
      <c r="Q1384" s="2"/>
      <c r="R1384" s="2"/>
      <c r="S1384" s="44"/>
      <c r="T1384" s="45"/>
      <c r="U1384" s="2"/>
      <c r="V1384" s="2"/>
      <c r="W1384" s="2"/>
      <c r="X1384" s="2"/>
      <c r="Y1384" s="145"/>
      <c r="Z1384" s="71"/>
      <c r="AA1384" s="232"/>
      <c r="AB1384" s="72"/>
      <c r="AC1384" s="145"/>
      <c r="AD1384" s="71"/>
      <c r="AE1384" s="36"/>
      <c r="AF1384" s="201"/>
      <c r="AG1384" s="55"/>
      <c r="AH1384" s="141"/>
      <c r="AI1384" s="268" t="s">
        <v>7356</v>
      </c>
      <c r="AJ1384" s="53">
        <v>5</v>
      </c>
      <c r="AK1384" s="181" t="s">
        <v>7357</v>
      </c>
      <c r="AL1384" s="98">
        <f>ROUND(ROUND(P1381*Y1382,0)*$AD$1019-AJ1384,0)</f>
        <v>340</v>
      </c>
      <c r="AM1384" s="66"/>
    </row>
    <row r="1385" spans="1:39" ht="16.75" customHeight="1" x14ac:dyDescent="0.3">
      <c r="A1385" s="99">
        <v>33</v>
      </c>
      <c r="B1385" s="100" t="s">
        <v>6209</v>
      </c>
      <c r="C1385" s="192" t="s">
        <v>16352</v>
      </c>
      <c r="D1385" s="128"/>
      <c r="E1385" s="129"/>
      <c r="F1385" s="129"/>
      <c r="G1385" s="129"/>
      <c r="H1385" s="129"/>
      <c r="I1385" s="129"/>
      <c r="J1385" s="129"/>
      <c r="K1385" s="130"/>
      <c r="L1385" s="2"/>
      <c r="M1385" s="2"/>
      <c r="N1385" s="58"/>
      <c r="O1385" s="81"/>
      <c r="P1385" s="185"/>
      <c r="Q1385" s="2"/>
      <c r="R1385" s="2"/>
      <c r="S1385" s="44"/>
      <c r="T1385" s="45"/>
      <c r="U1385" s="2"/>
      <c r="V1385" s="2"/>
      <c r="W1385" s="2"/>
      <c r="X1385" s="2"/>
      <c r="Y1385" s="145"/>
      <c r="Z1385" s="71"/>
      <c r="AA1385" s="232"/>
      <c r="AB1385" s="72"/>
      <c r="AC1385" s="145"/>
      <c r="AD1385" s="71"/>
      <c r="AE1385" s="307" t="s">
        <v>12369</v>
      </c>
      <c r="AF1385" s="225" t="s">
        <v>7358</v>
      </c>
      <c r="AG1385" s="103" t="s">
        <v>7390</v>
      </c>
      <c r="AH1385" s="162">
        <v>0.7</v>
      </c>
      <c r="AI1385" s="269"/>
      <c r="AJ1385" s="136"/>
      <c r="AK1385" s="75"/>
      <c r="AL1385" s="105">
        <f>ROUND(ROUND(ROUND(P1381*Y1382,0)*$AD$1019,0)*AH1385-AJ1384,0)</f>
        <v>237</v>
      </c>
      <c r="AM1385" s="66"/>
    </row>
    <row r="1386" spans="1:39" ht="16.75" customHeight="1" x14ac:dyDescent="0.3">
      <c r="A1386" s="99">
        <v>33</v>
      </c>
      <c r="B1386" s="100" t="s">
        <v>6208</v>
      </c>
      <c r="C1386" s="192" t="s">
        <v>16351</v>
      </c>
      <c r="D1386" s="128"/>
      <c r="E1386" s="129"/>
      <c r="F1386" s="129"/>
      <c r="G1386" s="129"/>
      <c r="H1386" s="129"/>
      <c r="I1386" s="129"/>
      <c r="J1386" s="129"/>
      <c r="K1386" s="130"/>
      <c r="L1386" s="2"/>
      <c r="M1386" s="2"/>
      <c r="N1386" s="58"/>
      <c r="O1386" s="81"/>
      <c r="P1386" s="185"/>
      <c r="Q1386" s="2"/>
      <c r="R1386" s="2"/>
      <c r="S1386" s="44"/>
      <c r="T1386" s="43"/>
      <c r="U1386" s="8"/>
      <c r="V1386" s="8"/>
      <c r="W1386" s="8"/>
      <c r="X1386" s="8"/>
      <c r="Y1386" s="180"/>
      <c r="Z1386" s="73"/>
      <c r="AA1386" s="232"/>
      <c r="AB1386" s="72"/>
      <c r="AC1386" s="145"/>
      <c r="AD1386" s="71"/>
      <c r="AE1386" s="308"/>
      <c r="AF1386" s="225" t="s">
        <v>7391</v>
      </c>
      <c r="AG1386" s="103" t="s">
        <v>7390</v>
      </c>
      <c r="AH1386" s="162">
        <v>0.5</v>
      </c>
      <c r="AI1386" s="270"/>
      <c r="AJ1386" s="144"/>
      <c r="AK1386" s="150"/>
      <c r="AL1386" s="105">
        <f>ROUND(ROUND(ROUND(P1381*Y1382,0)*$AD$1019,0)*AH1386-AJ1384,0)</f>
        <v>168</v>
      </c>
      <c r="AM1386" s="66"/>
    </row>
    <row r="1387" spans="1:39" ht="16.75" customHeight="1" x14ac:dyDescent="0.3">
      <c r="A1387" s="11">
        <v>33</v>
      </c>
      <c r="B1387" s="14" t="s">
        <v>6207</v>
      </c>
      <c r="C1387" s="10" t="s">
        <v>16350</v>
      </c>
      <c r="D1387" s="45"/>
      <c r="E1387" s="2"/>
      <c r="F1387" s="2"/>
      <c r="G1387" s="2"/>
      <c r="H1387" s="2"/>
      <c r="I1387" s="2"/>
      <c r="J1387" s="2"/>
      <c r="K1387" s="44"/>
      <c r="L1387" s="2"/>
      <c r="M1387" s="2"/>
      <c r="N1387" s="58"/>
      <c r="O1387" s="81"/>
      <c r="P1387" s="185"/>
      <c r="Q1387" s="2"/>
      <c r="R1387" s="2"/>
      <c r="S1387" s="44"/>
      <c r="T1387" s="281" t="s">
        <v>13491</v>
      </c>
      <c r="U1387" s="282"/>
      <c r="V1387" s="282"/>
      <c r="W1387" s="282"/>
      <c r="X1387" s="2"/>
      <c r="Y1387" s="145"/>
      <c r="Z1387" s="71"/>
      <c r="AA1387" s="232"/>
      <c r="AB1387" s="72"/>
      <c r="AC1387" s="145"/>
      <c r="AD1387" s="71"/>
      <c r="AE1387" s="36"/>
      <c r="AF1387" s="194"/>
      <c r="AG1387" s="7"/>
      <c r="AH1387" s="7"/>
      <c r="AI1387" s="36"/>
      <c r="AJ1387" s="7"/>
      <c r="AK1387" s="37"/>
      <c r="AL1387" s="98">
        <f>ROUND(ROUND(P1381*Y1388,0)*$AD$1019,0)</f>
        <v>352</v>
      </c>
      <c r="AM1387" s="66"/>
    </row>
    <row r="1388" spans="1:39" ht="16.75" customHeight="1" x14ac:dyDescent="0.3">
      <c r="A1388" s="99">
        <v>33</v>
      </c>
      <c r="B1388" s="100" t="s">
        <v>6206</v>
      </c>
      <c r="C1388" s="192" t="s">
        <v>16349</v>
      </c>
      <c r="D1388" s="45"/>
      <c r="E1388" s="2"/>
      <c r="F1388" s="2"/>
      <c r="G1388" s="2"/>
      <c r="H1388" s="2"/>
      <c r="I1388" s="2"/>
      <c r="J1388" s="2"/>
      <c r="K1388" s="44"/>
      <c r="L1388" s="2"/>
      <c r="M1388" s="2"/>
      <c r="N1388" s="58"/>
      <c r="O1388" s="81"/>
      <c r="P1388" s="185"/>
      <c r="Q1388" s="2"/>
      <c r="R1388" s="2"/>
      <c r="S1388" s="44"/>
      <c r="T1388" s="284" t="s">
        <v>7405</v>
      </c>
      <c r="U1388" s="285"/>
      <c r="V1388" s="285"/>
      <c r="W1388" s="285"/>
      <c r="X1388" s="136" t="s">
        <v>7404</v>
      </c>
      <c r="Y1388" s="273">
        <v>0.95</v>
      </c>
      <c r="Z1388" s="274"/>
      <c r="AA1388" s="233"/>
      <c r="AB1388" s="156"/>
      <c r="AC1388" s="155"/>
      <c r="AD1388" s="157"/>
      <c r="AE1388" s="307" t="s">
        <v>12369</v>
      </c>
      <c r="AF1388" s="225" t="s">
        <v>7358</v>
      </c>
      <c r="AG1388" s="103" t="s">
        <v>7390</v>
      </c>
      <c r="AH1388" s="162">
        <v>0.7</v>
      </c>
      <c r="AI1388" s="162"/>
      <c r="AJ1388" s="162"/>
      <c r="AK1388" s="163"/>
      <c r="AL1388" s="105">
        <f>ROUND(ROUND(ROUND(P1381*Y1388,0)*$AD$1019,0)*AH1388,0)</f>
        <v>246</v>
      </c>
      <c r="AM1388" s="66"/>
    </row>
    <row r="1389" spans="1:39" ht="16.75" customHeight="1" x14ac:dyDescent="0.3">
      <c r="A1389" s="99">
        <v>33</v>
      </c>
      <c r="B1389" s="100" t="s">
        <v>6205</v>
      </c>
      <c r="C1389" s="192" t="s">
        <v>16348</v>
      </c>
      <c r="D1389" s="128"/>
      <c r="E1389" s="129"/>
      <c r="F1389" s="129"/>
      <c r="G1389" s="129"/>
      <c r="H1389" s="129"/>
      <c r="I1389" s="129"/>
      <c r="J1389" s="129"/>
      <c r="K1389" s="130"/>
      <c r="L1389" s="2"/>
      <c r="M1389" s="2"/>
      <c r="N1389" s="58"/>
      <c r="O1389" s="81"/>
      <c r="P1389" s="185"/>
      <c r="Q1389" s="2"/>
      <c r="R1389" s="2"/>
      <c r="S1389" s="44"/>
      <c r="T1389" s="284"/>
      <c r="U1389" s="285"/>
      <c r="V1389" s="285"/>
      <c r="W1389" s="285"/>
      <c r="X1389" s="2"/>
      <c r="Y1389" s="145"/>
      <c r="Z1389" s="71"/>
      <c r="AA1389" s="232"/>
      <c r="AB1389" s="72"/>
      <c r="AC1389" s="145"/>
      <c r="AD1389" s="71"/>
      <c r="AE1389" s="308"/>
      <c r="AF1389" s="225" t="s">
        <v>7391</v>
      </c>
      <c r="AG1389" s="103" t="s">
        <v>7390</v>
      </c>
      <c r="AH1389" s="162">
        <v>0.5</v>
      </c>
      <c r="AI1389" s="162"/>
      <c r="AJ1389" s="162"/>
      <c r="AK1389" s="163"/>
      <c r="AL1389" s="105">
        <f>ROUND(ROUND(ROUND(P1381*Y1388,0)*$AD$1019,0)*AH1389,0)</f>
        <v>176</v>
      </c>
      <c r="AM1389" s="66"/>
    </row>
    <row r="1390" spans="1:39" ht="16.75" customHeight="1" x14ac:dyDescent="0.3">
      <c r="A1390" s="11">
        <v>33</v>
      </c>
      <c r="B1390" s="14" t="s">
        <v>6204</v>
      </c>
      <c r="C1390" s="10" t="s">
        <v>16347</v>
      </c>
      <c r="D1390" s="128"/>
      <c r="E1390" s="129"/>
      <c r="F1390" s="129"/>
      <c r="G1390" s="129"/>
      <c r="H1390" s="129"/>
      <c r="I1390" s="129"/>
      <c r="J1390" s="129"/>
      <c r="K1390" s="130"/>
      <c r="L1390" s="2"/>
      <c r="M1390" s="2"/>
      <c r="N1390" s="58"/>
      <c r="O1390" s="81"/>
      <c r="P1390" s="185"/>
      <c r="Q1390" s="2"/>
      <c r="R1390" s="2"/>
      <c r="S1390" s="44"/>
      <c r="T1390" s="45"/>
      <c r="U1390" s="2"/>
      <c r="V1390" s="2"/>
      <c r="W1390" s="2"/>
      <c r="X1390" s="2"/>
      <c r="Y1390" s="145"/>
      <c r="Z1390" s="71"/>
      <c r="AA1390" s="232"/>
      <c r="AB1390" s="72"/>
      <c r="AC1390" s="145"/>
      <c r="AD1390" s="71"/>
      <c r="AE1390" s="36"/>
      <c r="AF1390" s="201"/>
      <c r="AG1390" s="55"/>
      <c r="AH1390" s="141"/>
      <c r="AI1390" s="268" t="s">
        <v>7356</v>
      </c>
      <c r="AJ1390" s="53">
        <v>5</v>
      </c>
      <c r="AK1390" s="181" t="s">
        <v>7357</v>
      </c>
      <c r="AL1390" s="98">
        <f>ROUND(ROUND(P1381*Y1388,0)*$AD$1019-AJ1390,0)</f>
        <v>347</v>
      </c>
      <c r="AM1390" s="66"/>
    </row>
    <row r="1391" spans="1:39" ht="16.75" customHeight="1" x14ac:dyDescent="0.3">
      <c r="A1391" s="99">
        <v>33</v>
      </c>
      <c r="B1391" s="100" t="s">
        <v>6203</v>
      </c>
      <c r="C1391" s="192" t="s">
        <v>16346</v>
      </c>
      <c r="D1391" s="128"/>
      <c r="E1391" s="129"/>
      <c r="F1391" s="129"/>
      <c r="G1391" s="129"/>
      <c r="H1391" s="129"/>
      <c r="I1391" s="129"/>
      <c r="J1391" s="129"/>
      <c r="K1391" s="130"/>
      <c r="L1391" s="2"/>
      <c r="M1391" s="2"/>
      <c r="N1391" s="58"/>
      <c r="O1391" s="81"/>
      <c r="P1391" s="185"/>
      <c r="Q1391" s="2"/>
      <c r="R1391" s="2"/>
      <c r="S1391" s="44"/>
      <c r="T1391" s="45"/>
      <c r="U1391" s="2"/>
      <c r="V1391" s="2"/>
      <c r="W1391" s="2"/>
      <c r="X1391" s="2"/>
      <c r="Y1391" s="145"/>
      <c r="Z1391" s="71"/>
      <c r="AA1391" s="232"/>
      <c r="AB1391" s="72"/>
      <c r="AC1391" s="145"/>
      <c r="AD1391" s="71"/>
      <c r="AE1391" s="307" t="s">
        <v>12369</v>
      </c>
      <c r="AF1391" s="225" t="s">
        <v>7358</v>
      </c>
      <c r="AG1391" s="103" t="s">
        <v>7390</v>
      </c>
      <c r="AH1391" s="162">
        <v>0.7</v>
      </c>
      <c r="AI1391" s="269"/>
      <c r="AJ1391" s="136"/>
      <c r="AK1391" s="75"/>
      <c r="AL1391" s="105">
        <f>ROUND(ROUND(ROUND(P1381*Y1388,0)*$AD$1019,0)*AH1391-AJ1390,0)</f>
        <v>241</v>
      </c>
      <c r="AM1391" s="66"/>
    </row>
    <row r="1392" spans="1:39" ht="16.75" customHeight="1" x14ac:dyDescent="0.3">
      <c r="A1392" s="99">
        <v>33</v>
      </c>
      <c r="B1392" s="100" t="s">
        <v>6202</v>
      </c>
      <c r="C1392" s="192" t="s">
        <v>16345</v>
      </c>
      <c r="D1392" s="128"/>
      <c r="E1392" s="129"/>
      <c r="F1392" s="129"/>
      <c r="G1392" s="129"/>
      <c r="H1392" s="129"/>
      <c r="I1392" s="129"/>
      <c r="J1392" s="129"/>
      <c r="K1392" s="130"/>
      <c r="L1392" s="2"/>
      <c r="M1392" s="2"/>
      <c r="N1392" s="58"/>
      <c r="O1392" s="81"/>
      <c r="P1392" s="185"/>
      <c r="Q1392" s="2"/>
      <c r="R1392" s="2"/>
      <c r="S1392" s="44"/>
      <c r="T1392" s="43"/>
      <c r="U1392" s="8"/>
      <c r="V1392" s="8"/>
      <c r="W1392" s="8"/>
      <c r="X1392" s="8"/>
      <c r="Y1392" s="180"/>
      <c r="Z1392" s="73"/>
      <c r="AA1392" s="232"/>
      <c r="AB1392" s="72"/>
      <c r="AC1392" s="145"/>
      <c r="AD1392" s="71"/>
      <c r="AE1392" s="308"/>
      <c r="AF1392" s="225" t="s">
        <v>7391</v>
      </c>
      <c r="AG1392" s="103" t="s">
        <v>7390</v>
      </c>
      <c r="AH1392" s="162">
        <v>0.5</v>
      </c>
      <c r="AI1392" s="270"/>
      <c r="AJ1392" s="144"/>
      <c r="AK1392" s="150"/>
      <c r="AL1392" s="105">
        <f>ROUND(ROUND(ROUND(P1381*Y1388,0)*$AD$1019,0)*AH1392-AJ1390,0)</f>
        <v>171</v>
      </c>
      <c r="AM1392" s="66"/>
    </row>
    <row r="1393" spans="1:39" ht="16.75" customHeight="1" x14ac:dyDescent="0.3">
      <c r="A1393" s="11">
        <v>33</v>
      </c>
      <c r="B1393" s="14" t="s">
        <v>6201</v>
      </c>
      <c r="C1393" s="10" t="s">
        <v>16344</v>
      </c>
      <c r="D1393" s="45"/>
      <c r="E1393" s="2"/>
      <c r="F1393" s="2"/>
      <c r="G1393" s="2"/>
      <c r="H1393" s="2"/>
      <c r="I1393" s="2"/>
      <c r="J1393" s="2"/>
      <c r="K1393" s="44"/>
      <c r="L1393" s="2"/>
      <c r="M1393" s="2"/>
      <c r="N1393" s="58"/>
      <c r="O1393" s="81"/>
      <c r="P1393" s="167" t="s">
        <v>12784</v>
      </c>
      <c r="Q1393" s="36"/>
      <c r="R1393" s="36"/>
      <c r="S1393" s="50"/>
      <c r="T1393" s="49"/>
      <c r="U1393" s="36"/>
      <c r="V1393" s="36"/>
      <c r="W1393" s="36"/>
      <c r="X1393" s="36"/>
      <c r="Y1393" s="217"/>
      <c r="Z1393" s="50"/>
      <c r="AA1393" s="12"/>
      <c r="AB1393" s="45"/>
      <c r="AC1393" s="2"/>
      <c r="AD1393" s="44"/>
      <c r="AE1393" s="36"/>
      <c r="AF1393" s="53"/>
      <c r="AG1393" s="36"/>
      <c r="AH1393" s="36"/>
      <c r="AI1393" s="36"/>
      <c r="AJ1393" s="36"/>
      <c r="AK1393" s="50"/>
      <c r="AL1393" s="98">
        <f>ROUND(P1399*$AD$1019,0)</f>
        <v>327</v>
      </c>
      <c r="AM1393" s="16"/>
    </row>
    <row r="1394" spans="1:39" ht="16.75" customHeight="1" x14ac:dyDescent="0.3">
      <c r="A1394" s="99">
        <v>33</v>
      </c>
      <c r="B1394" s="100" t="s">
        <v>6200</v>
      </c>
      <c r="C1394" s="192" t="s">
        <v>16343</v>
      </c>
      <c r="D1394" s="45"/>
      <c r="E1394" s="2"/>
      <c r="F1394" s="2"/>
      <c r="G1394" s="2"/>
      <c r="H1394" s="2"/>
      <c r="I1394" s="2"/>
      <c r="J1394" s="2"/>
      <c r="K1394" s="44"/>
      <c r="L1394" s="2"/>
      <c r="M1394" s="2"/>
      <c r="N1394" s="58"/>
      <c r="O1394" s="81"/>
      <c r="P1394" s="185"/>
      <c r="Q1394" s="2"/>
      <c r="R1394" s="2"/>
      <c r="S1394" s="44"/>
      <c r="T1394" s="45"/>
      <c r="U1394" s="2"/>
      <c r="V1394" s="2"/>
      <c r="W1394" s="2"/>
      <c r="X1394" s="2"/>
      <c r="Y1394" s="145"/>
      <c r="Z1394" s="71"/>
      <c r="AA1394" s="232"/>
      <c r="AB1394" s="72"/>
      <c r="AC1394" s="145"/>
      <c r="AD1394" s="71"/>
      <c r="AE1394" s="307" t="s">
        <v>12369</v>
      </c>
      <c r="AF1394" s="225" t="s">
        <v>7358</v>
      </c>
      <c r="AG1394" s="103" t="s">
        <v>7390</v>
      </c>
      <c r="AH1394" s="162">
        <v>0.7</v>
      </c>
      <c r="AI1394" s="162"/>
      <c r="AJ1394" s="162"/>
      <c r="AK1394" s="163"/>
      <c r="AL1394" s="105">
        <f>ROUND(ROUND(P1399*$AD$1019,0)*AH1394,0)</f>
        <v>229</v>
      </c>
      <c r="AM1394" s="16"/>
    </row>
    <row r="1395" spans="1:39" ht="16.75" customHeight="1" x14ac:dyDescent="0.3">
      <c r="A1395" s="99">
        <v>33</v>
      </c>
      <c r="B1395" s="100" t="s">
        <v>6199</v>
      </c>
      <c r="C1395" s="192" t="s">
        <v>16342</v>
      </c>
      <c r="D1395" s="128"/>
      <c r="E1395" s="129"/>
      <c r="F1395" s="129"/>
      <c r="G1395" s="129"/>
      <c r="H1395" s="129"/>
      <c r="I1395" s="129"/>
      <c r="J1395" s="129"/>
      <c r="K1395" s="130"/>
      <c r="L1395" s="2"/>
      <c r="M1395" s="2"/>
      <c r="N1395" s="58"/>
      <c r="O1395" s="81"/>
      <c r="P1395" s="185"/>
      <c r="Q1395" s="2"/>
      <c r="R1395" s="2"/>
      <c r="S1395" s="44"/>
      <c r="T1395" s="45"/>
      <c r="U1395" s="2"/>
      <c r="V1395" s="2"/>
      <c r="W1395" s="2"/>
      <c r="X1395" s="2"/>
      <c r="Y1395" s="145"/>
      <c r="Z1395" s="71"/>
      <c r="AA1395" s="232"/>
      <c r="AB1395" s="72"/>
      <c r="AC1395" s="145"/>
      <c r="AD1395" s="71"/>
      <c r="AE1395" s="308"/>
      <c r="AF1395" s="225" t="s">
        <v>7391</v>
      </c>
      <c r="AG1395" s="103" t="s">
        <v>7390</v>
      </c>
      <c r="AH1395" s="162">
        <v>0.5</v>
      </c>
      <c r="AI1395" s="162"/>
      <c r="AJ1395" s="162"/>
      <c r="AK1395" s="163"/>
      <c r="AL1395" s="105">
        <f>ROUND(ROUND(P1399*$AD$1019,0)*AH1395,0)</f>
        <v>164</v>
      </c>
      <c r="AM1395" s="66"/>
    </row>
    <row r="1396" spans="1:39" ht="16.75" customHeight="1" x14ac:dyDescent="0.3">
      <c r="A1396" s="11">
        <v>33</v>
      </c>
      <c r="B1396" s="14" t="s">
        <v>6198</v>
      </c>
      <c r="C1396" s="10" t="s">
        <v>16341</v>
      </c>
      <c r="D1396" s="128"/>
      <c r="E1396" s="129"/>
      <c r="F1396" s="129"/>
      <c r="G1396" s="129"/>
      <c r="H1396" s="129"/>
      <c r="I1396" s="129"/>
      <c r="J1396" s="129"/>
      <c r="K1396" s="130"/>
      <c r="L1396" s="2"/>
      <c r="M1396" s="2"/>
      <c r="N1396" s="58"/>
      <c r="O1396" s="81"/>
      <c r="P1396" s="185"/>
      <c r="Q1396" s="2"/>
      <c r="R1396" s="2"/>
      <c r="S1396" s="44"/>
      <c r="T1396" s="45"/>
      <c r="U1396" s="2"/>
      <c r="V1396" s="2"/>
      <c r="W1396" s="2"/>
      <c r="X1396" s="2"/>
      <c r="Y1396" s="145"/>
      <c r="Z1396" s="71"/>
      <c r="AA1396" s="232"/>
      <c r="AB1396" s="72"/>
      <c r="AC1396" s="145"/>
      <c r="AD1396" s="71"/>
      <c r="AE1396" s="36"/>
      <c r="AF1396" s="201"/>
      <c r="AG1396" s="55"/>
      <c r="AH1396" s="141"/>
      <c r="AI1396" s="268" t="s">
        <v>7356</v>
      </c>
      <c r="AJ1396" s="53">
        <v>5</v>
      </c>
      <c r="AK1396" s="181" t="s">
        <v>7357</v>
      </c>
      <c r="AL1396" s="98">
        <f>ROUND(P1399*$AD$1019-AJ1396,0)</f>
        <v>322</v>
      </c>
      <c r="AM1396" s="66"/>
    </row>
    <row r="1397" spans="1:39" ht="16.75" customHeight="1" x14ac:dyDescent="0.3">
      <c r="A1397" s="99">
        <v>33</v>
      </c>
      <c r="B1397" s="100" t="s">
        <v>6197</v>
      </c>
      <c r="C1397" s="192" t="s">
        <v>16340</v>
      </c>
      <c r="D1397" s="128"/>
      <c r="E1397" s="129"/>
      <c r="F1397" s="129"/>
      <c r="G1397" s="129"/>
      <c r="H1397" s="129"/>
      <c r="I1397" s="129"/>
      <c r="J1397" s="129"/>
      <c r="K1397" s="130"/>
      <c r="L1397" s="2"/>
      <c r="M1397" s="2"/>
      <c r="N1397" s="58"/>
      <c r="O1397" s="81"/>
      <c r="P1397" s="185"/>
      <c r="Q1397" s="2"/>
      <c r="R1397" s="2"/>
      <c r="S1397" s="44"/>
      <c r="T1397" s="45"/>
      <c r="U1397" s="2"/>
      <c r="V1397" s="2"/>
      <c r="W1397" s="2"/>
      <c r="X1397" s="2"/>
      <c r="Y1397" s="145"/>
      <c r="Z1397" s="71"/>
      <c r="AA1397" s="232"/>
      <c r="AB1397" s="72"/>
      <c r="AC1397" s="145"/>
      <c r="AD1397" s="71"/>
      <c r="AE1397" s="307" t="s">
        <v>12369</v>
      </c>
      <c r="AF1397" s="225" t="s">
        <v>7358</v>
      </c>
      <c r="AG1397" s="103" t="s">
        <v>7390</v>
      </c>
      <c r="AH1397" s="162">
        <v>0.7</v>
      </c>
      <c r="AI1397" s="269"/>
      <c r="AJ1397" s="136"/>
      <c r="AK1397" s="75"/>
      <c r="AL1397" s="105">
        <f>ROUND(ROUND(P1399*$AD$1019,0)*AH1397-AJ1396,0)</f>
        <v>224</v>
      </c>
      <c r="AM1397" s="66"/>
    </row>
    <row r="1398" spans="1:39" ht="16.75" customHeight="1" x14ac:dyDescent="0.3">
      <c r="A1398" s="99">
        <v>33</v>
      </c>
      <c r="B1398" s="100" t="s">
        <v>6196</v>
      </c>
      <c r="C1398" s="192" t="s">
        <v>16339</v>
      </c>
      <c r="D1398" s="128"/>
      <c r="E1398" s="129"/>
      <c r="F1398" s="129"/>
      <c r="G1398" s="129"/>
      <c r="H1398" s="129"/>
      <c r="I1398" s="129"/>
      <c r="J1398" s="129"/>
      <c r="K1398" s="130"/>
      <c r="L1398" s="2"/>
      <c r="M1398" s="2"/>
      <c r="N1398" s="58"/>
      <c r="O1398" s="81"/>
      <c r="P1398" s="185"/>
      <c r="Q1398" s="2"/>
      <c r="R1398" s="2"/>
      <c r="S1398" s="44"/>
      <c r="T1398" s="45"/>
      <c r="U1398" s="2"/>
      <c r="V1398" s="2"/>
      <c r="W1398" s="2"/>
      <c r="X1398" s="2"/>
      <c r="Y1398" s="145"/>
      <c r="Z1398" s="71"/>
      <c r="AA1398" s="232"/>
      <c r="AB1398" s="72"/>
      <c r="AC1398" s="145"/>
      <c r="AD1398" s="71"/>
      <c r="AE1398" s="308"/>
      <c r="AF1398" s="225" t="s">
        <v>7391</v>
      </c>
      <c r="AG1398" s="103" t="s">
        <v>7390</v>
      </c>
      <c r="AH1398" s="162">
        <v>0.5</v>
      </c>
      <c r="AI1398" s="270"/>
      <c r="AJ1398" s="144"/>
      <c r="AK1398" s="150"/>
      <c r="AL1398" s="105">
        <f>ROUND(ROUND(P1399*$AD$1019,0)*AH1398-AJ1396,0)</f>
        <v>159</v>
      </c>
      <c r="AM1398" s="66"/>
    </row>
    <row r="1399" spans="1:39" ht="16.75" customHeight="1" x14ac:dyDescent="0.3">
      <c r="A1399" s="11">
        <v>33</v>
      </c>
      <c r="B1399" s="14" t="s">
        <v>6195</v>
      </c>
      <c r="C1399" s="10" t="s">
        <v>16338</v>
      </c>
      <c r="D1399" s="45"/>
      <c r="E1399" s="2"/>
      <c r="F1399" s="2"/>
      <c r="G1399" s="2"/>
      <c r="H1399" s="2"/>
      <c r="I1399" s="2"/>
      <c r="J1399" s="2"/>
      <c r="K1399" s="44"/>
      <c r="L1399" s="2"/>
      <c r="M1399" s="2"/>
      <c r="N1399" s="58"/>
      <c r="O1399" s="81"/>
      <c r="P1399" s="271">
        <f>'21共同生活援助（日中支援型）'!P679</f>
        <v>654</v>
      </c>
      <c r="Q1399" s="272"/>
      <c r="R1399" s="2" t="s">
        <v>7388</v>
      </c>
      <c r="S1399" s="44"/>
      <c r="T1399" s="281" t="s">
        <v>7380</v>
      </c>
      <c r="U1399" s="282"/>
      <c r="V1399" s="282"/>
      <c r="W1399" s="282"/>
      <c r="X1399" s="36"/>
      <c r="Y1399" s="217"/>
      <c r="Z1399" s="74"/>
      <c r="AA1399" s="232"/>
      <c r="AB1399" s="72"/>
      <c r="AC1399" s="145"/>
      <c r="AD1399" s="71"/>
      <c r="AE1399" s="36"/>
      <c r="AF1399" s="194"/>
      <c r="AG1399" s="7"/>
      <c r="AH1399" s="7"/>
      <c r="AI1399" s="36"/>
      <c r="AJ1399" s="7"/>
      <c r="AK1399" s="37"/>
      <c r="AL1399" s="98">
        <f>ROUND(ROUND(P1399*Y1400,0)*$AD$1019,0)</f>
        <v>304</v>
      </c>
      <c r="AM1399" s="66"/>
    </row>
    <row r="1400" spans="1:39" ht="16.75" customHeight="1" x14ac:dyDescent="0.3">
      <c r="A1400" s="99">
        <v>33</v>
      </c>
      <c r="B1400" s="100" t="s">
        <v>6194</v>
      </c>
      <c r="C1400" s="192" t="s">
        <v>16337</v>
      </c>
      <c r="D1400" s="45"/>
      <c r="E1400" s="2"/>
      <c r="F1400" s="2"/>
      <c r="G1400" s="2"/>
      <c r="H1400" s="2"/>
      <c r="I1400" s="2"/>
      <c r="J1400" s="2"/>
      <c r="K1400" s="44"/>
      <c r="L1400" s="2"/>
      <c r="M1400" s="2"/>
      <c r="N1400" s="58"/>
      <c r="O1400" s="81"/>
      <c r="P1400" s="72"/>
      <c r="Q1400" s="145"/>
      <c r="R1400" s="2"/>
      <c r="S1400" s="44"/>
      <c r="T1400" s="284"/>
      <c r="U1400" s="285"/>
      <c r="V1400" s="285"/>
      <c r="W1400" s="285"/>
      <c r="X1400" s="136" t="s">
        <v>7404</v>
      </c>
      <c r="Y1400" s="273">
        <v>0.93</v>
      </c>
      <c r="Z1400" s="274"/>
      <c r="AA1400" s="233"/>
      <c r="AB1400" s="156"/>
      <c r="AC1400" s="155"/>
      <c r="AD1400" s="157"/>
      <c r="AE1400" s="307" t="s">
        <v>12369</v>
      </c>
      <c r="AF1400" s="225" t="s">
        <v>7358</v>
      </c>
      <c r="AG1400" s="103" t="s">
        <v>7390</v>
      </c>
      <c r="AH1400" s="162">
        <v>0.7</v>
      </c>
      <c r="AI1400" s="162"/>
      <c r="AJ1400" s="162"/>
      <c r="AK1400" s="163"/>
      <c r="AL1400" s="105">
        <f>ROUND(ROUND(ROUND(P1399*Y1400,0)*$AD$1019,0)*AH1400,0)</f>
        <v>213</v>
      </c>
      <c r="AM1400" s="66"/>
    </row>
    <row r="1401" spans="1:39" ht="16.75" customHeight="1" x14ac:dyDescent="0.3">
      <c r="A1401" s="99">
        <v>33</v>
      </c>
      <c r="B1401" s="100" t="s">
        <v>6193</v>
      </c>
      <c r="C1401" s="192" t="s">
        <v>16336</v>
      </c>
      <c r="D1401" s="128"/>
      <c r="E1401" s="129"/>
      <c r="F1401" s="129"/>
      <c r="G1401" s="129"/>
      <c r="H1401" s="129"/>
      <c r="I1401" s="129"/>
      <c r="J1401" s="129"/>
      <c r="K1401" s="130"/>
      <c r="L1401" s="2"/>
      <c r="M1401" s="2"/>
      <c r="N1401" s="58"/>
      <c r="O1401" s="81"/>
      <c r="P1401" s="185"/>
      <c r="Q1401" s="2"/>
      <c r="R1401" s="2"/>
      <c r="S1401" s="44"/>
      <c r="T1401" s="284"/>
      <c r="U1401" s="285"/>
      <c r="V1401" s="285"/>
      <c r="W1401" s="285"/>
      <c r="X1401" s="2"/>
      <c r="Y1401" s="145"/>
      <c r="Z1401" s="71"/>
      <c r="AA1401" s="232"/>
      <c r="AB1401" s="72"/>
      <c r="AC1401" s="145"/>
      <c r="AD1401" s="71"/>
      <c r="AE1401" s="308"/>
      <c r="AF1401" s="225" t="s">
        <v>7391</v>
      </c>
      <c r="AG1401" s="103" t="s">
        <v>7390</v>
      </c>
      <c r="AH1401" s="162">
        <v>0.5</v>
      </c>
      <c r="AI1401" s="162"/>
      <c r="AJ1401" s="162"/>
      <c r="AK1401" s="163"/>
      <c r="AL1401" s="105">
        <f>ROUND(ROUND(ROUND(P1399*Y1400,0)*$AD$1019,0)*AH1401,0)</f>
        <v>152</v>
      </c>
      <c r="AM1401" s="66"/>
    </row>
    <row r="1402" spans="1:39" ht="16.75" customHeight="1" x14ac:dyDescent="0.3">
      <c r="A1402" s="11">
        <v>33</v>
      </c>
      <c r="B1402" s="14" t="s">
        <v>6192</v>
      </c>
      <c r="C1402" s="10" t="s">
        <v>16335</v>
      </c>
      <c r="D1402" s="128"/>
      <c r="E1402" s="129"/>
      <c r="F1402" s="129"/>
      <c r="G1402" s="129"/>
      <c r="H1402" s="129"/>
      <c r="I1402" s="129"/>
      <c r="J1402" s="129"/>
      <c r="K1402" s="130"/>
      <c r="L1402" s="2"/>
      <c r="M1402" s="2"/>
      <c r="N1402" s="58"/>
      <c r="O1402" s="81"/>
      <c r="P1402" s="185"/>
      <c r="Q1402" s="2"/>
      <c r="R1402" s="2"/>
      <c r="S1402" s="44"/>
      <c r="T1402" s="45"/>
      <c r="U1402" s="2"/>
      <c r="V1402" s="2"/>
      <c r="W1402" s="2"/>
      <c r="X1402" s="2"/>
      <c r="Y1402" s="145"/>
      <c r="Z1402" s="71"/>
      <c r="AA1402" s="232"/>
      <c r="AB1402" s="72"/>
      <c r="AC1402" s="145"/>
      <c r="AD1402" s="71"/>
      <c r="AE1402" s="36"/>
      <c r="AF1402" s="201"/>
      <c r="AG1402" s="55"/>
      <c r="AH1402" s="141"/>
      <c r="AI1402" s="268" t="s">
        <v>7356</v>
      </c>
      <c r="AJ1402" s="53">
        <v>5</v>
      </c>
      <c r="AK1402" s="181" t="s">
        <v>7357</v>
      </c>
      <c r="AL1402" s="98">
        <f>ROUND(ROUND(P1399*Y1400,0)*$AD$1019-AJ1402,0)</f>
        <v>299</v>
      </c>
      <c r="AM1402" s="66"/>
    </row>
    <row r="1403" spans="1:39" ht="16.75" customHeight="1" x14ac:dyDescent="0.3">
      <c r="A1403" s="99">
        <v>33</v>
      </c>
      <c r="B1403" s="100" t="s">
        <v>6191</v>
      </c>
      <c r="C1403" s="192" t="s">
        <v>16334</v>
      </c>
      <c r="D1403" s="128"/>
      <c r="E1403" s="129"/>
      <c r="F1403" s="129"/>
      <c r="G1403" s="129"/>
      <c r="H1403" s="129"/>
      <c r="I1403" s="129"/>
      <c r="J1403" s="129"/>
      <c r="K1403" s="130"/>
      <c r="L1403" s="2"/>
      <c r="M1403" s="2"/>
      <c r="N1403" s="58"/>
      <c r="O1403" s="81"/>
      <c r="P1403" s="185"/>
      <c r="Q1403" s="2"/>
      <c r="R1403" s="2"/>
      <c r="S1403" s="44"/>
      <c r="T1403" s="45"/>
      <c r="U1403" s="2"/>
      <c r="V1403" s="2"/>
      <c r="W1403" s="2"/>
      <c r="X1403" s="2"/>
      <c r="Y1403" s="145"/>
      <c r="Z1403" s="71"/>
      <c r="AA1403" s="232"/>
      <c r="AB1403" s="72"/>
      <c r="AC1403" s="145"/>
      <c r="AD1403" s="71"/>
      <c r="AE1403" s="307" t="s">
        <v>12369</v>
      </c>
      <c r="AF1403" s="225" t="s">
        <v>7358</v>
      </c>
      <c r="AG1403" s="103" t="s">
        <v>7390</v>
      </c>
      <c r="AH1403" s="162">
        <v>0.7</v>
      </c>
      <c r="AI1403" s="269"/>
      <c r="AJ1403" s="136"/>
      <c r="AK1403" s="75"/>
      <c r="AL1403" s="105">
        <f>ROUND(ROUND(ROUND(P1399*Y1400,0)*$AD$1019,0)*AH1403-AJ1402,0)</f>
        <v>208</v>
      </c>
      <c r="AM1403" s="66"/>
    </row>
    <row r="1404" spans="1:39" ht="16.75" customHeight="1" x14ac:dyDescent="0.3">
      <c r="A1404" s="99">
        <v>33</v>
      </c>
      <c r="B1404" s="100" t="s">
        <v>6190</v>
      </c>
      <c r="C1404" s="192" t="s">
        <v>16333</v>
      </c>
      <c r="D1404" s="128"/>
      <c r="E1404" s="129"/>
      <c r="F1404" s="129"/>
      <c r="G1404" s="129"/>
      <c r="H1404" s="129"/>
      <c r="I1404" s="129"/>
      <c r="J1404" s="129"/>
      <c r="K1404" s="130"/>
      <c r="L1404" s="2"/>
      <c r="M1404" s="2"/>
      <c r="N1404" s="58"/>
      <c r="O1404" s="81"/>
      <c r="P1404" s="185"/>
      <c r="Q1404" s="2"/>
      <c r="R1404" s="2"/>
      <c r="S1404" s="44"/>
      <c r="T1404" s="43"/>
      <c r="U1404" s="8"/>
      <c r="V1404" s="8"/>
      <c r="W1404" s="8"/>
      <c r="X1404" s="8"/>
      <c r="Y1404" s="180"/>
      <c r="Z1404" s="73"/>
      <c r="AA1404" s="232"/>
      <c r="AB1404" s="72"/>
      <c r="AC1404" s="145"/>
      <c r="AD1404" s="71"/>
      <c r="AE1404" s="308"/>
      <c r="AF1404" s="225" t="s">
        <v>7391</v>
      </c>
      <c r="AG1404" s="103" t="s">
        <v>7390</v>
      </c>
      <c r="AH1404" s="162">
        <v>0.5</v>
      </c>
      <c r="AI1404" s="270"/>
      <c r="AJ1404" s="144"/>
      <c r="AK1404" s="150"/>
      <c r="AL1404" s="105">
        <f>ROUND(ROUND(ROUND(P1399*Y1400,0)*$AD$1019,0)*AH1404-AJ1402,0)</f>
        <v>147</v>
      </c>
      <c r="AM1404" s="66"/>
    </row>
    <row r="1405" spans="1:39" ht="16.75" customHeight="1" x14ac:dyDescent="0.3">
      <c r="A1405" s="11">
        <v>33</v>
      </c>
      <c r="B1405" s="14" t="s">
        <v>6189</v>
      </c>
      <c r="C1405" s="10" t="s">
        <v>16332</v>
      </c>
      <c r="D1405" s="45"/>
      <c r="E1405" s="2"/>
      <c r="F1405" s="2"/>
      <c r="G1405" s="2"/>
      <c r="H1405" s="2"/>
      <c r="I1405" s="2"/>
      <c r="J1405" s="2"/>
      <c r="K1405" s="44"/>
      <c r="L1405" s="2"/>
      <c r="M1405" s="2"/>
      <c r="N1405" s="58"/>
      <c r="O1405" s="81"/>
      <c r="P1405" s="185"/>
      <c r="Q1405" s="2"/>
      <c r="R1405" s="2"/>
      <c r="S1405" s="44"/>
      <c r="T1405" s="281" t="s">
        <v>13491</v>
      </c>
      <c r="U1405" s="282"/>
      <c r="V1405" s="282"/>
      <c r="W1405" s="282"/>
      <c r="X1405" s="2"/>
      <c r="Y1405" s="145"/>
      <c r="Z1405" s="71"/>
      <c r="AA1405" s="232"/>
      <c r="AB1405" s="72"/>
      <c r="AC1405" s="145"/>
      <c r="AD1405" s="71"/>
      <c r="AE1405" s="36"/>
      <c r="AF1405" s="194"/>
      <c r="AG1405" s="7"/>
      <c r="AH1405" s="7"/>
      <c r="AI1405" s="36"/>
      <c r="AJ1405" s="7"/>
      <c r="AK1405" s="37"/>
      <c r="AL1405" s="98">
        <f>ROUND(ROUND(P1399*Y1406,0)*$AD$1019,0)</f>
        <v>311</v>
      </c>
      <c r="AM1405" s="66"/>
    </row>
    <row r="1406" spans="1:39" ht="16.75" customHeight="1" x14ac:dyDescent="0.3">
      <c r="A1406" s="99">
        <v>33</v>
      </c>
      <c r="B1406" s="100" t="s">
        <v>6188</v>
      </c>
      <c r="C1406" s="192" t="s">
        <v>16331</v>
      </c>
      <c r="D1406" s="45"/>
      <c r="E1406" s="2"/>
      <c r="F1406" s="2"/>
      <c r="G1406" s="2"/>
      <c r="H1406" s="2"/>
      <c r="I1406" s="2"/>
      <c r="J1406" s="2"/>
      <c r="K1406" s="44"/>
      <c r="L1406" s="2"/>
      <c r="M1406" s="2"/>
      <c r="N1406" s="58"/>
      <c r="O1406" s="81"/>
      <c r="P1406" s="185"/>
      <c r="Q1406" s="2"/>
      <c r="R1406" s="2"/>
      <c r="S1406" s="44"/>
      <c r="T1406" s="284" t="s">
        <v>7405</v>
      </c>
      <c r="U1406" s="285"/>
      <c r="V1406" s="285"/>
      <c r="W1406" s="285"/>
      <c r="X1406" s="136" t="s">
        <v>7404</v>
      </c>
      <c r="Y1406" s="273">
        <v>0.95</v>
      </c>
      <c r="Z1406" s="274"/>
      <c r="AA1406" s="233"/>
      <c r="AB1406" s="156"/>
      <c r="AC1406" s="155"/>
      <c r="AD1406" s="157"/>
      <c r="AE1406" s="307" t="s">
        <v>12369</v>
      </c>
      <c r="AF1406" s="225" t="s">
        <v>7358</v>
      </c>
      <c r="AG1406" s="103" t="s">
        <v>7390</v>
      </c>
      <c r="AH1406" s="162">
        <v>0.7</v>
      </c>
      <c r="AI1406" s="162"/>
      <c r="AJ1406" s="162"/>
      <c r="AK1406" s="163"/>
      <c r="AL1406" s="105">
        <f>ROUND(ROUND(ROUND(P1399*Y1406,0)*$AD$1019,0)*AH1406,0)</f>
        <v>218</v>
      </c>
      <c r="AM1406" s="66"/>
    </row>
    <row r="1407" spans="1:39" ht="16.75" customHeight="1" x14ac:dyDescent="0.3">
      <c r="A1407" s="99">
        <v>33</v>
      </c>
      <c r="B1407" s="100" t="s">
        <v>6187</v>
      </c>
      <c r="C1407" s="192" t="s">
        <v>16330</v>
      </c>
      <c r="D1407" s="128"/>
      <c r="E1407" s="129"/>
      <c r="F1407" s="129"/>
      <c r="G1407" s="129"/>
      <c r="H1407" s="129"/>
      <c r="I1407" s="129"/>
      <c r="J1407" s="129"/>
      <c r="K1407" s="130"/>
      <c r="L1407" s="2"/>
      <c r="M1407" s="2"/>
      <c r="N1407" s="58"/>
      <c r="O1407" s="81"/>
      <c r="P1407" s="185"/>
      <c r="Q1407" s="2"/>
      <c r="R1407" s="2"/>
      <c r="S1407" s="44"/>
      <c r="T1407" s="284"/>
      <c r="U1407" s="285"/>
      <c r="V1407" s="285"/>
      <c r="W1407" s="285"/>
      <c r="X1407" s="2"/>
      <c r="Y1407" s="145"/>
      <c r="Z1407" s="71"/>
      <c r="AA1407" s="232"/>
      <c r="AB1407" s="72"/>
      <c r="AC1407" s="145"/>
      <c r="AD1407" s="71"/>
      <c r="AE1407" s="308"/>
      <c r="AF1407" s="225" t="s">
        <v>7391</v>
      </c>
      <c r="AG1407" s="103" t="s">
        <v>7390</v>
      </c>
      <c r="AH1407" s="162">
        <v>0.5</v>
      </c>
      <c r="AI1407" s="162"/>
      <c r="AJ1407" s="162"/>
      <c r="AK1407" s="163"/>
      <c r="AL1407" s="105">
        <f>ROUND(ROUND(ROUND(P1399*Y1406,0)*$AD$1019,0)*AH1407,0)</f>
        <v>156</v>
      </c>
      <c r="AM1407" s="66"/>
    </row>
    <row r="1408" spans="1:39" ht="16.75" customHeight="1" x14ac:dyDescent="0.3">
      <c r="A1408" s="11">
        <v>33</v>
      </c>
      <c r="B1408" s="14" t="s">
        <v>6186</v>
      </c>
      <c r="C1408" s="10" t="s">
        <v>16329</v>
      </c>
      <c r="D1408" s="128"/>
      <c r="E1408" s="129"/>
      <c r="F1408" s="129"/>
      <c r="G1408" s="129"/>
      <c r="H1408" s="129"/>
      <c r="I1408" s="129"/>
      <c r="J1408" s="129"/>
      <c r="K1408" s="130"/>
      <c r="L1408" s="2"/>
      <c r="M1408" s="2"/>
      <c r="N1408" s="58"/>
      <c r="O1408" s="81"/>
      <c r="P1408" s="185"/>
      <c r="Q1408" s="2"/>
      <c r="R1408" s="2"/>
      <c r="S1408" s="44"/>
      <c r="T1408" s="45"/>
      <c r="U1408" s="2"/>
      <c r="V1408" s="2"/>
      <c r="W1408" s="2"/>
      <c r="X1408" s="2"/>
      <c r="Y1408" s="145"/>
      <c r="Z1408" s="71"/>
      <c r="AA1408" s="232"/>
      <c r="AB1408" s="72"/>
      <c r="AC1408" s="145"/>
      <c r="AD1408" s="71"/>
      <c r="AE1408" s="36"/>
      <c r="AF1408" s="201"/>
      <c r="AG1408" s="55"/>
      <c r="AH1408" s="141"/>
      <c r="AI1408" s="268" t="s">
        <v>7356</v>
      </c>
      <c r="AJ1408" s="53">
        <v>5</v>
      </c>
      <c r="AK1408" s="181" t="s">
        <v>7357</v>
      </c>
      <c r="AL1408" s="98">
        <f>ROUND(ROUND(P1399*Y1406,0)*$AD$1019-AJ1408,0)</f>
        <v>306</v>
      </c>
      <c r="AM1408" s="66"/>
    </row>
    <row r="1409" spans="1:39" ht="16.75" customHeight="1" x14ac:dyDescent="0.3">
      <c r="A1409" s="99">
        <v>33</v>
      </c>
      <c r="B1409" s="100" t="s">
        <v>6185</v>
      </c>
      <c r="C1409" s="192" t="s">
        <v>16328</v>
      </c>
      <c r="D1409" s="128"/>
      <c r="E1409" s="129"/>
      <c r="F1409" s="129"/>
      <c r="G1409" s="129"/>
      <c r="H1409" s="129"/>
      <c r="I1409" s="129"/>
      <c r="J1409" s="129"/>
      <c r="K1409" s="130"/>
      <c r="L1409" s="2"/>
      <c r="M1409" s="2"/>
      <c r="N1409" s="58"/>
      <c r="O1409" s="81"/>
      <c r="P1409" s="185"/>
      <c r="Q1409" s="2"/>
      <c r="R1409" s="2"/>
      <c r="S1409" s="44"/>
      <c r="T1409" s="45"/>
      <c r="U1409" s="2"/>
      <c r="V1409" s="2"/>
      <c r="W1409" s="2"/>
      <c r="X1409" s="2"/>
      <c r="Y1409" s="145"/>
      <c r="Z1409" s="71"/>
      <c r="AA1409" s="232"/>
      <c r="AB1409" s="72"/>
      <c r="AC1409" s="145"/>
      <c r="AD1409" s="71"/>
      <c r="AE1409" s="307" t="s">
        <v>12369</v>
      </c>
      <c r="AF1409" s="225" t="s">
        <v>7358</v>
      </c>
      <c r="AG1409" s="103" t="s">
        <v>7390</v>
      </c>
      <c r="AH1409" s="162">
        <v>0.7</v>
      </c>
      <c r="AI1409" s="269"/>
      <c r="AJ1409" s="136"/>
      <c r="AK1409" s="75"/>
      <c r="AL1409" s="105">
        <f>ROUND(ROUND(ROUND(P1399*Y1406,0)*$AD$1019,0)*AH1409-AJ1408,0)</f>
        <v>213</v>
      </c>
      <c r="AM1409" s="66"/>
    </row>
    <row r="1410" spans="1:39" ht="16.75" customHeight="1" x14ac:dyDescent="0.3">
      <c r="A1410" s="99">
        <v>33</v>
      </c>
      <c r="B1410" s="100" t="s">
        <v>6184</v>
      </c>
      <c r="C1410" s="192" t="s">
        <v>16327</v>
      </c>
      <c r="D1410" s="128"/>
      <c r="E1410" s="129"/>
      <c r="F1410" s="129"/>
      <c r="G1410" s="129"/>
      <c r="H1410" s="129"/>
      <c r="I1410" s="129"/>
      <c r="J1410" s="129"/>
      <c r="K1410" s="130"/>
      <c r="L1410" s="2"/>
      <c r="M1410" s="2"/>
      <c r="N1410" s="58"/>
      <c r="O1410" s="81"/>
      <c r="P1410" s="242"/>
      <c r="Q1410" s="8"/>
      <c r="R1410" s="8"/>
      <c r="S1410" s="24"/>
      <c r="T1410" s="43"/>
      <c r="U1410" s="8"/>
      <c r="V1410" s="8"/>
      <c r="W1410" s="8"/>
      <c r="X1410" s="8"/>
      <c r="Y1410" s="180"/>
      <c r="Z1410" s="73"/>
      <c r="AA1410" s="232"/>
      <c r="AB1410" s="72"/>
      <c r="AC1410" s="145"/>
      <c r="AD1410" s="71"/>
      <c r="AE1410" s="308"/>
      <c r="AF1410" s="225" t="s">
        <v>7391</v>
      </c>
      <c r="AG1410" s="103" t="s">
        <v>7390</v>
      </c>
      <c r="AH1410" s="162">
        <v>0.5</v>
      </c>
      <c r="AI1410" s="270"/>
      <c r="AJ1410" s="144"/>
      <c r="AK1410" s="150"/>
      <c r="AL1410" s="105">
        <f>ROUND(ROUND(ROUND(P1399*Y1406,0)*$AD$1019,0)*AH1410-AJ1408,0)</f>
        <v>151</v>
      </c>
      <c r="AM1410" s="66"/>
    </row>
    <row r="1411" spans="1:39" ht="16.75" customHeight="1" x14ac:dyDescent="0.3">
      <c r="A1411" s="11">
        <v>33</v>
      </c>
      <c r="B1411" s="14" t="s">
        <v>6183</v>
      </c>
      <c r="C1411" s="10" t="s">
        <v>16326</v>
      </c>
      <c r="D1411" s="45"/>
      <c r="E1411" s="2"/>
      <c r="F1411" s="2"/>
      <c r="G1411" s="2"/>
      <c r="H1411" s="2"/>
      <c r="I1411" s="2"/>
      <c r="J1411" s="2"/>
      <c r="K1411" s="44"/>
      <c r="L1411" s="2"/>
      <c r="M1411" s="2"/>
      <c r="N1411" s="58"/>
      <c r="O1411" s="81"/>
      <c r="P1411" s="167" t="s">
        <v>12764</v>
      </c>
      <c r="Q1411" s="36"/>
      <c r="R1411" s="36"/>
      <c r="S1411" s="50"/>
      <c r="T1411" s="49"/>
      <c r="U1411" s="36"/>
      <c r="V1411" s="36"/>
      <c r="W1411" s="36"/>
      <c r="X1411" s="36"/>
      <c r="Y1411" s="217"/>
      <c r="Z1411" s="50"/>
      <c r="AA1411" s="12"/>
      <c r="AB1411" s="45"/>
      <c r="AC1411" s="2"/>
      <c r="AD1411" s="44"/>
      <c r="AE1411" s="36"/>
      <c r="AF1411" s="53"/>
      <c r="AG1411" s="36"/>
      <c r="AH1411" s="36"/>
      <c r="AI1411" s="36"/>
      <c r="AJ1411" s="36"/>
      <c r="AK1411" s="50"/>
      <c r="AL1411" s="98">
        <f>ROUND(P1417*$AD$1019,0)</f>
        <v>245</v>
      </c>
      <c r="AM1411" s="16"/>
    </row>
    <row r="1412" spans="1:39" ht="16.75" customHeight="1" x14ac:dyDescent="0.3">
      <c r="A1412" s="99">
        <v>33</v>
      </c>
      <c r="B1412" s="100" t="s">
        <v>6182</v>
      </c>
      <c r="C1412" s="192" t="s">
        <v>16325</v>
      </c>
      <c r="D1412" s="45"/>
      <c r="E1412" s="2"/>
      <c r="F1412" s="2"/>
      <c r="G1412" s="2"/>
      <c r="H1412" s="2"/>
      <c r="I1412" s="2"/>
      <c r="J1412" s="2"/>
      <c r="K1412" s="44"/>
      <c r="L1412" s="2"/>
      <c r="M1412" s="2"/>
      <c r="N1412" s="58"/>
      <c r="O1412" s="81"/>
      <c r="P1412" s="185"/>
      <c r="Q1412" s="2"/>
      <c r="R1412" s="2"/>
      <c r="S1412" s="44"/>
      <c r="T1412" s="45"/>
      <c r="U1412" s="2"/>
      <c r="V1412" s="2"/>
      <c r="W1412" s="2"/>
      <c r="X1412" s="2"/>
      <c r="Y1412" s="145"/>
      <c r="Z1412" s="71"/>
      <c r="AA1412" s="232"/>
      <c r="AB1412" s="72"/>
      <c r="AC1412" s="145"/>
      <c r="AD1412" s="71"/>
      <c r="AE1412" s="307" t="s">
        <v>12369</v>
      </c>
      <c r="AF1412" s="225" t="s">
        <v>7358</v>
      </c>
      <c r="AG1412" s="103" t="s">
        <v>7390</v>
      </c>
      <c r="AH1412" s="162">
        <v>0.7</v>
      </c>
      <c r="AI1412" s="162"/>
      <c r="AJ1412" s="162"/>
      <c r="AK1412" s="163"/>
      <c r="AL1412" s="105">
        <f>ROUND(ROUND(P1417*$AD$1019,0)*AH1412,0)</f>
        <v>172</v>
      </c>
      <c r="AM1412" s="16"/>
    </row>
    <row r="1413" spans="1:39" ht="16.75" customHeight="1" x14ac:dyDescent="0.3">
      <c r="A1413" s="99">
        <v>33</v>
      </c>
      <c r="B1413" s="100" t="s">
        <v>6181</v>
      </c>
      <c r="C1413" s="192" t="s">
        <v>16324</v>
      </c>
      <c r="D1413" s="128"/>
      <c r="E1413" s="129"/>
      <c r="F1413" s="129"/>
      <c r="G1413" s="129"/>
      <c r="H1413" s="129"/>
      <c r="I1413" s="129"/>
      <c r="J1413" s="129"/>
      <c r="K1413" s="130"/>
      <c r="L1413" s="2"/>
      <c r="M1413" s="2"/>
      <c r="N1413" s="58"/>
      <c r="O1413" s="81"/>
      <c r="P1413" s="185"/>
      <c r="Q1413" s="2"/>
      <c r="R1413" s="2"/>
      <c r="S1413" s="44"/>
      <c r="T1413" s="45"/>
      <c r="U1413" s="2"/>
      <c r="V1413" s="2"/>
      <c r="W1413" s="2"/>
      <c r="X1413" s="2"/>
      <c r="Y1413" s="145"/>
      <c r="Z1413" s="71"/>
      <c r="AA1413" s="232"/>
      <c r="AB1413" s="72"/>
      <c r="AC1413" s="145"/>
      <c r="AD1413" s="71"/>
      <c r="AE1413" s="308"/>
      <c r="AF1413" s="225" t="s">
        <v>7391</v>
      </c>
      <c r="AG1413" s="103" t="s">
        <v>7390</v>
      </c>
      <c r="AH1413" s="162">
        <v>0.5</v>
      </c>
      <c r="AI1413" s="162"/>
      <c r="AJ1413" s="162"/>
      <c r="AK1413" s="163"/>
      <c r="AL1413" s="105">
        <f>ROUND(ROUND(P1417*$AD$1019,0)*AH1413,0)</f>
        <v>123</v>
      </c>
      <c r="AM1413" s="66"/>
    </row>
    <row r="1414" spans="1:39" ht="16.75" customHeight="1" x14ac:dyDescent="0.3">
      <c r="A1414" s="11">
        <v>33</v>
      </c>
      <c r="B1414" s="14" t="s">
        <v>6180</v>
      </c>
      <c r="C1414" s="10" t="s">
        <v>16323</v>
      </c>
      <c r="D1414" s="128"/>
      <c r="E1414" s="129"/>
      <c r="F1414" s="129"/>
      <c r="G1414" s="129"/>
      <c r="H1414" s="129"/>
      <c r="I1414" s="129"/>
      <c r="J1414" s="129"/>
      <c r="K1414" s="130"/>
      <c r="L1414" s="2"/>
      <c r="M1414" s="2"/>
      <c r="N1414" s="58"/>
      <c r="O1414" s="81"/>
      <c r="P1414" s="185"/>
      <c r="Q1414" s="2"/>
      <c r="R1414" s="2"/>
      <c r="S1414" s="44"/>
      <c r="T1414" s="45"/>
      <c r="U1414" s="2"/>
      <c r="V1414" s="2"/>
      <c r="W1414" s="2"/>
      <c r="X1414" s="2"/>
      <c r="Y1414" s="145"/>
      <c r="Z1414" s="71"/>
      <c r="AA1414" s="232"/>
      <c r="AB1414" s="72"/>
      <c r="AC1414" s="145"/>
      <c r="AD1414" s="71"/>
      <c r="AE1414" s="36"/>
      <c r="AF1414" s="201"/>
      <c r="AG1414" s="55"/>
      <c r="AH1414" s="141"/>
      <c r="AI1414" s="268" t="s">
        <v>7356</v>
      </c>
      <c r="AJ1414" s="53">
        <v>5</v>
      </c>
      <c r="AK1414" s="181" t="s">
        <v>7357</v>
      </c>
      <c r="AL1414" s="98">
        <f>ROUND(P1417*$AD$1019-AJ1414,0)</f>
        <v>240</v>
      </c>
      <c r="AM1414" s="66"/>
    </row>
    <row r="1415" spans="1:39" ht="16.75" customHeight="1" x14ac:dyDescent="0.3">
      <c r="A1415" s="99">
        <v>33</v>
      </c>
      <c r="B1415" s="100" t="s">
        <v>6179</v>
      </c>
      <c r="C1415" s="192" t="s">
        <v>16322</v>
      </c>
      <c r="D1415" s="128"/>
      <c r="E1415" s="129"/>
      <c r="F1415" s="129"/>
      <c r="G1415" s="129"/>
      <c r="H1415" s="129"/>
      <c r="I1415" s="129"/>
      <c r="J1415" s="129"/>
      <c r="K1415" s="130"/>
      <c r="L1415" s="2"/>
      <c r="M1415" s="2"/>
      <c r="N1415" s="58"/>
      <c r="O1415" s="81"/>
      <c r="P1415" s="185"/>
      <c r="Q1415" s="2"/>
      <c r="R1415" s="2"/>
      <c r="S1415" s="44"/>
      <c r="T1415" s="45"/>
      <c r="U1415" s="2"/>
      <c r="V1415" s="2"/>
      <c r="W1415" s="2"/>
      <c r="X1415" s="2"/>
      <c r="Y1415" s="145"/>
      <c r="Z1415" s="71"/>
      <c r="AA1415" s="232"/>
      <c r="AB1415" s="72"/>
      <c r="AC1415" s="145"/>
      <c r="AD1415" s="71"/>
      <c r="AE1415" s="307" t="s">
        <v>12369</v>
      </c>
      <c r="AF1415" s="225" t="s">
        <v>7358</v>
      </c>
      <c r="AG1415" s="103" t="s">
        <v>7390</v>
      </c>
      <c r="AH1415" s="162">
        <v>0.7</v>
      </c>
      <c r="AI1415" s="269"/>
      <c r="AJ1415" s="136"/>
      <c r="AK1415" s="75"/>
      <c r="AL1415" s="105">
        <f>ROUND(ROUND(P1417*$AD$1019,0)*AH1415-AJ1414,0)</f>
        <v>167</v>
      </c>
      <c r="AM1415" s="66"/>
    </row>
    <row r="1416" spans="1:39" ht="16.75" customHeight="1" x14ac:dyDescent="0.3">
      <c r="A1416" s="99">
        <v>33</v>
      </c>
      <c r="B1416" s="100" t="s">
        <v>6178</v>
      </c>
      <c r="C1416" s="192" t="s">
        <v>16321</v>
      </c>
      <c r="D1416" s="128"/>
      <c r="E1416" s="129"/>
      <c r="F1416" s="129"/>
      <c r="G1416" s="129"/>
      <c r="H1416" s="129"/>
      <c r="I1416" s="129"/>
      <c r="J1416" s="129"/>
      <c r="K1416" s="130"/>
      <c r="L1416" s="2"/>
      <c r="M1416" s="2"/>
      <c r="N1416" s="58"/>
      <c r="O1416" s="81"/>
      <c r="P1416" s="185"/>
      <c r="Q1416" s="2"/>
      <c r="R1416" s="2"/>
      <c r="S1416" s="44"/>
      <c r="T1416" s="45"/>
      <c r="U1416" s="2"/>
      <c r="V1416" s="2"/>
      <c r="W1416" s="2"/>
      <c r="X1416" s="2"/>
      <c r="Y1416" s="145"/>
      <c r="Z1416" s="71"/>
      <c r="AA1416" s="232"/>
      <c r="AB1416" s="72"/>
      <c r="AC1416" s="145"/>
      <c r="AD1416" s="71"/>
      <c r="AE1416" s="308"/>
      <c r="AF1416" s="225" t="s">
        <v>7391</v>
      </c>
      <c r="AG1416" s="103" t="s">
        <v>7390</v>
      </c>
      <c r="AH1416" s="162">
        <v>0.5</v>
      </c>
      <c r="AI1416" s="270"/>
      <c r="AJ1416" s="144"/>
      <c r="AK1416" s="150"/>
      <c r="AL1416" s="105">
        <f>ROUND(ROUND(P1417*$AD$1019,0)*AH1416-AJ1414,0)</f>
        <v>118</v>
      </c>
      <c r="AM1416" s="66"/>
    </row>
    <row r="1417" spans="1:39" ht="16.75" customHeight="1" x14ac:dyDescent="0.3">
      <c r="A1417" s="11">
        <v>33</v>
      </c>
      <c r="B1417" s="14" t="s">
        <v>6177</v>
      </c>
      <c r="C1417" s="10" t="s">
        <v>16320</v>
      </c>
      <c r="D1417" s="45"/>
      <c r="E1417" s="2"/>
      <c r="F1417" s="2"/>
      <c r="G1417" s="2"/>
      <c r="H1417" s="2"/>
      <c r="I1417" s="2"/>
      <c r="J1417" s="2"/>
      <c r="K1417" s="44"/>
      <c r="L1417" s="2"/>
      <c r="M1417" s="2"/>
      <c r="N1417" s="58"/>
      <c r="O1417" s="81"/>
      <c r="P1417" s="271">
        <f>'21共同生活援助（日中支援型）'!P697</f>
        <v>489</v>
      </c>
      <c r="Q1417" s="272"/>
      <c r="R1417" s="2" t="s">
        <v>7388</v>
      </c>
      <c r="S1417" s="44"/>
      <c r="T1417" s="281" t="s">
        <v>7380</v>
      </c>
      <c r="U1417" s="282"/>
      <c r="V1417" s="282"/>
      <c r="W1417" s="282"/>
      <c r="X1417" s="36"/>
      <c r="Y1417" s="217"/>
      <c r="Z1417" s="74"/>
      <c r="AA1417" s="232"/>
      <c r="AB1417" s="72"/>
      <c r="AC1417" s="145"/>
      <c r="AD1417" s="71"/>
      <c r="AE1417" s="36"/>
      <c r="AF1417" s="194"/>
      <c r="AG1417" s="7"/>
      <c r="AH1417" s="7"/>
      <c r="AI1417" s="36"/>
      <c r="AJ1417" s="7"/>
      <c r="AK1417" s="37"/>
      <c r="AL1417" s="98">
        <f>ROUND(ROUND(P1417*Y1418,0)*$AD$1019,0)</f>
        <v>228</v>
      </c>
      <c r="AM1417" s="66"/>
    </row>
    <row r="1418" spans="1:39" ht="16.75" customHeight="1" x14ac:dyDescent="0.3">
      <c r="A1418" s="99">
        <v>33</v>
      </c>
      <c r="B1418" s="100" t="s">
        <v>6176</v>
      </c>
      <c r="C1418" s="192" t="s">
        <v>16319</v>
      </c>
      <c r="D1418" s="45"/>
      <c r="E1418" s="2"/>
      <c r="F1418" s="2"/>
      <c r="G1418" s="2"/>
      <c r="H1418" s="2"/>
      <c r="I1418" s="2"/>
      <c r="J1418" s="2"/>
      <c r="K1418" s="44"/>
      <c r="L1418" s="2"/>
      <c r="M1418" s="2"/>
      <c r="N1418" s="58"/>
      <c r="O1418" s="81"/>
      <c r="P1418" s="72"/>
      <c r="Q1418" s="145"/>
      <c r="R1418" s="2"/>
      <c r="S1418" s="44"/>
      <c r="T1418" s="284"/>
      <c r="U1418" s="285"/>
      <c r="V1418" s="285"/>
      <c r="W1418" s="285"/>
      <c r="X1418" s="136" t="s">
        <v>16310</v>
      </c>
      <c r="Y1418" s="273">
        <v>0.93</v>
      </c>
      <c r="Z1418" s="274"/>
      <c r="AA1418" s="233"/>
      <c r="AB1418" s="156"/>
      <c r="AC1418" s="155"/>
      <c r="AD1418" s="157"/>
      <c r="AE1418" s="307" t="s">
        <v>16309</v>
      </c>
      <c r="AF1418" s="225" t="s">
        <v>16308</v>
      </c>
      <c r="AG1418" s="103" t="s">
        <v>16307</v>
      </c>
      <c r="AH1418" s="162">
        <v>0.7</v>
      </c>
      <c r="AI1418" s="162"/>
      <c r="AJ1418" s="162"/>
      <c r="AK1418" s="163"/>
      <c r="AL1418" s="105">
        <f>ROUND(ROUND(ROUND(P1417*Y1418,0)*$AD$1019,0)*AH1418,0)</f>
        <v>160</v>
      </c>
      <c r="AM1418" s="66"/>
    </row>
    <row r="1419" spans="1:39" ht="16.75" customHeight="1" x14ac:dyDescent="0.3">
      <c r="A1419" s="99">
        <v>33</v>
      </c>
      <c r="B1419" s="100" t="s">
        <v>6175</v>
      </c>
      <c r="C1419" s="192" t="s">
        <v>16318</v>
      </c>
      <c r="D1419" s="128"/>
      <c r="E1419" s="129"/>
      <c r="F1419" s="129"/>
      <c r="G1419" s="129"/>
      <c r="H1419" s="129"/>
      <c r="I1419" s="129"/>
      <c r="J1419" s="129"/>
      <c r="K1419" s="130"/>
      <c r="L1419" s="2"/>
      <c r="M1419" s="2"/>
      <c r="N1419" s="58"/>
      <c r="O1419" s="81"/>
      <c r="P1419" s="185"/>
      <c r="Q1419" s="2"/>
      <c r="R1419" s="2"/>
      <c r="S1419" s="44"/>
      <c r="T1419" s="284"/>
      <c r="U1419" s="285"/>
      <c r="V1419" s="285"/>
      <c r="W1419" s="285"/>
      <c r="X1419" s="2"/>
      <c r="Y1419" s="145"/>
      <c r="Z1419" s="71"/>
      <c r="AA1419" s="232"/>
      <c r="AB1419" s="72"/>
      <c r="AC1419" s="145"/>
      <c r="AD1419" s="71"/>
      <c r="AE1419" s="308"/>
      <c r="AF1419" s="225" t="s">
        <v>16314</v>
      </c>
      <c r="AG1419" s="103" t="s">
        <v>16307</v>
      </c>
      <c r="AH1419" s="162">
        <v>0.5</v>
      </c>
      <c r="AI1419" s="162"/>
      <c r="AJ1419" s="162"/>
      <c r="AK1419" s="163"/>
      <c r="AL1419" s="105">
        <f>ROUND(ROUND(ROUND(P1417*Y1418,0)*$AD$1019,0)*AH1419,0)</f>
        <v>114</v>
      </c>
      <c r="AM1419" s="66"/>
    </row>
    <row r="1420" spans="1:39" ht="16.75" customHeight="1" x14ac:dyDescent="0.3">
      <c r="A1420" s="11">
        <v>33</v>
      </c>
      <c r="B1420" s="14" t="s">
        <v>6174</v>
      </c>
      <c r="C1420" s="10" t="s">
        <v>16317</v>
      </c>
      <c r="D1420" s="128"/>
      <c r="E1420" s="129"/>
      <c r="F1420" s="129"/>
      <c r="G1420" s="129"/>
      <c r="H1420" s="129"/>
      <c r="I1420" s="129"/>
      <c r="J1420" s="129"/>
      <c r="K1420" s="130"/>
      <c r="L1420" s="2"/>
      <c r="M1420" s="2"/>
      <c r="N1420" s="58"/>
      <c r="O1420" s="81"/>
      <c r="P1420" s="185"/>
      <c r="Q1420" s="2"/>
      <c r="R1420" s="2"/>
      <c r="S1420" s="44"/>
      <c r="T1420" s="45"/>
      <c r="U1420" s="2"/>
      <c r="V1420" s="2"/>
      <c r="W1420" s="2"/>
      <c r="X1420" s="2"/>
      <c r="Y1420" s="145"/>
      <c r="Z1420" s="71"/>
      <c r="AA1420" s="232"/>
      <c r="AB1420" s="72"/>
      <c r="AC1420" s="145"/>
      <c r="AD1420" s="71"/>
      <c r="AE1420" s="36"/>
      <c r="AF1420" s="201"/>
      <c r="AG1420" s="55"/>
      <c r="AH1420" s="141"/>
      <c r="AI1420" s="268" t="s">
        <v>7356</v>
      </c>
      <c r="AJ1420" s="53">
        <v>5</v>
      </c>
      <c r="AK1420" s="181" t="s">
        <v>7357</v>
      </c>
      <c r="AL1420" s="98">
        <f>ROUND(ROUND(P1417*Y1418,0)*$AD$1019-AJ1420,0)</f>
        <v>223</v>
      </c>
      <c r="AM1420" s="66"/>
    </row>
    <row r="1421" spans="1:39" ht="16.75" customHeight="1" x14ac:dyDescent="0.3">
      <c r="A1421" s="99">
        <v>33</v>
      </c>
      <c r="B1421" s="100" t="s">
        <v>6173</v>
      </c>
      <c r="C1421" s="192" t="s">
        <v>16316</v>
      </c>
      <c r="D1421" s="128"/>
      <c r="E1421" s="129"/>
      <c r="F1421" s="129"/>
      <c r="G1421" s="129"/>
      <c r="H1421" s="129"/>
      <c r="I1421" s="129"/>
      <c r="J1421" s="129"/>
      <c r="K1421" s="130"/>
      <c r="L1421" s="2"/>
      <c r="M1421" s="2"/>
      <c r="N1421" s="58"/>
      <c r="O1421" s="81"/>
      <c r="P1421" s="185"/>
      <c r="Q1421" s="2"/>
      <c r="R1421" s="2"/>
      <c r="S1421" s="44"/>
      <c r="T1421" s="45"/>
      <c r="U1421" s="2"/>
      <c r="V1421" s="2"/>
      <c r="W1421" s="2"/>
      <c r="X1421" s="2"/>
      <c r="Y1421" s="145"/>
      <c r="Z1421" s="71"/>
      <c r="AA1421" s="232"/>
      <c r="AB1421" s="72"/>
      <c r="AC1421" s="145"/>
      <c r="AD1421" s="71"/>
      <c r="AE1421" s="307" t="s">
        <v>16309</v>
      </c>
      <c r="AF1421" s="225" t="s">
        <v>16308</v>
      </c>
      <c r="AG1421" s="103" t="s">
        <v>16307</v>
      </c>
      <c r="AH1421" s="162">
        <v>0.7</v>
      </c>
      <c r="AI1421" s="269"/>
      <c r="AJ1421" s="136"/>
      <c r="AK1421" s="75"/>
      <c r="AL1421" s="105">
        <f>ROUND(ROUND(ROUND(P1417*Y1418,0)*$AD$1019,0)*AH1421-AJ1420,0)</f>
        <v>155</v>
      </c>
      <c r="AM1421" s="66"/>
    </row>
    <row r="1422" spans="1:39" ht="16.75" customHeight="1" x14ac:dyDescent="0.3">
      <c r="A1422" s="99">
        <v>33</v>
      </c>
      <c r="B1422" s="100" t="s">
        <v>6172</v>
      </c>
      <c r="C1422" s="192" t="s">
        <v>16315</v>
      </c>
      <c r="D1422" s="128"/>
      <c r="E1422" s="129"/>
      <c r="F1422" s="129"/>
      <c r="G1422" s="129"/>
      <c r="H1422" s="129"/>
      <c r="I1422" s="129"/>
      <c r="J1422" s="129"/>
      <c r="K1422" s="130"/>
      <c r="L1422" s="2"/>
      <c r="M1422" s="2"/>
      <c r="N1422" s="58"/>
      <c r="O1422" s="81"/>
      <c r="P1422" s="185"/>
      <c r="Q1422" s="2"/>
      <c r="R1422" s="2"/>
      <c r="S1422" s="44"/>
      <c r="T1422" s="43"/>
      <c r="U1422" s="8"/>
      <c r="V1422" s="8"/>
      <c r="W1422" s="8"/>
      <c r="X1422" s="8"/>
      <c r="Y1422" s="180"/>
      <c r="Z1422" s="73"/>
      <c r="AA1422" s="232"/>
      <c r="AB1422" s="72"/>
      <c r="AC1422" s="145"/>
      <c r="AD1422" s="71"/>
      <c r="AE1422" s="308"/>
      <c r="AF1422" s="225" t="s">
        <v>16314</v>
      </c>
      <c r="AG1422" s="103" t="s">
        <v>16307</v>
      </c>
      <c r="AH1422" s="162">
        <v>0.5</v>
      </c>
      <c r="AI1422" s="270"/>
      <c r="AJ1422" s="144"/>
      <c r="AK1422" s="150"/>
      <c r="AL1422" s="105">
        <f>ROUND(ROUND(ROUND(P1417*Y1418,0)*$AD$1019,0)*AH1422-AJ1420,0)</f>
        <v>109</v>
      </c>
      <c r="AM1422" s="66"/>
    </row>
    <row r="1423" spans="1:39" ht="16.75" customHeight="1" x14ac:dyDescent="0.3">
      <c r="A1423" s="11">
        <v>33</v>
      </c>
      <c r="B1423" s="14" t="s">
        <v>6171</v>
      </c>
      <c r="C1423" s="10" t="s">
        <v>16313</v>
      </c>
      <c r="D1423" s="45"/>
      <c r="E1423" s="2"/>
      <c r="F1423" s="2"/>
      <c r="G1423" s="2"/>
      <c r="H1423" s="2"/>
      <c r="I1423" s="2"/>
      <c r="J1423" s="2"/>
      <c r="K1423" s="44"/>
      <c r="L1423" s="2"/>
      <c r="M1423" s="2"/>
      <c r="N1423" s="58"/>
      <c r="O1423" s="81"/>
      <c r="P1423" s="185"/>
      <c r="Q1423" s="2"/>
      <c r="R1423" s="2"/>
      <c r="S1423" s="44"/>
      <c r="T1423" s="281" t="s">
        <v>13491</v>
      </c>
      <c r="U1423" s="282"/>
      <c r="V1423" s="282"/>
      <c r="W1423" s="282"/>
      <c r="X1423" s="2"/>
      <c r="Y1423" s="145"/>
      <c r="Z1423" s="71"/>
      <c r="AA1423" s="232"/>
      <c r="AB1423" s="72"/>
      <c r="AC1423" s="145"/>
      <c r="AD1423" s="71"/>
      <c r="AE1423" s="36"/>
      <c r="AF1423" s="194"/>
      <c r="AG1423" s="7"/>
      <c r="AH1423" s="7"/>
      <c r="AI1423" s="36"/>
      <c r="AJ1423" s="7"/>
      <c r="AK1423" s="37"/>
      <c r="AL1423" s="98">
        <f>ROUND(ROUND(P1417*Y1424,0)*$AD$1019,0)</f>
        <v>233</v>
      </c>
      <c r="AM1423" s="66"/>
    </row>
    <row r="1424" spans="1:39" ht="16.75" customHeight="1" x14ac:dyDescent="0.3">
      <c r="A1424" s="99">
        <v>33</v>
      </c>
      <c r="B1424" s="100" t="s">
        <v>6170</v>
      </c>
      <c r="C1424" s="192" t="s">
        <v>16312</v>
      </c>
      <c r="D1424" s="45"/>
      <c r="E1424" s="2"/>
      <c r="F1424" s="2"/>
      <c r="G1424" s="2"/>
      <c r="H1424" s="2"/>
      <c r="I1424" s="2"/>
      <c r="J1424" s="2"/>
      <c r="K1424" s="44"/>
      <c r="L1424" s="2"/>
      <c r="M1424" s="2"/>
      <c r="N1424" s="58"/>
      <c r="O1424" s="81"/>
      <c r="P1424" s="185"/>
      <c r="Q1424" s="2"/>
      <c r="R1424" s="2"/>
      <c r="S1424" s="44"/>
      <c r="T1424" s="284" t="s">
        <v>16311</v>
      </c>
      <c r="U1424" s="285"/>
      <c r="V1424" s="285"/>
      <c r="W1424" s="285"/>
      <c r="X1424" s="136" t="s">
        <v>16310</v>
      </c>
      <c r="Y1424" s="273">
        <v>0.95</v>
      </c>
      <c r="Z1424" s="274"/>
      <c r="AA1424" s="233"/>
      <c r="AB1424" s="156"/>
      <c r="AC1424" s="155"/>
      <c r="AD1424" s="157"/>
      <c r="AE1424" s="307" t="s">
        <v>16309</v>
      </c>
      <c r="AF1424" s="225" t="s">
        <v>16308</v>
      </c>
      <c r="AG1424" s="103" t="s">
        <v>16307</v>
      </c>
      <c r="AH1424" s="162">
        <v>0.7</v>
      </c>
      <c r="AI1424" s="162"/>
      <c r="AJ1424" s="162"/>
      <c r="AK1424" s="163"/>
      <c r="AL1424" s="105">
        <f>ROUND(ROUND(ROUND(P1417*Y1424,0)*$AD$1019,0)*AH1424,0)</f>
        <v>163</v>
      </c>
      <c r="AM1424" s="66"/>
    </row>
    <row r="1425" spans="1:39" ht="16.75" customHeight="1" x14ac:dyDescent="0.3">
      <c r="A1425" s="99">
        <v>33</v>
      </c>
      <c r="B1425" s="100" t="s">
        <v>6169</v>
      </c>
      <c r="C1425" s="192" t="s">
        <v>16306</v>
      </c>
      <c r="D1425" s="128"/>
      <c r="E1425" s="129"/>
      <c r="F1425" s="129"/>
      <c r="G1425" s="129"/>
      <c r="H1425" s="129"/>
      <c r="I1425" s="129"/>
      <c r="J1425" s="129"/>
      <c r="K1425" s="130"/>
      <c r="L1425" s="2"/>
      <c r="M1425" s="2"/>
      <c r="N1425" s="58"/>
      <c r="O1425" s="81"/>
      <c r="P1425" s="185"/>
      <c r="Q1425" s="2"/>
      <c r="R1425" s="2"/>
      <c r="S1425" s="44"/>
      <c r="T1425" s="284"/>
      <c r="U1425" s="285"/>
      <c r="V1425" s="285"/>
      <c r="W1425" s="285"/>
      <c r="X1425" s="2"/>
      <c r="Y1425" s="145"/>
      <c r="Z1425" s="71"/>
      <c r="AA1425" s="232"/>
      <c r="AB1425" s="72"/>
      <c r="AC1425" s="145"/>
      <c r="AD1425" s="71"/>
      <c r="AE1425" s="308"/>
      <c r="AF1425" s="225" t="s">
        <v>7391</v>
      </c>
      <c r="AG1425" s="103" t="s">
        <v>7390</v>
      </c>
      <c r="AH1425" s="162">
        <v>0.5</v>
      </c>
      <c r="AI1425" s="162"/>
      <c r="AJ1425" s="162"/>
      <c r="AK1425" s="163"/>
      <c r="AL1425" s="105">
        <f>ROUND(ROUND(ROUND(P1417*Y1424,0)*$AD$1019,0)*AH1425,0)</f>
        <v>117</v>
      </c>
      <c r="AM1425" s="66"/>
    </row>
    <row r="1426" spans="1:39" ht="16.75" customHeight="1" x14ac:dyDescent="0.3">
      <c r="A1426" s="11">
        <v>33</v>
      </c>
      <c r="B1426" s="14" t="s">
        <v>6168</v>
      </c>
      <c r="C1426" s="10" t="s">
        <v>16305</v>
      </c>
      <c r="D1426" s="128"/>
      <c r="E1426" s="129"/>
      <c r="F1426" s="129"/>
      <c r="G1426" s="129"/>
      <c r="H1426" s="129"/>
      <c r="I1426" s="129"/>
      <c r="J1426" s="129"/>
      <c r="K1426" s="130"/>
      <c r="L1426" s="2"/>
      <c r="M1426" s="2"/>
      <c r="N1426" s="58"/>
      <c r="O1426" s="81"/>
      <c r="P1426" s="185"/>
      <c r="Q1426" s="2"/>
      <c r="R1426" s="2"/>
      <c r="S1426" s="44"/>
      <c r="T1426" s="45"/>
      <c r="U1426" s="2"/>
      <c r="V1426" s="2"/>
      <c r="W1426" s="2"/>
      <c r="X1426" s="2"/>
      <c r="Y1426" s="145"/>
      <c r="Z1426" s="71"/>
      <c r="AA1426" s="232"/>
      <c r="AB1426" s="72"/>
      <c r="AC1426" s="145"/>
      <c r="AD1426" s="71"/>
      <c r="AE1426" s="36"/>
      <c r="AF1426" s="201"/>
      <c r="AG1426" s="55"/>
      <c r="AH1426" s="141"/>
      <c r="AI1426" s="268" t="s">
        <v>7356</v>
      </c>
      <c r="AJ1426" s="53">
        <v>5</v>
      </c>
      <c r="AK1426" s="181" t="s">
        <v>7357</v>
      </c>
      <c r="AL1426" s="98">
        <f>ROUND(ROUND(P1417*Y1424,0)*$AD$1019-AJ1426,0)</f>
        <v>228</v>
      </c>
      <c r="AM1426" s="66"/>
    </row>
    <row r="1427" spans="1:39" ht="16.75" customHeight="1" x14ac:dyDescent="0.3">
      <c r="A1427" s="99">
        <v>33</v>
      </c>
      <c r="B1427" s="100" t="s">
        <v>6167</v>
      </c>
      <c r="C1427" s="192" t="s">
        <v>16304</v>
      </c>
      <c r="D1427" s="128"/>
      <c r="E1427" s="129"/>
      <c r="F1427" s="129"/>
      <c r="G1427" s="129"/>
      <c r="H1427" s="129"/>
      <c r="I1427" s="129"/>
      <c r="J1427" s="129"/>
      <c r="K1427" s="130"/>
      <c r="L1427" s="2"/>
      <c r="M1427" s="2"/>
      <c r="N1427" s="58"/>
      <c r="O1427" s="81"/>
      <c r="P1427" s="185"/>
      <c r="Q1427" s="2"/>
      <c r="R1427" s="2"/>
      <c r="S1427" s="44"/>
      <c r="T1427" s="45"/>
      <c r="U1427" s="2"/>
      <c r="V1427" s="2"/>
      <c r="W1427" s="2"/>
      <c r="X1427" s="2"/>
      <c r="Y1427" s="145"/>
      <c r="Z1427" s="71"/>
      <c r="AA1427" s="232"/>
      <c r="AB1427" s="72"/>
      <c r="AC1427" s="145"/>
      <c r="AD1427" s="71"/>
      <c r="AE1427" s="307" t="s">
        <v>12369</v>
      </c>
      <c r="AF1427" s="225" t="s">
        <v>7358</v>
      </c>
      <c r="AG1427" s="103" t="s">
        <v>7390</v>
      </c>
      <c r="AH1427" s="162">
        <v>0.7</v>
      </c>
      <c r="AI1427" s="269"/>
      <c r="AJ1427" s="136"/>
      <c r="AK1427" s="75"/>
      <c r="AL1427" s="105">
        <f>ROUND(ROUND(ROUND(P1417*Y1424,0)*$AD$1019,0)*AH1427-AJ1426,0)</f>
        <v>158</v>
      </c>
      <c r="AM1427" s="66"/>
    </row>
    <row r="1428" spans="1:39" ht="16.75" customHeight="1" x14ac:dyDescent="0.3">
      <c r="A1428" s="99">
        <v>33</v>
      </c>
      <c r="B1428" s="100" t="s">
        <v>6166</v>
      </c>
      <c r="C1428" s="192" t="s">
        <v>16303</v>
      </c>
      <c r="D1428" s="128"/>
      <c r="E1428" s="129"/>
      <c r="F1428" s="129"/>
      <c r="G1428" s="129"/>
      <c r="H1428" s="129"/>
      <c r="I1428" s="129"/>
      <c r="J1428" s="129"/>
      <c r="K1428" s="130"/>
      <c r="L1428" s="2"/>
      <c r="M1428" s="2"/>
      <c r="N1428" s="58"/>
      <c r="O1428" s="81"/>
      <c r="P1428" s="185"/>
      <c r="Q1428" s="2"/>
      <c r="R1428" s="2"/>
      <c r="S1428" s="44"/>
      <c r="T1428" s="43"/>
      <c r="U1428" s="8"/>
      <c r="V1428" s="8"/>
      <c r="W1428" s="8"/>
      <c r="X1428" s="8"/>
      <c r="Y1428" s="180"/>
      <c r="Z1428" s="73"/>
      <c r="AA1428" s="232"/>
      <c r="AB1428" s="72"/>
      <c r="AC1428" s="145"/>
      <c r="AD1428" s="71"/>
      <c r="AE1428" s="308"/>
      <c r="AF1428" s="225" t="s">
        <v>7391</v>
      </c>
      <c r="AG1428" s="103" t="s">
        <v>7390</v>
      </c>
      <c r="AH1428" s="162">
        <v>0.5</v>
      </c>
      <c r="AI1428" s="270"/>
      <c r="AJ1428" s="144"/>
      <c r="AK1428" s="150"/>
      <c r="AL1428" s="105">
        <f>ROUND(ROUND(ROUND(P1417*Y1424,0)*$AD$1019,0)*AH1428-AJ1426,0)</f>
        <v>112</v>
      </c>
      <c r="AM1428" s="66"/>
    </row>
    <row r="1429" spans="1:39" ht="16.75" customHeight="1" x14ac:dyDescent="0.3">
      <c r="A1429" s="11">
        <v>33</v>
      </c>
      <c r="B1429" s="14" t="s">
        <v>6335</v>
      </c>
      <c r="C1429" s="10" t="s">
        <v>16302</v>
      </c>
      <c r="D1429" s="45"/>
      <c r="E1429" s="2"/>
      <c r="F1429" s="2"/>
      <c r="G1429" s="2"/>
      <c r="H1429" s="2"/>
      <c r="I1429" s="2"/>
      <c r="J1429" s="2"/>
      <c r="K1429" s="44"/>
      <c r="L1429" s="2"/>
      <c r="M1429" s="2"/>
      <c r="N1429" s="58"/>
      <c r="O1429" s="81"/>
      <c r="P1429" s="297" t="s">
        <v>12744</v>
      </c>
      <c r="Q1429" s="298"/>
      <c r="R1429" s="298"/>
      <c r="S1429" s="299"/>
      <c r="T1429" s="49"/>
      <c r="U1429" s="36"/>
      <c r="V1429" s="36"/>
      <c r="W1429" s="36"/>
      <c r="X1429" s="36"/>
      <c r="Y1429" s="217"/>
      <c r="Z1429" s="50"/>
      <c r="AA1429" s="12"/>
      <c r="AB1429" s="45"/>
      <c r="AC1429" s="2"/>
      <c r="AD1429" s="44"/>
      <c r="AE1429" s="36"/>
      <c r="AF1429" s="53"/>
      <c r="AG1429" s="36"/>
      <c r="AH1429" s="36"/>
      <c r="AI1429" s="36"/>
      <c r="AJ1429" s="36"/>
      <c r="AK1429" s="50"/>
      <c r="AL1429" s="98">
        <f>ROUND(P1435*$AD$1019,0)</f>
        <v>215</v>
      </c>
      <c r="AM1429" s="16"/>
    </row>
    <row r="1430" spans="1:39" ht="16.75" customHeight="1" x14ac:dyDescent="0.3">
      <c r="A1430" s="99">
        <v>33</v>
      </c>
      <c r="B1430" s="100" t="s">
        <v>6334</v>
      </c>
      <c r="C1430" s="192" t="s">
        <v>16301</v>
      </c>
      <c r="D1430" s="45"/>
      <c r="E1430" s="2"/>
      <c r="F1430" s="2"/>
      <c r="G1430" s="2"/>
      <c r="H1430" s="2"/>
      <c r="I1430" s="2"/>
      <c r="J1430" s="2"/>
      <c r="K1430" s="44"/>
      <c r="L1430" s="2"/>
      <c r="M1430" s="2"/>
      <c r="N1430" s="58"/>
      <c r="O1430" s="81"/>
      <c r="P1430" s="300"/>
      <c r="Q1430" s="301"/>
      <c r="R1430" s="301"/>
      <c r="S1430" s="302"/>
      <c r="T1430" s="45"/>
      <c r="U1430" s="2"/>
      <c r="V1430" s="2"/>
      <c r="W1430" s="2"/>
      <c r="X1430" s="2"/>
      <c r="Y1430" s="145"/>
      <c r="Z1430" s="71"/>
      <c r="AA1430" s="232"/>
      <c r="AB1430" s="72"/>
      <c r="AC1430" s="145"/>
      <c r="AD1430" s="71"/>
      <c r="AE1430" s="307" t="s">
        <v>12369</v>
      </c>
      <c r="AF1430" s="225" t="s">
        <v>7358</v>
      </c>
      <c r="AG1430" s="103" t="s">
        <v>7390</v>
      </c>
      <c r="AH1430" s="162">
        <v>0.7</v>
      </c>
      <c r="AI1430" s="162"/>
      <c r="AJ1430" s="162"/>
      <c r="AK1430" s="163"/>
      <c r="AL1430" s="105">
        <f>ROUND(ROUND(P1435*$AD$1019,0)*AH1430,0)</f>
        <v>151</v>
      </c>
      <c r="AM1430" s="16"/>
    </row>
    <row r="1431" spans="1:39" ht="16.75" customHeight="1" x14ac:dyDescent="0.3">
      <c r="A1431" s="99">
        <v>33</v>
      </c>
      <c r="B1431" s="100" t="s">
        <v>6333</v>
      </c>
      <c r="C1431" s="192" t="s">
        <v>16300</v>
      </c>
      <c r="D1431" s="128"/>
      <c r="E1431" s="129"/>
      <c r="F1431" s="129"/>
      <c r="G1431" s="129"/>
      <c r="H1431" s="129"/>
      <c r="I1431" s="129"/>
      <c r="J1431" s="129"/>
      <c r="K1431" s="130"/>
      <c r="L1431" s="2"/>
      <c r="M1431" s="2"/>
      <c r="N1431" s="58"/>
      <c r="O1431" s="81"/>
      <c r="P1431" s="185"/>
      <c r="Q1431" s="2"/>
      <c r="R1431" s="2"/>
      <c r="S1431" s="44"/>
      <c r="T1431" s="45"/>
      <c r="U1431" s="2"/>
      <c r="V1431" s="2"/>
      <c r="W1431" s="2"/>
      <c r="X1431" s="2"/>
      <c r="Y1431" s="145"/>
      <c r="Z1431" s="71"/>
      <c r="AA1431" s="232"/>
      <c r="AB1431" s="72"/>
      <c r="AC1431" s="145"/>
      <c r="AD1431" s="71"/>
      <c r="AE1431" s="308"/>
      <c r="AF1431" s="225" t="s">
        <v>7391</v>
      </c>
      <c r="AG1431" s="103" t="s">
        <v>7390</v>
      </c>
      <c r="AH1431" s="162">
        <v>0.5</v>
      </c>
      <c r="AI1431" s="162"/>
      <c r="AJ1431" s="162"/>
      <c r="AK1431" s="163"/>
      <c r="AL1431" s="105">
        <f>ROUND(ROUND(P1435*$AD$1019,0)*AH1431,0)</f>
        <v>108</v>
      </c>
      <c r="AM1431" s="66"/>
    </row>
    <row r="1432" spans="1:39" ht="16.75" customHeight="1" x14ac:dyDescent="0.3">
      <c r="A1432" s="11">
        <v>33</v>
      </c>
      <c r="B1432" s="14" t="s">
        <v>6332</v>
      </c>
      <c r="C1432" s="10" t="s">
        <v>16299</v>
      </c>
      <c r="D1432" s="128"/>
      <c r="E1432" s="129"/>
      <c r="F1432" s="129"/>
      <c r="G1432" s="129"/>
      <c r="H1432" s="129"/>
      <c r="I1432" s="129"/>
      <c r="J1432" s="129"/>
      <c r="K1432" s="130"/>
      <c r="L1432" s="2"/>
      <c r="M1432" s="2"/>
      <c r="N1432" s="58"/>
      <c r="O1432" s="81"/>
      <c r="P1432" s="185"/>
      <c r="Q1432" s="2"/>
      <c r="R1432" s="2"/>
      <c r="S1432" s="44"/>
      <c r="T1432" s="45"/>
      <c r="U1432" s="2"/>
      <c r="V1432" s="2"/>
      <c r="W1432" s="2"/>
      <c r="X1432" s="2"/>
      <c r="Y1432" s="145"/>
      <c r="Z1432" s="71"/>
      <c r="AA1432" s="232"/>
      <c r="AB1432" s="72"/>
      <c r="AC1432" s="145"/>
      <c r="AD1432" s="71"/>
      <c r="AE1432" s="36"/>
      <c r="AF1432" s="201"/>
      <c r="AG1432" s="55"/>
      <c r="AH1432" s="141"/>
      <c r="AI1432" s="268" t="s">
        <v>7356</v>
      </c>
      <c r="AJ1432" s="53">
        <v>5</v>
      </c>
      <c r="AK1432" s="181" t="s">
        <v>7357</v>
      </c>
      <c r="AL1432" s="98">
        <f>ROUND(P1435*$AD$1019-AJ1432,0)</f>
        <v>210</v>
      </c>
      <c r="AM1432" s="66"/>
    </row>
    <row r="1433" spans="1:39" ht="16.75" customHeight="1" x14ac:dyDescent="0.3">
      <c r="A1433" s="99">
        <v>33</v>
      </c>
      <c r="B1433" s="100" t="s">
        <v>6331</v>
      </c>
      <c r="C1433" s="192" t="s">
        <v>16298</v>
      </c>
      <c r="D1433" s="128"/>
      <c r="E1433" s="129"/>
      <c r="F1433" s="129"/>
      <c r="G1433" s="129"/>
      <c r="H1433" s="129"/>
      <c r="I1433" s="129"/>
      <c r="J1433" s="129"/>
      <c r="K1433" s="130"/>
      <c r="L1433" s="2"/>
      <c r="M1433" s="2"/>
      <c r="N1433" s="58"/>
      <c r="O1433" s="81"/>
      <c r="P1433" s="185"/>
      <c r="Q1433" s="2"/>
      <c r="R1433" s="2"/>
      <c r="S1433" s="44"/>
      <c r="T1433" s="45"/>
      <c r="U1433" s="2"/>
      <c r="V1433" s="2"/>
      <c r="W1433" s="2"/>
      <c r="X1433" s="2"/>
      <c r="Y1433" s="145"/>
      <c r="Z1433" s="71"/>
      <c r="AA1433" s="232"/>
      <c r="AB1433" s="72"/>
      <c r="AC1433" s="145"/>
      <c r="AD1433" s="71"/>
      <c r="AE1433" s="307" t="s">
        <v>12369</v>
      </c>
      <c r="AF1433" s="225" t="s">
        <v>7358</v>
      </c>
      <c r="AG1433" s="103" t="s">
        <v>7390</v>
      </c>
      <c r="AH1433" s="162">
        <v>0.7</v>
      </c>
      <c r="AI1433" s="269"/>
      <c r="AJ1433" s="136"/>
      <c r="AK1433" s="75"/>
      <c r="AL1433" s="105">
        <f>ROUND(ROUND(P1435*$AD$1019,0)*AH1433-AJ1432,0)</f>
        <v>146</v>
      </c>
      <c r="AM1433" s="66"/>
    </row>
    <row r="1434" spans="1:39" ht="16.75" customHeight="1" x14ac:dyDescent="0.3">
      <c r="A1434" s="99">
        <v>33</v>
      </c>
      <c r="B1434" s="100" t="s">
        <v>6330</v>
      </c>
      <c r="C1434" s="192" t="s">
        <v>16297</v>
      </c>
      <c r="D1434" s="128"/>
      <c r="E1434" s="129"/>
      <c r="F1434" s="129"/>
      <c r="G1434" s="129"/>
      <c r="H1434" s="129"/>
      <c r="I1434" s="129"/>
      <c r="J1434" s="129"/>
      <c r="K1434" s="130"/>
      <c r="L1434" s="2"/>
      <c r="M1434" s="2"/>
      <c r="N1434" s="58"/>
      <c r="O1434" s="81"/>
      <c r="P1434" s="185"/>
      <c r="Q1434" s="2"/>
      <c r="R1434" s="2"/>
      <c r="S1434" s="44"/>
      <c r="T1434" s="45"/>
      <c r="U1434" s="2"/>
      <c r="V1434" s="2"/>
      <c r="W1434" s="2"/>
      <c r="X1434" s="2"/>
      <c r="Y1434" s="145"/>
      <c r="Z1434" s="71"/>
      <c r="AA1434" s="232"/>
      <c r="AB1434" s="72"/>
      <c r="AC1434" s="145"/>
      <c r="AD1434" s="71"/>
      <c r="AE1434" s="308"/>
      <c r="AF1434" s="225" t="s">
        <v>7391</v>
      </c>
      <c r="AG1434" s="103" t="s">
        <v>7390</v>
      </c>
      <c r="AH1434" s="162">
        <v>0.5</v>
      </c>
      <c r="AI1434" s="270"/>
      <c r="AJ1434" s="144"/>
      <c r="AK1434" s="150"/>
      <c r="AL1434" s="105">
        <f>ROUND(ROUND(P1435*$AD$1019,0)*AH1434-AJ1432,0)</f>
        <v>103</v>
      </c>
      <c r="AM1434" s="66"/>
    </row>
    <row r="1435" spans="1:39" ht="16.75" customHeight="1" x14ac:dyDescent="0.3">
      <c r="A1435" s="11">
        <v>33</v>
      </c>
      <c r="B1435" s="14" t="s">
        <v>6329</v>
      </c>
      <c r="C1435" s="10" t="s">
        <v>16296</v>
      </c>
      <c r="D1435" s="45"/>
      <c r="E1435" s="2"/>
      <c r="F1435" s="2"/>
      <c r="G1435" s="2"/>
      <c r="H1435" s="2"/>
      <c r="I1435" s="2"/>
      <c r="J1435" s="2"/>
      <c r="K1435" s="44"/>
      <c r="L1435" s="2"/>
      <c r="M1435" s="2"/>
      <c r="N1435" s="58"/>
      <c r="O1435" s="81"/>
      <c r="P1435" s="271">
        <f>'21共同生活援助（日中支援型）'!P715</f>
        <v>429</v>
      </c>
      <c r="Q1435" s="272"/>
      <c r="R1435" s="2" t="s">
        <v>7388</v>
      </c>
      <c r="S1435" s="44"/>
      <c r="T1435" s="281" t="s">
        <v>7380</v>
      </c>
      <c r="U1435" s="282"/>
      <c r="V1435" s="282"/>
      <c r="W1435" s="282"/>
      <c r="X1435" s="36"/>
      <c r="Y1435" s="217"/>
      <c r="Z1435" s="74"/>
      <c r="AA1435" s="232"/>
      <c r="AB1435" s="72"/>
      <c r="AC1435" s="145"/>
      <c r="AD1435" s="71"/>
      <c r="AE1435" s="36"/>
      <c r="AF1435" s="194"/>
      <c r="AG1435" s="7"/>
      <c r="AH1435" s="7"/>
      <c r="AI1435" s="36"/>
      <c r="AJ1435" s="7"/>
      <c r="AK1435" s="37"/>
      <c r="AL1435" s="98">
        <f>ROUND(ROUND(P1435*Y1436,0)*$AD$1019,0)</f>
        <v>200</v>
      </c>
      <c r="AM1435" s="66"/>
    </row>
    <row r="1436" spans="1:39" ht="16.75" customHeight="1" x14ac:dyDescent="0.3">
      <c r="A1436" s="99">
        <v>33</v>
      </c>
      <c r="B1436" s="100" t="s">
        <v>6328</v>
      </c>
      <c r="C1436" s="192" t="s">
        <v>16295</v>
      </c>
      <c r="D1436" s="45"/>
      <c r="E1436" s="2"/>
      <c r="F1436" s="2"/>
      <c r="G1436" s="2"/>
      <c r="H1436" s="2"/>
      <c r="I1436" s="2"/>
      <c r="J1436" s="2"/>
      <c r="K1436" s="44"/>
      <c r="L1436" s="2"/>
      <c r="M1436" s="2"/>
      <c r="N1436" s="58"/>
      <c r="O1436" s="81"/>
      <c r="P1436" s="72"/>
      <c r="Q1436" s="145"/>
      <c r="R1436" s="2"/>
      <c r="S1436" s="44"/>
      <c r="T1436" s="284"/>
      <c r="U1436" s="285"/>
      <c r="V1436" s="285"/>
      <c r="W1436" s="285"/>
      <c r="X1436" s="136" t="s">
        <v>7404</v>
      </c>
      <c r="Y1436" s="273">
        <v>0.93</v>
      </c>
      <c r="Z1436" s="274"/>
      <c r="AA1436" s="233"/>
      <c r="AB1436" s="156"/>
      <c r="AC1436" s="155"/>
      <c r="AD1436" s="157"/>
      <c r="AE1436" s="307" t="s">
        <v>12369</v>
      </c>
      <c r="AF1436" s="225" t="s">
        <v>7358</v>
      </c>
      <c r="AG1436" s="103" t="s">
        <v>7390</v>
      </c>
      <c r="AH1436" s="162">
        <v>0.7</v>
      </c>
      <c r="AI1436" s="162"/>
      <c r="AJ1436" s="162"/>
      <c r="AK1436" s="163"/>
      <c r="AL1436" s="105">
        <f>ROUND(ROUND(ROUND(P1435*Y1436,0)*$AD$1019,0)*AH1436,0)</f>
        <v>140</v>
      </c>
      <c r="AM1436" s="66"/>
    </row>
    <row r="1437" spans="1:39" ht="16.75" customHeight="1" x14ac:dyDescent="0.3">
      <c r="A1437" s="99">
        <v>33</v>
      </c>
      <c r="B1437" s="100" t="s">
        <v>6327</v>
      </c>
      <c r="C1437" s="192" t="s">
        <v>16294</v>
      </c>
      <c r="D1437" s="128"/>
      <c r="E1437" s="129"/>
      <c r="F1437" s="129"/>
      <c r="G1437" s="129"/>
      <c r="H1437" s="129"/>
      <c r="I1437" s="129"/>
      <c r="J1437" s="129"/>
      <c r="K1437" s="130"/>
      <c r="L1437" s="2"/>
      <c r="M1437" s="2"/>
      <c r="N1437" s="58"/>
      <c r="O1437" s="81"/>
      <c r="P1437" s="185"/>
      <c r="Q1437" s="2"/>
      <c r="R1437" s="2"/>
      <c r="S1437" s="44"/>
      <c r="T1437" s="284"/>
      <c r="U1437" s="285"/>
      <c r="V1437" s="285"/>
      <c r="W1437" s="285"/>
      <c r="X1437" s="2"/>
      <c r="Y1437" s="145"/>
      <c r="Z1437" s="71"/>
      <c r="AA1437" s="232"/>
      <c r="AB1437" s="72"/>
      <c r="AC1437" s="145"/>
      <c r="AD1437" s="71"/>
      <c r="AE1437" s="308"/>
      <c r="AF1437" s="225" t="s">
        <v>7391</v>
      </c>
      <c r="AG1437" s="103" t="s">
        <v>7390</v>
      </c>
      <c r="AH1437" s="162">
        <v>0.5</v>
      </c>
      <c r="AI1437" s="162"/>
      <c r="AJ1437" s="162"/>
      <c r="AK1437" s="163"/>
      <c r="AL1437" s="105">
        <f>ROUND(ROUND(ROUND(P1435*Y1436,0)*$AD$1019,0)*AH1437,0)</f>
        <v>100</v>
      </c>
      <c r="AM1437" s="66"/>
    </row>
    <row r="1438" spans="1:39" ht="16.75" customHeight="1" x14ac:dyDescent="0.3">
      <c r="A1438" s="11">
        <v>33</v>
      </c>
      <c r="B1438" s="14" t="s">
        <v>6326</v>
      </c>
      <c r="C1438" s="10" t="s">
        <v>16293</v>
      </c>
      <c r="D1438" s="128"/>
      <c r="E1438" s="129"/>
      <c r="F1438" s="129"/>
      <c r="G1438" s="129"/>
      <c r="H1438" s="129"/>
      <c r="I1438" s="129"/>
      <c r="J1438" s="129"/>
      <c r="K1438" s="130"/>
      <c r="L1438" s="2"/>
      <c r="M1438" s="2"/>
      <c r="N1438" s="58"/>
      <c r="O1438" s="81"/>
      <c r="P1438" s="185"/>
      <c r="Q1438" s="2"/>
      <c r="R1438" s="2"/>
      <c r="S1438" s="44"/>
      <c r="T1438" s="45"/>
      <c r="U1438" s="2"/>
      <c r="V1438" s="2"/>
      <c r="W1438" s="2"/>
      <c r="X1438" s="2"/>
      <c r="Y1438" s="145"/>
      <c r="Z1438" s="71"/>
      <c r="AA1438" s="232"/>
      <c r="AB1438" s="72"/>
      <c r="AC1438" s="145"/>
      <c r="AD1438" s="71"/>
      <c r="AE1438" s="36"/>
      <c r="AF1438" s="201"/>
      <c r="AG1438" s="55"/>
      <c r="AH1438" s="141"/>
      <c r="AI1438" s="268" t="s">
        <v>7356</v>
      </c>
      <c r="AJ1438" s="53">
        <v>5</v>
      </c>
      <c r="AK1438" s="181" t="s">
        <v>7357</v>
      </c>
      <c r="AL1438" s="98">
        <f>ROUND(ROUND(P1435*Y1436,0)*$AD$1019-AJ1438,0)</f>
        <v>195</v>
      </c>
      <c r="AM1438" s="66"/>
    </row>
    <row r="1439" spans="1:39" ht="16.75" customHeight="1" x14ac:dyDescent="0.3">
      <c r="A1439" s="99">
        <v>33</v>
      </c>
      <c r="B1439" s="100" t="s">
        <v>6325</v>
      </c>
      <c r="C1439" s="192" t="s">
        <v>16292</v>
      </c>
      <c r="D1439" s="128"/>
      <c r="E1439" s="129"/>
      <c r="F1439" s="129"/>
      <c r="G1439" s="129"/>
      <c r="H1439" s="129"/>
      <c r="I1439" s="129"/>
      <c r="J1439" s="129"/>
      <c r="K1439" s="130"/>
      <c r="L1439" s="2"/>
      <c r="M1439" s="2"/>
      <c r="N1439" s="58"/>
      <c r="O1439" s="81"/>
      <c r="P1439" s="185"/>
      <c r="Q1439" s="2"/>
      <c r="R1439" s="2"/>
      <c r="S1439" s="44"/>
      <c r="T1439" s="45"/>
      <c r="U1439" s="2"/>
      <c r="V1439" s="2"/>
      <c r="W1439" s="2"/>
      <c r="X1439" s="2"/>
      <c r="Y1439" s="145"/>
      <c r="Z1439" s="71"/>
      <c r="AA1439" s="232"/>
      <c r="AB1439" s="72"/>
      <c r="AC1439" s="145"/>
      <c r="AD1439" s="71"/>
      <c r="AE1439" s="307" t="s">
        <v>12369</v>
      </c>
      <c r="AF1439" s="225" t="s">
        <v>7358</v>
      </c>
      <c r="AG1439" s="103" t="s">
        <v>7390</v>
      </c>
      <c r="AH1439" s="162">
        <v>0.7</v>
      </c>
      <c r="AI1439" s="269"/>
      <c r="AJ1439" s="136"/>
      <c r="AK1439" s="75"/>
      <c r="AL1439" s="105">
        <f>ROUND(ROUND(ROUND(P1435*Y1436,0)*$AD$1019,0)*AH1439-AJ1438,0)</f>
        <v>135</v>
      </c>
      <c r="AM1439" s="66"/>
    </row>
    <row r="1440" spans="1:39" ht="16.75" customHeight="1" x14ac:dyDescent="0.3">
      <c r="A1440" s="99">
        <v>33</v>
      </c>
      <c r="B1440" s="100" t="s">
        <v>6324</v>
      </c>
      <c r="C1440" s="192" t="s">
        <v>16291</v>
      </c>
      <c r="D1440" s="128"/>
      <c r="E1440" s="129"/>
      <c r="F1440" s="129"/>
      <c r="G1440" s="129"/>
      <c r="H1440" s="129"/>
      <c r="I1440" s="129"/>
      <c r="J1440" s="129"/>
      <c r="K1440" s="130"/>
      <c r="L1440" s="2"/>
      <c r="M1440" s="2"/>
      <c r="N1440" s="58"/>
      <c r="O1440" s="81"/>
      <c r="P1440" s="185"/>
      <c r="Q1440" s="2"/>
      <c r="R1440" s="2"/>
      <c r="S1440" s="44"/>
      <c r="T1440" s="43"/>
      <c r="U1440" s="8"/>
      <c r="V1440" s="8"/>
      <c r="W1440" s="8"/>
      <c r="X1440" s="8"/>
      <c r="Y1440" s="180"/>
      <c r="Z1440" s="73"/>
      <c r="AA1440" s="232"/>
      <c r="AB1440" s="72"/>
      <c r="AC1440" s="145"/>
      <c r="AD1440" s="71"/>
      <c r="AE1440" s="308"/>
      <c r="AF1440" s="225" t="s">
        <v>7391</v>
      </c>
      <c r="AG1440" s="103" t="s">
        <v>7390</v>
      </c>
      <c r="AH1440" s="162">
        <v>0.5</v>
      </c>
      <c r="AI1440" s="270"/>
      <c r="AJ1440" s="144"/>
      <c r="AK1440" s="150"/>
      <c r="AL1440" s="105">
        <f>ROUND(ROUND(ROUND(P1435*Y1436,0)*$AD$1019,0)*AH1440-AJ1438,0)</f>
        <v>95</v>
      </c>
      <c r="AM1440" s="66"/>
    </row>
    <row r="1441" spans="1:39" ht="16.75" customHeight="1" x14ac:dyDescent="0.3">
      <c r="A1441" s="11">
        <v>33</v>
      </c>
      <c r="B1441" s="14" t="s">
        <v>6323</v>
      </c>
      <c r="C1441" s="10" t="s">
        <v>16290</v>
      </c>
      <c r="D1441" s="45"/>
      <c r="E1441" s="2"/>
      <c r="F1441" s="2"/>
      <c r="G1441" s="2"/>
      <c r="H1441" s="2"/>
      <c r="I1441" s="2"/>
      <c r="J1441" s="2"/>
      <c r="K1441" s="44"/>
      <c r="L1441" s="2"/>
      <c r="M1441" s="2"/>
      <c r="N1441" s="58"/>
      <c r="O1441" s="81"/>
      <c r="P1441" s="185"/>
      <c r="Q1441" s="2"/>
      <c r="R1441" s="2"/>
      <c r="S1441" s="44"/>
      <c r="T1441" s="281" t="s">
        <v>13491</v>
      </c>
      <c r="U1441" s="282"/>
      <c r="V1441" s="282"/>
      <c r="W1441" s="282"/>
      <c r="X1441" s="2"/>
      <c r="Y1441" s="145"/>
      <c r="Z1441" s="71"/>
      <c r="AA1441" s="232"/>
      <c r="AB1441" s="72"/>
      <c r="AC1441" s="145"/>
      <c r="AD1441" s="71"/>
      <c r="AE1441" s="36"/>
      <c r="AF1441" s="194"/>
      <c r="AG1441" s="7"/>
      <c r="AH1441" s="7"/>
      <c r="AI1441" s="36"/>
      <c r="AJ1441" s="7"/>
      <c r="AK1441" s="37"/>
      <c r="AL1441" s="98">
        <f>ROUND(ROUND(P1435*Y1442,0)*$AD$1019,0)</f>
        <v>204</v>
      </c>
      <c r="AM1441" s="66"/>
    </row>
    <row r="1442" spans="1:39" ht="16.75" customHeight="1" x14ac:dyDescent="0.3">
      <c r="A1442" s="99">
        <v>33</v>
      </c>
      <c r="B1442" s="100" t="s">
        <v>6322</v>
      </c>
      <c r="C1442" s="192" t="s">
        <v>16289</v>
      </c>
      <c r="D1442" s="45"/>
      <c r="E1442" s="2"/>
      <c r="F1442" s="2"/>
      <c r="G1442" s="2"/>
      <c r="H1442" s="2"/>
      <c r="I1442" s="2"/>
      <c r="J1442" s="2"/>
      <c r="K1442" s="44"/>
      <c r="L1442" s="2"/>
      <c r="M1442" s="2"/>
      <c r="N1442" s="58"/>
      <c r="O1442" s="81"/>
      <c r="P1442" s="185"/>
      <c r="Q1442" s="2"/>
      <c r="R1442" s="2"/>
      <c r="S1442" s="44"/>
      <c r="T1442" s="284" t="s">
        <v>7405</v>
      </c>
      <c r="U1442" s="285"/>
      <c r="V1442" s="285"/>
      <c r="W1442" s="285"/>
      <c r="X1442" s="136" t="s">
        <v>7404</v>
      </c>
      <c r="Y1442" s="273">
        <v>0.95</v>
      </c>
      <c r="Z1442" s="274"/>
      <c r="AA1442" s="233"/>
      <c r="AB1442" s="156"/>
      <c r="AC1442" s="155"/>
      <c r="AD1442" s="157"/>
      <c r="AE1442" s="307" t="s">
        <v>12369</v>
      </c>
      <c r="AF1442" s="225" t="s">
        <v>7358</v>
      </c>
      <c r="AG1442" s="103" t="s">
        <v>7390</v>
      </c>
      <c r="AH1442" s="162">
        <v>0.7</v>
      </c>
      <c r="AI1442" s="162"/>
      <c r="AJ1442" s="162"/>
      <c r="AK1442" s="163"/>
      <c r="AL1442" s="105">
        <f>ROUND(ROUND(ROUND(P1435*Y1442,0)*$AD$1019,0)*AH1442,0)</f>
        <v>143</v>
      </c>
      <c r="AM1442" s="66"/>
    </row>
    <row r="1443" spans="1:39" ht="16.75" customHeight="1" x14ac:dyDescent="0.3">
      <c r="A1443" s="99">
        <v>33</v>
      </c>
      <c r="B1443" s="100" t="s">
        <v>6321</v>
      </c>
      <c r="C1443" s="192" t="s">
        <v>16288</v>
      </c>
      <c r="D1443" s="128"/>
      <c r="E1443" s="129"/>
      <c r="F1443" s="129"/>
      <c r="G1443" s="129"/>
      <c r="H1443" s="129"/>
      <c r="I1443" s="129"/>
      <c r="J1443" s="129"/>
      <c r="K1443" s="130"/>
      <c r="L1443" s="2"/>
      <c r="M1443" s="2"/>
      <c r="N1443" s="58"/>
      <c r="O1443" s="81"/>
      <c r="P1443" s="185"/>
      <c r="Q1443" s="2"/>
      <c r="R1443" s="2"/>
      <c r="S1443" s="44"/>
      <c r="T1443" s="284"/>
      <c r="U1443" s="285"/>
      <c r="V1443" s="285"/>
      <c r="W1443" s="285"/>
      <c r="X1443" s="2"/>
      <c r="Y1443" s="145"/>
      <c r="Z1443" s="71"/>
      <c r="AA1443" s="232"/>
      <c r="AB1443" s="72"/>
      <c r="AC1443" s="145"/>
      <c r="AD1443" s="71"/>
      <c r="AE1443" s="308"/>
      <c r="AF1443" s="225" t="s">
        <v>7391</v>
      </c>
      <c r="AG1443" s="103" t="s">
        <v>7390</v>
      </c>
      <c r="AH1443" s="162">
        <v>0.5</v>
      </c>
      <c r="AI1443" s="162"/>
      <c r="AJ1443" s="162"/>
      <c r="AK1443" s="163"/>
      <c r="AL1443" s="105">
        <f>ROUND(ROUND(ROUND(P1435*Y1442,0)*$AD$1019,0)*AH1443,0)</f>
        <v>102</v>
      </c>
      <c r="AM1443" s="66"/>
    </row>
    <row r="1444" spans="1:39" ht="16.75" customHeight="1" x14ac:dyDescent="0.3">
      <c r="A1444" s="11">
        <v>33</v>
      </c>
      <c r="B1444" s="14" t="s">
        <v>6320</v>
      </c>
      <c r="C1444" s="10" t="s">
        <v>16287</v>
      </c>
      <c r="D1444" s="128"/>
      <c r="E1444" s="129"/>
      <c r="F1444" s="129"/>
      <c r="G1444" s="129"/>
      <c r="H1444" s="129"/>
      <c r="I1444" s="129"/>
      <c r="J1444" s="129"/>
      <c r="K1444" s="130"/>
      <c r="L1444" s="2"/>
      <c r="M1444" s="2"/>
      <c r="N1444" s="58"/>
      <c r="O1444" s="81"/>
      <c r="P1444" s="185"/>
      <c r="Q1444" s="2"/>
      <c r="R1444" s="2"/>
      <c r="S1444" s="44"/>
      <c r="T1444" s="45"/>
      <c r="U1444" s="2"/>
      <c r="V1444" s="2"/>
      <c r="W1444" s="2"/>
      <c r="X1444" s="2"/>
      <c r="Y1444" s="145"/>
      <c r="Z1444" s="71"/>
      <c r="AA1444" s="232"/>
      <c r="AB1444" s="72"/>
      <c r="AC1444" s="145"/>
      <c r="AD1444" s="71"/>
      <c r="AE1444" s="36"/>
      <c r="AF1444" s="201"/>
      <c r="AG1444" s="55"/>
      <c r="AH1444" s="141"/>
      <c r="AI1444" s="268" t="s">
        <v>7356</v>
      </c>
      <c r="AJ1444" s="53">
        <v>5</v>
      </c>
      <c r="AK1444" s="181" t="s">
        <v>7357</v>
      </c>
      <c r="AL1444" s="98">
        <f>ROUND(ROUND(P1435*Y1442,0)*$AD$1019-AJ1444,0)</f>
        <v>199</v>
      </c>
      <c r="AM1444" s="66"/>
    </row>
    <row r="1445" spans="1:39" ht="16.75" customHeight="1" x14ac:dyDescent="0.3">
      <c r="A1445" s="99">
        <v>33</v>
      </c>
      <c r="B1445" s="100" t="s">
        <v>6319</v>
      </c>
      <c r="C1445" s="192" t="s">
        <v>16286</v>
      </c>
      <c r="D1445" s="128"/>
      <c r="E1445" s="129"/>
      <c r="F1445" s="129"/>
      <c r="G1445" s="129"/>
      <c r="H1445" s="129"/>
      <c r="I1445" s="129"/>
      <c r="J1445" s="129"/>
      <c r="K1445" s="130"/>
      <c r="L1445" s="2"/>
      <c r="M1445" s="2"/>
      <c r="N1445" s="58"/>
      <c r="O1445" s="81"/>
      <c r="P1445" s="185"/>
      <c r="Q1445" s="2"/>
      <c r="R1445" s="2"/>
      <c r="S1445" s="44"/>
      <c r="T1445" s="45"/>
      <c r="U1445" s="2"/>
      <c r="V1445" s="2"/>
      <c r="W1445" s="2"/>
      <c r="X1445" s="2"/>
      <c r="Y1445" s="145"/>
      <c r="Z1445" s="71"/>
      <c r="AA1445" s="232"/>
      <c r="AB1445" s="72"/>
      <c r="AC1445" s="145"/>
      <c r="AD1445" s="71"/>
      <c r="AE1445" s="307" t="s">
        <v>12369</v>
      </c>
      <c r="AF1445" s="225" t="s">
        <v>7358</v>
      </c>
      <c r="AG1445" s="103" t="s">
        <v>7390</v>
      </c>
      <c r="AH1445" s="162">
        <v>0.7</v>
      </c>
      <c r="AI1445" s="269"/>
      <c r="AJ1445" s="136"/>
      <c r="AK1445" s="75"/>
      <c r="AL1445" s="105">
        <f>ROUND(ROUND(ROUND(P1435*Y1442,0)*$AD$1019,0)*AH1445-AJ1444,0)</f>
        <v>138</v>
      </c>
      <c r="AM1445" s="66"/>
    </row>
    <row r="1446" spans="1:39" ht="16.75" customHeight="1" x14ac:dyDescent="0.3">
      <c r="A1446" s="99">
        <v>33</v>
      </c>
      <c r="B1446" s="100" t="s">
        <v>6318</v>
      </c>
      <c r="C1446" s="192" t="s">
        <v>16285</v>
      </c>
      <c r="D1446" s="137"/>
      <c r="E1446" s="138"/>
      <c r="F1446" s="138"/>
      <c r="G1446" s="138"/>
      <c r="H1446" s="138"/>
      <c r="I1446" s="138"/>
      <c r="J1446" s="138"/>
      <c r="K1446" s="139"/>
      <c r="L1446" s="8"/>
      <c r="M1446" s="8"/>
      <c r="N1446" s="13"/>
      <c r="O1446" s="165"/>
      <c r="P1446" s="164"/>
      <c r="Q1446" s="8"/>
      <c r="R1446" s="8"/>
      <c r="S1446" s="24"/>
      <c r="T1446" s="43"/>
      <c r="U1446" s="8"/>
      <c r="V1446" s="8"/>
      <c r="W1446" s="8"/>
      <c r="X1446" s="8"/>
      <c r="Y1446" s="180"/>
      <c r="Z1446" s="73"/>
      <c r="AA1446" s="231"/>
      <c r="AB1446" s="216"/>
      <c r="AC1446" s="180"/>
      <c r="AD1446" s="73"/>
      <c r="AE1446" s="308"/>
      <c r="AF1446" s="225" t="s">
        <v>7391</v>
      </c>
      <c r="AG1446" s="103" t="s">
        <v>7390</v>
      </c>
      <c r="AH1446" s="162">
        <v>0.5</v>
      </c>
      <c r="AI1446" s="270"/>
      <c r="AJ1446" s="144"/>
      <c r="AK1446" s="150"/>
      <c r="AL1446" s="105">
        <f>ROUND(ROUND(ROUND(P1435*Y1442,0)*$AD$1019,0)*AH1446-AJ1444,0)</f>
        <v>97</v>
      </c>
      <c r="AM1446" s="65"/>
    </row>
    <row r="1447" spans="1:39" ht="16.75" customHeight="1" x14ac:dyDescent="0.3">
      <c r="A1447" s="11">
        <v>33</v>
      </c>
      <c r="B1447" s="14" t="s">
        <v>6461</v>
      </c>
      <c r="C1447" s="10" t="s">
        <v>16284</v>
      </c>
      <c r="D1447" s="281" t="s">
        <v>12724</v>
      </c>
      <c r="E1447" s="282"/>
      <c r="F1447" s="282"/>
      <c r="G1447" s="283"/>
      <c r="H1447" s="281" t="s">
        <v>12723</v>
      </c>
      <c r="I1447" s="282"/>
      <c r="J1447" s="282"/>
      <c r="K1447" s="283"/>
      <c r="L1447" s="281" t="s">
        <v>12543</v>
      </c>
      <c r="M1447" s="282"/>
      <c r="N1447" s="282"/>
      <c r="O1447" s="283"/>
      <c r="P1447" s="167" t="s">
        <v>7461</v>
      </c>
      <c r="Q1447" s="36"/>
      <c r="R1447" s="36"/>
      <c r="S1447" s="50"/>
      <c r="T1447" s="49"/>
      <c r="U1447" s="36"/>
      <c r="V1447" s="36"/>
      <c r="W1447" s="36"/>
      <c r="X1447" s="36"/>
      <c r="Y1447" s="217"/>
      <c r="Z1447" s="50"/>
      <c r="AA1447" s="257" t="s">
        <v>11077</v>
      </c>
      <c r="AB1447" s="259" t="s">
        <v>11076</v>
      </c>
      <c r="AC1447" s="36"/>
      <c r="AD1447" s="50"/>
      <c r="AE1447" s="36"/>
      <c r="AF1447" s="53"/>
      <c r="AG1447" s="36"/>
      <c r="AH1447" s="36"/>
      <c r="AI1447" s="36"/>
      <c r="AJ1447" s="36"/>
      <c r="AK1447" s="50"/>
      <c r="AL1447" s="98">
        <f>ROUND(P1453*$AD$1451,0)</f>
        <v>488</v>
      </c>
      <c r="AM1447" s="22" t="s">
        <v>7631</v>
      </c>
    </row>
    <row r="1448" spans="1:39" ht="16.75" customHeight="1" x14ac:dyDescent="0.3">
      <c r="A1448" s="99">
        <v>33</v>
      </c>
      <c r="B1448" s="100" t="s">
        <v>6460</v>
      </c>
      <c r="C1448" s="192" t="s">
        <v>16283</v>
      </c>
      <c r="D1448" s="284"/>
      <c r="E1448" s="285"/>
      <c r="F1448" s="285"/>
      <c r="G1448" s="286"/>
      <c r="H1448" s="284"/>
      <c r="I1448" s="285"/>
      <c r="J1448" s="285"/>
      <c r="K1448" s="286"/>
      <c r="L1448" s="284"/>
      <c r="M1448" s="285"/>
      <c r="N1448" s="285"/>
      <c r="O1448" s="286"/>
      <c r="P1448" s="185"/>
      <c r="Q1448" s="2"/>
      <c r="R1448" s="2"/>
      <c r="S1448" s="44"/>
      <c r="T1448" s="45"/>
      <c r="U1448" s="2"/>
      <c r="V1448" s="2"/>
      <c r="W1448" s="2"/>
      <c r="X1448" s="2"/>
      <c r="Y1448" s="145"/>
      <c r="Z1448" s="71"/>
      <c r="AA1448" s="258"/>
      <c r="AB1448" s="287"/>
      <c r="AC1448" s="145"/>
      <c r="AD1448" s="71"/>
      <c r="AE1448" s="307" t="s">
        <v>12369</v>
      </c>
      <c r="AF1448" s="225" t="s">
        <v>7358</v>
      </c>
      <c r="AG1448" s="103" t="s">
        <v>7390</v>
      </c>
      <c r="AH1448" s="162">
        <v>0.7</v>
      </c>
      <c r="AI1448" s="162"/>
      <c r="AJ1448" s="162"/>
      <c r="AK1448" s="163"/>
      <c r="AL1448" s="105">
        <f>ROUND(ROUND(P1453*$AD$1451,0)*AH1448,0)</f>
        <v>342</v>
      </c>
      <c r="AM1448" s="66"/>
    </row>
    <row r="1449" spans="1:39" ht="16.75" customHeight="1" x14ac:dyDescent="0.3">
      <c r="A1449" s="99">
        <v>33</v>
      </c>
      <c r="B1449" s="100" t="s">
        <v>6459</v>
      </c>
      <c r="C1449" s="192" t="s">
        <v>16282</v>
      </c>
      <c r="D1449" s="284"/>
      <c r="E1449" s="285"/>
      <c r="F1449" s="285"/>
      <c r="G1449" s="286"/>
      <c r="H1449" s="284"/>
      <c r="I1449" s="285"/>
      <c r="J1449" s="285"/>
      <c r="K1449" s="286"/>
      <c r="L1449" s="284"/>
      <c r="M1449" s="285"/>
      <c r="N1449" s="285"/>
      <c r="O1449" s="286"/>
      <c r="P1449" s="185"/>
      <c r="Q1449" s="2"/>
      <c r="R1449" s="2"/>
      <c r="S1449" s="44"/>
      <c r="T1449" s="45"/>
      <c r="U1449" s="2"/>
      <c r="V1449" s="2"/>
      <c r="W1449" s="2"/>
      <c r="X1449" s="2"/>
      <c r="Y1449" s="145"/>
      <c r="Z1449" s="71"/>
      <c r="AA1449" s="258"/>
      <c r="AB1449" s="287"/>
      <c r="AC1449" s="145"/>
      <c r="AD1449" s="71"/>
      <c r="AE1449" s="308"/>
      <c r="AF1449" s="225" t="s">
        <v>7391</v>
      </c>
      <c r="AG1449" s="103" t="s">
        <v>7390</v>
      </c>
      <c r="AH1449" s="162">
        <v>0.5</v>
      </c>
      <c r="AI1449" s="162"/>
      <c r="AJ1449" s="162"/>
      <c r="AK1449" s="163"/>
      <c r="AL1449" s="105">
        <f>ROUND(ROUND(P1453*$AD$1451,0)*AH1449,0)</f>
        <v>244</v>
      </c>
      <c r="AM1449" s="66"/>
    </row>
    <row r="1450" spans="1:39" ht="16.75" customHeight="1" x14ac:dyDescent="0.3">
      <c r="A1450" s="11">
        <v>33</v>
      </c>
      <c r="B1450" s="14" t="s">
        <v>6458</v>
      </c>
      <c r="C1450" s="10" t="s">
        <v>16281</v>
      </c>
      <c r="D1450" s="284"/>
      <c r="E1450" s="285"/>
      <c r="F1450" s="285"/>
      <c r="G1450" s="286"/>
      <c r="H1450" s="284"/>
      <c r="I1450" s="285"/>
      <c r="J1450" s="285"/>
      <c r="K1450" s="286"/>
      <c r="L1450" s="128"/>
      <c r="M1450" s="129"/>
      <c r="N1450" s="129"/>
      <c r="O1450" s="130"/>
      <c r="P1450" s="185"/>
      <c r="Q1450" s="2"/>
      <c r="R1450" s="2"/>
      <c r="S1450" s="44"/>
      <c r="T1450" s="45"/>
      <c r="U1450" s="2"/>
      <c r="V1450" s="2"/>
      <c r="W1450" s="2"/>
      <c r="X1450" s="2"/>
      <c r="Y1450" s="145"/>
      <c r="Z1450" s="71"/>
      <c r="AA1450" s="258"/>
      <c r="AB1450" s="72"/>
      <c r="AC1450" s="145"/>
      <c r="AD1450" s="71"/>
      <c r="AE1450" s="36"/>
      <c r="AF1450" s="201"/>
      <c r="AG1450" s="55"/>
      <c r="AH1450" s="141"/>
      <c r="AI1450" s="268" t="s">
        <v>7356</v>
      </c>
      <c r="AJ1450" s="53">
        <v>5</v>
      </c>
      <c r="AK1450" s="181" t="s">
        <v>7357</v>
      </c>
      <c r="AL1450" s="98">
        <f>ROUND(P1453*$AD$1451-AJ1450,0)</f>
        <v>483</v>
      </c>
      <c r="AM1450" s="66"/>
    </row>
    <row r="1451" spans="1:39" ht="16.75" customHeight="1" x14ac:dyDescent="0.3">
      <c r="A1451" s="99">
        <v>33</v>
      </c>
      <c r="B1451" s="100" t="s">
        <v>6457</v>
      </c>
      <c r="C1451" s="192" t="s">
        <v>16280</v>
      </c>
      <c r="D1451" s="128"/>
      <c r="E1451" s="129"/>
      <c r="F1451" s="129"/>
      <c r="G1451" s="130"/>
      <c r="H1451" s="128"/>
      <c r="I1451" s="129"/>
      <c r="J1451" s="129"/>
      <c r="K1451" s="130"/>
      <c r="L1451" s="129"/>
      <c r="M1451" s="199"/>
      <c r="N1451" s="199"/>
      <c r="O1451" s="197"/>
      <c r="P1451" s="185"/>
      <c r="Q1451" s="2"/>
      <c r="R1451" s="2"/>
      <c r="S1451" s="44"/>
      <c r="T1451" s="45"/>
      <c r="U1451" s="2"/>
      <c r="V1451" s="2"/>
      <c r="W1451" s="2"/>
      <c r="X1451" s="2"/>
      <c r="Y1451" s="145"/>
      <c r="Z1451" s="71"/>
      <c r="AA1451" s="232"/>
      <c r="AB1451" s="156"/>
      <c r="AC1451" s="145" t="s">
        <v>1</v>
      </c>
      <c r="AD1451" s="157">
        <v>0.7</v>
      </c>
      <c r="AE1451" s="307" t="s">
        <v>12369</v>
      </c>
      <c r="AF1451" s="225" t="s">
        <v>7358</v>
      </c>
      <c r="AG1451" s="103" t="s">
        <v>7390</v>
      </c>
      <c r="AH1451" s="162">
        <v>0.7</v>
      </c>
      <c r="AI1451" s="269"/>
      <c r="AJ1451" s="136"/>
      <c r="AK1451" s="75"/>
      <c r="AL1451" s="105">
        <f>ROUND(ROUND(P1453*$AD$1451,0)*AH1451-AJ1450,0)</f>
        <v>337</v>
      </c>
      <c r="AM1451" s="66"/>
    </row>
    <row r="1452" spans="1:39" ht="16.75" customHeight="1" x14ac:dyDescent="0.3">
      <c r="A1452" s="99">
        <v>33</v>
      </c>
      <c r="B1452" s="100" t="s">
        <v>6456</v>
      </c>
      <c r="C1452" s="192" t="s">
        <v>16279</v>
      </c>
      <c r="D1452" s="128"/>
      <c r="E1452" s="129"/>
      <c r="F1452" s="129"/>
      <c r="G1452" s="130"/>
      <c r="H1452" s="128"/>
      <c r="I1452" s="129"/>
      <c r="J1452" s="129"/>
      <c r="K1452" s="130"/>
      <c r="L1452" s="129"/>
      <c r="M1452" s="199"/>
      <c r="N1452" s="199"/>
      <c r="O1452" s="197"/>
      <c r="P1452" s="185"/>
      <c r="Q1452" s="2"/>
      <c r="R1452" s="2"/>
      <c r="S1452" s="44"/>
      <c r="T1452" s="45"/>
      <c r="U1452" s="2"/>
      <c r="V1452" s="2"/>
      <c r="W1452" s="2"/>
      <c r="X1452" s="2"/>
      <c r="Y1452" s="145"/>
      <c r="Z1452" s="71"/>
      <c r="AA1452" s="232"/>
      <c r="AB1452" s="72"/>
      <c r="AC1452" s="145"/>
      <c r="AD1452" s="71"/>
      <c r="AE1452" s="308"/>
      <c r="AF1452" s="225" t="s">
        <v>7391</v>
      </c>
      <c r="AG1452" s="103" t="s">
        <v>7390</v>
      </c>
      <c r="AH1452" s="162">
        <v>0.5</v>
      </c>
      <c r="AI1452" s="270"/>
      <c r="AJ1452" s="144"/>
      <c r="AK1452" s="150"/>
      <c r="AL1452" s="105">
        <f>ROUND(ROUND(P1453*$AD$1451,0)*AH1452-AJ1450,0)</f>
        <v>239</v>
      </c>
      <c r="AM1452" s="66"/>
    </row>
    <row r="1453" spans="1:39" ht="16.75" customHeight="1" x14ac:dyDescent="0.3">
      <c r="A1453" s="11">
        <v>33</v>
      </c>
      <c r="B1453" s="14" t="s">
        <v>6455</v>
      </c>
      <c r="C1453" s="10" t="s">
        <v>16278</v>
      </c>
      <c r="D1453" s="128"/>
      <c r="E1453" s="129"/>
      <c r="F1453" s="129"/>
      <c r="G1453" s="130"/>
      <c r="H1453" s="128"/>
      <c r="I1453" s="129"/>
      <c r="J1453" s="129"/>
      <c r="K1453" s="130"/>
      <c r="L1453" s="199"/>
      <c r="M1453" s="199"/>
      <c r="N1453" s="199"/>
      <c r="O1453" s="197"/>
      <c r="P1453" s="271">
        <f>'21共同生活援助（日中支援型）'!P733</f>
        <v>697</v>
      </c>
      <c r="Q1453" s="272"/>
      <c r="R1453" s="2" t="s">
        <v>7388</v>
      </c>
      <c r="S1453" s="44"/>
      <c r="T1453" s="281" t="s">
        <v>7380</v>
      </c>
      <c r="U1453" s="282"/>
      <c r="V1453" s="282"/>
      <c r="W1453" s="282"/>
      <c r="X1453" s="36"/>
      <c r="Y1453" s="217"/>
      <c r="Z1453" s="74"/>
      <c r="AA1453" s="232"/>
      <c r="AB1453" s="72"/>
      <c r="AC1453" s="145"/>
      <c r="AD1453" s="71"/>
      <c r="AE1453" s="36"/>
      <c r="AF1453" s="135"/>
      <c r="AG1453" s="7"/>
      <c r="AH1453" s="7"/>
      <c r="AI1453" s="36"/>
      <c r="AJ1453" s="7"/>
      <c r="AK1453" s="37"/>
      <c r="AL1453" s="98">
        <f>ROUND(ROUND(P1453*Y1454,0)*$AD$1451,0)</f>
        <v>454</v>
      </c>
      <c r="AM1453" s="66"/>
    </row>
    <row r="1454" spans="1:39" ht="16.75" customHeight="1" x14ac:dyDescent="0.3">
      <c r="A1454" s="99">
        <v>33</v>
      </c>
      <c r="B1454" s="100" t="s">
        <v>6454</v>
      </c>
      <c r="C1454" s="192" t="s">
        <v>16277</v>
      </c>
      <c r="D1454" s="128"/>
      <c r="E1454" s="129"/>
      <c r="F1454" s="129"/>
      <c r="G1454" s="130"/>
      <c r="H1454" s="128"/>
      <c r="I1454" s="129"/>
      <c r="J1454" s="129"/>
      <c r="K1454" s="130"/>
      <c r="L1454" s="2"/>
      <c r="M1454" s="2"/>
      <c r="N1454" s="58"/>
      <c r="O1454" s="81"/>
      <c r="P1454" s="72"/>
      <c r="Q1454" s="145"/>
      <c r="R1454" s="2"/>
      <c r="S1454" s="44"/>
      <c r="T1454" s="284"/>
      <c r="U1454" s="285"/>
      <c r="V1454" s="285"/>
      <c r="W1454" s="285"/>
      <c r="X1454" s="136" t="s">
        <v>7404</v>
      </c>
      <c r="Y1454" s="273">
        <v>0.93</v>
      </c>
      <c r="Z1454" s="274"/>
      <c r="AA1454" s="233"/>
      <c r="AB1454" s="72"/>
      <c r="AC1454" s="145"/>
      <c r="AD1454" s="71"/>
      <c r="AE1454" s="307" t="s">
        <v>12369</v>
      </c>
      <c r="AF1454" s="225" t="s">
        <v>7358</v>
      </c>
      <c r="AG1454" s="103" t="s">
        <v>7390</v>
      </c>
      <c r="AH1454" s="162">
        <v>0.7</v>
      </c>
      <c r="AI1454" s="162"/>
      <c r="AJ1454" s="162"/>
      <c r="AK1454" s="163"/>
      <c r="AL1454" s="105">
        <f>ROUND(ROUND(ROUND(P1453*Y1454,0)*$AD$1451,0)*AH1454,0)</f>
        <v>318</v>
      </c>
      <c r="AM1454" s="66"/>
    </row>
    <row r="1455" spans="1:39" ht="16.75" customHeight="1" x14ac:dyDescent="0.3">
      <c r="A1455" s="99">
        <v>33</v>
      </c>
      <c r="B1455" s="100" t="s">
        <v>6453</v>
      </c>
      <c r="C1455" s="192" t="s">
        <v>16276</v>
      </c>
      <c r="D1455" s="128"/>
      <c r="E1455" s="129"/>
      <c r="F1455" s="129"/>
      <c r="G1455" s="130"/>
      <c r="H1455" s="128"/>
      <c r="I1455" s="129"/>
      <c r="J1455" s="129"/>
      <c r="K1455" s="130"/>
      <c r="L1455" s="2"/>
      <c r="M1455" s="2"/>
      <c r="N1455" s="58"/>
      <c r="O1455" s="81"/>
      <c r="P1455" s="185"/>
      <c r="Q1455" s="2"/>
      <c r="R1455" s="2"/>
      <c r="S1455" s="44"/>
      <c r="T1455" s="284"/>
      <c r="U1455" s="285"/>
      <c r="V1455" s="285"/>
      <c r="W1455" s="285"/>
      <c r="X1455" s="2"/>
      <c r="Y1455" s="145"/>
      <c r="Z1455" s="71"/>
      <c r="AA1455" s="232"/>
      <c r="AB1455" s="72"/>
      <c r="AC1455" s="145"/>
      <c r="AD1455" s="71"/>
      <c r="AE1455" s="308"/>
      <c r="AF1455" s="225" t="s">
        <v>7391</v>
      </c>
      <c r="AG1455" s="103" t="s">
        <v>7390</v>
      </c>
      <c r="AH1455" s="162">
        <v>0.5</v>
      </c>
      <c r="AI1455" s="162"/>
      <c r="AJ1455" s="162"/>
      <c r="AK1455" s="163"/>
      <c r="AL1455" s="105">
        <f>ROUND(ROUND(ROUND(P1453*Y1454,0)*$AD$1451,0)*AH1455,0)</f>
        <v>227</v>
      </c>
      <c r="AM1455" s="66"/>
    </row>
    <row r="1456" spans="1:39" ht="16.75" customHeight="1" x14ac:dyDescent="0.3">
      <c r="A1456" s="11">
        <v>33</v>
      </c>
      <c r="B1456" s="14" t="s">
        <v>6452</v>
      </c>
      <c r="C1456" s="10" t="s">
        <v>16275</v>
      </c>
      <c r="D1456" s="128"/>
      <c r="E1456" s="129"/>
      <c r="F1456" s="129"/>
      <c r="G1456" s="130"/>
      <c r="H1456" s="128"/>
      <c r="I1456" s="129"/>
      <c r="J1456" s="129"/>
      <c r="K1456" s="130"/>
      <c r="L1456" s="2"/>
      <c r="M1456" s="2"/>
      <c r="N1456" s="58"/>
      <c r="O1456" s="81"/>
      <c r="P1456" s="185"/>
      <c r="Q1456" s="2"/>
      <c r="R1456" s="2"/>
      <c r="S1456" s="44"/>
      <c r="T1456" s="45"/>
      <c r="U1456" s="2"/>
      <c r="V1456" s="2"/>
      <c r="W1456" s="2"/>
      <c r="X1456" s="2"/>
      <c r="Y1456" s="145"/>
      <c r="Z1456" s="71"/>
      <c r="AA1456" s="232"/>
      <c r="AB1456" s="124"/>
      <c r="AC1456" s="145"/>
      <c r="AD1456" s="71"/>
      <c r="AE1456" s="36"/>
      <c r="AF1456" s="201"/>
      <c r="AG1456" s="55"/>
      <c r="AH1456" s="141"/>
      <c r="AI1456" s="268" t="s">
        <v>7356</v>
      </c>
      <c r="AJ1456" s="53">
        <v>5</v>
      </c>
      <c r="AK1456" s="181" t="s">
        <v>7357</v>
      </c>
      <c r="AL1456" s="98">
        <f>ROUND(ROUND(P1453*Y1454,0)*$AD$1451-AJ1456,0)</f>
        <v>449</v>
      </c>
      <c r="AM1456" s="66"/>
    </row>
    <row r="1457" spans="1:39" ht="16.75" customHeight="1" x14ac:dyDescent="0.3">
      <c r="A1457" s="99">
        <v>33</v>
      </c>
      <c r="B1457" s="100" t="s">
        <v>6451</v>
      </c>
      <c r="C1457" s="192" t="s">
        <v>16274</v>
      </c>
      <c r="D1457" s="128"/>
      <c r="E1457" s="129"/>
      <c r="F1457" s="129"/>
      <c r="G1457" s="130"/>
      <c r="H1457" s="128"/>
      <c r="I1457" s="129"/>
      <c r="J1457" s="129"/>
      <c r="K1457" s="130"/>
      <c r="L1457" s="2"/>
      <c r="M1457" s="2"/>
      <c r="N1457" s="58"/>
      <c r="O1457" s="81"/>
      <c r="P1457" s="185"/>
      <c r="Q1457" s="2"/>
      <c r="R1457" s="2"/>
      <c r="S1457" s="44"/>
      <c r="T1457" s="45"/>
      <c r="U1457" s="2"/>
      <c r="V1457" s="2"/>
      <c r="W1457" s="2"/>
      <c r="X1457" s="2"/>
      <c r="Y1457" s="145"/>
      <c r="Z1457" s="71"/>
      <c r="AA1457" s="232"/>
      <c r="AB1457" s="72"/>
      <c r="AC1457" s="145"/>
      <c r="AD1457" s="71"/>
      <c r="AE1457" s="307" t="s">
        <v>12369</v>
      </c>
      <c r="AF1457" s="225" t="s">
        <v>7358</v>
      </c>
      <c r="AG1457" s="103" t="s">
        <v>7390</v>
      </c>
      <c r="AH1457" s="162">
        <v>0.7</v>
      </c>
      <c r="AI1457" s="269"/>
      <c r="AJ1457" s="136"/>
      <c r="AK1457" s="75"/>
      <c r="AL1457" s="105">
        <f>ROUND(ROUND(ROUND(P1453*Y1454,0)*$AD$1451,0)*AH1457-AJ1456,0)</f>
        <v>313</v>
      </c>
      <c r="AM1457" s="66"/>
    </row>
    <row r="1458" spans="1:39" ht="16.75" customHeight="1" x14ac:dyDescent="0.3">
      <c r="A1458" s="99">
        <v>33</v>
      </c>
      <c r="B1458" s="100" t="s">
        <v>6450</v>
      </c>
      <c r="C1458" s="192" t="s">
        <v>16273</v>
      </c>
      <c r="D1458" s="128"/>
      <c r="E1458" s="129"/>
      <c r="F1458" s="129"/>
      <c r="G1458" s="130"/>
      <c r="H1458" s="128"/>
      <c r="I1458" s="129"/>
      <c r="J1458" s="129"/>
      <c r="K1458" s="130"/>
      <c r="L1458" s="2"/>
      <c r="M1458" s="2"/>
      <c r="N1458" s="58"/>
      <c r="O1458" s="81"/>
      <c r="P1458" s="185"/>
      <c r="Q1458" s="2"/>
      <c r="R1458" s="2"/>
      <c r="S1458" s="44"/>
      <c r="T1458" s="43"/>
      <c r="U1458" s="8"/>
      <c r="V1458" s="8"/>
      <c r="W1458" s="8"/>
      <c r="X1458" s="8"/>
      <c r="Y1458" s="180"/>
      <c r="Z1458" s="73"/>
      <c r="AA1458" s="232"/>
      <c r="AB1458" s="72"/>
      <c r="AC1458" s="145"/>
      <c r="AD1458" s="71"/>
      <c r="AE1458" s="308"/>
      <c r="AF1458" s="225" t="s">
        <v>7391</v>
      </c>
      <c r="AG1458" s="103" t="s">
        <v>7390</v>
      </c>
      <c r="AH1458" s="162">
        <v>0.5</v>
      </c>
      <c r="AI1458" s="270"/>
      <c r="AJ1458" s="144"/>
      <c r="AK1458" s="150"/>
      <c r="AL1458" s="105">
        <f>ROUND(ROUND(ROUND(P1453*Y1454,0)*$AD$1451,0)*AH1458-AJ1456,0)</f>
        <v>222</v>
      </c>
      <c r="AM1458" s="66"/>
    </row>
    <row r="1459" spans="1:39" ht="16.75" customHeight="1" x14ac:dyDescent="0.3">
      <c r="A1459" s="11">
        <v>33</v>
      </c>
      <c r="B1459" s="14" t="s">
        <v>6449</v>
      </c>
      <c r="C1459" s="10" t="s">
        <v>16272</v>
      </c>
      <c r="D1459" s="45"/>
      <c r="E1459" s="2"/>
      <c r="F1459" s="2"/>
      <c r="G1459" s="44"/>
      <c r="H1459" s="45"/>
      <c r="I1459" s="2"/>
      <c r="J1459" s="2"/>
      <c r="K1459" s="44"/>
      <c r="L1459" s="2"/>
      <c r="M1459" s="2"/>
      <c r="N1459" s="58"/>
      <c r="O1459" s="81"/>
      <c r="P1459" s="185"/>
      <c r="Q1459" s="2"/>
      <c r="R1459" s="2"/>
      <c r="S1459" s="44"/>
      <c r="T1459" s="281" t="s">
        <v>13491</v>
      </c>
      <c r="U1459" s="282"/>
      <c r="V1459" s="282"/>
      <c r="W1459" s="282"/>
      <c r="X1459" s="2"/>
      <c r="Y1459" s="145"/>
      <c r="Z1459" s="71"/>
      <c r="AA1459" s="232"/>
      <c r="AB1459" s="72"/>
      <c r="AC1459" s="145"/>
      <c r="AD1459" s="71"/>
      <c r="AE1459" s="36"/>
      <c r="AF1459" s="194"/>
      <c r="AG1459" s="7"/>
      <c r="AH1459" s="7"/>
      <c r="AI1459" s="36"/>
      <c r="AJ1459" s="7"/>
      <c r="AK1459" s="37"/>
      <c r="AL1459" s="98">
        <f>ROUND(ROUND(P1453*Y1460,0)*$AD$1451,0)</f>
        <v>463</v>
      </c>
      <c r="AM1459" s="66"/>
    </row>
    <row r="1460" spans="1:39" ht="16.75" customHeight="1" x14ac:dyDescent="0.3">
      <c r="A1460" s="99">
        <v>33</v>
      </c>
      <c r="B1460" s="100" t="s">
        <v>6448</v>
      </c>
      <c r="C1460" s="192" t="s">
        <v>16271</v>
      </c>
      <c r="D1460" s="45"/>
      <c r="E1460" s="2"/>
      <c r="F1460" s="2"/>
      <c r="G1460" s="44"/>
      <c r="H1460" s="45"/>
      <c r="I1460" s="2"/>
      <c r="J1460" s="2"/>
      <c r="K1460" s="44"/>
      <c r="L1460" s="2"/>
      <c r="M1460" s="2"/>
      <c r="N1460" s="58"/>
      <c r="O1460" s="81"/>
      <c r="P1460" s="185"/>
      <c r="Q1460" s="2"/>
      <c r="R1460" s="2"/>
      <c r="S1460" s="44"/>
      <c r="T1460" s="284" t="s">
        <v>7405</v>
      </c>
      <c r="U1460" s="285"/>
      <c r="V1460" s="285"/>
      <c r="W1460" s="285"/>
      <c r="X1460" s="136" t="s">
        <v>7404</v>
      </c>
      <c r="Y1460" s="273">
        <v>0.95</v>
      </c>
      <c r="Z1460" s="274"/>
      <c r="AA1460" s="233"/>
      <c r="AB1460" s="72"/>
      <c r="AC1460" s="145"/>
      <c r="AD1460" s="71"/>
      <c r="AE1460" s="307" t="s">
        <v>12369</v>
      </c>
      <c r="AF1460" s="225" t="s">
        <v>7358</v>
      </c>
      <c r="AG1460" s="103" t="s">
        <v>7390</v>
      </c>
      <c r="AH1460" s="162">
        <v>0.7</v>
      </c>
      <c r="AI1460" s="162"/>
      <c r="AJ1460" s="162"/>
      <c r="AK1460" s="163"/>
      <c r="AL1460" s="105">
        <f>ROUND(ROUND(ROUND(P1453*Y1460,0)*$AD$1451,0)*AH1460,0)</f>
        <v>324</v>
      </c>
      <c r="AM1460" s="66"/>
    </row>
    <row r="1461" spans="1:39" ht="16.75" customHeight="1" x14ac:dyDescent="0.3">
      <c r="A1461" s="99">
        <v>33</v>
      </c>
      <c r="B1461" s="100" t="s">
        <v>6447</v>
      </c>
      <c r="C1461" s="192" t="s">
        <v>16270</v>
      </c>
      <c r="D1461" s="128"/>
      <c r="E1461" s="129"/>
      <c r="F1461" s="129"/>
      <c r="G1461" s="130"/>
      <c r="H1461" s="128"/>
      <c r="I1461" s="129"/>
      <c r="J1461" s="129"/>
      <c r="K1461" s="130"/>
      <c r="L1461" s="2"/>
      <c r="M1461" s="2"/>
      <c r="N1461" s="58"/>
      <c r="O1461" s="81"/>
      <c r="P1461" s="185"/>
      <c r="Q1461" s="2"/>
      <c r="R1461" s="2"/>
      <c r="S1461" s="44"/>
      <c r="T1461" s="284"/>
      <c r="U1461" s="285"/>
      <c r="V1461" s="285"/>
      <c r="W1461" s="285"/>
      <c r="X1461" s="2"/>
      <c r="Y1461" s="145"/>
      <c r="Z1461" s="71"/>
      <c r="AA1461" s="232"/>
      <c r="AB1461" s="72"/>
      <c r="AC1461" s="145"/>
      <c r="AD1461" s="71"/>
      <c r="AE1461" s="308"/>
      <c r="AF1461" s="225" t="s">
        <v>7391</v>
      </c>
      <c r="AG1461" s="103" t="s">
        <v>7390</v>
      </c>
      <c r="AH1461" s="162">
        <v>0.5</v>
      </c>
      <c r="AI1461" s="162"/>
      <c r="AJ1461" s="162"/>
      <c r="AK1461" s="163"/>
      <c r="AL1461" s="105">
        <f>ROUND(ROUND(ROUND(P1453*Y1460,0)*$AD$1451,0)*AH1461,0)</f>
        <v>232</v>
      </c>
      <c r="AM1461" s="66"/>
    </row>
    <row r="1462" spans="1:39" ht="16.75" customHeight="1" x14ac:dyDescent="0.3">
      <c r="A1462" s="11">
        <v>33</v>
      </c>
      <c r="B1462" s="14" t="s">
        <v>6446</v>
      </c>
      <c r="C1462" s="10" t="s">
        <v>16269</v>
      </c>
      <c r="D1462" s="128"/>
      <c r="E1462" s="129"/>
      <c r="F1462" s="129"/>
      <c r="G1462" s="130"/>
      <c r="H1462" s="128"/>
      <c r="I1462" s="129"/>
      <c r="J1462" s="129"/>
      <c r="K1462" s="130"/>
      <c r="L1462" s="2"/>
      <c r="M1462" s="2"/>
      <c r="N1462" s="58"/>
      <c r="O1462" s="81"/>
      <c r="P1462" s="185"/>
      <c r="Q1462" s="2"/>
      <c r="R1462" s="2"/>
      <c r="S1462" s="44"/>
      <c r="T1462" s="45"/>
      <c r="U1462" s="2"/>
      <c r="V1462" s="2"/>
      <c r="W1462" s="2"/>
      <c r="X1462" s="2"/>
      <c r="Y1462" s="145"/>
      <c r="Z1462" s="71"/>
      <c r="AA1462" s="232"/>
      <c r="AB1462" s="156"/>
      <c r="AC1462" s="145"/>
      <c r="AD1462" s="157"/>
      <c r="AE1462" s="36"/>
      <c r="AF1462" s="201"/>
      <c r="AG1462" s="55"/>
      <c r="AH1462" s="141"/>
      <c r="AI1462" s="268" t="s">
        <v>7356</v>
      </c>
      <c r="AJ1462" s="53">
        <v>5</v>
      </c>
      <c r="AK1462" s="181" t="s">
        <v>7357</v>
      </c>
      <c r="AL1462" s="98">
        <f>ROUND(ROUND(P1453*Y1460,0)*$AD$1451-AJ1462,0)</f>
        <v>458</v>
      </c>
      <c r="AM1462" s="66"/>
    </row>
    <row r="1463" spans="1:39" ht="16.75" customHeight="1" x14ac:dyDescent="0.3">
      <c r="A1463" s="99">
        <v>33</v>
      </c>
      <c r="B1463" s="100" t="s">
        <v>6445</v>
      </c>
      <c r="C1463" s="192" t="s">
        <v>16268</v>
      </c>
      <c r="D1463" s="128"/>
      <c r="E1463" s="129"/>
      <c r="F1463" s="129"/>
      <c r="G1463" s="130"/>
      <c r="H1463" s="128"/>
      <c r="I1463" s="129"/>
      <c r="J1463" s="129"/>
      <c r="K1463" s="130"/>
      <c r="L1463" s="2"/>
      <c r="M1463" s="2"/>
      <c r="N1463" s="58"/>
      <c r="O1463" s="81"/>
      <c r="P1463" s="185"/>
      <c r="Q1463" s="2"/>
      <c r="R1463" s="2"/>
      <c r="S1463" s="44"/>
      <c r="T1463" s="45"/>
      <c r="U1463" s="2"/>
      <c r="V1463" s="2"/>
      <c r="W1463" s="2"/>
      <c r="X1463" s="2"/>
      <c r="Y1463" s="145"/>
      <c r="Z1463" s="71"/>
      <c r="AA1463" s="232"/>
      <c r="AB1463" s="72"/>
      <c r="AC1463" s="145"/>
      <c r="AD1463" s="71"/>
      <c r="AE1463" s="307" t="s">
        <v>12369</v>
      </c>
      <c r="AF1463" s="225" t="s">
        <v>7358</v>
      </c>
      <c r="AG1463" s="103" t="s">
        <v>7390</v>
      </c>
      <c r="AH1463" s="162">
        <v>0.7</v>
      </c>
      <c r="AI1463" s="269"/>
      <c r="AJ1463" s="136"/>
      <c r="AK1463" s="75"/>
      <c r="AL1463" s="105">
        <f>ROUND(ROUND(ROUND(P1453*Y1460,0)*$AD$1451,0)*AH1463-AJ1462,0)</f>
        <v>319</v>
      </c>
      <c r="AM1463" s="66"/>
    </row>
    <row r="1464" spans="1:39" ht="16.75" customHeight="1" x14ac:dyDescent="0.3">
      <c r="A1464" s="99">
        <v>33</v>
      </c>
      <c r="B1464" s="100" t="s">
        <v>6444</v>
      </c>
      <c r="C1464" s="192" t="s">
        <v>16267</v>
      </c>
      <c r="D1464" s="128"/>
      <c r="E1464" s="129"/>
      <c r="F1464" s="129"/>
      <c r="G1464" s="130"/>
      <c r="H1464" s="128"/>
      <c r="I1464" s="129"/>
      <c r="J1464" s="129"/>
      <c r="K1464" s="130"/>
      <c r="L1464" s="2"/>
      <c r="M1464" s="2"/>
      <c r="N1464" s="58"/>
      <c r="O1464" s="81"/>
      <c r="P1464" s="185"/>
      <c r="Q1464" s="2"/>
      <c r="R1464" s="2"/>
      <c r="S1464" s="44"/>
      <c r="T1464" s="43"/>
      <c r="U1464" s="8"/>
      <c r="V1464" s="8"/>
      <c r="W1464" s="8"/>
      <c r="X1464" s="8"/>
      <c r="Y1464" s="180"/>
      <c r="Z1464" s="73"/>
      <c r="AA1464" s="232"/>
      <c r="AB1464" s="72"/>
      <c r="AC1464" s="145"/>
      <c r="AD1464" s="71"/>
      <c r="AE1464" s="308"/>
      <c r="AF1464" s="225" t="s">
        <v>7391</v>
      </c>
      <c r="AG1464" s="103" t="s">
        <v>7390</v>
      </c>
      <c r="AH1464" s="162">
        <v>0.5</v>
      </c>
      <c r="AI1464" s="270"/>
      <c r="AJ1464" s="144"/>
      <c r="AK1464" s="150"/>
      <c r="AL1464" s="105">
        <f>ROUND(ROUND(ROUND(P1453*Y1460,0)*$AD$1451,0)*AH1464-AJ1462,0)</f>
        <v>227</v>
      </c>
      <c r="AM1464" s="66"/>
    </row>
    <row r="1465" spans="1:39" ht="16.75" customHeight="1" x14ac:dyDescent="0.3">
      <c r="A1465" s="11">
        <v>33</v>
      </c>
      <c r="B1465" s="14" t="s">
        <v>6443</v>
      </c>
      <c r="C1465" s="10" t="s">
        <v>16266</v>
      </c>
      <c r="D1465" s="45"/>
      <c r="E1465" s="2"/>
      <c r="F1465" s="2"/>
      <c r="G1465" s="44"/>
      <c r="H1465" s="45"/>
      <c r="I1465" s="2"/>
      <c r="J1465" s="2"/>
      <c r="K1465" s="44"/>
      <c r="L1465" s="2"/>
      <c r="M1465" s="2"/>
      <c r="N1465" s="58"/>
      <c r="O1465" s="81"/>
      <c r="P1465" s="167" t="s">
        <v>7425</v>
      </c>
      <c r="Q1465" s="36"/>
      <c r="R1465" s="36"/>
      <c r="S1465" s="50"/>
      <c r="T1465" s="49"/>
      <c r="U1465" s="36"/>
      <c r="V1465" s="36"/>
      <c r="W1465" s="36"/>
      <c r="X1465" s="36"/>
      <c r="Y1465" s="217"/>
      <c r="Z1465" s="50"/>
      <c r="AA1465" s="12"/>
      <c r="AB1465" s="45"/>
      <c r="AC1465" s="2"/>
      <c r="AD1465" s="44"/>
      <c r="AE1465" s="36"/>
      <c r="AF1465" s="53"/>
      <c r="AG1465" s="36"/>
      <c r="AH1465" s="36"/>
      <c r="AI1465" s="36"/>
      <c r="AJ1465" s="36"/>
      <c r="AK1465" s="50"/>
      <c r="AL1465" s="98">
        <f>ROUND(P1471*$AD$1451,0)</f>
        <v>455</v>
      </c>
      <c r="AM1465" s="66"/>
    </row>
    <row r="1466" spans="1:39" ht="16.75" customHeight="1" x14ac:dyDescent="0.3">
      <c r="A1466" s="99">
        <v>33</v>
      </c>
      <c r="B1466" s="100" t="s">
        <v>6442</v>
      </c>
      <c r="C1466" s="192" t="s">
        <v>16265</v>
      </c>
      <c r="D1466" s="45"/>
      <c r="E1466" s="2"/>
      <c r="F1466" s="2"/>
      <c r="G1466" s="44"/>
      <c r="H1466" s="45"/>
      <c r="I1466" s="2"/>
      <c r="J1466" s="2"/>
      <c r="K1466" s="44"/>
      <c r="L1466" s="2"/>
      <c r="M1466" s="2"/>
      <c r="N1466" s="58"/>
      <c r="O1466" s="81"/>
      <c r="P1466" s="185"/>
      <c r="Q1466" s="2"/>
      <c r="R1466" s="2"/>
      <c r="S1466" s="44"/>
      <c r="T1466" s="45"/>
      <c r="U1466" s="2"/>
      <c r="V1466" s="2"/>
      <c r="W1466" s="2"/>
      <c r="X1466" s="2"/>
      <c r="Y1466" s="145"/>
      <c r="Z1466" s="71"/>
      <c r="AA1466" s="232"/>
      <c r="AB1466" s="72"/>
      <c r="AC1466" s="145"/>
      <c r="AD1466" s="71"/>
      <c r="AE1466" s="307" t="s">
        <v>12369</v>
      </c>
      <c r="AF1466" s="225" t="s">
        <v>7358</v>
      </c>
      <c r="AG1466" s="103" t="s">
        <v>7390</v>
      </c>
      <c r="AH1466" s="162">
        <v>0.7</v>
      </c>
      <c r="AI1466" s="162"/>
      <c r="AJ1466" s="162"/>
      <c r="AK1466" s="163"/>
      <c r="AL1466" s="105">
        <f>ROUND(ROUND(P1471*$AD$1451,0)*AH1466,0)</f>
        <v>319</v>
      </c>
      <c r="AM1466" s="66"/>
    </row>
    <row r="1467" spans="1:39" ht="16.75" customHeight="1" x14ac:dyDescent="0.3">
      <c r="A1467" s="99">
        <v>33</v>
      </c>
      <c r="B1467" s="100" t="s">
        <v>6441</v>
      </c>
      <c r="C1467" s="192" t="s">
        <v>16264</v>
      </c>
      <c r="D1467" s="128"/>
      <c r="E1467" s="129"/>
      <c r="F1467" s="129"/>
      <c r="G1467" s="130"/>
      <c r="H1467" s="128"/>
      <c r="I1467" s="129"/>
      <c r="J1467" s="129"/>
      <c r="K1467" s="130"/>
      <c r="L1467" s="2"/>
      <c r="M1467" s="2"/>
      <c r="N1467" s="58"/>
      <c r="O1467" s="81"/>
      <c r="P1467" s="185"/>
      <c r="Q1467" s="2"/>
      <c r="R1467" s="2"/>
      <c r="S1467" s="44"/>
      <c r="T1467" s="45"/>
      <c r="U1467" s="2"/>
      <c r="V1467" s="2"/>
      <c r="W1467" s="2"/>
      <c r="X1467" s="2"/>
      <c r="Y1467" s="145"/>
      <c r="Z1467" s="71"/>
      <c r="AA1467" s="232"/>
      <c r="AB1467" s="72"/>
      <c r="AC1467" s="145"/>
      <c r="AD1467" s="71"/>
      <c r="AE1467" s="308"/>
      <c r="AF1467" s="225" t="s">
        <v>7391</v>
      </c>
      <c r="AG1467" s="103" t="s">
        <v>7390</v>
      </c>
      <c r="AH1467" s="162">
        <v>0.5</v>
      </c>
      <c r="AI1467" s="162"/>
      <c r="AJ1467" s="162"/>
      <c r="AK1467" s="163"/>
      <c r="AL1467" s="105">
        <f>ROUND(ROUND(P1471*$AD$1451,0)*AH1467,0)</f>
        <v>228</v>
      </c>
      <c r="AM1467" s="66"/>
    </row>
    <row r="1468" spans="1:39" ht="16.75" customHeight="1" x14ac:dyDescent="0.3">
      <c r="A1468" s="11">
        <v>33</v>
      </c>
      <c r="B1468" s="14" t="s">
        <v>6440</v>
      </c>
      <c r="C1468" s="10" t="s">
        <v>16263</v>
      </c>
      <c r="D1468" s="128"/>
      <c r="E1468" s="129"/>
      <c r="F1468" s="129"/>
      <c r="G1468" s="130"/>
      <c r="H1468" s="128"/>
      <c r="I1468" s="129"/>
      <c r="J1468" s="129"/>
      <c r="K1468" s="130"/>
      <c r="L1468" s="2"/>
      <c r="M1468" s="2"/>
      <c r="N1468" s="58"/>
      <c r="O1468" s="81"/>
      <c r="P1468" s="185"/>
      <c r="Q1468" s="2"/>
      <c r="R1468" s="2"/>
      <c r="S1468" s="44"/>
      <c r="T1468" s="45"/>
      <c r="U1468" s="2"/>
      <c r="V1468" s="2"/>
      <c r="W1468" s="2"/>
      <c r="X1468" s="2"/>
      <c r="Y1468" s="145"/>
      <c r="Z1468" s="71"/>
      <c r="AA1468" s="232"/>
      <c r="AB1468" s="72"/>
      <c r="AC1468" s="145"/>
      <c r="AD1468" s="71"/>
      <c r="AE1468" s="36"/>
      <c r="AF1468" s="201"/>
      <c r="AG1468" s="55"/>
      <c r="AH1468" s="141"/>
      <c r="AI1468" s="268" t="s">
        <v>7356</v>
      </c>
      <c r="AJ1468" s="53">
        <v>5</v>
      </c>
      <c r="AK1468" s="181" t="s">
        <v>7357</v>
      </c>
      <c r="AL1468" s="98">
        <f>ROUND(P1471*$AD$1451-AJ1468,0)</f>
        <v>450</v>
      </c>
      <c r="AM1468" s="66"/>
    </row>
    <row r="1469" spans="1:39" ht="16.75" customHeight="1" x14ac:dyDescent="0.3">
      <c r="A1469" s="99">
        <v>33</v>
      </c>
      <c r="B1469" s="100" t="s">
        <v>6439</v>
      </c>
      <c r="C1469" s="192" t="s">
        <v>16262</v>
      </c>
      <c r="D1469" s="128"/>
      <c r="E1469" s="129"/>
      <c r="F1469" s="129"/>
      <c r="G1469" s="130"/>
      <c r="H1469" s="128"/>
      <c r="I1469" s="129"/>
      <c r="J1469" s="129"/>
      <c r="K1469" s="130"/>
      <c r="L1469" s="2"/>
      <c r="M1469" s="2"/>
      <c r="N1469" s="58"/>
      <c r="O1469" s="81"/>
      <c r="P1469" s="185"/>
      <c r="Q1469" s="2"/>
      <c r="R1469" s="2"/>
      <c r="S1469" s="44"/>
      <c r="T1469" s="45"/>
      <c r="U1469" s="2"/>
      <c r="V1469" s="2"/>
      <c r="W1469" s="2"/>
      <c r="X1469" s="2"/>
      <c r="Y1469" s="145"/>
      <c r="Z1469" s="71"/>
      <c r="AA1469" s="232"/>
      <c r="AB1469" s="72"/>
      <c r="AC1469" s="145"/>
      <c r="AD1469" s="71"/>
      <c r="AE1469" s="307" t="s">
        <v>12369</v>
      </c>
      <c r="AF1469" s="225" t="s">
        <v>7358</v>
      </c>
      <c r="AG1469" s="103" t="s">
        <v>7390</v>
      </c>
      <c r="AH1469" s="162">
        <v>0.7</v>
      </c>
      <c r="AI1469" s="269"/>
      <c r="AJ1469" s="136"/>
      <c r="AK1469" s="75"/>
      <c r="AL1469" s="105">
        <f>ROUND(ROUND(P1471*$AD$1451,0)*AH1469-AJ1468,0)</f>
        <v>314</v>
      </c>
      <c r="AM1469" s="66"/>
    </row>
    <row r="1470" spans="1:39" ht="16.75" customHeight="1" x14ac:dyDescent="0.3">
      <c r="A1470" s="99">
        <v>33</v>
      </c>
      <c r="B1470" s="100" t="s">
        <v>6438</v>
      </c>
      <c r="C1470" s="192" t="s">
        <v>16261</v>
      </c>
      <c r="D1470" s="128"/>
      <c r="E1470" s="129"/>
      <c r="F1470" s="129"/>
      <c r="G1470" s="130"/>
      <c r="H1470" s="128"/>
      <c r="I1470" s="129"/>
      <c r="J1470" s="129"/>
      <c r="K1470" s="130"/>
      <c r="L1470" s="2"/>
      <c r="M1470" s="2"/>
      <c r="N1470" s="58"/>
      <c r="O1470" s="81"/>
      <c r="P1470" s="185"/>
      <c r="Q1470" s="2"/>
      <c r="R1470" s="2"/>
      <c r="S1470" s="44"/>
      <c r="T1470" s="45"/>
      <c r="U1470" s="2"/>
      <c r="V1470" s="2"/>
      <c r="W1470" s="2"/>
      <c r="X1470" s="2"/>
      <c r="Y1470" s="145"/>
      <c r="Z1470" s="71"/>
      <c r="AA1470" s="232"/>
      <c r="AB1470" s="72"/>
      <c r="AC1470" s="145"/>
      <c r="AD1470" s="71"/>
      <c r="AE1470" s="308"/>
      <c r="AF1470" s="225" t="s">
        <v>7391</v>
      </c>
      <c r="AG1470" s="103" t="s">
        <v>7390</v>
      </c>
      <c r="AH1470" s="162">
        <v>0.5</v>
      </c>
      <c r="AI1470" s="270"/>
      <c r="AJ1470" s="144"/>
      <c r="AK1470" s="150"/>
      <c r="AL1470" s="105">
        <f>ROUND(ROUND(P1471*$AD$1451,0)*AH1470-AJ1468,0)</f>
        <v>223</v>
      </c>
      <c r="AM1470" s="66"/>
    </row>
    <row r="1471" spans="1:39" ht="16.75" customHeight="1" x14ac:dyDescent="0.3">
      <c r="A1471" s="11">
        <v>33</v>
      </c>
      <c r="B1471" s="14" t="s">
        <v>6437</v>
      </c>
      <c r="C1471" s="10" t="s">
        <v>16260</v>
      </c>
      <c r="D1471" s="45"/>
      <c r="E1471" s="2"/>
      <c r="F1471" s="2"/>
      <c r="G1471" s="44"/>
      <c r="H1471" s="45"/>
      <c r="I1471" s="2"/>
      <c r="J1471" s="2"/>
      <c r="K1471" s="44"/>
      <c r="L1471" s="2"/>
      <c r="M1471" s="2"/>
      <c r="N1471" s="58"/>
      <c r="O1471" s="81"/>
      <c r="P1471" s="271">
        <f>'21共同生活援助（日中支援型）'!P751</f>
        <v>650</v>
      </c>
      <c r="Q1471" s="272"/>
      <c r="R1471" s="2" t="s">
        <v>7388</v>
      </c>
      <c r="S1471" s="44"/>
      <c r="T1471" s="281" t="s">
        <v>7380</v>
      </c>
      <c r="U1471" s="282"/>
      <c r="V1471" s="282"/>
      <c r="W1471" s="282"/>
      <c r="X1471" s="36"/>
      <c r="Y1471" s="217"/>
      <c r="Z1471" s="74"/>
      <c r="AA1471" s="232"/>
      <c r="AB1471" s="72"/>
      <c r="AC1471" s="145"/>
      <c r="AD1471" s="71"/>
      <c r="AE1471" s="36"/>
      <c r="AF1471" s="194"/>
      <c r="AG1471" s="7"/>
      <c r="AH1471" s="7"/>
      <c r="AI1471" s="36"/>
      <c r="AJ1471" s="7"/>
      <c r="AK1471" s="37"/>
      <c r="AL1471" s="98">
        <f>ROUND(ROUND(P1471*Y1472,0)*$AD$1451,0)</f>
        <v>424</v>
      </c>
      <c r="AM1471" s="66"/>
    </row>
    <row r="1472" spans="1:39" ht="16.75" customHeight="1" x14ac:dyDescent="0.3">
      <c r="A1472" s="99">
        <v>33</v>
      </c>
      <c r="B1472" s="100" t="s">
        <v>6436</v>
      </c>
      <c r="C1472" s="192" t="s">
        <v>16259</v>
      </c>
      <c r="D1472" s="45"/>
      <c r="E1472" s="2"/>
      <c r="F1472" s="2"/>
      <c r="G1472" s="44"/>
      <c r="H1472" s="45"/>
      <c r="I1472" s="2"/>
      <c r="J1472" s="2"/>
      <c r="K1472" s="44"/>
      <c r="L1472" s="2"/>
      <c r="M1472" s="2"/>
      <c r="N1472" s="58"/>
      <c r="O1472" s="81"/>
      <c r="P1472" s="72"/>
      <c r="Q1472" s="145"/>
      <c r="R1472" s="2"/>
      <c r="S1472" s="44"/>
      <c r="T1472" s="284"/>
      <c r="U1472" s="285"/>
      <c r="V1472" s="285"/>
      <c r="W1472" s="285"/>
      <c r="X1472" s="136" t="s">
        <v>10455</v>
      </c>
      <c r="Y1472" s="273">
        <v>0.93</v>
      </c>
      <c r="Z1472" s="274"/>
      <c r="AA1472" s="233"/>
      <c r="AB1472" s="156"/>
      <c r="AC1472" s="155"/>
      <c r="AD1472" s="157"/>
      <c r="AE1472" s="307" t="s">
        <v>16255</v>
      </c>
      <c r="AF1472" s="225" t="s">
        <v>7900</v>
      </c>
      <c r="AG1472" s="103" t="s">
        <v>7897</v>
      </c>
      <c r="AH1472" s="162">
        <v>0.7</v>
      </c>
      <c r="AI1472" s="162"/>
      <c r="AJ1472" s="162"/>
      <c r="AK1472" s="163"/>
      <c r="AL1472" s="105">
        <f>ROUND(ROUND(ROUND(P1471*Y1472,0)*$AD$1451,0)*AH1472,0)</f>
        <v>297</v>
      </c>
      <c r="AM1472" s="66"/>
    </row>
    <row r="1473" spans="1:39" ht="16.75" customHeight="1" x14ac:dyDescent="0.3">
      <c r="A1473" s="99">
        <v>33</v>
      </c>
      <c r="B1473" s="100" t="s">
        <v>6435</v>
      </c>
      <c r="C1473" s="192" t="s">
        <v>16258</v>
      </c>
      <c r="D1473" s="128"/>
      <c r="E1473" s="129"/>
      <c r="F1473" s="129"/>
      <c r="G1473" s="130"/>
      <c r="H1473" s="128"/>
      <c r="I1473" s="129"/>
      <c r="J1473" s="129"/>
      <c r="K1473" s="130"/>
      <c r="L1473" s="2"/>
      <c r="M1473" s="2"/>
      <c r="N1473" s="58"/>
      <c r="O1473" s="81"/>
      <c r="P1473" s="185"/>
      <c r="Q1473" s="2"/>
      <c r="R1473" s="2"/>
      <c r="S1473" s="44"/>
      <c r="T1473" s="284"/>
      <c r="U1473" s="285"/>
      <c r="V1473" s="285"/>
      <c r="W1473" s="285"/>
      <c r="X1473" s="2"/>
      <c r="Y1473" s="145"/>
      <c r="Z1473" s="71"/>
      <c r="AA1473" s="232"/>
      <c r="AB1473" s="72"/>
      <c r="AC1473" s="145"/>
      <c r="AD1473" s="71"/>
      <c r="AE1473" s="308"/>
      <c r="AF1473" s="225" t="s">
        <v>7898</v>
      </c>
      <c r="AG1473" s="103" t="s">
        <v>7897</v>
      </c>
      <c r="AH1473" s="162">
        <v>0.5</v>
      </c>
      <c r="AI1473" s="162"/>
      <c r="AJ1473" s="162"/>
      <c r="AK1473" s="163"/>
      <c r="AL1473" s="105">
        <f>ROUND(ROUND(ROUND(P1471*Y1472,0)*$AD$1451,0)*AH1473,0)</f>
        <v>212</v>
      </c>
      <c r="AM1473" s="66"/>
    </row>
    <row r="1474" spans="1:39" ht="16.75" customHeight="1" x14ac:dyDescent="0.3">
      <c r="A1474" s="11">
        <v>33</v>
      </c>
      <c r="B1474" s="14" t="s">
        <v>6434</v>
      </c>
      <c r="C1474" s="10" t="s">
        <v>16257</v>
      </c>
      <c r="D1474" s="128"/>
      <c r="E1474" s="129"/>
      <c r="F1474" s="129"/>
      <c r="G1474" s="130"/>
      <c r="H1474" s="128"/>
      <c r="I1474" s="129"/>
      <c r="J1474" s="129"/>
      <c r="K1474" s="130"/>
      <c r="L1474" s="2"/>
      <c r="M1474" s="2"/>
      <c r="N1474" s="58"/>
      <c r="O1474" s="81"/>
      <c r="P1474" s="185"/>
      <c r="Q1474" s="2"/>
      <c r="R1474" s="2"/>
      <c r="S1474" s="44"/>
      <c r="T1474" s="45"/>
      <c r="U1474" s="2"/>
      <c r="V1474" s="2"/>
      <c r="W1474" s="2"/>
      <c r="X1474" s="2"/>
      <c r="Y1474" s="145"/>
      <c r="Z1474" s="71"/>
      <c r="AA1474" s="232"/>
      <c r="AB1474" s="72"/>
      <c r="AC1474" s="145"/>
      <c r="AD1474" s="71"/>
      <c r="AE1474" s="36"/>
      <c r="AF1474" s="201"/>
      <c r="AG1474" s="55"/>
      <c r="AH1474" s="141"/>
      <c r="AI1474" s="268" t="s">
        <v>7356</v>
      </c>
      <c r="AJ1474" s="53">
        <v>5</v>
      </c>
      <c r="AK1474" s="181" t="s">
        <v>7357</v>
      </c>
      <c r="AL1474" s="98">
        <f>ROUND(ROUND(P1471*Y1472,0)*$AD$1451-AJ1474,0)</f>
        <v>419</v>
      </c>
      <c r="AM1474" s="66"/>
    </row>
    <row r="1475" spans="1:39" ht="16.75" customHeight="1" x14ac:dyDescent="0.3">
      <c r="A1475" s="99">
        <v>33</v>
      </c>
      <c r="B1475" s="100" t="s">
        <v>6433</v>
      </c>
      <c r="C1475" s="192" t="s">
        <v>16256</v>
      </c>
      <c r="D1475" s="128"/>
      <c r="E1475" s="129"/>
      <c r="F1475" s="129"/>
      <c r="G1475" s="130"/>
      <c r="H1475" s="128"/>
      <c r="I1475" s="129"/>
      <c r="J1475" s="129"/>
      <c r="K1475" s="130"/>
      <c r="L1475" s="2"/>
      <c r="M1475" s="2"/>
      <c r="N1475" s="58"/>
      <c r="O1475" s="81"/>
      <c r="P1475" s="185"/>
      <c r="Q1475" s="2"/>
      <c r="R1475" s="2"/>
      <c r="S1475" s="44"/>
      <c r="T1475" s="45"/>
      <c r="U1475" s="2"/>
      <c r="V1475" s="2"/>
      <c r="W1475" s="2"/>
      <c r="X1475" s="2"/>
      <c r="Y1475" s="145"/>
      <c r="Z1475" s="71"/>
      <c r="AA1475" s="232"/>
      <c r="AB1475" s="72"/>
      <c r="AC1475" s="145"/>
      <c r="AD1475" s="71"/>
      <c r="AE1475" s="307" t="s">
        <v>16255</v>
      </c>
      <c r="AF1475" s="225" t="s">
        <v>7900</v>
      </c>
      <c r="AG1475" s="103" t="s">
        <v>7897</v>
      </c>
      <c r="AH1475" s="162">
        <v>0.7</v>
      </c>
      <c r="AI1475" s="269"/>
      <c r="AJ1475" s="136"/>
      <c r="AK1475" s="75"/>
      <c r="AL1475" s="105">
        <f>ROUND(ROUND(ROUND(P1471*Y1472,0)*$AD$1451,0)*AH1475-AJ1474,0)</f>
        <v>292</v>
      </c>
      <c r="AM1475" s="66"/>
    </row>
    <row r="1476" spans="1:39" ht="16.75" customHeight="1" x14ac:dyDescent="0.3">
      <c r="A1476" s="99">
        <v>33</v>
      </c>
      <c r="B1476" s="100" t="s">
        <v>6432</v>
      </c>
      <c r="C1476" s="192" t="s">
        <v>16254</v>
      </c>
      <c r="D1476" s="128"/>
      <c r="E1476" s="129"/>
      <c r="F1476" s="129"/>
      <c r="G1476" s="130"/>
      <c r="H1476" s="128"/>
      <c r="I1476" s="129"/>
      <c r="J1476" s="129"/>
      <c r="K1476" s="130"/>
      <c r="L1476" s="2"/>
      <c r="M1476" s="2"/>
      <c r="N1476" s="58"/>
      <c r="O1476" s="81"/>
      <c r="P1476" s="185"/>
      <c r="Q1476" s="2"/>
      <c r="R1476" s="2"/>
      <c r="S1476" s="44"/>
      <c r="T1476" s="43"/>
      <c r="U1476" s="8"/>
      <c r="V1476" s="8"/>
      <c r="W1476" s="8"/>
      <c r="X1476" s="8"/>
      <c r="Y1476" s="180"/>
      <c r="Z1476" s="73"/>
      <c r="AA1476" s="232"/>
      <c r="AB1476" s="72"/>
      <c r="AC1476" s="145"/>
      <c r="AD1476" s="71"/>
      <c r="AE1476" s="308"/>
      <c r="AF1476" s="225" t="s">
        <v>7391</v>
      </c>
      <c r="AG1476" s="103" t="s">
        <v>7390</v>
      </c>
      <c r="AH1476" s="162">
        <v>0.5</v>
      </c>
      <c r="AI1476" s="270"/>
      <c r="AJ1476" s="144"/>
      <c r="AK1476" s="150"/>
      <c r="AL1476" s="105">
        <f>ROUND(ROUND(ROUND(P1471*Y1472,0)*$AD$1451,0)*AH1476-AJ1474,0)</f>
        <v>207</v>
      </c>
      <c r="AM1476" s="66"/>
    </row>
    <row r="1477" spans="1:39" ht="16.75" customHeight="1" x14ac:dyDescent="0.3">
      <c r="A1477" s="11">
        <v>33</v>
      </c>
      <c r="B1477" s="14" t="s">
        <v>6431</v>
      </c>
      <c r="C1477" s="10" t="s">
        <v>16253</v>
      </c>
      <c r="D1477" s="45"/>
      <c r="E1477" s="2"/>
      <c r="F1477" s="2"/>
      <c r="G1477" s="44"/>
      <c r="H1477" s="45"/>
      <c r="I1477" s="2"/>
      <c r="J1477" s="2"/>
      <c r="K1477" s="44"/>
      <c r="L1477" s="2"/>
      <c r="M1477" s="2"/>
      <c r="N1477" s="58"/>
      <c r="O1477" s="81"/>
      <c r="P1477" s="185"/>
      <c r="Q1477" s="2"/>
      <c r="R1477" s="2"/>
      <c r="S1477" s="44"/>
      <c r="T1477" s="281" t="s">
        <v>13491</v>
      </c>
      <c r="U1477" s="282"/>
      <c r="V1477" s="282"/>
      <c r="W1477" s="282"/>
      <c r="X1477" s="2"/>
      <c r="Y1477" s="145"/>
      <c r="Z1477" s="71"/>
      <c r="AA1477" s="232"/>
      <c r="AB1477" s="72"/>
      <c r="AC1477" s="145"/>
      <c r="AD1477" s="71"/>
      <c r="AE1477" s="36"/>
      <c r="AF1477" s="194"/>
      <c r="AG1477" s="7"/>
      <c r="AH1477" s="7"/>
      <c r="AI1477" s="36"/>
      <c r="AJ1477" s="7"/>
      <c r="AK1477" s="37"/>
      <c r="AL1477" s="98">
        <f>ROUND(ROUND(P1471*Y1478,0)*$AD$1451,0)</f>
        <v>433</v>
      </c>
      <c r="AM1477" s="66"/>
    </row>
    <row r="1478" spans="1:39" ht="16.75" customHeight="1" x14ac:dyDescent="0.3">
      <c r="A1478" s="99">
        <v>33</v>
      </c>
      <c r="B1478" s="100" t="s">
        <v>6430</v>
      </c>
      <c r="C1478" s="192" t="s">
        <v>16252</v>
      </c>
      <c r="D1478" s="45"/>
      <c r="E1478" s="2"/>
      <c r="F1478" s="2"/>
      <c r="G1478" s="44"/>
      <c r="H1478" s="45"/>
      <c r="I1478" s="2"/>
      <c r="J1478" s="2"/>
      <c r="K1478" s="44"/>
      <c r="L1478" s="2"/>
      <c r="M1478" s="2"/>
      <c r="N1478" s="58"/>
      <c r="O1478" s="81"/>
      <c r="P1478" s="185"/>
      <c r="Q1478" s="2"/>
      <c r="R1478" s="2"/>
      <c r="S1478" s="44"/>
      <c r="T1478" s="284" t="s">
        <v>7405</v>
      </c>
      <c r="U1478" s="285"/>
      <c r="V1478" s="285"/>
      <c r="W1478" s="285"/>
      <c r="X1478" s="136" t="s">
        <v>7404</v>
      </c>
      <c r="Y1478" s="273">
        <v>0.95</v>
      </c>
      <c r="Z1478" s="274"/>
      <c r="AA1478" s="233"/>
      <c r="AB1478" s="156"/>
      <c r="AC1478" s="155"/>
      <c r="AD1478" s="157"/>
      <c r="AE1478" s="307" t="s">
        <v>12369</v>
      </c>
      <c r="AF1478" s="225" t="s">
        <v>7358</v>
      </c>
      <c r="AG1478" s="103" t="s">
        <v>7390</v>
      </c>
      <c r="AH1478" s="162">
        <v>0.7</v>
      </c>
      <c r="AI1478" s="162"/>
      <c r="AJ1478" s="162"/>
      <c r="AK1478" s="163"/>
      <c r="AL1478" s="105">
        <f>ROUND(ROUND(ROUND(P1471*Y1478,0)*$AD$1451,0)*AH1478,0)</f>
        <v>303</v>
      </c>
      <c r="AM1478" s="66"/>
    </row>
    <row r="1479" spans="1:39" ht="16.75" customHeight="1" x14ac:dyDescent="0.3">
      <c r="A1479" s="99">
        <v>33</v>
      </c>
      <c r="B1479" s="100" t="s">
        <v>6429</v>
      </c>
      <c r="C1479" s="192" t="s">
        <v>16251</v>
      </c>
      <c r="D1479" s="128"/>
      <c r="E1479" s="129"/>
      <c r="F1479" s="129"/>
      <c r="G1479" s="130"/>
      <c r="H1479" s="128"/>
      <c r="I1479" s="129"/>
      <c r="J1479" s="129"/>
      <c r="K1479" s="130"/>
      <c r="L1479" s="2"/>
      <c r="M1479" s="2"/>
      <c r="N1479" s="58"/>
      <c r="O1479" s="81"/>
      <c r="P1479" s="185"/>
      <c r="Q1479" s="2"/>
      <c r="R1479" s="2"/>
      <c r="S1479" s="44"/>
      <c r="T1479" s="284"/>
      <c r="U1479" s="285"/>
      <c r="V1479" s="285"/>
      <c r="W1479" s="285"/>
      <c r="X1479" s="2"/>
      <c r="Y1479" s="145"/>
      <c r="Z1479" s="71"/>
      <c r="AA1479" s="232"/>
      <c r="AB1479" s="72"/>
      <c r="AC1479" s="145"/>
      <c r="AD1479" s="71"/>
      <c r="AE1479" s="308"/>
      <c r="AF1479" s="225" t="s">
        <v>7391</v>
      </c>
      <c r="AG1479" s="103" t="s">
        <v>7390</v>
      </c>
      <c r="AH1479" s="162">
        <v>0.5</v>
      </c>
      <c r="AI1479" s="162"/>
      <c r="AJ1479" s="162"/>
      <c r="AK1479" s="163"/>
      <c r="AL1479" s="105">
        <f>ROUND(ROUND(ROUND(P1471*Y1478,0)*$AD$1451,0)*AH1479,0)</f>
        <v>217</v>
      </c>
      <c r="AM1479" s="66"/>
    </row>
    <row r="1480" spans="1:39" ht="16.75" customHeight="1" x14ac:dyDescent="0.3">
      <c r="A1480" s="11">
        <v>33</v>
      </c>
      <c r="B1480" s="14" t="s">
        <v>6428</v>
      </c>
      <c r="C1480" s="10" t="s">
        <v>16250</v>
      </c>
      <c r="D1480" s="128"/>
      <c r="E1480" s="129"/>
      <c r="F1480" s="129"/>
      <c r="G1480" s="130"/>
      <c r="H1480" s="128"/>
      <c r="I1480" s="129"/>
      <c r="J1480" s="129"/>
      <c r="K1480" s="130"/>
      <c r="L1480" s="2"/>
      <c r="M1480" s="2"/>
      <c r="N1480" s="58"/>
      <c r="O1480" s="81"/>
      <c r="P1480" s="185"/>
      <c r="Q1480" s="2"/>
      <c r="R1480" s="2"/>
      <c r="S1480" s="44"/>
      <c r="T1480" s="45"/>
      <c r="U1480" s="2"/>
      <c r="V1480" s="2"/>
      <c r="W1480" s="2"/>
      <c r="X1480" s="2"/>
      <c r="Y1480" s="145"/>
      <c r="Z1480" s="71"/>
      <c r="AA1480" s="232"/>
      <c r="AB1480" s="72"/>
      <c r="AC1480" s="145"/>
      <c r="AD1480" s="71"/>
      <c r="AE1480" s="36"/>
      <c r="AF1480" s="201"/>
      <c r="AG1480" s="55"/>
      <c r="AH1480" s="141"/>
      <c r="AI1480" s="268" t="s">
        <v>7356</v>
      </c>
      <c r="AJ1480" s="53">
        <v>5</v>
      </c>
      <c r="AK1480" s="181" t="s">
        <v>7357</v>
      </c>
      <c r="AL1480" s="98">
        <f>ROUND(ROUND(P1471*Y1478,0)*$AD$1451-AJ1480,0)</f>
        <v>428</v>
      </c>
      <c r="AM1480" s="66"/>
    </row>
    <row r="1481" spans="1:39" ht="16.75" customHeight="1" x14ac:dyDescent="0.3">
      <c r="A1481" s="99">
        <v>33</v>
      </c>
      <c r="B1481" s="100" t="s">
        <v>6427</v>
      </c>
      <c r="C1481" s="192" t="s">
        <v>16249</v>
      </c>
      <c r="D1481" s="128"/>
      <c r="E1481" s="129"/>
      <c r="F1481" s="129"/>
      <c r="G1481" s="130"/>
      <c r="H1481" s="128"/>
      <c r="I1481" s="129"/>
      <c r="J1481" s="129"/>
      <c r="K1481" s="130"/>
      <c r="L1481" s="2"/>
      <c r="M1481" s="2"/>
      <c r="N1481" s="58"/>
      <c r="O1481" s="81"/>
      <c r="P1481" s="185"/>
      <c r="Q1481" s="2"/>
      <c r="R1481" s="2"/>
      <c r="S1481" s="44"/>
      <c r="T1481" s="45"/>
      <c r="U1481" s="2"/>
      <c r="V1481" s="2"/>
      <c r="W1481" s="2"/>
      <c r="X1481" s="2"/>
      <c r="Y1481" s="145"/>
      <c r="Z1481" s="71"/>
      <c r="AA1481" s="232"/>
      <c r="AB1481" s="72"/>
      <c r="AC1481" s="145"/>
      <c r="AD1481" s="71"/>
      <c r="AE1481" s="307" t="s">
        <v>12369</v>
      </c>
      <c r="AF1481" s="225" t="s">
        <v>7358</v>
      </c>
      <c r="AG1481" s="103" t="s">
        <v>7390</v>
      </c>
      <c r="AH1481" s="162">
        <v>0.7</v>
      </c>
      <c r="AI1481" s="269"/>
      <c r="AJ1481" s="136"/>
      <c r="AK1481" s="75"/>
      <c r="AL1481" s="105">
        <f>ROUND(ROUND(ROUND(P1471*Y1478,0)*$AD$1451,0)*AH1481-AJ1480,0)</f>
        <v>298</v>
      </c>
      <c r="AM1481" s="66"/>
    </row>
    <row r="1482" spans="1:39" ht="16.75" customHeight="1" x14ac:dyDescent="0.3">
      <c r="A1482" s="99">
        <v>33</v>
      </c>
      <c r="B1482" s="100" t="s">
        <v>6426</v>
      </c>
      <c r="C1482" s="192" t="s">
        <v>16248</v>
      </c>
      <c r="D1482" s="128"/>
      <c r="E1482" s="129"/>
      <c r="F1482" s="129"/>
      <c r="G1482" s="130"/>
      <c r="H1482" s="128"/>
      <c r="I1482" s="129"/>
      <c r="J1482" s="129"/>
      <c r="K1482" s="130"/>
      <c r="L1482" s="2"/>
      <c r="M1482" s="2"/>
      <c r="N1482" s="58"/>
      <c r="O1482" s="81"/>
      <c r="P1482" s="185"/>
      <c r="Q1482" s="2"/>
      <c r="R1482" s="2"/>
      <c r="S1482" s="44"/>
      <c r="T1482" s="43"/>
      <c r="U1482" s="8"/>
      <c r="V1482" s="8"/>
      <c r="W1482" s="8"/>
      <c r="X1482" s="8"/>
      <c r="Y1482" s="180"/>
      <c r="Z1482" s="73"/>
      <c r="AA1482" s="232"/>
      <c r="AB1482" s="72"/>
      <c r="AC1482" s="145"/>
      <c r="AD1482" s="71"/>
      <c r="AE1482" s="308"/>
      <c r="AF1482" s="225" t="s">
        <v>7391</v>
      </c>
      <c r="AG1482" s="103" t="s">
        <v>7390</v>
      </c>
      <c r="AH1482" s="162">
        <v>0.5</v>
      </c>
      <c r="AI1482" s="270"/>
      <c r="AJ1482" s="144"/>
      <c r="AK1482" s="150"/>
      <c r="AL1482" s="105">
        <f>ROUND(ROUND(ROUND(P1471*Y1478,0)*$AD$1451,0)*AH1482-AJ1480,0)</f>
        <v>212</v>
      </c>
      <c r="AM1482" s="66"/>
    </row>
    <row r="1483" spans="1:39" ht="16.75" customHeight="1" x14ac:dyDescent="0.3">
      <c r="A1483" s="11">
        <v>33</v>
      </c>
      <c r="B1483" s="14" t="s">
        <v>6425</v>
      </c>
      <c r="C1483" s="10" t="s">
        <v>16247</v>
      </c>
      <c r="D1483" s="45"/>
      <c r="E1483" s="2"/>
      <c r="F1483" s="2"/>
      <c r="G1483" s="44"/>
      <c r="H1483" s="45"/>
      <c r="I1483" s="2"/>
      <c r="J1483" s="2"/>
      <c r="K1483" s="44"/>
      <c r="L1483" s="2"/>
      <c r="M1483" s="2"/>
      <c r="N1483" s="58"/>
      <c r="O1483" s="81"/>
      <c r="P1483" s="167" t="s">
        <v>7398</v>
      </c>
      <c r="Q1483" s="36"/>
      <c r="R1483" s="36"/>
      <c r="S1483" s="50"/>
      <c r="T1483" s="49"/>
      <c r="U1483" s="36"/>
      <c r="V1483" s="36"/>
      <c r="W1483" s="36"/>
      <c r="X1483" s="36"/>
      <c r="Y1483" s="217"/>
      <c r="Z1483" s="50"/>
      <c r="AA1483" s="12"/>
      <c r="AB1483" s="45"/>
      <c r="AC1483" s="2"/>
      <c r="AD1483" s="44"/>
      <c r="AE1483" s="36"/>
      <c r="AF1483" s="53"/>
      <c r="AG1483" s="36"/>
      <c r="AH1483" s="36"/>
      <c r="AI1483" s="36"/>
      <c r="AJ1483" s="36"/>
      <c r="AK1483" s="50"/>
      <c r="AL1483" s="98">
        <f>ROUND(P1489*$AD$1451,0)</f>
        <v>431</v>
      </c>
      <c r="AM1483" s="16"/>
    </row>
    <row r="1484" spans="1:39" ht="16.75" customHeight="1" x14ac:dyDescent="0.3">
      <c r="A1484" s="99">
        <v>33</v>
      </c>
      <c r="B1484" s="100" t="s">
        <v>6424</v>
      </c>
      <c r="C1484" s="192" t="s">
        <v>16246</v>
      </c>
      <c r="D1484" s="45"/>
      <c r="E1484" s="2"/>
      <c r="F1484" s="2"/>
      <c r="G1484" s="44"/>
      <c r="H1484" s="45"/>
      <c r="I1484" s="2"/>
      <c r="J1484" s="2"/>
      <c r="K1484" s="44"/>
      <c r="L1484" s="2"/>
      <c r="M1484" s="2"/>
      <c r="N1484" s="58"/>
      <c r="O1484" s="81"/>
      <c r="P1484" s="185"/>
      <c r="Q1484" s="2"/>
      <c r="R1484" s="2"/>
      <c r="S1484" s="44"/>
      <c r="T1484" s="45"/>
      <c r="U1484" s="2"/>
      <c r="V1484" s="2"/>
      <c r="W1484" s="2"/>
      <c r="X1484" s="2"/>
      <c r="Y1484" s="145"/>
      <c r="Z1484" s="71"/>
      <c r="AA1484" s="232"/>
      <c r="AB1484" s="72"/>
      <c r="AC1484" s="145"/>
      <c r="AD1484" s="71"/>
      <c r="AE1484" s="307" t="s">
        <v>12369</v>
      </c>
      <c r="AF1484" s="225" t="s">
        <v>7358</v>
      </c>
      <c r="AG1484" s="103" t="s">
        <v>7390</v>
      </c>
      <c r="AH1484" s="162">
        <v>0.7</v>
      </c>
      <c r="AI1484" s="162"/>
      <c r="AJ1484" s="162"/>
      <c r="AK1484" s="163"/>
      <c r="AL1484" s="105">
        <f>ROUND(ROUND(P1489*$AD$1451,0)*AH1484,0)</f>
        <v>302</v>
      </c>
      <c r="AM1484" s="16"/>
    </row>
    <row r="1485" spans="1:39" ht="16.75" customHeight="1" x14ac:dyDescent="0.3">
      <c r="A1485" s="99">
        <v>33</v>
      </c>
      <c r="B1485" s="100" t="s">
        <v>6423</v>
      </c>
      <c r="C1485" s="192" t="s">
        <v>16245</v>
      </c>
      <c r="D1485" s="128"/>
      <c r="E1485" s="129"/>
      <c r="F1485" s="129"/>
      <c r="G1485" s="130"/>
      <c r="H1485" s="128"/>
      <c r="I1485" s="129"/>
      <c r="J1485" s="129"/>
      <c r="K1485" s="130"/>
      <c r="L1485" s="2"/>
      <c r="M1485" s="2"/>
      <c r="N1485" s="58"/>
      <c r="O1485" s="81"/>
      <c r="P1485" s="185"/>
      <c r="Q1485" s="2"/>
      <c r="R1485" s="2"/>
      <c r="S1485" s="44"/>
      <c r="T1485" s="45"/>
      <c r="U1485" s="2"/>
      <c r="V1485" s="2"/>
      <c r="W1485" s="2"/>
      <c r="X1485" s="2"/>
      <c r="Y1485" s="145"/>
      <c r="Z1485" s="71"/>
      <c r="AA1485" s="232"/>
      <c r="AB1485" s="72"/>
      <c r="AC1485" s="145"/>
      <c r="AD1485" s="71"/>
      <c r="AE1485" s="308"/>
      <c r="AF1485" s="225" t="s">
        <v>7391</v>
      </c>
      <c r="AG1485" s="103" t="s">
        <v>7390</v>
      </c>
      <c r="AH1485" s="162">
        <v>0.5</v>
      </c>
      <c r="AI1485" s="162"/>
      <c r="AJ1485" s="162"/>
      <c r="AK1485" s="163"/>
      <c r="AL1485" s="105">
        <f>ROUND(ROUND(P1489*$AD$1451,0)*AH1485,0)</f>
        <v>216</v>
      </c>
      <c r="AM1485" s="66"/>
    </row>
    <row r="1486" spans="1:39" ht="16.75" customHeight="1" x14ac:dyDescent="0.3">
      <c r="A1486" s="11">
        <v>33</v>
      </c>
      <c r="B1486" s="14" t="s">
        <v>6422</v>
      </c>
      <c r="C1486" s="10" t="s">
        <v>16244</v>
      </c>
      <c r="D1486" s="128"/>
      <c r="E1486" s="129"/>
      <c r="F1486" s="129"/>
      <c r="G1486" s="130"/>
      <c r="H1486" s="128"/>
      <c r="I1486" s="129"/>
      <c r="J1486" s="129"/>
      <c r="K1486" s="130"/>
      <c r="L1486" s="2"/>
      <c r="M1486" s="2"/>
      <c r="N1486" s="58"/>
      <c r="O1486" s="81"/>
      <c r="P1486" s="185"/>
      <c r="Q1486" s="2"/>
      <c r="R1486" s="2"/>
      <c r="S1486" s="44"/>
      <c r="T1486" s="45"/>
      <c r="U1486" s="2"/>
      <c r="V1486" s="2"/>
      <c r="W1486" s="2"/>
      <c r="X1486" s="2"/>
      <c r="Y1486" s="145"/>
      <c r="Z1486" s="71"/>
      <c r="AA1486" s="232"/>
      <c r="AB1486" s="72"/>
      <c r="AC1486" s="145"/>
      <c r="AD1486" s="71"/>
      <c r="AE1486" s="36"/>
      <c r="AF1486" s="201"/>
      <c r="AG1486" s="55"/>
      <c r="AH1486" s="141"/>
      <c r="AI1486" s="268" t="s">
        <v>7356</v>
      </c>
      <c r="AJ1486" s="53">
        <v>5</v>
      </c>
      <c r="AK1486" s="181" t="s">
        <v>7357</v>
      </c>
      <c r="AL1486" s="98">
        <f>ROUND(P1489*$AD$1451-AJ1486,0)</f>
        <v>426</v>
      </c>
      <c r="AM1486" s="66"/>
    </row>
    <row r="1487" spans="1:39" ht="16.75" customHeight="1" x14ac:dyDescent="0.3">
      <c r="A1487" s="99">
        <v>33</v>
      </c>
      <c r="B1487" s="100" t="s">
        <v>6421</v>
      </c>
      <c r="C1487" s="192" t="s">
        <v>16243</v>
      </c>
      <c r="D1487" s="128"/>
      <c r="E1487" s="129"/>
      <c r="F1487" s="129"/>
      <c r="G1487" s="130"/>
      <c r="H1487" s="128"/>
      <c r="I1487" s="129"/>
      <c r="J1487" s="129"/>
      <c r="K1487" s="130"/>
      <c r="L1487" s="2"/>
      <c r="M1487" s="2"/>
      <c r="N1487" s="58"/>
      <c r="O1487" s="81"/>
      <c r="P1487" s="185"/>
      <c r="Q1487" s="2"/>
      <c r="R1487" s="2"/>
      <c r="S1487" s="44"/>
      <c r="T1487" s="45"/>
      <c r="U1487" s="2"/>
      <c r="V1487" s="2"/>
      <c r="W1487" s="2"/>
      <c r="X1487" s="2"/>
      <c r="Y1487" s="145"/>
      <c r="Z1487" s="71"/>
      <c r="AA1487" s="232"/>
      <c r="AB1487" s="72"/>
      <c r="AC1487" s="145"/>
      <c r="AD1487" s="71"/>
      <c r="AE1487" s="307" t="s">
        <v>12369</v>
      </c>
      <c r="AF1487" s="225" t="s">
        <v>7358</v>
      </c>
      <c r="AG1487" s="103" t="s">
        <v>7390</v>
      </c>
      <c r="AH1487" s="162">
        <v>0.7</v>
      </c>
      <c r="AI1487" s="269"/>
      <c r="AJ1487" s="136"/>
      <c r="AK1487" s="75"/>
      <c r="AL1487" s="105">
        <f>ROUND(ROUND(P1489*$AD$1451,0)*AH1487-AJ1486,0)</f>
        <v>297</v>
      </c>
      <c r="AM1487" s="66"/>
    </row>
    <row r="1488" spans="1:39" ht="16.75" customHeight="1" x14ac:dyDescent="0.3">
      <c r="A1488" s="99">
        <v>33</v>
      </c>
      <c r="B1488" s="100" t="s">
        <v>6420</v>
      </c>
      <c r="C1488" s="192" t="s">
        <v>16242</v>
      </c>
      <c r="D1488" s="128"/>
      <c r="E1488" s="129"/>
      <c r="F1488" s="129"/>
      <c r="G1488" s="130"/>
      <c r="H1488" s="128"/>
      <c r="I1488" s="129"/>
      <c r="J1488" s="129"/>
      <c r="K1488" s="130"/>
      <c r="L1488" s="2"/>
      <c r="M1488" s="2"/>
      <c r="N1488" s="58"/>
      <c r="O1488" s="81"/>
      <c r="P1488" s="185"/>
      <c r="Q1488" s="2"/>
      <c r="R1488" s="2"/>
      <c r="S1488" s="44"/>
      <c r="T1488" s="45"/>
      <c r="U1488" s="2"/>
      <c r="V1488" s="2"/>
      <c r="W1488" s="2"/>
      <c r="X1488" s="2"/>
      <c r="Y1488" s="145"/>
      <c r="Z1488" s="71"/>
      <c r="AA1488" s="232"/>
      <c r="AB1488" s="72"/>
      <c r="AC1488" s="145"/>
      <c r="AD1488" s="71"/>
      <c r="AE1488" s="308"/>
      <c r="AF1488" s="225" t="s">
        <v>7391</v>
      </c>
      <c r="AG1488" s="103" t="s">
        <v>7390</v>
      </c>
      <c r="AH1488" s="162">
        <v>0.5</v>
      </c>
      <c r="AI1488" s="270"/>
      <c r="AJ1488" s="144"/>
      <c r="AK1488" s="150"/>
      <c r="AL1488" s="105">
        <f>ROUND(ROUND(P1489*$AD$1451,0)*AH1488-AJ1486,0)</f>
        <v>211</v>
      </c>
      <c r="AM1488" s="66"/>
    </row>
    <row r="1489" spans="1:39" ht="16.75" customHeight="1" x14ac:dyDescent="0.3">
      <c r="A1489" s="11">
        <v>33</v>
      </c>
      <c r="B1489" s="14" t="s">
        <v>6419</v>
      </c>
      <c r="C1489" s="10" t="s">
        <v>16241</v>
      </c>
      <c r="D1489" s="45"/>
      <c r="E1489" s="2"/>
      <c r="F1489" s="2"/>
      <c r="G1489" s="44"/>
      <c r="H1489" s="45"/>
      <c r="I1489" s="2"/>
      <c r="J1489" s="2"/>
      <c r="K1489" s="44"/>
      <c r="L1489" s="2"/>
      <c r="M1489" s="2"/>
      <c r="N1489" s="58"/>
      <c r="O1489" s="81"/>
      <c r="P1489" s="271">
        <f>'21共同生活援助（日中支援型）'!P769</f>
        <v>616</v>
      </c>
      <c r="Q1489" s="272"/>
      <c r="R1489" s="2" t="s">
        <v>7388</v>
      </c>
      <c r="S1489" s="44"/>
      <c r="T1489" s="281" t="s">
        <v>7380</v>
      </c>
      <c r="U1489" s="282"/>
      <c r="V1489" s="282"/>
      <c r="W1489" s="282"/>
      <c r="X1489" s="36"/>
      <c r="Y1489" s="217"/>
      <c r="Z1489" s="74"/>
      <c r="AA1489" s="232"/>
      <c r="AB1489" s="72"/>
      <c r="AC1489" s="145"/>
      <c r="AD1489" s="71"/>
      <c r="AE1489" s="36"/>
      <c r="AF1489" s="194"/>
      <c r="AG1489" s="7"/>
      <c r="AH1489" s="7"/>
      <c r="AI1489" s="36"/>
      <c r="AJ1489" s="7"/>
      <c r="AK1489" s="37"/>
      <c r="AL1489" s="98">
        <f>ROUND(ROUND(P1489*Y1490,0)*$AD$1451,0)</f>
        <v>401</v>
      </c>
      <c r="AM1489" s="66"/>
    </row>
    <row r="1490" spans="1:39" ht="16.75" customHeight="1" x14ac:dyDescent="0.3">
      <c r="A1490" s="99">
        <v>33</v>
      </c>
      <c r="B1490" s="100" t="s">
        <v>6418</v>
      </c>
      <c r="C1490" s="192" t="s">
        <v>16240</v>
      </c>
      <c r="D1490" s="45"/>
      <c r="E1490" s="2"/>
      <c r="F1490" s="2"/>
      <c r="G1490" s="44"/>
      <c r="H1490" s="45"/>
      <c r="I1490" s="2"/>
      <c r="J1490" s="2"/>
      <c r="K1490" s="44"/>
      <c r="L1490" s="2"/>
      <c r="M1490" s="2"/>
      <c r="N1490" s="58"/>
      <c r="O1490" s="81"/>
      <c r="P1490" s="72"/>
      <c r="Q1490" s="145"/>
      <c r="R1490" s="2"/>
      <c r="S1490" s="44"/>
      <c r="T1490" s="284"/>
      <c r="U1490" s="285"/>
      <c r="V1490" s="285"/>
      <c r="W1490" s="285"/>
      <c r="X1490" s="136" t="s">
        <v>7404</v>
      </c>
      <c r="Y1490" s="273">
        <v>0.93</v>
      </c>
      <c r="Z1490" s="274"/>
      <c r="AA1490" s="233"/>
      <c r="AB1490" s="156"/>
      <c r="AC1490" s="155"/>
      <c r="AD1490" s="157"/>
      <c r="AE1490" s="307" t="s">
        <v>12369</v>
      </c>
      <c r="AF1490" s="225" t="s">
        <v>7358</v>
      </c>
      <c r="AG1490" s="103" t="s">
        <v>7390</v>
      </c>
      <c r="AH1490" s="162">
        <v>0.7</v>
      </c>
      <c r="AI1490" s="162"/>
      <c r="AJ1490" s="162"/>
      <c r="AK1490" s="163"/>
      <c r="AL1490" s="105">
        <f>ROUND(ROUND(ROUND(P1489*Y1490,0)*$AD$1451,0)*AH1490,0)</f>
        <v>281</v>
      </c>
      <c r="AM1490" s="66"/>
    </row>
    <row r="1491" spans="1:39" ht="16.75" customHeight="1" x14ac:dyDescent="0.3">
      <c r="A1491" s="99">
        <v>33</v>
      </c>
      <c r="B1491" s="100" t="s">
        <v>6417</v>
      </c>
      <c r="C1491" s="192" t="s">
        <v>16239</v>
      </c>
      <c r="D1491" s="128"/>
      <c r="E1491" s="129"/>
      <c r="F1491" s="129"/>
      <c r="G1491" s="130"/>
      <c r="H1491" s="128"/>
      <c r="I1491" s="129"/>
      <c r="J1491" s="129"/>
      <c r="K1491" s="130"/>
      <c r="L1491" s="2"/>
      <c r="M1491" s="2"/>
      <c r="N1491" s="58"/>
      <c r="O1491" s="81"/>
      <c r="P1491" s="185"/>
      <c r="Q1491" s="2"/>
      <c r="R1491" s="2"/>
      <c r="S1491" s="44"/>
      <c r="T1491" s="284"/>
      <c r="U1491" s="285"/>
      <c r="V1491" s="285"/>
      <c r="W1491" s="285"/>
      <c r="X1491" s="2"/>
      <c r="Y1491" s="145"/>
      <c r="Z1491" s="71"/>
      <c r="AA1491" s="232"/>
      <c r="AB1491" s="72"/>
      <c r="AC1491" s="145"/>
      <c r="AD1491" s="71"/>
      <c r="AE1491" s="308"/>
      <c r="AF1491" s="225" t="s">
        <v>7391</v>
      </c>
      <c r="AG1491" s="103" t="s">
        <v>7390</v>
      </c>
      <c r="AH1491" s="162">
        <v>0.5</v>
      </c>
      <c r="AI1491" s="162"/>
      <c r="AJ1491" s="162"/>
      <c r="AK1491" s="163"/>
      <c r="AL1491" s="105">
        <f>ROUND(ROUND(ROUND(P1489*Y1490,0)*$AD$1451,0)*AH1491,0)</f>
        <v>201</v>
      </c>
      <c r="AM1491" s="66"/>
    </row>
    <row r="1492" spans="1:39" ht="16.75" customHeight="1" x14ac:dyDescent="0.3">
      <c r="A1492" s="11">
        <v>33</v>
      </c>
      <c r="B1492" s="14" t="s">
        <v>6416</v>
      </c>
      <c r="C1492" s="10" t="s">
        <v>16238</v>
      </c>
      <c r="D1492" s="128"/>
      <c r="E1492" s="129"/>
      <c r="F1492" s="129"/>
      <c r="G1492" s="130"/>
      <c r="H1492" s="128"/>
      <c r="I1492" s="129"/>
      <c r="J1492" s="129"/>
      <c r="K1492" s="130"/>
      <c r="L1492" s="2"/>
      <c r="M1492" s="2"/>
      <c r="N1492" s="58"/>
      <c r="O1492" s="81"/>
      <c r="P1492" s="185"/>
      <c r="Q1492" s="2"/>
      <c r="R1492" s="2"/>
      <c r="S1492" s="44"/>
      <c r="T1492" s="45"/>
      <c r="U1492" s="2"/>
      <c r="V1492" s="2"/>
      <c r="W1492" s="2"/>
      <c r="X1492" s="2"/>
      <c r="Y1492" s="145"/>
      <c r="Z1492" s="71"/>
      <c r="AA1492" s="232"/>
      <c r="AB1492" s="72"/>
      <c r="AC1492" s="145"/>
      <c r="AD1492" s="71"/>
      <c r="AE1492" s="36"/>
      <c r="AF1492" s="201"/>
      <c r="AG1492" s="55"/>
      <c r="AH1492" s="141"/>
      <c r="AI1492" s="268" t="s">
        <v>7356</v>
      </c>
      <c r="AJ1492" s="53">
        <v>5</v>
      </c>
      <c r="AK1492" s="181" t="s">
        <v>7357</v>
      </c>
      <c r="AL1492" s="98">
        <f>ROUND(ROUND(P1489*Y1490,0)*$AD$1451-AJ1492,0)</f>
        <v>396</v>
      </c>
      <c r="AM1492" s="66"/>
    </row>
    <row r="1493" spans="1:39" ht="16.75" customHeight="1" x14ac:dyDescent="0.3">
      <c r="A1493" s="99">
        <v>33</v>
      </c>
      <c r="B1493" s="100" t="s">
        <v>6415</v>
      </c>
      <c r="C1493" s="192" t="s">
        <v>16237</v>
      </c>
      <c r="D1493" s="128"/>
      <c r="E1493" s="129"/>
      <c r="F1493" s="129"/>
      <c r="G1493" s="130"/>
      <c r="H1493" s="128"/>
      <c r="I1493" s="129"/>
      <c r="J1493" s="129"/>
      <c r="K1493" s="130"/>
      <c r="L1493" s="2"/>
      <c r="M1493" s="2"/>
      <c r="N1493" s="58"/>
      <c r="O1493" s="81"/>
      <c r="P1493" s="185"/>
      <c r="Q1493" s="2"/>
      <c r="R1493" s="2"/>
      <c r="S1493" s="44"/>
      <c r="T1493" s="45"/>
      <c r="U1493" s="2"/>
      <c r="V1493" s="2"/>
      <c r="W1493" s="2"/>
      <c r="X1493" s="2"/>
      <c r="Y1493" s="145"/>
      <c r="Z1493" s="71"/>
      <c r="AA1493" s="232"/>
      <c r="AB1493" s="72"/>
      <c r="AC1493" s="145"/>
      <c r="AD1493" s="71"/>
      <c r="AE1493" s="307" t="s">
        <v>12369</v>
      </c>
      <c r="AF1493" s="225" t="s">
        <v>7358</v>
      </c>
      <c r="AG1493" s="103" t="s">
        <v>7390</v>
      </c>
      <c r="AH1493" s="162">
        <v>0.7</v>
      </c>
      <c r="AI1493" s="269"/>
      <c r="AJ1493" s="136"/>
      <c r="AK1493" s="75"/>
      <c r="AL1493" s="105">
        <f>ROUND(ROUND(ROUND(P1489*Y1490,0)*$AD$1451,0)*AH1493-AJ1492,0)</f>
        <v>276</v>
      </c>
      <c r="AM1493" s="66"/>
    </row>
    <row r="1494" spans="1:39" ht="16.75" customHeight="1" x14ac:dyDescent="0.3">
      <c r="A1494" s="99">
        <v>33</v>
      </c>
      <c r="B1494" s="100" t="s">
        <v>6414</v>
      </c>
      <c r="C1494" s="192" t="s">
        <v>16236</v>
      </c>
      <c r="D1494" s="128"/>
      <c r="E1494" s="129"/>
      <c r="F1494" s="129"/>
      <c r="G1494" s="130"/>
      <c r="H1494" s="128"/>
      <c r="I1494" s="129"/>
      <c r="J1494" s="129"/>
      <c r="K1494" s="130"/>
      <c r="L1494" s="2"/>
      <c r="M1494" s="2"/>
      <c r="N1494" s="58"/>
      <c r="O1494" s="81"/>
      <c r="P1494" s="185"/>
      <c r="Q1494" s="2"/>
      <c r="R1494" s="2"/>
      <c r="S1494" s="44"/>
      <c r="T1494" s="43"/>
      <c r="U1494" s="8"/>
      <c r="V1494" s="8"/>
      <c r="W1494" s="8"/>
      <c r="X1494" s="8"/>
      <c r="Y1494" s="180"/>
      <c r="Z1494" s="73"/>
      <c r="AA1494" s="232"/>
      <c r="AB1494" s="72"/>
      <c r="AC1494" s="145"/>
      <c r="AD1494" s="71"/>
      <c r="AE1494" s="308"/>
      <c r="AF1494" s="225" t="s">
        <v>7391</v>
      </c>
      <c r="AG1494" s="103" t="s">
        <v>7390</v>
      </c>
      <c r="AH1494" s="162">
        <v>0.5</v>
      </c>
      <c r="AI1494" s="270"/>
      <c r="AJ1494" s="144"/>
      <c r="AK1494" s="150"/>
      <c r="AL1494" s="105">
        <f>ROUND(ROUND(ROUND(P1489*Y1490,0)*$AD$1451,0)*AH1494-AJ1492,0)</f>
        <v>196</v>
      </c>
      <c r="AM1494" s="66"/>
    </row>
    <row r="1495" spans="1:39" ht="16.75" customHeight="1" x14ac:dyDescent="0.3">
      <c r="A1495" s="11">
        <v>33</v>
      </c>
      <c r="B1495" s="14" t="s">
        <v>6413</v>
      </c>
      <c r="C1495" s="10" t="s">
        <v>16235</v>
      </c>
      <c r="D1495" s="45"/>
      <c r="E1495" s="2"/>
      <c r="F1495" s="2"/>
      <c r="G1495" s="44"/>
      <c r="H1495" s="45"/>
      <c r="I1495" s="2"/>
      <c r="J1495" s="2"/>
      <c r="K1495" s="44"/>
      <c r="L1495" s="2"/>
      <c r="M1495" s="2"/>
      <c r="N1495" s="58"/>
      <c r="O1495" s="81"/>
      <c r="P1495" s="185"/>
      <c r="Q1495" s="2"/>
      <c r="R1495" s="2"/>
      <c r="S1495" s="44"/>
      <c r="T1495" s="281" t="s">
        <v>13491</v>
      </c>
      <c r="U1495" s="282"/>
      <c r="V1495" s="282"/>
      <c r="W1495" s="282"/>
      <c r="X1495" s="2"/>
      <c r="Y1495" s="145"/>
      <c r="Z1495" s="71"/>
      <c r="AA1495" s="232"/>
      <c r="AB1495" s="72"/>
      <c r="AC1495" s="145"/>
      <c r="AD1495" s="71"/>
      <c r="AE1495" s="36"/>
      <c r="AF1495" s="194"/>
      <c r="AG1495" s="7"/>
      <c r="AH1495" s="7"/>
      <c r="AI1495" s="36"/>
      <c r="AJ1495" s="7"/>
      <c r="AK1495" s="37"/>
      <c r="AL1495" s="98">
        <f>ROUND(ROUND(P1489*Y1496,0)*$AD$1451,0)</f>
        <v>410</v>
      </c>
      <c r="AM1495" s="66"/>
    </row>
    <row r="1496" spans="1:39" ht="16.75" customHeight="1" x14ac:dyDescent="0.3">
      <c r="A1496" s="99">
        <v>33</v>
      </c>
      <c r="B1496" s="100" t="s">
        <v>6412</v>
      </c>
      <c r="C1496" s="192" t="s">
        <v>16234</v>
      </c>
      <c r="D1496" s="45"/>
      <c r="E1496" s="2"/>
      <c r="F1496" s="2"/>
      <c r="G1496" s="44"/>
      <c r="H1496" s="45"/>
      <c r="I1496" s="2"/>
      <c r="J1496" s="2"/>
      <c r="K1496" s="44"/>
      <c r="L1496" s="2"/>
      <c r="M1496" s="2"/>
      <c r="N1496" s="58"/>
      <c r="O1496" s="81"/>
      <c r="P1496" s="185"/>
      <c r="Q1496" s="2"/>
      <c r="R1496" s="2"/>
      <c r="S1496" s="44"/>
      <c r="T1496" s="284" t="s">
        <v>7405</v>
      </c>
      <c r="U1496" s="285"/>
      <c r="V1496" s="285"/>
      <c r="W1496" s="285"/>
      <c r="X1496" s="136" t="s">
        <v>7404</v>
      </c>
      <c r="Y1496" s="273">
        <v>0.95</v>
      </c>
      <c r="Z1496" s="274"/>
      <c r="AA1496" s="233"/>
      <c r="AB1496" s="156"/>
      <c r="AC1496" s="155"/>
      <c r="AD1496" s="157"/>
      <c r="AE1496" s="307" t="s">
        <v>12369</v>
      </c>
      <c r="AF1496" s="225" t="s">
        <v>7358</v>
      </c>
      <c r="AG1496" s="103" t="s">
        <v>7390</v>
      </c>
      <c r="AH1496" s="162">
        <v>0.7</v>
      </c>
      <c r="AI1496" s="162"/>
      <c r="AJ1496" s="162"/>
      <c r="AK1496" s="163"/>
      <c r="AL1496" s="105">
        <f>ROUND(ROUND(ROUND(P1489*Y1496,0)*$AD$1451,0)*AH1496,0)</f>
        <v>287</v>
      </c>
      <c r="AM1496" s="66"/>
    </row>
    <row r="1497" spans="1:39" ht="16.75" customHeight="1" x14ac:dyDescent="0.3">
      <c r="A1497" s="99">
        <v>33</v>
      </c>
      <c r="B1497" s="100" t="s">
        <v>6411</v>
      </c>
      <c r="C1497" s="192" t="s">
        <v>16233</v>
      </c>
      <c r="D1497" s="128"/>
      <c r="E1497" s="129"/>
      <c r="F1497" s="129"/>
      <c r="G1497" s="130"/>
      <c r="H1497" s="128"/>
      <c r="I1497" s="129"/>
      <c r="J1497" s="129"/>
      <c r="K1497" s="130"/>
      <c r="L1497" s="2"/>
      <c r="M1497" s="2"/>
      <c r="N1497" s="58"/>
      <c r="O1497" s="81"/>
      <c r="P1497" s="185"/>
      <c r="Q1497" s="2"/>
      <c r="R1497" s="2"/>
      <c r="S1497" s="44"/>
      <c r="T1497" s="284"/>
      <c r="U1497" s="285"/>
      <c r="V1497" s="285"/>
      <c r="W1497" s="285"/>
      <c r="X1497" s="2"/>
      <c r="Y1497" s="145"/>
      <c r="Z1497" s="71"/>
      <c r="AA1497" s="232"/>
      <c r="AB1497" s="72"/>
      <c r="AC1497" s="145"/>
      <c r="AD1497" s="71"/>
      <c r="AE1497" s="308"/>
      <c r="AF1497" s="225" t="s">
        <v>7391</v>
      </c>
      <c r="AG1497" s="103" t="s">
        <v>7390</v>
      </c>
      <c r="AH1497" s="162">
        <v>0.5</v>
      </c>
      <c r="AI1497" s="162"/>
      <c r="AJ1497" s="162"/>
      <c r="AK1497" s="163"/>
      <c r="AL1497" s="105">
        <f>ROUND(ROUND(ROUND(P1489*Y1496,0)*$AD$1451,0)*AH1497,0)</f>
        <v>205</v>
      </c>
      <c r="AM1497" s="66"/>
    </row>
    <row r="1498" spans="1:39" ht="16.75" customHeight="1" x14ac:dyDescent="0.3">
      <c r="A1498" s="11">
        <v>33</v>
      </c>
      <c r="B1498" s="14" t="s">
        <v>6410</v>
      </c>
      <c r="C1498" s="10" t="s">
        <v>16232</v>
      </c>
      <c r="D1498" s="128"/>
      <c r="E1498" s="129"/>
      <c r="F1498" s="129"/>
      <c r="G1498" s="130"/>
      <c r="H1498" s="128"/>
      <c r="I1498" s="129"/>
      <c r="J1498" s="129"/>
      <c r="K1498" s="130"/>
      <c r="L1498" s="2"/>
      <c r="M1498" s="2"/>
      <c r="N1498" s="58"/>
      <c r="O1498" s="81"/>
      <c r="P1498" s="185"/>
      <c r="Q1498" s="2"/>
      <c r="R1498" s="2"/>
      <c r="S1498" s="44"/>
      <c r="T1498" s="45"/>
      <c r="U1498" s="2"/>
      <c r="V1498" s="2"/>
      <c r="W1498" s="2"/>
      <c r="X1498" s="2"/>
      <c r="Y1498" s="145"/>
      <c r="Z1498" s="71"/>
      <c r="AA1498" s="232"/>
      <c r="AB1498" s="72"/>
      <c r="AC1498" s="145"/>
      <c r="AD1498" s="71"/>
      <c r="AE1498" s="36"/>
      <c r="AF1498" s="201"/>
      <c r="AG1498" s="55"/>
      <c r="AH1498" s="141"/>
      <c r="AI1498" s="268" t="s">
        <v>7356</v>
      </c>
      <c r="AJ1498" s="53">
        <v>5</v>
      </c>
      <c r="AK1498" s="181" t="s">
        <v>7357</v>
      </c>
      <c r="AL1498" s="98">
        <f>ROUND(ROUND(P1489*Y1496,0)*$AD$1451-AJ1498,0)</f>
        <v>405</v>
      </c>
      <c r="AM1498" s="66"/>
    </row>
    <row r="1499" spans="1:39" ht="16.75" customHeight="1" x14ac:dyDescent="0.3">
      <c r="A1499" s="99">
        <v>33</v>
      </c>
      <c r="B1499" s="100" t="s">
        <v>6409</v>
      </c>
      <c r="C1499" s="192" t="s">
        <v>16231</v>
      </c>
      <c r="D1499" s="128"/>
      <c r="E1499" s="129"/>
      <c r="F1499" s="129"/>
      <c r="G1499" s="130"/>
      <c r="H1499" s="128"/>
      <c r="I1499" s="129"/>
      <c r="J1499" s="129"/>
      <c r="K1499" s="130"/>
      <c r="L1499" s="2"/>
      <c r="M1499" s="2"/>
      <c r="N1499" s="58"/>
      <c r="O1499" s="81"/>
      <c r="P1499" s="185"/>
      <c r="Q1499" s="2"/>
      <c r="R1499" s="2"/>
      <c r="S1499" s="44"/>
      <c r="T1499" s="45"/>
      <c r="U1499" s="2"/>
      <c r="V1499" s="2"/>
      <c r="W1499" s="2"/>
      <c r="X1499" s="2"/>
      <c r="Y1499" s="145"/>
      <c r="Z1499" s="71"/>
      <c r="AA1499" s="232"/>
      <c r="AB1499" s="72"/>
      <c r="AC1499" s="145"/>
      <c r="AD1499" s="71"/>
      <c r="AE1499" s="307" t="s">
        <v>12369</v>
      </c>
      <c r="AF1499" s="225" t="s">
        <v>7358</v>
      </c>
      <c r="AG1499" s="103" t="s">
        <v>7390</v>
      </c>
      <c r="AH1499" s="162">
        <v>0.7</v>
      </c>
      <c r="AI1499" s="269"/>
      <c r="AJ1499" s="136"/>
      <c r="AK1499" s="75"/>
      <c r="AL1499" s="105">
        <f>ROUND(ROUND(ROUND(P1489*Y1496,0)*$AD$1451,0)*AH1499-AJ1498,0)</f>
        <v>282</v>
      </c>
      <c r="AM1499" s="66"/>
    </row>
    <row r="1500" spans="1:39" ht="16.75" customHeight="1" x14ac:dyDescent="0.3">
      <c r="A1500" s="99">
        <v>33</v>
      </c>
      <c r="B1500" s="100" t="s">
        <v>6408</v>
      </c>
      <c r="C1500" s="192" t="s">
        <v>16230</v>
      </c>
      <c r="D1500" s="128"/>
      <c r="E1500" s="129"/>
      <c r="F1500" s="129"/>
      <c r="G1500" s="130"/>
      <c r="H1500" s="128"/>
      <c r="I1500" s="129"/>
      <c r="J1500" s="129"/>
      <c r="K1500" s="130"/>
      <c r="L1500" s="2"/>
      <c r="M1500" s="2"/>
      <c r="N1500" s="58"/>
      <c r="O1500" s="81"/>
      <c r="P1500" s="185"/>
      <c r="Q1500" s="2"/>
      <c r="R1500" s="2"/>
      <c r="S1500" s="44"/>
      <c r="T1500" s="43"/>
      <c r="U1500" s="8"/>
      <c r="V1500" s="8"/>
      <c r="W1500" s="8"/>
      <c r="X1500" s="8"/>
      <c r="Y1500" s="180"/>
      <c r="Z1500" s="73"/>
      <c r="AA1500" s="232"/>
      <c r="AB1500" s="72"/>
      <c r="AC1500" s="145"/>
      <c r="AD1500" s="71"/>
      <c r="AE1500" s="308"/>
      <c r="AF1500" s="225" t="s">
        <v>7391</v>
      </c>
      <c r="AG1500" s="103" t="s">
        <v>7390</v>
      </c>
      <c r="AH1500" s="162">
        <v>0.5</v>
      </c>
      <c r="AI1500" s="270"/>
      <c r="AJ1500" s="144"/>
      <c r="AK1500" s="150"/>
      <c r="AL1500" s="105">
        <f>ROUND(ROUND(ROUND(P1489*Y1496,0)*$AD$1451,0)*AH1500-AJ1498,0)</f>
        <v>200</v>
      </c>
      <c r="AM1500" s="66"/>
    </row>
    <row r="1501" spans="1:39" ht="16.75" customHeight="1" x14ac:dyDescent="0.3">
      <c r="A1501" s="11">
        <v>33</v>
      </c>
      <c r="B1501" s="14" t="s">
        <v>6407</v>
      </c>
      <c r="C1501" s="10" t="s">
        <v>16229</v>
      </c>
      <c r="D1501" s="45"/>
      <c r="E1501" s="2"/>
      <c r="F1501" s="2"/>
      <c r="G1501" s="44"/>
      <c r="H1501" s="45"/>
      <c r="I1501" s="2"/>
      <c r="J1501" s="2"/>
      <c r="K1501" s="44"/>
      <c r="L1501" s="36"/>
      <c r="M1501" s="36"/>
      <c r="N1501" s="62"/>
      <c r="O1501" s="168"/>
      <c r="P1501" s="167" t="s">
        <v>7461</v>
      </c>
      <c r="Q1501" s="36"/>
      <c r="R1501" s="36"/>
      <c r="S1501" s="50"/>
      <c r="T1501" s="49"/>
      <c r="U1501" s="36"/>
      <c r="V1501" s="36"/>
      <c r="W1501" s="36"/>
      <c r="X1501" s="36"/>
      <c r="Y1501" s="217"/>
      <c r="Z1501" s="50"/>
      <c r="AA1501" s="12"/>
      <c r="AB1501" s="45"/>
      <c r="AC1501" s="2"/>
      <c r="AD1501" s="44"/>
      <c r="AE1501" s="36"/>
      <c r="AF1501" s="53"/>
      <c r="AG1501" s="36"/>
      <c r="AH1501" s="36"/>
      <c r="AI1501" s="36"/>
      <c r="AJ1501" s="36"/>
      <c r="AK1501" s="50"/>
      <c r="AL1501" s="98">
        <f>ROUND(P1507*$AD$1451,0)</f>
        <v>428</v>
      </c>
      <c r="AM1501" s="22" t="s">
        <v>7631</v>
      </c>
    </row>
    <row r="1502" spans="1:39" ht="16.75" customHeight="1" x14ac:dyDescent="0.3">
      <c r="A1502" s="99">
        <v>33</v>
      </c>
      <c r="B1502" s="100" t="s">
        <v>6406</v>
      </c>
      <c r="C1502" s="192" t="s">
        <v>16228</v>
      </c>
      <c r="D1502" s="284"/>
      <c r="E1502" s="285"/>
      <c r="F1502" s="285"/>
      <c r="G1502" s="286"/>
      <c r="H1502" s="284"/>
      <c r="I1502" s="306"/>
      <c r="J1502" s="306"/>
      <c r="K1502" s="289"/>
      <c r="L1502" s="285" t="s">
        <v>12482</v>
      </c>
      <c r="M1502" s="288"/>
      <c r="N1502" s="288"/>
      <c r="O1502" s="289"/>
      <c r="P1502" s="185"/>
      <c r="Q1502" s="2"/>
      <c r="R1502" s="2"/>
      <c r="S1502" s="44"/>
      <c r="T1502" s="45"/>
      <c r="U1502" s="2"/>
      <c r="V1502" s="2"/>
      <c r="W1502" s="2"/>
      <c r="X1502" s="2"/>
      <c r="Y1502" s="145"/>
      <c r="Z1502" s="71"/>
      <c r="AA1502" s="232"/>
      <c r="AB1502" s="72"/>
      <c r="AC1502" s="145"/>
      <c r="AD1502" s="71"/>
      <c r="AE1502" s="307" t="s">
        <v>12369</v>
      </c>
      <c r="AF1502" s="225" t="s">
        <v>7358</v>
      </c>
      <c r="AG1502" s="103" t="s">
        <v>7390</v>
      </c>
      <c r="AH1502" s="162">
        <v>0.7</v>
      </c>
      <c r="AI1502" s="162"/>
      <c r="AJ1502" s="162"/>
      <c r="AK1502" s="163"/>
      <c r="AL1502" s="105">
        <f>ROUND(ROUND(P1507*$AD$1451,0)*AH1502,0)</f>
        <v>300</v>
      </c>
      <c r="AM1502" s="66"/>
    </row>
    <row r="1503" spans="1:39" ht="16.75" customHeight="1" x14ac:dyDescent="0.3">
      <c r="A1503" s="99">
        <v>33</v>
      </c>
      <c r="B1503" s="100" t="s">
        <v>6405</v>
      </c>
      <c r="C1503" s="192" t="s">
        <v>16227</v>
      </c>
      <c r="D1503" s="284"/>
      <c r="E1503" s="285"/>
      <c r="F1503" s="285"/>
      <c r="G1503" s="286"/>
      <c r="H1503" s="290"/>
      <c r="I1503" s="306"/>
      <c r="J1503" s="306"/>
      <c r="K1503" s="289"/>
      <c r="L1503" s="285"/>
      <c r="M1503" s="288"/>
      <c r="N1503" s="288"/>
      <c r="O1503" s="289"/>
      <c r="P1503" s="185"/>
      <c r="Q1503" s="2"/>
      <c r="R1503" s="2"/>
      <c r="S1503" s="44"/>
      <c r="T1503" s="45"/>
      <c r="U1503" s="2"/>
      <c r="V1503" s="2"/>
      <c r="W1503" s="2"/>
      <c r="X1503" s="2"/>
      <c r="Y1503" s="145"/>
      <c r="Z1503" s="71"/>
      <c r="AA1503" s="232"/>
      <c r="AB1503" s="72"/>
      <c r="AC1503" s="145"/>
      <c r="AD1503" s="71"/>
      <c r="AE1503" s="308"/>
      <c r="AF1503" s="225" t="s">
        <v>7391</v>
      </c>
      <c r="AG1503" s="103" t="s">
        <v>7390</v>
      </c>
      <c r="AH1503" s="162">
        <v>0.5</v>
      </c>
      <c r="AI1503" s="162"/>
      <c r="AJ1503" s="162"/>
      <c r="AK1503" s="163"/>
      <c r="AL1503" s="105">
        <f>ROUND(ROUND(P1507*$AD$1451,0)*AH1503,0)</f>
        <v>214</v>
      </c>
      <c r="AM1503" s="66"/>
    </row>
    <row r="1504" spans="1:39" ht="16.75" customHeight="1" x14ac:dyDescent="0.3">
      <c r="A1504" s="11">
        <v>33</v>
      </c>
      <c r="B1504" s="14" t="s">
        <v>6404</v>
      </c>
      <c r="C1504" s="10" t="s">
        <v>16226</v>
      </c>
      <c r="D1504" s="284"/>
      <c r="E1504" s="285"/>
      <c r="F1504" s="285"/>
      <c r="G1504" s="286"/>
      <c r="H1504" s="290"/>
      <c r="I1504" s="306"/>
      <c r="J1504" s="306"/>
      <c r="K1504" s="289"/>
      <c r="L1504" s="285"/>
      <c r="M1504" s="288"/>
      <c r="N1504" s="288"/>
      <c r="O1504" s="289"/>
      <c r="P1504" s="185"/>
      <c r="Q1504" s="2"/>
      <c r="R1504" s="2"/>
      <c r="S1504" s="44"/>
      <c r="T1504" s="45"/>
      <c r="U1504" s="2"/>
      <c r="V1504" s="2"/>
      <c r="W1504" s="2"/>
      <c r="X1504" s="2"/>
      <c r="Y1504" s="145"/>
      <c r="Z1504" s="71"/>
      <c r="AA1504" s="232"/>
      <c r="AB1504" s="72"/>
      <c r="AC1504" s="145"/>
      <c r="AD1504" s="71"/>
      <c r="AE1504" s="36"/>
      <c r="AF1504" s="201"/>
      <c r="AG1504" s="55"/>
      <c r="AH1504" s="141"/>
      <c r="AI1504" s="268" t="s">
        <v>7356</v>
      </c>
      <c r="AJ1504" s="53">
        <v>5</v>
      </c>
      <c r="AK1504" s="181" t="s">
        <v>7357</v>
      </c>
      <c r="AL1504" s="98">
        <f>ROUND(P1507*$AD$1451-AJ1504,0)</f>
        <v>423</v>
      </c>
      <c r="AM1504" s="66"/>
    </row>
    <row r="1505" spans="1:39" ht="16.75" customHeight="1" x14ac:dyDescent="0.3">
      <c r="A1505" s="99">
        <v>33</v>
      </c>
      <c r="B1505" s="100" t="s">
        <v>6403</v>
      </c>
      <c r="C1505" s="192" t="s">
        <v>16225</v>
      </c>
      <c r="D1505" s="284"/>
      <c r="E1505" s="285"/>
      <c r="F1505" s="285"/>
      <c r="G1505" s="286"/>
      <c r="H1505" s="128"/>
      <c r="I1505" s="129"/>
      <c r="J1505" s="129"/>
      <c r="K1505" s="130"/>
      <c r="L1505" s="285"/>
      <c r="M1505" s="288"/>
      <c r="N1505" s="288"/>
      <c r="O1505" s="289"/>
      <c r="P1505" s="185"/>
      <c r="Q1505" s="2"/>
      <c r="R1505" s="2"/>
      <c r="S1505" s="44"/>
      <c r="T1505" s="45"/>
      <c r="U1505" s="2"/>
      <c r="V1505" s="2"/>
      <c r="W1505" s="2"/>
      <c r="X1505" s="2"/>
      <c r="Y1505" s="145"/>
      <c r="Z1505" s="71"/>
      <c r="AA1505" s="232"/>
      <c r="AB1505" s="72"/>
      <c r="AC1505" s="145"/>
      <c r="AD1505" s="71"/>
      <c r="AE1505" s="307" t="s">
        <v>12369</v>
      </c>
      <c r="AF1505" s="225" t="s">
        <v>7358</v>
      </c>
      <c r="AG1505" s="103" t="s">
        <v>7390</v>
      </c>
      <c r="AH1505" s="162">
        <v>0.7</v>
      </c>
      <c r="AI1505" s="269"/>
      <c r="AJ1505" s="136"/>
      <c r="AK1505" s="75"/>
      <c r="AL1505" s="105">
        <f>ROUND(ROUND(P1507*$AD$1451,0)*AH1505-AJ1504,0)</f>
        <v>295</v>
      </c>
      <c r="AM1505" s="66"/>
    </row>
    <row r="1506" spans="1:39" ht="16.75" customHeight="1" x14ac:dyDescent="0.3">
      <c r="A1506" s="99">
        <v>33</v>
      </c>
      <c r="B1506" s="100" t="s">
        <v>6402</v>
      </c>
      <c r="C1506" s="192" t="s">
        <v>16224</v>
      </c>
      <c r="D1506" s="284"/>
      <c r="E1506" s="285"/>
      <c r="F1506" s="285"/>
      <c r="G1506" s="286"/>
      <c r="H1506" s="128"/>
      <c r="I1506" s="129"/>
      <c r="J1506" s="129"/>
      <c r="K1506" s="130"/>
      <c r="L1506" s="285"/>
      <c r="M1506" s="288"/>
      <c r="N1506" s="288"/>
      <c r="O1506" s="289"/>
      <c r="P1506" s="185"/>
      <c r="Q1506" s="2"/>
      <c r="R1506" s="2"/>
      <c r="S1506" s="44"/>
      <c r="T1506" s="45"/>
      <c r="U1506" s="2"/>
      <c r="V1506" s="2"/>
      <c r="W1506" s="2"/>
      <c r="X1506" s="2"/>
      <c r="Y1506" s="145"/>
      <c r="Z1506" s="71"/>
      <c r="AA1506" s="232"/>
      <c r="AB1506" s="72"/>
      <c r="AC1506" s="145"/>
      <c r="AD1506" s="71"/>
      <c r="AE1506" s="308"/>
      <c r="AF1506" s="225" t="s">
        <v>7391</v>
      </c>
      <c r="AG1506" s="103" t="s">
        <v>7390</v>
      </c>
      <c r="AH1506" s="162">
        <v>0.5</v>
      </c>
      <c r="AI1506" s="270"/>
      <c r="AJ1506" s="144"/>
      <c r="AK1506" s="150"/>
      <c r="AL1506" s="105">
        <f>ROUND(ROUND(P1507*$AD$1451,0)*AH1506-AJ1504,0)</f>
        <v>209</v>
      </c>
      <c r="AM1506" s="66"/>
    </row>
    <row r="1507" spans="1:39" ht="16.75" customHeight="1" x14ac:dyDescent="0.3">
      <c r="A1507" s="11">
        <v>33</v>
      </c>
      <c r="B1507" s="14" t="s">
        <v>6401</v>
      </c>
      <c r="C1507" s="10" t="s">
        <v>16223</v>
      </c>
      <c r="D1507" s="284"/>
      <c r="E1507" s="285"/>
      <c r="F1507" s="285"/>
      <c r="G1507" s="286"/>
      <c r="H1507" s="128"/>
      <c r="I1507" s="129"/>
      <c r="J1507" s="129"/>
      <c r="K1507" s="130"/>
      <c r="L1507" s="288"/>
      <c r="M1507" s="288"/>
      <c r="N1507" s="288"/>
      <c r="O1507" s="289"/>
      <c r="P1507" s="271">
        <f>'21共同生活援助（日中支援型）'!P787</f>
        <v>611</v>
      </c>
      <c r="Q1507" s="272"/>
      <c r="R1507" s="2" t="s">
        <v>7388</v>
      </c>
      <c r="S1507" s="44"/>
      <c r="T1507" s="281" t="s">
        <v>7380</v>
      </c>
      <c r="U1507" s="282"/>
      <c r="V1507" s="282"/>
      <c r="W1507" s="282"/>
      <c r="X1507" s="36"/>
      <c r="Y1507" s="217"/>
      <c r="Z1507" s="74"/>
      <c r="AA1507" s="232"/>
      <c r="AB1507" s="72"/>
      <c r="AC1507" s="145"/>
      <c r="AD1507" s="71"/>
      <c r="AE1507" s="36"/>
      <c r="AF1507" s="135"/>
      <c r="AG1507" s="7"/>
      <c r="AH1507" s="7"/>
      <c r="AI1507" s="36"/>
      <c r="AJ1507" s="7"/>
      <c r="AK1507" s="37"/>
      <c r="AL1507" s="98">
        <f>ROUND(ROUND(P1507*Y1508,0)*$AD$1451,0)</f>
        <v>398</v>
      </c>
      <c r="AM1507" s="66"/>
    </row>
    <row r="1508" spans="1:39" ht="16.75" customHeight="1" x14ac:dyDescent="0.3">
      <c r="A1508" s="99">
        <v>33</v>
      </c>
      <c r="B1508" s="100" t="s">
        <v>6400</v>
      </c>
      <c r="C1508" s="192" t="s">
        <v>16222</v>
      </c>
      <c r="D1508" s="284"/>
      <c r="E1508" s="285"/>
      <c r="F1508" s="285"/>
      <c r="G1508" s="286"/>
      <c r="H1508" s="128"/>
      <c r="I1508" s="129"/>
      <c r="J1508" s="129"/>
      <c r="K1508" s="130"/>
      <c r="L1508" s="2"/>
      <c r="M1508" s="2"/>
      <c r="N1508" s="58"/>
      <c r="O1508" s="81"/>
      <c r="P1508" s="72"/>
      <c r="Q1508" s="145"/>
      <c r="R1508" s="2"/>
      <c r="S1508" s="44"/>
      <c r="T1508" s="284"/>
      <c r="U1508" s="285"/>
      <c r="V1508" s="285"/>
      <c r="W1508" s="285"/>
      <c r="X1508" s="136" t="s">
        <v>11100</v>
      </c>
      <c r="Y1508" s="273">
        <v>0.93</v>
      </c>
      <c r="Z1508" s="274"/>
      <c r="AA1508" s="233"/>
      <c r="AB1508" s="156"/>
      <c r="AC1508" s="155"/>
      <c r="AD1508" s="157"/>
      <c r="AE1508" s="307" t="s">
        <v>16214</v>
      </c>
      <c r="AF1508" s="225" t="s">
        <v>11098</v>
      </c>
      <c r="AG1508" s="103" t="s">
        <v>11095</v>
      </c>
      <c r="AH1508" s="162">
        <v>0.7</v>
      </c>
      <c r="AI1508" s="162"/>
      <c r="AJ1508" s="162"/>
      <c r="AK1508" s="163"/>
      <c r="AL1508" s="105">
        <f>ROUND(ROUND(ROUND(P1507*Y1508,0)*$AD$1451,0)*AH1508,0)</f>
        <v>279</v>
      </c>
      <c r="AM1508" s="66"/>
    </row>
    <row r="1509" spans="1:39" ht="16.75" customHeight="1" x14ac:dyDescent="0.3">
      <c r="A1509" s="99">
        <v>33</v>
      </c>
      <c r="B1509" s="100" t="s">
        <v>6399</v>
      </c>
      <c r="C1509" s="192" t="s">
        <v>16221</v>
      </c>
      <c r="D1509" s="128"/>
      <c r="E1509" s="129"/>
      <c r="F1509" s="129"/>
      <c r="G1509" s="130"/>
      <c r="H1509" s="128"/>
      <c r="I1509" s="129"/>
      <c r="J1509" s="129"/>
      <c r="K1509" s="130"/>
      <c r="L1509" s="2"/>
      <c r="M1509" s="2"/>
      <c r="N1509" s="58"/>
      <c r="O1509" s="81"/>
      <c r="P1509" s="185"/>
      <c r="Q1509" s="2"/>
      <c r="R1509" s="2"/>
      <c r="S1509" s="44"/>
      <c r="T1509" s="284"/>
      <c r="U1509" s="285"/>
      <c r="V1509" s="285"/>
      <c r="W1509" s="285"/>
      <c r="X1509" s="2"/>
      <c r="Y1509" s="145"/>
      <c r="Z1509" s="71"/>
      <c r="AA1509" s="232"/>
      <c r="AB1509" s="72"/>
      <c r="AC1509" s="145"/>
      <c r="AD1509" s="71"/>
      <c r="AE1509" s="308"/>
      <c r="AF1509" s="225" t="s">
        <v>11096</v>
      </c>
      <c r="AG1509" s="103" t="s">
        <v>11095</v>
      </c>
      <c r="AH1509" s="162">
        <v>0.5</v>
      </c>
      <c r="AI1509" s="162"/>
      <c r="AJ1509" s="162"/>
      <c r="AK1509" s="163"/>
      <c r="AL1509" s="105">
        <f>ROUND(ROUND(ROUND(P1507*Y1508,0)*$AD$1451,0)*AH1509,0)</f>
        <v>199</v>
      </c>
      <c r="AM1509" s="66"/>
    </row>
    <row r="1510" spans="1:39" ht="16.75" customHeight="1" x14ac:dyDescent="0.3">
      <c r="A1510" s="11">
        <v>33</v>
      </c>
      <c r="B1510" s="14" t="s">
        <v>6398</v>
      </c>
      <c r="C1510" s="10" t="s">
        <v>16220</v>
      </c>
      <c r="D1510" s="128"/>
      <c r="E1510" s="129"/>
      <c r="F1510" s="129"/>
      <c r="G1510" s="130"/>
      <c r="H1510" s="128"/>
      <c r="I1510" s="129"/>
      <c r="J1510" s="129"/>
      <c r="K1510" s="130"/>
      <c r="L1510" s="2"/>
      <c r="M1510" s="2"/>
      <c r="N1510" s="58"/>
      <c r="O1510" s="81"/>
      <c r="P1510" s="185"/>
      <c r="Q1510" s="2"/>
      <c r="R1510" s="2"/>
      <c r="S1510" s="44"/>
      <c r="T1510" s="45"/>
      <c r="U1510" s="2"/>
      <c r="V1510" s="2"/>
      <c r="W1510" s="2"/>
      <c r="X1510" s="2"/>
      <c r="Y1510" s="145"/>
      <c r="Z1510" s="71"/>
      <c r="AA1510" s="232"/>
      <c r="AB1510" s="72"/>
      <c r="AC1510" s="145"/>
      <c r="AD1510" s="71"/>
      <c r="AE1510" s="36"/>
      <c r="AF1510" s="201"/>
      <c r="AG1510" s="55"/>
      <c r="AH1510" s="141"/>
      <c r="AI1510" s="268" t="s">
        <v>7356</v>
      </c>
      <c r="AJ1510" s="53">
        <v>5</v>
      </c>
      <c r="AK1510" s="181" t="s">
        <v>7357</v>
      </c>
      <c r="AL1510" s="98">
        <f>ROUND(ROUND(P1507*Y1508,0)*$AD$1451-AJ1510,0)</f>
        <v>393</v>
      </c>
      <c r="AM1510" s="66"/>
    </row>
    <row r="1511" spans="1:39" ht="16.75" customHeight="1" x14ac:dyDescent="0.3">
      <c r="A1511" s="99">
        <v>33</v>
      </c>
      <c r="B1511" s="100" t="s">
        <v>6397</v>
      </c>
      <c r="C1511" s="192" t="s">
        <v>16219</v>
      </c>
      <c r="D1511" s="128"/>
      <c r="E1511" s="129"/>
      <c r="F1511" s="129"/>
      <c r="G1511" s="130"/>
      <c r="H1511" s="128"/>
      <c r="I1511" s="129"/>
      <c r="J1511" s="129"/>
      <c r="K1511" s="130"/>
      <c r="L1511" s="2"/>
      <c r="M1511" s="2"/>
      <c r="N1511" s="58"/>
      <c r="O1511" s="81"/>
      <c r="P1511" s="185"/>
      <c r="Q1511" s="2"/>
      <c r="R1511" s="2"/>
      <c r="S1511" s="44"/>
      <c r="T1511" s="45"/>
      <c r="U1511" s="2"/>
      <c r="V1511" s="2"/>
      <c r="W1511" s="2"/>
      <c r="X1511" s="2"/>
      <c r="Y1511" s="145"/>
      <c r="Z1511" s="71"/>
      <c r="AA1511" s="232"/>
      <c r="AB1511" s="72"/>
      <c r="AC1511" s="145"/>
      <c r="AD1511" s="71"/>
      <c r="AE1511" s="307" t="s">
        <v>16214</v>
      </c>
      <c r="AF1511" s="225" t="s">
        <v>11098</v>
      </c>
      <c r="AG1511" s="103" t="s">
        <v>11095</v>
      </c>
      <c r="AH1511" s="162">
        <v>0.7</v>
      </c>
      <c r="AI1511" s="269"/>
      <c r="AJ1511" s="136"/>
      <c r="AK1511" s="75"/>
      <c r="AL1511" s="105">
        <f>ROUND(ROUND(ROUND(P1507*Y1508,0)*$AD$1451,0)*AH1511-AJ1510,0)</f>
        <v>274</v>
      </c>
      <c r="AM1511" s="66"/>
    </row>
    <row r="1512" spans="1:39" ht="16.75" customHeight="1" x14ac:dyDescent="0.3">
      <c r="A1512" s="99">
        <v>33</v>
      </c>
      <c r="B1512" s="100" t="s">
        <v>6396</v>
      </c>
      <c r="C1512" s="192" t="s">
        <v>16218</v>
      </c>
      <c r="D1512" s="128"/>
      <c r="E1512" s="129"/>
      <c r="F1512" s="129"/>
      <c r="G1512" s="130"/>
      <c r="H1512" s="128"/>
      <c r="I1512" s="129"/>
      <c r="J1512" s="129"/>
      <c r="K1512" s="130"/>
      <c r="L1512" s="2"/>
      <c r="M1512" s="2"/>
      <c r="N1512" s="58"/>
      <c r="O1512" s="81"/>
      <c r="P1512" s="185"/>
      <c r="Q1512" s="2"/>
      <c r="R1512" s="2"/>
      <c r="S1512" s="44"/>
      <c r="T1512" s="43"/>
      <c r="U1512" s="8"/>
      <c r="V1512" s="8"/>
      <c r="W1512" s="8"/>
      <c r="X1512" s="8"/>
      <c r="Y1512" s="180"/>
      <c r="Z1512" s="73"/>
      <c r="AA1512" s="232"/>
      <c r="AB1512" s="72"/>
      <c r="AC1512" s="145"/>
      <c r="AD1512" s="71"/>
      <c r="AE1512" s="308"/>
      <c r="AF1512" s="225" t="s">
        <v>11096</v>
      </c>
      <c r="AG1512" s="103" t="s">
        <v>11095</v>
      </c>
      <c r="AH1512" s="162">
        <v>0.5</v>
      </c>
      <c r="AI1512" s="270"/>
      <c r="AJ1512" s="144"/>
      <c r="AK1512" s="150"/>
      <c r="AL1512" s="105">
        <f>ROUND(ROUND(ROUND(P1507*Y1508,0)*$AD$1451,0)*AH1512-AJ1510,0)</f>
        <v>194</v>
      </c>
      <c r="AM1512" s="66"/>
    </row>
    <row r="1513" spans="1:39" ht="16.75" customHeight="1" x14ac:dyDescent="0.3">
      <c r="A1513" s="11">
        <v>33</v>
      </c>
      <c r="B1513" s="14" t="s">
        <v>6395</v>
      </c>
      <c r="C1513" s="10" t="s">
        <v>16217</v>
      </c>
      <c r="D1513" s="45"/>
      <c r="E1513" s="2"/>
      <c r="F1513" s="2"/>
      <c r="G1513" s="44"/>
      <c r="H1513" s="45"/>
      <c r="I1513" s="2"/>
      <c r="J1513" s="2"/>
      <c r="K1513" s="44"/>
      <c r="L1513" s="2"/>
      <c r="M1513" s="2"/>
      <c r="N1513" s="58"/>
      <c r="O1513" s="81"/>
      <c r="P1513" s="185"/>
      <c r="Q1513" s="2"/>
      <c r="R1513" s="2"/>
      <c r="S1513" s="44"/>
      <c r="T1513" s="281" t="s">
        <v>13491</v>
      </c>
      <c r="U1513" s="282"/>
      <c r="V1513" s="282"/>
      <c r="W1513" s="282"/>
      <c r="X1513" s="2"/>
      <c r="Y1513" s="145"/>
      <c r="Z1513" s="71"/>
      <c r="AA1513" s="232"/>
      <c r="AB1513" s="72"/>
      <c r="AC1513" s="145"/>
      <c r="AD1513" s="71"/>
      <c r="AE1513" s="36"/>
      <c r="AF1513" s="194"/>
      <c r="AG1513" s="7"/>
      <c r="AH1513" s="7"/>
      <c r="AI1513" s="36"/>
      <c r="AJ1513" s="7"/>
      <c r="AK1513" s="37"/>
      <c r="AL1513" s="98">
        <f>ROUND(ROUND(P1507*Y1514,0)*$AD$1451,0)</f>
        <v>406</v>
      </c>
      <c r="AM1513" s="66"/>
    </row>
    <row r="1514" spans="1:39" ht="16.75" customHeight="1" x14ac:dyDescent="0.3">
      <c r="A1514" s="99">
        <v>33</v>
      </c>
      <c r="B1514" s="100" t="s">
        <v>6394</v>
      </c>
      <c r="C1514" s="192" t="s">
        <v>16216</v>
      </c>
      <c r="D1514" s="45"/>
      <c r="E1514" s="2"/>
      <c r="F1514" s="2"/>
      <c r="G1514" s="44"/>
      <c r="H1514" s="45"/>
      <c r="I1514" s="2"/>
      <c r="J1514" s="2"/>
      <c r="K1514" s="44"/>
      <c r="L1514" s="2"/>
      <c r="M1514" s="2"/>
      <c r="N1514" s="58"/>
      <c r="O1514" s="81"/>
      <c r="P1514" s="185"/>
      <c r="Q1514" s="2"/>
      <c r="R1514" s="2"/>
      <c r="S1514" s="44"/>
      <c r="T1514" s="284" t="s">
        <v>16215</v>
      </c>
      <c r="U1514" s="285"/>
      <c r="V1514" s="285"/>
      <c r="W1514" s="285"/>
      <c r="X1514" s="136" t="s">
        <v>11100</v>
      </c>
      <c r="Y1514" s="273">
        <v>0.95</v>
      </c>
      <c r="Z1514" s="274"/>
      <c r="AA1514" s="233"/>
      <c r="AB1514" s="156"/>
      <c r="AC1514" s="155"/>
      <c r="AD1514" s="157"/>
      <c r="AE1514" s="307" t="s">
        <v>16214</v>
      </c>
      <c r="AF1514" s="225" t="s">
        <v>11098</v>
      </c>
      <c r="AG1514" s="103" t="s">
        <v>11095</v>
      </c>
      <c r="AH1514" s="162">
        <v>0.7</v>
      </c>
      <c r="AI1514" s="162"/>
      <c r="AJ1514" s="162"/>
      <c r="AK1514" s="163"/>
      <c r="AL1514" s="105">
        <f>ROUND(ROUND(ROUND(P1507*Y1514,0)*$AD$1451,0)*AH1514,0)</f>
        <v>284</v>
      </c>
      <c r="AM1514" s="66"/>
    </row>
    <row r="1515" spans="1:39" ht="16.75" customHeight="1" x14ac:dyDescent="0.3">
      <c r="A1515" s="99">
        <v>33</v>
      </c>
      <c r="B1515" s="100" t="s">
        <v>6393</v>
      </c>
      <c r="C1515" s="192" t="s">
        <v>16213</v>
      </c>
      <c r="D1515" s="128"/>
      <c r="E1515" s="129"/>
      <c r="F1515" s="129"/>
      <c r="G1515" s="130"/>
      <c r="H1515" s="128"/>
      <c r="I1515" s="129"/>
      <c r="J1515" s="129"/>
      <c r="K1515" s="130"/>
      <c r="L1515" s="2"/>
      <c r="M1515" s="2"/>
      <c r="N1515" s="58"/>
      <c r="O1515" s="81"/>
      <c r="P1515" s="185"/>
      <c r="Q1515" s="2"/>
      <c r="R1515" s="2"/>
      <c r="S1515" s="44"/>
      <c r="T1515" s="284"/>
      <c r="U1515" s="285"/>
      <c r="V1515" s="285"/>
      <c r="W1515" s="285"/>
      <c r="X1515" s="2"/>
      <c r="Y1515" s="145"/>
      <c r="Z1515" s="71"/>
      <c r="AA1515" s="232"/>
      <c r="AB1515" s="72"/>
      <c r="AC1515" s="145"/>
      <c r="AD1515" s="71"/>
      <c r="AE1515" s="308"/>
      <c r="AF1515" s="225" t="s">
        <v>11096</v>
      </c>
      <c r="AG1515" s="103" t="s">
        <v>11095</v>
      </c>
      <c r="AH1515" s="162">
        <v>0.5</v>
      </c>
      <c r="AI1515" s="162"/>
      <c r="AJ1515" s="162"/>
      <c r="AK1515" s="163"/>
      <c r="AL1515" s="105">
        <f>ROUND(ROUND(ROUND(P1507*Y1514,0)*$AD$1451,0)*AH1515,0)</f>
        <v>203</v>
      </c>
      <c r="AM1515" s="66"/>
    </row>
    <row r="1516" spans="1:39" ht="16.75" customHeight="1" x14ac:dyDescent="0.3">
      <c r="A1516" s="11">
        <v>33</v>
      </c>
      <c r="B1516" s="14" t="s">
        <v>6392</v>
      </c>
      <c r="C1516" s="10" t="s">
        <v>16212</v>
      </c>
      <c r="D1516" s="128"/>
      <c r="E1516" s="129"/>
      <c r="F1516" s="129"/>
      <c r="G1516" s="130"/>
      <c r="H1516" s="128"/>
      <c r="I1516" s="129"/>
      <c r="J1516" s="129"/>
      <c r="K1516" s="130"/>
      <c r="L1516" s="2"/>
      <c r="M1516" s="2"/>
      <c r="N1516" s="58"/>
      <c r="O1516" s="81"/>
      <c r="P1516" s="185"/>
      <c r="Q1516" s="2"/>
      <c r="R1516" s="2"/>
      <c r="S1516" s="44"/>
      <c r="T1516" s="45"/>
      <c r="U1516" s="2"/>
      <c r="V1516" s="2"/>
      <c r="W1516" s="2"/>
      <c r="X1516" s="2"/>
      <c r="Y1516" s="145"/>
      <c r="Z1516" s="71"/>
      <c r="AA1516" s="232"/>
      <c r="AB1516" s="72"/>
      <c r="AC1516" s="145"/>
      <c r="AD1516" s="71"/>
      <c r="AE1516" s="36"/>
      <c r="AF1516" s="201"/>
      <c r="AG1516" s="55"/>
      <c r="AH1516" s="141"/>
      <c r="AI1516" s="268" t="s">
        <v>7356</v>
      </c>
      <c r="AJ1516" s="53">
        <v>5</v>
      </c>
      <c r="AK1516" s="181" t="s">
        <v>7357</v>
      </c>
      <c r="AL1516" s="98">
        <f>ROUND(ROUND(P1507*Y1514,0)*$AD$1451-AJ1516,0)</f>
        <v>401</v>
      </c>
      <c r="AM1516" s="66"/>
    </row>
    <row r="1517" spans="1:39" ht="16.75" customHeight="1" x14ac:dyDescent="0.3">
      <c r="A1517" s="99">
        <v>33</v>
      </c>
      <c r="B1517" s="100" t="s">
        <v>6391</v>
      </c>
      <c r="C1517" s="192" t="s">
        <v>16211</v>
      </c>
      <c r="D1517" s="128"/>
      <c r="E1517" s="129"/>
      <c r="F1517" s="129"/>
      <c r="G1517" s="130"/>
      <c r="H1517" s="128"/>
      <c r="I1517" s="129"/>
      <c r="J1517" s="129"/>
      <c r="K1517" s="130"/>
      <c r="L1517" s="2"/>
      <c r="M1517" s="2"/>
      <c r="N1517" s="58"/>
      <c r="O1517" s="81"/>
      <c r="P1517" s="185"/>
      <c r="Q1517" s="2"/>
      <c r="R1517" s="2"/>
      <c r="S1517" s="44"/>
      <c r="T1517" s="45"/>
      <c r="U1517" s="2"/>
      <c r="V1517" s="2"/>
      <c r="W1517" s="2"/>
      <c r="X1517" s="2"/>
      <c r="Y1517" s="145"/>
      <c r="Z1517" s="71"/>
      <c r="AA1517" s="232"/>
      <c r="AB1517" s="72"/>
      <c r="AC1517" s="145"/>
      <c r="AD1517" s="71"/>
      <c r="AE1517" s="307" t="s">
        <v>12369</v>
      </c>
      <c r="AF1517" s="225" t="s">
        <v>7358</v>
      </c>
      <c r="AG1517" s="103" t="s">
        <v>7390</v>
      </c>
      <c r="AH1517" s="162">
        <v>0.7</v>
      </c>
      <c r="AI1517" s="269"/>
      <c r="AJ1517" s="136"/>
      <c r="AK1517" s="75"/>
      <c r="AL1517" s="105">
        <f>ROUND(ROUND(ROUND(P1507*Y1514,0)*$AD$1451,0)*AH1517-AJ1516,0)</f>
        <v>279</v>
      </c>
      <c r="AM1517" s="66"/>
    </row>
    <row r="1518" spans="1:39" ht="16.75" customHeight="1" x14ac:dyDescent="0.3">
      <c r="A1518" s="99">
        <v>33</v>
      </c>
      <c r="B1518" s="100" t="s">
        <v>6390</v>
      </c>
      <c r="C1518" s="192" t="s">
        <v>16210</v>
      </c>
      <c r="D1518" s="128"/>
      <c r="E1518" s="129"/>
      <c r="F1518" s="129"/>
      <c r="G1518" s="130"/>
      <c r="H1518" s="128"/>
      <c r="I1518" s="129"/>
      <c r="J1518" s="129"/>
      <c r="K1518" s="130"/>
      <c r="L1518" s="2"/>
      <c r="M1518" s="2"/>
      <c r="N1518" s="58"/>
      <c r="O1518" s="81"/>
      <c r="P1518" s="242"/>
      <c r="Q1518" s="8"/>
      <c r="R1518" s="8"/>
      <c r="S1518" s="24"/>
      <c r="T1518" s="43"/>
      <c r="U1518" s="8"/>
      <c r="V1518" s="8"/>
      <c r="W1518" s="8"/>
      <c r="X1518" s="8"/>
      <c r="Y1518" s="180"/>
      <c r="Z1518" s="73"/>
      <c r="AA1518" s="232"/>
      <c r="AB1518" s="72"/>
      <c r="AC1518" s="145"/>
      <c r="AD1518" s="71"/>
      <c r="AE1518" s="308"/>
      <c r="AF1518" s="225" t="s">
        <v>7391</v>
      </c>
      <c r="AG1518" s="103" t="s">
        <v>7390</v>
      </c>
      <c r="AH1518" s="162">
        <v>0.5</v>
      </c>
      <c r="AI1518" s="270"/>
      <c r="AJ1518" s="144"/>
      <c r="AK1518" s="150"/>
      <c r="AL1518" s="105">
        <f>ROUND(ROUND(ROUND(P1507*Y1514,0)*$AD$1451,0)*AH1518-AJ1516,0)</f>
        <v>198</v>
      </c>
      <c r="AM1518" s="66"/>
    </row>
    <row r="1519" spans="1:39" ht="16.75" customHeight="1" x14ac:dyDescent="0.3">
      <c r="A1519" s="11">
        <v>33</v>
      </c>
      <c r="B1519" s="14" t="s">
        <v>6389</v>
      </c>
      <c r="C1519" s="10" t="s">
        <v>16209</v>
      </c>
      <c r="D1519" s="45"/>
      <c r="E1519" s="2"/>
      <c r="F1519" s="2"/>
      <c r="G1519" s="44"/>
      <c r="H1519" s="45"/>
      <c r="I1519" s="2"/>
      <c r="J1519" s="2"/>
      <c r="K1519" s="44"/>
      <c r="L1519" s="2"/>
      <c r="M1519" s="2"/>
      <c r="N1519" s="58"/>
      <c r="O1519" s="81"/>
      <c r="P1519" s="167" t="s">
        <v>7425</v>
      </c>
      <c r="Q1519" s="36"/>
      <c r="R1519" s="36"/>
      <c r="S1519" s="50"/>
      <c r="T1519" s="49"/>
      <c r="U1519" s="36"/>
      <c r="V1519" s="36"/>
      <c r="W1519" s="36"/>
      <c r="X1519" s="36"/>
      <c r="Y1519" s="217"/>
      <c r="Z1519" s="50"/>
      <c r="AA1519" s="12"/>
      <c r="AB1519" s="45"/>
      <c r="AC1519" s="2"/>
      <c r="AD1519" s="44"/>
      <c r="AE1519" s="36"/>
      <c r="AF1519" s="53"/>
      <c r="AG1519" s="36"/>
      <c r="AH1519" s="36"/>
      <c r="AI1519" s="36"/>
      <c r="AJ1519" s="36"/>
      <c r="AK1519" s="50"/>
      <c r="AL1519" s="98">
        <f>ROUND(P1525*$AD$1451,0)</f>
        <v>396</v>
      </c>
      <c r="AM1519" s="66"/>
    </row>
    <row r="1520" spans="1:39" ht="16.75" customHeight="1" x14ac:dyDescent="0.3">
      <c r="A1520" s="99">
        <v>33</v>
      </c>
      <c r="B1520" s="100" t="s">
        <v>6388</v>
      </c>
      <c r="C1520" s="192" t="s">
        <v>16208</v>
      </c>
      <c r="D1520" s="45"/>
      <c r="E1520" s="2"/>
      <c r="F1520" s="2"/>
      <c r="G1520" s="44"/>
      <c r="H1520" s="45"/>
      <c r="I1520" s="2"/>
      <c r="J1520" s="2"/>
      <c r="K1520" s="44"/>
      <c r="L1520" s="2"/>
      <c r="M1520" s="2"/>
      <c r="N1520" s="58"/>
      <c r="O1520" s="81"/>
      <c r="P1520" s="185"/>
      <c r="Q1520" s="2"/>
      <c r="R1520" s="2"/>
      <c r="S1520" s="44"/>
      <c r="T1520" s="45"/>
      <c r="U1520" s="2"/>
      <c r="V1520" s="2"/>
      <c r="W1520" s="2"/>
      <c r="X1520" s="2"/>
      <c r="Y1520" s="145"/>
      <c r="Z1520" s="71"/>
      <c r="AA1520" s="232"/>
      <c r="AB1520" s="72"/>
      <c r="AC1520" s="145"/>
      <c r="AD1520" s="71"/>
      <c r="AE1520" s="307" t="s">
        <v>12369</v>
      </c>
      <c r="AF1520" s="225" t="s">
        <v>7358</v>
      </c>
      <c r="AG1520" s="103" t="s">
        <v>7390</v>
      </c>
      <c r="AH1520" s="162">
        <v>0.7</v>
      </c>
      <c r="AI1520" s="162"/>
      <c r="AJ1520" s="162"/>
      <c r="AK1520" s="163"/>
      <c r="AL1520" s="105">
        <f>ROUND(ROUND(P1525*$AD$1451,0)*AH1520,0)</f>
        <v>277</v>
      </c>
      <c r="AM1520" s="66"/>
    </row>
    <row r="1521" spans="1:39" ht="16.75" customHeight="1" x14ac:dyDescent="0.3">
      <c r="A1521" s="99">
        <v>33</v>
      </c>
      <c r="B1521" s="100" t="s">
        <v>6387</v>
      </c>
      <c r="C1521" s="192" t="s">
        <v>16207</v>
      </c>
      <c r="D1521" s="128"/>
      <c r="E1521" s="129"/>
      <c r="F1521" s="129"/>
      <c r="G1521" s="130"/>
      <c r="H1521" s="128"/>
      <c r="I1521" s="129"/>
      <c r="J1521" s="129"/>
      <c r="K1521" s="130"/>
      <c r="L1521" s="2"/>
      <c r="M1521" s="2"/>
      <c r="N1521" s="58"/>
      <c r="O1521" s="81"/>
      <c r="P1521" s="185"/>
      <c r="Q1521" s="2"/>
      <c r="R1521" s="2"/>
      <c r="S1521" s="44"/>
      <c r="T1521" s="45"/>
      <c r="U1521" s="2"/>
      <c r="V1521" s="2"/>
      <c r="W1521" s="2"/>
      <c r="X1521" s="2"/>
      <c r="Y1521" s="145"/>
      <c r="Z1521" s="71"/>
      <c r="AA1521" s="232"/>
      <c r="AB1521" s="72"/>
      <c r="AC1521" s="145"/>
      <c r="AD1521" s="71"/>
      <c r="AE1521" s="308"/>
      <c r="AF1521" s="225" t="s">
        <v>7391</v>
      </c>
      <c r="AG1521" s="103" t="s">
        <v>7390</v>
      </c>
      <c r="AH1521" s="162">
        <v>0.5</v>
      </c>
      <c r="AI1521" s="162"/>
      <c r="AJ1521" s="162"/>
      <c r="AK1521" s="163"/>
      <c r="AL1521" s="105">
        <f>ROUND(ROUND(P1525*$AD$1451,0)*AH1521,0)</f>
        <v>198</v>
      </c>
      <c r="AM1521" s="66"/>
    </row>
    <row r="1522" spans="1:39" ht="16.75" customHeight="1" x14ac:dyDescent="0.3">
      <c r="A1522" s="11">
        <v>33</v>
      </c>
      <c r="B1522" s="14" t="s">
        <v>6386</v>
      </c>
      <c r="C1522" s="10" t="s">
        <v>16206</v>
      </c>
      <c r="D1522" s="128"/>
      <c r="E1522" s="129"/>
      <c r="F1522" s="129"/>
      <c r="G1522" s="130"/>
      <c r="H1522" s="128"/>
      <c r="I1522" s="129"/>
      <c r="J1522" s="129"/>
      <c r="K1522" s="130"/>
      <c r="L1522" s="2"/>
      <c r="M1522" s="2"/>
      <c r="N1522" s="58"/>
      <c r="O1522" s="81"/>
      <c r="P1522" s="185"/>
      <c r="Q1522" s="2"/>
      <c r="R1522" s="2"/>
      <c r="S1522" s="44"/>
      <c r="T1522" s="45"/>
      <c r="U1522" s="2"/>
      <c r="V1522" s="2"/>
      <c r="W1522" s="2"/>
      <c r="X1522" s="2"/>
      <c r="Y1522" s="145"/>
      <c r="Z1522" s="71"/>
      <c r="AA1522" s="232"/>
      <c r="AB1522" s="72"/>
      <c r="AC1522" s="145"/>
      <c r="AD1522" s="71"/>
      <c r="AE1522" s="36"/>
      <c r="AF1522" s="201"/>
      <c r="AG1522" s="55"/>
      <c r="AH1522" s="141"/>
      <c r="AI1522" s="268" t="s">
        <v>7356</v>
      </c>
      <c r="AJ1522" s="53">
        <v>5</v>
      </c>
      <c r="AK1522" s="181" t="s">
        <v>7357</v>
      </c>
      <c r="AL1522" s="98">
        <f>ROUND(P1525*$AD$1451-AJ1522,0)</f>
        <v>391</v>
      </c>
      <c r="AM1522" s="66"/>
    </row>
    <row r="1523" spans="1:39" ht="16.75" customHeight="1" x14ac:dyDescent="0.3">
      <c r="A1523" s="99">
        <v>33</v>
      </c>
      <c r="B1523" s="100" t="s">
        <v>6385</v>
      </c>
      <c r="C1523" s="192" t="s">
        <v>16205</v>
      </c>
      <c r="D1523" s="128"/>
      <c r="E1523" s="129"/>
      <c r="F1523" s="129"/>
      <c r="G1523" s="130"/>
      <c r="H1523" s="128"/>
      <c r="I1523" s="129"/>
      <c r="J1523" s="129"/>
      <c r="K1523" s="130"/>
      <c r="L1523" s="2"/>
      <c r="M1523" s="2"/>
      <c r="N1523" s="58"/>
      <c r="O1523" s="81"/>
      <c r="P1523" s="185"/>
      <c r="Q1523" s="2"/>
      <c r="R1523" s="2"/>
      <c r="S1523" s="44"/>
      <c r="T1523" s="45"/>
      <c r="U1523" s="2"/>
      <c r="V1523" s="2"/>
      <c r="W1523" s="2"/>
      <c r="X1523" s="2"/>
      <c r="Y1523" s="145"/>
      <c r="Z1523" s="71"/>
      <c r="AA1523" s="232"/>
      <c r="AB1523" s="72"/>
      <c r="AC1523" s="145"/>
      <c r="AD1523" s="71"/>
      <c r="AE1523" s="307" t="s">
        <v>12369</v>
      </c>
      <c r="AF1523" s="225" t="s">
        <v>7358</v>
      </c>
      <c r="AG1523" s="103" t="s">
        <v>7390</v>
      </c>
      <c r="AH1523" s="162">
        <v>0.7</v>
      </c>
      <c r="AI1523" s="269"/>
      <c r="AJ1523" s="136"/>
      <c r="AK1523" s="75"/>
      <c r="AL1523" s="105">
        <f>ROUND(ROUND(P1525*$AD$1451,0)*AH1523-AJ1522,0)</f>
        <v>272</v>
      </c>
      <c r="AM1523" s="66"/>
    </row>
    <row r="1524" spans="1:39" ht="16.75" customHeight="1" x14ac:dyDescent="0.3">
      <c r="A1524" s="99">
        <v>33</v>
      </c>
      <c r="B1524" s="100" t="s">
        <v>6384</v>
      </c>
      <c r="C1524" s="192" t="s">
        <v>16204</v>
      </c>
      <c r="D1524" s="128"/>
      <c r="E1524" s="129"/>
      <c r="F1524" s="129"/>
      <c r="G1524" s="130"/>
      <c r="H1524" s="128"/>
      <c r="I1524" s="129"/>
      <c r="J1524" s="129"/>
      <c r="K1524" s="130"/>
      <c r="L1524" s="2"/>
      <c r="M1524" s="2"/>
      <c r="N1524" s="58"/>
      <c r="O1524" s="81"/>
      <c r="P1524" s="185"/>
      <c r="Q1524" s="2"/>
      <c r="R1524" s="2"/>
      <c r="S1524" s="44"/>
      <c r="T1524" s="45"/>
      <c r="U1524" s="2"/>
      <c r="V1524" s="2"/>
      <c r="W1524" s="2"/>
      <c r="X1524" s="2"/>
      <c r="Y1524" s="145"/>
      <c r="Z1524" s="71"/>
      <c r="AA1524" s="232"/>
      <c r="AB1524" s="72"/>
      <c r="AC1524" s="145"/>
      <c r="AD1524" s="71"/>
      <c r="AE1524" s="308"/>
      <c r="AF1524" s="225" t="s">
        <v>7391</v>
      </c>
      <c r="AG1524" s="103" t="s">
        <v>7390</v>
      </c>
      <c r="AH1524" s="162">
        <v>0.5</v>
      </c>
      <c r="AI1524" s="270"/>
      <c r="AJ1524" s="144"/>
      <c r="AK1524" s="150"/>
      <c r="AL1524" s="105">
        <f>ROUND(ROUND(P1525*$AD$1451,0)*AH1524-AJ1522,0)</f>
        <v>193</v>
      </c>
      <c r="AM1524" s="66"/>
    </row>
    <row r="1525" spans="1:39" ht="16.75" customHeight="1" x14ac:dyDescent="0.3">
      <c r="A1525" s="11">
        <v>33</v>
      </c>
      <c r="B1525" s="14" t="s">
        <v>6383</v>
      </c>
      <c r="C1525" s="10" t="s">
        <v>16203</v>
      </c>
      <c r="D1525" s="45"/>
      <c r="E1525" s="2"/>
      <c r="F1525" s="2"/>
      <c r="G1525" s="44"/>
      <c r="H1525" s="45"/>
      <c r="I1525" s="2"/>
      <c r="J1525" s="2"/>
      <c r="K1525" s="44"/>
      <c r="L1525" s="2"/>
      <c r="M1525" s="2"/>
      <c r="N1525" s="58"/>
      <c r="O1525" s="81"/>
      <c r="P1525" s="271">
        <f>'21共同生活援助（日中支援型）'!P805</f>
        <v>565</v>
      </c>
      <c r="Q1525" s="272"/>
      <c r="R1525" s="2" t="s">
        <v>7388</v>
      </c>
      <c r="S1525" s="44"/>
      <c r="T1525" s="281" t="s">
        <v>7380</v>
      </c>
      <c r="U1525" s="282"/>
      <c r="V1525" s="282"/>
      <c r="W1525" s="282"/>
      <c r="X1525" s="36"/>
      <c r="Y1525" s="217"/>
      <c r="Z1525" s="74"/>
      <c r="AA1525" s="232"/>
      <c r="AB1525" s="72"/>
      <c r="AC1525" s="145"/>
      <c r="AD1525" s="71"/>
      <c r="AE1525" s="36"/>
      <c r="AF1525" s="194"/>
      <c r="AG1525" s="7"/>
      <c r="AH1525" s="7"/>
      <c r="AI1525" s="36"/>
      <c r="AJ1525" s="7"/>
      <c r="AK1525" s="37"/>
      <c r="AL1525" s="98">
        <f>ROUND(ROUND(P1525*Y1526,0)*$AD$1451,0)</f>
        <v>368</v>
      </c>
      <c r="AM1525" s="66"/>
    </row>
    <row r="1526" spans="1:39" ht="16.75" customHeight="1" x14ac:dyDescent="0.3">
      <c r="A1526" s="99">
        <v>33</v>
      </c>
      <c r="B1526" s="100" t="s">
        <v>6382</v>
      </c>
      <c r="C1526" s="192" t="s">
        <v>16202</v>
      </c>
      <c r="D1526" s="45"/>
      <c r="E1526" s="2"/>
      <c r="F1526" s="2"/>
      <c r="G1526" s="44"/>
      <c r="H1526" s="45"/>
      <c r="I1526" s="2"/>
      <c r="J1526" s="2"/>
      <c r="K1526" s="44"/>
      <c r="L1526" s="2"/>
      <c r="M1526" s="2"/>
      <c r="N1526" s="58"/>
      <c r="O1526" s="81"/>
      <c r="P1526" s="72"/>
      <c r="Q1526" s="145"/>
      <c r="R1526" s="2"/>
      <c r="S1526" s="44"/>
      <c r="T1526" s="284"/>
      <c r="U1526" s="285"/>
      <c r="V1526" s="285"/>
      <c r="W1526" s="285"/>
      <c r="X1526" s="136" t="s">
        <v>7404</v>
      </c>
      <c r="Y1526" s="273">
        <v>0.93</v>
      </c>
      <c r="Z1526" s="274"/>
      <c r="AA1526" s="233"/>
      <c r="AB1526" s="156"/>
      <c r="AC1526" s="155"/>
      <c r="AD1526" s="157"/>
      <c r="AE1526" s="307" t="s">
        <v>12369</v>
      </c>
      <c r="AF1526" s="225" t="s">
        <v>7358</v>
      </c>
      <c r="AG1526" s="103" t="s">
        <v>7390</v>
      </c>
      <c r="AH1526" s="162">
        <v>0.7</v>
      </c>
      <c r="AI1526" s="162"/>
      <c r="AJ1526" s="162"/>
      <c r="AK1526" s="163"/>
      <c r="AL1526" s="105">
        <f>ROUND(ROUND(ROUND(P1525*Y1526,0)*$AD$1451,0)*AH1526,0)</f>
        <v>258</v>
      </c>
      <c r="AM1526" s="66"/>
    </row>
    <row r="1527" spans="1:39" ht="16.75" customHeight="1" x14ac:dyDescent="0.3">
      <c r="A1527" s="99">
        <v>33</v>
      </c>
      <c r="B1527" s="100" t="s">
        <v>6381</v>
      </c>
      <c r="C1527" s="192" t="s">
        <v>16201</v>
      </c>
      <c r="D1527" s="128"/>
      <c r="E1527" s="129"/>
      <c r="F1527" s="129"/>
      <c r="G1527" s="130"/>
      <c r="H1527" s="128"/>
      <c r="I1527" s="129"/>
      <c r="J1527" s="129"/>
      <c r="K1527" s="130"/>
      <c r="L1527" s="2"/>
      <c r="M1527" s="2"/>
      <c r="N1527" s="58"/>
      <c r="O1527" s="81"/>
      <c r="P1527" s="185"/>
      <c r="Q1527" s="2"/>
      <c r="R1527" s="2"/>
      <c r="S1527" s="44"/>
      <c r="T1527" s="284"/>
      <c r="U1527" s="285"/>
      <c r="V1527" s="285"/>
      <c r="W1527" s="285"/>
      <c r="X1527" s="2"/>
      <c r="Y1527" s="145"/>
      <c r="Z1527" s="71"/>
      <c r="AA1527" s="232"/>
      <c r="AB1527" s="72"/>
      <c r="AC1527" s="145"/>
      <c r="AD1527" s="71"/>
      <c r="AE1527" s="308"/>
      <c r="AF1527" s="225" t="s">
        <v>7391</v>
      </c>
      <c r="AG1527" s="103" t="s">
        <v>7390</v>
      </c>
      <c r="AH1527" s="162">
        <v>0.5</v>
      </c>
      <c r="AI1527" s="162"/>
      <c r="AJ1527" s="162"/>
      <c r="AK1527" s="163"/>
      <c r="AL1527" s="105">
        <f>ROUND(ROUND(ROUND(P1525*Y1526,0)*$AD$1451,0)*AH1527,0)</f>
        <v>184</v>
      </c>
      <c r="AM1527" s="66"/>
    </row>
    <row r="1528" spans="1:39" ht="16.75" customHeight="1" x14ac:dyDescent="0.3">
      <c r="A1528" s="11">
        <v>33</v>
      </c>
      <c r="B1528" s="14" t="s">
        <v>6380</v>
      </c>
      <c r="C1528" s="10" t="s">
        <v>16200</v>
      </c>
      <c r="D1528" s="128"/>
      <c r="E1528" s="129"/>
      <c r="F1528" s="129"/>
      <c r="G1528" s="130"/>
      <c r="H1528" s="128"/>
      <c r="I1528" s="129"/>
      <c r="J1528" s="129"/>
      <c r="K1528" s="130"/>
      <c r="L1528" s="2"/>
      <c r="M1528" s="2"/>
      <c r="N1528" s="58"/>
      <c r="O1528" s="81"/>
      <c r="P1528" s="185"/>
      <c r="Q1528" s="2"/>
      <c r="R1528" s="2"/>
      <c r="S1528" s="44"/>
      <c r="T1528" s="45"/>
      <c r="U1528" s="2"/>
      <c r="V1528" s="2"/>
      <c r="W1528" s="2"/>
      <c r="X1528" s="2"/>
      <c r="Y1528" s="145"/>
      <c r="Z1528" s="71"/>
      <c r="AA1528" s="232"/>
      <c r="AB1528" s="72"/>
      <c r="AC1528" s="145"/>
      <c r="AD1528" s="71"/>
      <c r="AE1528" s="36"/>
      <c r="AF1528" s="201"/>
      <c r="AG1528" s="55"/>
      <c r="AH1528" s="141"/>
      <c r="AI1528" s="268" t="s">
        <v>7356</v>
      </c>
      <c r="AJ1528" s="53">
        <v>5</v>
      </c>
      <c r="AK1528" s="181" t="s">
        <v>7357</v>
      </c>
      <c r="AL1528" s="98">
        <f>ROUND(ROUND(P1525*Y1526,0)*$AD$1451-AJ1528,0)</f>
        <v>363</v>
      </c>
      <c r="AM1528" s="66"/>
    </row>
    <row r="1529" spans="1:39" ht="16.75" customHeight="1" x14ac:dyDescent="0.3">
      <c r="A1529" s="99">
        <v>33</v>
      </c>
      <c r="B1529" s="100" t="s">
        <v>6379</v>
      </c>
      <c r="C1529" s="192" t="s">
        <v>16199</v>
      </c>
      <c r="D1529" s="128"/>
      <c r="E1529" s="129"/>
      <c r="F1529" s="129"/>
      <c r="G1529" s="130"/>
      <c r="H1529" s="128"/>
      <c r="I1529" s="129"/>
      <c r="J1529" s="129"/>
      <c r="K1529" s="130"/>
      <c r="L1529" s="2"/>
      <c r="M1529" s="2"/>
      <c r="N1529" s="58"/>
      <c r="O1529" s="81"/>
      <c r="P1529" s="185"/>
      <c r="Q1529" s="2"/>
      <c r="R1529" s="2"/>
      <c r="S1529" s="44"/>
      <c r="T1529" s="45"/>
      <c r="U1529" s="2"/>
      <c r="V1529" s="2"/>
      <c r="W1529" s="2"/>
      <c r="X1529" s="2"/>
      <c r="Y1529" s="145"/>
      <c r="Z1529" s="71"/>
      <c r="AA1529" s="232"/>
      <c r="AB1529" s="72"/>
      <c r="AC1529" s="145"/>
      <c r="AD1529" s="71"/>
      <c r="AE1529" s="307" t="s">
        <v>12369</v>
      </c>
      <c r="AF1529" s="225" t="s">
        <v>7358</v>
      </c>
      <c r="AG1529" s="103" t="s">
        <v>7390</v>
      </c>
      <c r="AH1529" s="162">
        <v>0.7</v>
      </c>
      <c r="AI1529" s="269"/>
      <c r="AJ1529" s="136"/>
      <c r="AK1529" s="75"/>
      <c r="AL1529" s="105">
        <f>ROUND(ROUND(ROUND(P1525*Y1526,0)*$AD$1451,0)*AH1529-AJ1528,0)</f>
        <v>253</v>
      </c>
      <c r="AM1529" s="66"/>
    </row>
    <row r="1530" spans="1:39" ht="16.75" customHeight="1" x14ac:dyDescent="0.3">
      <c r="A1530" s="99">
        <v>33</v>
      </c>
      <c r="B1530" s="100" t="s">
        <v>6378</v>
      </c>
      <c r="C1530" s="192" t="s">
        <v>16198</v>
      </c>
      <c r="D1530" s="128"/>
      <c r="E1530" s="129"/>
      <c r="F1530" s="129"/>
      <c r="G1530" s="130"/>
      <c r="H1530" s="128"/>
      <c r="I1530" s="129"/>
      <c r="J1530" s="129"/>
      <c r="K1530" s="130"/>
      <c r="L1530" s="2"/>
      <c r="M1530" s="2"/>
      <c r="N1530" s="58"/>
      <c r="O1530" s="81"/>
      <c r="P1530" s="185"/>
      <c r="Q1530" s="2"/>
      <c r="R1530" s="2"/>
      <c r="S1530" s="44"/>
      <c r="T1530" s="43"/>
      <c r="U1530" s="8"/>
      <c r="V1530" s="8"/>
      <c r="W1530" s="8"/>
      <c r="X1530" s="8"/>
      <c r="Y1530" s="180"/>
      <c r="Z1530" s="73"/>
      <c r="AA1530" s="232"/>
      <c r="AB1530" s="72"/>
      <c r="AC1530" s="145"/>
      <c r="AD1530" s="71"/>
      <c r="AE1530" s="308"/>
      <c r="AF1530" s="225" t="s">
        <v>7391</v>
      </c>
      <c r="AG1530" s="103" t="s">
        <v>7390</v>
      </c>
      <c r="AH1530" s="162">
        <v>0.5</v>
      </c>
      <c r="AI1530" s="270"/>
      <c r="AJ1530" s="144"/>
      <c r="AK1530" s="150"/>
      <c r="AL1530" s="105">
        <f>ROUND(ROUND(ROUND(P1525*Y1526,0)*$AD$1451,0)*AH1530-AJ1528,0)</f>
        <v>179</v>
      </c>
      <c r="AM1530" s="66"/>
    </row>
    <row r="1531" spans="1:39" ht="16.75" customHeight="1" x14ac:dyDescent="0.3">
      <c r="A1531" s="11">
        <v>33</v>
      </c>
      <c r="B1531" s="14" t="s">
        <v>6377</v>
      </c>
      <c r="C1531" s="10" t="s">
        <v>16197</v>
      </c>
      <c r="D1531" s="45"/>
      <c r="E1531" s="2"/>
      <c r="F1531" s="2"/>
      <c r="G1531" s="44"/>
      <c r="H1531" s="45"/>
      <c r="I1531" s="2"/>
      <c r="J1531" s="2"/>
      <c r="K1531" s="44"/>
      <c r="L1531" s="2"/>
      <c r="M1531" s="2"/>
      <c r="N1531" s="58"/>
      <c r="O1531" s="81"/>
      <c r="P1531" s="185"/>
      <c r="Q1531" s="2"/>
      <c r="R1531" s="2"/>
      <c r="S1531" s="44"/>
      <c r="T1531" s="281" t="s">
        <v>13491</v>
      </c>
      <c r="U1531" s="282"/>
      <c r="V1531" s="282"/>
      <c r="W1531" s="282"/>
      <c r="X1531" s="2"/>
      <c r="Y1531" s="145"/>
      <c r="Z1531" s="71"/>
      <c r="AA1531" s="232"/>
      <c r="AB1531" s="72"/>
      <c r="AC1531" s="145"/>
      <c r="AD1531" s="71"/>
      <c r="AE1531" s="36"/>
      <c r="AF1531" s="194"/>
      <c r="AG1531" s="7"/>
      <c r="AH1531" s="7"/>
      <c r="AI1531" s="36"/>
      <c r="AJ1531" s="7"/>
      <c r="AK1531" s="37"/>
      <c r="AL1531" s="98">
        <f>ROUND(ROUND(P1525*Y1532,0)*$AD$1451,0)</f>
        <v>376</v>
      </c>
      <c r="AM1531" s="66"/>
    </row>
    <row r="1532" spans="1:39" ht="16.75" customHeight="1" x14ac:dyDescent="0.3">
      <c r="A1532" s="99">
        <v>33</v>
      </c>
      <c r="B1532" s="100" t="s">
        <v>6376</v>
      </c>
      <c r="C1532" s="192" t="s">
        <v>16196</v>
      </c>
      <c r="D1532" s="45"/>
      <c r="E1532" s="2"/>
      <c r="F1532" s="2"/>
      <c r="G1532" s="44"/>
      <c r="H1532" s="45"/>
      <c r="I1532" s="2"/>
      <c r="J1532" s="2"/>
      <c r="K1532" s="44"/>
      <c r="L1532" s="2"/>
      <c r="M1532" s="2"/>
      <c r="N1532" s="58"/>
      <c r="O1532" s="81"/>
      <c r="P1532" s="185"/>
      <c r="Q1532" s="2"/>
      <c r="R1532" s="2"/>
      <c r="S1532" s="44"/>
      <c r="T1532" s="284" t="s">
        <v>7405</v>
      </c>
      <c r="U1532" s="285"/>
      <c r="V1532" s="285"/>
      <c r="W1532" s="285"/>
      <c r="X1532" s="136" t="s">
        <v>7404</v>
      </c>
      <c r="Y1532" s="273">
        <v>0.95</v>
      </c>
      <c r="Z1532" s="274"/>
      <c r="AA1532" s="233"/>
      <c r="AB1532" s="156"/>
      <c r="AC1532" s="155"/>
      <c r="AD1532" s="157"/>
      <c r="AE1532" s="307" t="s">
        <v>12369</v>
      </c>
      <c r="AF1532" s="225" t="s">
        <v>7358</v>
      </c>
      <c r="AG1532" s="103" t="s">
        <v>7390</v>
      </c>
      <c r="AH1532" s="162">
        <v>0.7</v>
      </c>
      <c r="AI1532" s="162"/>
      <c r="AJ1532" s="162"/>
      <c r="AK1532" s="163"/>
      <c r="AL1532" s="105">
        <f>ROUND(ROUND(ROUND(P1525*Y1532,0)*$AD$1451,0)*AH1532,0)</f>
        <v>263</v>
      </c>
      <c r="AM1532" s="66"/>
    </row>
    <row r="1533" spans="1:39" ht="16.75" customHeight="1" x14ac:dyDescent="0.3">
      <c r="A1533" s="99">
        <v>33</v>
      </c>
      <c r="B1533" s="100" t="s">
        <v>6375</v>
      </c>
      <c r="C1533" s="192" t="s">
        <v>16195</v>
      </c>
      <c r="D1533" s="128"/>
      <c r="E1533" s="129"/>
      <c r="F1533" s="129"/>
      <c r="G1533" s="130"/>
      <c r="H1533" s="128"/>
      <c r="I1533" s="129"/>
      <c r="J1533" s="129"/>
      <c r="K1533" s="130"/>
      <c r="L1533" s="2"/>
      <c r="M1533" s="2"/>
      <c r="N1533" s="58"/>
      <c r="O1533" s="81"/>
      <c r="P1533" s="185"/>
      <c r="Q1533" s="2"/>
      <c r="R1533" s="2"/>
      <c r="S1533" s="44"/>
      <c r="T1533" s="284"/>
      <c r="U1533" s="285"/>
      <c r="V1533" s="285"/>
      <c r="W1533" s="285"/>
      <c r="X1533" s="2"/>
      <c r="Y1533" s="145"/>
      <c r="Z1533" s="71"/>
      <c r="AA1533" s="232"/>
      <c r="AB1533" s="72"/>
      <c r="AC1533" s="145"/>
      <c r="AD1533" s="71"/>
      <c r="AE1533" s="308"/>
      <c r="AF1533" s="225" t="s">
        <v>7391</v>
      </c>
      <c r="AG1533" s="103" t="s">
        <v>7390</v>
      </c>
      <c r="AH1533" s="162">
        <v>0.5</v>
      </c>
      <c r="AI1533" s="162"/>
      <c r="AJ1533" s="162"/>
      <c r="AK1533" s="163"/>
      <c r="AL1533" s="105">
        <f>ROUND(ROUND(ROUND(P1525*Y1532,0)*$AD$1451,0)*AH1533,0)</f>
        <v>188</v>
      </c>
      <c r="AM1533" s="66"/>
    </row>
    <row r="1534" spans="1:39" ht="16.75" customHeight="1" x14ac:dyDescent="0.3">
      <c r="A1534" s="11">
        <v>33</v>
      </c>
      <c r="B1534" s="14" t="s">
        <v>6374</v>
      </c>
      <c r="C1534" s="10" t="s">
        <v>16194</v>
      </c>
      <c r="D1534" s="128"/>
      <c r="E1534" s="129"/>
      <c r="F1534" s="129"/>
      <c r="G1534" s="130"/>
      <c r="H1534" s="128"/>
      <c r="I1534" s="129"/>
      <c r="J1534" s="129"/>
      <c r="K1534" s="130"/>
      <c r="L1534" s="2"/>
      <c r="M1534" s="2"/>
      <c r="N1534" s="58"/>
      <c r="O1534" s="81"/>
      <c r="P1534" s="185"/>
      <c r="Q1534" s="2"/>
      <c r="R1534" s="2"/>
      <c r="S1534" s="44"/>
      <c r="T1534" s="45"/>
      <c r="U1534" s="2"/>
      <c r="V1534" s="2"/>
      <c r="W1534" s="2"/>
      <c r="X1534" s="2"/>
      <c r="Y1534" s="145"/>
      <c r="Z1534" s="71"/>
      <c r="AA1534" s="232"/>
      <c r="AB1534" s="72"/>
      <c r="AC1534" s="145"/>
      <c r="AD1534" s="71"/>
      <c r="AE1534" s="36"/>
      <c r="AF1534" s="201"/>
      <c r="AG1534" s="55"/>
      <c r="AH1534" s="141"/>
      <c r="AI1534" s="268" t="s">
        <v>7356</v>
      </c>
      <c r="AJ1534" s="53">
        <v>5</v>
      </c>
      <c r="AK1534" s="181" t="s">
        <v>7357</v>
      </c>
      <c r="AL1534" s="98">
        <f>ROUND(ROUND(P1525*Y1532,0)*$AD$1451-AJ1534,0)</f>
        <v>371</v>
      </c>
      <c r="AM1534" s="66"/>
    </row>
    <row r="1535" spans="1:39" ht="16.75" customHeight="1" x14ac:dyDescent="0.3">
      <c r="A1535" s="99">
        <v>33</v>
      </c>
      <c r="B1535" s="100" t="s">
        <v>6373</v>
      </c>
      <c r="C1535" s="192" t="s">
        <v>16193</v>
      </c>
      <c r="D1535" s="128"/>
      <c r="E1535" s="129"/>
      <c r="F1535" s="129"/>
      <c r="G1535" s="130"/>
      <c r="H1535" s="128"/>
      <c r="I1535" s="129"/>
      <c r="J1535" s="129"/>
      <c r="K1535" s="130"/>
      <c r="L1535" s="2"/>
      <c r="M1535" s="2"/>
      <c r="N1535" s="58"/>
      <c r="O1535" s="81"/>
      <c r="P1535" s="185"/>
      <c r="Q1535" s="2"/>
      <c r="R1535" s="2"/>
      <c r="S1535" s="44"/>
      <c r="T1535" s="45"/>
      <c r="U1535" s="2"/>
      <c r="V1535" s="2"/>
      <c r="W1535" s="2"/>
      <c r="X1535" s="2"/>
      <c r="Y1535" s="145"/>
      <c r="Z1535" s="71"/>
      <c r="AA1535" s="232"/>
      <c r="AB1535" s="72"/>
      <c r="AC1535" s="145"/>
      <c r="AD1535" s="71"/>
      <c r="AE1535" s="307" t="s">
        <v>12369</v>
      </c>
      <c r="AF1535" s="225" t="s">
        <v>7358</v>
      </c>
      <c r="AG1535" s="103" t="s">
        <v>7390</v>
      </c>
      <c r="AH1535" s="162">
        <v>0.7</v>
      </c>
      <c r="AI1535" s="269"/>
      <c r="AJ1535" s="136"/>
      <c r="AK1535" s="75"/>
      <c r="AL1535" s="105">
        <f>ROUND(ROUND(ROUND(P1525*Y1532,0)*$AD$1451,0)*AH1535-AJ1534,0)</f>
        <v>258</v>
      </c>
      <c r="AM1535" s="66"/>
    </row>
    <row r="1536" spans="1:39" ht="16.75" customHeight="1" x14ac:dyDescent="0.3">
      <c r="A1536" s="99">
        <v>33</v>
      </c>
      <c r="B1536" s="100" t="s">
        <v>6372</v>
      </c>
      <c r="C1536" s="192" t="s">
        <v>16192</v>
      </c>
      <c r="D1536" s="128"/>
      <c r="E1536" s="129"/>
      <c r="F1536" s="129"/>
      <c r="G1536" s="130"/>
      <c r="H1536" s="128"/>
      <c r="I1536" s="129"/>
      <c r="J1536" s="129"/>
      <c r="K1536" s="130"/>
      <c r="L1536" s="2"/>
      <c r="M1536" s="2"/>
      <c r="N1536" s="58"/>
      <c r="O1536" s="81"/>
      <c r="P1536" s="185"/>
      <c r="Q1536" s="2"/>
      <c r="R1536" s="2"/>
      <c r="S1536" s="44"/>
      <c r="T1536" s="43"/>
      <c r="U1536" s="8"/>
      <c r="V1536" s="8"/>
      <c r="W1536" s="8"/>
      <c r="X1536" s="8"/>
      <c r="Y1536" s="180"/>
      <c r="Z1536" s="73"/>
      <c r="AA1536" s="232"/>
      <c r="AB1536" s="72"/>
      <c r="AC1536" s="145"/>
      <c r="AD1536" s="71"/>
      <c r="AE1536" s="308"/>
      <c r="AF1536" s="225" t="s">
        <v>7391</v>
      </c>
      <c r="AG1536" s="103" t="s">
        <v>7390</v>
      </c>
      <c r="AH1536" s="162">
        <v>0.5</v>
      </c>
      <c r="AI1536" s="270"/>
      <c r="AJ1536" s="144"/>
      <c r="AK1536" s="150"/>
      <c r="AL1536" s="105">
        <f>ROUND(ROUND(ROUND(P1525*Y1532,0)*$AD$1451,0)*AH1536-AJ1534,0)</f>
        <v>183</v>
      </c>
      <c r="AM1536" s="66"/>
    </row>
    <row r="1537" spans="1:39" ht="16.75" customHeight="1" x14ac:dyDescent="0.3">
      <c r="A1537" s="11">
        <v>33</v>
      </c>
      <c r="B1537" s="14" t="s">
        <v>6371</v>
      </c>
      <c r="C1537" s="10" t="s">
        <v>16191</v>
      </c>
      <c r="D1537" s="45"/>
      <c r="E1537" s="2"/>
      <c r="F1537" s="2"/>
      <c r="G1537" s="44"/>
      <c r="H1537" s="45"/>
      <c r="I1537" s="2"/>
      <c r="J1537" s="2"/>
      <c r="K1537" s="44"/>
      <c r="L1537" s="2"/>
      <c r="M1537" s="2"/>
      <c r="N1537" s="58"/>
      <c r="O1537" s="81"/>
      <c r="P1537" s="167" t="s">
        <v>7398</v>
      </c>
      <c r="Q1537" s="36"/>
      <c r="R1537" s="36"/>
      <c r="S1537" s="50"/>
      <c r="T1537" s="49"/>
      <c r="U1537" s="36"/>
      <c r="V1537" s="36"/>
      <c r="W1537" s="36"/>
      <c r="X1537" s="36"/>
      <c r="Y1537" s="217"/>
      <c r="Z1537" s="50"/>
      <c r="AA1537" s="12"/>
      <c r="AB1537" s="45"/>
      <c r="AC1537" s="2"/>
      <c r="AD1537" s="44"/>
      <c r="AE1537" s="36"/>
      <c r="AF1537" s="53"/>
      <c r="AG1537" s="36"/>
      <c r="AH1537" s="36"/>
      <c r="AI1537" s="36"/>
      <c r="AJ1537" s="36"/>
      <c r="AK1537" s="50"/>
      <c r="AL1537" s="98">
        <f>ROUND(P1543*$AD$1451,0)</f>
        <v>372</v>
      </c>
      <c r="AM1537" s="16"/>
    </row>
    <row r="1538" spans="1:39" ht="16.75" customHeight="1" x14ac:dyDescent="0.3">
      <c r="A1538" s="99">
        <v>33</v>
      </c>
      <c r="B1538" s="100" t="s">
        <v>6370</v>
      </c>
      <c r="C1538" s="192" t="s">
        <v>16190</v>
      </c>
      <c r="D1538" s="45"/>
      <c r="E1538" s="2"/>
      <c r="F1538" s="2"/>
      <c r="G1538" s="44"/>
      <c r="H1538" s="45"/>
      <c r="I1538" s="2"/>
      <c r="J1538" s="2"/>
      <c r="K1538" s="44"/>
      <c r="L1538" s="2"/>
      <c r="M1538" s="2"/>
      <c r="N1538" s="58"/>
      <c r="O1538" s="81"/>
      <c r="P1538" s="185"/>
      <c r="Q1538" s="2"/>
      <c r="R1538" s="2"/>
      <c r="S1538" s="44"/>
      <c r="T1538" s="45"/>
      <c r="U1538" s="2"/>
      <c r="V1538" s="2"/>
      <c r="W1538" s="2"/>
      <c r="X1538" s="2"/>
      <c r="Y1538" s="145"/>
      <c r="Z1538" s="71"/>
      <c r="AA1538" s="232"/>
      <c r="AB1538" s="72"/>
      <c r="AC1538" s="145"/>
      <c r="AD1538" s="71"/>
      <c r="AE1538" s="307" t="s">
        <v>12369</v>
      </c>
      <c r="AF1538" s="225" t="s">
        <v>7358</v>
      </c>
      <c r="AG1538" s="103" t="s">
        <v>7390</v>
      </c>
      <c r="AH1538" s="162">
        <v>0.7</v>
      </c>
      <c r="AI1538" s="162"/>
      <c r="AJ1538" s="162"/>
      <c r="AK1538" s="163"/>
      <c r="AL1538" s="105">
        <f>ROUND(ROUND(P1543*$AD$1451,0)*AH1538,0)</f>
        <v>260</v>
      </c>
      <c r="AM1538" s="16"/>
    </row>
    <row r="1539" spans="1:39" ht="16.75" customHeight="1" x14ac:dyDescent="0.3">
      <c r="A1539" s="99">
        <v>33</v>
      </c>
      <c r="B1539" s="100" t="s">
        <v>6369</v>
      </c>
      <c r="C1539" s="192" t="s">
        <v>16189</v>
      </c>
      <c r="D1539" s="128"/>
      <c r="E1539" s="129"/>
      <c r="F1539" s="129"/>
      <c r="G1539" s="130"/>
      <c r="H1539" s="128"/>
      <c r="I1539" s="129"/>
      <c r="J1539" s="129"/>
      <c r="K1539" s="130"/>
      <c r="L1539" s="2"/>
      <c r="M1539" s="2"/>
      <c r="N1539" s="58"/>
      <c r="O1539" s="81"/>
      <c r="P1539" s="185"/>
      <c r="Q1539" s="2"/>
      <c r="R1539" s="2"/>
      <c r="S1539" s="44"/>
      <c r="T1539" s="45"/>
      <c r="U1539" s="2"/>
      <c r="V1539" s="2"/>
      <c r="W1539" s="2"/>
      <c r="X1539" s="2"/>
      <c r="Y1539" s="145"/>
      <c r="Z1539" s="71"/>
      <c r="AA1539" s="232"/>
      <c r="AB1539" s="72"/>
      <c r="AC1539" s="145"/>
      <c r="AD1539" s="71"/>
      <c r="AE1539" s="308"/>
      <c r="AF1539" s="225" t="s">
        <v>7391</v>
      </c>
      <c r="AG1539" s="103" t="s">
        <v>7390</v>
      </c>
      <c r="AH1539" s="162">
        <v>0.5</v>
      </c>
      <c r="AI1539" s="162"/>
      <c r="AJ1539" s="162"/>
      <c r="AK1539" s="163"/>
      <c r="AL1539" s="105">
        <f>ROUND(ROUND(P1543*$AD$1451,0)*AH1539,0)</f>
        <v>186</v>
      </c>
      <c r="AM1539" s="66"/>
    </row>
    <row r="1540" spans="1:39" ht="16.75" customHeight="1" x14ac:dyDescent="0.3">
      <c r="A1540" s="11">
        <v>33</v>
      </c>
      <c r="B1540" s="14" t="s">
        <v>6368</v>
      </c>
      <c r="C1540" s="10" t="s">
        <v>16188</v>
      </c>
      <c r="D1540" s="128"/>
      <c r="E1540" s="129"/>
      <c r="F1540" s="129"/>
      <c r="G1540" s="130"/>
      <c r="H1540" s="128"/>
      <c r="I1540" s="129"/>
      <c r="J1540" s="129"/>
      <c r="K1540" s="130"/>
      <c r="L1540" s="2"/>
      <c r="M1540" s="2"/>
      <c r="N1540" s="58"/>
      <c r="O1540" s="81"/>
      <c r="P1540" s="185"/>
      <c r="Q1540" s="2"/>
      <c r="R1540" s="2"/>
      <c r="S1540" s="44"/>
      <c r="T1540" s="45"/>
      <c r="U1540" s="2"/>
      <c r="V1540" s="2"/>
      <c r="W1540" s="2"/>
      <c r="X1540" s="2"/>
      <c r="Y1540" s="145"/>
      <c r="Z1540" s="71"/>
      <c r="AA1540" s="232"/>
      <c r="AB1540" s="72"/>
      <c r="AC1540" s="145"/>
      <c r="AD1540" s="71"/>
      <c r="AE1540" s="36"/>
      <c r="AF1540" s="201"/>
      <c r="AG1540" s="55"/>
      <c r="AH1540" s="141"/>
      <c r="AI1540" s="268" t="s">
        <v>7356</v>
      </c>
      <c r="AJ1540" s="53">
        <v>5</v>
      </c>
      <c r="AK1540" s="181" t="s">
        <v>7357</v>
      </c>
      <c r="AL1540" s="98">
        <f>ROUND(P1543*$AD$1451-AJ1540,0)</f>
        <v>367</v>
      </c>
      <c r="AM1540" s="66"/>
    </row>
    <row r="1541" spans="1:39" ht="16.75" customHeight="1" x14ac:dyDescent="0.3">
      <c r="A1541" s="99">
        <v>33</v>
      </c>
      <c r="B1541" s="100" t="s">
        <v>6367</v>
      </c>
      <c r="C1541" s="192" t="s">
        <v>16187</v>
      </c>
      <c r="D1541" s="128"/>
      <c r="E1541" s="129"/>
      <c r="F1541" s="129"/>
      <c r="G1541" s="130"/>
      <c r="H1541" s="128"/>
      <c r="I1541" s="129"/>
      <c r="J1541" s="129"/>
      <c r="K1541" s="130"/>
      <c r="L1541" s="2"/>
      <c r="M1541" s="2"/>
      <c r="N1541" s="58"/>
      <c r="O1541" s="81"/>
      <c r="P1541" s="185"/>
      <c r="Q1541" s="2"/>
      <c r="R1541" s="2"/>
      <c r="S1541" s="44"/>
      <c r="T1541" s="45"/>
      <c r="U1541" s="2"/>
      <c r="V1541" s="2"/>
      <c r="W1541" s="2"/>
      <c r="X1541" s="2"/>
      <c r="Y1541" s="145"/>
      <c r="Z1541" s="71"/>
      <c r="AA1541" s="232"/>
      <c r="AB1541" s="72"/>
      <c r="AC1541" s="145"/>
      <c r="AD1541" s="71"/>
      <c r="AE1541" s="307" t="s">
        <v>12369</v>
      </c>
      <c r="AF1541" s="225" t="s">
        <v>7358</v>
      </c>
      <c r="AG1541" s="103" t="s">
        <v>7390</v>
      </c>
      <c r="AH1541" s="162">
        <v>0.7</v>
      </c>
      <c r="AI1541" s="269"/>
      <c r="AJ1541" s="136"/>
      <c r="AK1541" s="75"/>
      <c r="AL1541" s="105">
        <f>ROUND(ROUND(P1543*$AD$1451,0)*AH1541-AJ1540,0)</f>
        <v>255</v>
      </c>
      <c r="AM1541" s="66"/>
    </row>
    <row r="1542" spans="1:39" ht="16.75" customHeight="1" x14ac:dyDescent="0.3">
      <c r="A1542" s="99">
        <v>33</v>
      </c>
      <c r="B1542" s="100" t="s">
        <v>6366</v>
      </c>
      <c r="C1542" s="192" t="s">
        <v>16186</v>
      </c>
      <c r="D1542" s="128"/>
      <c r="E1542" s="129"/>
      <c r="F1542" s="129"/>
      <c r="G1542" s="130"/>
      <c r="H1542" s="128"/>
      <c r="I1542" s="129"/>
      <c r="J1542" s="129"/>
      <c r="K1542" s="130"/>
      <c r="L1542" s="2"/>
      <c r="M1542" s="2"/>
      <c r="N1542" s="58"/>
      <c r="O1542" s="81"/>
      <c r="P1542" s="185"/>
      <c r="Q1542" s="2"/>
      <c r="R1542" s="2"/>
      <c r="S1542" s="44"/>
      <c r="T1542" s="45"/>
      <c r="U1542" s="2"/>
      <c r="V1542" s="2"/>
      <c r="W1542" s="2"/>
      <c r="X1542" s="2"/>
      <c r="Y1542" s="145"/>
      <c r="Z1542" s="71"/>
      <c r="AA1542" s="232"/>
      <c r="AB1542" s="72"/>
      <c r="AC1542" s="145"/>
      <c r="AD1542" s="71"/>
      <c r="AE1542" s="308"/>
      <c r="AF1542" s="225" t="s">
        <v>7391</v>
      </c>
      <c r="AG1542" s="103" t="s">
        <v>7390</v>
      </c>
      <c r="AH1542" s="162">
        <v>0.5</v>
      </c>
      <c r="AI1542" s="270"/>
      <c r="AJ1542" s="144"/>
      <c r="AK1542" s="150"/>
      <c r="AL1542" s="105">
        <f>ROUND(ROUND(P1543*$AD$1451,0)*AH1542-AJ1540,0)</f>
        <v>181</v>
      </c>
      <c r="AM1542" s="66"/>
    </row>
    <row r="1543" spans="1:39" ht="16.75" customHeight="1" x14ac:dyDescent="0.3">
      <c r="A1543" s="11">
        <v>33</v>
      </c>
      <c r="B1543" s="14" t="s">
        <v>6365</v>
      </c>
      <c r="C1543" s="10" t="s">
        <v>16185</v>
      </c>
      <c r="D1543" s="45"/>
      <c r="E1543" s="2"/>
      <c r="F1543" s="2"/>
      <c r="G1543" s="44"/>
      <c r="H1543" s="45"/>
      <c r="I1543" s="2"/>
      <c r="J1543" s="2"/>
      <c r="K1543" s="44"/>
      <c r="L1543" s="2"/>
      <c r="M1543" s="2"/>
      <c r="N1543" s="58"/>
      <c r="O1543" s="81"/>
      <c r="P1543" s="271">
        <f>'21共同生活援助（日中支援型）'!P823</f>
        <v>532</v>
      </c>
      <c r="Q1543" s="272"/>
      <c r="R1543" s="2" t="s">
        <v>7388</v>
      </c>
      <c r="S1543" s="44"/>
      <c r="T1543" s="281" t="s">
        <v>7380</v>
      </c>
      <c r="U1543" s="282"/>
      <c r="V1543" s="282"/>
      <c r="W1543" s="282"/>
      <c r="X1543" s="36"/>
      <c r="Y1543" s="217"/>
      <c r="Z1543" s="74"/>
      <c r="AA1543" s="232"/>
      <c r="AB1543" s="72"/>
      <c r="AC1543" s="145"/>
      <c r="AD1543" s="71"/>
      <c r="AE1543" s="36"/>
      <c r="AF1543" s="194"/>
      <c r="AG1543" s="7"/>
      <c r="AH1543" s="7"/>
      <c r="AI1543" s="36"/>
      <c r="AJ1543" s="7"/>
      <c r="AK1543" s="37"/>
      <c r="AL1543" s="98">
        <f>ROUND(ROUND(P1543*Y1544,0)*$AD$1451,0)</f>
        <v>347</v>
      </c>
      <c r="AM1543" s="66"/>
    </row>
    <row r="1544" spans="1:39" ht="16.75" customHeight="1" x14ac:dyDescent="0.3">
      <c r="A1544" s="99">
        <v>33</v>
      </c>
      <c r="B1544" s="100" t="s">
        <v>6364</v>
      </c>
      <c r="C1544" s="192" t="s">
        <v>16184</v>
      </c>
      <c r="D1544" s="45"/>
      <c r="E1544" s="2"/>
      <c r="F1544" s="2"/>
      <c r="G1544" s="44"/>
      <c r="H1544" s="45"/>
      <c r="I1544" s="2"/>
      <c r="J1544" s="2"/>
      <c r="K1544" s="44"/>
      <c r="L1544" s="2"/>
      <c r="M1544" s="2"/>
      <c r="N1544" s="58"/>
      <c r="O1544" s="81"/>
      <c r="P1544" s="72"/>
      <c r="Q1544" s="145"/>
      <c r="R1544" s="2"/>
      <c r="S1544" s="44"/>
      <c r="T1544" s="284"/>
      <c r="U1544" s="285"/>
      <c r="V1544" s="285"/>
      <c r="W1544" s="285"/>
      <c r="X1544" s="136" t="s">
        <v>7404</v>
      </c>
      <c r="Y1544" s="273">
        <v>0.93</v>
      </c>
      <c r="Z1544" s="274"/>
      <c r="AA1544" s="233"/>
      <c r="AB1544" s="156"/>
      <c r="AC1544" s="155"/>
      <c r="AD1544" s="157"/>
      <c r="AE1544" s="307" t="s">
        <v>12369</v>
      </c>
      <c r="AF1544" s="225" t="s">
        <v>7358</v>
      </c>
      <c r="AG1544" s="103" t="s">
        <v>7390</v>
      </c>
      <c r="AH1544" s="162">
        <v>0.7</v>
      </c>
      <c r="AI1544" s="162"/>
      <c r="AJ1544" s="162"/>
      <c r="AK1544" s="163"/>
      <c r="AL1544" s="105">
        <f>ROUND(ROUND(ROUND(P1543*Y1544,0)*$AD$1451,0)*AH1544,0)</f>
        <v>243</v>
      </c>
      <c r="AM1544" s="66"/>
    </row>
    <row r="1545" spans="1:39" ht="16.75" customHeight="1" x14ac:dyDescent="0.3">
      <c r="A1545" s="99">
        <v>33</v>
      </c>
      <c r="B1545" s="100" t="s">
        <v>6363</v>
      </c>
      <c r="C1545" s="192" t="s">
        <v>16183</v>
      </c>
      <c r="D1545" s="128"/>
      <c r="E1545" s="129"/>
      <c r="F1545" s="129"/>
      <c r="G1545" s="130"/>
      <c r="H1545" s="128"/>
      <c r="I1545" s="129"/>
      <c r="J1545" s="129"/>
      <c r="K1545" s="130"/>
      <c r="L1545" s="2"/>
      <c r="M1545" s="2"/>
      <c r="N1545" s="58"/>
      <c r="O1545" s="81"/>
      <c r="P1545" s="185"/>
      <c r="Q1545" s="2"/>
      <c r="R1545" s="2"/>
      <c r="S1545" s="44"/>
      <c r="T1545" s="284"/>
      <c r="U1545" s="285"/>
      <c r="V1545" s="285"/>
      <c r="W1545" s="285"/>
      <c r="X1545" s="2"/>
      <c r="Y1545" s="145"/>
      <c r="Z1545" s="71"/>
      <c r="AA1545" s="232"/>
      <c r="AB1545" s="72"/>
      <c r="AC1545" s="145"/>
      <c r="AD1545" s="71"/>
      <c r="AE1545" s="308"/>
      <c r="AF1545" s="225" t="s">
        <v>7391</v>
      </c>
      <c r="AG1545" s="103" t="s">
        <v>7390</v>
      </c>
      <c r="AH1545" s="162">
        <v>0.5</v>
      </c>
      <c r="AI1545" s="162"/>
      <c r="AJ1545" s="162"/>
      <c r="AK1545" s="163"/>
      <c r="AL1545" s="105">
        <f>ROUND(ROUND(ROUND(P1543*Y1544,0)*$AD$1451,0)*AH1545,0)</f>
        <v>174</v>
      </c>
      <c r="AM1545" s="66"/>
    </row>
    <row r="1546" spans="1:39" ht="16.75" customHeight="1" x14ac:dyDescent="0.3">
      <c r="A1546" s="11">
        <v>33</v>
      </c>
      <c r="B1546" s="14" t="s">
        <v>6362</v>
      </c>
      <c r="C1546" s="10" t="s">
        <v>16182</v>
      </c>
      <c r="D1546" s="128"/>
      <c r="E1546" s="129"/>
      <c r="F1546" s="129"/>
      <c r="G1546" s="130"/>
      <c r="H1546" s="128"/>
      <c r="I1546" s="129"/>
      <c r="J1546" s="129"/>
      <c r="K1546" s="130"/>
      <c r="L1546" s="2"/>
      <c r="M1546" s="2"/>
      <c r="N1546" s="58"/>
      <c r="O1546" s="81"/>
      <c r="P1546" s="185"/>
      <c r="Q1546" s="2"/>
      <c r="R1546" s="2"/>
      <c r="S1546" s="44"/>
      <c r="T1546" s="45"/>
      <c r="U1546" s="2"/>
      <c r="V1546" s="2"/>
      <c r="W1546" s="2"/>
      <c r="X1546" s="2"/>
      <c r="Y1546" s="145"/>
      <c r="Z1546" s="71"/>
      <c r="AA1546" s="232"/>
      <c r="AB1546" s="72"/>
      <c r="AC1546" s="145"/>
      <c r="AD1546" s="71"/>
      <c r="AE1546" s="36"/>
      <c r="AF1546" s="201"/>
      <c r="AG1546" s="55"/>
      <c r="AH1546" s="141"/>
      <c r="AI1546" s="268" t="s">
        <v>7356</v>
      </c>
      <c r="AJ1546" s="53">
        <v>5</v>
      </c>
      <c r="AK1546" s="181" t="s">
        <v>7357</v>
      </c>
      <c r="AL1546" s="98">
        <f>ROUND(ROUND(P1543*Y1544,0)*$AD$1451-AJ1546,0)</f>
        <v>342</v>
      </c>
      <c r="AM1546" s="66"/>
    </row>
    <row r="1547" spans="1:39" ht="16.75" customHeight="1" x14ac:dyDescent="0.3">
      <c r="A1547" s="99">
        <v>33</v>
      </c>
      <c r="B1547" s="100" t="s">
        <v>6361</v>
      </c>
      <c r="C1547" s="192" t="s">
        <v>16181</v>
      </c>
      <c r="D1547" s="128"/>
      <c r="E1547" s="129"/>
      <c r="F1547" s="129"/>
      <c r="G1547" s="130"/>
      <c r="H1547" s="128"/>
      <c r="I1547" s="129"/>
      <c r="J1547" s="129"/>
      <c r="K1547" s="130"/>
      <c r="L1547" s="2"/>
      <c r="M1547" s="2"/>
      <c r="N1547" s="58"/>
      <c r="O1547" s="81"/>
      <c r="P1547" s="185"/>
      <c r="Q1547" s="2"/>
      <c r="R1547" s="2"/>
      <c r="S1547" s="44"/>
      <c r="T1547" s="45"/>
      <c r="U1547" s="2"/>
      <c r="V1547" s="2"/>
      <c r="W1547" s="2"/>
      <c r="X1547" s="2"/>
      <c r="Y1547" s="145"/>
      <c r="Z1547" s="71"/>
      <c r="AA1547" s="232"/>
      <c r="AB1547" s="72"/>
      <c r="AC1547" s="145"/>
      <c r="AD1547" s="71"/>
      <c r="AE1547" s="307" t="s">
        <v>12369</v>
      </c>
      <c r="AF1547" s="225" t="s">
        <v>7358</v>
      </c>
      <c r="AG1547" s="103" t="s">
        <v>7390</v>
      </c>
      <c r="AH1547" s="162">
        <v>0.7</v>
      </c>
      <c r="AI1547" s="269"/>
      <c r="AJ1547" s="136"/>
      <c r="AK1547" s="75"/>
      <c r="AL1547" s="105">
        <f>ROUND(ROUND(ROUND(P1543*Y1544,0)*$AD$1451,0)*AH1547-AJ1546,0)</f>
        <v>238</v>
      </c>
      <c r="AM1547" s="66"/>
    </row>
    <row r="1548" spans="1:39" ht="16.75" customHeight="1" x14ac:dyDescent="0.3">
      <c r="A1548" s="99">
        <v>33</v>
      </c>
      <c r="B1548" s="100" t="s">
        <v>6360</v>
      </c>
      <c r="C1548" s="192" t="s">
        <v>16180</v>
      </c>
      <c r="D1548" s="128"/>
      <c r="E1548" s="129"/>
      <c r="F1548" s="129"/>
      <c r="G1548" s="130"/>
      <c r="H1548" s="128"/>
      <c r="I1548" s="129"/>
      <c r="J1548" s="129"/>
      <c r="K1548" s="130"/>
      <c r="L1548" s="2"/>
      <c r="M1548" s="2"/>
      <c r="N1548" s="58"/>
      <c r="O1548" s="81"/>
      <c r="P1548" s="185"/>
      <c r="Q1548" s="2"/>
      <c r="R1548" s="2"/>
      <c r="S1548" s="44"/>
      <c r="T1548" s="43"/>
      <c r="U1548" s="8"/>
      <c r="V1548" s="8"/>
      <c r="W1548" s="8"/>
      <c r="X1548" s="8"/>
      <c r="Y1548" s="180"/>
      <c r="Z1548" s="73"/>
      <c r="AA1548" s="232"/>
      <c r="AB1548" s="72"/>
      <c r="AC1548" s="145"/>
      <c r="AD1548" s="71"/>
      <c r="AE1548" s="308"/>
      <c r="AF1548" s="225" t="s">
        <v>7391</v>
      </c>
      <c r="AG1548" s="103" t="s">
        <v>7390</v>
      </c>
      <c r="AH1548" s="162">
        <v>0.5</v>
      </c>
      <c r="AI1548" s="270"/>
      <c r="AJ1548" s="144"/>
      <c r="AK1548" s="150"/>
      <c r="AL1548" s="105">
        <f>ROUND(ROUND(ROUND(P1543*Y1544,0)*$AD$1451,0)*AH1548-AJ1546,0)</f>
        <v>169</v>
      </c>
      <c r="AM1548" s="66"/>
    </row>
    <row r="1549" spans="1:39" ht="16.75" customHeight="1" x14ac:dyDescent="0.3">
      <c r="A1549" s="11">
        <v>33</v>
      </c>
      <c r="B1549" s="14" t="s">
        <v>6359</v>
      </c>
      <c r="C1549" s="10" t="s">
        <v>16179</v>
      </c>
      <c r="D1549" s="45"/>
      <c r="E1549" s="2"/>
      <c r="F1549" s="2"/>
      <c r="G1549" s="44"/>
      <c r="H1549" s="45"/>
      <c r="I1549" s="2"/>
      <c r="J1549" s="2"/>
      <c r="K1549" s="44"/>
      <c r="L1549" s="2"/>
      <c r="M1549" s="2"/>
      <c r="N1549" s="58"/>
      <c r="O1549" s="81"/>
      <c r="P1549" s="185"/>
      <c r="Q1549" s="2"/>
      <c r="R1549" s="2"/>
      <c r="S1549" s="44"/>
      <c r="T1549" s="281" t="s">
        <v>13491</v>
      </c>
      <c r="U1549" s="282"/>
      <c r="V1549" s="282"/>
      <c r="W1549" s="282"/>
      <c r="X1549" s="2"/>
      <c r="Y1549" s="145"/>
      <c r="Z1549" s="71"/>
      <c r="AA1549" s="232"/>
      <c r="AB1549" s="72"/>
      <c r="AC1549" s="145"/>
      <c r="AD1549" s="71"/>
      <c r="AE1549" s="36"/>
      <c r="AF1549" s="194"/>
      <c r="AG1549" s="7"/>
      <c r="AH1549" s="7"/>
      <c r="AI1549" s="36"/>
      <c r="AJ1549" s="7"/>
      <c r="AK1549" s="37"/>
      <c r="AL1549" s="98">
        <f>ROUND(ROUND(P1543*Y1550,0)*$AD$1451,0)</f>
        <v>354</v>
      </c>
      <c r="AM1549" s="66"/>
    </row>
    <row r="1550" spans="1:39" ht="16.75" customHeight="1" x14ac:dyDescent="0.3">
      <c r="A1550" s="99">
        <v>33</v>
      </c>
      <c r="B1550" s="100" t="s">
        <v>6358</v>
      </c>
      <c r="C1550" s="192" t="s">
        <v>16178</v>
      </c>
      <c r="D1550" s="45"/>
      <c r="E1550" s="2"/>
      <c r="F1550" s="2"/>
      <c r="G1550" s="44"/>
      <c r="H1550" s="45"/>
      <c r="I1550" s="2"/>
      <c r="J1550" s="2"/>
      <c r="K1550" s="44"/>
      <c r="L1550" s="2"/>
      <c r="M1550" s="2"/>
      <c r="N1550" s="58"/>
      <c r="O1550" s="81"/>
      <c r="P1550" s="185"/>
      <c r="Q1550" s="2"/>
      <c r="R1550" s="2"/>
      <c r="S1550" s="44"/>
      <c r="T1550" s="284" t="s">
        <v>7405</v>
      </c>
      <c r="U1550" s="285"/>
      <c r="V1550" s="285"/>
      <c r="W1550" s="285"/>
      <c r="X1550" s="136" t="s">
        <v>7404</v>
      </c>
      <c r="Y1550" s="273">
        <v>0.95</v>
      </c>
      <c r="Z1550" s="274"/>
      <c r="AA1550" s="233"/>
      <c r="AB1550" s="156"/>
      <c r="AC1550" s="155"/>
      <c r="AD1550" s="157"/>
      <c r="AE1550" s="307" t="s">
        <v>12369</v>
      </c>
      <c r="AF1550" s="225" t="s">
        <v>7358</v>
      </c>
      <c r="AG1550" s="103" t="s">
        <v>7390</v>
      </c>
      <c r="AH1550" s="162">
        <v>0.7</v>
      </c>
      <c r="AI1550" s="162"/>
      <c r="AJ1550" s="162"/>
      <c r="AK1550" s="163"/>
      <c r="AL1550" s="105">
        <f>ROUND(ROUND(ROUND(P1543*Y1550,0)*$AD$1451,0)*AH1550,0)</f>
        <v>248</v>
      </c>
      <c r="AM1550" s="66"/>
    </row>
    <row r="1551" spans="1:39" ht="16.75" customHeight="1" x14ac:dyDescent="0.3">
      <c r="A1551" s="99">
        <v>33</v>
      </c>
      <c r="B1551" s="100" t="s">
        <v>6357</v>
      </c>
      <c r="C1551" s="192" t="s">
        <v>16177</v>
      </c>
      <c r="D1551" s="128"/>
      <c r="E1551" s="129"/>
      <c r="F1551" s="129"/>
      <c r="G1551" s="130"/>
      <c r="H1551" s="128"/>
      <c r="I1551" s="129"/>
      <c r="J1551" s="129"/>
      <c r="K1551" s="130"/>
      <c r="L1551" s="2"/>
      <c r="M1551" s="2"/>
      <c r="N1551" s="58"/>
      <c r="O1551" s="81"/>
      <c r="P1551" s="185"/>
      <c r="Q1551" s="2"/>
      <c r="R1551" s="2"/>
      <c r="S1551" s="44"/>
      <c r="T1551" s="284"/>
      <c r="U1551" s="285"/>
      <c r="V1551" s="285"/>
      <c r="W1551" s="285"/>
      <c r="X1551" s="2"/>
      <c r="Y1551" s="145"/>
      <c r="Z1551" s="71"/>
      <c r="AA1551" s="232"/>
      <c r="AB1551" s="72"/>
      <c r="AC1551" s="145"/>
      <c r="AD1551" s="71"/>
      <c r="AE1551" s="308"/>
      <c r="AF1551" s="225" t="s">
        <v>7391</v>
      </c>
      <c r="AG1551" s="103" t="s">
        <v>7390</v>
      </c>
      <c r="AH1551" s="162">
        <v>0.5</v>
      </c>
      <c r="AI1551" s="162"/>
      <c r="AJ1551" s="162"/>
      <c r="AK1551" s="163"/>
      <c r="AL1551" s="105">
        <f>ROUND(ROUND(ROUND(P1543*Y1550,0)*$AD$1451,0)*AH1551,0)</f>
        <v>177</v>
      </c>
      <c r="AM1551" s="66"/>
    </row>
    <row r="1552" spans="1:39" ht="16.75" customHeight="1" x14ac:dyDescent="0.3">
      <c r="A1552" s="11">
        <v>33</v>
      </c>
      <c r="B1552" s="14" t="s">
        <v>6356</v>
      </c>
      <c r="C1552" s="10" t="s">
        <v>16176</v>
      </c>
      <c r="D1552" s="128"/>
      <c r="E1552" s="129"/>
      <c r="F1552" s="129"/>
      <c r="G1552" s="130"/>
      <c r="H1552" s="128"/>
      <c r="I1552" s="129"/>
      <c r="J1552" s="129"/>
      <c r="K1552" s="130"/>
      <c r="L1552" s="2"/>
      <c r="M1552" s="2"/>
      <c r="N1552" s="58"/>
      <c r="O1552" s="81"/>
      <c r="P1552" s="185"/>
      <c r="Q1552" s="2"/>
      <c r="R1552" s="2"/>
      <c r="S1552" s="44"/>
      <c r="T1552" s="45"/>
      <c r="U1552" s="2"/>
      <c r="V1552" s="2"/>
      <c r="W1552" s="2"/>
      <c r="X1552" s="2"/>
      <c r="Y1552" s="145"/>
      <c r="Z1552" s="71"/>
      <c r="AA1552" s="232"/>
      <c r="AB1552" s="72"/>
      <c r="AC1552" s="145"/>
      <c r="AD1552" s="71"/>
      <c r="AE1552" s="36"/>
      <c r="AF1552" s="201"/>
      <c r="AG1552" s="55"/>
      <c r="AH1552" s="141"/>
      <c r="AI1552" s="268" t="s">
        <v>7356</v>
      </c>
      <c r="AJ1552" s="53">
        <v>5</v>
      </c>
      <c r="AK1552" s="181" t="s">
        <v>7357</v>
      </c>
      <c r="AL1552" s="98">
        <f>ROUND(ROUND(P1543*Y1550,0)*$AD$1451-AJ1552,0)</f>
        <v>349</v>
      </c>
      <c r="AM1552" s="66"/>
    </row>
    <row r="1553" spans="1:39" ht="16.75" customHeight="1" x14ac:dyDescent="0.3">
      <c r="A1553" s="99">
        <v>33</v>
      </c>
      <c r="B1553" s="100" t="s">
        <v>6355</v>
      </c>
      <c r="C1553" s="192" t="s">
        <v>16175</v>
      </c>
      <c r="D1553" s="128"/>
      <c r="E1553" s="129"/>
      <c r="F1553" s="129"/>
      <c r="G1553" s="130"/>
      <c r="H1553" s="128"/>
      <c r="I1553" s="129"/>
      <c r="J1553" s="129"/>
      <c r="K1553" s="130"/>
      <c r="L1553" s="2"/>
      <c r="M1553" s="2"/>
      <c r="N1553" s="58"/>
      <c r="O1553" s="81"/>
      <c r="P1553" s="185"/>
      <c r="Q1553" s="2"/>
      <c r="R1553" s="2"/>
      <c r="S1553" s="44"/>
      <c r="T1553" s="45"/>
      <c r="U1553" s="2"/>
      <c r="V1553" s="2"/>
      <c r="W1553" s="2"/>
      <c r="X1553" s="2"/>
      <c r="Y1553" s="145"/>
      <c r="Z1553" s="71"/>
      <c r="AA1553" s="232"/>
      <c r="AB1553" s="72"/>
      <c r="AC1553" s="145"/>
      <c r="AD1553" s="71"/>
      <c r="AE1553" s="307" t="s">
        <v>12369</v>
      </c>
      <c r="AF1553" s="225" t="s">
        <v>7358</v>
      </c>
      <c r="AG1553" s="103" t="s">
        <v>7390</v>
      </c>
      <c r="AH1553" s="162">
        <v>0.7</v>
      </c>
      <c r="AI1553" s="269"/>
      <c r="AJ1553" s="136"/>
      <c r="AK1553" s="75"/>
      <c r="AL1553" s="105">
        <f>ROUND(ROUND(ROUND(P1543*Y1550,0)*$AD$1451,0)*AH1553-AJ1552,0)</f>
        <v>243</v>
      </c>
      <c r="AM1553" s="66"/>
    </row>
    <row r="1554" spans="1:39" ht="16.75" customHeight="1" x14ac:dyDescent="0.3">
      <c r="A1554" s="99">
        <v>33</v>
      </c>
      <c r="B1554" s="100" t="s">
        <v>6354</v>
      </c>
      <c r="C1554" s="192" t="s">
        <v>16174</v>
      </c>
      <c r="D1554" s="128"/>
      <c r="E1554" s="129"/>
      <c r="F1554" s="129"/>
      <c r="G1554" s="130"/>
      <c r="H1554" s="128"/>
      <c r="I1554" s="129"/>
      <c r="J1554" s="129"/>
      <c r="K1554" s="130"/>
      <c r="L1554" s="2"/>
      <c r="M1554" s="2"/>
      <c r="N1554" s="58"/>
      <c r="O1554" s="81"/>
      <c r="P1554" s="185"/>
      <c r="Q1554" s="2"/>
      <c r="R1554" s="2"/>
      <c r="S1554" s="44"/>
      <c r="T1554" s="43"/>
      <c r="U1554" s="8"/>
      <c r="V1554" s="8"/>
      <c r="W1554" s="8"/>
      <c r="X1554" s="8"/>
      <c r="Y1554" s="180"/>
      <c r="Z1554" s="73"/>
      <c r="AA1554" s="232"/>
      <c r="AB1554" s="72"/>
      <c r="AC1554" s="145"/>
      <c r="AD1554" s="71"/>
      <c r="AE1554" s="308"/>
      <c r="AF1554" s="225" t="s">
        <v>7391</v>
      </c>
      <c r="AG1554" s="103" t="s">
        <v>7390</v>
      </c>
      <c r="AH1554" s="162">
        <v>0.5</v>
      </c>
      <c r="AI1554" s="270"/>
      <c r="AJ1554" s="144"/>
      <c r="AK1554" s="150"/>
      <c r="AL1554" s="105">
        <f>ROUND(ROUND(ROUND(P1543*Y1550,0)*$AD$1451,0)*AH1554-AJ1552,0)</f>
        <v>172</v>
      </c>
      <c r="AM1554" s="66"/>
    </row>
    <row r="1555" spans="1:39" ht="16.75" customHeight="1" x14ac:dyDescent="0.3">
      <c r="A1555" s="11">
        <v>33</v>
      </c>
      <c r="B1555" s="14" t="s">
        <v>6353</v>
      </c>
      <c r="C1555" s="10" t="s">
        <v>16173</v>
      </c>
      <c r="D1555" s="45"/>
      <c r="E1555" s="2"/>
      <c r="F1555" s="2"/>
      <c r="G1555" s="44"/>
      <c r="H1555" s="45"/>
      <c r="I1555" s="2"/>
      <c r="J1555" s="2"/>
      <c r="K1555" s="44"/>
      <c r="L1555" s="36"/>
      <c r="M1555" s="36"/>
      <c r="N1555" s="62"/>
      <c r="O1555" s="168"/>
      <c r="P1555" s="167" t="s">
        <v>7461</v>
      </c>
      <c r="Q1555" s="36"/>
      <c r="R1555" s="36"/>
      <c r="S1555" s="50"/>
      <c r="T1555" s="49"/>
      <c r="U1555" s="36"/>
      <c r="V1555" s="36"/>
      <c r="W1555" s="36"/>
      <c r="X1555" s="36"/>
      <c r="Y1555" s="217"/>
      <c r="Z1555" s="50"/>
      <c r="AA1555" s="12"/>
      <c r="AB1555" s="45"/>
      <c r="AC1555" s="2"/>
      <c r="AD1555" s="44"/>
      <c r="AE1555" s="36"/>
      <c r="AF1555" s="53"/>
      <c r="AG1555" s="36"/>
      <c r="AH1555" s="36"/>
      <c r="AI1555" s="36"/>
      <c r="AJ1555" s="36"/>
      <c r="AK1555" s="50"/>
      <c r="AL1555" s="98">
        <f>ROUND(P1561*$AD$1451,0)</f>
        <v>392</v>
      </c>
      <c r="AM1555" s="22" t="s">
        <v>7631</v>
      </c>
    </row>
    <row r="1556" spans="1:39" ht="16.75" customHeight="1" x14ac:dyDescent="0.3">
      <c r="A1556" s="99">
        <v>33</v>
      </c>
      <c r="B1556" s="100" t="s">
        <v>6352</v>
      </c>
      <c r="C1556" s="192" t="s">
        <v>16172</v>
      </c>
      <c r="D1556" s="284"/>
      <c r="E1556" s="285"/>
      <c r="F1556" s="285"/>
      <c r="G1556" s="286"/>
      <c r="H1556" s="284"/>
      <c r="I1556" s="306"/>
      <c r="J1556" s="306"/>
      <c r="K1556" s="289"/>
      <c r="L1556" s="285" t="s">
        <v>12424</v>
      </c>
      <c r="M1556" s="288"/>
      <c r="N1556" s="288"/>
      <c r="O1556" s="289"/>
      <c r="P1556" s="185"/>
      <c r="Q1556" s="2"/>
      <c r="R1556" s="2"/>
      <c r="S1556" s="44"/>
      <c r="T1556" s="45"/>
      <c r="U1556" s="2"/>
      <c r="V1556" s="2"/>
      <c r="W1556" s="2"/>
      <c r="X1556" s="2"/>
      <c r="Y1556" s="145"/>
      <c r="Z1556" s="71"/>
      <c r="AA1556" s="232"/>
      <c r="AB1556" s="72"/>
      <c r="AC1556" s="145"/>
      <c r="AD1556" s="71"/>
      <c r="AE1556" s="307" t="s">
        <v>12369</v>
      </c>
      <c r="AF1556" s="225" t="s">
        <v>7358</v>
      </c>
      <c r="AG1556" s="103" t="s">
        <v>7390</v>
      </c>
      <c r="AH1556" s="162">
        <v>0.7</v>
      </c>
      <c r="AI1556" s="162"/>
      <c r="AJ1556" s="162"/>
      <c r="AK1556" s="163"/>
      <c r="AL1556" s="105">
        <f>ROUND(ROUND(P1561*$AD$1451,0)*AH1556,0)</f>
        <v>274</v>
      </c>
      <c r="AM1556" s="66"/>
    </row>
    <row r="1557" spans="1:39" ht="16.75" customHeight="1" x14ac:dyDescent="0.3">
      <c r="A1557" s="99">
        <v>33</v>
      </c>
      <c r="B1557" s="100" t="s">
        <v>6351</v>
      </c>
      <c r="C1557" s="192" t="s">
        <v>16171</v>
      </c>
      <c r="D1557" s="284"/>
      <c r="E1557" s="285"/>
      <c r="F1557" s="285"/>
      <c r="G1557" s="286"/>
      <c r="H1557" s="290"/>
      <c r="I1557" s="306"/>
      <c r="J1557" s="306"/>
      <c r="K1557" s="289"/>
      <c r="L1557" s="285"/>
      <c r="M1557" s="288"/>
      <c r="N1557" s="288"/>
      <c r="O1557" s="289"/>
      <c r="P1557" s="185"/>
      <c r="Q1557" s="2"/>
      <c r="R1557" s="2"/>
      <c r="S1557" s="44"/>
      <c r="T1557" s="45"/>
      <c r="U1557" s="2"/>
      <c r="V1557" s="2"/>
      <c r="W1557" s="2"/>
      <c r="X1557" s="2"/>
      <c r="Y1557" s="145"/>
      <c r="Z1557" s="71"/>
      <c r="AA1557" s="232"/>
      <c r="AB1557" s="72"/>
      <c r="AC1557" s="145"/>
      <c r="AD1557" s="71"/>
      <c r="AE1557" s="308"/>
      <c r="AF1557" s="225" t="s">
        <v>7391</v>
      </c>
      <c r="AG1557" s="103" t="s">
        <v>7390</v>
      </c>
      <c r="AH1557" s="162">
        <v>0.5</v>
      </c>
      <c r="AI1557" s="162"/>
      <c r="AJ1557" s="162"/>
      <c r="AK1557" s="163"/>
      <c r="AL1557" s="105">
        <f>ROUND(ROUND(P1561*$AD$1451,0)*AH1557,0)</f>
        <v>196</v>
      </c>
      <c r="AM1557" s="66"/>
    </row>
    <row r="1558" spans="1:39" ht="16.75" customHeight="1" x14ac:dyDescent="0.3">
      <c r="A1558" s="11">
        <v>33</v>
      </c>
      <c r="B1558" s="14" t="s">
        <v>6350</v>
      </c>
      <c r="C1558" s="10" t="s">
        <v>16170</v>
      </c>
      <c r="D1558" s="284"/>
      <c r="E1558" s="285"/>
      <c r="F1558" s="285"/>
      <c r="G1558" s="286"/>
      <c r="H1558" s="290"/>
      <c r="I1558" s="306"/>
      <c r="J1558" s="306"/>
      <c r="K1558" s="289"/>
      <c r="L1558" s="285"/>
      <c r="M1558" s="288"/>
      <c r="N1558" s="288"/>
      <c r="O1558" s="289"/>
      <c r="P1558" s="185"/>
      <c r="Q1558" s="2"/>
      <c r="R1558" s="2"/>
      <c r="S1558" s="44"/>
      <c r="T1558" s="45"/>
      <c r="U1558" s="2"/>
      <c r="V1558" s="2"/>
      <c r="W1558" s="2"/>
      <c r="X1558" s="2"/>
      <c r="Y1558" s="145"/>
      <c r="Z1558" s="71"/>
      <c r="AA1558" s="232"/>
      <c r="AB1558" s="72"/>
      <c r="AC1558" s="145"/>
      <c r="AD1558" s="71"/>
      <c r="AE1558" s="36"/>
      <c r="AF1558" s="201"/>
      <c r="AG1558" s="55"/>
      <c r="AH1558" s="141"/>
      <c r="AI1558" s="268" t="s">
        <v>7356</v>
      </c>
      <c r="AJ1558" s="53">
        <v>5</v>
      </c>
      <c r="AK1558" s="181" t="s">
        <v>7357</v>
      </c>
      <c r="AL1558" s="98">
        <f>ROUND(P1561*$AD$1451-AJ1558,0)</f>
        <v>387</v>
      </c>
      <c r="AM1558" s="66"/>
    </row>
    <row r="1559" spans="1:39" ht="16.75" customHeight="1" x14ac:dyDescent="0.3">
      <c r="A1559" s="99">
        <v>33</v>
      </c>
      <c r="B1559" s="100" t="s">
        <v>6349</v>
      </c>
      <c r="C1559" s="192" t="s">
        <v>16169</v>
      </c>
      <c r="D1559" s="284"/>
      <c r="E1559" s="285"/>
      <c r="F1559" s="285"/>
      <c r="G1559" s="286"/>
      <c r="H1559" s="128"/>
      <c r="I1559" s="129"/>
      <c r="J1559" s="129"/>
      <c r="K1559" s="130"/>
      <c r="L1559" s="285"/>
      <c r="M1559" s="288"/>
      <c r="N1559" s="288"/>
      <c r="O1559" s="289"/>
      <c r="P1559" s="185"/>
      <c r="Q1559" s="2"/>
      <c r="R1559" s="2"/>
      <c r="S1559" s="44"/>
      <c r="T1559" s="45"/>
      <c r="U1559" s="2"/>
      <c r="V1559" s="2"/>
      <c r="W1559" s="2"/>
      <c r="X1559" s="2"/>
      <c r="Y1559" s="145"/>
      <c r="Z1559" s="71"/>
      <c r="AA1559" s="232"/>
      <c r="AB1559" s="72"/>
      <c r="AC1559" s="145"/>
      <c r="AD1559" s="71"/>
      <c r="AE1559" s="307" t="s">
        <v>12369</v>
      </c>
      <c r="AF1559" s="225" t="s">
        <v>7358</v>
      </c>
      <c r="AG1559" s="103" t="s">
        <v>7390</v>
      </c>
      <c r="AH1559" s="162">
        <v>0.7</v>
      </c>
      <c r="AI1559" s="269"/>
      <c r="AJ1559" s="136"/>
      <c r="AK1559" s="75"/>
      <c r="AL1559" s="105">
        <f>ROUND(ROUND(P1561*$AD$1451,0)*AH1559-AJ1558,0)</f>
        <v>269</v>
      </c>
      <c r="AM1559" s="66"/>
    </row>
    <row r="1560" spans="1:39" ht="16.75" customHeight="1" x14ac:dyDescent="0.3">
      <c r="A1560" s="99">
        <v>33</v>
      </c>
      <c r="B1560" s="100" t="s">
        <v>6348</v>
      </c>
      <c r="C1560" s="192" t="s">
        <v>16168</v>
      </c>
      <c r="D1560" s="284"/>
      <c r="E1560" s="285"/>
      <c r="F1560" s="285"/>
      <c r="G1560" s="286"/>
      <c r="H1560" s="128"/>
      <c r="I1560" s="129"/>
      <c r="J1560" s="129"/>
      <c r="K1560" s="130"/>
      <c r="L1560" s="285"/>
      <c r="M1560" s="288"/>
      <c r="N1560" s="288"/>
      <c r="O1560" s="289"/>
      <c r="P1560" s="185"/>
      <c r="Q1560" s="2"/>
      <c r="R1560" s="2"/>
      <c r="S1560" s="44"/>
      <c r="T1560" s="45"/>
      <c r="U1560" s="2"/>
      <c r="V1560" s="2"/>
      <c r="W1560" s="2"/>
      <c r="X1560" s="2"/>
      <c r="Y1560" s="145"/>
      <c r="Z1560" s="71"/>
      <c r="AA1560" s="232"/>
      <c r="AB1560" s="72"/>
      <c r="AC1560" s="145"/>
      <c r="AD1560" s="71"/>
      <c r="AE1560" s="308"/>
      <c r="AF1560" s="225" t="s">
        <v>7391</v>
      </c>
      <c r="AG1560" s="103" t="s">
        <v>7390</v>
      </c>
      <c r="AH1560" s="162">
        <v>0.5</v>
      </c>
      <c r="AI1560" s="270"/>
      <c r="AJ1560" s="144"/>
      <c r="AK1560" s="150"/>
      <c r="AL1560" s="105">
        <f>ROUND(ROUND(P1561*$AD$1451,0)*AH1560-AJ1558,0)</f>
        <v>191</v>
      </c>
      <c r="AM1560" s="66"/>
    </row>
    <row r="1561" spans="1:39" ht="16.75" customHeight="1" x14ac:dyDescent="0.3">
      <c r="A1561" s="11">
        <v>33</v>
      </c>
      <c r="B1561" s="14" t="s">
        <v>6347</v>
      </c>
      <c r="C1561" s="10" t="s">
        <v>16167</v>
      </c>
      <c r="D1561" s="284"/>
      <c r="E1561" s="285"/>
      <c r="F1561" s="285"/>
      <c r="G1561" s="286"/>
      <c r="H1561" s="128"/>
      <c r="I1561" s="129"/>
      <c r="J1561" s="129"/>
      <c r="K1561" s="130"/>
      <c r="L1561" s="288"/>
      <c r="M1561" s="288"/>
      <c r="N1561" s="288"/>
      <c r="O1561" s="289"/>
      <c r="P1561" s="271">
        <f>'21共同生活援助（日中支援型）'!P841</f>
        <v>560</v>
      </c>
      <c r="Q1561" s="272"/>
      <c r="R1561" s="2" t="s">
        <v>7388</v>
      </c>
      <c r="S1561" s="44"/>
      <c r="T1561" s="281" t="s">
        <v>7380</v>
      </c>
      <c r="U1561" s="282"/>
      <c r="V1561" s="282"/>
      <c r="W1561" s="282"/>
      <c r="X1561" s="36"/>
      <c r="Y1561" s="217"/>
      <c r="Z1561" s="74"/>
      <c r="AA1561" s="232"/>
      <c r="AB1561" s="72"/>
      <c r="AC1561" s="145"/>
      <c r="AD1561" s="71"/>
      <c r="AE1561" s="36"/>
      <c r="AF1561" s="135"/>
      <c r="AG1561" s="7"/>
      <c r="AH1561" s="7"/>
      <c r="AI1561" s="36"/>
      <c r="AJ1561" s="7"/>
      <c r="AK1561" s="37"/>
      <c r="AL1561" s="98">
        <f>ROUND(ROUND(P1561*Y1562,0)*$AD$1451,0)</f>
        <v>365</v>
      </c>
      <c r="AM1561" s="66"/>
    </row>
    <row r="1562" spans="1:39" ht="16.75" customHeight="1" x14ac:dyDescent="0.3">
      <c r="A1562" s="99">
        <v>33</v>
      </c>
      <c r="B1562" s="100" t="s">
        <v>6346</v>
      </c>
      <c r="C1562" s="192" t="s">
        <v>16166</v>
      </c>
      <c r="D1562" s="284"/>
      <c r="E1562" s="285"/>
      <c r="F1562" s="285"/>
      <c r="G1562" s="286"/>
      <c r="H1562" s="128"/>
      <c r="I1562" s="129"/>
      <c r="J1562" s="129"/>
      <c r="K1562" s="130"/>
      <c r="L1562" s="2"/>
      <c r="M1562" s="2"/>
      <c r="N1562" s="58"/>
      <c r="O1562" s="81"/>
      <c r="P1562" s="72"/>
      <c r="Q1562" s="145"/>
      <c r="R1562" s="2"/>
      <c r="S1562" s="44"/>
      <c r="T1562" s="284"/>
      <c r="U1562" s="285"/>
      <c r="V1562" s="285"/>
      <c r="W1562" s="285"/>
      <c r="X1562" s="136" t="s">
        <v>12151</v>
      </c>
      <c r="Y1562" s="273">
        <v>0.93</v>
      </c>
      <c r="Z1562" s="274"/>
      <c r="AA1562" s="233"/>
      <c r="AB1562" s="156"/>
      <c r="AC1562" s="155"/>
      <c r="AD1562" s="157"/>
      <c r="AE1562" s="307" t="s">
        <v>16165</v>
      </c>
      <c r="AF1562" s="225" t="s">
        <v>12149</v>
      </c>
      <c r="AG1562" s="103" t="s">
        <v>12148</v>
      </c>
      <c r="AH1562" s="162">
        <v>0.7</v>
      </c>
      <c r="AI1562" s="162"/>
      <c r="AJ1562" s="162"/>
      <c r="AK1562" s="163"/>
      <c r="AL1562" s="105">
        <f>ROUND(ROUND(ROUND(P1561*Y1562,0)*$AD$1451,0)*AH1562,0)</f>
        <v>256</v>
      </c>
      <c r="AM1562" s="66"/>
    </row>
    <row r="1563" spans="1:39" ht="16.75" customHeight="1" x14ac:dyDescent="0.3">
      <c r="A1563" s="99">
        <v>33</v>
      </c>
      <c r="B1563" s="100" t="s">
        <v>6345</v>
      </c>
      <c r="C1563" s="192" t="s">
        <v>16164</v>
      </c>
      <c r="D1563" s="128"/>
      <c r="E1563" s="129"/>
      <c r="F1563" s="129"/>
      <c r="G1563" s="130"/>
      <c r="H1563" s="128"/>
      <c r="I1563" s="129"/>
      <c r="J1563" s="129"/>
      <c r="K1563" s="130"/>
      <c r="L1563" s="2"/>
      <c r="M1563" s="2"/>
      <c r="N1563" s="58"/>
      <c r="O1563" s="81"/>
      <c r="P1563" s="185"/>
      <c r="Q1563" s="2"/>
      <c r="R1563" s="2"/>
      <c r="S1563" s="44"/>
      <c r="T1563" s="284"/>
      <c r="U1563" s="285"/>
      <c r="V1563" s="285"/>
      <c r="W1563" s="285"/>
      <c r="X1563" s="2"/>
      <c r="Y1563" s="145"/>
      <c r="Z1563" s="71"/>
      <c r="AA1563" s="232"/>
      <c r="AB1563" s="72"/>
      <c r="AC1563" s="145"/>
      <c r="AD1563" s="71"/>
      <c r="AE1563" s="308"/>
      <c r="AF1563" s="225" t="s">
        <v>16163</v>
      </c>
      <c r="AG1563" s="103" t="s">
        <v>12148</v>
      </c>
      <c r="AH1563" s="162">
        <v>0.5</v>
      </c>
      <c r="AI1563" s="162"/>
      <c r="AJ1563" s="162"/>
      <c r="AK1563" s="163"/>
      <c r="AL1563" s="105">
        <f>ROUND(ROUND(ROUND(P1561*Y1562,0)*$AD$1451,0)*AH1563,0)</f>
        <v>183</v>
      </c>
      <c r="AM1563" s="66"/>
    </row>
    <row r="1564" spans="1:39" ht="16.75" customHeight="1" x14ac:dyDescent="0.3">
      <c r="A1564" s="11">
        <v>33</v>
      </c>
      <c r="B1564" s="14" t="s">
        <v>6344</v>
      </c>
      <c r="C1564" s="10" t="s">
        <v>16162</v>
      </c>
      <c r="D1564" s="128"/>
      <c r="E1564" s="129"/>
      <c r="F1564" s="129"/>
      <c r="G1564" s="130"/>
      <c r="H1564" s="128"/>
      <c r="I1564" s="129"/>
      <c r="J1564" s="129"/>
      <c r="K1564" s="130"/>
      <c r="L1564" s="2"/>
      <c r="M1564" s="2"/>
      <c r="N1564" s="58"/>
      <c r="O1564" s="81"/>
      <c r="P1564" s="185"/>
      <c r="Q1564" s="2"/>
      <c r="R1564" s="2"/>
      <c r="S1564" s="44"/>
      <c r="T1564" s="45"/>
      <c r="U1564" s="2"/>
      <c r="V1564" s="2"/>
      <c r="W1564" s="2"/>
      <c r="X1564" s="2"/>
      <c r="Y1564" s="145"/>
      <c r="Z1564" s="71"/>
      <c r="AA1564" s="232"/>
      <c r="AB1564" s="72"/>
      <c r="AC1564" s="145"/>
      <c r="AD1564" s="71"/>
      <c r="AE1564" s="36"/>
      <c r="AF1564" s="201"/>
      <c r="AG1564" s="55"/>
      <c r="AH1564" s="141"/>
      <c r="AI1564" s="268" t="s">
        <v>7356</v>
      </c>
      <c r="AJ1564" s="53">
        <v>5</v>
      </c>
      <c r="AK1564" s="181" t="s">
        <v>7357</v>
      </c>
      <c r="AL1564" s="98">
        <f>ROUND(ROUND(P1561*Y1562,0)*$AD$1451-AJ1564,0)</f>
        <v>360</v>
      </c>
      <c r="AM1564" s="66"/>
    </row>
    <row r="1565" spans="1:39" ht="16.75" customHeight="1" x14ac:dyDescent="0.3">
      <c r="A1565" s="99">
        <v>33</v>
      </c>
      <c r="B1565" s="100" t="s">
        <v>6343</v>
      </c>
      <c r="C1565" s="192" t="s">
        <v>16161</v>
      </c>
      <c r="D1565" s="128"/>
      <c r="E1565" s="129"/>
      <c r="F1565" s="129"/>
      <c r="G1565" s="130"/>
      <c r="H1565" s="128"/>
      <c r="I1565" s="129"/>
      <c r="J1565" s="129"/>
      <c r="K1565" s="130"/>
      <c r="L1565" s="2"/>
      <c r="M1565" s="2"/>
      <c r="N1565" s="58"/>
      <c r="O1565" s="81"/>
      <c r="P1565" s="185"/>
      <c r="Q1565" s="2"/>
      <c r="R1565" s="2"/>
      <c r="S1565" s="44"/>
      <c r="T1565" s="45"/>
      <c r="U1565" s="2"/>
      <c r="V1565" s="2"/>
      <c r="W1565" s="2"/>
      <c r="X1565" s="2"/>
      <c r="Y1565" s="145"/>
      <c r="Z1565" s="71"/>
      <c r="AA1565" s="232"/>
      <c r="AB1565" s="72"/>
      <c r="AC1565" s="145"/>
      <c r="AD1565" s="71"/>
      <c r="AE1565" s="307" t="s">
        <v>12369</v>
      </c>
      <c r="AF1565" s="225" t="s">
        <v>7358</v>
      </c>
      <c r="AG1565" s="103" t="s">
        <v>7390</v>
      </c>
      <c r="AH1565" s="162">
        <v>0.7</v>
      </c>
      <c r="AI1565" s="269"/>
      <c r="AJ1565" s="136"/>
      <c r="AK1565" s="75"/>
      <c r="AL1565" s="105">
        <f>ROUND(ROUND(ROUND(P1561*Y1562,0)*$AD$1451,0)*AH1565-AJ1564,0)</f>
        <v>251</v>
      </c>
      <c r="AM1565" s="66"/>
    </row>
    <row r="1566" spans="1:39" ht="16.75" customHeight="1" x14ac:dyDescent="0.3">
      <c r="A1566" s="99">
        <v>33</v>
      </c>
      <c r="B1566" s="100" t="s">
        <v>6342</v>
      </c>
      <c r="C1566" s="192" t="s">
        <v>16160</v>
      </c>
      <c r="D1566" s="128"/>
      <c r="E1566" s="129"/>
      <c r="F1566" s="129"/>
      <c r="G1566" s="130"/>
      <c r="H1566" s="128"/>
      <c r="I1566" s="129"/>
      <c r="J1566" s="129"/>
      <c r="K1566" s="130"/>
      <c r="L1566" s="2"/>
      <c r="M1566" s="2"/>
      <c r="N1566" s="58"/>
      <c r="O1566" s="81"/>
      <c r="P1566" s="185"/>
      <c r="Q1566" s="2"/>
      <c r="R1566" s="2"/>
      <c r="S1566" s="44"/>
      <c r="T1566" s="43"/>
      <c r="U1566" s="8"/>
      <c r="V1566" s="8"/>
      <c r="W1566" s="8"/>
      <c r="X1566" s="8"/>
      <c r="Y1566" s="180"/>
      <c r="Z1566" s="73"/>
      <c r="AA1566" s="232"/>
      <c r="AB1566" s="72"/>
      <c r="AC1566" s="145"/>
      <c r="AD1566" s="71"/>
      <c r="AE1566" s="308"/>
      <c r="AF1566" s="225" t="s">
        <v>7391</v>
      </c>
      <c r="AG1566" s="103" t="s">
        <v>7390</v>
      </c>
      <c r="AH1566" s="162">
        <v>0.5</v>
      </c>
      <c r="AI1566" s="270"/>
      <c r="AJ1566" s="144"/>
      <c r="AK1566" s="150"/>
      <c r="AL1566" s="105">
        <f>ROUND(ROUND(ROUND(P1561*Y1562,0)*$AD$1451,0)*AH1566-AJ1564,0)</f>
        <v>178</v>
      </c>
      <c r="AM1566" s="66"/>
    </row>
    <row r="1567" spans="1:39" ht="16.75" customHeight="1" x14ac:dyDescent="0.3">
      <c r="A1567" s="11">
        <v>33</v>
      </c>
      <c r="B1567" s="14" t="s">
        <v>6341</v>
      </c>
      <c r="C1567" s="10" t="s">
        <v>16159</v>
      </c>
      <c r="D1567" s="45"/>
      <c r="E1567" s="2"/>
      <c r="F1567" s="2"/>
      <c r="G1567" s="44"/>
      <c r="H1567" s="45"/>
      <c r="I1567" s="2"/>
      <c r="J1567" s="2"/>
      <c r="K1567" s="44"/>
      <c r="L1567" s="2"/>
      <c r="M1567" s="2"/>
      <c r="N1567" s="58"/>
      <c r="O1567" s="81"/>
      <c r="P1567" s="185"/>
      <c r="Q1567" s="2"/>
      <c r="R1567" s="2"/>
      <c r="S1567" s="44"/>
      <c r="T1567" s="281" t="s">
        <v>13491</v>
      </c>
      <c r="U1567" s="282"/>
      <c r="V1567" s="282"/>
      <c r="W1567" s="282"/>
      <c r="X1567" s="2"/>
      <c r="Y1567" s="145"/>
      <c r="Z1567" s="71"/>
      <c r="AA1567" s="232"/>
      <c r="AB1567" s="72"/>
      <c r="AC1567" s="145"/>
      <c r="AD1567" s="71"/>
      <c r="AE1567" s="36"/>
      <c r="AF1567" s="194"/>
      <c r="AG1567" s="7"/>
      <c r="AH1567" s="7"/>
      <c r="AI1567" s="36"/>
      <c r="AJ1567" s="7"/>
      <c r="AK1567" s="37"/>
      <c r="AL1567" s="98">
        <f>ROUND(ROUND(P1561*Y1568,0)*$AD$1451,0)</f>
        <v>372</v>
      </c>
      <c r="AM1567" s="66"/>
    </row>
    <row r="1568" spans="1:39" ht="16.75" customHeight="1" x14ac:dyDescent="0.3">
      <c r="A1568" s="99">
        <v>33</v>
      </c>
      <c r="B1568" s="100" t="s">
        <v>6340</v>
      </c>
      <c r="C1568" s="192" t="s">
        <v>16158</v>
      </c>
      <c r="D1568" s="45"/>
      <c r="E1568" s="2"/>
      <c r="F1568" s="2"/>
      <c r="G1568" s="44"/>
      <c r="H1568" s="45"/>
      <c r="I1568" s="2"/>
      <c r="J1568" s="2"/>
      <c r="K1568" s="44"/>
      <c r="L1568" s="2"/>
      <c r="M1568" s="2"/>
      <c r="N1568" s="58"/>
      <c r="O1568" s="81"/>
      <c r="P1568" s="185"/>
      <c r="Q1568" s="2"/>
      <c r="R1568" s="2"/>
      <c r="S1568" s="44"/>
      <c r="T1568" s="284" t="s">
        <v>7405</v>
      </c>
      <c r="U1568" s="285"/>
      <c r="V1568" s="285"/>
      <c r="W1568" s="285"/>
      <c r="X1568" s="136" t="s">
        <v>7404</v>
      </c>
      <c r="Y1568" s="273">
        <v>0.95</v>
      </c>
      <c r="Z1568" s="274"/>
      <c r="AA1568" s="233"/>
      <c r="AB1568" s="156"/>
      <c r="AC1568" s="155"/>
      <c r="AD1568" s="157"/>
      <c r="AE1568" s="307" t="s">
        <v>12369</v>
      </c>
      <c r="AF1568" s="225" t="s">
        <v>7358</v>
      </c>
      <c r="AG1568" s="103" t="s">
        <v>7390</v>
      </c>
      <c r="AH1568" s="162">
        <v>0.7</v>
      </c>
      <c r="AI1568" s="162"/>
      <c r="AJ1568" s="162"/>
      <c r="AK1568" s="163"/>
      <c r="AL1568" s="105">
        <f>ROUND(ROUND(ROUND(P1561*Y1568,0)*$AD$1451,0)*AH1568,0)</f>
        <v>260</v>
      </c>
      <c r="AM1568" s="66"/>
    </row>
    <row r="1569" spans="1:39" ht="16.75" customHeight="1" x14ac:dyDescent="0.3">
      <c r="A1569" s="99">
        <v>33</v>
      </c>
      <c r="B1569" s="100" t="s">
        <v>6339</v>
      </c>
      <c r="C1569" s="192" t="s">
        <v>16157</v>
      </c>
      <c r="D1569" s="128"/>
      <c r="E1569" s="129"/>
      <c r="F1569" s="129"/>
      <c r="G1569" s="130"/>
      <c r="H1569" s="128"/>
      <c r="I1569" s="129"/>
      <c r="J1569" s="129"/>
      <c r="K1569" s="130"/>
      <c r="L1569" s="2"/>
      <c r="M1569" s="2"/>
      <c r="N1569" s="58"/>
      <c r="O1569" s="81"/>
      <c r="P1569" s="185"/>
      <c r="Q1569" s="2"/>
      <c r="R1569" s="2"/>
      <c r="S1569" s="44"/>
      <c r="T1569" s="284"/>
      <c r="U1569" s="285"/>
      <c r="V1569" s="285"/>
      <c r="W1569" s="285"/>
      <c r="X1569" s="2"/>
      <c r="Y1569" s="145"/>
      <c r="Z1569" s="71"/>
      <c r="AA1569" s="232"/>
      <c r="AB1569" s="72"/>
      <c r="AC1569" s="145"/>
      <c r="AD1569" s="71"/>
      <c r="AE1569" s="308"/>
      <c r="AF1569" s="225" t="s">
        <v>7391</v>
      </c>
      <c r="AG1569" s="103" t="s">
        <v>7390</v>
      </c>
      <c r="AH1569" s="162">
        <v>0.5</v>
      </c>
      <c r="AI1569" s="162"/>
      <c r="AJ1569" s="162"/>
      <c r="AK1569" s="163"/>
      <c r="AL1569" s="105">
        <f>ROUND(ROUND(ROUND(P1561*Y1568,0)*$AD$1451,0)*AH1569,0)</f>
        <v>186</v>
      </c>
      <c r="AM1569" s="66"/>
    </row>
    <row r="1570" spans="1:39" ht="16.75" customHeight="1" x14ac:dyDescent="0.3">
      <c r="A1570" s="11">
        <v>33</v>
      </c>
      <c r="B1570" s="14" t="s">
        <v>6338</v>
      </c>
      <c r="C1570" s="10" t="s">
        <v>16156</v>
      </c>
      <c r="D1570" s="128"/>
      <c r="E1570" s="129"/>
      <c r="F1570" s="129"/>
      <c r="G1570" s="130"/>
      <c r="H1570" s="128"/>
      <c r="I1570" s="129"/>
      <c r="J1570" s="129"/>
      <c r="K1570" s="130"/>
      <c r="L1570" s="2"/>
      <c r="M1570" s="2"/>
      <c r="N1570" s="58"/>
      <c r="O1570" s="81"/>
      <c r="P1570" s="185"/>
      <c r="Q1570" s="2"/>
      <c r="R1570" s="2"/>
      <c r="S1570" s="44"/>
      <c r="T1570" s="45"/>
      <c r="U1570" s="2"/>
      <c r="V1570" s="2"/>
      <c r="W1570" s="2"/>
      <c r="X1570" s="2"/>
      <c r="Y1570" s="145"/>
      <c r="Z1570" s="71"/>
      <c r="AA1570" s="232"/>
      <c r="AB1570" s="72"/>
      <c r="AC1570" s="145"/>
      <c r="AD1570" s="71"/>
      <c r="AE1570" s="36"/>
      <c r="AF1570" s="201"/>
      <c r="AG1570" s="55"/>
      <c r="AH1570" s="141"/>
      <c r="AI1570" s="268" t="s">
        <v>7356</v>
      </c>
      <c r="AJ1570" s="53">
        <v>5</v>
      </c>
      <c r="AK1570" s="181" t="s">
        <v>7357</v>
      </c>
      <c r="AL1570" s="98">
        <f>ROUND(ROUND(P1561*Y1568,0)*$AD$1451-AJ1570,0)</f>
        <v>367</v>
      </c>
      <c r="AM1570" s="66"/>
    </row>
    <row r="1571" spans="1:39" ht="16.75" customHeight="1" x14ac:dyDescent="0.3">
      <c r="A1571" s="99">
        <v>33</v>
      </c>
      <c r="B1571" s="100" t="s">
        <v>6337</v>
      </c>
      <c r="C1571" s="192" t="s">
        <v>16155</v>
      </c>
      <c r="D1571" s="128"/>
      <c r="E1571" s="129"/>
      <c r="F1571" s="129"/>
      <c r="G1571" s="130"/>
      <c r="H1571" s="128"/>
      <c r="I1571" s="129"/>
      <c r="J1571" s="129"/>
      <c r="K1571" s="130"/>
      <c r="L1571" s="2"/>
      <c r="M1571" s="2"/>
      <c r="N1571" s="58"/>
      <c r="O1571" s="81"/>
      <c r="P1571" s="185"/>
      <c r="Q1571" s="2"/>
      <c r="R1571" s="2"/>
      <c r="S1571" s="44"/>
      <c r="T1571" s="45"/>
      <c r="U1571" s="2"/>
      <c r="V1571" s="2"/>
      <c r="W1571" s="2"/>
      <c r="X1571" s="2"/>
      <c r="Y1571" s="145"/>
      <c r="Z1571" s="71"/>
      <c r="AA1571" s="232"/>
      <c r="AB1571" s="72"/>
      <c r="AC1571" s="145"/>
      <c r="AD1571" s="71"/>
      <c r="AE1571" s="307" t="s">
        <v>12369</v>
      </c>
      <c r="AF1571" s="225" t="s">
        <v>7358</v>
      </c>
      <c r="AG1571" s="103" t="s">
        <v>7390</v>
      </c>
      <c r="AH1571" s="162">
        <v>0.7</v>
      </c>
      <c r="AI1571" s="269"/>
      <c r="AJ1571" s="136"/>
      <c r="AK1571" s="75"/>
      <c r="AL1571" s="105">
        <f>ROUND(ROUND(ROUND(P1561*Y1568,0)*$AD$1451,0)*AH1571-AJ1570,0)</f>
        <v>255</v>
      </c>
      <c r="AM1571" s="66"/>
    </row>
    <row r="1572" spans="1:39" ht="16.75" customHeight="1" x14ac:dyDescent="0.3">
      <c r="A1572" s="99">
        <v>33</v>
      </c>
      <c r="B1572" s="100" t="s">
        <v>6336</v>
      </c>
      <c r="C1572" s="192" t="s">
        <v>16154</v>
      </c>
      <c r="D1572" s="128"/>
      <c r="E1572" s="129"/>
      <c r="F1572" s="129"/>
      <c r="G1572" s="130"/>
      <c r="H1572" s="128"/>
      <c r="I1572" s="129"/>
      <c r="J1572" s="129"/>
      <c r="K1572" s="130"/>
      <c r="L1572" s="2"/>
      <c r="M1572" s="2"/>
      <c r="N1572" s="58"/>
      <c r="O1572" s="81"/>
      <c r="P1572" s="185"/>
      <c r="Q1572" s="2"/>
      <c r="R1572" s="2"/>
      <c r="S1572" s="44"/>
      <c r="T1572" s="43"/>
      <c r="U1572" s="8"/>
      <c r="V1572" s="8"/>
      <c r="W1572" s="8"/>
      <c r="X1572" s="8"/>
      <c r="Y1572" s="180"/>
      <c r="Z1572" s="73"/>
      <c r="AA1572" s="232"/>
      <c r="AB1572" s="72"/>
      <c r="AC1572" s="145"/>
      <c r="AD1572" s="71"/>
      <c r="AE1572" s="308"/>
      <c r="AF1572" s="225" t="s">
        <v>7391</v>
      </c>
      <c r="AG1572" s="103" t="s">
        <v>7390</v>
      </c>
      <c r="AH1572" s="162">
        <v>0.5</v>
      </c>
      <c r="AI1572" s="270"/>
      <c r="AJ1572" s="144"/>
      <c r="AK1572" s="150"/>
      <c r="AL1572" s="105">
        <f>ROUND(ROUND(ROUND(P1561*Y1568,0)*$AD$1451,0)*AH1572-AJ1570,0)</f>
        <v>181</v>
      </c>
      <c r="AM1572" s="66"/>
    </row>
    <row r="1573" spans="1:39" ht="16.75" customHeight="1" x14ac:dyDescent="0.3">
      <c r="A1573" s="11">
        <v>33</v>
      </c>
      <c r="B1573" s="14" t="s">
        <v>6605</v>
      </c>
      <c r="C1573" s="10" t="s">
        <v>16153</v>
      </c>
      <c r="D1573" s="45"/>
      <c r="E1573" s="2"/>
      <c r="F1573" s="2"/>
      <c r="G1573" s="44"/>
      <c r="H1573" s="45"/>
      <c r="I1573" s="2"/>
      <c r="J1573" s="2"/>
      <c r="K1573" s="44"/>
      <c r="L1573" s="2"/>
      <c r="M1573" s="2"/>
      <c r="N1573" s="58"/>
      <c r="O1573" s="81"/>
      <c r="P1573" s="167" t="s">
        <v>7425</v>
      </c>
      <c r="Q1573" s="36"/>
      <c r="R1573" s="36"/>
      <c r="S1573" s="50"/>
      <c r="T1573" s="49"/>
      <c r="U1573" s="36"/>
      <c r="V1573" s="36"/>
      <c r="W1573" s="36"/>
      <c r="X1573" s="36"/>
      <c r="Y1573" s="217"/>
      <c r="Z1573" s="50"/>
      <c r="AA1573" s="12"/>
      <c r="AB1573" s="45"/>
      <c r="AC1573" s="2"/>
      <c r="AD1573" s="44"/>
      <c r="AE1573" s="36"/>
      <c r="AF1573" s="53"/>
      <c r="AG1573" s="36"/>
      <c r="AH1573" s="36"/>
      <c r="AI1573" s="36"/>
      <c r="AJ1573" s="36"/>
      <c r="AK1573" s="50"/>
      <c r="AL1573" s="98">
        <f>ROUND(P1579*$AD$1451,0)</f>
        <v>360</v>
      </c>
      <c r="AM1573" s="66"/>
    </row>
    <row r="1574" spans="1:39" ht="16.75" customHeight="1" x14ac:dyDescent="0.3">
      <c r="A1574" s="99">
        <v>33</v>
      </c>
      <c r="B1574" s="100" t="s">
        <v>6604</v>
      </c>
      <c r="C1574" s="192" t="s">
        <v>16152</v>
      </c>
      <c r="D1574" s="45"/>
      <c r="E1574" s="2"/>
      <c r="F1574" s="2"/>
      <c r="G1574" s="44"/>
      <c r="H1574" s="45"/>
      <c r="I1574" s="2"/>
      <c r="J1574" s="2"/>
      <c r="K1574" s="44"/>
      <c r="L1574" s="2"/>
      <c r="M1574" s="2"/>
      <c r="N1574" s="58"/>
      <c r="O1574" s="81"/>
      <c r="P1574" s="185"/>
      <c r="Q1574" s="2"/>
      <c r="R1574" s="2"/>
      <c r="S1574" s="44"/>
      <c r="T1574" s="45"/>
      <c r="U1574" s="2"/>
      <c r="V1574" s="2"/>
      <c r="W1574" s="2"/>
      <c r="X1574" s="2"/>
      <c r="Y1574" s="145"/>
      <c r="Z1574" s="71"/>
      <c r="AA1574" s="232"/>
      <c r="AB1574" s="72"/>
      <c r="AC1574" s="145"/>
      <c r="AD1574" s="71"/>
      <c r="AE1574" s="307" t="s">
        <v>12369</v>
      </c>
      <c r="AF1574" s="225" t="s">
        <v>7358</v>
      </c>
      <c r="AG1574" s="103" t="s">
        <v>7390</v>
      </c>
      <c r="AH1574" s="162">
        <v>0.7</v>
      </c>
      <c r="AI1574" s="162"/>
      <c r="AJ1574" s="162"/>
      <c r="AK1574" s="163"/>
      <c r="AL1574" s="105">
        <f>ROUND(ROUND(P1579*$AD$1451,0)*AH1574,0)</f>
        <v>252</v>
      </c>
      <c r="AM1574" s="66"/>
    </row>
    <row r="1575" spans="1:39" ht="16.75" customHeight="1" x14ac:dyDescent="0.3">
      <c r="A1575" s="99">
        <v>33</v>
      </c>
      <c r="B1575" s="100" t="s">
        <v>6603</v>
      </c>
      <c r="C1575" s="192" t="s">
        <v>16151</v>
      </c>
      <c r="D1575" s="128"/>
      <c r="E1575" s="129"/>
      <c r="F1575" s="129"/>
      <c r="G1575" s="130"/>
      <c r="H1575" s="128"/>
      <c r="I1575" s="129"/>
      <c r="J1575" s="129"/>
      <c r="K1575" s="130"/>
      <c r="L1575" s="2"/>
      <c r="M1575" s="2"/>
      <c r="N1575" s="58"/>
      <c r="O1575" s="81"/>
      <c r="P1575" s="185"/>
      <c r="Q1575" s="2"/>
      <c r="R1575" s="2"/>
      <c r="S1575" s="44"/>
      <c r="T1575" s="45"/>
      <c r="U1575" s="2"/>
      <c r="V1575" s="2"/>
      <c r="W1575" s="2"/>
      <c r="X1575" s="2"/>
      <c r="Y1575" s="145"/>
      <c r="Z1575" s="71"/>
      <c r="AA1575" s="232"/>
      <c r="AB1575" s="72"/>
      <c r="AC1575" s="145"/>
      <c r="AD1575" s="71"/>
      <c r="AE1575" s="308"/>
      <c r="AF1575" s="225" t="s">
        <v>7391</v>
      </c>
      <c r="AG1575" s="103" t="s">
        <v>7390</v>
      </c>
      <c r="AH1575" s="162">
        <v>0.5</v>
      </c>
      <c r="AI1575" s="162"/>
      <c r="AJ1575" s="162"/>
      <c r="AK1575" s="163"/>
      <c r="AL1575" s="105">
        <f>ROUND(ROUND(P1579*$AD$1451,0)*AH1575,0)</f>
        <v>180</v>
      </c>
      <c r="AM1575" s="66"/>
    </row>
    <row r="1576" spans="1:39" ht="16.75" customHeight="1" x14ac:dyDescent="0.3">
      <c r="A1576" s="11">
        <v>33</v>
      </c>
      <c r="B1576" s="14" t="s">
        <v>6602</v>
      </c>
      <c r="C1576" s="10" t="s">
        <v>16150</v>
      </c>
      <c r="D1576" s="128"/>
      <c r="E1576" s="129"/>
      <c r="F1576" s="129"/>
      <c r="G1576" s="130"/>
      <c r="H1576" s="128"/>
      <c r="I1576" s="129"/>
      <c r="J1576" s="129"/>
      <c r="K1576" s="130"/>
      <c r="L1576" s="2"/>
      <c r="M1576" s="2"/>
      <c r="N1576" s="58"/>
      <c r="O1576" s="81"/>
      <c r="P1576" s="185"/>
      <c r="Q1576" s="2"/>
      <c r="R1576" s="2"/>
      <c r="S1576" s="44"/>
      <c r="T1576" s="45"/>
      <c r="U1576" s="2"/>
      <c r="V1576" s="2"/>
      <c r="W1576" s="2"/>
      <c r="X1576" s="2"/>
      <c r="Y1576" s="145"/>
      <c r="Z1576" s="71"/>
      <c r="AA1576" s="232"/>
      <c r="AB1576" s="72"/>
      <c r="AC1576" s="145"/>
      <c r="AD1576" s="71"/>
      <c r="AE1576" s="36"/>
      <c r="AF1576" s="201"/>
      <c r="AG1576" s="55"/>
      <c r="AH1576" s="141"/>
      <c r="AI1576" s="268" t="s">
        <v>7356</v>
      </c>
      <c r="AJ1576" s="53">
        <v>5</v>
      </c>
      <c r="AK1576" s="181" t="s">
        <v>7357</v>
      </c>
      <c r="AL1576" s="98">
        <f>ROUND(P1579*$AD$1451-AJ1576,0)</f>
        <v>355</v>
      </c>
      <c r="AM1576" s="66"/>
    </row>
    <row r="1577" spans="1:39" ht="16.75" customHeight="1" x14ac:dyDescent="0.3">
      <c r="A1577" s="99">
        <v>33</v>
      </c>
      <c r="B1577" s="100" t="s">
        <v>6601</v>
      </c>
      <c r="C1577" s="192" t="s">
        <v>16149</v>
      </c>
      <c r="D1577" s="128"/>
      <c r="E1577" s="129"/>
      <c r="F1577" s="129"/>
      <c r="G1577" s="130"/>
      <c r="H1577" s="128"/>
      <c r="I1577" s="129"/>
      <c r="J1577" s="129"/>
      <c r="K1577" s="130"/>
      <c r="L1577" s="2"/>
      <c r="M1577" s="2"/>
      <c r="N1577" s="58"/>
      <c r="O1577" s="81"/>
      <c r="P1577" s="185"/>
      <c r="Q1577" s="2"/>
      <c r="R1577" s="2"/>
      <c r="S1577" s="44"/>
      <c r="T1577" s="45"/>
      <c r="U1577" s="2"/>
      <c r="V1577" s="2"/>
      <c r="W1577" s="2"/>
      <c r="X1577" s="2"/>
      <c r="Y1577" s="145"/>
      <c r="Z1577" s="71"/>
      <c r="AA1577" s="232"/>
      <c r="AB1577" s="72"/>
      <c r="AC1577" s="145"/>
      <c r="AD1577" s="71"/>
      <c r="AE1577" s="307" t="s">
        <v>12369</v>
      </c>
      <c r="AF1577" s="225" t="s">
        <v>7358</v>
      </c>
      <c r="AG1577" s="103" t="s">
        <v>7390</v>
      </c>
      <c r="AH1577" s="162">
        <v>0.7</v>
      </c>
      <c r="AI1577" s="269"/>
      <c r="AJ1577" s="136"/>
      <c r="AK1577" s="75"/>
      <c r="AL1577" s="105">
        <f>ROUND(ROUND(P1579*$AD$1451,0)*AH1577-AJ1576,0)</f>
        <v>247</v>
      </c>
      <c r="AM1577" s="66"/>
    </row>
    <row r="1578" spans="1:39" ht="16.75" customHeight="1" x14ac:dyDescent="0.3">
      <c r="A1578" s="99">
        <v>33</v>
      </c>
      <c r="B1578" s="100" t="s">
        <v>6600</v>
      </c>
      <c r="C1578" s="192" t="s">
        <v>16148</v>
      </c>
      <c r="D1578" s="128"/>
      <c r="E1578" s="129"/>
      <c r="F1578" s="129"/>
      <c r="G1578" s="130"/>
      <c r="H1578" s="128"/>
      <c r="I1578" s="129"/>
      <c r="J1578" s="129"/>
      <c r="K1578" s="130"/>
      <c r="L1578" s="2"/>
      <c r="M1578" s="2"/>
      <c r="N1578" s="58"/>
      <c r="O1578" s="81"/>
      <c r="P1578" s="185"/>
      <c r="Q1578" s="2"/>
      <c r="R1578" s="2"/>
      <c r="S1578" s="44"/>
      <c r="T1578" s="45"/>
      <c r="U1578" s="2"/>
      <c r="V1578" s="2"/>
      <c r="W1578" s="2"/>
      <c r="X1578" s="2"/>
      <c r="Y1578" s="145"/>
      <c r="Z1578" s="71"/>
      <c r="AA1578" s="232"/>
      <c r="AB1578" s="72"/>
      <c r="AC1578" s="145"/>
      <c r="AD1578" s="71"/>
      <c r="AE1578" s="308"/>
      <c r="AF1578" s="225" t="s">
        <v>7391</v>
      </c>
      <c r="AG1578" s="103" t="s">
        <v>7390</v>
      </c>
      <c r="AH1578" s="162">
        <v>0.5</v>
      </c>
      <c r="AI1578" s="270"/>
      <c r="AJ1578" s="144"/>
      <c r="AK1578" s="150"/>
      <c r="AL1578" s="105">
        <f>ROUND(ROUND(P1579*$AD$1451,0)*AH1578-AJ1576,0)</f>
        <v>175</v>
      </c>
      <c r="AM1578" s="66"/>
    </row>
    <row r="1579" spans="1:39" ht="16.75" customHeight="1" x14ac:dyDescent="0.3">
      <c r="A1579" s="11">
        <v>33</v>
      </c>
      <c r="B1579" s="14" t="s">
        <v>6599</v>
      </c>
      <c r="C1579" s="10" t="s">
        <v>16147</v>
      </c>
      <c r="D1579" s="45"/>
      <c r="E1579" s="2"/>
      <c r="F1579" s="2"/>
      <c r="G1579" s="44"/>
      <c r="H1579" s="45"/>
      <c r="I1579" s="2"/>
      <c r="J1579" s="2"/>
      <c r="K1579" s="44"/>
      <c r="L1579" s="2"/>
      <c r="M1579" s="2"/>
      <c r="N1579" s="58"/>
      <c r="O1579" s="81"/>
      <c r="P1579" s="271">
        <f>'21共同生活援助（日中支援型）'!P859</f>
        <v>514</v>
      </c>
      <c r="Q1579" s="272"/>
      <c r="R1579" s="2" t="s">
        <v>7388</v>
      </c>
      <c r="S1579" s="44"/>
      <c r="T1579" s="281" t="s">
        <v>7380</v>
      </c>
      <c r="U1579" s="282"/>
      <c r="V1579" s="282"/>
      <c r="W1579" s="282"/>
      <c r="X1579" s="36"/>
      <c r="Y1579" s="217"/>
      <c r="Z1579" s="74"/>
      <c r="AA1579" s="232"/>
      <c r="AB1579" s="72"/>
      <c r="AC1579" s="145"/>
      <c r="AD1579" s="71"/>
      <c r="AE1579" s="36"/>
      <c r="AF1579" s="194"/>
      <c r="AG1579" s="7"/>
      <c r="AH1579" s="7"/>
      <c r="AI1579" s="36"/>
      <c r="AJ1579" s="7"/>
      <c r="AK1579" s="37"/>
      <c r="AL1579" s="98">
        <f>ROUND(ROUND(P1579*Y1580,0)*$AD$1451,0)</f>
        <v>335</v>
      </c>
      <c r="AM1579" s="66"/>
    </row>
    <row r="1580" spans="1:39" ht="16.75" customHeight="1" x14ac:dyDescent="0.3">
      <c r="A1580" s="99">
        <v>33</v>
      </c>
      <c r="B1580" s="100" t="s">
        <v>6598</v>
      </c>
      <c r="C1580" s="192" t="s">
        <v>16146</v>
      </c>
      <c r="D1580" s="45"/>
      <c r="E1580" s="2"/>
      <c r="F1580" s="2"/>
      <c r="G1580" s="44"/>
      <c r="H1580" s="45"/>
      <c r="I1580" s="2"/>
      <c r="J1580" s="2"/>
      <c r="K1580" s="44"/>
      <c r="L1580" s="2"/>
      <c r="M1580" s="2"/>
      <c r="N1580" s="58"/>
      <c r="O1580" s="81"/>
      <c r="P1580" s="72"/>
      <c r="Q1580" s="145"/>
      <c r="R1580" s="2"/>
      <c r="S1580" s="44"/>
      <c r="T1580" s="284"/>
      <c r="U1580" s="285"/>
      <c r="V1580" s="285"/>
      <c r="W1580" s="285"/>
      <c r="X1580" s="136" t="s">
        <v>7404</v>
      </c>
      <c r="Y1580" s="273">
        <v>0.93</v>
      </c>
      <c r="Z1580" s="274"/>
      <c r="AA1580" s="233"/>
      <c r="AB1580" s="156"/>
      <c r="AC1580" s="155"/>
      <c r="AD1580" s="157"/>
      <c r="AE1580" s="307" t="s">
        <v>12369</v>
      </c>
      <c r="AF1580" s="225" t="s">
        <v>7358</v>
      </c>
      <c r="AG1580" s="103" t="s">
        <v>7390</v>
      </c>
      <c r="AH1580" s="162">
        <v>0.7</v>
      </c>
      <c r="AI1580" s="162"/>
      <c r="AJ1580" s="162"/>
      <c r="AK1580" s="163"/>
      <c r="AL1580" s="105">
        <f>ROUND(ROUND(ROUND(P1579*Y1580,0)*$AD$1451,0)*AH1580,0)</f>
        <v>235</v>
      </c>
      <c r="AM1580" s="66"/>
    </row>
    <row r="1581" spans="1:39" ht="16.75" customHeight="1" x14ac:dyDescent="0.3">
      <c r="A1581" s="99">
        <v>33</v>
      </c>
      <c r="B1581" s="100" t="s">
        <v>6597</v>
      </c>
      <c r="C1581" s="192" t="s">
        <v>16145</v>
      </c>
      <c r="D1581" s="128"/>
      <c r="E1581" s="129"/>
      <c r="F1581" s="129"/>
      <c r="G1581" s="130"/>
      <c r="H1581" s="128"/>
      <c r="I1581" s="129"/>
      <c r="J1581" s="129"/>
      <c r="K1581" s="130"/>
      <c r="L1581" s="2"/>
      <c r="M1581" s="2"/>
      <c r="N1581" s="58"/>
      <c r="O1581" s="81"/>
      <c r="P1581" s="185"/>
      <c r="Q1581" s="2"/>
      <c r="R1581" s="2"/>
      <c r="S1581" s="44"/>
      <c r="T1581" s="284"/>
      <c r="U1581" s="285"/>
      <c r="V1581" s="285"/>
      <c r="W1581" s="285"/>
      <c r="X1581" s="2"/>
      <c r="Y1581" s="145"/>
      <c r="Z1581" s="71"/>
      <c r="AA1581" s="232"/>
      <c r="AB1581" s="72"/>
      <c r="AC1581" s="145"/>
      <c r="AD1581" s="71"/>
      <c r="AE1581" s="308"/>
      <c r="AF1581" s="225" t="s">
        <v>7391</v>
      </c>
      <c r="AG1581" s="103" t="s">
        <v>7390</v>
      </c>
      <c r="AH1581" s="162">
        <v>0.5</v>
      </c>
      <c r="AI1581" s="162"/>
      <c r="AJ1581" s="162"/>
      <c r="AK1581" s="163"/>
      <c r="AL1581" s="105">
        <f>ROUND(ROUND(ROUND(P1579*Y1580,0)*$AD$1451,0)*AH1581,0)</f>
        <v>168</v>
      </c>
      <c r="AM1581" s="66"/>
    </row>
    <row r="1582" spans="1:39" ht="16.75" customHeight="1" x14ac:dyDescent="0.3">
      <c r="A1582" s="11">
        <v>33</v>
      </c>
      <c r="B1582" s="14" t="s">
        <v>6596</v>
      </c>
      <c r="C1582" s="10" t="s">
        <v>16144</v>
      </c>
      <c r="D1582" s="128"/>
      <c r="E1582" s="129"/>
      <c r="F1582" s="129"/>
      <c r="G1582" s="130"/>
      <c r="H1582" s="128"/>
      <c r="I1582" s="129"/>
      <c r="J1582" s="129"/>
      <c r="K1582" s="130"/>
      <c r="L1582" s="2"/>
      <c r="M1582" s="2"/>
      <c r="N1582" s="58"/>
      <c r="O1582" s="81"/>
      <c r="P1582" s="185"/>
      <c r="Q1582" s="2"/>
      <c r="R1582" s="2"/>
      <c r="S1582" s="44"/>
      <c r="T1582" s="45"/>
      <c r="U1582" s="2"/>
      <c r="V1582" s="2"/>
      <c r="W1582" s="2"/>
      <c r="X1582" s="2"/>
      <c r="Y1582" s="145"/>
      <c r="Z1582" s="71"/>
      <c r="AA1582" s="232"/>
      <c r="AB1582" s="72"/>
      <c r="AC1582" s="145"/>
      <c r="AD1582" s="71"/>
      <c r="AE1582" s="36"/>
      <c r="AF1582" s="201"/>
      <c r="AG1582" s="55"/>
      <c r="AH1582" s="141"/>
      <c r="AI1582" s="268" t="s">
        <v>7356</v>
      </c>
      <c r="AJ1582" s="53">
        <v>5</v>
      </c>
      <c r="AK1582" s="181" t="s">
        <v>7357</v>
      </c>
      <c r="AL1582" s="98">
        <f>ROUND(ROUND(P1579*Y1580,0)*$AD$1451-AJ1582,0)</f>
        <v>330</v>
      </c>
      <c r="AM1582" s="66"/>
    </row>
    <row r="1583" spans="1:39" ht="16.75" customHeight="1" x14ac:dyDescent="0.3">
      <c r="A1583" s="99">
        <v>33</v>
      </c>
      <c r="B1583" s="100" t="s">
        <v>6595</v>
      </c>
      <c r="C1583" s="192" t="s">
        <v>16143</v>
      </c>
      <c r="D1583" s="128"/>
      <c r="E1583" s="129"/>
      <c r="F1583" s="129"/>
      <c r="G1583" s="130"/>
      <c r="H1583" s="128"/>
      <c r="I1583" s="129"/>
      <c r="J1583" s="129"/>
      <c r="K1583" s="130"/>
      <c r="L1583" s="2"/>
      <c r="M1583" s="2"/>
      <c r="N1583" s="58"/>
      <c r="O1583" s="81"/>
      <c r="P1583" s="185"/>
      <c r="Q1583" s="2"/>
      <c r="R1583" s="2"/>
      <c r="S1583" s="44"/>
      <c r="T1583" s="45"/>
      <c r="U1583" s="2"/>
      <c r="V1583" s="2"/>
      <c r="W1583" s="2"/>
      <c r="X1583" s="2"/>
      <c r="Y1583" s="145"/>
      <c r="Z1583" s="71"/>
      <c r="AA1583" s="232"/>
      <c r="AB1583" s="72"/>
      <c r="AC1583" s="145"/>
      <c r="AD1583" s="71"/>
      <c r="AE1583" s="307" t="s">
        <v>12369</v>
      </c>
      <c r="AF1583" s="225" t="s">
        <v>7358</v>
      </c>
      <c r="AG1583" s="103" t="s">
        <v>7390</v>
      </c>
      <c r="AH1583" s="162">
        <v>0.7</v>
      </c>
      <c r="AI1583" s="269"/>
      <c r="AJ1583" s="136"/>
      <c r="AK1583" s="75"/>
      <c r="AL1583" s="105">
        <f>ROUND(ROUND(ROUND(P1579*Y1580,0)*$AD$1451,0)*AH1583-AJ1582,0)</f>
        <v>230</v>
      </c>
      <c r="AM1583" s="66"/>
    </row>
    <row r="1584" spans="1:39" ht="16.75" customHeight="1" x14ac:dyDescent="0.3">
      <c r="A1584" s="99">
        <v>33</v>
      </c>
      <c r="B1584" s="100" t="s">
        <v>6594</v>
      </c>
      <c r="C1584" s="192" t="s">
        <v>16142</v>
      </c>
      <c r="D1584" s="128"/>
      <c r="E1584" s="129"/>
      <c r="F1584" s="129"/>
      <c r="G1584" s="130"/>
      <c r="H1584" s="128"/>
      <c r="I1584" s="129"/>
      <c r="J1584" s="129"/>
      <c r="K1584" s="130"/>
      <c r="L1584" s="2"/>
      <c r="M1584" s="2"/>
      <c r="N1584" s="58"/>
      <c r="O1584" s="81"/>
      <c r="P1584" s="185"/>
      <c r="Q1584" s="2"/>
      <c r="R1584" s="2"/>
      <c r="S1584" s="44"/>
      <c r="T1584" s="43"/>
      <c r="U1584" s="8"/>
      <c r="V1584" s="8"/>
      <c r="W1584" s="8"/>
      <c r="X1584" s="8"/>
      <c r="Y1584" s="180"/>
      <c r="Z1584" s="73"/>
      <c r="AA1584" s="232"/>
      <c r="AB1584" s="72"/>
      <c r="AC1584" s="145"/>
      <c r="AD1584" s="71"/>
      <c r="AE1584" s="308"/>
      <c r="AF1584" s="225" t="s">
        <v>7391</v>
      </c>
      <c r="AG1584" s="103" t="s">
        <v>7390</v>
      </c>
      <c r="AH1584" s="162">
        <v>0.5</v>
      </c>
      <c r="AI1584" s="270"/>
      <c r="AJ1584" s="144"/>
      <c r="AK1584" s="150"/>
      <c r="AL1584" s="105">
        <f>ROUND(ROUND(ROUND(P1579*Y1580,0)*$AD$1451,0)*AH1584-AJ1582,0)</f>
        <v>163</v>
      </c>
      <c r="AM1584" s="66"/>
    </row>
    <row r="1585" spans="1:39" ht="16.75" customHeight="1" x14ac:dyDescent="0.3">
      <c r="A1585" s="11">
        <v>33</v>
      </c>
      <c r="B1585" s="14" t="s">
        <v>6593</v>
      </c>
      <c r="C1585" s="10" t="s">
        <v>16141</v>
      </c>
      <c r="D1585" s="45"/>
      <c r="E1585" s="2"/>
      <c r="F1585" s="2"/>
      <c r="G1585" s="44"/>
      <c r="H1585" s="45"/>
      <c r="I1585" s="2"/>
      <c r="J1585" s="2"/>
      <c r="K1585" s="44"/>
      <c r="L1585" s="2"/>
      <c r="M1585" s="2"/>
      <c r="N1585" s="58"/>
      <c r="O1585" s="81"/>
      <c r="P1585" s="185"/>
      <c r="Q1585" s="2"/>
      <c r="R1585" s="2"/>
      <c r="S1585" s="44"/>
      <c r="T1585" s="281" t="s">
        <v>13491</v>
      </c>
      <c r="U1585" s="282"/>
      <c r="V1585" s="282"/>
      <c r="W1585" s="282"/>
      <c r="X1585" s="2"/>
      <c r="Y1585" s="145"/>
      <c r="Z1585" s="71"/>
      <c r="AA1585" s="232"/>
      <c r="AB1585" s="72"/>
      <c r="AC1585" s="145"/>
      <c r="AD1585" s="71"/>
      <c r="AE1585" s="36"/>
      <c r="AF1585" s="194"/>
      <c r="AG1585" s="7"/>
      <c r="AH1585" s="7"/>
      <c r="AI1585" s="36"/>
      <c r="AJ1585" s="7"/>
      <c r="AK1585" s="37"/>
      <c r="AL1585" s="98">
        <f>ROUND(ROUND(P1579*Y1586,0)*$AD$1451,0)</f>
        <v>342</v>
      </c>
      <c r="AM1585" s="66"/>
    </row>
    <row r="1586" spans="1:39" ht="16.75" customHeight="1" x14ac:dyDescent="0.3">
      <c r="A1586" s="99">
        <v>33</v>
      </c>
      <c r="B1586" s="100" t="s">
        <v>6592</v>
      </c>
      <c r="C1586" s="192" t="s">
        <v>16140</v>
      </c>
      <c r="D1586" s="45"/>
      <c r="E1586" s="2"/>
      <c r="F1586" s="2"/>
      <c r="G1586" s="44"/>
      <c r="H1586" s="45"/>
      <c r="I1586" s="2"/>
      <c r="J1586" s="2"/>
      <c r="K1586" s="44"/>
      <c r="L1586" s="2"/>
      <c r="M1586" s="2"/>
      <c r="N1586" s="58"/>
      <c r="O1586" s="81"/>
      <c r="P1586" s="185"/>
      <c r="Q1586" s="2"/>
      <c r="R1586" s="2"/>
      <c r="S1586" s="44"/>
      <c r="T1586" s="284" t="s">
        <v>7405</v>
      </c>
      <c r="U1586" s="285"/>
      <c r="V1586" s="285"/>
      <c r="W1586" s="285"/>
      <c r="X1586" s="136" t="s">
        <v>7404</v>
      </c>
      <c r="Y1586" s="273">
        <v>0.95</v>
      </c>
      <c r="Z1586" s="274"/>
      <c r="AA1586" s="233"/>
      <c r="AB1586" s="156"/>
      <c r="AC1586" s="155"/>
      <c r="AD1586" s="157"/>
      <c r="AE1586" s="307" t="s">
        <v>12369</v>
      </c>
      <c r="AF1586" s="225" t="s">
        <v>7358</v>
      </c>
      <c r="AG1586" s="103" t="s">
        <v>7390</v>
      </c>
      <c r="AH1586" s="162">
        <v>0.7</v>
      </c>
      <c r="AI1586" s="162"/>
      <c r="AJ1586" s="162"/>
      <c r="AK1586" s="163"/>
      <c r="AL1586" s="105">
        <f>ROUND(ROUND(ROUND(P1579*Y1586,0)*$AD$1451,0)*AH1586,0)</f>
        <v>239</v>
      </c>
      <c r="AM1586" s="66"/>
    </row>
    <row r="1587" spans="1:39" ht="16.75" customHeight="1" x14ac:dyDescent="0.3">
      <c r="A1587" s="99">
        <v>33</v>
      </c>
      <c r="B1587" s="100" t="s">
        <v>6591</v>
      </c>
      <c r="C1587" s="192" t="s">
        <v>16139</v>
      </c>
      <c r="D1587" s="128"/>
      <c r="E1587" s="129"/>
      <c r="F1587" s="129"/>
      <c r="G1587" s="130"/>
      <c r="H1587" s="128"/>
      <c r="I1587" s="129"/>
      <c r="J1587" s="129"/>
      <c r="K1587" s="130"/>
      <c r="L1587" s="2"/>
      <c r="M1587" s="2"/>
      <c r="N1587" s="58"/>
      <c r="O1587" s="81"/>
      <c r="P1587" s="185"/>
      <c r="Q1587" s="2"/>
      <c r="R1587" s="2"/>
      <c r="S1587" s="44"/>
      <c r="T1587" s="284"/>
      <c r="U1587" s="285"/>
      <c r="V1587" s="285"/>
      <c r="W1587" s="285"/>
      <c r="X1587" s="2"/>
      <c r="Y1587" s="145"/>
      <c r="Z1587" s="71"/>
      <c r="AA1587" s="232"/>
      <c r="AB1587" s="72"/>
      <c r="AC1587" s="145"/>
      <c r="AD1587" s="71"/>
      <c r="AE1587" s="308"/>
      <c r="AF1587" s="225" t="s">
        <v>7391</v>
      </c>
      <c r="AG1587" s="103" t="s">
        <v>7390</v>
      </c>
      <c r="AH1587" s="162">
        <v>0.5</v>
      </c>
      <c r="AI1587" s="162"/>
      <c r="AJ1587" s="162"/>
      <c r="AK1587" s="163"/>
      <c r="AL1587" s="105">
        <f>ROUND(ROUND(ROUND(P1579*Y1586,0)*$AD$1451,0)*AH1587,0)</f>
        <v>171</v>
      </c>
      <c r="AM1587" s="66"/>
    </row>
    <row r="1588" spans="1:39" ht="16.75" customHeight="1" x14ac:dyDescent="0.3">
      <c r="A1588" s="11">
        <v>33</v>
      </c>
      <c r="B1588" s="14" t="s">
        <v>6590</v>
      </c>
      <c r="C1588" s="10" t="s">
        <v>16138</v>
      </c>
      <c r="D1588" s="128"/>
      <c r="E1588" s="129"/>
      <c r="F1588" s="129"/>
      <c r="G1588" s="130"/>
      <c r="H1588" s="128"/>
      <c r="I1588" s="129"/>
      <c r="J1588" s="129"/>
      <c r="K1588" s="130"/>
      <c r="L1588" s="2"/>
      <c r="M1588" s="2"/>
      <c r="N1588" s="58"/>
      <c r="O1588" s="81"/>
      <c r="P1588" s="185"/>
      <c r="Q1588" s="2"/>
      <c r="R1588" s="2"/>
      <c r="S1588" s="44"/>
      <c r="T1588" s="45"/>
      <c r="U1588" s="2"/>
      <c r="V1588" s="2"/>
      <c r="W1588" s="2"/>
      <c r="X1588" s="2"/>
      <c r="Y1588" s="145"/>
      <c r="Z1588" s="71"/>
      <c r="AA1588" s="232"/>
      <c r="AB1588" s="72"/>
      <c r="AC1588" s="145"/>
      <c r="AD1588" s="71"/>
      <c r="AE1588" s="36"/>
      <c r="AF1588" s="201"/>
      <c r="AG1588" s="55"/>
      <c r="AH1588" s="141"/>
      <c r="AI1588" s="268" t="s">
        <v>7356</v>
      </c>
      <c r="AJ1588" s="53">
        <v>5</v>
      </c>
      <c r="AK1588" s="181" t="s">
        <v>7357</v>
      </c>
      <c r="AL1588" s="98">
        <f>ROUND(ROUND(P1579*Y1586,0)*$AD$1451-AJ1588,0)</f>
        <v>337</v>
      </c>
      <c r="AM1588" s="66"/>
    </row>
    <row r="1589" spans="1:39" ht="16.75" customHeight="1" x14ac:dyDescent="0.3">
      <c r="A1589" s="99">
        <v>33</v>
      </c>
      <c r="B1589" s="100" t="s">
        <v>6589</v>
      </c>
      <c r="C1589" s="192" t="s">
        <v>16137</v>
      </c>
      <c r="D1589" s="128"/>
      <c r="E1589" s="129"/>
      <c r="F1589" s="129"/>
      <c r="G1589" s="130"/>
      <c r="H1589" s="128"/>
      <c r="I1589" s="129"/>
      <c r="J1589" s="129"/>
      <c r="K1589" s="130"/>
      <c r="L1589" s="2"/>
      <c r="M1589" s="2"/>
      <c r="N1589" s="58"/>
      <c r="O1589" s="81"/>
      <c r="P1589" s="185"/>
      <c r="Q1589" s="2"/>
      <c r="R1589" s="2"/>
      <c r="S1589" s="44"/>
      <c r="T1589" s="45"/>
      <c r="U1589" s="2"/>
      <c r="V1589" s="2"/>
      <c r="W1589" s="2"/>
      <c r="X1589" s="2"/>
      <c r="Y1589" s="145"/>
      <c r="Z1589" s="71"/>
      <c r="AA1589" s="232"/>
      <c r="AB1589" s="72"/>
      <c r="AC1589" s="145"/>
      <c r="AD1589" s="71"/>
      <c r="AE1589" s="307" t="s">
        <v>12369</v>
      </c>
      <c r="AF1589" s="225" t="s">
        <v>7358</v>
      </c>
      <c r="AG1589" s="103" t="s">
        <v>7390</v>
      </c>
      <c r="AH1589" s="162">
        <v>0.7</v>
      </c>
      <c r="AI1589" s="269"/>
      <c r="AJ1589" s="136"/>
      <c r="AK1589" s="75"/>
      <c r="AL1589" s="105">
        <f>ROUND(ROUND(ROUND(P1579*Y1586,0)*$AD$1451,0)*AH1589-AJ1588,0)</f>
        <v>234</v>
      </c>
      <c r="AM1589" s="66"/>
    </row>
    <row r="1590" spans="1:39" ht="16.75" customHeight="1" x14ac:dyDescent="0.3">
      <c r="A1590" s="99">
        <v>33</v>
      </c>
      <c r="B1590" s="100" t="s">
        <v>6588</v>
      </c>
      <c r="C1590" s="192" t="s">
        <v>16136</v>
      </c>
      <c r="D1590" s="128"/>
      <c r="E1590" s="129"/>
      <c r="F1590" s="129"/>
      <c r="G1590" s="130"/>
      <c r="H1590" s="128"/>
      <c r="I1590" s="129"/>
      <c r="J1590" s="129"/>
      <c r="K1590" s="130"/>
      <c r="L1590" s="2"/>
      <c r="M1590" s="2"/>
      <c r="N1590" s="58"/>
      <c r="O1590" s="81"/>
      <c r="P1590" s="185"/>
      <c r="Q1590" s="2"/>
      <c r="R1590" s="2"/>
      <c r="S1590" s="44"/>
      <c r="T1590" s="43"/>
      <c r="U1590" s="8"/>
      <c r="V1590" s="8"/>
      <c r="W1590" s="8"/>
      <c r="X1590" s="8"/>
      <c r="Y1590" s="180"/>
      <c r="Z1590" s="73"/>
      <c r="AA1590" s="232"/>
      <c r="AB1590" s="72"/>
      <c r="AC1590" s="145"/>
      <c r="AD1590" s="71"/>
      <c r="AE1590" s="308"/>
      <c r="AF1590" s="225" t="s">
        <v>7391</v>
      </c>
      <c r="AG1590" s="103" t="s">
        <v>7390</v>
      </c>
      <c r="AH1590" s="162">
        <v>0.5</v>
      </c>
      <c r="AI1590" s="270"/>
      <c r="AJ1590" s="144"/>
      <c r="AK1590" s="150"/>
      <c r="AL1590" s="105">
        <f>ROUND(ROUND(ROUND(P1579*Y1586,0)*$AD$1451,0)*AH1590-AJ1588,0)</f>
        <v>166</v>
      </c>
      <c r="AM1590" s="66"/>
    </row>
    <row r="1591" spans="1:39" ht="16.75" customHeight="1" x14ac:dyDescent="0.3">
      <c r="A1591" s="11">
        <v>33</v>
      </c>
      <c r="B1591" s="14" t="s">
        <v>6587</v>
      </c>
      <c r="C1591" s="10" t="s">
        <v>16135</v>
      </c>
      <c r="D1591" s="45"/>
      <c r="E1591" s="2"/>
      <c r="F1591" s="2"/>
      <c r="G1591" s="44"/>
      <c r="H1591" s="45"/>
      <c r="I1591" s="2"/>
      <c r="J1591" s="2"/>
      <c r="K1591" s="44"/>
      <c r="L1591" s="2"/>
      <c r="M1591" s="2"/>
      <c r="N1591" s="58"/>
      <c r="O1591" s="81"/>
      <c r="P1591" s="167" t="s">
        <v>7398</v>
      </c>
      <c r="Q1591" s="36"/>
      <c r="R1591" s="36"/>
      <c r="S1591" s="50"/>
      <c r="T1591" s="49"/>
      <c r="U1591" s="36"/>
      <c r="V1591" s="36"/>
      <c r="W1591" s="36"/>
      <c r="X1591" s="36"/>
      <c r="Y1591" s="217"/>
      <c r="Z1591" s="50"/>
      <c r="AA1591" s="12"/>
      <c r="AB1591" s="45"/>
      <c r="AC1591" s="2"/>
      <c r="AD1591" s="44"/>
      <c r="AE1591" s="36"/>
      <c r="AF1591" s="53"/>
      <c r="AG1591" s="36"/>
      <c r="AH1591" s="36"/>
      <c r="AI1591" s="36"/>
      <c r="AJ1591" s="36"/>
      <c r="AK1591" s="50"/>
      <c r="AL1591" s="98">
        <f>ROUND(P1597*$AD$1451,0)</f>
        <v>337</v>
      </c>
      <c r="AM1591" s="16"/>
    </row>
    <row r="1592" spans="1:39" ht="16.75" customHeight="1" x14ac:dyDescent="0.3">
      <c r="A1592" s="99">
        <v>33</v>
      </c>
      <c r="B1592" s="100" t="s">
        <v>6586</v>
      </c>
      <c r="C1592" s="192" t="s">
        <v>16134</v>
      </c>
      <c r="D1592" s="45"/>
      <c r="E1592" s="2"/>
      <c r="F1592" s="2"/>
      <c r="G1592" s="44"/>
      <c r="H1592" s="45"/>
      <c r="I1592" s="2"/>
      <c r="J1592" s="2"/>
      <c r="K1592" s="44"/>
      <c r="L1592" s="2"/>
      <c r="M1592" s="2"/>
      <c r="N1592" s="58"/>
      <c r="O1592" s="81"/>
      <c r="P1592" s="185"/>
      <c r="Q1592" s="2"/>
      <c r="R1592" s="2"/>
      <c r="S1592" s="44"/>
      <c r="T1592" s="45"/>
      <c r="U1592" s="2"/>
      <c r="V1592" s="2"/>
      <c r="W1592" s="2"/>
      <c r="X1592" s="2"/>
      <c r="Y1592" s="145"/>
      <c r="Z1592" s="71"/>
      <c r="AA1592" s="232"/>
      <c r="AB1592" s="72"/>
      <c r="AC1592" s="145"/>
      <c r="AD1592" s="71"/>
      <c r="AE1592" s="307" t="s">
        <v>12369</v>
      </c>
      <c r="AF1592" s="225" t="s">
        <v>7358</v>
      </c>
      <c r="AG1592" s="103" t="s">
        <v>7390</v>
      </c>
      <c r="AH1592" s="162">
        <v>0.7</v>
      </c>
      <c r="AI1592" s="162"/>
      <c r="AJ1592" s="162"/>
      <c r="AK1592" s="163"/>
      <c r="AL1592" s="105">
        <f>ROUND(ROUND(P1597*$AD$1451,0)*AH1592,0)</f>
        <v>236</v>
      </c>
      <c r="AM1592" s="16"/>
    </row>
    <row r="1593" spans="1:39" ht="16.75" customHeight="1" x14ac:dyDescent="0.3">
      <c r="A1593" s="99">
        <v>33</v>
      </c>
      <c r="B1593" s="100" t="s">
        <v>6585</v>
      </c>
      <c r="C1593" s="192" t="s">
        <v>16133</v>
      </c>
      <c r="D1593" s="128"/>
      <c r="E1593" s="129"/>
      <c r="F1593" s="129"/>
      <c r="G1593" s="130"/>
      <c r="H1593" s="128"/>
      <c r="I1593" s="129"/>
      <c r="J1593" s="129"/>
      <c r="K1593" s="130"/>
      <c r="L1593" s="2"/>
      <c r="M1593" s="2"/>
      <c r="N1593" s="58"/>
      <c r="O1593" s="81"/>
      <c r="P1593" s="185"/>
      <c r="Q1593" s="2"/>
      <c r="R1593" s="2"/>
      <c r="S1593" s="44"/>
      <c r="T1593" s="45"/>
      <c r="U1593" s="2"/>
      <c r="V1593" s="2"/>
      <c r="W1593" s="2"/>
      <c r="X1593" s="2"/>
      <c r="Y1593" s="145"/>
      <c r="Z1593" s="71"/>
      <c r="AA1593" s="232"/>
      <c r="AB1593" s="72"/>
      <c r="AC1593" s="145"/>
      <c r="AD1593" s="71"/>
      <c r="AE1593" s="308"/>
      <c r="AF1593" s="225" t="s">
        <v>7391</v>
      </c>
      <c r="AG1593" s="103" t="s">
        <v>7390</v>
      </c>
      <c r="AH1593" s="162">
        <v>0.5</v>
      </c>
      <c r="AI1593" s="162"/>
      <c r="AJ1593" s="162"/>
      <c r="AK1593" s="163"/>
      <c r="AL1593" s="105">
        <f>ROUND(ROUND(P1597*$AD$1451,0)*AH1593,0)</f>
        <v>169</v>
      </c>
      <c r="AM1593" s="66"/>
    </row>
    <row r="1594" spans="1:39" ht="16.75" customHeight="1" x14ac:dyDescent="0.3">
      <c r="A1594" s="11">
        <v>33</v>
      </c>
      <c r="B1594" s="14" t="s">
        <v>6584</v>
      </c>
      <c r="C1594" s="10" t="s">
        <v>16132</v>
      </c>
      <c r="D1594" s="128"/>
      <c r="E1594" s="129"/>
      <c r="F1594" s="129"/>
      <c r="G1594" s="130"/>
      <c r="H1594" s="128"/>
      <c r="I1594" s="129"/>
      <c r="J1594" s="129"/>
      <c r="K1594" s="130"/>
      <c r="L1594" s="2"/>
      <c r="M1594" s="2"/>
      <c r="N1594" s="58"/>
      <c r="O1594" s="81"/>
      <c r="P1594" s="185"/>
      <c r="Q1594" s="2"/>
      <c r="R1594" s="2"/>
      <c r="S1594" s="44"/>
      <c r="T1594" s="45"/>
      <c r="U1594" s="2"/>
      <c r="V1594" s="2"/>
      <c r="W1594" s="2"/>
      <c r="X1594" s="2"/>
      <c r="Y1594" s="145"/>
      <c r="Z1594" s="71"/>
      <c r="AA1594" s="232"/>
      <c r="AB1594" s="72"/>
      <c r="AC1594" s="145"/>
      <c r="AD1594" s="71"/>
      <c r="AE1594" s="36"/>
      <c r="AF1594" s="201"/>
      <c r="AG1594" s="55"/>
      <c r="AH1594" s="141"/>
      <c r="AI1594" s="268" t="s">
        <v>7356</v>
      </c>
      <c r="AJ1594" s="53">
        <v>5</v>
      </c>
      <c r="AK1594" s="181" t="s">
        <v>7357</v>
      </c>
      <c r="AL1594" s="98">
        <f>ROUND(P1597*$AD$1451-AJ1594,0)</f>
        <v>332</v>
      </c>
      <c r="AM1594" s="66"/>
    </row>
    <row r="1595" spans="1:39" ht="16.75" customHeight="1" x14ac:dyDescent="0.3">
      <c r="A1595" s="99">
        <v>33</v>
      </c>
      <c r="B1595" s="100" t="s">
        <v>6583</v>
      </c>
      <c r="C1595" s="192" t="s">
        <v>16131</v>
      </c>
      <c r="D1595" s="128"/>
      <c r="E1595" s="129"/>
      <c r="F1595" s="129"/>
      <c r="G1595" s="130"/>
      <c r="H1595" s="128"/>
      <c r="I1595" s="129"/>
      <c r="J1595" s="129"/>
      <c r="K1595" s="130"/>
      <c r="L1595" s="2"/>
      <c r="M1595" s="2"/>
      <c r="N1595" s="58"/>
      <c r="O1595" s="81"/>
      <c r="P1595" s="185"/>
      <c r="Q1595" s="2"/>
      <c r="R1595" s="2"/>
      <c r="S1595" s="44"/>
      <c r="T1595" s="45"/>
      <c r="U1595" s="2"/>
      <c r="V1595" s="2"/>
      <c r="W1595" s="2"/>
      <c r="X1595" s="2"/>
      <c r="Y1595" s="145"/>
      <c r="Z1595" s="71"/>
      <c r="AA1595" s="232"/>
      <c r="AB1595" s="72"/>
      <c r="AC1595" s="145"/>
      <c r="AD1595" s="71"/>
      <c r="AE1595" s="307" t="s">
        <v>12369</v>
      </c>
      <c r="AF1595" s="225" t="s">
        <v>7358</v>
      </c>
      <c r="AG1595" s="103" t="s">
        <v>7390</v>
      </c>
      <c r="AH1595" s="162">
        <v>0.7</v>
      </c>
      <c r="AI1595" s="269"/>
      <c r="AJ1595" s="136"/>
      <c r="AK1595" s="75"/>
      <c r="AL1595" s="105">
        <f>ROUND(ROUND(P1597*$AD$1451,0)*AH1595-AJ1594,0)</f>
        <v>231</v>
      </c>
      <c r="AM1595" s="66"/>
    </row>
    <row r="1596" spans="1:39" ht="16.75" customHeight="1" x14ac:dyDescent="0.3">
      <c r="A1596" s="99">
        <v>33</v>
      </c>
      <c r="B1596" s="100" t="s">
        <v>6582</v>
      </c>
      <c r="C1596" s="192" t="s">
        <v>16130</v>
      </c>
      <c r="D1596" s="128"/>
      <c r="E1596" s="129"/>
      <c r="F1596" s="129"/>
      <c r="G1596" s="130"/>
      <c r="H1596" s="128"/>
      <c r="I1596" s="129"/>
      <c r="J1596" s="129"/>
      <c r="K1596" s="130"/>
      <c r="L1596" s="2"/>
      <c r="M1596" s="2"/>
      <c r="N1596" s="58"/>
      <c r="O1596" s="81"/>
      <c r="P1596" s="185"/>
      <c r="Q1596" s="2"/>
      <c r="R1596" s="2"/>
      <c r="S1596" s="44"/>
      <c r="T1596" s="45"/>
      <c r="U1596" s="2"/>
      <c r="V1596" s="2"/>
      <c r="W1596" s="2"/>
      <c r="X1596" s="2"/>
      <c r="Y1596" s="145"/>
      <c r="Z1596" s="71"/>
      <c r="AA1596" s="232"/>
      <c r="AB1596" s="72"/>
      <c r="AC1596" s="145"/>
      <c r="AD1596" s="71"/>
      <c r="AE1596" s="308"/>
      <c r="AF1596" s="225" t="s">
        <v>7391</v>
      </c>
      <c r="AG1596" s="103" t="s">
        <v>7390</v>
      </c>
      <c r="AH1596" s="162">
        <v>0.5</v>
      </c>
      <c r="AI1596" s="270"/>
      <c r="AJ1596" s="144"/>
      <c r="AK1596" s="150"/>
      <c r="AL1596" s="105">
        <f>ROUND(ROUND(P1597*$AD$1451,0)*AH1596-AJ1594,0)</f>
        <v>164</v>
      </c>
      <c r="AM1596" s="66"/>
    </row>
    <row r="1597" spans="1:39" ht="16.75" customHeight="1" x14ac:dyDescent="0.3">
      <c r="A1597" s="11">
        <v>33</v>
      </c>
      <c r="B1597" s="14" t="s">
        <v>6581</v>
      </c>
      <c r="C1597" s="10" t="s">
        <v>16129</v>
      </c>
      <c r="D1597" s="45"/>
      <c r="E1597" s="2"/>
      <c r="F1597" s="2"/>
      <c r="G1597" s="44"/>
      <c r="H1597" s="45"/>
      <c r="I1597" s="2"/>
      <c r="J1597" s="2"/>
      <c r="K1597" s="44"/>
      <c r="L1597" s="2"/>
      <c r="M1597" s="2"/>
      <c r="N1597" s="58"/>
      <c r="O1597" s="81"/>
      <c r="P1597" s="271">
        <f>'21共同生活援助（日中支援型）'!P877</f>
        <v>481</v>
      </c>
      <c r="Q1597" s="272"/>
      <c r="R1597" s="2" t="s">
        <v>7388</v>
      </c>
      <c r="S1597" s="44"/>
      <c r="T1597" s="281" t="s">
        <v>7380</v>
      </c>
      <c r="U1597" s="282"/>
      <c r="V1597" s="282"/>
      <c r="W1597" s="282"/>
      <c r="X1597" s="36"/>
      <c r="Y1597" s="217"/>
      <c r="Z1597" s="74"/>
      <c r="AA1597" s="232"/>
      <c r="AB1597" s="72"/>
      <c r="AC1597" s="145"/>
      <c r="AD1597" s="71"/>
      <c r="AE1597" s="36"/>
      <c r="AF1597" s="194"/>
      <c r="AG1597" s="7"/>
      <c r="AH1597" s="7"/>
      <c r="AI1597" s="36"/>
      <c r="AJ1597" s="7"/>
      <c r="AK1597" s="37"/>
      <c r="AL1597" s="98">
        <f>ROUND(ROUND(P1597*Y1598,0)*$AD$1451,0)</f>
        <v>313</v>
      </c>
      <c r="AM1597" s="66"/>
    </row>
    <row r="1598" spans="1:39" ht="16.75" customHeight="1" x14ac:dyDescent="0.3">
      <c r="A1598" s="99">
        <v>33</v>
      </c>
      <c r="B1598" s="100" t="s">
        <v>6580</v>
      </c>
      <c r="C1598" s="192" t="s">
        <v>16128</v>
      </c>
      <c r="D1598" s="45"/>
      <c r="E1598" s="2"/>
      <c r="F1598" s="2"/>
      <c r="G1598" s="44"/>
      <c r="H1598" s="45"/>
      <c r="I1598" s="2"/>
      <c r="J1598" s="2"/>
      <c r="K1598" s="44"/>
      <c r="L1598" s="2"/>
      <c r="M1598" s="2"/>
      <c r="N1598" s="58"/>
      <c r="O1598" s="81"/>
      <c r="P1598" s="72"/>
      <c r="Q1598" s="145"/>
      <c r="R1598" s="2"/>
      <c r="S1598" s="44"/>
      <c r="T1598" s="284"/>
      <c r="U1598" s="285"/>
      <c r="V1598" s="285"/>
      <c r="W1598" s="285"/>
      <c r="X1598" s="136" t="s">
        <v>7404</v>
      </c>
      <c r="Y1598" s="273">
        <v>0.93</v>
      </c>
      <c r="Z1598" s="274"/>
      <c r="AA1598" s="233"/>
      <c r="AB1598" s="156"/>
      <c r="AC1598" s="155"/>
      <c r="AD1598" s="157"/>
      <c r="AE1598" s="307" t="s">
        <v>12369</v>
      </c>
      <c r="AF1598" s="225" t="s">
        <v>7358</v>
      </c>
      <c r="AG1598" s="103" t="s">
        <v>7390</v>
      </c>
      <c r="AH1598" s="162">
        <v>0.7</v>
      </c>
      <c r="AI1598" s="162"/>
      <c r="AJ1598" s="162"/>
      <c r="AK1598" s="163"/>
      <c r="AL1598" s="105">
        <f>ROUND(ROUND(ROUND(P1597*Y1598,0)*$AD$1451,0)*AH1598,0)</f>
        <v>219</v>
      </c>
      <c r="AM1598" s="66"/>
    </row>
    <row r="1599" spans="1:39" ht="16.75" customHeight="1" x14ac:dyDescent="0.3">
      <c r="A1599" s="99">
        <v>33</v>
      </c>
      <c r="B1599" s="100" t="s">
        <v>6579</v>
      </c>
      <c r="C1599" s="192" t="s">
        <v>16127</v>
      </c>
      <c r="D1599" s="128"/>
      <c r="E1599" s="129"/>
      <c r="F1599" s="129"/>
      <c r="G1599" s="130"/>
      <c r="H1599" s="128"/>
      <c r="I1599" s="129"/>
      <c r="J1599" s="129"/>
      <c r="K1599" s="130"/>
      <c r="L1599" s="2"/>
      <c r="M1599" s="2"/>
      <c r="N1599" s="58"/>
      <c r="O1599" s="81"/>
      <c r="P1599" s="185"/>
      <c r="Q1599" s="2"/>
      <c r="R1599" s="2"/>
      <c r="S1599" s="44"/>
      <c r="T1599" s="284"/>
      <c r="U1599" s="285"/>
      <c r="V1599" s="285"/>
      <c r="W1599" s="285"/>
      <c r="X1599" s="2"/>
      <c r="Y1599" s="145"/>
      <c r="Z1599" s="71"/>
      <c r="AA1599" s="232"/>
      <c r="AB1599" s="72"/>
      <c r="AC1599" s="145"/>
      <c r="AD1599" s="71"/>
      <c r="AE1599" s="308"/>
      <c r="AF1599" s="225" t="s">
        <v>7391</v>
      </c>
      <c r="AG1599" s="103" t="s">
        <v>7390</v>
      </c>
      <c r="AH1599" s="162">
        <v>0.5</v>
      </c>
      <c r="AI1599" s="162"/>
      <c r="AJ1599" s="162"/>
      <c r="AK1599" s="163"/>
      <c r="AL1599" s="105">
        <f>ROUND(ROUND(ROUND(P1597*Y1598,0)*$AD$1451,0)*AH1599,0)</f>
        <v>157</v>
      </c>
      <c r="AM1599" s="66"/>
    </row>
    <row r="1600" spans="1:39" ht="16.75" customHeight="1" x14ac:dyDescent="0.3">
      <c r="A1600" s="11">
        <v>33</v>
      </c>
      <c r="B1600" s="14" t="s">
        <v>6578</v>
      </c>
      <c r="C1600" s="10" t="s">
        <v>16126</v>
      </c>
      <c r="D1600" s="128"/>
      <c r="E1600" s="129"/>
      <c r="F1600" s="129"/>
      <c r="G1600" s="130"/>
      <c r="H1600" s="128"/>
      <c r="I1600" s="129"/>
      <c r="J1600" s="129"/>
      <c r="K1600" s="130"/>
      <c r="L1600" s="2"/>
      <c r="M1600" s="2"/>
      <c r="N1600" s="58"/>
      <c r="O1600" s="81"/>
      <c r="P1600" s="185"/>
      <c r="Q1600" s="2"/>
      <c r="R1600" s="2"/>
      <c r="S1600" s="44"/>
      <c r="T1600" s="45"/>
      <c r="U1600" s="2"/>
      <c r="V1600" s="2"/>
      <c r="W1600" s="2"/>
      <c r="X1600" s="2"/>
      <c r="Y1600" s="145"/>
      <c r="Z1600" s="71"/>
      <c r="AA1600" s="232"/>
      <c r="AB1600" s="72"/>
      <c r="AC1600" s="145"/>
      <c r="AD1600" s="71"/>
      <c r="AE1600" s="36"/>
      <c r="AF1600" s="201"/>
      <c r="AG1600" s="55"/>
      <c r="AH1600" s="141"/>
      <c r="AI1600" s="268" t="s">
        <v>7356</v>
      </c>
      <c r="AJ1600" s="53">
        <v>5</v>
      </c>
      <c r="AK1600" s="181" t="s">
        <v>7357</v>
      </c>
      <c r="AL1600" s="98">
        <f>ROUND(ROUND(P1597*Y1598,0)*$AD$1451-AJ1600,0)</f>
        <v>308</v>
      </c>
      <c r="AM1600" s="66"/>
    </row>
    <row r="1601" spans="1:39" ht="16.75" customHeight="1" x14ac:dyDescent="0.3">
      <c r="A1601" s="99">
        <v>33</v>
      </c>
      <c r="B1601" s="100" t="s">
        <v>6577</v>
      </c>
      <c r="C1601" s="192" t="s">
        <v>16125</v>
      </c>
      <c r="D1601" s="128"/>
      <c r="E1601" s="129"/>
      <c r="F1601" s="129"/>
      <c r="G1601" s="130"/>
      <c r="H1601" s="128"/>
      <c r="I1601" s="129"/>
      <c r="J1601" s="129"/>
      <c r="K1601" s="130"/>
      <c r="L1601" s="2"/>
      <c r="M1601" s="2"/>
      <c r="N1601" s="58"/>
      <c r="O1601" s="81"/>
      <c r="P1601" s="185"/>
      <c r="Q1601" s="2"/>
      <c r="R1601" s="2"/>
      <c r="S1601" s="44"/>
      <c r="T1601" s="45"/>
      <c r="U1601" s="2"/>
      <c r="V1601" s="2"/>
      <c r="W1601" s="2"/>
      <c r="X1601" s="2"/>
      <c r="Y1601" s="145"/>
      <c r="Z1601" s="71"/>
      <c r="AA1601" s="232"/>
      <c r="AB1601" s="72"/>
      <c r="AC1601" s="145"/>
      <c r="AD1601" s="71"/>
      <c r="AE1601" s="307" t="s">
        <v>12369</v>
      </c>
      <c r="AF1601" s="225" t="s">
        <v>7358</v>
      </c>
      <c r="AG1601" s="103" t="s">
        <v>7390</v>
      </c>
      <c r="AH1601" s="162">
        <v>0.7</v>
      </c>
      <c r="AI1601" s="269"/>
      <c r="AJ1601" s="136"/>
      <c r="AK1601" s="75"/>
      <c r="AL1601" s="105">
        <f>ROUND(ROUND(ROUND(P1597*Y1598,0)*$AD$1451,0)*AH1601-AJ1600,0)</f>
        <v>214</v>
      </c>
      <c r="AM1601" s="66"/>
    </row>
    <row r="1602" spans="1:39" ht="16.75" customHeight="1" x14ac:dyDescent="0.3">
      <c r="A1602" s="99">
        <v>33</v>
      </c>
      <c r="B1602" s="100" t="s">
        <v>6576</v>
      </c>
      <c r="C1602" s="192" t="s">
        <v>16124</v>
      </c>
      <c r="D1602" s="128"/>
      <c r="E1602" s="129"/>
      <c r="F1602" s="129"/>
      <c r="G1602" s="130"/>
      <c r="H1602" s="128"/>
      <c r="I1602" s="129"/>
      <c r="J1602" s="129"/>
      <c r="K1602" s="130"/>
      <c r="L1602" s="2"/>
      <c r="M1602" s="2"/>
      <c r="N1602" s="58"/>
      <c r="O1602" s="81"/>
      <c r="P1602" s="185"/>
      <c r="Q1602" s="2"/>
      <c r="R1602" s="2"/>
      <c r="S1602" s="44"/>
      <c r="T1602" s="43"/>
      <c r="U1602" s="8"/>
      <c r="V1602" s="8"/>
      <c r="W1602" s="8"/>
      <c r="X1602" s="8"/>
      <c r="Y1602" s="180"/>
      <c r="Z1602" s="73"/>
      <c r="AA1602" s="232"/>
      <c r="AB1602" s="72"/>
      <c r="AC1602" s="145"/>
      <c r="AD1602" s="71"/>
      <c r="AE1602" s="308"/>
      <c r="AF1602" s="225" t="s">
        <v>7391</v>
      </c>
      <c r="AG1602" s="103" t="s">
        <v>7390</v>
      </c>
      <c r="AH1602" s="162">
        <v>0.5</v>
      </c>
      <c r="AI1602" s="270"/>
      <c r="AJ1602" s="144"/>
      <c r="AK1602" s="150"/>
      <c r="AL1602" s="105">
        <f>ROUND(ROUND(ROUND(P1597*Y1598,0)*$AD$1451,0)*AH1602-AJ1600,0)</f>
        <v>152</v>
      </c>
      <c r="AM1602" s="66"/>
    </row>
    <row r="1603" spans="1:39" ht="16.75" customHeight="1" x14ac:dyDescent="0.3">
      <c r="A1603" s="11">
        <v>33</v>
      </c>
      <c r="B1603" s="14" t="s">
        <v>6575</v>
      </c>
      <c r="C1603" s="10" t="s">
        <v>16123</v>
      </c>
      <c r="D1603" s="45"/>
      <c r="E1603" s="2"/>
      <c r="F1603" s="2"/>
      <c r="G1603" s="44"/>
      <c r="H1603" s="45"/>
      <c r="I1603" s="2"/>
      <c r="J1603" s="2"/>
      <c r="K1603" s="44"/>
      <c r="L1603" s="2"/>
      <c r="M1603" s="2"/>
      <c r="N1603" s="58"/>
      <c r="O1603" s="81"/>
      <c r="P1603" s="185"/>
      <c r="Q1603" s="2"/>
      <c r="R1603" s="2"/>
      <c r="S1603" s="44"/>
      <c r="T1603" s="281" t="s">
        <v>13491</v>
      </c>
      <c r="U1603" s="282"/>
      <c r="V1603" s="282"/>
      <c r="W1603" s="282"/>
      <c r="X1603" s="2"/>
      <c r="Y1603" s="145"/>
      <c r="Z1603" s="71"/>
      <c r="AA1603" s="232"/>
      <c r="AB1603" s="72"/>
      <c r="AC1603" s="145"/>
      <c r="AD1603" s="71"/>
      <c r="AE1603" s="36"/>
      <c r="AF1603" s="194"/>
      <c r="AG1603" s="7"/>
      <c r="AH1603" s="7"/>
      <c r="AI1603" s="36"/>
      <c r="AJ1603" s="7"/>
      <c r="AK1603" s="37"/>
      <c r="AL1603" s="98">
        <f>ROUND(ROUND(P1597*Y1604,0)*$AD$1451,0)</f>
        <v>320</v>
      </c>
      <c r="AM1603" s="66"/>
    </row>
    <row r="1604" spans="1:39" ht="16.75" customHeight="1" x14ac:dyDescent="0.3">
      <c r="A1604" s="99">
        <v>33</v>
      </c>
      <c r="B1604" s="100" t="s">
        <v>6574</v>
      </c>
      <c r="C1604" s="192" t="s">
        <v>16122</v>
      </c>
      <c r="D1604" s="45"/>
      <c r="E1604" s="2"/>
      <c r="F1604" s="2"/>
      <c r="G1604" s="44"/>
      <c r="H1604" s="45"/>
      <c r="I1604" s="2"/>
      <c r="J1604" s="2"/>
      <c r="K1604" s="44"/>
      <c r="L1604" s="2"/>
      <c r="M1604" s="2"/>
      <c r="N1604" s="58"/>
      <c r="O1604" s="81"/>
      <c r="P1604" s="185"/>
      <c r="Q1604" s="2"/>
      <c r="R1604" s="2"/>
      <c r="S1604" s="44"/>
      <c r="T1604" s="284" t="s">
        <v>7405</v>
      </c>
      <c r="U1604" s="285"/>
      <c r="V1604" s="285"/>
      <c r="W1604" s="285"/>
      <c r="X1604" s="136" t="s">
        <v>7404</v>
      </c>
      <c r="Y1604" s="273">
        <v>0.95</v>
      </c>
      <c r="Z1604" s="274"/>
      <c r="AA1604" s="233"/>
      <c r="AB1604" s="156"/>
      <c r="AC1604" s="155"/>
      <c r="AD1604" s="157"/>
      <c r="AE1604" s="307" t="s">
        <v>12369</v>
      </c>
      <c r="AF1604" s="225" t="s">
        <v>7358</v>
      </c>
      <c r="AG1604" s="103" t="s">
        <v>7390</v>
      </c>
      <c r="AH1604" s="162">
        <v>0.7</v>
      </c>
      <c r="AI1604" s="162"/>
      <c r="AJ1604" s="162"/>
      <c r="AK1604" s="163"/>
      <c r="AL1604" s="105">
        <f>ROUND(ROUND(ROUND(P1597*Y1604,0)*$AD$1451,0)*AH1604,0)</f>
        <v>224</v>
      </c>
      <c r="AM1604" s="66"/>
    </row>
    <row r="1605" spans="1:39" ht="16.75" customHeight="1" x14ac:dyDescent="0.3">
      <c r="A1605" s="99">
        <v>33</v>
      </c>
      <c r="B1605" s="100" t="s">
        <v>6573</v>
      </c>
      <c r="C1605" s="192" t="s">
        <v>16121</v>
      </c>
      <c r="D1605" s="128"/>
      <c r="E1605" s="129"/>
      <c r="F1605" s="129"/>
      <c r="G1605" s="130"/>
      <c r="H1605" s="128"/>
      <c r="I1605" s="129"/>
      <c r="J1605" s="129"/>
      <c r="K1605" s="130"/>
      <c r="L1605" s="2"/>
      <c r="M1605" s="2"/>
      <c r="N1605" s="58"/>
      <c r="O1605" s="81"/>
      <c r="P1605" s="185"/>
      <c r="Q1605" s="2"/>
      <c r="R1605" s="2"/>
      <c r="S1605" s="44"/>
      <c r="T1605" s="284"/>
      <c r="U1605" s="285"/>
      <c r="V1605" s="285"/>
      <c r="W1605" s="285"/>
      <c r="X1605" s="2"/>
      <c r="Y1605" s="145"/>
      <c r="Z1605" s="71"/>
      <c r="AA1605" s="232"/>
      <c r="AB1605" s="72"/>
      <c r="AC1605" s="145"/>
      <c r="AD1605" s="71"/>
      <c r="AE1605" s="308"/>
      <c r="AF1605" s="225" t="s">
        <v>7391</v>
      </c>
      <c r="AG1605" s="103" t="s">
        <v>7390</v>
      </c>
      <c r="AH1605" s="162">
        <v>0.5</v>
      </c>
      <c r="AI1605" s="162"/>
      <c r="AJ1605" s="162"/>
      <c r="AK1605" s="163"/>
      <c r="AL1605" s="105">
        <f>ROUND(ROUND(ROUND(P1597*Y1604,0)*$AD$1451,0)*AH1605,0)</f>
        <v>160</v>
      </c>
      <c r="AM1605" s="66"/>
    </row>
    <row r="1606" spans="1:39" ht="16.75" customHeight="1" x14ac:dyDescent="0.3">
      <c r="A1606" s="11">
        <v>33</v>
      </c>
      <c r="B1606" s="14" t="s">
        <v>6572</v>
      </c>
      <c r="C1606" s="10" t="s">
        <v>16120</v>
      </c>
      <c r="D1606" s="128"/>
      <c r="E1606" s="129"/>
      <c r="F1606" s="129"/>
      <c r="G1606" s="130"/>
      <c r="H1606" s="128"/>
      <c r="I1606" s="129"/>
      <c r="J1606" s="129"/>
      <c r="K1606" s="130"/>
      <c r="L1606" s="2"/>
      <c r="M1606" s="2"/>
      <c r="N1606" s="58"/>
      <c r="O1606" s="81"/>
      <c r="P1606" s="185"/>
      <c r="Q1606" s="2"/>
      <c r="R1606" s="2"/>
      <c r="S1606" s="44"/>
      <c r="T1606" s="45"/>
      <c r="U1606" s="2"/>
      <c r="V1606" s="2"/>
      <c r="W1606" s="2"/>
      <c r="X1606" s="2"/>
      <c r="Y1606" s="145"/>
      <c r="Z1606" s="71"/>
      <c r="AA1606" s="232"/>
      <c r="AB1606" s="72"/>
      <c r="AC1606" s="145"/>
      <c r="AD1606" s="71"/>
      <c r="AE1606" s="36"/>
      <c r="AF1606" s="201"/>
      <c r="AG1606" s="55"/>
      <c r="AH1606" s="141"/>
      <c r="AI1606" s="268" t="s">
        <v>7356</v>
      </c>
      <c r="AJ1606" s="53">
        <v>5</v>
      </c>
      <c r="AK1606" s="181" t="s">
        <v>7357</v>
      </c>
      <c r="AL1606" s="98">
        <f>ROUND(ROUND(P1597*Y1604,0)*$AD$1451-AJ1606,0)</f>
        <v>315</v>
      </c>
      <c r="AM1606" s="66"/>
    </row>
    <row r="1607" spans="1:39" ht="16.75" customHeight="1" x14ac:dyDescent="0.3">
      <c r="A1607" s="99">
        <v>33</v>
      </c>
      <c r="B1607" s="100" t="s">
        <v>6571</v>
      </c>
      <c r="C1607" s="192" t="s">
        <v>16119</v>
      </c>
      <c r="D1607" s="128"/>
      <c r="E1607" s="129"/>
      <c r="F1607" s="129"/>
      <c r="G1607" s="130"/>
      <c r="H1607" s="128"/>
      <c r="I1607" s="129"/>
      <c r="J1607" s="129"/>
      <c r="K1607" s="130"/>
      <c r="L1607" s="2"/>
      <c r="M1607" s="2"/>
      <c r="N1607" s="58"/>
      <c r="O1607" s="81"/>
      <c r="P1607" s="185"/>
      <c r="Q1607" s="2"/>
      <c r="R1607" s="2"/>
      <c r="S1607" s="44"/>
      <c r="T1607" s="45"/>
      <c r="U1607" s="2"/>
      <c r="V1607" s="2"/>
      <c r="W1607" s="2"/>
      <c r="X1607" s="2"/>
      <c r="Y1607" s="145"/>
      <c r="Z1607" s="71"/>
      <c r="AA1607" s="232"/>
      <c r="AB1607" s="72"/>
      <c r="AC1607" s="145"/>
      <c r="AD1607" s="71"/>
      <c r="AE1607" s="307" t="s">
        <v>12369</v>
      </c>
      <c r="AF1607" s="225" t="s">
        <v>7358</v>
      </c>
      <c r="AG1607" s="103" t="s">
        <v>7390</v>
      </c>
      <c r="AH1607" s="162">
        <v>0.7</v>
      </c>
      <c r="AI1607" s="269"/>
      <c r="AJ1607" s="136"/>
      <c r="AK1607" s="75"/>
      <c r="AL1607" s="105">
        <f>ROUND(ROUND(ROUND(P1597*Y1604,0)*$AD$1451,0)*AH1607-AJ1606,0)</f>
        <v>219</v>
      </c>
      <c r="AM1607" s="66"/>
    </row>
    <row r="1608" spans="1:39" ht="16.75" customHeight="1" x14ac:dyDescent="0.3">
      <c r="A1608" s="99">
        <v>33</v>
      </c>
      <c r="B1608" s="100" t="s">
        <v>6570</v>
      </c>
      <c r="C1608" s="192" t="s">
        <v>16118</v>
      </c>
      <c r="D1608" s="128"/>
      <c r="E1608" s="129"/>
      <c r="F1608" s="129"/>
      <c r="G1608" s="130"/>
      <c r="H1608" s="128"/>
      <c r="I1608" s="129"/>
      <c r="J1608" s="129"/>
      <c r="K1608" s="130"/>
      <c r="L1608" s="2"/>
      <c r="M1608" s="2"/>
      <c r="N1608" s="58"/>
      <c r="O1608" s="81"/>
      <c r="P1608" s="185"/>
      <c r="Q1608" s="2"/>
      <c r="R1608" s="2"/>
      <c r="S1608" s="44"/>
      <c r="T1608" s="43"/>
      <c r="U1608" s="8"/>
      <c r="V1608" s="8"/>
      <c r="W1608" s="8"/>
      <c r="X1608" s="8"/>
      <c r="Y1608" s="180"/>
      <c r="Z1608" s="73"/>
      <c r="AA1608" s="232"/>
      <c r="AB1608" s="72"/>
      <c r="AC1608" s="145"/>
      <c r="AD1608" s="71"/>
      <c r="AE1608" s="308"/>
      <c r="AF1608" s="225" t="s">
        <v>7391</v>
      </c>
      <c r="AG1608" s="103" t="s">
        <v>7390</v>
      </c>
      <c r="AH1608" s="162">
        <v>0.5</v>
      </c>
      <c r="AI1608" s="270"/>
      <c r="AJ1608" s="144"/>
      <c r="AK1608" s="150"/>
      <c r="AL1608" s="105">
        <f>ROUND(ROUND(ROUND(P1597*Y1604,0)*$AD$1451,0)*AH1608-AJ1606,0)</f>
        <v>155</v>
      </c>
      <c r="AM1608" s="66"/>
    </row>
    <row r="1609" spans="1:39" ht="16.75" customHeight="1" x14ac:dyDescent="0.3">
      <c r="A1609" s="11">
        <v>33</v>
      </c>
      <c r="B1609" s="14" t="s">
        <v>6569</v>
      </c>
      <c r="C1609" s="10" t="s">
        <v>16117</v>
      </c>
      <c r="D1609" s="45"/>
      <c r="E1609" s="2"/>
      <c r="F1609" s="2"/>
      <c r="G1609" s="44"/>
      <c r="H1609" s="281" t="s">
        <v>12544</v>
      </c>
      <c r="I1609" s="282"/>
      <c r="J1609" s="282"/>
      <c r="K1609" s="283"/>
      <c r="L1609" s="36"/>
      <c r="M1609" s="36"/>
      <c r="N1609" s="62"/>
      <c r="O1609" s="168"/>
      <c r="P1609" s="167" t="s">
        <v>7461</v>
      </c>
      <c r="Q1609" s="36"/>
      <c r="R1609" s="36"/>
      <c r="S1609" s="50"/>
      <c r="T1609" s="49"/>
      <c r="U1609" s="36"/>
      <c r="V1609" s="36"/>
      <c r="W1609" s="36"/>
      <c r="X1609" s="36"/>
      <c r="Y1609" s="217"/>
      <c r="Z1609" s="50"/>
      <c r="AA1609" s="12"/>
      <c r="AB1609" s="45"/>
      <c r="AC1609" s="2"/>
      <c r="AD1609" s="44"/>
      <c r="AE1609" s="36"/>
      <c r="AF1609" s="53"/>
      <c r="AG1609" s="36"/>
      <c r="AH1609" s="36"/>
      <c r="AI1609" s="36"/>
      <c r="AJ1609" s="36"/>
      <c r="AK1609" s="50"/>
      <c r="AL1609" s="98">
        <f>ROUND(P1615*$AD$1451,0)</f>
        <v>423</v>
      </c>
      <c r="AM1609" s="22" t="s">
        <v>7631</v>
      </c>
    </row>
    <row r="1610" spans="1:39" ht="16.75" customHeight="1" x14ac:dyDescent="0.3">
      <c r="A1610" s="99">
        <v>33</v>
      </c>
      <c r="B1610" s="100" t="s">
        <v>6568</v>
      </c>
      <c r="C1610" s="192" t="s">
        <v>16116</v>
      </c>
      <c r="D1610" s="284"/>
      <c r="E1610" s="285"/>
      <c r="F1610" s="285"/>
      <c r="G1610" s="286"/>
      <c r="H1610" s="284"/>
      <c r="I1610" s="285"/>
      <c r="J1610" s="285"/>
      <c r="K1610" s="286"/>
      <c r="L1610" s="285" t="s">
        <v>12543</v>
      </c>
      <c r="M1610" s="288"/>
      <c r="N1610" s="288"/>
      <c r="O1610" s="289"/>
      <c r="P1610" s="185"/>
      <c r="Q1610" s="2"/>
      <c r="R1610" s="2"/>
      <c r="S1610" s="44"/>
      <c r="T1610" s="45"/>
      <c r="U1610" s="2"/>
      <c r="V1610" s="2"/>
      <c r="W1610" s="2"/>
      <c r="X1610" s="2"/>
      <c r="Y1610" s="145"/>
      <c r="Z1610" s="71"/>
      <c r="AA1610" s="232"/>
      <c r="AB1610" s="72"/>
      <c r="AC1610" s="145"/>
      <c r="AD1610" s="71"/>
      <c r="AE1610" s="307" t="s">
        <v>12369</v>
      </c>
      <c r="AF1610" s="225" t="s">
        <v>7358</v>
      </c>
      <c r="AG1610" s="103" t="s">
        <v>7390</v>
      </c>
      <c r="AH1610" s="162">
        <v>0.7</v>
      </c>
      <c r="AI1610" s="162"/>
      <c r="AJ1610" s="162"/>
      <c r="AK1610" s="163"/>
      <c r="AL1610" s="105">
        <f>ROUND(ROUND(P1615*$AD$1451,0)*AH1610,0)</f>
        <v>296</v>
      </c>
      <c r="AM1610" s="66"/>
    </row>
    <row r="1611" spans="1:39" ht="16.75" customHeight="1" x14ac:dyDescent="0.3">
      <c r="A1611" s="99">
        <v>33</v>
      </c>
      <c r="B1611" s="100" t="s">
        <v>6567</v>
      </c>
      <c r="C1611" s="192" t="s">
        <v>16115</v>
      </c>
      <c r="D1611" s="284"/>
      <c r="E1611" s="285"/>
      <c r="F1611" s="285"/>
      <c r="G1611" s="286"/>
      <c r="H1611" s="284"/>
      <c r="I1611" s="285"/>
      <c r="J1611" s="285"/>
      <c r="K1611" s="286"/>
      <c r="L1611" s="285"/>
      <c r="M1611" s="288"/>
      <c r="N1611" s="288"/>
      <c r="O1611" s="289"/>
      <c r="P1611" s="185"/>
      <c r="Q1611" s="2"/>
      <c r="R1611" s="2"/>
      <c r="S1611" s="44"/>
      <c r="T1611" s="45"/>
      <c r="U1611" s="2"/>
      <c r="V1611" s="2"/>
      <c r="W1611" s="2"/>
      <c r="X1611" s="2"/>
      <c r="Y1611" s="145"/>
      <c r="Z1611" s="71"/>
      <c r="AA1611" s="232"/>
      <c r="AB1611" s="72"/>
      <c r="AC1611" s="145"/>
      <c r="AD1611" s="71"/>
      <c r="AE1611" s="308"/>
      <c r="AF1611" s="225" t="s">
        <v>7391</v>
      </c>
      <c r="AG1611" s="103" t="s">
        <v>7390</v>
      </c>
      <c r="AH1611" s="162">
        <v>0.5</v>
      </c>
      <c r="AI1611" s="162"/>
      <c r="AJ1611" s="162"/>
      <c r="AK1611" s="163"/>
      <c r="AL1611" s="105">
        <f>ROUND(ROUND(P1615*$AD$1451,0)*AH1611,0)</f>
        <v>212</v>
      </c>
      <c r="AM1611" s="66"/>
    </row>
    <row r="1612" spans="1:39" ht="16.75" customHeight="1" x14ac:dyDescent="0.3">
      <c r="A1612" s="11">
        <v>33</v>
      </c>
      <c r="B1612" s="14" t="s">
        <v>6566</v>
      </c>
      <c r="C1612" s="10" t="s">
        <v>16114</v>
      </c>
      <c r="D1612" s="284"/>
      <c r="E1612" s="285"/>
      <c r="F1612" s="285"/>
      <c r="G1612" s="286"/>
      <c r="H1612" s="198"/>
      <c r="I1612" s="195"/>
      <c r="J1612" s="195"/>
      <c r="K1612" s="197"/>
      <c r="L1612" s="285"/>
      <c r="M1612" s="288"/>
      <c r="N1612" s="288"/>
      <c r="O1612" s="289"/>
      <c r="P1612" s="185"/>
      <c r="Q1612" s="2"/>
      <c r="R1612" s="2"/>
      <c r="S1612" s="44"/>
      <c r="T1612" s="45"/>
      <c r="U1612" s="2"/>
      <c r="V1612" s="2"/>
      <c r="W1612" s="2"/>
      <c r="X1612" s="2"/>
      <c r="Y1612" s="145"/>
      <c r="Z1612" s="71"/>
      <c r="AA1612" s="232"/>
      <c r="AB1612" s="72"/>
      <c r="AC1612" s="145"/>
      <c r="AD1612" s="71"/>
      <c r="AE1612" s="36"/>
      <c r="AF1612" s="201"/>
      <c r="AG1612" s="55"/>
      <c r="AH1612" s="141"/>
      <c r="AI1612" s="268" t="s">
        <v>7356</v>
      </c>
      <c r="AJ1612" s="53">
        <v>5</v>
      </c>
      <c r="AK1612" s="181" t="s">
        <v>7357</v>
      </c>
      <c r="AL1612" s="98">
        <f>ROUND(P1615*$AD$1451-AJ1612,0)</f>
        <v>418</v>
      </c>
      <c r="AM1612" s="66"/>
    </row>
    <row r="1613" spans="1:39" ht="16.75" customHeight="1" x14ac:dyDescent="0.3">
      <c r="A1613" s="99">
        <v>33</v>
      </c>
      <c r="B1613" s="100" t="s">
        <v>6565</v>
      </c>
      <c r="C1613" s="192" t="s">
        <v>16113</v>
      </c>
      <c r="D1613" s="284"/>
      <c r="E1613" s="285"/>
      <c r="F1613" s="285"/>
      <c r="G1613" s="286"/>
      <c r="H1613" s="128"/>
      <c r="I1613" s="129"/>
      <c r="J1613" s="129"/>
      <c r="K1613" s="130"/>
      <c r="L1613" s="285"/>
      <c r="M1613" s="288"/>
      <c r="N1613" s="288"/>
      <c r="O1613" s="289"/>
      <c r="P1613" s="185"/>
      <c r="Q1613" s="2"/>
      <c r="R1613" s="2"/>
      <c r="S1613" s="44"/>
      <c r="T1613" s="45"/>
      <c r="U1613" s="2"/>
      <c r="V1613" s="2"/>
      <c r="W1613" s="2"/>
      <c r="X1613" s="2"/>
      <c r="Y1613" s="145"/>
      <c r="Z1613" s="71"/>
      <c r="AA1613" s="232"/>
      <c r="AB1613" s="72"/>
      <c r="AC1613" s="145"/>
      <c r="AD1613" s="71"/>
      <c r="AE1613" s="307" t="s">
        <v>12369</v>
      </c>
      <c r="AF1613" s="225" t="s">
        <v>7358</v>
      </c>
      <c r="AG1613" s="103" t="s">
        <v>7390</v>
      </c>
      <c r="AH1613" s="162">
        <v>0.7</v>
      </c>
      <c r="AI1613" s="269"/>
      <c r="AJ1613" s="136"/>
      <c r="AK1613" s="75"/>
      <c r="AL1613" s="105">
        <f>ROUND(ROUND(P1615*$AD$1451,0)*AH1613-AJ1612,0)</f>
        <v>291</v>
      </c>
      <c r="AM1613" s="66"/>
    </row>
    <row r="1614" spans="1:39" ht="16.75" customHeight="1" x14ac:dyDescent="0.3">
      <c r="A1614" s="99">
        <v>33</v>
      </c>
      <c r="B1614" s="100" t="s">
        <v>6564</v>
      </c>
      <c r="C1614" s="192" t="s">
        <v>16112</v>
      </c>
      <c r="D1614" s="284"/>
      <c r="E1614" s="285"/>
      <c r="F1614" s="285"/>
      <c r="G1614" s="286"/>
      <c r="H1614" s="128"/>
      <c r="I1614" s="129"/>
      <c r="J1614" s="129"/>
      <c r="K1614" s="130"/>
      <c r="L1614" s="285"/>
      <c r="M1614" s="288"/>
      <c r="N1614" s="288"/>
      <c r="O1614" s="289"/>
      <c r="P1614" s="185"/>
      <c r="Q1614" s="2"/>
      <c r="R1614" s="2"/>
      <c r="S1614" s="44"/>
      <c r="T1614" s="45"/>
      <c r="U1614" s="2"/>
      <c r="V1614" s="2"/>
      <c r="W1614" s="2"/>
      <c r="X1614" s="2"/>
      <c r="Y1614" s="145"/>
      <c r="Z1614" s="71"/>
      <c r="AA1614" s="232"/>
      <c r="AB1614" s="72"/>
      <c r="AC1614" s="145"/>
      <c r="AD1614" s="71"/>
      <c r="AE1614" s="308"/>
      <c r="AF1614" s="225" t="s">
        <v>7391</v>
      </c>
      <c r="AG1614" s="103" t="s">
        <v>7390</v>
      </c>
      <c r="AH1614" s="162">
        <v>0.5</v>
      </c>
      <c r="AI1614" s="270"/>
      <c r="AJ1614" s="144"/>
      <c r="AK1614" s="150"/>
      <c r="AL1614" s="105">
        <f>ROUND(ROUND(P1615*$AD$1451,0)*AH1614-AJ1612,0)</f>
        <v>207</v>
      </c>
      <c r="AM1614" s="66"/>
    </row>
    <row r="1615" spans="1:39" ht="16.75" customHeight="1" x14ac:dyDescent="0.3">
      <c r="A1615" s="11">
        <v>33</v>
      </c>
      <c r="B1615" s="14" t="s">
        <v>6563</v>
      </c>
      <c r="C1615" s="10" t="s">
        <v>16111</v>
      </c>
      <c r="D1615" s="284"/>
      <c r="E1615" s="285"/>
      <c r="F1615" s="285"/>
      <c r="G1615" s="286"/>
      <c r="H1615" s="128"/>
      <c r="I1615" s="129"/>
      <c r="J1615" s="129"/>
      <c r="K1615" s="130"/>
      <c r="L1615" s="288"/>
      <c r="M1615" s="288"/>
      <c r="N1615" s="288"/>
      <c r="O1615" s="289"/>
      <c r="P1615" s="271">
        <f>'21共同生活援助（日中支援型）'!P895</f>
        <v>604</v>
      </c>
      <c r="Q1615" s="272"/>
      <c r="R1615" s="2" t="s">
        <v>7388</v>
      </c>
      <c r="S1615" s="44"/>
      <c r="T1615" s="281" t="s">
        <v>7380</v>
      </c>
      <c r="U1615" s="282"/>
      <c r="V1615" s="282"/>
      <c r="W1615" s="282"/>
      <c r="X1615" s="36"/>
      <c r="Y1615" s="217"/>
      <c r="Z1615" s="74"/>
      <c r="AA1615" s="232"/>
      <c r="AB1615" s="72"/>
      <c r="AC1615" s="145"/>
      <c r="AD1615" s="71"/>
      <c r="AE1615" s="36"/>
      <c r="AF1615" s="135"/>
      <c r="AG1615" s="7"/>
      <c r="AH1615" s="7"/>
      <c r="AI1615" s="36"/>
      <c r="AJ1615" s="7"/>
      <c r="AK1615" s="37"/>
      <c r="AL1615" s="98">
        <f>ROUND(ROUND(P1615*Y1616,0)*$AD$1451,0)</f>
        <v>393</v>
      </c>
      <c r="AM1615" s="66"/>
    </row>
    <row r="1616" spans="1:39" ht="16.75" customHeight="1" x14ac:dyDescent="0.3">
      <c r="A1616" s="99">
        <v>33</v>
      </c>
      <c r="B1616" s="100" t="s">
        <v>6562</v>
      </c>
      <c r="C1616" s="192" t="s">
        <v>16110</v>
      </c>
      <c r="D1616" s="284"/>
      <c r="E1616" s="285"/>
      <c r="F1616" s="285"/>
      <c r="G1616" s="286"/>
      <c r="H1616" s="128"/>
      <c r="I1616" s="129"/>
      <c r="J1616" s="129"/>
      <c r="K1616" s="130"/>
      <c r="L1616" s="2"/>
      <c r="M1616" s="2"/>
      <c r="N1616" s="58"/>
      <c r="O1616" s="81"/>
      <c r="P1616" s="72"/>
      <c r="Q1616" s="145"/>
      <c r="R1616" s="2"/>
      <c r="S1616" s="44"/>
      <c r="T1616" s="284"/>
      <c r="U1616" s="285"/>
      <c r="V1616" s="285"/>
      <c r="W1616" s="285"/>
      <c r="X1616" s="136" t="s">
        <v>7404</v>
      </c>
      <c r="Y1616" s="273">
        <v>0.93</v>
      </c>
      <c r="Z1616" s="274"/>
      <c r="AA1616" s="233"/>
      <c r="AB1616" s="156"/>
      <c r="AC1616" s="155"/>
      <c r="AD1616" s="157"/>
      <c r="AE1616" s="307" t="s">
        <v>12369</v>
      </c>
      <c r="AF1616" s="225" t="s">
        <v>7358</v>
      </c>
      <c r="AG1616" s="103" t="s">
        <v>7390</v>
      </c>
      <c r="AH1616" s="162">
        <v>0.7</v>
      </c>
      <c r="AI1616" s="162"/>
      <c r="AJ1616" s="162"/>
      <c r="AK1616" s="163"/>
      <c r="AL1616" s="105">
        <f>ROUND(ROUND(ROUND(P1615*Y1616,0)*$AD$1451,0)*AH1616,0)</f>
        <v>275</v>
      </c>
      <c r="AM1616" s="66"/>
    </row>
    <row r="1617" spans="1:39" ht="16.75" customHeight="1" x14ac:dyDescent="0.3">
      <c r="A1617" s="99">
        <v>33</v>
      </c>
      <c r="B1617" s="100" t="s">
        <v>6561</v>
      </c>
      <c r="C1617" s="192" t="s">
        <v>16109</v>
      </c>
      <c r="D1617" s="128"/>
      <c r="E1617" s="129"/>
      <c r="F1617" s="129"/>
      <c r="G1617" s="130"/>
      <c r="H1617" s="128"/>
      <c r="I1617" s="129"/>
      <c r="J1617" s="129"/>
      <c r="K1617" s="130"/>
      <c r="L1617" s="2"/>
      <c r="M1617" s="2"/>
      <c r="N1617" s="58"/>
      <c r="O1617" s="81"/>
      <c r="P1617" s="185"/>
      <c r="Q1617" s="2"/>
      <c r="R1617" s="2"/>
      <c r="S1617" s="44"/>
      <c r="T1617" s="284"/>
      <c r="U1617" s="285"/>
      <c r="V1617" s="285"/>
      <c r="W1617" s="285"/>
      <c r="X1617" s="2"/>
      <c r="Y1617" s="145"/>
      <c r="Z1617" s="71"/>
      <c r="AA1617" s="232"/>
      <c r="AB1617" s="72"/>
      <c r="AC1617" s="145"/>
      <c r="AD1617" s="71"/>
      <c r="AE1617" s="308"/>
      <c r="AF1617" s="225" t="s">
        <v>7391</v>
      </c>
      <c r="AG1617" s="103" t="s">
        <v>7390</v>
      </c>
      <c r="AH1617" s="162">
        <v>0.5</v>
      </c>
      <c r="AI1617" s="162"/>
      <c r="AJ1617" s="162"/>
      <c r="AK1617" s="163"/>
      <c r="AL1617" s="105">
        <f>ROUND(ROUND(ROUND(P1615*Y1616,0)*$AD$1451,0)*AH1617,0)</f>
        <v>197</v>
      </c>
      <c r="AM1617" s="66"/>
    </row>
    <row r="1618" spans="1:39" ht="16.75" customHeight="1" x14ac:dyDescent="0.3">
      <c r="A1618" s="11">
        <v>33</v>
      </c>
      <c r="B1618" s="14" t="s">
        <v>6560</v>
      </c>
      <c r="C1618" s="10" t="s">
        <v>16108</v>
      </c>
      <c r="D1618" s="128"/>
      <c r="E1618" s="129"/>
      <c r="F1618" s="129"/>
      <c r="G1618" s="130"/>
      <c r="H1618" s="128"/>
      <c r="I1618" s="129"/>
      <c r="J1618" s="129"/>
      <c r="K1618" s="130"/>
      <c r="L1618" s="2"/>
      <c r="M1618" s="2"/>
      <c r="N1618" s="58"/>
      <c r="O1618" s="81"/>
      <c r="P1618" s="185"/>
      <c r="Q1618" s="2"/>
      <c r="R1618" s="2"/>
      <c r="S1618" s="44"/>
      <c r="T1618" s="45"/>
      <c r="U1618" s="2"/>
      <c r="V1618" s="2"/>
      <c r="W1618" s="2"/>
      <c r="X1618" s="2"/>
      <c r="Y1618" s="145"/>
      <c r="Z1618" s="71"/>
      <c r="AA1618" s="232"/>
      <c r="AB1618" s="72"/>
      <c r="AC1618" s="145"/>
      <c r="AD1618" s="71"/>
      <c r="AE1618" s="36"/>
      <c r="AF1618" s="201"/>
      <c r="AG1618" s="55"/>
      <c r="AH1618" s="141"/>
      <c r="AI1618" s="268" t="s">
        <v>7356</v>
      </c>
      <c r="AJ1618" s="53">
        <v>5</v>
      </c>
      <c r="AK1618" s="181" t="s">
        <v>7357</v>
      </c>
      <c r="AL1618" s="98">
        <f>ROUND(ROUND(P1615*Y1616,0)*$AD$1451-AJ1618,0)</f>
        <v>388</v>
      </c>
      <c r="AM1618" s="66"/>
    </row>
    <row r="1619" spans="1:39" ht="16.75" customHeight="1" x14ac:dyDescent="0.3">
      <c r="A1619" s="99">
        <v>33</v>
      </c>
      <c r="B1619" s="100" t="s">
        <v>6559</v>
      </c>
      <c r="C1619" s="192" t="s">
        <v>16107</v>
      </c>
      <c r="D1619" s="128"/>
      <c r="E1619" s="129"/>
      <c r="F1619" s="129"/>
      <c r="G1619" s="130"/>
      <c r="H1619" s="128"/>
      <c r="I1619" s="129"/>
      <c r="J1619" s="129"/>
      <c r="K1619" s="130"/>
      <c r="L1619" s="2"/>
      <c r="M1619" s="2"/>
      <c r="N1619" s="58"/>
      <c r="O1619" s="81"/>
      <c r="P1619" s="185"/>
      <c r="Q1619" s="2"/>
      <c r="R1619" s="2"/>
      <c r="S1619" s="44"/>
      <c r="T1619" s="45"/>
      <c r="U1619" s="2"/>
      <c r="V1619" s="2"/>
      <c r="W1619" s="2"/>
      <c r="X1619" s="2"/>
      <c r="Y1619" s="145"/>
      <c r="Z1619" s="71"/>
      <c r="AA1619" s="232"/>
      <c r="AB1619" s="72"/>
      <c r="AC1619" s="145"/>
      <c r="AD1619" s="71"/>
      <c r="AE1619" s="307" t="s">
        <v>12369</v>
      </c>
      <c r="AF1619" s="225" t="s">
        <v>7358</v>
      </c>
      <c r="AG1619" s="103" t="s">
        <v>7390</v>
      </c>
      <c r="AH1619" s="162">
        <v>0.7</v>
      </c>
      <c r="AI1619" s="269"/>
      <c r="AJ1619" s="136"/>
      <c r="AK1619" s="75"/>
      <c r="AL1619" s="105">
        <f>ROUND(ROUND(ROUND(P1615*Y1616,0)*$AD$1451,0)*AH1619-AJ1618,0)</f>
        <v>270</v>
      </c>
      <c r="AM1619" s="66"/>
    </row>
    <row r="1620" spans="1:39" ht="16.75" customHeight="1" x14ac:dyDescent="0.3">
      <c r="A1620" s="99">
        <v>33</v>
      </c>
      <c r="B1620" s="100" t="s">
        <v>6558</v>
      </c>
      <c r="C1620" s="192" t="s">
        <v>16106</v>
      </c>
      <c r="D1620" s="128"/>
      <c r="E1620" s="129"/>
      <c r="F1620" s="129"/>
      <c r="G1620" s="130"/>
      <c r="H1620" s="128"/>
      <c r="I1620" s="129"/>
      <c r="J1620" s="129"/>
      <c r="K1620" s="130"/>
      <c r="L1620" s="2"/>
      <c r="M1620" s="2"/>
      <c r="N1620" s="58"/>
      <c r="O1620" s="81"/>
      <c r="P1620" s="185"/>
      <c r="Q1620" s="2"/>
      <c r="R1620" s="2"/>
      <c r="S1620" s="44"/>
      <c r="T1620" s="43"/>
      <c r="U1620" s="8"/>
      <c r="V1620" s="8"/>
      <c r="W1620" s="8"/>
      <c r="X1620" s="8"/>
      <c r="Y1620" s="180"/>
      <c r="Z1620" s="73"/>
      <c r="AA1620" s="232"/>
      <c r="AB1620" s="72"/>
      <c r="AC1620" s="145"/>
      <c r="AD1620" s="71"/>
      <c r="AE1620" s="308"/>
      <c r="AF1620" s="225" t="s">
        <v>7391</v>
      </c>
      <c r="AG1620" s="103" t="s">
        <v>7390</v>
      </c>
      <c r="AH1620" s="162">
        <v>0.5</v>
      </c>
      <c r="AI1620" s="270"/>
      <c r="AJ1620" s="144"/>
      <c r="AK1620" s="150"/>
      <c r="AL1620" s="105">
        <f>ROUND(ROUND(ROUND(P1615*Y1616,0)*$AD$1451,0)*AH1620-AJ1618,0)</f>
        <v>192</v>
      </c>
      <c r="AM1620" s="66"/>
    </row>
    <row r="1621" spans="1:39" ht="16.75" customHeight="1" x14ac:dyDescent="0.3">
      <c r="A1621" s="11">
        <v>33</v>
      </c>
      <c r="B1621" s="14" t="s">
        <v>6557</v>
      </c>
      <c r="C1621" s="10" t="s">
        <v>16105</v>
      </c>
      <c r="D1621" s="45"/>
      <c r="E1621" s="2"/>
      <c r="F1621" s="2"/>
      <c r="G1621" s="44"/>
      <c r="H1621" s="45"/>
      <c r="I1621" s="2"/>
      <c r="J1621" s="2"/>
      <c r="K1621" s="44"/>
      <c r="L1621" s="2"/>
      <c r="M1621" s="2"/>
      <c r="N1621" s="58"/>
      <c r="O1621" s="81"/>
      <c r="P1621" s="185"/>
      <c r="Q1621" s="2"/>
      <c r="R1621" s="2"/>
      <c r="S1621" s="44"/>
      <c r="T1621" s="281" t="s">
        <v>13491</v>
      </c>
      <c r="U1621" s="282"/>
      <c r="V1621" s="282"/>
      <c r="W1621" s="282"/>
      <c r="X1621" s="2"/>
      <c r="Y1621" s="145"/>
      <c r="Z1621" s="71"/>
      <c r="AA1621" s="232"/>
      <c r="AB1621" s="72"/>
      <c r="AC1621" s="145"/>
      <c r="AD1621" s="71"/>
      <c r="AE1621" s="36"/>
      <c r="AF1621" s="194"/>
      <c r="AG1621" s="7"/>
      <c r="AH1621" s="7"/>
      <c r="AI1621" s="36"/>
      <c r="AJ1621" s="7"/>
      <c r="AK1621" s="37"/>
      <c r="AL1621" s="98">
        <f>ROUND(ROUND(P1615*Y1622,0)*$AD$1451,0)</f>
        <v>402</v>
      </c>
      <c r="AM1621" s="66"/>
    </row>
    <row r="1622" spans="1:39" ht="16.75" customHeight="1" x14ac:dyDescent="0.3">
      <c r="A1622" s="99">
        <v>33</v>
      </c>
      <c r="B1622" s="100" t="s">
        <v>6556</v>
      </c>
      <c r="C1622" s="192" t="s">
        <v>16104</v>
      </c>
      <c r="D1622" s="45"/>
      <c r="E1622" s="2"/>
      <c r="F1622" s="2"/>
      <c r="G1622" s="44"/>
      <c r="H1622" s="45"/>
      <c r="I1622" s="2"/>
      <c r="J1622" s="2"/>
      <c r="K1622" s="44"/>
      <c r="L1622" s="2"/>
      <c r="M1622" s="2"/>
      <c r="N1622" s="58"/>
      <c r="O1622" s="81"/>
      <c r="P1622" s="185"/>
      <c r="Q1622" s="2"/>
      <c r="R1622" s="2"/>
      <c r="S1622" s="44"/>
      <c r="T1622" s="284" t="s">
        <v>7405</v>
      </c>
      <c r="U1622" s="285"/>
      <c r="V1622" s="285"/>
      <c r="W1622" s="285"/>
      <c r="X1622" s="136" t="s">
        <v>7404</v>
      </c>
      <c r="Y1622" s="273">
        <v>0.95</v>
      </c>
      <c r="Z1622" s="274"/>
      <c r="AA1622" s="233"/>
      <c r="AB1622" s="156"/>
      <c r="AC1622" s="155"/>
      <c r="AD1622" s="157"/>
      <c r="AE1622" s="307" t="s">
        <v>12369</v>
      </c>
      <c r="AF1622" s="225" t="s">
        <v>7358</v>
      </c>
      <c r="AG1622" s="103" t="s">
        <v>7390</v>
      </c>
      <c r="AH1622" s="162">
        <v>0.7</v>
      </c>
      <c r="AI1622" s="162"/>
      <c r="AJ1622" s="162"/>
      <c r="AK1622" s="163"/>
      <c r="AL1622" s="105">
        <f>ROUND(ROUND(ROUND(P1615*Y1622,0)*$AD$1451,0)*AH1622,0)</f>
        <v>281</v>
      </c>
      <c r="AM1622" s="66"/>
    </row>
    <row r="1623" spans="1:39" ht="16.75" customHeight="1" x14ac:dyDescent="0.3">
      <c r="A1623" s="99">
        <v>33</v>
      </c>
      <c r="B1623" s="100" t="s">
        <v>6555</v>
      </c>
      <c r="C1623" s="192" t="s">
        <v>16103</v>
      </c>
      <c r="D1623" s="128"/>
      <c r="E1623" s="129"/>
      <c r="F1623" s="129"/>
      <c r="G1623" s="130"/>
      <c r="H1623" s="128"/>
      <c r="I1623" s="129"/>
      <c r="J1623" s="129"/>
      <c r="K1623" s="130"/>
      <c r="L1623" s="2"/>
      <c r="M1623" s="2"/>
      <c r="N1623" s="58"/>
      <c r="O1623" s="81"/>
      <c r="P1623" s="185"/>
      <c r="Q1623" s="2"/>
      <c r="R1623" s="2"/>
      <c r="S1623" s="44"/>
      <c r="T1623" s="284"/>
      <c r="U1623" s="285"/>
      <c r="V1623" s="285"/>
      <c r="W1623" s="285"/>
      <c r="X1623" s="2"/>
      <c r="Y1623" s="145"/>
      <c r="Z1623" s="71"/>
      <c r="AA1623" s="232"/>
      <c r="AB1623" s="72"/>
      <c r="AC1623" s="145"/>
      <c r="AD1623" s="71"/>
      <c r="AE1623" s="308"/>
      <c r="AF1623" s="225" t="s">
        <v>7391</v>
      </c>
      <c r="AG1623" s="103" t="s">
        <v>7390</v>
      </c>
      <c r="AH1623" s="162">
        <v>0.5</v>
      </c>
      <c r="AI1623" s="162"/>
      <c r="AJ1623" s="162"/>
      <c r="AK1623" s="163"/>
      <c r="AL1623" s="105">
        <f>ROUND(ROUND(ROUND(P1615*Y1622,0)*$AD$1451,0)*AH1623,0)</f>
        <v>201</v>
      </c>
      <c r="AM1623" s="66"/>
    </row>
    <row r="1624" spans="1:39" ht="16.75" customHeight="1" x14ac:dyDescent="0.3">
      <c r="A1624" s="11">
        <v>33</v>
      </c>
      <c r="B1624" s="14" t="s">
        <v>6554</v>
      </c>
      <c r="C1624" s="10" t="s">
        <v>16102</v>
      </c>
      <c r="D1624" s="128"/>
      <c r="E1624" s="129"/>
      <c r="F1624" s="129"/>
      <c r="G1624" s="130"/>
      <c r="H1624" s="128"/>
      <c r="I1624" s="129"/>
      <c r="J1624" s="129"/>
      <c r="K1624" s="130"/>
      <c r="L1624" s="2"/>
      <c r="M1624" s="2"/>
      <c r="N1624" s="58"/>
      <c r="O1624" s="81"/>
      <c r="P1624" s="185"/>
      <c r="Q1624" s="2"/>
      <c r="R1624" s="2"/>
      <c r="S1624" s="44"/>
      <c r="T1624" s="45"/>
      <c r="U1624" s="2"/>
      <c r="V1624" s="2"/>
      <c r="W1624" s="2"/>
      <c r="X1624" s="2"/>
      <c r="Y1624" s="145"/>
      <c r="Z1624" s="71"/>
      <c r="AA1624" s="232"/>
      <c r="AB1624" s="72"/>
      <c r="AC1624" s="145"/>
      <c r="AD1624" s="71"/>
      <c r="AE1624" s="36"/>
      <c r="AF1624" s="201"/>
      <c r="AG1624" s="55"/>
      <c r="AH1624" s="141"/>
      <c r="AI1624" s="268" t="s">
        <v>7356</v>
      </c>
      <c r="AJ1624" s="53">
        <v>5</v>
      </c>
      <c r="AK1624" s="181" t="s">
        <v>7357</v>
      </c>
      <c r="AL1624" s="98">
        <f>ROUND(ROUND(P1615*Y1622,0)*$AD$1451-AJ1624,0)</f>
        <v>397</v>
      </c>
      <c r="AM1624" s="66"/>
    </row>
    <row r="1625" spans="1:39" ht="16.75" customHeight="1" x14ac:dyDescent="0.3">
      <c r="A1625" s="99">
        <v>33</v>
      </c>
      <c r="B1625" s="100" t="s">
        <v>6553</v>
      </c>
      <c r="C1625" s="192" t="s">
        <v>16101</v>
      </c>
      <c r="D1625" s="128"/>
      <c r="E1625" s="129"/>
      <c r="F1625" s="129"/>
      <c r="G1625" s="130"/>
      <c r="H1625" s="128"/>
      <c r="I1625" s="129"/>
      <c r="J1625" s="129"/>
      <c r="K1625" s="130"/>
      <c r="L1625" s="2"/>
      <c r="M1625" s="2"/>
      <c r="N1625" s="58"/>
      <c r="O1625" s="81"/>
      <c r="P1625" s="185"/>
      <c r="Q1625" s="2"/>
      <c r="R1625" s="2"/>
      <c r="S1625" s="44"/>
      <c r="T1625" s="45"/>
      <c r="U1625" s="2"/>
      <c r="V1625" s="2"/>
      <c r="W1625" s="2"/>
      <c r="X1625" s="2"/>
      <c r="Y1625" s="145"/>
      <c r="Z1625" s="71"/>
      <c r="AA1625" s="232"/>
      <c r="AB1625" s="72"/>
      <c r="AC1625" s="145"/>
      <c r="AD1625" s="71"/>
      <c r="AE1625" s="307" t="s">
        <v>12369</v>
      </c>
      <c r="AF1625" s="225" t="s">
        <v>7358</v>
      </c>
      <c r="AG1625" s="103" t="s">
        <v>7390</v>
      </c>
      <c r="AH1625" s="162">
        <v>0.7</v>
      </c>
      <c r="AI1625" s="269"/>
      <c r="AJ1625" s="136"/>
      <c r="AK1625" s="75"/>
      <c r="AL1625" s="105">
        <f>ROUND(ROUND(ROUND(P1615*Y1622,0)*$AD$1451,0)*AH1625-AJ1624,0)</f>
        <v>276</v>
      </c>
      <c r="AM1625" s="66"/>
    </row>
    <row r="1626" spans="1:39" ht="16.75" customHeight="1" x14ac:dyDescent="0.3">
      <c r="A1626" s="99">
        <v>33</v>
      </c>
      <c r="B1626" s="100" t="s">
        <v>6552</v>
      </c>
      <c r="C1626" s="192" t="s">
        <v>16100</v>
      </c>
      <c r="D1626" s="128"/>
      <c r="E1626" s="129"/>
      <c r="F1626" s="129"/>
      <c r="G1626" s="130"/>
      <c r="H1626" s="128"/>
      <c r="I1626" s="129"/>
      <c r="J1626" s="129"/>
      <c r="K1626" s="130"/>
      <c r="L1626" s="2"/>
      <c r="M1626" s="2"/>
      <c r="N1626" s="58"/>
      <c r="O1626" s="81"/>
      <c r="P1626" s="242"/>
      <c r="Q1626" s="8"/>
      <c r="R1626" s="8"/>
      <c r="S1626" s="24"/>
      <c r="T1626" s="43"/>
      <c r="U1626" s="8"/>
      <c r="V1626" s="8"/>
      <c r="W1626" s="8"/>
      <c r="X1626" s="8"/>
      <c r="Y1626" s="180"/>
      <c r="Z1626" s="73"/>
      <c r="AA1626" s="232"/>
      <c r="AB1626" s="72"/>
      <c r="AC1626" s="145"/>
      <c r="AD1626" s="71"/>
      <c r="AE1626" s="308"/>
      <c r="AF1626" s="225" t="s">
        <v>7391</v>
      </c>
      <c r="AG1626" s="103" t="s">
        <v>7390</v>
      </c>
      <c r="AH1626" s="162">
        <v>0.5</v>
      </c>
      <c r="AI1626" s="270"/>
      <c r="AJ1626" s="144"/>
      <c r="AK1626" s="150"/>
      <c r="AL1626" s="105">
        <f>ROUND(ROUND(ROUND(P1615*Y1622,0)*$AD$1451,0)*AH1626-AJ1624,0)</f>
        <v>196</v>
      </c>
      <c r="AM1626" s="66"/>
    </row>
    <row r="1627" spans="1:39" ht="16.75" customHeight="1" x14ac:dyDescent="0.3">
      <c r="A1627" s="11">
        <v>33</v>
      </c>
      <c r="B1627" s="14" t="s">
        <v>6551</v>
      </c>
      <c r="C1627" s="10" t="s">
        <v>16099</v>
      </c>
      <c r="D1627" s="45"/>
      <c r="E1627" s="2"/>
      <c r="F1627" s="2"/>
      <c r="G1627" s="44"/>
      <c r="H1627" s="45"/>
      <c r="I1627" s="2"/>
      <c r="J1627" s="2"/>
      <c r="K1627" s="44"/>
      <c r="L1627" s="2"/>
      <c r="M1627" s="2"/>
      <c r="N1627" s="58"/>
      <c r="O1627" s="81"/>
      <c r="P1627" s="167" t="s">
        <v>7425</v>
      </c>
      <c r="Q1627" s="36"/>
      <c r="R1627" s="36"/>
      <c r="S1627" s="50"/>
      <c r="T1627" s="49"/>
      <c r="U1627" s="36"/>
      <c r="V1627" s="36"/>
      <c r="W1627" s="36"/>
      <c r="X1627" s="36"/>
      <c r="Y1627" s="217"/>
      <c r="Z1627" s="50"/>
      <c r="AA1627" s="12"/>
      <c r="AB1627" s="45"/>
      <c r="AC1627" s="2"/>
      <c r="AD1627" s="44"/>
      <c r="AE1627" s="36"/>
      <c r="AF1627" s="53"/>
      <c r="AG1627" s="36"/>
      <c r="AH1627" s="36"/>
      <c r="AI1627" s="36"/>
      <c r="AJ1627" s="36"/>
      <c r="AK1627" s="50"/>
      <c r="AL1627" s="98">
        <f>ROUND(P1633*$AD$1451,0)</f>
        <v>390</v>
      </c>
      <c r="AM1627" s="66"/>
    </row>
    <row r="1628" spans="1:39" ht="16.75" customHeight="1" x14ac:dyDescent="0.3">
      <c r="A1628" s="99">
        <v>33</v>
      </c>
      <c r="B1628" s="100" t="s">
        <v>6550</v>
      </c>
      <c r="C1628" s="192" t="s">
        <v>16098</v>
      </c>
      <c r="D1628" s="45"/>
      <c r="E1628" s="2"/>
      <c r="F1628" s="2"/>
      <c r="G1628" s="44"/>
      <c r="H1628" s="45"/>
      <c r="I1628" s="2"/>
      <c r="J1628" s="2"/>
      <c r="K1628" s="44"/>
      <c r="L1628" s="2"/>
      <c r="M1628" s="2"/>
      <c r="N1628" s="58"/>
      <c r="O1628" s="81"/>
      <c r="P1628" s="185"/>
      <c r="Q1628" s="2"/>
      <c r="R1628" s="2"/>
      <c r="S1628" s="44"/>
      <c r="T1628" s="45"/>
      <c r="U1628" s="2"/>
      <c r="V1628" s="2"/>
      <c r="W1628" s="2"/>
      <c r="X1628" s="2"/>
      <c r="Y1628" s="145"/>
      <c r="Z1628" s="71"/>
      <c r="AA1628" s="232"/>
      <c r="AB1628" s="72"/>
      <c r="AC1628" s="145"/>
      <c r="AD1628" s="71"/>
      <c r="AE1628" s="307" t="s">
        <v>12369</v>
      </c>
      <c r="AF1628" s="225" t="s">
        <v>7358</v>
      </c>
      <c r="AG1628" s="103" t="s">
        <v>7390</v>
      </c>
      <c r="AH1628" s="162">
        <v>0.7</v>
      </c>
      <c r="AI1628" s="162"/>
      <c r="AJ1628" s="162"/>
      <c r="AK1628" s="163"/>
      <c r="AL1628" s="105">
        <f>ROUND(ROUND(P1633*$AD$1451,0)*AH1628,0)</f>
        <v>273</v>
      </c>
      <c r="AM1628" s="66"/>
    </row>
    <row r="1629" spans="1:39" ht="16.75" customHeight="1" x14ac:dyDescent="0.3">
      <c r="A1629" s="99">
        <v>33</v>
      </c>
      <c r="B1629" s="100" t="s">
        <v>6549</v>
      </c>
      <c r="C1629" s="192" t="s">
        <v>16097</v>
      </c>
      <c r="D1629" s="128"/>
      <c r="E1629" s="129"/>
      <c r="F1629" s="129"/>
      <c r="G1629" s="130"/>
      <c r="H1629" s="128"/>
      <c r="I1629" s="129"/>
      <c r="J1629" s="129"/>
      <c r="K1629" s="130"/>
      <c r="L1629" s="2"/>
      <c r="M1629" s="2"/>
      <c r="N1629" s="58"/>
      <c r="O1629" s="81"/>
      <c r="P1629" s="185"/>
      <c r="Q1629" s="2"/>
      <c r="R1629" s="2"/>
      <c r="S1629" s="44"/>
      <c r="T1629" s="45"/>
      <c r="U1629" s="2"/>
      <c r="V1629" s="2"/>
      <c r="W1629" s="2"/>
      <c r="X1629" s="2"/>
      <c r="Y1629" s="145"/>
      <c r="Z1629" s="71"/>
      <c r="AA1629" s="232"/>
      <c r="AB1629" s="72"/>
      <c r="AC1629" s="145"/>
      <c r="AD1629" s="71"/>
      <c r="AE1629" s="308"/>
      <c r="AF1629" s="225" t="s">
        <v>7391</v>
      </c>
      <c r="AG1629" s="103" t="s">
        <v>7390</v>
      </c>
      <c r="AH1629" s="162">
        <v>0.5</v>
      </c>
      <c r="AI1629" s="162"/>
      <c r="AJ1629" s="162"/>
      <c r="AK1629" s="163"/>
      <c r="AL1629" s="105">
        <f>ROUND(ROUND(P1633*$AD$1451,0)*AH1629,0)</f>
        <v>195</v>
      </c>
      <c r="AM1629" s="66"/>
    </row>
    <row r="1630" spans="1:39" ht="16.75" customHeight="1" x14ac:dyDescent="0.3">
      <c r="A1630" s="11">
        <v>33</v>
      </c>
      <c r="B1630" s="14" t="s">
        <v>6548</v>
      </c>
      <c r="C1630" s="10" t="s">
        <v>16096</v>
      </c>
      <c r="D1630" s="128"/>
      <c r="E1630" s="129"/>
      <c r="F1630" s="129"/>
      <c r="G1630" s="130"/>
      <c r="H1630" s="128"/>
      <c r="I1630" s="129"/>
      <c r="J1630" s="129"/>
      <c r="K1630" s="130"/>
      <c r="L1630" s="2"/>
      <c r="M1630" s="2"/>
      <c r="N1630" s="58"/>
      <c r="O1630" s="81"/>
      <c r="P1630" s="185"/>
      <c r="Q1630" s="2"/>
      <c r="R1630" s="2"/>
      <c r="S1630" s="44"/>
      <c r="T1630" s="45"/>
      <c r="U1630" s="2"/>
      <c r="V1630" s="2"/>
      <c r="W1630" s="2"/>
      <c r="X1630" s="2"/>
      <c r="Y1630" s="145"/>
      <c r="Z1630" s="71"/>
      <c r="AA1630" s="232"/>
      <c r="AB1630" s="72"/>
      <c r="AC1630" s="145"/>
      <c r="AD1630" s="71"/>
      <c r="AE1630" s="36"/>
      <c r="AF1630" s="201"/>
      <c r="AG1630" s="55"/>
      <c r="AH1630" s="141"/>
      <c r="AI1630" s="268" t="s">
        <v>7356</v>
      </c>
      <c r="AJ1630" s="53">
        <v>5</v>
      </c>
      <c r="AK1630" s="181" t="s">
        <v>7357</v>
      </c>
      <c r="AL1630" s="98">
        <f>ROUND(P1633*$AD$1451-AJ1630,0)</f>
        <v>385</v>
      </c>
      <c r="AM1630" s="66"/>
    </row>
    <row r="1631" spans="1:39" ht="16.75" customHeight="1" x14ac:dyDescent="0.3">
      <c r="A1631" s="99">
        <v>33</v>
      </c>
      <c r="B1631" s="100" t="s">
        <v>6547</v>
      </c>
      <c r="C1631" s="192" t="s">
        <v>16095</v>
      </c>
      <c r="D1631" s="128"/>
      <c r="E1631" s="129"/>
      <c r="F1631" s="129"/>
      <c r="G1631" s="130"/>
      <c r="H1631" s="128"/>
      <c r="I1631" s="129"/>
      <c r="J1631" s="129"/>
      <c r="K1631" s="130"/>
      <c r="L1631" s="2"/>
      <c r="M1631" s="2"/>
      <c r="N1631" s="58"/>
      <c r="O1631" s="81"/>
      <c r="P1631" s="185"/>
      <c r="Q1631" s="2"/>
      <c r="R1631" s="2"/>
      <c r="S1631" s="44"/>
      <c r="T1631" s="45"/>
      <c r="U1631" s="2"/>
      <c r="V1631" s="2"/>
      <c r="W1631" s="2"/>
      <c r="X1631" s="2"/>
      <c r="Y1631" s="145"/>
      <c r="Z1631" s="71"/>
      <c r="AA1631" s="232"/>
      <c r="AB1631" s="72"/>
      <c r="AC1631" s="145"/>
      <c r="AD1631" s="71"/>
      <c r="AE1631" s="307" t="s">
        <v>12369</v>
      </c>
      <c r="AF1631" s="225" t="s">
        <v>7358</v>
      </c>
      <c r="AG1631" s="103" t="s">
        <v>7390</v>
      </c>
      <c r="AH1631" s="162">
        <v>0.7</v>
      </c>
      <c r="AI1631" s="269"/>
      <c r="AJ1631" s="136"/>
      <c r="AK1631" s="75"/>
      <c r="AL1631" s="105">
        <f>ROUND(ROUND(P1633*$AD$1451,0)*AH1631-AJ1630,0)</f>
        <v>268</v>
      </c>
      <c r="AM1631" s="66"/>
    </row>
    <row r="1632" spans="1:39" ht="16.75" customHeight="1" x14ac:dyDescent="0.3">
      <c r="A1632" s="99">
        <v>33</v>
      </c>
      <c r="B1632" s="100" t="s">
        <v>6546</v>
      </c>
      <c r="C1632" s="192" t="s">
        <v>16094</v>
      </c>
      <c r="D1632" s="128"/>
      <c r="E1632" s="129"/>
      <c r="F1632" s="129"/>
      <c r="G1632" s="130"/>
      <c r="H1632" s="128"/>
      <c r="I1632" s="129"/>
      <c r="J1632" s="129"/>
      <c r="K1632" s="130"/>
      <c r="L1632" s="2"/>
      <c r="M1632" s="2"/>
      <c r="N1632" s="58"/>
      <c r="O1632" s="81"/>
      <c r="P1632" s="185"/>
      <c r="Q1632" s="2"/>
      <c r="R1632" s="2"/>
      <c r="S1632" s="44"/>
      <c r="T1632" s="45"/>
      <c r="U1632" s="2"/>
      <c r="V1632" s="2"/>
      <c r="W1632" s="2"/>
      <c r="X1632" s="2"/>
      <c r="Y1632" s="145"/>
      <c r="Z1632" s="71"/>
      <c r="AA1632" s="232"/>
      <c r="AB1632" s="72"/>
      <c r="AC1632" s="145"/>
      <c r="AD1632" s="71"/>
      <c r="AE1632" s="308"/>
      <c r="AF1632" s="225" t="s">
        <v>7391</v>
      </c>
      <c r="AG1632" s="103" t="s">
        <v>7390</v>
      </c>
      <c r="AH1632" s="162">
        <v>0.5</v>
      </c>
      <c r="AI1632" s="270"/>
      <c r="AJ1632" s="144"/>
      <c r="AK1632" s="150"/>
      <c r="AL1632" s="105">
        <f>ROUND(ROUND(P1633*$AD$1451,0)*AH1632-AJ1630,0)</f>
        <v>190</v>
      </c>
      <c r="AM1632" s="66"/>
    </row>
    <row r="1633" spans="1:39" ht="16.75" customHeight="1" x14ac:dyDescent="0.3">
      <c r="A1633" s="11">
        <v>33</v>
      </c>
      <c r="B1633" s="14" t="s">
        <v>6545</v>
      </c>
      <c r="C1633" s="10" t="s">
        <v>16093</v>
      </c>
      <c r="D1633" s="45"/>
      <c r="E1633" s="2"/>
      <c r="F1633" s="2"/>
      <c r="G1633" s="44"/>
      <c r="H1633" s="45"/>
      <c r="I1633" s="2"/>
      <c r="J1633" s="2"/>
      <c r="K1633" s="44"/>
      <c r="L1633" s="2"/>
      <c r="M1633" s="2"/>
      <c r="N1633" s="58"/>
      <c r="O1633" s="81"/>
      <c r="P1633" s="271">
        <f>'21共同生活援助（日中支援型）'!P913</f>
        <v>557</v>
      </c>
      <c r="Q1633" s="272"/>
      <c r="R1633" s="2" t="s">
        <v>7388</v>
      </c>
      <c r="S1633" s="44"/>
      <c r="T1633" s="281" t="s">
        <v>7380</v>
      </c>
      <c r="U1633" s="282"/>
      <c r="V1633" s="282"/>
      <c r="W1633" s="282"/>
      <c r="X1633" s="36"/>
      <c r="Y1633" s="217"/>
      <c r="Z1633" s="74"/>
      <c r="AA1633" s="232"/>
      <c r="AB1633" s="72"/>
      <c r="AC1633" s="145"/>
      <c r="AD1633" s="71"/>
      <c r="AE1633" s="36"/>
      <c r="AF1633" s="194"/>
      <c r="AG1633" s="7"/>
      <c r="AH1633" s="7"/>
      <c r="AI1633" s="36"/>
      <c r="AJ1633" s="7"/>
      <c r="AK1633" s="37"/>
      <c r="AL1633" s="98">
        <f>ROUND(ROUND(P1633*Y1634,0)*$AD$1451,0)</f>
        <v>363</v>
      </c>
      <c r="AM1633" s="66"/>
    </row>
    <row r="1634" spans="1:39" ht="16.75" customHeight="1" x14ac:dyDescent="0.3">
      <c r="A1634" s="99">
        <v>33</v>
      </c>
      <c r="B1634" s="100" t="s">
        <v>6544</v>
      </c>
      <c r="C1634" s="192" t="s">
        <v>16092</v>
      </c>
      <c r="D1634" s="45"/>
      <c r="E1634" s="2"/>
      <c r="F1634" s="2"/>
      <c r="G1634" s="44"/>
      <c r="H1634" s="45"/>
      <c r="I1634" s="2"/>
      <c r="J1634" s="2"/>
      <c r="K1634" s="44"/>
      <c r="L1634" s="2"/>
      <c r="M1634" s="2"/>
      <c r="N1634" s="58"/>
      <c r="O1634" s="81"/>
      <c r="P1634" s="72"/>
      <c r="Q1634" s="145"/>
      <c r="R1634" s="2"/>
      <c r="S1634" s="44"/>
      <c r="T1634" s="284"/>
      <c r="U1634" s="285"/>
      <c r="V1634" s="285"/>
      <c r="W1634" s="285"/>
      <c r="X1634" s="136" t="s">
        <v>7942</v>
      </c>
      <c r="Y1634" s="273">
        <v>0.93</v>
      </c>
      <c r="Z1634" s="274"/>
      <c r="AA1634" s="233"/>
      <c r="AB1634" s="156"/>
      <c r="AC1634" s="155"/>
      <c r="AD1634" s="157"/>
      <c r="AE1634" s="307" t="s">
        <v>16091</v>
      </c>
      <c r="AF1634" s="225" t="s">
        <v>7940</v>
      </c>
      <c r="AG1634" s="103" t="s">
        <v>7937</v>
      </c>
      <c r="AH1634" s="162">
        <v>0.7</v>
      </c>
      <c r="AI1634" s="162"/>
      <c r="AJ1634" s="162"/>
      <c r="AK1634" s="163"/>
      <c r="AL1634" s="105">
        <f>ROUND(ROUND(ROUND(P1633*Y1634,0)*$AD$1451,0)*AH1634,0)</f>
        <v>254</v>
      </c>
      <c r="AM1634" s="66"/>
    </row>
    <row r="1635" spans="1:39" ht="16.75" customHeight="1" x14ac:dyDescent="0.3">
      <c r="A1635" s="99">
        <v>33</v>
      </c>
      <c r="B1635" s="100" t="s">
        <v>6543</v>
      </c>
      <c r="C1635" s="192" t="s">
        <v>16090</v>
      </c>
      <c r="D1635" s="128"/>
      <c r="E1635" s="129"/>
      <c r="F1635" s="129"/>
      <c r="G1635" s="130"/>
      <c r="H1635" s="128"/>
      <c r="I1635" s="129"/>
      <c r="J1635" s="129"/>
      <c r="K1635" s="130"/>
      <c r="L1635" s="2"/>
      <c r="M1635" s="2"/>
      <c r="N1635" s="58"/>
      <c r="O1635" s="81"/>
      <c r="P1635" s="185"/>
      <c r="Q1635" s="2"/>
      <c r="R1635" s="2"/>
      <c r="S1635" s="44"/>
      <c r="T1635" s="284"/>
      <c r="U1635" s="285"/>
      <c r="V1635" s="285"/>
      <c r="W1635" s="285"/>
      <c r="X1635" s="2"/>
      <c r="Y1635" s="145"/>
      <c r="Z1635" s="71"/>
      <c r="AA1635" s="232"/>
      <c r="AB1635" s="72"/>
      <c r="AC1635" s="145"/>
      <c r="AD1635" s="71"/>
      <c r="AE1635" s="308"/>
      <c r="AF1635" s="225" t="s">
        <v>7938</v>
      </c>
      <c r="AG1635" s="103" t="s">
        <v>7937</v>
      </c>
      <c r="AH1635" s="162">
        <v>0.5</v>
      </c>
      <c r="AI1635" s="162"/>
      <c r="AJ1635" s="162"/>
      <c r="AK1635" s="163"/>
      <c r="AL1635" s="105">
        <f>ROUND(ROUND(ROUND(P1633*Y1634,0)*$AD$1451,0)*AH1635,0)</f>
        <v>182</v>
      </c>
      <c r="AM1635" s="66"/>
    </row>
    <row r="1636" spans="1:39" ht="16.75" customHeight="1" x14ac:dyDescent="0.3">
      <c r="A1636" s="11">
        <v>33</v>
      </c>
      <c r="B1636" s="14" t="s">
        <v>6542</v>
      </c>
      <c r="C1636" s="10" t="s">
        <v>16089</v>
      </c>
      <c r="D1636" s="128"/>
      <c r="E1636" s="129"/>
      <c r="F1636" s="129"/>
      <c r="G1636" s="130"/>
      <c r="H1636" s="128"/>
      <c r="I1636" s="129"/>
      <c r="J1636" s="129"/>
      <c r="K1636" s="130"/>
      <c r="L1636" s="2"/>
      <c r="M1636" s="2"/>
      <c r="N1636" s="58"/>
      <c r="O1636" s="81"/>
      <c r="P1636" s="185"/>
      <c r="Q1636" s="2"/>
      <c r="R1636" s="2"/>
      <c r="S1636" s="44"/>
      <c r="T1636" s="45"/>
      <c r="U1636" s="2"/>
      <c r="V1636" s="2"/>
      <c r="W1636" s="2"/>
      <c r="X1636" s="2"/>
      <c r="Y1636" s="145"/>
      <c r="Z1636" s="71"/>
      <c r="AA1636" s="232"/>
      <c r="AB1636" s="72"/>
      <c r="AC1636" s="145"/>
      <c r="AD1636" s="71"/>
      <c r="AE1636" s="36"/>
      <c r="AF1636" s="201"/>
      <c r="AG1636" s="55"/>
      <c r="AH1636" s="141"/>
      <c r="AI1636" s="268" t="s">
        <v>7356</v>
      </c>
      <c r="AJ1636" s="53">
        <v>5</v>
      </c>
      <c r="AK1636" s="181" t="s">
        <v>7357</v>
      </c>
      <c r="AL1636" s="98">
        <f>ROUND(ROUND(P1633*Y1634,0)*$AD$1451-AJ1636,0)</f>
        <v>358</v>
      </c>
      <c r="AM1636" s="66"/>
    </row>
    <row r="1637" spans="1:39" ht="16.75" customHeight="1" x14ac:dyDescent="0.3">
      <c r="A1637" s="99">
        <v>33</v>
      </c>
      <c r="B1637" s="100" t="s">
        <v>6541</v>
      </c>
      <c r="C1637" s="192" t="s">
        <v>16088</v>
      </c>
      <c r="D1637" s="128"/>
      <c r="E1637" s="129"/>
      <c r="F1637" s="129"/>
      <c r="G1637" s="130"/>
      <c r="H1637" s="128"/>
      <c r="I1637" s="129"/>
      <c r="J1637" s="129"/>
      <c r="K1637" s="130"/>
      <c r="L1637" s="2"/>
      <c r="M1637" s="2"/>
      <c r="N1637" s="58"/>
      <c r="O1637" s="81"/>
      <c r="P1637" s="185"/>
      <c r="Q1637" s="2"/>
      <c r="R1637" s="2"/>
      <c r="S1637" s="44"/>
      <c r="T1637" s="45"/>
      <c r="U1637" s="2"/>
      <c r="V1637" s="2"/>
      <c r="W1637" s="2"/>
      <c r="X1637" s="2"/>
      <c r="Y1637" s="145"/>
      <c r="Z1637" s="71"/>
      <c r="AA1637" s="232"/>
      <c r="AB1637" s="72"/>
      <c r="AC1637" s="145"/>
      <c r="AD1637" s="71"/>
      <c r="AE1637" s="307" t="s">
        <v>12369</v>
      </c>
      <c r="AF1637" s="225" t="s">
        <v>7358</v>
      </c>
      <c r="AG1637" s="103" t="s">
        <v>7390</v>
      </c>
      <c r="AH1637" s="162">
        <v>0.7</v>
      </c>
      <c r="AI1637" s="269"/>
      <c r="AJ1637" s="136"/>
      <c r="AK1637" s="75"/>
      <c r="AL1637" s="105">
        <f>ROUND(ROUND(ROUND(P1633*Y1634,0)*$AD$1451,0)*AH1637-AJ1636,0)</f>
        <v>249</v>
      </c>
      <c r="AM1637" s="66"/>
    </row>
    <row r="1638" spans="1:39" ht="16.75" customHeight="1" x14ac:dyDescent="0.3">
      <c r="A1638" s="99">
        <v>33</v>
      </c>
      <c r="B1638" s="100" t="s">
        <v>6540</v>
      </c>
      <c r="C1638" s="192" t="s">
        <v>16087</v>
      </c>
      <c r="D1638" s="128"/>
      <c r="E1638" s="129"/>
      <c r="F1638" s="129"/>
      <c r="G1638" s="130"/>
      <c r="H1638" s="128"/>
      <c r="I1638" s="129"/>
      <c r="J1638" s="129"/>
      <c r="K1638" s="130"/>
      <c r="L1638" s="2"/>
      <c r="M1638" s="2"/>
      <c r="N1638" s="58"/>
      <c r="O1638" s="81"/>
      <c r="P1638" s="185"/>
      <c r="Q1638" s="2"/>
      <c r="R1638" s="2"/>
      <c r="S1638" s="44"/>
      <c r="T1638" s="43"/>
      <c r="U1638" s="8"/>
      <c r="V1638" s="8"/>
      <c r="W1638" s="8"/>
      <c r="X1638" s="8"/>
      <c r="Y1638" s="180"/>
      <c r="Z1638" s="73"/>
      <c r="AA1638" s="232"/>
      <c r="AB1638" s="72"/>
      <c r="AC1638" s="145"/>
      <c r="AD1638" s="71"/>
      <c r="AE1638" s="308"/>
      <c r="AF1638" s="225" t="s">
        <v>7391</v>
      </c>
      <c r="AG1638" s="103" t="s">
        <v>7390</v>
      </c>
      <c r="AH1638" s="162">
        <v>0.5</v>
      </c>
      <c r="AI1638" s="270"/>
      <c r="AJ1638" s="144"/>
      <c r="AK1638" s="150"/>
      <c r="AL1638" s="105">
        <f>ROUND(ROUND(ROUND(P1633*Y1634,0)*$AD$1451,0)*AH1638-AJ1636,0)</f>
        <v>177</v>
      </c>
      <c r="AM1638" s="66"/>
    </row>
    <row r="1639" spans="1:39" ht="16.75" customHeight="1" x14ac:dyDescent="0.3">
      <c r="A1639" s="11">
        <v>33</v>
      </c>
      <c r="B1639" s="14" t="s">
        <v>6539</v>
      </c>
      <c r="C1639" s="10" t="s">
        <v>16086</v>
      </c>
      <c r="D1639" s="45"/>
      <c r="E1639" s="2"/>
      <c r="F1639" s="2"/>
      <c r="G1639" s="44"/>
      <c r="H1639" s="45"/>
      <c r="I1639" s="2"/>
      <c r="J1639" s="2"/>
      <c r="K1639" s="44"/>
      <c r="L1639" s="2"/>
      <c r="M1639" s="2"/>
      <c r="N1639" s="58"/>
      <c r="O1639" s="81"/>
      <c r="P1639" s="185"/>
      <c r="Q1639" s="2"/>
      <c r="R1639" s="2"/>
      <c r="S1639" s="44"/>
      <c r="T1639" s="281" t="s">
        <v>13491</v>
      </c>
      <c r="U1639" s="282"/>
      <c r="V1639" s="282"/>
      <c r="W1639" s="282"/>
      <c r="X1639" s="2"/>
      <c r="Y1639" s="145"/>
      <c r="Z1639" s="71"/>
      <c r="AA1639" s="232"/>
      <c r="AB1639" s="72"/>
      <c r="AC1639" s="145"/>
      <c r="AD1639" s="71"/>
      <c r="AE1639" s="36"/>
      <c r="AF1639" s="194"/>
      <c r="AG1639" s="7"/>
      <c r="AH1639" s="7"/>
      <c r="AI1639" s="36"/>
      <c r="AJ1639" s="7"/>
      <c r="AK1639" s="37"/>
      <c r="AL1639" s="98">
        <f>ROUND(ROUND(P1633*Y1640,0)*$AD$1451,0)</f>
        <v>370</v>
      </c>
      <c r="AM1639" s="66"/>
    </row>
    <row r="1640" spans="1:39" ht="16.75" customHeight="1" x14ac:dyDescent="0.3">
      <c r="A1640" s="99">
        <v>33</v>
      </c>
      <c r="B1640" s="100" t="s">
        <v>6538</v>
      </c>
      <c r="C1640" s="192" t="s">
        <v>16085</v>
      </c>
      <c r="D1640" s="45"/>
      <c r="E1640" s="2"/>
      <c r="F1640" s="2"/>
      <c r="G1640" s="44"/>
      <c r="H1640" s="45"/>
      <c r="I1640" s="2"/>
      <c r="J1640" s="2"/>
      <c r="K1640" s="44"/>
      <c r="L1640" s="2"/>
      <c r="M1640" s="2"/>
      <c r="N1640" s="58"/>
      <c r="O1640" s="81"/>
      <c r="P1640" s="185"/>
      <c r="Q1640" s="2"/>
      <c r="R1640" s="2"/>
      <c r="S1640" s="44"/>
      <c r="T1640" s="284" t="s">
        <v>7405</v>
      </c>
      <c r="U1640" s="285"/>
      <c r="V1640" s="285"/>
      <c r="W1640" s="285"/>
      <c r="X1640" s="136" t="s">
        <v>7404</v>
      </c>
      <c r="Y1640" s="273">
        <v>0.95</v>
      </c>
      <c r="Z1640" s="274"/>
      <c r="AA1640" s="233"/>
      <c r="AB1640" s="156"/>
      <c r="AC1640" s="155"/>
      <c r="AD1640" s="157"/>
      <c r="AE1640" s="307" t="s">
        <v>12369</v>
      </c>
      <c r="AF1640" s="225" t="s">
        <v>7358</v>
      </c>
      <c r="AG1640" s="103" t="s">
        <v>7390</v>
      </c>
      <c r="AH1640" s="162">
        <v>0.7</v>
      </c>
      <c r="AI1640" s="162"/>
      <c r="AJ1640" s="162"/>
      <c r="AK1640" s="163"/>
      <c r="AL1640" s="105">
        <f>ROUND(ROUND(ROUND(P1633*Y1640,0)*$AD$1451,0)*AH1640,0)</f>
        <v>259</v>
      </c>
      <c r="AM1640" s="66"/>
    </row>
    <row r="1641" spans="1:39" ht="16.75" customHeight="1" x14ac:dyDescent="0.3">
      <c r="A1641" s="99">
        <v>33</v>
      </c>
      <c r="B1641" s="100" t="s">
        <v>6537</v>
      </c>
      <c r="C1641" s="192" t="s">
        <v>16084</v>
      </c>
      <c r="D1641" s="128"/>
      <c r="E1641" s="129"/>
      <c r="F1641" s="129"/>
      <c r="G1641" s="130"/>
      <c r="H1641" s="128"/>
      <c r="I1641" s="129"/>
      <c r="J1641" s="129"/>
      <c r="K1641" s="130"/>
      <c r="L1641" s="2"/>
      <c r="M1641" s="2"/>
      <c r="N1641" s="58"/>
      <c r="O1641" s="81"/>
      <c r="P1641" s="185"/>
      <c r="Q1641" s="2"/>
      <c r="R1641" s="2"/>
      <c r="S1641" s="44"/>
      <c r="T1641" s="284"/>
      <c r="U1641" s="285"/>
      <c r="V1641" s="285"/>
      <c r="W1641" s="285"/>
      <c r="X1641" s="2"/>
      <c r="Y1641" s="145"/>
      <c r="Z1641" s="71"/>
      <c r="AA1641" s="232"/>
      <c r="AB1641" s="72"/>
      <c r="AC1641" s="145"/>
      <c r="AD1641" s="71"/>
      <c r="AE1641" s="308"/>
      <c r="AF1641" s="225" t="s">
        <v>7391</v>
      </c>
      <c r="AG1641" s="103" t="s">
        <v>7390</v>
      </c>
      <c r="AH1641" s="162">
        <v>0.5</v>
      </c>
      <c r="AI1641" s="162"/>
      <c r="AJ1641" s="162"/>
      <c r="AK1641" s="163"/>
      <c r="AL1641" s="105">
        <f>ROUND(ROUND(ROUND(P1633*Y1640,0)*$AD$1451,0)*AH1641,0)</f>
        <v>185</v>
      </c>
      <c r="AM1641" s="66"/>
    </row>
    <row r="1642" spans="1:39" ht="16.75" customHeight="1" x14ac:dyDescent="0.3">
      <c r="A1642" s="11">
        <v>33</v>
      </c>
      <c r="B1642" s="14" t="s">
        <v>6536</v>
      </c>
      <c r="C1642" s="10" t="s">
        <v>16083</v>
      </c>
      <c r="D1642" s="128"/>
      <c r="E1642" s="129"/>
      <c r="F1642" s="129"/>
      <c r="G1642" s="130"/>
      <c r="H1642" s="128"/>
      <c r="I1642" s="129"/>
      <c r="J1642" s="129"/>
      <c r="K1642" s="130"/>
      <c r="L1642" s="2"/>
      <c r="M1642" s="2"/>
      <c r="N1642" s="58"/>
      <c r="O1642" s="81"/>
      <c r="P1642" s="185"/>
      <c r="Q1642" s="2"/>
      <c r="R1642" s="2"/>
      <c r="S1642" s="44"/>
      <c r="T1642" s="45"/>
      <c r="U1642" s="2"/>
      <c r="V1642" s="2"/>
      <c r="W1642" s="2"/>
      <c r="X1642" s="2"/>
      <c r="Y1642" s="145"/>
      <c r="Z1642" s="71"/>
      <c r="AA1642" s="232"/>
      <c r="AB1642" s="72"/>
      <c r="AC1642" s="145"/>
      <c r="AD1642" s="71"/>
      <c r="AE1642" s="36"/>
      <c r="AF1642" s="201"/>
      <c r="AG1642" s="55"/>
      <c r="AH1642" s="141"/>
      <c r="AI1642" s="268" t="s">
        <v>7356</v>
      </c>
      <c r="AJ1642" s="53">
        <v>5</v>
      </c>
      <c r="AK1642" s="181" t="s">
        <v>7357</v>
      </c>
      <c r="AL1642" s="98">
        <f>ROUND(ROUND(P1633*Y1640,0)*$AD$1451-AJ1642,0)</f>
        <v>365</v>
      </c>
      <c r="AM1642" s="66"/>
    </row>
    <row r="1643" spans="1:39" ht="16.75" customHeight="1" x14ac:dyDescent="0.3">
      <c r="A1643" s="99">
        <v>33</v>
      </c>
      <c r="B1643" s="100" t="s">
        <v>6535</v>
      </c>
      <c r="C1643" s="192" t="s">
        <v>16082</v>
      </c>
      <c r="D1643" s="128"/>
      <c r="E1643" s="129"/>
      <c r="F1643" s="129"/>
      <c r="G1643" s="130"/>
      <c r="H1643" s="128"/>
      <c r="I1643" s="129"/>
      <c r="J1643" s="129"/>
      <c r="K1643" s="130"/>
      <c r="L1643" s="2"/>
      <c r="M1643" s="2"/>
      <c r="N1643" s="58"/>
      <c r="O1643" s="81"/>
      <c r="P1643" s="185"/>
      <c r="Q1643" s="2"/>
      <c r="R1643" s="2"/>
      <c r="S1643" s="44"/>
      <c r="T1643" s="45"/>
      <c r="U1643" s="2"/>
      <c r="V1643" s="2"/>
      <c r="W1643" s="2"/>
      <c r="X1643" s="2"/>
      <c r="Y1643" s="145"/>
      <c r="Z1643" s="71"/>
      <c r="AA1643" s="232"/>
      <c r="AB1643" s="72"/>
      <c r="AC1643" s="145"/>
      <c r="AD1643" s="71"/>
      <c r="AE1643" s="307" t="s">
        <v>12369</v>
      </c>
      <c r="AF1643" s="225" t="s">
        <v>7358</v>
      </c>
      <c r="AG1643" s="103" t="s">
        <v>7390</v>
      </c>
      <c r="AH1643" s="162">
        <v>0.7</v>
      </c>
      <c r="AI1643" s="269"/>
      <c r="AJ1643" s="136"/>
      <c r="AK1643" s="75"/>
      <c r="AL1643" s="105">
        <f>ROUND(ROUND(ROUND(P1633*Y1640,0)*$AD$1451,0)*AH1643-AJ1642,0)</f>
        <v>254</v>
      </c>
      <c r="AM1643" s="66"/>
    </row>
    <row r="1644" spans="1:39" ht="16.75" customHeight="1" x14ac:dyDescent="0.3">
      <c r="A1644" s="99">
        <v>33</v>
      </c>
      <c r="B1644" s="100" t="s">
        <v>6534</v>
      </c>
      <c r="C1644" s="192" t="s">
        <v>16081</v>
      </c>
      <c r="D1644" s="128"/>
      <c r="E1644" s="129"/>
      <c r="F1644" s="129"/>
      <c r="G1644" s="130"/>
      <c r="H1644" s="128"/>
      <c r="I1644" s="129"/>
      <c r="J1644" s="129"/>
      <c r="K1644" s="130"/>
      <c r="L1644" s="2"/>
      <c r="M1644" s="2"/>
      <c r="N1644" s="58"/>
      <c r="O1644" s="81"/>
      <c r="P1644" s="185"/>
      <c r="Q1644" s="2"/>
      <c r="R1644" s="2"/>
      <c r="S1644" s="44"/>
      <c r="T1644" s="43"/>
      <c r="U1644" s="8"/>
      <c r="V1644" s="8"/>
      <c r="W1644" s="8"/>
      <c r="X1644" s="8"/>
      <c r="Y1644" s="180"/>
      <c r="Z1644" s="73"/>
      <c r="AA1644" s="232"/>
      <c r="AB1644" s="72"/>
      <c r="AC1644" s="145"/>
      <c r="AD1644" s="71"/>
      <c r="AE1644" s="308"/>
      <c r="AF1644" s="225" t="s">
        <v>7391</v>
      </c>
      <c r="AG1644" s="103" t="s">
        <v>7390</v>
      </c>
      <c r="AH1644" s="162">
        <v>0.5</v>
      </c>
      <c r="AI1644" s="270"/>
      <c r="AJ1644" s="144"/>
      <c r="AK1644" s="150"/>
      <c r="AL1644" s="105">
        <f>ROUND(ROUND(ROUND(P1633*Y1640,0)*$AD$1451,0)*AH1644-AJ1642,0)</f>
        <v>180</v>
      </c>
      <c r="AM1644" s="66"/>
    </row>
    <row r="1645" spans="1:39" ht="16.75" customHeight="1" x14ac:dyDescent="0.3">
      <c r="A1645" s="11">
        <v>33</v>
      </c>
      <c r="B1645" s="14" t="s">
        <v>6533</v>
      </c>
      <c r="C1645" s="10" t="s">
        <v>16080</v>
      </c>
      <c r="D1645" s="45"/>
      <c r="E1645" s="2"/>
      <c r="F1645" s="2"/>
      <c r="G1645" s="44"/>
      <c r="H1645" s="45"/>
      <c r="I1645" s="2"/>
      <c r="J1645" s="2"/>
      <c r="K1645" s="44"/>
      <c r="L1645" s="2"/>
      <c r="M1645" s="2"/>
      <c r="N1645" s="58"/>
      <c r="O1645" s="81"/>
      <c r="P1645" s="167" t="s">
        <v>7398</v>
      </c>
      <c r="Q1645" s="36"/>
      <c r="R1645" s="36"/>
      <c r="S1645" s="50"/>
      <c r="T1645" s="49"/>
      <c r="U1645" s="36"/>
      <c r="V1645" s="36"/>
      <c r="W1645" s="36"/>
      <c r="X1645" s="36"/>
      <c r="Y1645" s="217"/>
      <c r="Z1645" s="50"/>
      <c r="AA1645" s="12"/>
      <c r="AB1645" s="45"/>
      <c r="AC1645" s="2"/>
      <c r="AD1645" s="44"/>
      <c r="AE1645" s="36"/>
      <c r="AF1645" s="53"/>
      <c r="AG1645" s="36"/>
      <c r="AH1645" s="36"/>
      <c r="AI1645" s="36"/>
      <c r="AJ1645" s="36"/>
      <c r="AK1645" s="50"/>
      <c r="AL1645" s="98">
        <f>ROUND(P1651*$AD$1451,0)</f>
        <v>367</v>
      </c>
      <c r="AM1645" s="16"/>
    </row>
    <row r="1646" spans="1:39" ht="16.75" customHeight="1" x14ac:dyDescent="0.3">
      <c r="A1646" s="99">
        <v>33</v>
      </c>
      <c r="B1646" s="100" t="s">
        <v>6532</v>
      </c>
      <c r="C1646" s="192" t="s">
        <v>16079</v>
      </c>
      <c r="D1646" s="45"/>
      <c r="E1646" s="2"/>
      <c r="F1646" s="2"/>
      <c r="G1646" s="44"/>
      <c r="H1646" s="45"/>
      <c r="I1646" s="2"/>
      <c r="J1646" s="2"/>
      <c r="K1646" s="44"/>
      <c r="L1646" s="2"/>
      <c r="M1646" s="2"/>
      <c r="N1646" s="58"/>
      <c r="O1646" s="81"/>
      <c r="P1646" s="185"/>
      <c r="Q1646" s="2"/>
      <c r="R1646" s="2"/>
      <c r="S1646" s="44"/>
      <c r="T1646" s="45"/>
      <c r="U1646" s="2"/>
      <c r="V1646" s="2"/>
      <c r="W1646" s="2"/>
      <c r="X1646" s="2"/>
      <c r="Y1646" s="145"/>
      <c r="Z1646" s="71"/>
      <c r="AA1646" s="232"/>
      <c r="AB1646" s="72"/>
      <c r="AC1646" s="145"/>
      <c r="AD1646" s="71"/>
      <c r="AE1646" s="307" t="s">
        <v>12369</v>
      </c>
      <c r="AF1646" s="225" t="s">
        <v>7358</v>
      </c>
      <c r="AG1646" s="103" t="s">
        <v>7390</v>
      </c>
      <c r="AH1646" s="162">
        <v>0.7</v>
      </c>
      <c r="AI1646" s="162"/>
      <c r="AJ1646" s="162"/>
      <c r="AK1646" s="163"/>
      <c r="AL1646" s="105">
        <f>ROUND(ROUND(P1651*$AD$1451,0)*AH1646,0)</f>
        <v>257</v>
      </c>
      <c r="AM1646" s="16"/>
    </row>
    <row r="1647" spans="1:39" ht="16.75" customHeight="1" x14ac:dyDescent="0.3">
      <c r="A1647" s="99">
        <v>33</v>
      </c>
      <c r="B1647" s="100" t="s">
        <v>6531</v>
      </c>
      <c r="C1647" s="192" t="s">
        <v>16078</v>
      </c>
      <c r="D1647" s="128"/>
      <c r="E1647" s="129"/>
      <c r="F1647" s="129"/>
      <c r="G1647" s="130"/>
      <c r="H1647" s="128"/>
      <c r="I1647" s="129"/>
      <c r="J1647" s="129"/>
      <c r="K1647" s="130"/>
      <c r="L1647" s="2"/>
      <c r="M1647" s="2"/>
      <c r="N1647" s="58"/>
      <c r="O1647" s="81"/>
      <c r="P1647" s="185"/>
      <c r="Q1647" s="2"/>
      <c r="R1647" s="2"/>
      <c r="S1647" s="44"/>
      <c r="T1647" s="45"/>
      <c r="U1647" s="2"/>
      <c r="V1647" s="2"/>
      <c r="W1647" s="2"/>
      <c r="X1647" s="2"/>
      <c r="Y1647" s="145"/>
      <c r="Z1647" s="71"/>
      <c r="AA1647" s="232"/>
      <c r="AB1647" s="72"/>
      <c r="AC1647" s="145"/>
      <c r="AD1647" s="71"/>
      <c r="AE1647" s="308"/>
      <c r="AF1647" s="225" t="s">
        <v>7391</v>
      </c>
      <c r="AG1647" s="103" t="s">
        <v>7390</v>
      </c>
      <c r="AH1647" s="162">
        <v>0.5</v>
      </c>
      <c r="AI1647" s="162"/>
      <c r="AJ1647" s="162"/>
      <c r="AK1647" s="163"/>
      <c r="AL1647" s="105">
        <f>ROUND(ROUND(P1651*$AD$1451,0)*AH1647,0)</f>
        <v>184</v>
      </c>
      <c r="AM1647" s="66"/>
    </row>
    <row r="1648" spans="1:39" ht="16.75" customHeight="1" x14ac:dyDescent="0.3">
      <c r="A1648" s="11">
        <v>33</v>
      </c>
      <c r="B1648" s="14" t="s">
        <v>6530</v>
      </c>
      <c r="C1648" s="10" t="s">
        <v>16077</v>
      </c>
      <c r="D1648" s="128"/>
      <c r="E1648" s="129"/>
      <c r="F1648" s="129"/>
      <c r="G1648" s="130"/>
      <c r="H1648" s="128"/>
      <c r="I1648" s="129"/>
      <c r="J1648" s="129"/>
      <c r="K1648" s="130"/>
      <c r="L1648" s="2"/>
      <c r="M1648" s="2"/>
      <c r="N1648" s="58"/>
      <c r="O1648" s="81"/>
      <c r="P1648" s="185"/>
      <c r="Q1648" s="2"/>
      <c r="R1648" s="2"/>
      <c r="S1648" s="44"/>
      <c r="T1648" s="45"/>
      <c r="U1648" s="2"/>
      <c r="V1648" s="2"/>
      <c r="W1648" s="2"/>
      <c r="X1648" s="2"/>
      <c r="Y1648" s="145"/>
      <c r="Z1648" s="71"/>
      <c r="AA1648" s="232"/>
      <c r="AB1648" s="72"/>
      <c r="AC1648" s="145"/>
      <c r="AD1648" s="71"/>
      <c r="AE1648" s="36"/>
      <c r="AF1648" s="201"/>
      <c r="AG1648" s="55"/>
      <c r="AH1648" s="141"/>
      <c r="AI1648" s="268" t="s">
        <v>7356</v>
      </c>
      <c r="AJ1648" s="53">
        <v>5</v>
      </c>
      <c r="AK1648" s="181" t="s">
        <v>7357</v>
      </c>
      <c r="AL1648" s="98">
        <f>ROUND(P1651*$AD$1451-AJ1648,0)</f>
        <v>362</v>
      </c>
      <c r="AM1648" s="66"/>
    </row>
    <row r="1649" spans="1:39" ht="16.75" customHeight="1" x14ac:dyDescent="0.3">
      <c r="A1649" s="99">
        <v>33</v>
      </c>
      <c r="B1649" s="100" t="s">
        <v>6529</v>
      </c>
      <c r="C1649" s="192" t="s">
        <v>16076</v>
      </c>
      <c r="D1649" s="128"/>
      <c r="E1649" s="129"/>
      <c r="F1649" s="129"/>
      <c r="G1649" s="130"/>
      <c r="H1649" s="128"/>
      <c r="I1649" s="129"/>
      <c r="J1649" s="129"/>
      <c r="K1649" s="130"/>
      <c r="L1649" s="2"/>
      <c r="M1649" s="2"/>
      <c r="N1649" s="58"/>
      <c r="O1649" s="81"/>
      <c r="P1649" s="185"/>
      <c r="Q1649" s="2"/>
      <c r="R1649" s="2"/>
      <c r="S1649" s="44"/>
      <c r="T1649" s="45"/>
      <c r="U1649" s="2"/>
      <c r="V1649" s="2"/>
      <c r="W1649" s="2"/>
      <c r="X1649" s="2"/>
      <c r="Y1649" s="145"/>
      <c r="Z1649" s="71"/>
      <c r="AA1649" s="232"/>
      <c r="AB1649" s="72"/>
      <c r="AC1649" s="145"/>
      <c r="AD1649" s="71"/>
      <c r="AE1649" s="307" t="s">
        <v>12369</v>
      </c>
      <c r="AF1649" s="225" t="s">
        <v>7358</v>
      </c>
      <c r="AG1649" s="103" t="s">
        <v>7390</v>
      </c>
      <c r="AH1649" s="162">
        <v>0.7</v>
      </c>
      <c r="AI1649" s="269"/>
      <c r="AJ1649" s="136"/>
      <c r="AK1649" s="75"/>
      <c r="AL1649" s="105">
        <f>ROUND(ROUND(P1651*$AD$1451,0)*AH1649-AJ1648,0)</f>
        <v>252</v>
      </c>
      <c r="AM1649" s="66"/>
    </row>
    <row r="1650" spans="1:39" ht="16.75" customHeight="1" x14ac:dyDescent="0.3">
      <c r="A1650" s="99">
        <v>33</v>
      </c>
      <c r="B1650" s="100" t="s">
        <v>6528</v>
      </c>
      <c r="C1650" s="192" t="s">
        <v>16075</v>
      </c>
      <c r="D1650" s="128"/>
      <c r="E1650" s="129"/>
      <c r="F1650" s="129"/>
      <c r="G1650" s="130"/>
      <c r="H1650" s="128"/>
      <c r="I1650" s="129"/>
      <c r="J1650" s="129"/>
      <c r="K1650" s="130"/>
      <c r="L1650" s="2"/>
      <c r="M1650" s="2"/>
      <c r="N1650" s="58"/>
      <c r="O1650" s="81"/>
      <c r="P1650" s="185"/>
      <c r="Q1650" s="2"/>
      <c r="R1650" s="2"/>
      <c r="S1650" s="44"/>
      <c r="T1650" s="45"/>
      <c r="U1650" s="2"/>
      <c r="V1650" s="2"/>
      <c r="W1650" s="2"/>
      <c r="X1650" s="2"/>
      <c r="Y1650" s="145"/>
      <c r="Z1650" s="71"/>
      <c r="AA1650" s="232"/>
      <c r="AB1650" s="72"/>
      <c r="AC1650" s="145"/>
      <c r="AD1650" s="71"/>
      <c r="AE1650" s="308"/>
      <c r="AF1650" s="225" t="s">
        <v>7391</v>
      </c>
      <c r="AG1650" s="103" t="s">
        <v>7390</v>
      </c>
      <c r="AH1650" s="162">
        <v>0.5</v>
      </c>
      <c r="AI1650" s="270"/>
      <c r="AJ1650" s="144"/>
      <c r="AK1650" s="150"/>
      <c r="AL1650" s="105">
        <f>ROUND(ROUND(P1651*$AD$1451,0)*AH1650-AJ1648,0)</f>
        <v>179</v>
      </c>
      <c r="AM1650" s="66"/>
    </row>
    <row r="1651" spans="1:39" ht="16.75" customHeight="1" x14ac:dyDescent="0.3">
      <c r="A1651" s="11">
        <v>33</v>
      </c>
      <c r="B1651" s="14" t="s">
        <v>6527</v>
      </c>
      <c r="C1651" s="10" t="s">
        <v>16074</v>
      </c>
      <c r="D1651" s="45"/>
      <c r="E1651" s="2"/>
      <c r="F1651" s="2"/>
      <c r="G1651" s="44"/>
      <c r="H1651" s="45"/>
      <c r="I1651" s="2"/>
      <c r="J1651" s="2"/>
      <c r="K1651" s="44"/>
      <c r="L1651" s="2"/>
      <c r="M1651" s="2"/>
      <c r="N1651" s="58"/>
      <c r="O1651" s="81"/>
      <c r="P1651" s="271">
        <f>'21共同生活援助（日中支援型）'!P931</f>
        <v>524</v>
      </c>
      <c r="Q1651" s="272"/>
      <c r="R1651" s="2" t="s">
        <v>7388</v>
      </c>
      <c r="S1651" s="44"/>
      <c r="T1651" s="281" t="s">
        <v>7380</v>
      </c>
      <c r="U1651" s="282"/>
      <c r="V1651" s="282"/>
      <c r="W1651" s="282"/>
      <c r="X1651" s="36"/>
      <c r="Y1651" s="217"/>
      <c r="Z1651" s="74"/>
      <c r="AA1651" s="232"/>
      <c r="AB1651" s="72"/>
      <c r="AC1651" s="145"/>
      <c r="AD1651" s="71"/>
      <c r="AE1651" s="36"/>
      <c r="AF1651" s="194"/>
      <c r="AG1651" s="7"/>
      <c r="AH1651" s="7"/>
      <c r="AI1651" s="36"/>
      <c r="AJ1651" s="7"/>
      <c r="AK1651" s="37"/>
      <c r="AL1651" s="98">
        <f>ROUND(ROUND(P1651*Y1652,0)*$AD$1451,0)</f>
        <v>341</v>
      </c>
      <c r="AM1651" s="66"/>
    </row>
    <row r="1652" spans="1:39" ht="16.75" customHeight="1" x14ac:dyDescent="0.3">
      <c r="A1652" s="99">
        <v>33</v>
      </c>
      <c r="B1652" s="100" t="s">
        <v>6526</v>
      </c>
      <c r="C1652" s="192" t="s">
        <v>16073</v>
      </c>
      <c r="D1652" s="45"/>
      <c r="E1652" s="2"/>
      <c r="F1652" s="2"/>
      <c r="G1652" s="44"/>
      <c r="H1652" s="45"/>
      <c r="I1652" s="2"/>
      <c r="J1652" s="2"/>
      <c r="K1652" s="44"/>
      <c r="L1652" s="2"/>
      <c r="M1652" s="2"/>
      <c r="N1652" s="58"/>
      <c r="O1652" s="81"/>
      <c r="P1652" s="72"/>
      <c r="Q1652" s="145"/>
      <c r="R1652" s="2"/>
      <c r="S1652" s="44"/>
      <c r="T1652" s="284"/>
      <c r="U1652" s="285"/>
      <c r="V1652" s="285"/>
      <c r="W1652" s="285"/>
      <c r="X1652" s="136" t="s">
        <v>7404</v>
      </c>
      <c r="Y1652" s="273">
        <v>0.93</v>
      </c>
      <c r="Z1652" s="274"/>
      <c r="AA1652" s="233"/>
      <c r="AB1652" s="156"/>
      <c r="AC1652" s="155"/>
      <c r="AD1652" s="157"/>
      <c r="AE1652" s="307" t="s">
        <v>12369</v>
      </c>
      <c r="AF1652" s="225" t="s">
        <v>7358</v>
      </c>
      <c r="AG1652" s="103" t="s">
        <v>7390</v>
      </c>
      <c r="AH1652" s="162">
        <v>0.7</v>
      </c>
      <c r="AI1652" s="162"/>
      <c r="AJ1652" s="162"/>
      <c r="AK1652" s="163"/>
      <c r="AL1652" s="105">
        <f>ROUND(ROUND(ROUND(P1651*Y1652,0)*$AD$1451,0)*AH1652,0)</f>
        <v>239</v>
      </c>
      <c r="AM1652" s="66"/>
    </row>
    <row r="1653" spans="1:39" ht="16.75" customHeight="1" x14ac:dyDescent="0.3">
      <c r="A1653" s="99">
        <v>33</v>
      </c>
      <c r="B1653" s="100" t="s">
        <v>6525</v>
      </c>
      <c r="C1653" s="192" t="s">
        <v>16072</v>
      </c>
      <c r="D1653" s="128"/>
      <c r="E1653" s="129"/>
      <c r="F1653" s="129"/>
      <c r="G1653" s="130"/>
      <c r="H1653" s="128"/>
      <c r="I1653" s="129"/>
      <c r="J1653" s="129"/>
      <c r="K1653" s="130"/>
      <c r="L1653" s="2"/>
      <c r="M1653" s="2"/>
      <c r="N1653" s="58"/>
      <c r="O1653" s="81"/>
      <c r="P1653" s="185"/>
      <c r="Q1653" s="2"/>
      <c r="R1653" s="2"/>
      <c r="S1653" s="44"/>
      <c r="T1653" s="284"/>
      <c r="U1653" s="285"/>
      <c r="V1653" s="285"/>
      <c r="W1653" s="285"/>
      <c r="X1653" s="2"/>
      <c r="Y1653" s="145"/>
      <c r="Z1653" s="71"/>
      <c r="AA1653" s="232"/>
      <c r="AB1653" s="72"/>
      <c r="AC1653" s="145"/>
      <c r="AD1653" s="71"/>
      <c r="AE1653" s="308"/>
      <c r="AF1653" s="225" t="s">
        <v>7391</v>
      </c>
      <c r="AG1653" s="103" t="s">
        <v>7390</v>
      </c>
      <c r="AH1653" s="162">
        <v>0.5</v>
      </c>
      <c r="AI1653" s="162"/>
      <c r="AJ1653" s="162"/>
      <c r="AK1653" s="163"/>
      <c r="AL1653" s="105">
        <f>ROUND(ROUND(ROUND(P1651*Y1652,0)*$AD$1451,0)*AH1653,0)</f>
        <v>171</v>
      </c>
      <c r="AM1653" s="66"/>
    </row>
    <row r="1654" spans="1:39" ht="16.75" customHeight="1" x14ac:dyDescent="0.3">
      <c r="A1654" s="11">
        <v>33</v>
      </c>
      <c r="B1654" s="14" t="s">
        <v>6524</v>
      </c>
      <c r="C1654" s="10" t="s">
        <v>16071</v>
      </c>
      <c r="D1654" s="128"/>
      <c r="E1654" s="129"/>
      <c r="F1654" s="129"/>
      <c r="G1654" s="130"/>
      <c r="H1654" s="128"/>
      <c r="I1654" s="129"/>
      <c r="J1654" s="129"/>
      <c r="K1654" s="130"/>
      <c r="L1654" s="2"/>
      <c r="M1654" s="2"/>
      <c r="N1654" s="58"/>
      <c r="O1654" s="81"/>
      <c r="P1654" s="185"/>
      <c r="Q1654" s="2"/>
      <c r="R1654" s="2"/>
      <c r="S1654" s="44"/>
      <c r="T1654" s="45"/>
      <c r="U1654" s="2"/>
      <c r="V1654" s="2"/>
      <c r="W1654" s="2"/>
      <c r="X1654" s="2"/>
      <c r="Y1654" s="145"/>
      <c r="Z1654" s="71"/>
      <c r="AA1654" s="232"/>
      <c r="AB1654" s="72"/>
      <c r="AC1654" s="145"/>
      <c r="AD1654" s="71"/>
      <c r="AE1654" s="36"/>
      <c r="AF1654" s="201"/>
      <c r="AG1654" s="55"/>
      <c r="AH1654" s="141"/>
      <c r="AI1654" s="268" t="s">
        <v>7356</v>
      </c>
      <c r="AJ1654" s="53">
        <v>5</v>
      </c>
      <c r="AK1654" s="181" t="s">
        <v>7357</v>
      </c>
      <c r="AL1654" s="98">
        <f>ROUND(ROUND(P1651*Y1652,0)*$AD$1451-AJ1654,0)</f>
        <v>336</v>
      </c>
      <c r="AM1654" s="66"/>
    </row>
    <row r="1655" spans="1:39" ht="16.75" customHeight="1" x14ac:dyDescent="0.3">
      <c r="A1655" s="99">
        <v>33</v>
      </c>
      <c r="B1655" s="100" t="s">
        <v>6523</v>
      </c>
      <c r="C1655" s="192" t="s">
        <v>16070</v>
      </c>
      <c r="D1655" s="128"/>
      <c r="E1655" s="129"/>
      <c r="F1655" s="129"/>
      <c r="G1655" s="130"/>
      <c r="H1655" s="128"/>
      <c r="I1655" s="129"/>
      <c r="J1655" s="129"/>
      <c r="K1655" s="130"/>
      <c r="L1655" s="2"/>
      <c r="M1655" s="2"/>
      <c r="N1655" s="58"/>
      <c r="O1655" s="81"/>
      <c r="P1655" s="185"/>
      <c r="Q1655" s="2"/>
      <c r="R1655" s="2"/>
      <c r="S1655" s="44"/>
      <c r="T1655" s="45"/>
      <c r="U1655" s="2"/>
      <c r="V1655" s="2"/>
      <c r="W1655" s="2"/>
      <c r="X1655" s="2"/>
      <c r="Y1655" s="145"/>
      <c r="Z1655" s="71"/>
      <c r="AA1655" s="232"/>
      <c r="AB1655" s="72"/>
      <c r="AC1655" s="145"/>
      <c r="AD1655" s="71"/>
      <c r="AE1655" s="307" t="s">
        <v>12369</v>
      </c>
      <c r="AF1655" s="225" t="s">
        <v>7358</v>
      </c>
      <c r="AG1655" s="103" t="s">
        <v>7390</v>
      </c>
      <c r="AH1655" s="162">
        <v>0.7</v>
      </c>
      <c r="AI1655" s="269"/>
      <c r="AJ1655" s="136"/>
      <c r="AK1655" s="75"/>
      <c r="AL1655" s="105">
        <f>ROUND(ROUND(ROUND(P1651*Y1652,0)*$AD$1451,0)*AH1655-AJ1654,0)</f>
        <v>234</v>
      </c>
      <c r="AM1655" s="66"/>
    </row>
    <row r="1656" spans="1:39" ht="16.75" customHeight="1" x14ac:dyDescent="0.3">
      <c r="A1656" s="99">
        <v>33</v>
      </c>
      <c r="B1656" s="100" t="s">
        <v>6522</v>
      </c>
      <c r="C1656" s="192" t="s">
        <v>16069</v>
      </c>
      <c r="D1656" s="128"/>
      <c r="E1656" s="129"/>
      <c r="F1656" s="129"/>
      <c r="G1656" s="130"/>
      <c r="H1656" s="128"/>
      <c r="I1656" s="129"/>
      <c r="J1656" s="129"/>
      <c r="K1656" s="130"/>
      <c r="L1656" s="2"/>
      <c r="M1656" s="2"/>
      <c r="N1656" s="58"/>
      <c r="O1656" s="81"/>
      <c r="P1656" s="185"/>
      <c r="Q1656" s="2"/>
      <c r="R1656" s="2"/>
      <c r="S1656" s="44"/>
      <c r="T1656" s="43"/>
      <c r="U1656" s="8"/>
      <c r="V1656" s="8"/>
      <c r="W1656" s="8"/>
      <c r="X1656" s="8"/>
      <c r="Y1656" s="180"/>
      <c r="Z1656" s="73"/>
      <c r="AA1656" s="232"/>
      <c r="AB1656" s="72"/>
      <c r="AC1656" s="145"/>
      <c r="AD1656" s="71"/>
      <c r="AE1656" s="308"/>
      <c r="AF1656" s="225" t="s">
        <v>7391</v>
      </c>
      <c r="AG1656" s="103" t="s">
        <v>7390</v>
      </c>
      <c r="AH1656" s="162">
        <v>0.5</v>
      </c>
      <c r="AI1656" s="270"/>
      <c r="AJ1656" s="144"/>
      <c r="AK1656" s="150"/>
      <c r="AL1656" s="105">
        <f>ROUND(ROUND(ROUND(P1651*Y1652,0)*$AD$1451,0)*AH1656-AJ1654,0)</f>
        <v>166</v>
      </c>
      <c r="AM1656" s="66"/>
    </row>
    <row r="1657" spans="1:39" ht="16.75" customHeight="1" x14ac:dyDescent="0.3">
      <c r="A1657" s="11">
        <v>33</v>
      </c>
      <c r="B1657" s="14" t="s">
        <v>6521</v>
      </c>
      <c r="C1657" s="10" t="s">
        <v>16068</v>
      </c>
      <c r="D1657" s="45"/>
      <c r="E1657" s="2"/>
      <c r="F1657" s="2"/>
      <c r="G1657" s="44"/>
      <c r="H1657" s="45"/>
      <c r="I1657" s="2"/>
      <c r="J1657" s="2"/>
      <c r="K1657" s="44"/>
      <c r="L1657" s="2"/>
      <c r="M1657" s="2"/>
      <c r="N1657" s="58"/>
      <c r="O1657" s="81"/>
      <c r="P1657" s="185"/>
      <c r="Q1657" s="2"/>
      <c r="R1657" s="2"/>
      <c r="S1657" s="44"/>
      <c r="T1657" s="281" t="s">
        <v>13491</v>
      </c>
      <c r="U1657" s="282"/>
      <c r="V1657" s="282"/>
      <c r="W1657" s="282"/>
      <c r="X1657" s="2"/>
      <c r="Y1657" s="145"/>
      <c r="Z1657" s="71"/>
      <c r="AA1657" s="232"/>
      <c r="AB1657" s="72"/>
      <c r="AC1657" s="145"/>
      <c r="AD1657" s="71"/>
      <c r="AE1657" s="36"/>
      <c r="AF1657" s="194"/>
      <c r="AG1657" s="7"/>
      <c r="AH1657" s="7"/>
      <c r="AI1657" s="36"/>
      <c r="AJ1657" s="7"/>
      <c r="AK1657" s="37"/>
      <c r="AL1657" s="98">
        <f>ROUND(ROUND(P1651*Y1658,0)*$AD$1451,0)</f>
        <v>349</v>
      </c>
      <c r="AM1657" s="66"/>
    </row>
    <row r="1658" spans="1:39" ht="16.75" customHeight="1" x14ac:dyDescent="0.3">
      <c r="A1658" s="99">
        <v>33</v>
      </c>
      <c r="B1658" s="100" t="s">
        <v>6520</v>
      </c>
      <c r="C1658" s="192" t="s">
        <v>16067</v>
      </c>
      <c r="D1658" s="45"/>
      <c r="E1658" s="2"/>
      <c r="F1658" s="2"/>
      <c r="G1658" s="44"/>
      <c r="H1658" s="45"/>
      <c r="I1658" s="2"/>
      <c r="J1658" s="2"/>
      <c r="K1658" s="44"/>
      <c r="L1658" s="2"/>
      <c r="M1658" s="2"/>
      <c r="N1658" s="58"/>
      <c r="O1658" s="81"/>
      <c r="P1658" s="185"/>
      <c r="Q1658" s="2"/>
      <c r="R1658" s="2"/>
      <c r="S1658" s="44"/>
      <c r="T1658" s="284" t="s">
        <v>7405</v>
      </c>
      <c r="U1658" s="285"/>
      <c r="V1658" s="285"/>
      <c r="W1658" s="285"/>
      <c r="X1658" s="136" t="s">
        <v>7404</v>
      </c>
      <c r="Y1658" s="273">
        <v>0.95</v>
      </c>
      <c r="Z1658" s="274"/>
      <c r="AA1658" s="233"/>
      <c r="AB1658" s="156"/>
      <c r="AC1658" s="155"/>
      <c r="AD1658" s="157"/>
      <c r="AE1658" s="307" t="s">
        <v>12369</v>
      </c>
      <c r="AF1658" s="225" t="s">
        <v>7358</v>
      </c>
      <c r="AG1658" s="103" t="s">
        <v>7390</v>
      </c>
      <c r="AH1658" s="162">
        <v>0.7</v>
      </c>
      <c r="AI1658" s="162"/>
      <c r="AJ1658" s="162"/>
      <c r="AK1658" s="163"/>
      <c r="AL1658" s="105">
        <f>ROUND(ROUND(ROUND(P1651*Y1658,0)*$AD$1451,0)*AH1658,0)</f>
        <v>244</v>
      </c>
      <c r="AM1658" s="66"/>
    </row>
    <row r="1659" spans="1:39" ht="16.75" customHeight="1" x14ac:dyDescent="0.3">
      <c r="A1659" s="99">
        <v>33</v>
      </c>
      <c r="B1659" s="100" t="s">
        <v>6519</v>
      </c>
      <c r="C1659" s="192" t="s">
        <v>16066</v>
      </c>
      <c r="D1659" s="128"/>
      <c r="E1659" s="129"/>
      <c r="F1659" s="129"/>
      <c r="G1659" s="130"/>
      <c r="H1659" s="128"/>
      <c r="I1659" s="129"/>
      <c r="J1659" s="129"/>
      <c r="K1659" s="130"/>
      <c r="L1659" s="2"/>
      <c r="M1659" s="2"/>
      <c r="N1659" s="58"/>
      <c r="O1659" s="81"/>
      <c r="P1659" s="185"/>
      <c r="Q1659" s="2"/>
      <c r="R1659" s="2"/>
      <c r="S1659" s="44"/>
      <c r="T1659" s="284"/>
      <c r="U1659" s="285"/>
      <c r="V1659" s="285"/>
      <c r="W1659" s="285"/>
      <c r="X1659" s="2"/>
      <c r="Y1659" s="145"/>
      <c r="Z1659" s="71"/>
      <c r="AA1659" s="232"/>
      <c r="AB1659" s="72"/>
      <c r="AC1659" s="145"/>
      <c r="AD1659" s="71"/>
      <c r="AE1659" s="308"/>
      <c r="AF1659" s="225" t="s">
        <v>7391</v>
      </c>
      <c r="AG1659" s="103" t="s">
        <v>7390</v>
      </c>
      <c r="AH1659" s="162">
        <v>0.5</v>
      </c>
      <c r="AI1659" s="162"/>
      <c r="AJ1659" s="162"/>
      <c r="AK1659" s="163"/>
      <c r="AL1659" s="105">
        <f>ROUND(ROUND(ROUND(P1651*Y1658,0)*$AD$1451,0)*AH1659,0)</f>
        <v>175</v>
      </c>
      <c r="AM1659" s="66"/>
    </row>
    <row r="1660" spans="1:39" ht="16.75" customHeight="1" x14ac:dyDescent="0.3">
      <c r="A1660" s="11">
        <v>33</v>
      </c>
      <c r="B1660" s="14" t="s">
        <v>6518</v>
      </c>
      <c r="C1660" s="10" t="s">
        <v>16065</v>
      </c>
      <c r="D1660" s="128"/>
      <c r="E1660" s="129"/>
      <c r="F1660" s="129"/>
      <c r="G1660" s="130"/>
      <c r="H1660" s="128"/>
      <c r="I1660" s="129"/>
      <c r="J1660" s="129"/>
      <c r="K1660" s="130"/>
      <c r="L1660" s="2"/>
      <c r="M1660" s="2"/>
      <c r="N1660" s="58"/>
      <c r="O1660" s="81"/>
      <c r="P1660" s="185"/>
      <c r="Q1660" s="2"/>
      <c r="R1660" s="2"/>
      <c r="S1660" s="44"/>
      <c r="T1660" s="45"/>
      <c r="U1660" s="2"/>
      <c r="V1660" s="2"/>
      <c r="W1660" s="2"/>
      <c r="X1660" s="2"/>
      <c r="Y1660" s="145"/>
      <c r="Z1660" s="71"/>
      <c r="AA1660" s="232"/>
      <c r="AB1660" s="72"/>
      <c r="AC1660" s="145"/>
      <c r="AD1660" s="71"/>
      <c r="AE1660" s="36"/>
      <c r="AF1660" s="201"/>
      <c r="AG1660" s="55"/>
      <c r="AH1660" s="141"/>
      <c r="AI1660" s="268" t="s">
        <v>7356</v>
      </c>
      <c r="AJ1660" s="53">
        <v>5</v>
      </c>
      <c r="AK1660" s="181" t="s">
        <v>7357</v>
      </c>
      <c r="AL1660" s="98">
        <f>ROUND(ROUND(P1651*Y1658,0)*$AD$1451-AJ1660,0)</f>
        <v>344</v>
      </c>
      <c r="AM1660" s="66"/>
    </row>
    <row r="1661" spans="1:39" ht="16.75" customHeight="1" x14ac:dyDescent="0.3">
      <c r="A1661" s="99">
        <v>33</v>
      </c>
      <c r="B1661" s="100" t="s">
        <v>6517</v>
      </c>
      <c r="C1661" s="192" t="s">
        <v>16064</v>
      </c>
      <c r="D1661" s="128"/>
      <c r="E1661" s="129"/>
      <c r="F1661" s="129"/>
      <c r="G1661" s="130"/>
      <c r="H1661" s="128"/>
      <c r="I1661" s="129"/>
      <c r="J1661" s="129"/>
      <c r="K1661" s="130"/>
      <c r="L1661" s="2"/>
      <c r="M1661" s="2"/>
      <c r="N1661" s="58"/>
      <c r="O1661" s="81"/>
      <c r="P1661" s="185"/>
      <c r="Q1661" s="2"/>
      <c r="R1661" s="2"/>
      <c r="S1661" s="44"/>
      <c r="T1661" s="45"/>
      <c r="U1661" s="2"/>
      <c r="V1661" s="2"/>
      <c r="W1661" s="2"/>
      <c r="X1661" s="2"/>
      <c r="Y1661" s="145"/>
      <c r="Z1661" s="71"/>
      <c r="AA1661" s="232"/>
      <c r="AB1661" s="72"/>
      <c r="AC1661" s="145"/>
      <c r="AD1661" s="71"/>
      <c r="AE1661" s="307" t="s">
        <v>12369</v>
      </c>
      <c r="AF1661" s="225" t="s">
        <v>7358</v>
      </c>
      <c r="AG1661" s="103" t="s">
        <v>7390</v>
      </c>
      <c r="AH1661" s="162">
        <v>0.7</v>
      </c>
      <c r="AI1661" s="269"/>
      <c r="AJ1661" s="136"/>
      <c r="AK1661" s="75"/>
      <c r="AL1661" s="105">
        <f>ROUND(ROUND(ROUND(P1651*Y1658,0)*$AD$1451,0)*AH1661-AJ1660,0)</f>
        <v>239</v>
      </c>
      <c r="AM1661" s="66"/>
    </row>
    <row r="1662" spans="1:39" ht="16.75" customHeight="1" x14ac:dyDescent="0.3">
      <c r="A1662" s="99">
        <v>33</v>
      </c>
      <c r="B1662" s="100" t="s">
        <v>6516</v>
      </c>
      <c r="C1662" s="192" t="s">
        <v>16063</v>
      </c>
      <c r="D1662" s="128"/>
      <c r="E1662" s="129"/>
      <c r="F1662" s="129"/>
      <c r="G1662" s="130"/>
      <c r="H1662" s="128"/>
      <c r="I1662" s="129"/>
      <c r="J1662" s="129"/>
      <c r="K1662" s="130"/>
      <c r="L1662" s="2"/>
      <c r="M1662" s="2"/>
      <c r="N1662" s="58"/>
      <c r="O1662" s="81"/>
      <c r="P1662" s="185"/>
      <c r="Q1662" s="2"/>
      <c r="R1662" s="2"/>
      <c r="S1662" s="44"/>
      <c r="T1662" s="43"/>
      <c r="U1662" s="8"/>
      <c r="V1662" s="8"/>
      <c r="W1662" s="8"/>
      <c r="X1662" s="8"/>
      <c r="Y1662" s="180"/>
      <c r="Z1662" s="73"/>
      <c r="AA1662" s="232"/>
      <c r="AB1662" s="72"/>
      <c r="AC1662" s="145"/>
      <c r="AD1662" s="71"/>
      <c r="AE1662" s="308"/>
      <c r="AF1662" s="225" t="s">
        <v>7391</v>
      </c>
      <c r="AG1662" s="103" t="s">
        <v>7390</v>
      </c>
      <c r="AH1662" s="162">
        <v>0.5</v>
      </c>
      <c r="AI1662" s="270"/>
      <c r="AJ1662" s="144"/>
      <c r="AK1662" s="150"/>
      <c r="AL1662" s="105">
        <f>ROUND(ROUND(ROUND(P1651*Y1658,0)*$AD$1451,0)*AH1662-AJ1660,0)</f>
        <v>170</v>
      </c>
      <c r="AM1662" s="66"/>
    </row>
    <row r="1663" spans="1:39" ht="16.75" customHeight="1" x14ac:dyDescent="0.3">
      <c r="A1663" s="11">
        <v>33</v>
      </c>
      <c r="B1663" s="14" t="s">
        <v>6515</v>
      </c>
      <c r="C1663" s="10" t="s">
        <v>16062</v>
      </c>
      <c r="D1663" s="45"/>
      <c r="E1663" s="2"/>
      <c r="F1663" s="2"/>
      <c r="G1663" s="44"/>
      <c r="H1663" s="45"/>
      <c r="I1663" s="2"/>
      <c r="J1663" s="2"/>
      <c r="K1663" s="44"/>
      <c r="L1663" s="36"/>
      <c r="M1663" s="36"/>
      <c r="N1663" s="62"/>
      <c r="O1663" s="168"/>
      <c r="P1663" s="167" t="s">
        <v>7461</v>
      </c>
      <c r="Q1663" s="36"/>
      <c r="R1663" s="36"/>
      <c r="S1663" s="50"/>
      <c r="T1663" s="49"/>
      <c r="U1663" s="36"/>
      <c r="V1663" s="36"/>
      <c r="W1663" s="36"/>
      <c r="X1663" s="36"/>
      <c r="Y1663" s="217"/>
      <c r="Z1663" s="50"/>
      <c r="AA1663" s="12"/>
      <c r="AB1663" s="45"/>
      <c r="AC1663" s="2"/>
      <c r="AD1663" s="44"/>
      <c r="AE1663" s="36"/>
      <c r="AF1663" s="53"/>
      <c r="AG1663" s="36"/>
      <c r="AH1663" s="36"/>
      <c r="AI1663" s="36"/>
      <c r="AJ1663" s="36"/>
      <c r="AK1663" s="50"/>
      <c r="AL1663" s="98">
        <f>ROUND(P1669*$AD$1451,0)</f>
        <v>363</v>
      </c>
      <c r="AM1663" s="22" t="s">
        <v>7631</v>
      </c>
    </row>
    <row r="1664" spans="1:39" ht="16.75" customHeight="1" x14ac:dyDescent="0.3">
      <c r="A1664" s="99">
        <v>33</v>
      </c>
      <c r="B1664" s="100" t="s">
        <v>6514</v>
      </c>
      <c r="C1664" s="192" t="s">
        <v>16061</v>
      </c>
      <c r="D1664" s="284"/>
      <c r="E1664" s="285"/>
      <c r="F1664" s="285"/>
      <c r="G1664" s="286"/>
      <c r="H1664" s="284"/>
      <c r="I1664" s="306"/>
      <c r="J1664" s="306"/>
      <c r="K1664" s="289"/>
      <c r="L1664" s="285" t="s">
        <v>12482</v>
      </c>
      <c r="M1664" s="288"/>
      <c r="N1664" s="288"/>
      <c r="O1664" s="289"/>
      <c r="P1664" s="185"/>
      <c r="Q1664" s="2"/>
      <c r="R1664" s="2"/>
      <c r="S1664" s="44"/>
      <c r="T1664" s="45"/>
      <c r="U1664" s="2"/>
      <c r="V1664" s="2"/>
      <c r="W1664" s="2"/>
      <c r="X1664" s="2"/>
      <c r="Y1664" s="145"/>
      <c r="Z1664" s="71"/>
      <c r="AA1664" s="232"/>
      <c r="AB1664" s="72"/>
      <c r="AC1664" s="145"/>
      <c r="AD1664" s="71"/>
      <c r="AE1664" s="307" t="s">
        <v>12369</v>
      </c>
      <c r="AF1664" s="225" t="s">
        <v>7358</v>
      </c>
      <c r="AG1664" s="103" t="s">
        <v>7390</v>
      </c>
      <c r="AH1664" s="162">
        <v>0.7</v>
      </c>
      <c r="AI1664" s="162"/>
      <c r="AJ1664" s="162"/>
      <c r="AK1664" s="163"/>
      <c r="AL1664" s="105">
        <f>ROUND(ROUND(P1669*$AD$1451,0)*AH1664,0)</f>
        <v>254</v>
      </c>
      <c r="AM1664" s="66"/>
    </row>
    <row r="1665" spans="1:39" ht="16.75" customHeight="1" x14ac:dyDescent="0.3">
      <c r="A1665" s="99">
        <v>33</v>
      </c>
      <c r="B1665" s="100" t="s">
        <v>6513</v>
      </c>
      <c r="C1665" s="192" t="s">
        <v>16060</v>
      </c>
      <c r="D1665" s="284"/>
      <c r="E1665" s="285"/>
      <c r="F1665" s="285"/>
      <c r="G1665" s="286"/>
      <c r="H1665" s="290"/>
      <c r="I1665" s="306"/>
      <c r="J1665" s="306"/>
      <c r="K1665" s="289"/>
      <c r="L1665" s="285"/>
      <c r="M1665" s="288"/>
      <c r="N1665" s="288"/>
      <c r="O1665" s="289"/>
      <c r="P1665" s="185"/>
      <c r="Q1665" s="2"/>
      <c r="R1665" s="2"/>
      <c r="S1665" s="44"/>
      <c r="T1665" s="45"/>
      <c r="U1665" s="2"/>
      <c r="V1665" s="2"/>
      <c r="W1665" s="2"/>
      <c r="X1665" s="2"/>
      <c r="Y1665" s="145"/>
      <c r="Z1665" s="71"/>
      <c r="AA1665" s="232"/>
      <c r="AB1665" s="72"/>
      <c r="AC1665" s="145"/>
      <c r="AD1665" s="71"/>
      <c r="AE1665" s="308"/>
      <c r="AF1665" s="225" t="s">
        <v>7391</v>
      </c>
      <c r="AG1665" s="103" t="s">
        <v>7390</v>
      </c>
      <c r="AH1665" s="162">
        <v>0.5</v>
      </c>
      <c r="AI1665" s="162"/>
      <c r="AJ1665" s="162"/>
      <c r="AK1665" s="163"/>
      <c r="AL1665" s="105">
        <f>ROUND(ROUND(P1669*$AD$1451,0)*AH1665,0)</f>
        <v>182</v>
      </c>
      <c r="AM1665" s="66"/>
    </row>
    <row r="1666" spans="1:39" ht="16.75" customHeight="1" x14ac:dyDescent="0.3">
      <c r="A1666" s="11">
        <v>33</v>
      </c>
      <c r="B1666" s="14" t="s">
        <v>6512</v>
      </c>
      <c r="C1666" s="10" t="s">
        <v>16059</v>
      </c>
      <c r="D1666" s="284"/>
      <c r="E1666" s="285"/>
      <c r="F1666" s="285"/>
      <c r="G1666" s="286"/>
      <c r="H1666" s="290"/>
      <c r="I1666" s="306"/>
      <c r="J1666" s="306"/>
      <c r="K1666" s="289"/>
      <c r="L1666" s="285"/>
      <c r="M1666" s="288"/>
      <c r="N1666" s="288"/>
      <c r="O1666" s="289"/>
      <c r="P1666" s="185"/>
      <c r="Q1666" s="2"/>
      <c r="R1666" s="2"/>
      <c r="S1666" s="44"/>
      <c r="T1666" s="45"/>
      <c r="U1666" s="2"/>
      <c r="V1666" s="2"/>
      <c r="W1666" s="2"/>
      <c r="X1666" s="2"/>
      <c r="Y1666" s="145"/>
      <c r="Z1666" s="71"/>
      <c r="AA1666" s="232"/>
      <c r="AB1666" s="72"/>
      <c r="AC1666" s="145"/>
      <c r="AD1666" s="71"/>
      <c r="AE1666" s="36"/>
      <c r="AF1666" s="201"/>
      <c r="AG1666" s="55"/>
      <c r="AH1666" s="141"/>
      <c r="AI1666" s="268" t="s">
        <v>7356</v>
      </c>
      <c r="AJ1666" s="53">
        <v>5</v>
      </c>
      <c r="AK1666" s="181" t="s">
        <v>7357</v>
      </c>
      <c r="AL1666" s="98">
        <f>ROUND(P1669*$AD$1451-AJ1666,0)</f>
        <v>358</v>
      </c>
      <c r="AM1666" s="66"/>
    </row>
    <row r="1667" spans="1:39" ht="16.75" customHeight="1" x14ac:dyDescent="0.3">
      <c r="A1667" s="99">
        <v>33</v>
      </c>
      <c r="B1667" s="100" t="s">
        <v>6511</v>
      </c>
      <c r="C1667" s="192" t="s">
        <v>16058</v>
      </c>
      <c r="D1667" s="284"/>
      <c r="E1667" s="285"/>
      <c r="F1667" s="285"/>
      <c r="G1667" s="286"/>
      <c r="H1667" s="128"/>
      <c r="I1667" s="129"/>
      <c r="J1667" s="129"/>
      <c r="K1667" s="130"/>
      <c r="L1667" s="285"/>
      <c r="M1667" s="288"/>
      <c r="N1667" s="288"/>
      <c r="O1667" s="289"/>
      <c r="P1667" s="185"/>
      <c r="Q1667" s="2"/>
      <c r="R1667" s="2"/>
      <c r="S1667" s="44"/>
      <c r="T1667" s="45"/>
      <c r="U1667" s="2"/>
      <c r="V1667" s="2"/>
      <c r="W1667" s="2"/>
      <c r="X1667" s="2"/>
      <c r="Y1667" s="145"/>
      <c r="Z1667" s="71"/>
      <c r="AA1667" s="232"/>
      <c r="AB1667" s="72"/>
      <c r="AC1667" s="145"/>
      <c r="AD1667" s="71"/>
      <c r="AE1667" s="307" t="s">
        <v>12369</v>
      </c>
      <c r="AF1667" s="225" t="s">
        <v>7358</v>
      </c>
      <c r="AG1667" s="103" t="s">
        <v>7390</v>
      </c>
      <c r="AH1667" s="162">
        <v>0.7</v>
      </c>
      <c r="AI1667" s="269"/>
      <c r="AJ1667" s="136"/>
      <c r="AK1667" s="75"/>
      <c r="AL1667" s="105">
        <f>ROUND(ROUND(P1669*$AD$1451,0)*AH1667-AJ1666,0)</f>
        <v>249</v>
      </c>
      <c r="AM1667" s="66"/>
    </row>
    <row r="1668" spans="1:39" ht="16.75" customHeight="1" x14ac:dyDescent="0.3">
      <c r="A1668" s="99">
        <v>33</v>
      </c>
      <c r="B1668" s="100" t="s">
        <v>6510</v>
      </c>
      <c r="C1668" s="192" t="s">
        <v>16057</v>
      </c>
      <c r="D1668" s="284"/>
      <c r="E1668" s="285"/>
      <c r="F1668" s="285"/>
      <c r="G1668" s="286"/>
      <c r="H1668" s="128"/>
      <c r="I1668" s="129"/>
      <c r="J1668" s="129"/>
      <c r="K1668" s="130"/>
      <c r="L1668" s="285"/>
      <c r="M1668" s="288"/>
      <c r="N1668" s="288"/>
      <c r="O1668" s="289"/>
      <c r="P1668" s="185"/>
      <c r="Q1668" s="2"/>
      <c r="R1668" s="2"/>
      <c r="S1668" s="44"/>
      <c r="T1668" s="45"/>
      <c r="U1668" s="2"/>
      <c r="V1668" s="2"/>
      <c r="W1668" s="2"/>
      <c r="X1668" s="2"/>
      <c r="Y1668" s="145"/>
      <c r="Z1668" s="71"/>
      <c r="AA1668" s="232"/>
      <c r="AB1668" s="72"/>
      <c r="AC1668" s="145"/>
      <c r="AD1668" s="71"/>
      <c r="AE1668" s="308"/>
      <c r="AF1668" s="225" t="s">
        <v>7391</v>
      </c>
      <c r="AG1668" s="103" t="s">
        <v>7390</v>
      </c>
      <c r="AH1668" s="162">
        <v>0.5</v>
      </c>
      <c r="AI1668" s="270"/>
      <c r="AJ1668" s="144"/>
      <c r="AK1668" s="150"/>
      <c r="AL1668" s="105">
        <f>ROUND(ROUND(P1669*$AD$1451,0)*AH1668-AJ1666,0)</f>
        <v>177</v>
      </c>
      <c r="AM1668" s="66"/>
    </row>
    <row r="1669" spans="1:39" ht="16.75" customHeight="1" x14ac:dyDescent="0.3">
      <c r="A1669" s="11">
        <v>33</v>
      </c>
      <c r="B1669" s="14" t="s">
        <v>6509</v>
      </c>
      <c r="C1669" s="10" t="s">
        <v>16056</v>
      </c>
      <c r="D1669" s="284"/>
      <c r="E1669" s="285"/>
      <c r="F1669" s="285"/>
      <c r="G1669" s="286"/>
      <c r="H1669" s="128"/>
      <c r="I1669" s="129"/>
      <c r="J1669" s="129"/>
      <c r="K1669" s="130"/>
      <c r="L1669" s="288"/>
      <c r="M1669" s="288"/>
      <c r="N1669" s="288"/>
      <c r="O1669" s="289"/>
      <c r="P1669" s="271">
        <f>'21共同生活援助（日中支援型）'!P949</f>
        <v>519</v>
      </c>
      <c r="Q1669" s="272"/>
      <c r="R1669" s="2" t="s">
        <v>7388</v>
      </c>
      <c r="S1669" s="44"/>
      <c r="T1669" s="281" t="s">
        <v>7380</v>
      </c>
      <c r="U1669" s="282"/>
      <c r="V1669" s="282"/>
      <c r="W1669" s="282"/>
      <c r="X1669" s="36"/>
      <c r="Y1669" s="217"/>
      <c r="Z1669" s="74"/>
      <c r="AA1669" s="232"/>
      <c r="AB1669" s="72"/>
      <c r="AC1669" s="145"/>
      <c r="AD1669" s="71"/>
      <c r="AE1669" s="36"/>
      <c r="AF1669" s="135"/>
      <c r="AG1669" s="7"/>
      <c r="AH1669" s="7"/>
      <c r="AI1669" s="36"/>
      <c r="AJ1669" s="7"/>
      <c r="AK1669" s="37"/>
      <c r="AL1669" s="98">
        <f>ROUND(ROUND(P1669*Y1670,0)*$AD$1451,0)</f>
        <v>338</v>
      </c>
      <c r="AM1669" s="66"/>
    </row>
    <row r="1670" spans="1:39" ht="16.75" customHeight="1" x14ac:dyDescent="0.3">
      <c r="A1670" s="99">
        <v>33</v>
      </c>
      <c r="B1670" s="100" t="s">
        <v>6508</v>
      </c>
      <c r="C1670" s="192" t="s">
        <v>16055</v>
      </c>
      <c r="D1670" s="284"/>
      <c r="E1670" s="285"/>
      <c r="F1670" s="285"/>
      <c r="G1670" s="286"/>
      <c r="H1670" s="128"/>
      <c r="I1670" s="129"/>
      <c r="J1670" s="129"/>
      <c r="K1670" s="130"/>
      <c r="L1670" s="2"/>
      <c r="M1670" s="2"/>
      <c r="N1670" s="58"/>
      <c r="O1670" s="81"/>
      <c r="P1670" s="72"/>
      <c r="Q1670" s="145"/>
      <c r="R1670" s="2"/>
      <c r="S1670" s="44"/>
      <c r="T1670" s="284"/>
      <c r="U1670" s="285"/>
      <c r="V1670" s="285"/>
      <c r="W1670" s="285"/>
      <c r="X1670" s="136" t="s">
        <v>16054</v>
      </c>
      <c r="Y1670" s="273">
        <v>0.93</v>
      </c>
      <c r="Z1670" s="274"/>
      <c r="AA1670" s="233"/>
      <c r="AB1670" s="156"/>
      <c r="AC1670" s="155"/>
      <c r="AD1670" s="157"/>
      <c r="AE1670" s="307" t="s">
        <v>16049</v>
      </c>
      <c r="AF1670" s="225" t="s">
        <v>16048</v>
      </c>
      <c r="AG1670" s="103" t="s">
        <v>16047</v>
      </c>
      <c r="AH1670" s="162">
        <v>0.7</v>
      </c>
      <c r="AI1670" s="162"/>
      <c r="AJ1670" s="162"/>
      <c r="AK1670" s="163"/>
      <c r="AL1670" s="105">
        <f>ROUND(ROUND(ROUND(P1669*Y1670,0)*$AD$1451,0)*AH1670,0)</f>
        <v>237</v>
      </c>
      <c r="AM1670" s="66"/>
    </row>
    <row r="1671" spans="1:39" ht="16.75" customHeight="1" x14ac:dyDescent="0.3">
      <c r="A1671" s="99">
        <v>33</v>
      </c>
      <c r="B1671" s="100" t="s">
        <v>6507</v>
      </c>
      <c r="C1671" s="192" t="s">
        <v>16053</v>
      </c>
      <c r="D1671" s="128"/>
      <c r="E1671" s="129"/>
      <c r="F1671" s="129"/>
      <c r="G1671" s="130"/>
      <c r="H1671" s="128"/>
      <c r="I1671" s="129"/>
      <c r="J1671" s="129"/>
      <c r="K1671" s="130"/>
      <c r="L1671" s="2"/>
      <c r="M1671" s="2"/>
      <c r="N1671" s="58"/>
      <c r="O1671" s="81"/>
      <c r="P1671" s="185"/>
      <c r="Q1671" s="2"/>
      <c r="R1671" s="2"/>
      <c r="S1671" s="44"/>
      <c r="T1671" s="284"/>
      <c r="U1671" s="285"/>
      <c r="V1671" s="285"/>
      <c r="W1671" s="285"/>
      <c r="X1671" s="2"/>
      <c r="Y1671" s="145"/>
      <c r="Z1671" s="71"/>
      <c r="AA1671" s="232"/>
      <c r="AB1671" s="72"/>
      <c r="AC1671" s="145"/>
      <c r="AD1671" s="71"/>
      <c r="AE1671" s="308"/>
      <c r="AF1671" s="225" t="s">
        <v>16052</v>
      </c>
      <c r="AG1671" s="103" t="s">
        <v>16047</v>
      </c>
      <c r="AH1671" s="162">
        <v>0.5</v>
      </c>
      <c r="AI1671" s="162"/>
      <c r="AJ1671" s="162"/>
      <c r="AK1671" s="163"/>
      <c r="AL1671" s="105">
        <f>ROUND(ROUND(ROUND(P1669*Y1670,0)*$AD$1451,0)*AH1671,0)</f>
        <v>169</v>
      </c>
      <c r="AM1671" s="66"/>
    </row>
    <row r="1672" spans="1:39" ht="16.75" customHeight="1" x14ac:dyDescent="0.3">
      <c r="A1672" s="11">
        <v>33</v>
      </c>
      <c r="B1672" s="14" t="s">
        <v>6506</v>
      </c>
      <c r="C1672" s="10" t="s">
        <v>16051</v>
      </c>
      <c r="D1672" s="128"/>
      <c r="E1672" s="129"/>
      <c r="F1672" s="129"/>
      <c r="G1672" s="130"/>
      <c r="H1672" s="128"/>
      <c r="I1672" s="129"/>
      <c r="J1672" s="129"/>
      <c r="K1672" s="130"/>
      <c r="L1672" s="2"/>
      <c r="M1672" s="2"/>
      <c r="N1672" s="58"/>
      <c r="O1672" s="81"/>
      <c r="P1672" s="185"/>
      <c r="Q1672" s="2"/>
      <c r="R1672" s="2"/>
      <c r="S1672" s="44"/>
      <c r="T1672" s="45"/>
      <c r="U1672" s="2"/>
      <c r="V1672" s="2"/>
      <c r="W1672" s="2"/>
      <c r="X1672" s="2"/>
      <c r="Y1672" s="145"/>
      <c r="Z1672" s="71"/>
      <c r="AA1672" s="232"/>
      <c r="AB1672" s="72"/>
      <c r="AC1672" s="145"/>
      <c r="AD1672" s="71"/>
      <c r="AE1672" s="36"/>
      <c r="AF1672" s="201"/>
      <c r="AG1672" s="55"/>
      <c r="AH1672" s="141"/>
      <c r="AI1672" s="268" t="s">
        <v>7356</v>
      </c>
      <c r="AJ1672" s="53">
        <v>5</v>
      </c>
      <c r="AK1672" s="181" t="s">
        <v>7357</v>
      </c>
      <c r="AL1672" s="98">
        <f>ROUND(ROUND(P1669*Y1670,0)*$AD$1451-AJ1672,0)</f>
        <v>333</v>
      </c>
      <c r="AM1672" s="66"/>
    </row>
    <row r="1673" spans="1:39" ht="16.75" customHeight="1" x14ac:dyDescent="0.3">
      <c r="A1673" s="99">
        <v>33</v>
      </c>
      <c r="B1673" s="100" t="s">
        <v>6505</v>
      </c>
      <c r="C1673" s="192" t="s">
        <v>16050</v>
      </c>
      <c r="D1673" s="128"/>
      <c r="E1673" s="129"/>
      <c r="F1673" s="129"/>
      <c r="G1673" s="130"/>
      <c r="H1673" s="128"/>
      <c r="I1673" s="129"/>
      <c r="J1673" s="129"/>
      <c r="K1673" s="130"/>
      <c r="L1673" s="2"/>
      <c r="M1673" s="2"/>
      <c r="N1673" s="58"/>
      <c r="O1673" s="81"/>
      <c r="P1673" s="185"/>
      <c r="Q1673" s="2"/>
      <c r="R1673" s="2"/>
      <c r="S1673" s="44"/>
      <c r="T1673" s="45"/>
      <c r="U1673" s="2"/>
      <c r="V1673" s="2"/>
      <c r="W1673" s="2"/>
      <c r="X1673" s="2"/>
      <c r="Y1673" s="145"/>
      <c r="Z1673" s="71"/>
      <c r="AA1673" s="232"/>
      <c r="AB1673" s="72"/>
      <c r="AC1673" s="145"/>
      <c r="AD1673" s="71"/>
      <c r="AE1673" s="307" t="s">
        <v>16049</v>
      </c>
      <c r="AF1673" s="225" t="s">
        <v>16048</v>
      </c>
      <c r="AG1673" s="103" t="s">
        <v>16047</v>
      </c>
      <c r="AH1673" s="162">
        <v>0.7</v>
      </c>
      <c r="AI1673" s="269"/>
      <c r="AJ1673" s="136"/>
      <c r="AK1673" s="75"/>
      <c r="AL1673" s="105">
        <f>ROUND(ROUND(ROUND(P1669*Y1670,0)*$AD$1451,0)*AH1673-AJ1672,0)</f>
        <v>232</v>
      </c>
      <c r="AM1673" s="66"/>
    </row>
    <row r="1674" spans="1:39" ht="16.75" customHeight="1" x14ac:dyDescent="0.3">
      <c r="A1674" s="99">
        <v>33</v>
      </c>
      <c r="B1674" s="100" t="s">
        <v>6504</v>
      </c>
      <c r="C1674" s="192" t="s">
        <v>16046</v>
      </c>
      <c r="D1674" s="128"/>
      <c r="E1674" s="129"/>
      <c r="F1674" s="129"/>
      <c r="G1674" s="130"/>
      <c r="H1674" s="128"/>
      <c r="I1674" s="129"/>
      <c r="J1674" s="129"/>
      <c r="K1674" s="130"/>
      <c r="L1674" s="2"/>
      <c r="M1674" s="2"/>
      <c r="N1674" s="58"/>
      <c r="O1674" s="81"/>
      <c r="P1674" s="185"/>
      <c r="Q1674" s="2"/>
      <c r="R1674" s="2"/>
      <c r="S1674" s="44"/>
      <c r="T1674" s="43"/>
      <c r="U1674" s="8"/>
      <c r="V1674" s="8"/>
      <c r="W1674" s="8"/>
      <c r="X1674" s="8"/>
      <c r="Y1674" s="180"/>
      <c r="Z1674" s="73"/>
      <c r="AA1674" s="232"/>
      <c r="AB1674" s="72"/>
      <c r="AC1674" s="145"/>
      <c r="AD1674" s="71"/>
      <c r="AE1674" s="308"/>
      <c r="AF1674" s="225" t="s">
        <v>7391</v>
      </c>
      <c r="AG1674" s="103" t="s">
        <v>7390</v>
      </c>
      <c r="AH1674" s="162">
        <v>0.5</v>
      </c>
      <c r="AI1674" s="270"/>
      <c r="AJ1674" s="144"/>
      <c r="AK1674" s="150"/>
      <c r="AL1674" s="105">
        <f>ROUND(ROUND(ROUND(P1669*Y1670,0)*$AD$1451,0)*AH1674-AJ1672,0)</f>
        <v>164</v>
      </c>
      <c r="AM1674" s="66"/>
    </row>
    <row r="1675" spans="1:39" ht="16.75" customHeight="1" x14ac:dyDescent="0.3">
      <c r="A1675" s="11">
        <v>33</v>
      </c>
      <c r="B1675" s="14" t="s">
        <v>6503</v>
      </c>
      <c r="C1675" s="10" t="s">
        <v>16045</v>
      </c>
      <c r="D1675" s="45"/>
      <c r="E1675" s="2"/>
      <c r="F1675" s="2"/>
      <c r="G1675" s="44"/>
      <c r="H1675" s="45"/>
      <c r="I1675" s="2"/>
      <c r="J1675" s="2"/>
      <c r="K1675" s="44"/>
      <c r="L1675" s="2"/>
      <c r="M1675" s="2"/>
      <c r="N1675" s="58"/>
      <c r="O1675" s="81"/>
      <c r="P1675" s="185"/>
      <c r="Q1675" s="2"/>
      <c r="R1675" s="2"/>
      <c r="S1675" s="44"/>
      <c r="T1675" s="281" t="s">
        <v>13491</v>
      </c>
      <c r="U1675" s="282"/>
      <c r="V1675" s="282"/>
      <c r="W1675" s="282"/>
      <c r="X1675" s="2"/>
      <c r="Y1675" s="145"/>
      <c r="Z1675" s="71"/>
      <c r="AA1675" s="232"/>
      <c r="AB1675" s="72"/>
      <c r="AC1675" s="145"/>
      <c r="AD1675" s="71"/>
      <c r="AE1675" s="36"/>
      <c r="AF1675" s="194"/>
      <c r="AG1675" s="7"/>
      <c r="AH1675" s="7"/>
      <c r="AI1675" s="36"/>
      <c r="AJ1675" s="7"/>
      <c r="AK1675" s="37"/>
      <c r="AL1675" s="98">
        <f>ROUND(ROUND(P1669*Y1676,0)*$AD$1451,0)</f>
        <v>345</v>
      </c>
      <c r="AM1675" s="66"/>
    </row>
    <row r="1676" spans="1:39" ht="16.75" customHeight="1" x14ac:dyDescent="0.3">
      <c r="A1676" s="99">
        <v>33</v>
      </c>
      <c r="B1676" s="100" t="s">
        <v>6502</v>
      </c>
      <c r="C1676" s="192" t="s">
        <v>16044</v>
      </c>
      <c r="D1676" s="45"/>
      <c r="E1676" s="2"/>
      <c r="F1676" s="2"/>
      <c r="G1676" s="44"/>
      <c r="H1676" s="45"/>
      <c r="I1676" s="2"/>
      <c r="J1676" s="2"/>
      <c r="K1676" s="44"/>
      <c r="L1676" s="2"/>
      <c r="M1676" s="2"/>
      <c r="N1676" s="58"/>
      <c r="O1676" s="81"/>
      <c r="P1676" s="185"/>
      <c r="Q1676" s="2"/>
      <c r="R1676" s="2"/>
      <c r="S1676" s="44"/>
      <c r="T1676" s="284" t="s">
        <v>7405</v>
      </c>
      <c r="U1676" s="285"/>
      <c r="V1676" s="285"/>
      <c r="W1676" s="285"/>
      <c r="X1676" s="136" t="s">
        <v>7404</v>
      </c>
      <c r="Y1676" s="273">
        <v>0.95</v>
      </c>
      <c r="Z1676" s="274"/>
      <c r="AA1676" s="233"/>
      <c r="AB1676" s="156"/>
      <c r="AC1676" s="155"/>
      <c r="AD1676" s="157"/>
      <c r="AE1676" s="307" t="s">
        <v>12369</v>
      </c>
      <c r="AF1676" s="225" t="s">
        <v>7358</v>
      </c>
      <c r="AG1676" s="103" t="s">
        <v>7390</v>
      </c>
      <c r="AH1676" s="162">
        <v>0.7</v>
      </c>
      <c r="AI1676" s="162"/>
      <c r="AJ1676" s="162"/>
      <c r="AK1676" s="163"/>
      <c r="AL1676" s="105">
        <f>ROUND(ROUND(ROUND(P1669*Y1676,0)*$AD$1451,0)*AH1676,0)</f>
        <v>242</v>
      </c>
      <c r="AM1676" s="66"/>
    </row>
    <row r="1677" spans="1:39" ht="16.75" customHeight="1" x14ac:dyDescent="0.3">
      <c r="A1677" s="99">
        <v>33</v>
      </c>
      <c r="B1677" s="100" t="s">
        <v>6501</v>
      </c>
      <c r="C1677" s="192" t="s">
        <v>16043</v>
      </c>
      <c r="D1677" s="128"/>
      <c r="E1677" s="129"/>
      <c r="F1677" s="129"/>
      <c r="G1677" s="130"/>
      <c r="H1677" s="128"/>
      <c r="I1677" s="129"/>
      <c r="J1677" s="129"/>
      <c r="K1677" s="130"/>
      <c r="L1677" s="2"/>
      <c r="M1677" s="2"/>
      <c r="N1677" s="58"/>
      <c r="O1677" s="81"/>
      <c r="P1677" s="185"/>
      <c r="Q1677" s="2"/>
      <c r="R1677" s="2"/>
      <c r="S1677" s="44"/>
      <c r="T1677" s="284"/>
      <c r="U1677" s="285"/>
      <c r="V1677" s="285"/>
      <c r="W1677" s="285"/>
      <c r="X1677" s="2"/>
      <c r="Y1677" s="145"/>
      <c r="Z1677" s="71"/>
      <c r="AA1677" s="232"/>
      <c r="AB1677" s="72"/>
      <c r="AC1677" s="145"/>
      <c r="AD1677" s="71"/>
      <c r="AE1677" s="308"/>
      <c r="AF1677" s="225" t="s">
        <v>7391</v>
      </c>
      <c r="AG1677" s="103" t="s">
        <v>7390</v>
      </c>
      <c r="AH1677" s="162">
        <v>0.5</v>
      </c>
      <c r="AI1677" s="162"/>
      <c r="AJ1677" s="162"/>
      <c r="AK1677" s="163"/>
      <c r="AL1677" s="105">
        <f>ROUND(ROUND(ROUND(P1669*Y1676,0)*$AD$1451,0)*AH1677,0)</f>
        <v>173</v>
      </c>
      <c r="AM1677" s="66"/>
    </row>
    <row r="1678" spans="1:39" ht="16.75" customHeight="1" x14ac:dyDescent="0.3">
      <c r="A1678" s="11">
        <v>33</v>
      </c>
      <c r="B1678" s="14" t="s">
        <v>6500</v>
      </c>
      <c r="C1678" s="10" t="s">
        <v>16042</v>
      </c>
      <c r="D1678" s="128"/>
      <c r="E1678" s="129"/>
      <c r="F1678" s="129"/>
      <c r="G1678" s="130"/>
      <c r="H1678" s="128"/>
      <c r="I1678" s="129"/>
      <c r="J1678" s="129"/>
      <c r="K1678" s="130"/>
      <c r="L1678" s="2"/>
      <c r="M1678" s="2"/>
      <c r="N1678" s="58"/>
      <c r="O1678" s="81"/>
      <c r="P1678" s="185"/>
      <c r="Q1678" s="2"/>
      <c r="R1678" s="2"/>
      <c r="S1678" s="44"/>
      <c r="T1678" s="45"/>
      <c r="U1678" s="2"/>
      <c r="V1678" s="2"/>
      <c r="W1678" s="2"/>
      <c r="X1678" s="2"/>
      <c r="Y1678" s="145"/>
      <c r="Z1678" s="71"/>
      <c r="AA1678" s="232"/>
      <c r="AB1678" s="72"/>
      <c r="AC1678" s="145"/>
      <c r="AD1678" s="71"/>
      <c r="AE1678" s="36"/>
      <c r="AF1678" s="201"/>
      <c r="AG1678" s="55"/>
      <c r="AH1678" s="141"/>
      <c r="AI1678" s="268" t="s">
        <v>7356</v>
      </c>
      <c r="AJ1678" s="53">
        <v>5</v>
      </c>
      <c r="AK1678" s="181" t="s">
        <v>7357</v>
      </c>
      <c r="AL1678" s="98">
        <f>ROUND(ROUND(P1669*Y1676,0)*$AD$1451-AJ1678,0)</f>
        <v>340</v>
      </c>
      <c r="AM1678" s="66"/>
    </row>
    <row r="1679" spans="1:39" ht="16.75" customHeight="1" x14ac:dyDescent="0.3">
      <c r="A1679" s="99">
        <v>33</v>
      </c>
      <c r="B1679" s="100" t="s">
        <v>6499</v>
      </c>
      <c r="C1679" s="192" t="s">
        <v>16041</v>
      </c>
      <c r="D1679" s="128"/>
      <c r="E1679" s="129"/>
      <c r="F1679" s="129"/>
      <c r="G1679" s="130"/>
      <c r="H1679" s="128"/>
      <c r="I1679" s="129"/>
      <c r="J1679" s="129"/>
      <c r="K1679" s="130"/>
      <c r="L1679" s="2"/>
      <c r="M1679" s="2"/>
      <c r="N1679" s="58"/>
      <c r="O1679" s="81"/>
      <c r="P1679" s="185"/>
      <c r="Q1679" s="2"/>
      <c r="R1679" s="2"/>
      <c r="S1679" s="44"/>
      <c r="T1679" s="45"/>
      <c r="U1679" s="2"/>
      <c r="V1679" s="2"/>
      <c r="W1679" s="2"/>
      <c r="X1679" s="2"/>
      <c r="Y1679" s="145"/>
      <c r="Z1679" s="71"/>
      <c r="AA1679" s="232"/>
      <c r="AB1679" s="72"/>
      <c r="AC1679" s="145"/>
      <c r="AD1679" s="71"/>
      <c r="AE1679" s="307" t="s">
        <v>12369</v>
      </c>
      <c r="AF1679" s="225" t="s">
        <v>7358</v>
      </c>
      <c r="AG1679" s="103" t="s">
        <v>7390</v>
      </c>
      <c r="AH1679" s="162">
        <v>0.7</v>
      </c>
      <c r="AI1679" s="269"/>
      <c r="AJ1679" s="136"/>
      <c r="AK1679" s="75"/>
      <c r="AL1679" s="105">
        <f>ROUND(ROUND(ROUND(P1669*Y1676,0)*$AD$1451,0)*AH1679-AJ1678,0)</f>
        <v>237</v>
      </c>
      <c r="AM1679" s="66"/>
    </row>
    <row r="1680" spans="1:39" ht="16.75" customHeight="1" x14ac:dyDescent="0.3">
      <c r="A1680" s="99">
        <v>33</v>
      </c>
      <c r="B1680" s="100" t="s">
        <v>6498</v>
      </c>
      <c r="C1680" s="192" t="s">
        <v>16040</v>
      </c>
      <c r="D1680" s="128"/>
      <c r="E1680" s="129"/>
      <c r="F1680" s="129"/>
      <c r="G1680" s="130"/>
      <c r="H1680" s="128"/>
      <c r="I1680" s="129"/>
      <c r="J1680" s="129"/>
      <c r="K1680" s="130"/>
      <c r="L1680" s="2"/>
      <c r="M1680" s="2"/>
      <c r="N1680" s="58"/>
      <c r="O1680" s="81"/>
      <c r="P1680" s="185"/>
      <c r="Q1680" s="2"/>
      <c r="R1680" s="2"/>
      <c r="S1680" s="44"/>
      <c r="T1680" s="43"/>
      <c r="U1680" s="8"/>
      <c r="V1680" s="8"/>
      <c r="W1680" s="8"/>
      <c r="X1680" s="8"/>
      <c r="Y1680" s="180"/>
      <c r="Z1680" s="73"/>
      <c r="AA1680" s="232"/>
      <c r="AB1680" s="72"/>
      <c r="AC1680" s="145"/>
      <c r="AD1680" s="71"/>
      <c r="AE1680" s="308"/>
      <c r="AF1680" s="225" t="s">
        <v>7391</v>
      </c>
      <c r="AG1680" s="103" t="s">
        <v>7390</v>
      </c>
      <c r="AH1680" s="162">
        <v>0.5</v>
      </c>
      <c r="AI1680" s="270"/>
      <c r="AJ1680" s="144"/>
      <c r="AK1680" s="150"/>
      <c r="AL1680" s="105">
        <f>ROUND(ROUND(ROUND(P1669*Y1676,0)*$AD$1451,0)*AH1680-AJ1678,0)</f>
        <v>168</v>
      </c>
      <c r="AM1680" s="66"/>
    </row>
    <row r="1681" spans="1:39" ht="16.75" customHeight="1" x14ac:dyDescent="0.3">
      <c r="A1681" s="11">
        <v>33</v>
      </c>
      <c r="B1681" s="14" t="s">
        <v>6497</v>
      </c>
      <c r="C1681" s="10" t="s">
        <v>16039</v>
      </c>
      <c r="D1681" s="45"/>
      <c r="E1681" s="2"/>
      <c r="F1681" s="2"/>
      <c r="G1681" s="44"/>
      <c r="H1681" s="45"/>
      <c r="I1681" s="2"/>
      <c r="J1681" s="2"/>
      <c r="K1681" s="44"/>
      <c r="L1681" s="2"/>
      <c r="M1681" s="2"/>
      <c r="N1681" s="58"/>
      <c r="O1681" s="81"/>
      <c r="P1681" s="167" t="s">
        <v>7425</v>
      </c>
      <c r="Q1681" s="36"/>
      <c r="R1681" s="36"/>
      <c r="S1681" s="50"/>
      <c r="T1681" s="49"/>
      <c r="U1681" s="36"/>
      <c r="V1681" s="36"/>
      <c r="W1681" s="36"/>
      <c r="X1681" s="36"/>
      <c r="Y1681" s="217"/>
      <c r="Z1681" s="50"/>
      <c r="AA1681" s="12"/>
      <c r="AB1681" s="45"/>
      <c r="AC1681" s="2"/>
      <c r="AD1681" s="44"/>
      <c r="AE1681" s="36"/>
      <c r="AF1681" s="53"/>
      <c r="AG1681" s="36"/>
      <c r="AH1681" s="36"/>
      <c r="AI1681" s="36"/>
      <c r="AJ1681" s="36"/>
      <c r="AK1681" s="50"/>
      <c r="AL1681" s="98">
        <f>ROUND(P1687*$AD$1451,0)</f>
        <v>331</v>
      </c>
      <c r="AM1681" s="66"/>
    </row>
    <row r="1682" spans="1:39" ht="16.75" customHeight="1" x14ac:dyDescent="0.3">
      <c r="A1682" s="99">
        <v>33</v>
      </c>
      <c r="B1682" s="100" t="s">
        <v>6496</v>
      </c>
      <c r="C1682" s="192" t="s">
        <v>16038</v>
      </c>
      <c r="D1682" s="45"/>
      <c r="E1682" s="2"/>
      <c r="F1682" s="2"/>
      <c r="G1682" s="44"/>
      <c r="H1682" s="45"/>
      <c r="I1682" s="2"/>
      <c r="J1682" s="2"/>
      <c r="K1682" s="44"/>
      <c r="L1682" s="2"/>
      <c r="M1682" s="2"/>
      <c r="N1682" s="58"/>
      <c r="O1682" s="81"/>
      <c r="P1682" s="185"/>
      <c r="Q1682" s="2"/>
      <c r="R1682" s="2"/>
      <c r="S1682" s="44"/>
      <c r="T1682" s="45"/>
      <c r="U1682" s="2"/>
      <c r="V1682" s="2"/>
      <c r="W1682" s="2"/>
      <c r="X1682" s="2"/>
      <c r="Y1682" s="145"/>
      <c r="Z1682" s="71"/>
      <c r="AA1682" s="232"/>
      <c r="AB1682" s="72"/>
      <c r="AC1682" s="145"/>
      <c r="AD1682" s="71"/>
      <c r="AE1682" s="307" t="s">
        <v>12369</v>
      </c>
      <c r="AF1682" s="225" t="s">
        <v>7358</v>
      </c>
      <c r="AG1682" s="103" t="s">
        <v>7390</v>
      </c>
      <c r="AH1682" s="162">
        <v>0.7</v>
      </c>
      <c r="AI1682" s="162"/>
      <c r="AJ1682" s="162"/>
      <c r="AK1682" s="163"/>
      <c r="AL1682" s="105">
        <f>ROUND(ROUND(P1687*$AD$1451,0)*AH1682,0)</f>
        <v>232</v>
      </c>
      <c r="AM1682" s="66"/>
    </row>
    <row r="1683" spans="1:39" ht="16.75" customHeight="1" x14ac:dyDescent="0.3">
      <c r="A1683" s="99">
        <v>33</v>
      </c>
      <c r="B1683" s="100" t="s">
        <v>6495</v>
      </c>
      <c r="C1683" s="192" t="s">
        <v>16037</v>
      </c>
      <c r="D1683" s="128"/>
      <c r="E1683" s="129"/>
      <c r="F1683" s="129"/>
      <c r="G1683" s="130"/>
      <c r="H1683" s="128"/>
      <c r="I1683" s="129"/>
      <c r="J1683" s="129"/>
      <c r="K1683" s="130"/>
      <c r="L1683" s="2"/>
      <c r="M1683" s="2"/>
      <c r="N1683" s="58"/>
      <c r="O1683" s="81"/>
      <c r="P1683" s="185"/>
      <c r="Q1683" s="2"/>
      <c r="R1683" s="2"/>
      <c r="S1683" s="44"/>
      <c r="T1683" s="45"/>
      <c r="U1683" s="2"/>
      <c r="V1683" s="2"/>
      <c r="W1683" s="2"/>
      <c r="X1683" s="2"/>
      <c r="Y1683" s="145"/>
      <c r="Z1683" s="71"/>
      <c r="AA1683" s="232"/>
      <c r="AB1683" s="72"/>
      <c r="AC1683" s="145"/>
      <c r="AD1683" s="71"/>
      <c r="AE1683" s="308"/>
      <c r="AF1683" s="225" t="s">
        <v>7391</v>
      </c>
      <c r="AG1683" s="103" t="s">
        <v>7390</v>
      </c>
      <c r="AH1683" s="162">
        <v>0.5</v>
      </c>
      <c r="AI1683" s="162"/>
      <c r="AJ1683" s="162"/>
      <c r="AK1683" s="163"/>
      <c r="AL1683" s="105">
        <f>ROUND(ROUND(P1687*$AD$1451,0)*AH1683,0)</f>
        <v>166</v>
      </c>
      <c r="AM1683" s="66"/>
    </row>
    <row r="1684" spans="1:39" ht="16.75" customHeight="1" x14ac:dyDescent="0.3">
      <c r="A1684" s="11">
        <v>33</v>
      </c>
      <c r="B1684" s="14" t="s">
        <v>6494</v>
      </c>
      <c r="C1684" s="10" t="s">
        <v>16036</v>
      </c>
      <c r="D1684" s="128"/>
      <c r="E1684" s="129"/>
      <c r="F1684" s="129"/>
      <c r="G1684" s="130"/>
      <c r="H1684" s="128"/>
      <c r="I1684" s="129"/>
      <c r="J1684" s="129"/>
      <c r="K1684" s="130"/>
      <c r="L1684" s="2"/>
      <c r="M1684" s="2"/>
      <c r="N1684" s="58"/>
      <c r="O1684" s="81"/>
      <c r="P1684" s="185"/>
      <c r="Q1684" s="2"/>
      <c r="R1684" s="2"/>
      <c r="S1684" s="44"/>
      <c r="T1684" s="45"/>
      <c r="U1684" s="2"/>
      <c r="V1684" s="2"/>
      <c r="W1684" s="2"/>
      <c r="X1684" s="2"/>
      <c r="Y1684" s="145"/>
      <c r="Z1684" s="71"/>
      <c r="AA1684" s="232"/>
      <c r="AB1684" s="72"/>
      <c r="AC1684" s="145"/>
      <c r="AD1684" s="71"/>
      <c r="AE1684" s="36"/>
      <c r="AF1684" s="201"/>
      <c r="AG1684" s="55"/>
      <c r="AH1684" s="141"/>
      <c r="AI1684" s="268" t="s">
        <v>7356</v>
      </c>
      <c r="AJ1684" s="53">
        <v>5</v>
      </c>
      <c r="AK1684" s="181" t="s">
        <v>7357</v>
      </c>
      <c r="AL1684" s="98">
        <f>ROUND(P1687*$AD$1451-AJ1684,0)</f>
        <v>326</v>
      </c>
      <c r="AM1684" s="66"/>
    </row>
    <row r="1685" spans="1:39" ht="16.75" customHeight="1" x14ac:dyDescent="0.3">
      <c r="A1685" s="99">
        <v>33</v>
      </c>
      <c r="B1685" s="100" t="s">
        <v>6493</v>
      </c>
      <c r="C1685" s="192" t="s">
        <v>16035</v>
      </c>
      <c r="D1685" s="128"/>
      <c r="E1685" s="129"/>
      <c r="F1685" s="129"/>
      <c r="G1685" s="130"/>
      <c r="H1685" s="128"/>
      <c r="I1685" s="129"/>
      <c r="J1685" s="129"/>
      <c r="K1685" s="130"/>
      <c r="L1685" s="2"/>
      <c r="M1685" s="2"/>
      <c r="N1685" s="58"/>
      <c r="O1685" s="81"/>
      <c r="P1685" s="185"/>
      <c r="Q1685" s="2"/>
      <c r="R1685" s="2"/>
      <c r="S1685" s="44"/>
      <c r="T1685" s="45"/>
      <c r="U1685" s="2"/>
      <c r="V1685" s="2"/>
      <c r="W1685" s="2"/>
      <c r="X1685" s="2"/>
      <c r="Y1685" s="145"/>
      <c r="Z1685" s="71"/>
      <c r="AA1685" s="232"/>
      <c r="AB1685" s="72"/>
      <c r="AC1685" s="145"/>
      <c r="AD1685" s="71"/>
      <c r="AE1685" s="307" t="s">
        <v>12369</v>
      </c>
      <c r="AF1685" s="225" t="s">
        <v>7358</v>
      </c>
      <c r="AG1685" s="103" t="s">
        <v>7390</v>
      </c>
      <c r="AH1685" s="162">
        <v>0.7</v>
      </c>
      <c r="AI1685" s="269"/>
      <c r="AJ1685" s="136"/>
      <c r="AK1685" s="75"/>
      <c r="AL1685" s="105">
        <f>ROUND(ROUND(P1687*$AD$1451,0)*AH1685-AJ1684,0)</f>
        <v>227</v>
      </c>
      <c r="AM1685" s="66"/>
    </row>
    <row r="1686" spans="1:39" ht="16.75" customHeight="1" x14ac:dyDescent="0.3">
      <c r="A1686" s="99">
        <v>33</v>
      </c>
      <c r="B1686" s="100" t="s">
        <v>6492</v>
      </c>
      <c r="C1686" s="192" t="s">
        <v>16034</v>
      </c>
      <c r="D1686" s="128"/>
      <c r="E1686" s="129"/>
      <c r="F1686" s="129"/>
      <c r="G1686" s="130"/>
      <c r="H1686" s="128"/>
      <c r="I1686" s="129"/>
      <c r="J1686" s="129"/>
      <c r="K1686" s="130"/>
      <c r="L1686" s="2"/>
      <c r="M1686" s="2"/>
      <c r="N1686" s="58"/>
      <c r="O1686" s="81"/>
      <c r="P1686" s="185"/>
      <c r="Q1686" s="2"/>
      <c r="R1686" s="2"/>
      <c r="S1686" s="44"/>
      <c r="T1686" s="45"/>
      <c r="U1686" s="2"/>
      <c r="V1686" s="2"/>
      <c r="W1686" s="2"/>
      <c r="X1686" s="2"/>
      <c r="Y1686" s="145"/>
      <c r="Z1686" s="71"/>
      <c r="AA1686" s="232"/>
      <c r="AB1686" s="72"/>
      <c r="AC1686" s="145"/>
      <c r="AD1686" s="71"/>
      <c r="AE1686" s="308"/>
      <c r="AF1686" s="225" t="s">
        <v>7391</v>
      </c>
      <c r="AG1686" s="103" t="s">
        <v>7390</v>
      </c>
      <c r="AH1686" s="162">
        <v>0.5</v>
      </c>
      <c r="AI1686" s="270"/>
      <c r="AJ1686" s="144"/>
      <c r="AK1686" s="150"/>
      <c r="AL1686" s="105">
        <f>ROUND(ROUND(P1687*$AD$1451,0)*AH1686-AJ1684,0)</f>
        <v>161</v>
      </c>
      <c r="AM1686" s="66"/>
    </row>
    <row r="1687" spans="1:39" ht="16.75" customHeight="1" x14ac:dyDescent="0.3">
      <c r="A1687" s="11">
        <v>33</v>
      </c>
      <c r="B1687" s="14" t="s">
        <v>6491</v>
      </c>
      <c r="C1687" s="10" t="s">
        <v>16033</v>
      </c>
      <c r="D1687" s="45"/>
      <c r="E1687" s="2"/>
      <c r="F1687" s="2"/>
      <c r="G1687" s="44"/>
      <c r="H1687" s="45"/>
      <c r="I1687" s="2"/>
      <c r="J1687" s="2"/>
      <c r="K1687" s="44"/>
      <c r="L1687" s="2"/>
      <c r="M1687" s="2"/>
      <c r="N1687" s="58"/>
      <c r="O1687" s="81"/>
      <c r="P1687" s="271">
        <f>'21共同生活援助（日中支援型）'!P967</f>
        <v>473</v>
      </c>
      <c r="Q1687" s="272"/>
      <c r="R1687" s="2" t="s">
        <v>7388</v>
      </c>
      <c r="S1687" s="44"/>
      <c r="T1687" s="281" t="s">
        <v>7380</v>
      </c>
      <c r="U1687" s="282"/>
      <c r="V1687" s="282"/>
      <c r="W1687" s="282"/>
      <c r="X1687" s="36"/>
      <c r="Y1687" s="217"/>
      <c r="Z1687" s="74"/>
      <c r="AA1687" s="232"/>
      <c r="AB1687" s="72"/>
      <c r="AC1687" s="145"/>
      <c r="AD1687" s="71"/>
      <c r="AE1687" s="36"/>
      <c r="AF1687" s="194"/>
      <c r="AG1687" s="7"/>
      <c r="AH1687" s="7"/>
      <c r="AI1687" s="36"/>
      <c r="AJ1687" s="7"/>
      <c r="AK1687" s="37"/>
      <c r="AL1687" s="98">
        <f>ROUND(ROUND(P1687*Y1688,0)*$AD$1451,0)</f>
        <v>308</v>
      </c>
      <c r="AM1687" s="66"/>
    </row>
    <row r="1688" spans="1:39" ht="16.75" customHeight="1" x14ac:dyDescent="0.3">
      <c r="A1688" s="99">
        <v>33</v>
      </c>
      <c r="B1688" s="100" t="s">
        <v>6490</v>
      </c>
      <c r="C1688" s="192" t="s">
        <v>16032</v>
      </c>
      <c r="D1688" s="45"/>
      <c r="E1688" s="2"/>
      <c r="F1688" s="2"/>
      <c r="G1688" s="44"/>
      <c r="H1688" s="45"/>
      <c r="I1688" s="2"/>
      <c r="J1688" s="2"/>
      <c r="K1688" s="44"/>
      <c r="L1688" s="2"/>
      <c r="M1688" s="2"/>
      <c r="N1688" s="58"/>
      <c r="O1688" s="81"/>
      <c r="P1688" s="72"/>
      <c r="Q1688" s="145"/>
      <c r="R1688" s="2"/>
      <c r="S1688" s="44"/>
      <c r="T1688" s="284"/>
      <c r="U1688" s="285"/>
      <c r="V1688" s="285"/>
      <c r="W1688" s="285"/>
      <c r="X1688" s="136" t="s">
        <v>7404</v>
      </c>
      <c r="Y1688" s="273">
        <v>0.93</v>
      </c>
      <c r="Z1688" s="274"/>
      <c r="AA1688" s="233"/>
      <c r="AB1688" s="156"/>
      <c r="AC1688" s="155"/>
      <c r="AD1688" s="157"/>
      <c r="AE1688" s="307" t="s">
        <v>12369</v>
      </c>
      <c r="AF1688" s="225" t="s">
        <v>7358</v>
      </c>
      <c r="AG1688" s="103" t="s">
        <v>7390</v>
      </c>
      <c r="AH1688" s="162">
        <v>0.7</v>
      </c>
      <c r="AI1688" s="162"/>
      <c r="AJ1688" s="162"/>
      <c r="AK1688" s="163"/>
      <c r="AL1688" s="105">
        <f>ROUND(ROUND(ROUND(P1687*Y1688,0)*$AD$1451,0)*AH1688,0)</f>
        <v>216</v>
      </c>
      <c r="AM1688" s="66"/>
    </row>
    <row r="1689" spans="1:39" ht="16.75" customHeight="1" x14ac:dyDescent="0.3">
      <c r="A1689" s="99">
        <v>33</v>
      </c>
      <c r="B1689" s="100" t="s">
        <v>6489</v>
      </c>
      <c r="C1689" s="192" t="s">
        <v>16031</v>
      </c>
      <c r="D1689" s="128"/>
      <c r="E1689" s="129"/>
      <c r="F1689" s="129"/>
      <c r="G1689" s="130"/>
      <c r="H1689" s="128"/>
      <c r="I1689" s="129"/>
      <c r="J1689" s="129"/>
      <c r="K1689" s="130"/>
      <c r="L1689" s="2"/>
      <c r="M1689" s="2"/>
      <c r="N1689" s="58"/>
      <c r="O1689" s="81"/>
      <c r="P1689" s="185"/>
      <c r="Q1689" s="2"/>
      <c r="R1689" s="2"/>
      <c r="S1689" s="44"/>
      <c r="T1689" s="284"/>
      <c r="U1689" s="285"/>
      <c r="V1689" s="285"/>
      <c r="W1689" s="285"/>
      <c r="X1689" s="2"/>
      <c r="Y1689" s="145"/>
      <c r="Z1689" s="71"/>
      <c r="AA1689" s="232"/>
      <c r="AB1689" s="72"/>
      <c r="AC1689" s="145"/>
      <c r="AD1689" s="71"/>
      <c r="AE1689" s="308"/>
      <c r="AF1689" s="225" t="s">
        <v>7391</v>
      </c>
      <c r="AG1689" s="103" t="s">
        <v>7390</v>
      </c>
      <c r="AH1689" s="162">
        <v>0.5</v>
      </c>
      <c r="AI1689" s="162"/>
      <c r="AJ1689" s="162"/>
      <c r="AK1689" s="163"/>
      <c r="AL1689" s="105">
        <f>ROUND(ROUND(ROUND(P1687*Y1688,0)*$AD$1451,0)*AH1689,0)</f>
        <v>154</v>
      </c>
      <c r="AM1689" s="66"/>
    </row>
    <row r="1690" spans="1:39" ht="16.75" customHeight="1" x14ac:dyDescent="0.3">
      <c r="A1690" s="11">
        <v>33</v>
      </c>
      <c r="B1690" s="14" t="s">
        <v>6488</v>
      </c>
      <c r="C1690" s="10" t="s">
        <v>16030</v>
      </c>
      <c r="D1690" s="128"/>
      <c r="E1690" s="129"/>
      <c r="F1690" s="129"/>
      <c r="G1690" s="130"/>
      <c r="H1690" s="128"/>
      <c r="I1690" s="129"/>
      <c r="J1690" s="129"/>
      <c r="K1690" s="130"/>
      <c r="L1690" s="2"/>
      <c r="M1690" s="2"/>
      <c r="N1690" s="58"/>
      <c r="O1690" s="81"/>
      <c r="P1690" s="185"/>
      <c r="Q1690" s="2"/>
      <c r="R1690" s="2"/>
      <c r="S1690" s="44"/>
      <c r="T1690" s="45"/>
      <c r="U1690" s="2"/>
      <c r="V1690" s="2"/>
      <c r="W1690" s="2"/>
      <c r="X1690" s="2"/>
      <c r="Y1690" s="145"/>
      <c r="Z1690" s="71"/>
      <c r="AA1690" s="232"/>
      <c r="AB1690" s="72"/>
      <c r="AC1690" s="145"/>
      <c r="AD1690" s="71"/>
      <c r="AE1690" s="36"/>
      <c r="AF1690" s="201"/>
      <c r="AG1690" s="55"/>
      <c r="AH1690" s="141"/>
      <c r="AI1690" s="268" t="s">
        <v>7356</v>
      </c>
      <c r="AJ1690" s="53">
        <v>5</v>
      </c>
      <c r="AK1690" s="181" t="s">
        <v>7357</v>
      </c>
      <c r="AL1690" s="98">
        <f>ROUND(ROUND(P1687*Y1688,0)*$AD$1451-AJ1690,0)</f>
        <v>303</v>
      </c>
      <c r="AM1690" s="66"/>
    </row>
    <row r="1691" spans="1:39" ht="16.75" customHeight="1" x14ac:dyDescent="0.3">
      <c r="A1691" s="99">
        <v>33</v>
      </c>
      <c r="B1691" s="100" t="s">
        <v>6487</v>
      </c>
      <c r="C1691" s="192" t="s">
        <v>16029</v>
      </c>
      <c r="D1691" s="128"/>
      <c r="E1691" s="129"/>
      <c r="F1691" s="129"/>
      <c r="G1691" s="130"/>
      <c r="H1691" s="128"/>
      <c r="I1691" s="129"/>
      <c r="J1691" s="129"/>
      <c r="K1691" s="130"/>
      <c r="L1691" s="2"/>
      <c r="M1691" s="2"/>
      <c r="N1691" s="58"/>
      <c r="O1691" s="81"/>
      <c r="P1691" s="185"/>
      <c r="Q1691" s="2"/>
      <c r="R1691" s="2"/>
      <c r="S1691" s="44"/>
      <c r="T1691" s="45"/>
      <c r="U1691" s="2"/>
      <c r="V1691" s="2"/>
      <c r="W1691" s="2"/>
      <c r="X1691" s="2"/>
      <c r="Y1691" s="145"/>
      <c r="Z1691" s="71"/>
      <c r="AA1691" s="232"/>
      <c r="AB1691" s="72"/>
      <c r="AC1691" s="145"/>
      <c r="AD1691" s="71"/>
      <c r="AE1691" s="307" t="s">
        <v>12369</v>
      </c>
      <c r="AF1691" s="225" t="s">
        <v>7358</v>
      </c>
      <c r="AG1691" s="103" t="s">
        <v>7390</v>
      </c>
      <c r="AH1691" s="162">
        <v>0.7</v>
      </c>
      <c r="AI1691" s="269"/>
      <c r="AJ1691" s="136"/>
      <c r="AK1691" s="75"/>
      <c r="AL1691" s="105">
        <f>ROUND(ROUND(ROUND(P1687*Y1688,0)*$AD$1451,0)*AH1691-AJ1690,0)</f>
        <v>211</v>
      </c>
      <c r="AM1691" s="66"/>
    </row>
    <row r="1692" spans="1:39" ht="16.75" customHeight="1" x14ac:dyDescent="0.3">
      <c r="A1692" s="99">
        <v>33</v>
      </c>
      <c r="B1692" s="100" t="s">
        <v>6486</v>
      </c>
      <c r="C1692" s="192" t="s">
        <v>16028</v>
      </c>
      <c r="D1692" s="128"/>
      <c r="E1692" s="129"/>
      <c r="F1692" s="129"/>
      <c r="G1692" s="130"/>
      <c r="H1692" s="128"/>
      <c r="I1692" s="129"/>
      <c r="J1692" s="129"/>
      <c r="K1692" s="130"/>
      <c r="L1692" s="2"/>
      <c r="M1692" s="2"/>
      <c r="N1692" s="58"/>
      <c r="O1692" s="81"/>
      <c r="P1692" s="185"/>
      <c r="Q1692" s="2"/>
      <c r="R1692" s="2"/>
      <c r="S1692" s="44"/>
      <c r="T1692" s="43"/>
      <c r="U1692" s="8"/>
      <c r="V1692" s="8"/>
      <c r="W1692" s="8"/>
      <c r="X1692" s="8"/>
      <c r="Y1692" s="180"/>
      <c r="Z1692" s="73"/>
      <c r="AA1692" s="232"/>
      <c r="AB1692" s="72"/>
      <c r="AC1692" s="145"/>
      <c r="AD1692" s="71"/>
      <c r="AE1692" s="308"/>
      <c r="AF1692" s="225" t="s">
        <v>7391</v>
      </c>
      <c r="AG1692" s="103" t="s">
        <v>7390</v>
      </c>
      <c r="AH1692" s="162">
        <v>0.5</v>
      </c>
      <c r="AI1692" s="270"/>
      <c r="AJ1692" s="144"/>
      <c r="AK1692" s="150"/>
      <c r="AL1692" s="105">
        <f>ROUND(ROUND(ROUND(P1687*Y1688,0)*$AD$1451,0)*AH1692-AJ1690,0)</f>
        <v>149</v>
      </c>
      <c r="AM1692" s="66"/>
    </row>
    <row r="1693" spans="1:39" ht="16.75" customHeight="1" x14ac:dyDescent="0.3">
      <c r="A1693" s="11">
        <v>33</v>
      </c>
      <c r="B1693" s="14" t="s">
        <v>6485</v>
      </c>
      <c r="C1693" s="10" t="s">
        <v>16027</v>
      </c>
      <c r="D1693" s="45"/>
      <c r="E1693" s="2"/>
      <c r="F1693" s="2"/>
      <c r="G1693" s="44"/>
      <c r="H1693" s="45"/>
      <c r="I1693" s="2"/>
      <c r="J1693" s="2"/>
      <c r="K1693" s="44"/>
      <c r="L1693" s="2"/>
      <c r="M1693" s="2"/>
      <c r="N1693" s="58"/>
      <c r="O1693" s="81"/>
      <c r="P1693" s="185"/>
      <c r="Q1693" s="2"/>
      <c r="R1693" s="2"/>
      <c r="S1693" s="44"/>
      <c r="T1693" s="281" t="s">
        <v>13491</v>
      </c>
      <c r="U1693" s="282"/>
      <c r="V1693" s="282"/>
      <c r="W1693" s="282"/>
      <c r="X1693" s="2"/>
      <c r="Y1693" s="145"/>
      <c r="Z1693" s="71"/>
      <c r="AA1693" s="232"/>
      <c r="AB1693" s="72"/>
      <c r="AC1693" s="145"/>
      <c r="AD1693" s="71"/>
      <c r="AE1693" s="36"/>
      <c r="AF1693" s="194"/>
      <c r="AG1693" s="7"/>
      <c r="AH1693" s="7"/>
      <c r="AI1693" s="36"/>
      <c r="AJ1693" s="7"/>
      <c r="AK1693" s="37"/>
      <c r="AL1693" s="98">
        <f>ROUND(ROUND(P1687*Y1694,0)*$AD$1451,0)</f>
        <v>314</v>
      </c>
      <c r="AM1693" s="66"/>
    </row>
    <row r="1694" spans="1:39" ht="16.75" customHeight="1" x14ac:dyDescent="0.3">
      <c r="A1694" s="99">
        <v>33</v>
      </c>
      <c r="B1694" s="100" t="s">
        <v>6484</v>
      </c>
      <c r="C1694" s="192" t="s">
        <v>16026</v>
      </c>
      <c r="D1694" s="45"/>
      <c r="E1694" s="2"/>
      <c r="F1694" s="2"/>
      <c r="G1694" s="44"/>
      <c r="H1694" s="45"/>
      <c r="I1694" s="2"/>
      <c r="J1694" s="2"/>
      <c r="K1694" s="44"/>
      <c r="L1694" s="2"/>
      <c r="M1694" s="2"/>
      <c r="N1694" s="58"/>
      <c r="O1694" s="81"/>
      <c r="P1694" s="185"/>
      <c r="Q1694" s="2"/>
      <c r="R1694" s="2"/>
      <c r="S1694" s="44"/>
      <c r="T1694" s="284" t="s">
        <v>7405</v>
      </c>
      <c r="U1694" s="285"/>
      <c r="V1694" s="285"/>
      <c r="W1694" s="285"/>
      <c r="X1694" s="136" t="s">
        <v>7404</v>
      </c>
      <c r="Y1694" s="273">
        <v>0.95</v>
      </c>
      <c r="Z1694" s="274"/>
      <c r="AA1694" s="233"/>
      <c r="AB1694" s="156"/>
      <c r="AC1694" s="155"/>
      <c r="AD1694" s="157"/>
      <c r="AE1694" s="307" t="s">
        <v>12369</v>
      </c>
      <c r="AF1694" s="225" t="s">
        <v>7358</v>
      </c>
      <c r="AG1694" s="103" t="s">
        <v>7390</v>
      </c>
      <c r="AH1694" s="162">
        <v>0.7</v>
      </c>
      <c r="AI1694" s="162"/>
      <c r="AJ1694" s="162"/>
      <c r="AK1694" s="163"/>
      <c r="AL1694" s="105">
        <f>ROUND(ROUND(ROUND(P1687*Y1694,0)*$AD$1451,0)*AH1694,0)</f>
        <v>220</v>
      </c>
      <c r="AM1694" s="66"/>
    </row>
    <row r="1695" spans="1:39" ht="16.75" customHeight="1" x14ac:dyDescent="0.3">
      <c r="A1695" s="99">
        <v>33</v>
      </c>
      <c r="B1695" s="100" t="s">
        <v>6483</v>
      </c>
      <c r="C1695" s="192" t="s">
        <v>16025</v>
      </c>
      <c r="D1695" s="128"/>
      <c r="E1695" s="129"/>
      <c r="F1695" s="129"/>
      <c r="G1695" s="130"/>
      <c r="H1695" s="128"/>
      <c r="I1695" s="129"/>
      <c r="J1695" s="129"/>
      <c r="K1695" s="130"/>
      <c r="L1695" s="2"/>
      <c r="M1695" s="2"/>
      <c r="N1695" s="58"/>
      <c r="O1695" s="81"/>
      <c r="P1695" s="185"/>
      <c r="Q1695" s="2"/>
      <c r="R1695" s="2"/>
      <c r="S1695" s="44"/>
      <c r="T1695" s="284"/>
      <c r="U1695" s="285"/>
      <c r="V1695" s="285"/>
      <c r="W1695" s="285"/>
      <c r="X1695" s="2"/>
      <c r="Y1695" s="145"/>
      <c r="Z1695" s="71"/>
      <c r="AA1695" s="232"/>
      <c r="AB1695" s="72"/>
      <c r="AC1695" s="145"/>
      <c r="AD1695" s="71"/>
      <c r="AE1695" s="308"/>
      <c r="AF1695" s="225" t="s">
        <v>7391</v>
      </c>
      <c r="AG1695" s="103" t="s">
        <v>7390</v>
      </c>
      <c r="AH1695" s="162">
        <v>0.5</v>
      </c>
      <c r="AI1695" s="162"/>
      <c r="AJ1695" s="162"/>
      <c r="AK1695" s="163"/>
      <c r="AL1695" s="105">
        <f>ROUND(ROUND(ROUND(P1687*Y1694,0)*$AD$1451,0)*AH1695,0)</f>
        <v>157</v>
      </c>
      <c r="AM1695" s="66"/>
    </row>
    <row r="1696" spans="1:39" ht="16.75" customHeight="1" x14ac:dyDescent="0.3">
      <c r="A1696" s="11">
        <v>33</v>
      </c>
      <c r="B1696" s="14" t="s">
        <v>6482</v>
      </c>
      <c r="C1696" s="10" t="s">
        <v>16024</v>
      </c>
      <c r="D1696" s="128"/>
      <c r="E1696" s="129"/>
      <c r="F1696" s="129"/>
      <c r="G1696" s="130"/>
      <c r="H1696" s="128"/>
      <c r="I1696" s="129"/>
      <c r="J1696" s="129"/>
      <c r="K1696" s="130"/>
      <c r="L1696" s="2"/>
      <c r="M1696" s="2"/>
      <c r="N1696" s="58"/>
      <c r="O1696" s="81"/>
      <c r="P1696" s="185"/>
      <c r="Q1696" s="2"/>
      <c r="R1696" s="2"/>
      <c r="S1696" s="44"/>
      <c r="T1696" s="45"/>
      <c r="U1696" s="2"/>
      <c r="V1696" s="2"/>
      <c r="W1696" s="2"/>
      <c r="X1696" s="2"/>
      <c r="Y1696" s="145"/>
      <c r="Z1696" s="71"/>
      <c r="AA1696" s="232"/>
      <c r="AB1696" s="72"/>
      <c r="AC1696" s="145"/>
      <c r="AD1696" s="71"/>
      <c r="AE1696" s="36"/>
      <c r="AF1696" s="201"/>
      <c r="AG1696" s="55"/>
      <c r="AH1696" s="141"/>
      <c r="AI1696" s="268" t="s">
        <v>7356</v>
      </c>
      <c r="AJ1696" s="53">
        <v>5</v>
      </c>
      <c r="AK1696" s="181" t="s">
        <v>7357</v>
      </c>
      <c r="AL1696" s="98">
        <f>ROUND(ROUND(P1687*Y1694,0)*$AD$1451-AJ1696,0)</f>
        <v>309</v>
      </c>
      <c r="AM1696" s="66"/>
    </row>
    <row r="1697" spans="1:39" ht="16.75" customHeight="1" x14ac:dyDescent="0.3">
      <c r="A1697" s="99">
        <v>33</v>
      </c>
      <c r="B1697" s="100" t="s">
        <v>6481</v>
      </c>
      <c r="C1697" s="192" t="s">
        <v>16023</v>
      </c>
      <c r="D1697" s="128"/>
      <c r="E1697" s="129"/>
      <c r="F1697" s="129"/>
      <c r="G1697" s="130"/>
      <c r="H1697" s="128"/>
      <c r="I1697" s="129"/>
      <c r="J1697" s="129"/>
      <c r="K1697" s="130"/>
      <c r="L1697" s="2"/>
      <c r="M1697" s="2"/>
      <c r="N1697" s="58"/>
      <c r="O1697" s="81"/>
      <c r="P1697" s="185"/>
      <c r="Q1697" s="2"/>
      <c r="R1697" s="2"/>
      <c r="S1697" s="44"/>
      <c r="T1697" s="45"/>
      <c r="U1697" s="2"/>
      <c r="V1697" s="2"/>
      <c r="W1697" s="2"/>
      <c r="X1697" s="2"/>
      <c r="Y1697" s="145"/>
      <c r="Z1697" s="71"/>
      <c r="AA1697" s="232"/>
      <c r="AB1697" s="72"/>
      <c r="AC1697" s="145"/>
      <c r="AD1697" s="71"/>
      <c r="AE1697" s="307" t="s">
        <v>12369</v>
      </c>
      <c r="AF1697" s="225" t="s">
        <v>7358</v>
      </c>
      <c r="AG1697" s="103" t="s">
        <v>7390</v>
      </c>
      <c r="AH1697" s="162">
        <v>0.7</v>
      </c>
      <c r="AI1697" s="269"/>
      <c r="AJ1697" s="136"/>
      <c r="AK1697" s="75"/>
      <c r="AL1697" s="105">
        <f>ROUND(ROUND(ROUND(P1687*Y1694,0)*$AD$1451,0)*AH1697-AJ1696,0)</f>
        <v>215</v>
      </c>
      <c r="AM1697" s="66"/>
    </row>
    <row r="1698" spans="1:39" ht="16.75" customHeight="1" x14ac:dyDescent="0.3">
      <c r="A1698" s="99">
        <v>33</v>
      </c>
      <c r="B1698" s="100" t="s">
        <v>6480</v>
      </c>
      <c r="C1698" s="192" t="s">
        <v>16022</v>
      </c>
      <c r="D1698" s="128"/>
      <c r="E1698" s="129"/>
      <c r="F1698" s="129"/>
      <c r="G1698" s="130"/>
      <c r="H1698" s="128"/>
      <c r="I1698" s="129"/>
      <c r="J1698" s="129"/>
      <c r="K1698" s="130"/>
      <c r="L1698" s="2"/>
      <c r="M1698" s="2"/>
      <c r="N1698" s="58"/>
      <c r="O1698" s="81"/>
      <c r="P1698" s="185"/>
      <c r="Q1698" s="2"/>
      <c r="R1698" s="2"/>
      <c r="S1698" s="44"/>
      <c r="T1698" s="43"/>
      <c r="U1698" s="8"/>
      <c r="V1698" s="8"/>
      <c r="W1698" s="8"/>
      <c r="X1698" s="8"/>
      <c r="Y1698" s="180"/>
      <c r="Z1698" s="73"/>
      <c r="AA1698" s="232"/>
      <c r="AB1698" s="72"/>
      <c r="AC1698" s="145"/>
      <c r="AD1698" s="71"/>
      <c r="AE1698" s="308"/>
      <c r="AF1698" s="225" t="s">
        <v>7391</v>
      </c>
      <c r="AG1698" s="103" t="s">
        <v>7390</v>
      </c>
      <c r="AH1698" s="162">
        <v>0.5</v>
      </c>
      <c r="AI1698" s="270"/>
      <c r="AJ1698" s="144"/>
      <c r="AK1698" s="150"/>
      <c r="AL1698" s="105">
        <f>ROUND(ROUND(ROUND(P1687*Y1694,0)*$AD$1451,0)*AH1698-AJ1696,0)</f>
        <v>152</v>
      </c>
      <c r="AM1698" s="66"/>
    </row>
    <row r="1699" spans="1:39" ht="16.75" customHeight="1" x14ac:dyDescent="0.3">
      <c r="A1699" s="11">
        <v>33</v>
      </c>
      <c r="B1699" s="14" t="s">
        <v>6479</v>
      </c>
      <c r="C1699" s="10" t="s">
        <v>16021</v>
      </c>
      <c r="D1699" s="45"/>
      <c r="E1699" s="2"/>
      <c r="F1699" s="2"/>
      <c r="G1699" s="44"/>
      <c r="H1699" s="45"/>
      <c r="I1699" s="2"/>
      <c r="J1699" s="2"/>
      <c r="K1699" s="44"/>
      <c r="L1699" s="2"/>
      <c r="M1699" s="2"/>
      <c r="N1699" s="58"/>
      <c r="O1699" s="81"/>
      <c r="P1699" s="167" t="s">
        <v>7398</v>
      </c>
      <c r="Q1699" s="36"/>
      <c r="R1699" s="36"/>
      <c r="S1699" s="50"/>
      <c r="T1699" s="49"/>
      <c r="U1699" s="36"/>
      <c r="V1699" s="36"/>
      <c r="W1699" s="36"/>
      <c r="X1699" s="36"/>
      <c r="Y1699" s="217"/>
      <c r="Z1699" s="50"/>
      <c r="AA1699" s="12"/>
      <c r="AB1699" s="45"/>
      <c r="AC1699" s="2"/>
      <c r="AD1699" s="44"/>
      <c r="AE1699" s="36"/>
      <c r="AF1699" s="53"/>
      <c r="AG1699" s="36"/>
      <c r="AH1699" s="36"/>
      <c r="AI1699" s="36"/>
      <c r="AJ1699" s="36"/>
      <c r="AK1699" s="50"/>
      <c r="AL1699" s="98">
        <f>ROUND(P1705*$AD$1451,0)</f>
        <v>307</v>
      </c>
      <c r="AM1699" s="16"/>
    </row>
    <row r="1700" spans="1:39" ht="16.75" customHeight="1" x14ac:dyDescent="0.3">
      <c r="A1700" s="99">
        <v>33</v>
      </c>
      <c r="B1700" s="100" t="s">
        <v>6478</v>
      </c>
      <c r="C1700" s="192" t="s">
        <v>16020</v>
      </c>
      <c r="D1700" s="45"/>
      <c r="E1700" s="2"/>
      <c r="F1700" s="2"/>
      <c r="G1700" s="44"/>
      <c r="H1700" s="45"/>
      <c r="I1700" s="2"/>
      <c r="J1700" s="2"/>
      <c r="K1700" s="44"/>
      <c r="L1700" s="2"/>
      <c r="M1700" s="2"/>
      <c r="N1700" s="58"/>
      <c r="O1700" s="81"/>
      <c r="P1700" s="185"/>
      <c r="Q1700" s="2"/>
      <c r="R1700" s="2"/>
      <c r="S1700" s="44"/>
      <c r="T1700" s="45"/>
      <c r="U1700" s="2"/>
      <c r="V1700" s="2"/>
      <c r="W1700" s="2"/>
      <c r="X1700" s="2"/>
      <c r="Y1700" s="145"/>
      <c r="Z1700" s="71"/>
      <c r="AA1700" s="232"/>
      <c r="AB1700" s="72"/>
      <c r="AC1700" s="145"/>
      <c r="AD1700" s="71"/>
      <c r="AE1700" s="307" t="s">
        <v>12369</v>
      </c>
      <c r="AF1700" s="225" t="s">
        <v>7358</v>
      </c>
      <c r="AG1700" s="103" t="s">
        <v>7390</v>
      </c>
      <c r="AH1700" s="162">
        <v>0.7</v>
      </c>
      <c r="AI1700" s="162"/>
      <c r="AJ1700" s="162"/>
      <c r="AK1700" s="163"/>
      <c r="AL1700" s="105">
        <f>ROUND(ROUND(P1705*$AD$1451,0)*AH1700,0)</f>
        <v>215</v>
      </c>
      <c r="AM1700" s="16"/>
    </row>
    <row r="1701" spans="1:39" ht="16.75" customHeight="1" x14ac:dyDescent="0.3">
      <c r="A1701" s="99">
        <v>33</v>
      </c>
      <c r="B1701" s="100" t="s">
        <v>6477</v>
      </c>
      <c r="C1701" s="192" t="s">
        <v>16019</v>
      </c>
      <c r="D1701" s="128"/>
      <c r="E1701" s="129"/>
      <c r="F1701" s="129"/>
      <c r="G1701" s="130"/>
      <c r="H1701" s="128"/>
      <c r="I1701" s="129"/>
      <c r="J1701" s="129"/>
      <c r="K1701" s="130"/>
      <c r="L1701" s="2"/>
      <c r="M1701" s="2"/>
      <c r="N1701" s="58"/>
      <c r="O1701" s="81"/>
      <c r="P1701" s="185"/>
      <c r="Q1701" s="2"/>
      <c r="R1701" s="2"/>
      <c r="S1701" s="44"/>
      <c r="T1701" s="45"/>
      <c r="U1701" s="2"/>
      <c r="V1701" s="2"/>
      <c r="W1701" s="2"/>
      <c r="X1701" s="2"/>
      <c r="Y1701" s="145"/>
      <c r="Z1701" s="71"/>
      <c r="AA1701" s="232"/>
      <c r="AB1701" s="72"/>
      <c r="AC1701" s="145"/>
      <c r="AD1701" s="71"/>
      <c r="AE1701" s="308"/>
      <c r="AF1701" s="225" t="s">
        <v>7391</v>
      </c>
      <c r="AG1701" s="103" t="s">
        <v>7390</v>
      </c>
      <c r="AH1701" s="162">
        <v>0.5</v>
      </c>
      <c r="AI1701" s="162"/>
      <c r="AJ1701" s="162"/>
      <c r="AK1701" s="163"/>
      <c r="AL1701" s="105">
        <f>ROUND(ROUND(P1705*$AD$1451,0)*AH1701,0)</f>
        <v>154</v>
      </c>
      <c r="AM1701" s="66"/>
    </row>
    <row r="1702" spans="1:39" ht="16.75" customHeight="1" x14ac:dyDescent="0.3">
      <c r="A1702" s="11">
        <v>33</v>
      </c>
      <c r="B1702" s="14" t="s">
        <v>6476</v>
      </c>
      <c r="C1702" s="10" t="s">
        <v>16018</v>
      </c>
      <c r="D1702" s="128"/>
      <c r="E1702" s="129"/>
      <c r="F1702" s="129"/>
      <c r="G1702" s="130"/>
      <c r="H1702" s="128"/>
      <c r="I1702" s="129"/>
      <c r="J1702" s="129"/>
      <c r="K1702" s="130"/>
      <c r="L1702" s="2"/>
      <c r="M1702" s="2"/>
      <c r="N1702" s="58"/>
      <c r="O1702" s="81"/>
      <c r="P1702" s="185"/>
      <c r="Q1702" s="2"/>
      <c r="R1702" s="2"/>
      <c r="S1702" s="44"/>
      <c r="T1702" s="45"/>
      <c r="U1702" s="2"/>
      <c r="V1702" s="2"/>
      <c r="W1702" s="2"/>
      <c r="X1702" s="2"/>
      <c r="Y1702" s="145"/>
      <c r="Z1702" s="71"/>
      <c r="AA1702" s="232"/>
      <c r="AB1702" s="72"/>
      <c r="AC1702" s="145"/>
      <c r="AD1702" s="71"/>
      <c r="AE1702" s="36"/>
      <c r="AF1702" s="201"/>
      <c r="AG1702" s="55"/>
      <c r="AH1702" s="141"/>
      <c r="AI1702" s="268" t="s">
        <v>7356</v>
      </c>
      <c r="AJ1702" s="53">
        <v>5</v>
      </c>
      <c r="AK1702" s="181" t="s">
        <v>7357</v>
      </c>
      <c r="AL1702" s="98">
        <f>ROUND(P1705*$AD$1451-AJ1702,0)</f>
        <v>302</v>
      </c>
      <c r="AM1702" s="66"/>
    </row>
    <row r="1703" spans="1:39" ht="16.75" customHeight="1" x14ac:dyDescent="0.3">
      <c r="A1703" s="99">
        <v>33</v>
      </c>
      <c r="B1703" s="100" t="s">
        <v>6475</v>
      </c>
      <c r="C1703" s="192" t="s">
        <v>16017</v>
      </c>
      <c r="D1703" s="128"/>
      <c r="E1703" s="129"/>
      <c r="F1703" s="129"/>
      <c r="G1703" s="130"/>
      <c r="H1703" s="128"/>
      <c r="I1703" s="129"/>
      <c r="J1703" s="129"/>
      <c r="K1703" s="130"/>
      <c r="L1703" s="2"/>
      <c r="M1703" s="2"/>
      <c r="N1703" s="58"/>
      <c r="O1703" s="81"/>
      <c r="P1703" s="185"/>
      <c r="Q1703" s="2"/>
      <c r="R1703" s="2"/>
      <c r="S1703" s="44"/>
      <c r="T1703" s="45"/>
      <c r="U1703" s="2"/>
      <c r="V1703" s="2"/>
      <c r="W1703" s="2"/>
      <c r="X1703" s="2"/>
      <c r="Y1703" s="145"/>
      <c r="Z1703" s="71"/>
      <c r="AA1703" s="232"/>
      <c r="AB1703" s="72"/>
      <c r="AC1703" s="145"/>
      <c r="AD1703" s="71"/>
      <c r="AE1703" s="307" t="s">
        <v>12369</v>
      </c>
      <c r="AF1703" s="225" t="s">
        <v>7358</v>
      </c>
      <c r="AG1703" s="103" t="s">
        <v>7390</v>
      </c>
      <c r="AH1703" s="162">
        <v>0.7</v>
      </c>
      <c r="AI1703" s="269"/>
      <c r="AJ1703" s="136"/>
      <c r="AK1703" s="75"/>
      <c r="AL1703" s="105">
        <f>ROUND(ROUND(P1705*$AD$1451,0)*AH1703-AJ1702,0)</f>
        <v>210</v>
      </c>
      <c r="AM1703" s="66"/>
    </row>
    <row r="1704" spans="1:39" ht="16.75" customHeight="1" x14ac:dyDescent="0.3">
      <c r="A1704" s="99">
        <v>33</v>
      </c>
      <c r="B1704" s="100" t="s">
        <v>6474</v>
      </c>
      <c r="C1704" s="192" t="s">
        <v>16016</v>
      </c>
      <c r="D1704" s="128"/>
      <c r="E1704" s="129"/>
      <c r="F1704" s="129"/>
      <c r="G1704" s="130"/>
      <c r="H1704" s="128"/>
      <c r="I1704" s="129"/>
      <c r="J1704" s="129"/>
      <c r="K1704" s="130"/>
      <c r="L1704" s="2"/>
      <c r="M1704" s="2"/>
      <c r="N1704" s="58"/>
      <c r="O1704" s="81"/>
      <c r="P1704" s="185"/>
      <c r="Q1704" s="2"/>
      <c r="R1704" s="2"/>
      <c r="S1704" s="44"/>
      <c r="T1704" s="45"/>
      <c r="U1704" s="2"/>
      <c r="V1704" s="2"/>
      <c r="W1704" s="2"/>
      <c r="X1704" s="2"/>
      <c r="Y1704" s="145"/>
      <c r="Z1704" s="71"/>
      <c r="AA1704" s="232"/>
      <c r="AB1704" s="72"/>
      <c r="AC1704" s="145"/>
      <c r="AD1704" s="71"/>
      <c r="AE1704" s="308"/>
      <c r="AF1704" s="225" t="s">
        <v>7391</v>
      </c>
      <c r="AG1704" s="103" t="s">
        <v>7390</v>
      </c>
      <c r="AH1704" s="162">
        <v>0.5</v>
      </c>
      <c r="AI1704" s="270"/>
      <c r="AJ1704" s="144"/>
      <c r="AK1704" s="150"/>
      <c r="AL1704" s="105">
        <f>ROUND(ROUND(P1705*$AD$1451,0)*AH1704-AJ1702,0)</f>
        <v>149</v>
      </c>
      <c r="AM1704" s="66"/>
    </row>
    <row r="1705" spans="1:39" ht="16.75" customHeight="1" x14ac:dyDescent="0.3">
      <c r="A1705" s="11">
        <v>33</v>
      </c>
      <c r="B1705" s="14" t="s">
        <v>6473</v>
      </c>
      <c r="C1705" s="10" t="s">
        <v>16015</v>
      </c>
      <c r="D1705" s="45"/>
      <c r="E1705" s="2"/>
      <c r="F1705" s="2"/>
      <c r="G1705" s="44"/>
      <c r="H1705" s="45"/>
      <c r="I1705" s="2"/>
      <c r="J1705" s="2"/>
      <c r="K1705" s="44"/>
      <c r="L1705" s="2"/>
      <c r="M1705" s="2"/>
      <c r="N1705" s="58"/>
      <c r="O1705" s="81"/>
      <c r="P1705" s="271">
        <f>'21共同生活援助（日中支援型）'!P985</f>
        <v>439</v>
      </c>
      <c r="Q1705" s="272"/>
      <c r="R1705" s="2" t="s">
        <v>7388</v>
      </c>
      <c r="S1705" s="44"/>
      <c r="T1705" s="281" t="s">
        <v>7380</v>
      </c>
      <c r="U1705" s="282"/>
      <c r="V1705" s="282"/>
      <c r="W1705" s="282"/>
      <c r="X1705" s="36"/>
      <c r="Y1705" s="217"/>
      <c r="Z1705" s="74"/>
      <c r="AA1705" s="232"/>
      <c r="AB1705" s="72"/>
      <c r="AC1705" s="145"/>
      <c r="AD1705" s="71"/>
      <c r="AE1705" s="36"/>
      <c r="AF1705" s="194"/>
      <c r="AG1705" s="7"/>
      <c r="AH1705" s="7"/>
      <c r="AI1705" s="36"/>
      <c r="AJ1705" s="7"/>
      <c r="AK1705" s="37"/>
      <c r="AL1705" s="98">
        <f>ROUND(ROUND(P1705*Y1706,0)*$AD$1451,0)</f>
        <v>286</v>
      </c>
      <c r="AM1705" s="66"/>
    </row>
    <row r="1706" spans="1:39" ht="16.75" customHeight="1" x14ac:dyDescent="0.3">
      <c r="A1706" s="99">
        <v>33</v>
      </c>
      <c r="B1706" s="100" t="s">
        <v>6472</v>
      </c>
      <c r="C1706" s="192" t="s">
        <v>16014</v>
      </c>
      <c r="D1706" s="45"/>
      <c r="E1706" s="2"/>
      <c r="F1706" s="2"/>
      <c r="G1706" s="44"/>
      <c r="H1706" s="45"/>
      <c r="I1706" s="2"/>
      <c r="J1706" s="2"/>
      <c r="K1706" s="44"/>
      <c r="L1706" s="2"/>
      <c r="M1706" s="2"/>
      <c r="N1706" s="58"/>
      <c r="O1706" s="81"/>
      <c r="P1706" s="72"/>
      <c r="Q1706" s="145"/>
      <c r="R1706" s="2"/>
      <c r="S1706" s="44"/>
      <c r="T1706" s="284"/>
      <c r="U1706" s="285"/>
      <c r="V1706" s="285"/>
      <c r="W1706" s="285"/>
      <c r="X1706" s="136" t="s">
        <v>8817</v>
      </c>
      <c r="Y1706" s="273">
        <v>0.93</v>
      </c>
      <c r="Z1706" s="274"/>
      <c r="AA1706" s="233"/>
      <c r="AB1706" s="156"/>
      <c r="AC1706" s="155"/>
      <c r="AD1706" s="157"/>
      <c r="AE1706" s="307" t="s">
        <v>13763</v>
      </c>
      <c r="AF1706" s="225" t="s">
        <v>8809</v>
      </c>
      <c r="AG1706" s="103" t="s">
        <v>8805</v>
      </c>
      <c r="AH1706" s="162">
        <v>0.7</v>
      </c>
      <c r="AI1706" s="162"/>
      <c r="AJ1706" s="162"/>
      <c r="AK1706" s="163"/>
      <c r="AL1706" s="105">
        <f>ROUND(ROUND(ROUND(P1705*Y1706,0)*$AD$1451,0)*AH1706,0)</f>
        <v>200</v>
      </c>
      <c r="AM1706" s="66"/>
    </row>
    <row r="1707" spans="1:39" ht="16.75" customHeight="1" x14ac:dyDescent="0.3">
      <c r="A1707" s="99">
        <v>33</v>
      </c>
      <c r="B1707" s="100" t="s">
        <v>6471</v>
      </c>
      <c r="C1707" s="192" t="s">
        <v>16013</v>
      </c>
      <c r="D1707" s="128"/>
      <c r="E1707" s="129"/>
      <c r="F1707" s="129"/>
      <c r="G1707" s="130"/>
      <c r="H1707" s="128"/>
      <c r="I1707" s="129"/>
      <c r="J1707" s="129"/>
      <c r="K1707" s="130"/>
      <c r="L1707" s="2"/>
      <c r="M1707" s="2"/>
      <c r="N1707" s="58"/>
      <c r="O1707" s="81"/>
      <c r="P1707" s="185"/>
      <c r="Q1707" s="2"/>
      <c r="R1707" s="2"/>
      <c r="S1707" s="44"/>
      <c r="T1707" s="284"/>
      <c r="U1707" s="285"/>
      <c r="V1707" s="285"/>
      <c r="W1707" s="285"/>
      <c r="X1707" s="2"/>
      <c r="Y1707" s="145"/>
      <c r="Z1707" s="71"/>
      <c r="AA1707" s="232"/>
      <c r="AB1707" s="72"/>
      <c r="AC1707" s="145"/>
      <c r="AD1707" s="71"/>
      <c r="AE1707" s="308"/>
      <c r="AF1707" s="225" t="s">
        <v>8806</v>
      </c>
      <c r="AG1707" s="103" t="s">
        <v>8805</v>
      </c>
      <c r="AH1707" s="162">
        <v>0.5</v>
      </c>
      <c r="AI1707" s="162"/>
      <c r="AJ1707" s="162"/>
      <c r="AK1707" s="163"/>
      <c r="AL1707" s="105">
        <f>ROUND(ROUND(ROUND(P1705*Y1706,0)*$AD$1451,0)*AH1707,0)</f>
        <v>143</v>
      </c>
      <c r="AM1707" s="66"/>
    </row>
    <row r="1708" spans="1:39" ht="16.75" customHeight="1" x14ac:dyDescent="0.3">
      <c r="A1708" s="11">
        <v>33</v>
      </c>
      <c r="B1708" s="14" t="s">
        <v>6470</v>
      </c>
      <c r="C1708" s="10" t="s">
        <v>16012</v>
      </c>
      <c r="D1708" s="128"/>
      <c r="E1708" s="129"/>
      <c r="F1708" s="129"/>
      <c r="G1708" s="130"/>
      <c r="H1708" s="128"/>
      <c r="I1708" s="129"/>
      <c r="J1708" s="129"/>
      <c r="K1708" s="130"/>
      <c r="L1708" s="2"/>
      <c r="M1708" s="2"/>
      <c r="N1708" s="58"/>
      <c r="O1708" s="81"/>
      <c r="P1708" s="185"/>
      <c r="Q1708" s="2"/>
      <c r="R1708" s="2"/>
      <c r="S1708" s="44"/>
      <c r="T1708" s="45"/>
      <c r="U1708" s="2"/>
      <c r="V1708" s="2"/>
      <c r="W1708" s="2"/>
      <c r="X1708" s="2"/>
      <c r="Y1708" s="145"/>
      <c r="Z1708" s="71"/>
      <c r="AA1708" s="232"/>
      <c r="AB1708" s="72"/>
      <c r="AC1708" s="145"/>
      <c r="AD1708" s="71"/>
      <c r="AE1708" s="36"/>
      <c r="AF1708" s="201"/>
      <c r="AG1708" s="55"/>
      <c r="AH1708" s="141"/>
      <c r="AI1708" s="268" t="s">
        <v>7356</v>
      </c>
      <c r="AJ1708" s="53">
        <v>5</v>
      </c>
      <c r="AK1708" s="181" t="s">
        <v>7357</v>
      </c>
      <c r="AL1708" s="98">
        <f>ROUND(ROUND(P1705*Y1706,0)*$AD$1451-AJ1708,0)</f>
        <v>281</v>
      </c>
      <c r="AM1708" s="66"/>
    </row>
    <row r="1709" spans="1:39" ht="16.75" customHeight="1" x14ac:dyDescent="0.3">
      <c r="A1709" s="99">
        <v>33</v>
      </c>
      <c r="B1709" s="100" t="s">
        <v>6469</v>
      </c>
      <c r="C1709" s="192" t="s">
        <v>16011</v>
      </c>
      <c r="D1709" s="128"/>
      <c r="E1709" s="129"/>
      <c r="F1709" s="129"/>
      <c r="G1709" s="130"/>
      <c r="H1709" s="128"/>
      <c r="I1709" s="129"/>
      <c r="J1709" s="129"/>
      <c r="K1709" s="130"/>
      <c r="L1709" s="2"/>
      <c r="M1709" s="2"/>
      <c r="N1709" s="58"/>
      <c r="O1709" s="81"/>
      <c r="P1709" s="185"/>
      <c r="Q1709" s="2"/>
      <c r="R1709" s="2"/>
      <c r="S1709" s="44"/>
      <c r="T1709" s="45"/>
      <c r="U1709" s="2"/>
      <c r="V1709" s="2"/>
      <c r="W1709" s="2"/>
      <c r="X1709" s="2"/>
      <c r="Y1709" s="145"/>
      <c r="Z1709" s="71"/>
      <c r="AA1709" s="232"/>
      <c r="AB1709" s="72"/>
      <c r="AC1709" s="145"/>
      <c r="AD1709" s="71"/>
      <c r="AE1709" s="307" t="s">
        <v>12369</v>
      </c>
      <c r="AF1709" s="225" t="s">
        <v>7358</v>
      </c>
      <c r="AG1709" s="103" t="s">
        <v>7390</v>
      </c>
      <c r="AH1709" s="162">
        <v>0.7</v>
      </c>
      <c r="AI1709" s="269"/>
      <c r="AJ1709" s="136"/>
      <c r="AK1709" s="75"/>
      <c r="AL1709" s="105">
        <f>ROUND(ROUND(ROUND(P1705*Y1706,0)*$AD$1451,0)*AH1709-AJ1708,0)</f>
        <v>195</v>
      </c>
      <c r="AM1709" s="66"/>
    </row>
    <row r="1710" spans="1:39" ht="16.75" customHeight="1" x14ac:dyDescent="0.3">
      <c r="A1710" s="99">
        <v>33</v>
      </c>
      <c r="B1710" s="100" t="s">
        <v>6468</v>
      </c>
      <c r="C1710" s="192" t="s">
        <v>16010</v>
      </c>
      <c r="D1710" s="128"/>
      <c r="E1710" s="129"/>
      <c r="F1710" s="129"/>
      <c r="G1710" s="130"/>
      <c r="H1710" s="128"/>
      <c r="I1710" s="129"/>
      <c r="J1710" s="129"/>
      <c r="K1710" s="130"/>
      <c r="L1710" s="2"/>
      <c r="M1710" s="2"/>
      <c r="N1710" s="58"/>
      <c r="O1710" s="81"/>
      <c r="P1710" s="185"/>
      <c r="Q1710" s="2"/>
      <c r="R1710" s="2"/>
      <c r="S1710" s="44"/>
      <c r="T1710" s="43"/>
      <c r="U1710" s="8"/>
      <c r="V1710" s="8"/>
      <c r="W1710" s="8"/>
      <c r="X1710" s="8"/>
      <c r="Y1710" s="180"/>
      <c r="Z1710" s="73"/>
      <c r="AA1710" s="232"/>
      <c r="AB1710" s="72"/>
      <c r="AC1710" s="145"/>
      <c r="AD1710" s="71"/>
      <c r="AE1710" s="308"/>
      <c r="AF1710" s="225" t="s">
        <v>7391</v>
      </c>
      <c r="AG1710" s="103" t="s">
        <v>7390</v>
      </c>
      <c r="AH1710" s="162">
        <v>0.5</v>
      </c>
      <c r="AI1710" s="270"/>
      <c r="AJ1710" s="144"/>
      <c r="AK1710" s="150"/>
      <c r="AL1710" s="105">
        <f>ROUND(ROUND(ROUND(P1705*Y1706,0)*$AD$1451,0)*AH1710-AJ1708,0)</f>
        <v>138</v>
      </c>
      <c r="AM1710" s="66"/>
    </row>
    <row r="1711" spans="1:39" ht="16.75" customHeight="1" x14ac:dyDescent="0.3">
      <c r="A1711" s="11">
        <v>33</v>
      </c>
      <c r="B1711" s="14" t="s">
        <v>6467</v>
      </c>
      <c r="C1711" s="10" t="s">
        <v>16009</v>
      </c>
      <c r="D1711" s="45"/>
      <c r="E1711" s="2"/>
      <c r="F1711" s="2"/>
      <c r="G1711" s="44"/>
      <c r="H1711" s="45"/>
      <c r="I1711" s="2"/>
      <c r="J1711" s="2"/>
      <c r="K1711" s="44"/>
      <c r="L1711" s="2"/>
      <c r="M1711" s="2"/>
      <c r="N1711" s="58"/>
      <c r="O1711" s="81"/>
      <c r="P1711" s="185"/>
      <c r="Q1711" s="2"/>
      <c r="R1711" s="2"/>
      <c r="S1711" s="44"/>
      <c r="T1711" s="281" t="s">
        <v>13491</v>
      </c>
      <c r="U1711" s="282"/>
      <c r="V1711" s="282"/>
      <c r="W1711" s="282"/>
      <c r="X1711" s="2"/>
      <c r="Y1711" s="145"/>
      <c r="Z1711" s="71"/>
      <c r="AA1711" s="232"/>
      <c r="AB1711" s="72"/>
      <c r="AC1711" s="145"/>
      <c r="AD1711" s="71"/>
      <c r="AE1711" s="36"/>
      <c r="AF1711" s="194"/>
      <c r="AG1711" s="7"/>
      <c r="AH1711" s="7"/>
      <c r="AI1711" s="36"/>
      <c r="AJ1711" s="7"/>
      <c r="AK1711" s="37"/>
      <c r="AL1711" s="98">
        <f>ROUND(ROUND(P1705*Y1712,0)*$AD$1451,0)</f>
        <v>292</v>
      </c>
      <c r="AM1711" s="66"/>
    </row>
    <row r="1712" spans="1:39" ht="16.75" customHeight="1" x14ac:dyDescent="0.3">
      <c r="A1712" s="99">
        <v>33</v>
      </c>
      <c r="B1712" s="100" t="s">
        <v>6466</v>
      </c>
      <c r="C1712" s="192" t="s">
        <v>16008</v>
      </c>
      <c r="D1712" s="45"/>
      <c r="E1712" s="2"/>
      <c r="F1712" s="2"/>
      <c r="G1712" s="44"/>
      <c r="H1712" s="45"/>
      <c r="I1712" s="2"/>
      <c r="J1712" s="2"/>
      <c r="K1712" s="44"/>
      <c r="L1712" s="2"/>
      <c r="M1712" s="2"/>
      <c r="N1712" s="58"/>
      <c r="O1712" s="81"/>
      <c r="P1712" s="185"/>
      <c r="Q1712" s="2"/>
      <c r="R1712" s="2"/>
      <c r="S1712" s="44"/>
      <c r="T1712" s="284" t="s">
        <v>7405</v>
      </c>
      <c r="U1712" s="285"/>
      <c r="V1712" s="285"/>
      <c r="W1712" s="285"/>
      <c r="X1712" s="136" t="s">
        <v>7404</v>
      </c>
      <c r="Y1712" s="273">
        <v>0.95</v>
      </c>
      <c r="Z1712" s="274"/>
      <c r="AA1712" s="233"/>
      <c r="AB1712" s="156"/>
      <c r="AC1712" s="155"/>
      <c r="AD1712" s="157"/>
      <c r="AE1712" s="307" t="s">
        <v>12369</v>
      </c>
      <c r="AF1712" s="225" t="s">
        <v>7358</v>
      </c>
      <c r="AG1712" s="103" t="s">
        <v>7390</v>
      </c>
      <c r="AH1712" s="162">
        <v>0.7</v>
      </c>
      <c r="AI1712" s="162"/>
      <c r="AJ1712" s="162"/>
      <c r="AK1712" s="163"/>
      <c r="AL1712" s="105">
        <f>ROUND(ROUND(ROUND(P1705*Y1712,0)*$AD$1451,0)*AH1712,0)</f>
        <v>204</v>
      </c>
      <c r="AM1712" s="66"/>
    </row>
    <row r="1713" spans="1:39" ht="16.75" customHeight="1" x14ac:dyDescent="0.3">
      <c r="A1713" s="99">
        <v>33</v>
      </c>
      <c r="B1713" s="100" t="s">
        <v>6465</v>
      </c>
      <c r="C1713" s="192" t="s">
        <v>16007</v>
      </c>
      <c r="D1713" s="128"/>
      <c r="E1713" s="129"/>
      <c r="F1713" s="129"/>
      <c r="G1713" s="130"/>
      <c r="H1713" s="128"/>
      <c r="I1713" s="129"/>
      <c r="J1713" s="129"/>
      <c r="K1713" s="130"/>
      <c r="L1713" s="2"/>
      <c r="M1713" s="2"/>
      <c r="N1713" s="58"/>
      <c r="O1713" s="81"/>
      <c r="P1713" s="185"/>
      <c r="Q1713" s="2"/>
      <c r="R1713" s="2"/>
      <c r="S1713" s="44"/>
      <c r="T1713" s="284"/>
      <c r="U1713" s="285"/>
      <c r="V1713" s="285"/>
      <c r="W1713" s="285"/>
      <c r="X1713" s="2"/>
      <c r="Y1713" s="145"/>
      <c r="Z1713" s="71"/>
      <c r="AA1713" s="232"/>
      <c r="AB1713" s="72"/>
      <c r="AC1713" s="145"/>
      <c r="AD1713" s="71"/>
      <c r="AE1713" s="308"/>
      <c r="AF1713" s="225" t="s">
        <v>7391</v>
      </c>
      <c r="AG1713" s="103" t="s">
        <v>7390</v>
      </c>
      <c r="AH1713" s="162">
        <v>0.5</v>
      </c>
      <c r="AI1713" s="162"/>
      <c r="AJ1713" s="162"/>
      <c r="AK1713" s="163"/>
      <c r="AL1713" s="105">
        <f>ROUND(ROUND(ROUND(P1705*Y1712,0)*$AD$1451,0)*AH1713,0)</f>
        <v>146</v>
      </c>
      <c r="AM1713" s="66"/>
    </row>
    <row r="1714" spans="1:39" ht="16.75" customHeight="1" x14ac:dyDescent="0.3">
      <c r="A1714" s="11">
        <v>33</v>
      </c>
      <c r="B1714" s="14" t="s">
        <v>6464</v>
      </c>
      <c r="C1714" s="10" t="s">
        <v>16006</v>
      </c>
      <c r="D1714" s="128"/>
      <c r="E1714" s="129"/>
      <c r="F1714" s="129"/>
      <c r="G1714" s="130"/>
      <c r="H1714" s="128"/>
      <c r="I1714" s="129"/>
      <c r="J1714" s="129"/>
      <c r="K1714" s="130"/>
      <c r="L1714" s="2"/>
      <c r="M1714" s="2"/>
      <c r="N1714" s="58"/>
      <c r="O1714" s="81"/>
      <c r="P1714" s="185"/>
      <c r="Q1714" s="2"/>
      <c r="R1714" s="2"/>
      <c r="S1714" s="44"/>
      <c r="T1714" s="45"/>
      <c r="U1714" s="2"/>
      <c r="V1714" s="2"/>
      <c r="W1714" s="2"/>
      <c r="X1714" s="2"/>
      <c r="Y1714" s="145"/>
      <c r="Z1714" s="71"/>
      <c r="AA1714" s="232"/>
      <c r="AB1714" s="72"/>
      <c r="AC1714" s="145"/>
      <c r="AD1714" s="71"/>
      <c r="AE1714" s="36"/>
      <c r="AF1714" s="201"/>
      <c r="AG1714" s="55"/>
      <c r="AH1714" s="141"/>
      <c r="AI1714" s="268" t="s">
        <v>7356</v>
      </c>
      <c r="AJ1714" s="53">
        <v>5</v>
      </c>
      <c r="AK1714" s="181" t="s">
        <v>7357</v>
      </c>
      <c r="AL1714" s="98">
        <f>ROUND(ROUND(P1705*Y1712,0)*$AD$1451-AJ1714,0)</f>
        <v>287</v>
      </c>
      <c r="AM1714" s="66"/>
    </row>
    <row r="1715" spans="1:39" ht="16.75" customHeight="1" x14ac:dyDescent="0.3">
      <c r="A1715" s="99">
        <v>33</v>
      </c>
      <c r="B1715" s="100" t="s">
        <v>6463</v>
      </c>
      <c r="C1715" s="192" t="s">
        <v>16005</v>
      </c>
      <c r="D1715" s="128"/>
      <c r="E1715" s="129"/>
      <c r="F1715" s="129"/>
      <c r="G1715" s="130"/>
      <c r="H1715" s="128"/>
      <c r="I1715" s="129"/>
      <c r="J1715" s="129"/>
      <c r="K1715" s="130"/>
      <c r="L1715" s="2"/>
      <c r="M1715" s="2"/>
      <c r="N1715" s="58"/>
      <c r="O1715" s="81"/>
      <c r="P1715" s="185"/>
      <c r="Q1715" s="2"/>
      <c r="R1715" s="2"/>
      <c r="S1715" s="44"/>
      <c r="T1715" s="45"/>
      <c r="U1715" s="2"/>
      <c r="V1715" s="2"/>
      <c r="W1715" s="2"/>
      <c r="X1715" s="2"/>
      <c r="Y1715" s="145"/>
      <c r="Z1715" s="71"/>
      <c r="AA1715" s="232"/>
      <c r="AB1715" s="72"/>
      <c r="AC1715" s="145"/>
      <c r="AD1715" s="71"/>
      <c r="AE1715" s="307" t="s">
        <v>12369</v>
      </c>
      <c r="AF1715" s="225" t="s">
        <v>7358</v>
      </c>
      <c r="AG1715" s="103" t="s">
        <v>7390</v>
      </c>
      <c r="AH1715" s="162">
        <v>0.7</v>
      </c>
      <c r="AI1715" s="269"/>
      <c r="AJ1715" s="136"/>
      <c r="AK1715" s="75"/>
      <c r="AL1715" s="105">
        <f>ROUND(ROUND(ROUND(P1705*Y1712,0)*$AD$1451,0)*AH1715-AJ1714,0)</f>
        <v>199</v>
      </c>
      <c r="AM1715" s="66"/>
    </row>
    <row r="1716" spans="1:39" ht="16.75" customHeight="1" x14ac:dyDescent="0.3">
      <c r="A1716" s="99">
        <v>33</v>
      </c>
      <c r="B1716" s="100" t="s">
        <v>6462</v>
      </c>
      <c r="C1716" s="192" t="s">
        <v>16004</v>
      </c>
      <c r="D1716" s="128"/>
      <c r="E1716" s="129"/>
      <c r="F1716" s="129"/>
      <c r="G1716" s="130"/>
      <c r="H1716" s="128"/>
      <c r="I1716" s="129"/>
      <c r="J1716" s="129"/>
      <c r="K1716" s="130"/>
      <c r="L1716" s="2"/>
      <c r="M1716" s="2"/>
      <c r="N1716" s="58"/>
      <c r="O1716" s="81"/>
      <c r="P1716" s="185"/>
      <c r="Q1716" s="2"/>
      <c r="R1716" s="2"/>
      <c r="S1716" s="44"/>
      <c r="T1716" s="43"/>
      <c r="U1716" s="8"/>
      <c r="V1716" s="8"/>
      <c r="W1716" s="8"/>
      <c r="X1716" s="8"/>
      <c r="Y1716" s="180"/>
      <c r="Z1716" s="73"/>
      <c r="AA1716" s="232"/>
      <c r="AB1716" s="72"/>
      <c r="AC1716" s="145"/>
      <c r="AD1716" s="71"/>
      <c r="AE1716" s="308"/>
      <c r="AF1716" s="225" t="s">
        <v>7391</v>
      </c>
      <c r="AG1716" s="103" t="s">
        <v>7390</v>
      </c>
      <c r="AH1716" s="162">
        <v>0.5</v>
      </c>
      <c r="AI1716" s="270"/>
      <c r="AJ1716" s="144"/>
      <c r="AK1716" s="150"/>
      <c r="AL1716" s="105">
        <f>ROUND(ROUND(ROUND(P1705*Y1712,0)*$AD$1451,0)*AH1716-AJ1714,0)</f>
        <v>141</v>
      </c>
      <c r="AM1716" s="66"/>
    </row>
    <row r="1717" spans="1:39" ht="16.75" customHeight="1" x14ac:dyDescent="0.3">
      <c r="A1717" s="11">
        <v>33</v>
      </c>
      <c r="B1717" s="14" t="s">
        <v>6767</v>
      </c>
      <c r="C1717" s="10" t="s">
        <v>16003</v>
      </c>
      <c r="D1717" s="45"/>
      <c r="E1717" s="2"/>
      <c r="F1717" s="2"/>
      <c r="G1717" s="44"/>
      <c r="H1717" s="45"/>
      <c r="I1717" s="2"/>
      <c r="J1717" s="2"/>
      <c r="K1717" s="44"/>
      <c r="L1717" s="36"/>
      <c r="M1717" s="36"/>
      <c r="N1717" s="62"/>
      <c r="O1717" s="168"/>
      <c r="P1717" s="167" t="s">
        <v>7461</v>
      </c>
      <c r="Q1717" s="36"/>
      <c r="R1717" s="36"/>
      <c r="S1717" s="50"/>
      <c r="T1717" s="49"/>
      <c r="U1717" s="36"/>
      <c r="V1717" s="36"/>
      <c r="W1717" s="36"/>
      <c r="X1717" s="36"/>
      <c r="Y1717" s="217"/>
      <c r="Z1717" s="50"/>
      <c r="AA1717" s="12"/>
      <c r="AB1717" s="45"/>
      <c r="AC1717" s="2"/>
      <c r="AD1717" s="44"/>
      <c r="AE1717" s="36"/>
      <c r="AF1717" s="53"/>
      <c r="AG1717" s="36"/>
      <c r="AH1717" s="36"/>
      <c r="AI1717" s="36"/>
      <c r="AJ1717" s="36"/>
      <c r="AK1717" s="50"/>
      <c r="AL1717" s="98">
        <f>ROUND(P1723*$AD$1451,0)</f>
        <v>328</v>
      </c>
      <c r="AM1717" s="22" t="s">
        <v>7631</v>
      </c>
    </row>
    <row r="1718" spans="1:39" ht="16.75" customHeight="1" x14ac:dyDescent="0.3">
      <c r="A1718" s="99">
        <v>33</v>
      </c>
      <c r="B1718" s="100" t="s">
        <v>6766</v>
      </c>
      <c r="C1718" s="192" t="s">
        <v>16002</v>
      </c>
      <c r="D1718" s="284"/>
      <c r="E1718" s="285"/>
      <c r="F1718" s="285"/>
      <c r="G1718" s="286"/>
      <c r="H1718" s="284"/>
      <c r="I1718" s="306"/>
      <c r="J1718" s="306"/>
      <c r="K1718" s="289"/>
      <c r="L1718" s="285" t="s">
        <v>12424</v>
      </c>
      <c r="M1718" s="288"/>
      <c r="N1718" s="288"/>
      <c r="O1718" s="289"/>
      <c r="P1718" s="185"/>
      <c r="Q1718" s="2"/>
      <c r="R1718" s="2"/>
      <c r="S1718" s="44"/>
      <c r="T1718" s="45"/>
      <c r="U1718" s="2"/>
      <c r="V1718" s="2"/>
      <c r="W1718" s="2"/>
      <c r="X1718" s="2"/>
      <c r="Y1718" s="145"/>
      <c r="Z1718" s="71"/>
      <c r="AA1718" s="232"/>
      <c r="AB1718" s="72"/>
      <c r="AC1718" s="145"/>
      <c r="AD1718" s="71"/>
      <c r="AE1718" s="307" t="s">
        <v>12369</v>
      </c>
      <c r="AF1718" s="225" t="s">
        <v>7358</v>
      </c>
      <c r="AG1718" s="103" t="s">
        <v>7390</v>
      </c>
      <c r="AH1718" s="162">
        <v>0.7</v>
      </c>
      <c r="AI1718" s="162"/>
      <c r="AJ1718" s="162"/>
      <c r="AK1718" s="163"/>
      <c r="AL1718" s="105">
        <f>ROUND(ROUND(P1723*$AD$1451,0)*AH1718,0)</f>
        <v>230</v>
      </c>
      <c r="AM1718" s="66"/>
    </row>
    <row r="1719" spans="1:39" ht="16.75" customHeight="1" x14ac:dyDescent="0.3">
      <c r="A1719" s="99">
        <v>33</v>
      </c>
      <c r="B1719" s="100" t="s">
        <v>6765</v>
      </c>
      <c r="C1719" s="192" t="s">
        <v>16001</v>
      </c>
      <c r="D1719" s="284"/>
      <c r="E1719" s="285"/>
      <c r="F1719" s="285"/>
      <c r="G1719" s="286"/>
      <c r="H1719" s="290"/>
      <c r="I1719" s="306"/>
      <c r="J1719" s="306"/>
      <c r="K1719" s="289"/>
      <c r="L1719" s="285"/>
      <c r="M1719" s="288"/>
      <c r="N1719" s="288"/>
      <c r="O1719" s="289"/>
      <c r="P1719" s="185"/>
      <c r="Q1719" s="2"/>
      <c r="R1719" s="2"/>
      <c r="S1719" s="44"/>
      <c r="T1719" s="45"/>
      <c r="U1719" s="2"/>
      <c r="V1719" s="2"/>
      <c r="W1719" s="2"/>
      <c r="X1719" s="2"/>
      <c r="Y1719" s="145"/>
      <c r="Z1719" s="71"/>
      <c r="AA1719" s="232"/>
      <c r="AB1719" s="72"/>
      <c r="AC1719" s="145"/>
      <c r="AD1719" s="71"/>
      <c r="AE1719" s="308"/>
      <c r="AF1719" s="225" t="s">
        <v>7391</v>
      </c>
      <c r="AG1719" s="103" t="s">
        <v>7390</v>
      </c>
      <c r="AH1719" s="162">
        <v>0.5</v>
      </c>
      <c r="AI1719" s="162"/>
      <c r="AJ1719" s="162"/>
      <c r="AK1719" s="163"/>
      <c r="AL1719" s="105">
        <f>ROUND(ROUND(P1723*$AD$1451,0)*AH1719,0)</f>
        <v>164</v>
      </c>
      <c r="AM1719" s="66"/>
    </row>
    <row r="1720" spans="1:39" ht="16.75" customHeight="1" x14ac:dyDescent="0.3">
      <c r="A1720" s="11">
        <v>33</v>
      </c>
      <c r="B1720" s="14" t="s">
        <v>6764</v>
      </c>
      <c r="C1720" s="10" t="s">
        <v>16000</v>
      </c>
      <c r="D1720" s="284"/>
      <c r="E1720" s="285"/>
      <c r="F1720" s="285"/>
      <c r="G1720" s="286"/>
      <c r="H1720" s="290"/>
      <c r="I1720" s="306"/>
      <c r="J1720" s="306"/>
      <c r="K1720" s="289"/>
      <c r="L1720" s="285"/>
      <c r="M1720" s="288"/>
      <c r="N1720" s="288"/>
      <c r="O1720" s="289"/>
      <c r="P1720" s="185"/>
      <c r="Q1720" s="2"/>
      <c r="R1720" s="2"/>
      <c r="S1720" s="44"/>
      <c r="T1720" s="45"/>
      <c r="U1720" s="2"/>
      <c r="V1720" s="2"/>
      <c r="W1720" s="2"/>
      <c r="X1720" s="2"/>
      <c r="Y1720" s="145"/>
      <c r="Z1720" s="71"/>
      <c r="AA1720" s="232"/>
      <c r="AB1720" s="72"/>
      <c r="AC1720" s="145"/>
      <c r="AD1720" s="71"/>
      <c r="AE1720" s="36"/>
      <c r="AF1720" s="201"/>
      <c r="AG1720" s="55"/>
      <c r="AH1720" s="141"/>
      <c r="AI1720" s="268" t="s">
        <v>7356</v>
      </c>
      <c r="AJ1720" s="53">
        <v>5</v>
      </c>
      <c r="AK1720" s="181" t="s">
        <v>7357</v>
      </c>
      <c r="AL1720" s="98">
        <f>ROUND(P1723*$AD$1451-AJ1720,0)</f>
        <v>323</v>
      </c>
      <c r="AM1720" s="66"/>
    </row>
    <row r="1721" spans="1:39" ht="16.75" customHeight="1" x14ac:dyDescent="0.3">
      <c r="A1721" s="99">
        <v>33</v>
      </c>
      <c r="B1721" s="100" t="s">
        <v>6763</v>
      </c>
      <c r="C1721" s="192" t="s">
        <v>15999</v>
      </c>
      <c r="D1721" s="284"/>
      <c r="E1721" s="285"/>
      <c r="F1721" s="285"/>
      <c r="G1721" s="286"/>
      <c r="H1721" s="128"/>
      <c r="I1721" s="129"/>
      <c r="J1721" s="129"/>
      <c r="K1721" s="130"/>
      <c r="L1721" s="285"/>
      <c r="M1721" s="288"/>
      <c r="N1721" s="288"/>
      <c r="O1721" s="289"/>
      <c r="P1721" s="185"/>
      <c r="Q1721" s="2"/>
      <c r="R1721" s="2"/>
      <c r="S1721" s="44"/>
      <c r="T1721" s="45"/>
      <c r="U1721" s="2"/>
      <c r="V1721" s="2"/>
      <c r="W1721" s="2"/>
      <c r="X1721" s="2"/>
      <c r="Y1721" s="145"/>
      <c r="Z1721" s="71"/>
      <c r="AA1721" s="232"/>
      <c r="AB1721" s="72"/>
      <c r="AC1721" s="145"/>
      <c r="AD1721" s="71"/>
      <c r="AE1721" s="307" t="s">
        <v>12369</v>
      </c>
      <c r="AF1721" s="225" t="s">
        <v>7358</v>
      </c>
      <c r="AG1721" s="103" t="s">
        <v>7390</v>
      </c>
      <c r="AH1721" s="162">
        <v>0.7</v>
      </c>
      <c r="AI1721" s="269"/>
      <c r="AJ1721" s="136"/>
      <c r="AK1721" s="75"/>
      <c r="AL1721" s="105">
        <f>ROUND(ROUND(P1723*$AD$1451,0)*AH1721-AJ1720,0)</f>
        <v>225</v>
      </c>
      <c r="AM1721" s="66"/>
    </row>
    <row r="1722" spans="1:39" ht="16.75" customHeight="1" x14ac:dyDescent="0.3">
      <c r="A1722" s="99">
        <v>33</v>
      </c>
      <c r="B1722" s="100" t="s">
        <v>6762</v>
      </c>
      <c r="C1722" s="192" t="s">
        <v>15998</v>
      </c>
      <c r="D1722" s="284"/>
      <c r="E1722" s="285"/>
      <c r="F1722" s="285"/>
      <c r="G1722" s="286"/>
      <c r="H1722" s="128"/>
      <c r="I1722" s="129"/>
      <c r="J1722" s="129"/>
      <c r="K1722" s="130"/>
      <c r="L1722" s="285"/>
      <c r="M1722" s="288"/>
      <c r="N1722" s="288"/>
      <c r="O1722" s="289"/>
      <c r="P1722" s="185"/>
      <c r="Q1722" s="2"/>
      <c r="R1722" s="2"/>
      <c r="S1722" s="44"/>
      <c r="T1722" s="45"/>
      <c r="U1722" s="2"/>
      <c r="V1722" s="2"/>
      <c r="W1722" s="2"/>
      <c r="X1722" s="2"/>
      <c r="Y1722" s="145"/>
      <c r="Z1722" s="71"/>
      <c r="AA1722" s="232"/>
      <c r="AB1722" s="72"/>
      <c r="AC1722" s="145"/>
      <c r="AD1722" s="71"/>
      <c r="AE1722" s="308"/>
      <c r="AF1722" s="225" t="s">
        <v>7391</v>
      </c>
      <c r="AG1722" s="103" t="s">
        <v>7390</v>
      </c>
      <c r="AH1722" s="162">
        <v>0.5</v>
      </c>
      <c r="AI1722" s="270"/>
      <c r="AJ1722" s="144"/>
      <c r="AK1722" s="150"/>
      <c r="AL1722" s="105">
        <f>ROUND(ROUND(P1723*$AD$1451,0)*AH1722-AJ1720,0)</f>
        <v>159</v>
      </c>
      <c r="AM1722" s="66"/>
    </row>
    <row r="1723" spans="1:39" ht="16.75" customHeight="1" x14ac:dyDescent="0.3">
      <c r="A1723" s="11">
        <v>33</v>
      </c>
      <c r="B1723" s="14" t="s">
        <v>6761</v>
      </c>
      <c r="C1723" s="10" t="s">
        <v>15997</v>
      </c>
      <c r="D1723" s="284"/>
      <c r="E1723" s="285"/>
      <c r="F1723" s="285"/>
      <c r="G1723" s="286"/>
      <c r="H1723" s="128"/>
      <c r="I1723" s="129"/>
      <c r="J1723" s="129"/>
      <c r="K1723" s="130"/>
      <c r="L1723" s="288"/>
      <c r="M1723" s="288"/>
      <c r="N1723" s="288"/>
      <c r="O1723" s="289"/>
      <c r="P1723" s="271">
        <f>'21共同生活援助（日中支援型）'!P1003</f>
        <v>468</v>
      </c>
      <c r="Q1723" s="272"/>
      <c r="R1723" s="2" t="s">
        <v>7388</v>
      </c>
      <c r="S1723" s="44"/>
      <c r="T1723" s="281" t="s">
        <v>7380</v>
      </c>
      <c r="U1723" s="282"/>
      <c r="V1723" s="282"/>
      <c r="W1723" s="282"/>
      <c r="X1723" s="36"/>
      <c r="Y1723" s="217"/>
      <c r="Z1723" s="74"/>
      <c r="AA1723" s="232"/>
      <c r="AB1723" s="72"/>
      <c r="AC1723" s="145"/>
      <c r="AD1723" s="71"/>
      <c r="AE1723" s="36"/>
      <c r="AF1723" s="135"/>
      <c r="AG1723" s="7"/>
      <c r="AH1723" s="7"/>
      <c r="AI1723" s="36"/>
      <c r="AJ1723" s="7"/>
      <c r="AK1723" s="37"/>
      <c r="AL1723" s="98">
        <f>ROUND(ROUND(P1723*Y1724,0)*$AD$1451,0)</f>
        <v>305</v>
      </c>
      <c r="AM1723" s="66"/>
    </row>
    <row r="1724" spans="1:39" ht="16.75" customHeight="1" x14ac:dyDescent="0.3">
      <c r="A1724" s="99">
        <v>33</v>
      </c>
      <c r="B1724" s="100" t="s">
        <v>6760</v>
      </c>
      <c r="C1724" s="192" t="s">
        <v>15996</v>
      </c>
      <c r="D1724" s="284"/>
      <c r="E1724" s="285"/>
      <c r="F1724" s="285"/>
      <c r="G1724" s="286"/>
      <c r="H1724" s="128"/>
      <c r="I1724" s="129"/>
      <c r="J1724" s="129"/>
      <c r="K1724" s="130"/>
      <c r="L1724" s="2"/>
      <c r="M1724" s="2"/>
      <c r="N1724" s="58"/>
      <c r="O1724" s="81"/>
      <c r="P1724" s="72"/>
      <c r="Q1724" s="145"/>
      <c r="R1724" s="2"/>
      <c r="S1724" s="44"/>
      <c r="T1724" s="284"/>
      <c r="U1724" s="285"/>
      <c r="V1724" s="285"/>
      <c r="W1724" s="285"/>
      <c r="X1724" s="136" t="s">
        <v>7404</v>
      </c>
      <c r="Y1724" s="273">
        <v>0.93</v>
      </c>
      <c r="Z1724" s="274"/>
      <c r="AA1724" s="233"/>
      <c r="AB1724" s="156"/>
      <c r="AC1724" s="155"/>
      <c r="AD1724" s="157"/>
      <c r="AE1724" s="307" t="s">
        <v>12369</v>
      </c>
      <c r="AF1724" s="225" t="s">
        <v>7358</v>
      </c>
      <c r="AG1724" s="103" t="s">
        <v>7390</v>
      </c>
      <c r="AH1724" s="162">
        <v>0.7</v>
      </c>
      <c r="AI1724" s="162"/>
      <c r="AJ1724" s="162"/>
      <c r="AK1724" s="163"/>
      <c r="AL1724" s="105">
        <f>ROUND(ROUND(ROUND(P1723*Y1724,0)*$AD$1451,0)*AH1724,0)</f>
        <v>214</v>
      </c>
      <c r="AM1724" s="66"/>
    </row>
    <row r="1725" spans="1:39" ht="16.75" customHeight="1" x14ac:dyDescent="0.3">
      <c r="A1725" s="99">
        <v>33</v>
      </c>
      <c r="B1725" s="100" t="s">
        <v>6759</v>
      </c>
      <c r="C1725" s="192" t="s">
        <v>15995</v>
      </c>
      <c r="D1725" s="128"/>
      <c r="E1725" s="129"/>
      <c r="F1725" s="129"/>
      <c r="G1725" s="130"/>
      <c r="H1725" s="128"/>
      <c r="I1725" s="129"/>
      <c r="J1725" s="129"/>
      <c r="K1725" s="130"/>
      <c r="L1725" s="2"/>
      <c r="M1725" s="2"/>
      <c r="N1725" s="58"/>
      <c r="O1725" s="81"/>
      <c r="P1725" s="185"/>
      <c r="Q1725" s="2"/>
      <c r="R1725" s="2"/>
      <c r="S1725" s="44"/>
      <c r="T1725" s="284"/>
      <c r="U1725" s="285"/>
      <c r="V1725" s="285"/>
      <c r="W1725" s="285"/>
      <c r="X1725" s="2"/>
      <c r="Y1725" s="145"/>
      <c r="Z1725" s="71"/>
      <c r="AA1725" s="232"/>
      <c r="AB1725" s="72"/>
      <c r="AC1725" s="145"/>
      <c r="AD1725" s="71"/>
      <c r="AE1725" s="308"/>
      <c r="AF1725" s="225" t="s">
        <v>7391</v>
      </c>
      <c r="AG1725" s="103" t="s">
        <v>7390</v>
      </c>
      <c r="AH1725" s="162">
        <v>0.5</v>
      </c>
      <c r="AI1725" s="162"/>
      <c r="AJ1725" s="162"/>
      <c r="AK1725" s="163"/>
      <c r="AL1725" s="105">
        <f>ROUND(ROUND(ROUND(P1723*Y1724,0)*$AD$1451,0)*AH1725,0)</f>
        <v>153</v>
      </c>
      <c r="AM1725" s="66"/>
    </row>
    <row r="1726" spans="1:39" ht="16.75" customHeight="1" x14ac:dyDescent="0.3">
      <c r="A1726" s="11">
        <v>33</v>
      </c>
      <c r="B1726" s="14" t="s">
        <v>6758</v>
      </c>
      <c r="C1726" s="10" t="s">
        <v>15994</v>
      </c>
      <c r="D1726" s="128"/>
      <c r="E1726" s="129"/>
      <c r="F1726" s="129"/>
      <c r="G1726" s="130"/>
      <c r="H1726" s="128"/>
      <c r="I1726" s="129"/>
      <c r="J1726" s="129"/>
      <c r="K1726" s="130"/>
      <c r="L1726" s="2"/>
      <c r="M1726" s="2"/>
      <c r="N1726" s="58"/>
      <c r="O1726" s="81"/>
      <c r="P1726" s="185"/>
      <c r="Q1726" s="2"/>
      <c r="R1726" s="2"/>
      <c r="S1726" s="44"/>
      <c r="T1726" s="45"/>
      <c r="U1726" s="2"/>
      <c r="V1726" s="2"/>
      <c r="W1726" s="2"/>
      <c r="X1726" s="2"/>
      <c r="Y1726" s="145"/>
      <c r="Z1726" s="71"/>
      <c r="AA1726" s="232"/>
      <c r="AB1726" s="72"/>
      <c r="AC1726" s="145"/>
      <c r="AD1726" s="71"/>
      <c r="AE1726" s="36"/>
      <c r="AF1726" s="201"/>
      <c r="AG1726" s="55"/>
      <c r="AH1726" s="141"/>
      <c r="AI1726" s="268" t="s">
        <v>7356</v>
      </c>
      <c r="AJ1726" s="53">
        <v>5</v>
      </c>
      <c r="AK1726" s="181" t="s">
        <v>7357</v>
      </c>
      <c r="AL1726" s="98">
        <f>ROUND(ROUND(P1723*Y1724,0)*$AD$1451-AJ1726,0)</f>
        <v>300</v>
      </c>
      <c r="AM1726" s="66"/>
    </row>
    <row r="1727" spans="1:39" ht="16.75" customHeight="1" x14ac:dyDescent="0.3">
      <c r="A1727" s="99">
        <v>33</v>
      </c>
      <c r="B1727" s="100" t="s">
        <v>6757</v>
      </c>
      <c r="C1727" s="192" t="s">
        <v>15993</v>
      </c>
      <c r="D1727" s="128"/>
      <c r="E1727" s="129"/>
      <c r="F1727" s="129"/>
      <c r="G1727" s="130"/>
      <c r="H1727" s="128"/>
      <c r="I1727" s="129"/>
      <c r="J1727" s="129"/>
      <c r="K1727" s="130"/>
      <c r="L1727" s="2"/>
      <c r="M1727" s="2"/>
      <c r="N1727" s="58"/>
      <c r="O1727" s="81"/>
      <c r="P1727" s="185"/>
      <c r="Q1727" s="2"/>
      <c r="R1727" s="2"/>
      <c r="S1727" s="44"/>
      <c r="T1727" s="45"/>
      <c r="U1727" s="2"/>
      <c r="V1727" s="2"/>
      <c r="W1727" s="2"/>
      <c r="X1727" s="2"/>
      <c r="Y1727" s="145"/>
      <c r="Z1727" s="71"/>
      <c r="AA1727" s="232"/>
      <c r="AB1727" s="72"/>
      <c r="AC1727" s="145"/>
      <c r="AD1727" s="71"/>
      <c r="AE1727" s="307" t="s">
        <v>12369</v>
      </c>
      <c r="AF1727" s="225" t="s">
        <v>7358</v>
      </c>
      <c r="AG1727" s="103" t="s">
        <v>7390</v>
      </c>
      <c r="AH1727" s="162">
        <v>0.7</v>
      </c>
      <c r="AI1727" s="269"/>
      <c r="AJ1727" s="136"/>
      <c r="AK1727" s="75"/>
      <c r="AL1727" s="105">
        <f>ROUND(ROUND(ROUND(P1723*Y1724,0)*$AD$1451,0)*AH1727-AJ1726,0)</f>
        <v>209</v>
      </c>
      <c r="AM1727" s="66"/>
    </row>
    <row r="1728" spans="1:39" ht="16.75" customHeight="1" x14ac:dyDescent="0.3">
      <c r="A1728" s="99">
        <v>33</v>
      </c>
      <c r="B1728" s="100" t="s">
        <v>6756</v>
      </c>
      <c r="C1728" s="192" t="s">
        <v>15992</v>
      </c>
      <c r="D1728" s="128"/>
      <c r="E1728" s="129"/>
      <c r="F1728" s="129"/>
      <c r="G1728" s="130"/>
      <c r="H1728" s="128"/>
      <c r="I1728" s="129"/>
      <c r="J1728" s="129"/>
      <c r="K1728" s="130"/>
      <c r="L1728" s="2"/>
      <c r="M1728" s="2"/>
      <c r="N1728" s="58"/>
      <c r="O1728" s="81"/>
      <c r="P1728" s="185"/>
      <c r="Q1728" s="2"/>
      <c r="R1728" s="2"/>
      <c r="S1728" s="44"/>
      <c r="T1728" s="43"/>
      <c r="U1728" s="8"/>
      <c r="V1728" s="8"/>
      <c r="W1728" s="8"/>
      <c r="X1728" s="8"/>
      <c r="Y1728" s="180"/>
      <c r="Z1728" s="73"/>
      <c r="AA1728" s="232"/>
      <c r="AB1728" s="72"/>
      <c r="AC1728" s="145"/>
      <c r="AD1728" s="71"/>
      <c r="AE1728" s="308"/>
      <c r="AF1728" s="225" t="s">
        <v>7391</v>
      </c>
      <c r="AG1728" s="103" t="s">
        <v>7390</v>
      </c>
      <c r="AH1728" s="162">
        <v>0.5</v>
      </c>
      <c r="AI1728" s="270"/>
      <c r="AJ1728" s="144"/>
      <c r="AK1728" s="150"/>
      <c r="AL1728" s="105">
        <f>ROUND(ROUND(ROUND(P1723*Y1724,0)*$AD$1451,0)*AH1728-AJ1726,0)</f>
        <v>148</v>
      </c>
      <c r="AM1728" s="66"/>
    </row>
    <row r="1729" spans="1:39" ht="16.75" customHeight="1" x14ac:dyDescent="0.3">
      <c r="A1729" s="11">
        <v>33</v>
      </c>
      <c r="B1729" s="14" t="s">
        <v>6755</v>
      </c>
      <c r="C1729" s="10" t="s">
        <v>15991</v>
      </c>
      <c r="D1729" s="45"/>
      <c r="E1729" s="2"/>
      <c r="F1729" s="2"/>
      <c r="G1729" s="44"/>
      <c r="H1729" s="45"/>
      <c r="I1729" s="2"/>
      <c r="J1729" s="2"/>
      <c r="K1729" s="44"/>
      <c r="L1729" s="2"/>
      <c r="M1729" s="2"/>
      <c r="N1729" s="58"/>
      <c r="O1729" s="81"/>
      <c r="P1729" s="185"/>
      <c r="Q1729" s="2"/>
      <c r="R1729" s="2"/>
      <c r="S1729" s="44"/>
      <c r="T1729" s="281" t="s">
        <v>13491</v>
      </c>
      <c r="U1729" s="282"/>
      <c r="V1729" s="282"/>
      <c r="W1729" s="282"/>
      <c r="X1729" s="2"/>
      <c r="Y1729" s="145"/>
      <c r="Z1729" s="71"/>
      <c r="AA1729" s="232"/>
      <c r="AB1729" s="72"/>
      <c r="AC1729" s="145"/>
      <c r="AD1729" s="71"/>
      <c r="AE1729" s="36"/>
      <c r="AF1729" s="194"/>
      <c r="AG1729" s="7"/>
      <c r="AH1729" s="7"/>
      <c r="AI1729" s="36"/>
      <c r="AJ1729" s="7"/>
      <c r="AK1729" s="37"/>
      <c r="AL1729" s="98">
        <f>ROUND(ROUND(P1723*Y1730,0)*$AD$1451,0)</f>
        <v>312</v>
      </c>
      <c r="AM1729" s="66"/>
    </row>
    <row r="1730" spans="1:39" ht="16.75" customHeight="1" x14ac:dyDescent="0.3">
      <c r="A1730" s="99">
        <v>33</v>
      </c>
      <c r="B1730" s="100" t="s">
        <v>6754</v>
      </c>
      <c r="C1730" s="192" t="s">
        <v>15990</v>
      </c>
      <c r="D1730" s="45"/>
      <c r="E1730" s="2"/>
      <c r="F1730" s="2"/>
      <c r="G1730" s="44"/>
      <c r="H1730" s="45"/>
      <c r="I1730" s="2"/>
      <c r="J1730" s="2"/>
      <c r="K1730" s="44"/>
      <c r="L1730" s="2"/>
      <c r="M1730" s="2"/>
      <c r="N1730" s="58"/>
      <c r="O1730" s="81"/>
      <c r="P1730" s="185"/>
      <c r="Q1730" s="2"/>
      <c r="R1730" s="2"/>
      <c r="S1730" s="44"/>
      <c r="T1730" s="284" t="s">
        <v>7405</v>
      </c>
      <c r="U1730" s="285"/>
      <c r="V1730" s="285"/>
      <c r="W1730" s="285"/>
      <c r="X1730" s="136" t="s">
        <v>7404</v>
      </c>
      <c r="Y1730" s="273">
        <v>0.95</v>
      </c>
      <c r="Z1730" s="274"/>
      <c r="AA1730" s="233"/>
      <c r="AB1730" s="156"/>
      <c r="AC1730" s="155"/>
      <c r="AD1730" s="157"/>
      <c r="AE1730" s="307" t="s">
        <v>12369</v>
      </c>
      <c r="AF1730" s="225" t="s">
        <v>7358</v>
      </c>
      <c r="AG1730" s="103" t="s">
        <v>7390</v>
      </c>
      <c r="AH1730" s="162">
        <v>0.7</v>
      </c>
      <c r="AI1730" s="162"/>
      <c r="AJ1730" s="162"/>
      <c r="AK1730" s="163"/>
      <c r="AL1730" s="105">
        <f>ROUND(ROUND(ROUND(P1723*Y1730,0)*$AD$1451,0)*AH1730,0)</f>
        <v>218</v>
      </c>
      <c r="AM1730" s="66"/>
    </row>
    <row r="1731" spans="1:39" ht="16.75" customHeight="1" x14ac:dyDescent="0.3">
      <c r="A1731" s="99">
        <v>33</v>
      </c>
      <c r="B1731" s="100" t="s">
        <v>6753</v>
      </c>
      <c r="C1731" s="192" t="s">
        <v>15989</v>
      </c>
      <c r="D1731" s="128"/>
      <c r="E1731" s="129"/>
      <c r="F1731" s="129"/>
      <c r="G1731" s="130"/>
      <c r="H1731" s="128"/>
      <c r="I1731" s="129"/>
      <c r="J1731" s="129"/>
      <c r="K1731" s="130"/>
      <c r="L1731" s="2"/>
      <c r="M1731" s="2"/>
      <c r="N1731" s="58"/>
      <c r="O1731" s="81"/>
      <c r="P1731" s="185"/>
      <c r="Q1731" s="2"/>
      <c r="R1731" s="2"/>
      <c r="S1731" s="44"/>
      <c r="T1731" s="284"/>
      <c r="U1731" s="285"/>
      <c r="V1731" s="285"/>
      <c r="W1731" s="285"/>
      <c r="X1731" s="2"/>
      <c r="Y1731" s="145"/>
      <c r="Z1731" s="71"/>
      <c r="AA1731" s="232"/>
      <c r="AB1731" s="72"/>
      <c r="AC1731" s="145"/>
      <c r="AD1731" s="71"/>
      <c r="AE1731" s="308"/>
      <c r="AF1731" s="225" t="s">
        <v>7391</v>
      </c>
      <c r="AG1731" s="103" t="s">
        <v>7390</v>
      </c>
      <c r="AH1731" s="162">
        <v>0.5</v>
      </c>
      <c r="AI1731" s="162"/>
      <c r="AJ1731" s="162"/>
      <c r="AK1731" s="163"/>
      <c r="AL1731" s="105">
        <f>ROUND(ROUND(ROUND(P1723*Y1730,0)*$AD$1451,0)*AH1731,0)</f>
        <v>156</v>
      </c>
      <c r="AM1731" s="66"/>
    </row>
    <row r="1732" spans="1:39" ht="16.75" customHeight="1" x14ac:dyDescent="0.3">
      <c r="A1732" s="11">
        <v>33</v>
      </c>
      <c r="B1732" s="14" t="s">
        <v>6752</v>
      </c>
      <c r="C1732" s="10" t="s">
        <v>15988</v>
      </c>
      <c r="D1732" s="128"/>
      <c r="E1732" s="129"/>
      <c r="F1732" s="129"/>
      <c r="G1732" s="130"/>
      <c r="H1732" s="128"/>
      <c r="I1732" s="129"/>
      <c r="J1732" s="129"/>
      <c r="K1732" s="130"/>
      <c r="L1732" s="2"/>
      <c r="M1732" s="2"/>
      <c r="N1732" s="58"/>
      <c r="O1732" s="81"/>
      <c r="P1732" s="185"/>
      <c r="Q1732" s="2"/>
      <c r="R1732" s="2"/>
      <c r="S1732" s="44"/>
      <c r="T1732" s="45"/>
      <c r="U1732" s="2"/>
      <c r="V1732" s="2"/>
      <c r="W1732" s="2"/>
      <c r="X1732" s="2"/>
      <c r="Y1732" s="145"/>
      <c r="Z1732" s="71"/>
      <c r="AA1732" s="232"/>
      <c r="AB1732" s="72"/>
      <c r="AC1732" s="145"/>
      <c r="AD1732" s="71"/>
      <c r="AE1732" s="36"/>
      <c r="AF1732" s="201"/>
      <c r="AG1732" s="55"/>
      <c r="AH1732" s="141"/>
      <c r="AI1732" s="268" t="s">
        <v>7356</v>
      </c>
      <c r="AJ1732" s="53">
        <v>5</v>
      </c>
      <c r="AK1732" s="181" t="s">
        <v>7357</v>
      </c>
      <c r="AL1732" s="98">
        <f>ROUND(ROUND(P1723*Y1730,0)*$AD$1451-AJ1732,0)</f>
        <v>307</v>
      </c>
      <c r="AM1732" s="66"/>
    </row>
    <row r="1733" spans="1:39" ht="16.75" customHeight="1" x14ac:dyDescent="0.3">
      <c r="A1733" s="99">
        <v>33</v>
      </c>
      <c r="B1733" s="100" t="s">
        <v>6751</v>
      </c>
      <c r="C1733" s="192" t="s">
        <v>15987</v>
      </c>
      <c r="D1733" s="128"/>
      <c r="E1733" s="129"/>
      <c r="F1733" s="129"/>
      <c r="G1733" s="130"/>
      <c r="H1733" s="128"/>
      <c r="I1733" s="129"/>
      <c r="J1733" s="129"/>
      <c r="K1733" s="130"/>
      <c r="L1733" s="2"/>
      <c r="M1733" s="2"/>
      <c r="N1733" s="58"/>
      <c r="O1733" s="81"/>
      <c r="P1733" s="185"/>
      <c r="Q1733" s="2"/>
      <c r="R1733" s="2"/>
      <c r="S1733" s="44"/>
      <c r="T1733" s="45"/>
      <c r="U1733" s="2"/>
      <c r="V1733" s="2"/>
      <c r="W1733" s="2"/>
      <c r="X1733" s="2"/>
      <c r="Y1733" s="145"/>
      <c r="Z1733" s="71"/>
      <c r="AA1733" s="232"/>
      <c r="AB1733" s="72"/>
      <c r="AC1733" s="145"/>
      <c r="AD1733" s="71"/>
      <c r="AE1733" s="307" t="s">
        <v>12369</v>
      </c>
      <c r="AF1733" s="225" t="s">
        <v>7358</v>
      </c>
      <c r="AG1733" s="103" t="s">
        <v>7390</v>
      </c>
      <c r="AH1733" s="162">
        <v>0.7</v>
      </c>
      <c r="AI1733" s="269"/>
      <c r="AJ1733" s="136"/>
      <c r="AK1733" s="75"/>
      <c r="AL1733" s="105">
        <f>ROUND(ROUND(ROUND(P1723*Y1730,0)*$AD$1451,0)*AH1733-AJ1732,0)</f>
        <v>213</v>
      </c>
      <c r="AM1733" s="66"/>
    </row>
    <row r="1734" spans="1:39" ht="16.75" customHeight="1" x14ac:dyDescent="0.3">
      <c r="A1734" s="99">
        <v>33</v>
      </c>
      <c r="B1734" s="100" t="s">
        <v>6750</v>
      </c>
      <c r="C1734" s="192" t="s">
        <v>15986</v>
      </c>
      <c r="D1734" s="128"/>
      <c r="E1734" s="129"/>
      <c r="F1734" s="129"/>
      <c r="G1734" s="130"/>
      <c r="H1734" s="128"/>
      <c r="I1734" s="129"/>
      <c r="J1734" s="129"/>
      <c r="K1734" s="130"/>
      <c r="L1734" s="2"/>
      <c r="M1734" s="2"/>
      <c r="N1734" s="58"/>
      <c r="O1734" s="81"/>
      <c r="P1734" s="242"/>
      <c r="Q1734" s="8"/>
      <c r="R1734" s="8"/>
      <c r="S1734" s="24"/>
      <c r="T1734" s="43"/>
      <c r="U1734" s="8"/>
      <c r="V1734" s="8"/>
      <c r="W1734" s="8"/>
      <c r="X1734" s="8"/>
      <c r="Y1734" s="180"/>
      <c r="Z1734" s="73"/>
      <c r="AA1734" s="232"/>
      <c r="AB1734" s="72"/>
      <c r="AC1734" s="145"/>
      <c r="AD1734" s="71"/>
      <c r="AE1734" s="308"/>
      <c r="AF1734" s="225" t="s">
        <v>7391</v>
      </c>
      <c r="AG1734" s="103" t="s">
        <v>7390</v>
      </c>
      <c r="AH1734" s="162">
        <v>0.5</v>
      </c>
      <c r="AI1734" s="270"/>
      <c r="AJ1734" s="144"/>
      <c r="AK1734" s="150"/>
      <c r="AL1734" s="105">
        <f>ROUND(ROUND(ROUND(P1723*Y1730,0)*$AD$1451,0)*AH1734-AJ1732,0)</f>
        <v>151</v>
      </c>
      <c r="AM1734" s="66"/>
    </row>
    <row r="1735" spans="1:39" ht="16.75" customHeight="1" x14ac:dyDescent="0.3">
      <c r="A1735" s="11">
        <v>33</v>
      </c>
      <c r="B1735" s="14" t="s">
        <v>6749</v>
      </c>
      <c r="C1735" s="10" t="s">
        <v>15985</v>
      </c>
      <c r="D1735" s="45"/>
      <c r="E1735" s="2"/>
      <c r="F1735" s="2"/>
      <c r="G1735" s="44"/>
      <c r="H1735" s="45"/>
      <c r="I1735" s="2"/>
      <c r="J1735" s="2"/>
      <c r="K1735" s="44"/>
      <c r="L1735" s="2"/>
      <c r="M1735" s="2"/>
      <c r="N1735" s="58"/>
      <c r="O1735" s="81"/>
      <c r="P1735" s="167" t="s">
        <v>7425</v>
      </c>
      <c r="Q1735" s="36"/>
      <c r="R1735" s="36"/>
      <c r="S1735" s="50"/>
      <c r="T1735" s="49"/>
      <c r="U1735" s="36"/>
      <c r="V1735" s="36"/>
      <c r="W1735" s="36"/>
      <c r="X1735" s="36"/>
      <c r="Y1735" s="217"/>
      <c r="Z1735" s="50"/>
      <c r="AA1735" s="12"/>
      <c r="AB1735" s="45"/>
      <c r="AC1735" s="2"/>
      <c r="AD1735" s="44"/>
      <c r="AE1735" s="36"/>
      <c r="AF1735" s="53"/>
      <c r="AG1735" s="36"/>
      <c r="AH1735" s="36"/>
      <c r="AI1735" s="36"/>
      <c r="AJ1735" s="36"/>
      <c r="AK1735" s="50"/>
      <c r="AL1735" s="98">
        <f>ROUND(P1741*$AD$1451,0)</f>
        <v>295</v>
      </c>
      <c r="AM1735" s="66"/>
    </row>
    <row r="1736" spans="1:39" ht="16.75" customHeight="1" x14ac:dyDescent="0.3">
      <c r="A1736" s="99">
        <v>33</v>
      </c>
      <c r="B1736" s="100" t="s">
        <v>6748</v>
      </c>
      <c r="C1736" s="192" t="s">
        <v>15984</v>
      </c>
      <c r="D1736" s="45"/>
      <c r="E1736" s="2"/>
      <c r="F1736" s="2"/>
      <c r="G1736" s="44"/>
      <c r="H1736" s="45"/>
      <c r="I1736" s="2"/>
      <c r="J1736" s="2"/>
      <c r="K1736" s="44"/>
      <c r="L1736" s="2"/>
      <c r="M1736" s="2"/>
      <c r="N1736" s="58"/>
      <c r="O1736" s="81"/>
      <c r="P1736" s="185"/>
      <c r="Q1736" s="2"/>
      <c r="R1736" s="2"/>
      <c r="S1736" s="44"/>
      <c r="T1736" s="45"/>
      <c r="U1736" s="2"/>
      <c r="V1736" s="2"/>
      <c r="W1736" s="2"/>
      <c r="X1736" s="2"/>
      <c r="Y1736" s="145"/>
      <c r="Z1736" s="71"/>
      <c r="AA1736" s="232"/>
      <c r="AB1736" s="72"/>
      <c r="AC1736" s="145"/>
      <c r="AD1736" s="71"/>
      <c r="AE1736" s="307" t="s">
        <v>12369</v>
      </c>
      <c r="AF1736" s="225" t="s">
        <v>7358</v>
      </c>
      <c r="AG1736" s="103" t="s">
        <v>7390</v>
      </c>
      <c r="AH1736" s="162">
        <v>0.7</v>
      </c>
      <c r="AI1736" s="162"/>
      <c r="AJ1736" s="162"/>
      <c r="AK1736" s="163"/>
      <c r="AL1736" s="105">
        <f>ROUND(ROUND(P1741*$AD$1451,0)*AH1736,0)</f>
        <v>207</v>
      </c>
      <c r="AM1736" s="66"/>
    </row>
    <row r="1737" spans="1:39" ht="16.75" customHeight="1" x14ac:dyDescent="0.3">
      <c r="A1737" s="99">
        <v>33</v>
      </c>
      <c r="B1737" s="100" t="s">
        <v>6747</v>
      </c>
      <c r="C1737" s="192" t="s">
        <v>15983</v>
      </c>
      <c r="D1737" s="128"/>
      <c r="E1737" s="129"/>
      <c r="F1737" s="129"/>
      <c r="G1737" s="130"/>
      <c r="H1737" s="128"/>
      <c r="I1737" s="129"/>
      <c r="J1737" s="129"/>
      <c r="K1737" s="130"/>
      <c r="L1737" s="2"/>
      <c r="M1737" s="2"/>
      <c r="N1737" s="58"/>
      <c r="O1737" s="81"/>
      <c r="P1737" s="185"/>
      <c r="Q1737" s="2"/>
      <c r="R1737" s="2"/>
      <c r="S1737" s="44"/>
      <c r="T1737" s="45"/>
      <c r="U1737" s="2"/>
      <c r="V1737" s="2"/>
      <c r="W1737" s="2"/>
      <c r="X1737" s="2"/>
      <c r="Y1737" s="145"/>
      <c r="Z1737" s="71"/>
      <c r="AA1737" s="232"/>
      <c r="AB1737" s="72"/>
      <c r="AC1737" s="145"/>
      <c r="AD1737" s="71"/>
      <c r="AE1737" s="308"/>
      <c r="AF1737" s="225" t="s">
        <v>7391</v>
      </c>
      <c r="AG1737" s="103" t="s">
        <v>7390</v>
      </c>
      <c r="AH1737" s="162">
        <v>0.5</v>
      </c>
      <c r="AI1737" s="162"/>
      <c r="AJ1737" s="162"/>
      <c r="AK1737" s="163"/>
      <c r="AL1737" s="105">
        <f>ROUND(ROUND(P1741*$AD$1451,0)*AH1737,0)</f>
        <v>148</v>
      </c>
      <c r="AM1737" s="66"/>
    </row>
    <row r="1738" spans="1:39" ht="16.75" customHeight="1" x14ac:dyDescent="0.3">
      <c r="A1738" s="11">
        <v>33</v>
      </c>
      <c r="B1738" s="14" t="s">
        <v>6746</v>
      </c>
      <c r="C1738" s="10" t="s">
        <v>15982</v>
      </c>
      <c r="D1738" s="128"/>
      <c r="E1738" s="129"/>
      <c r="F1738" s="129"/>
      <c r="G1738" s="130"/>
      <c r="H1738" s="128"/>
      <c r="I1738" s="129"/>
      <c r="J1738" s="129"/>
      <c r="K1738" s="130"/>
      <c r="L1738" s="2"/>
      <c r="M1738" s="2"/>
      <c r="N1738" s="58"/>
      <c r="O1738" s="81"/>
      <c r="P1738" s="185"/>
      <c r="Q1738" s="2"/>
      <c r="R1738" s="2"/>
      <c r="S1738" s="44"/>
      <c r="T1738" s="45"/>
      <c r="U1738" s="2"/>
      <c r="V1738" s="2"/>
      <c r="W1738" s="2"/>
      <c r="X1738" s="2"/>
      <c r="Y1738" s="145"/>
      <c r="Z1738" s="71"/>
      <c r="AA1738" s="232"/>
      <c r="AB1738" s="72"/>
      <c r="AC1738" s="145"/>
      <c r="AD1738" s="71"/>
      <c r="AE1738" s="36"/>
      <c r="AF1738" s="201"/>
      <c r="AG1738" s="55"/>
      <c r="AH1738" s="141"/>
      <c r="AI1738" s="268" t="s">
        <v>7356</v>
      </c>
      <c r="AJ1738" s="53">
        <v>5</v>
      </c>
      <c r="AK1738" s="181" t="s">
        <v>7357</v>
      </c>
      <c r="AL1738" s="98">
        <f>ROUND(P1741*$AD$1451-AJ1738,0)</f>
        <v>290</v>
      </c>
      <c r="AM1738" s="66"/>
    </row>
    <row r="1739" spans="1:39" ht="16.75" customHeight="1" x14ac:dyDescent="0.3">
      <c r="A1739" s="99">
        <v>33</v>
      </c>
      <c r="B1739" s="100" t="s">
        <v>6745</v>
      </c>
      <c r="C1739" s="192" t="s">
        <v>15981</v>
      </c>
      <c r="D1739" s="128"/>
      <c r="E1739" s="129"/>
      <c r="F1739" s="129"/>
      <c r="G1739" s="130"/>
      <c r="H1739" s="128"/>
      <c r="I1739" s="129"/>
      <c r="J1739" s="129"/>
      <c r="K1739" s="130"/>
      <c r="L1739" s="2"/>
      <c r="M1739" s="2"/>
      <c r="N1739" s="58"/>
      <c r="O1739" s="81"/>
      <c r="P1739" s="185"/>
      <c r="Q1739" s="2"/>
      <c r="R1739" s="2"/>
      <c r="S1739" s="44"/>
      <c r="T1739" s="45"/>
      <c r="U1739" s="2"/>
      <c r="V1739" s="2"/>
      <c r="W1739" s="2"/>
      <c r="X1739" s="2"/>
      <c r="Y1739" s="145"/>
      <c r="Z1739" s="71"/>
      <c r="AA1739" s="232"/>
      <c r="AB1739" s="72"/>
      <c r="AC1739" s="145"/>
      <c r="AD1739" s="71"/>
      <c r="AE1739" s="307" t="s">
        <v>12369</v>
      </c>
      <c r="AF1739" s="225" t="s">
        <v>7358</v>
      </c>
      <c r="AG1739" s="103" t="s">
        <v>7390</v>
      </c>
      <c r="AH1739" s="162">
        <v>0.7</v>
      </c>
      <c r="AI1739" s="269"/>
      <c r="AJ1739" s="136"/>
      <c r="AK1739" s="75"/>
      <c r="AL1739" s="105">
        <f>ROUND(ROUND(P1741*$AD$1451,0)*AH1739-AJ1738,0)</f>
        <v>202</v>
      </c>
      <c r="AM1739" s="66"/>
    </row>
    <row r="1740" spans="1:39" ht="16.75" customHeight="1" x14ac:dyDescent="0.3">
      <c r="A1740" s="99">
        <v>33</v>
      </c>
      <c r="B1740" s="100" t="s">
        <v>6744</v>
      </c>
      <c r="C1740" s="192" t="s">
        <v>15980</v>
      </c>
      <c r="D1740" s="128"/>
      <c r="E1740" s="129"/>
      <c r="F1740" s="129"/>
      <c r="G1740" s="130"/>
      <c r="H1740" s="128"/>
      <c r="I1740" s="129"/>
      <c r="J1740" s="129"/>
      <c r="K1740" s="130"/>
      <c r="L1740" s="2"/>
      <c r="M1740" s="2"/>
      <c r="N1740" s="58"/>
      <c r="O1740" s="81"/>
      <c r="P1740" s="185"/>
      <c r="Q1740" s="2"/>
      <c r="R1740" s="2"/>
      <c r="S1740" s="44"/>
      <c r="T1740" s="45"/>
      <c r="U1740" s="2"/>
      <c r="V1740" s="2"/>
      <c r="W1740" s="2"/>
      <c r="X1740" s="2"/>
      <c r="Y1740" s="145"/>
      <c r="Z1740" s="71"/>
      <c r="AA1740" s="232"/>
      <c r="AB1740" s="72"/>
      <c r="AC1740" s="145"/>
      <c r="AD1740" s="71"/>
      <c r="AE1740" s="308"/>
      <c r="AF1740" s="225" t="s">
        <v>7391</v>
      </c>
      <c r="AG1740" s="103" t="s">
        <v>7390</v>
      </c>
      <c r="AH1740" s="162">
        <v>0.5</v>
      </c>
      <c r="AI1740" s="270"/>
      <c r="AJ1740" s="144"/>
      <c r="AK1740" s="150"/>
      <c r="AL1740" s="105">
        <f>ROUND(ROUND(P1741*$AD$1451,0)*AH1740-AJ1738,0)</f>
        <v>143</v>
      </c>
      <c r="AM1740" s="66"/>
    </row>
    <row r="1741" spans="1:39" ht="16.75" customHeight="1" x14ac:dyDescent="0.3">
      <c r="A1741" s="11">
        <v>33</v>
      </c>
      <c r="B1741" s="14" t="s">
        <v>6743</v>
      </c>
      <c r="C1741" s="10" t="s">
        <v>15979</v>
      </c>
      <c r="D1741" s="45"/>
      <c r="E1741" s="2"/>
      <c r="F1741" s="2"/>
      <c r="G1741" s="44"/>
      <c r="H1741" s="45"/>
      <c r="I1741" s="2"/>
      <c r="J1741" s="2"/>
      <c r="K1741" s="44"/>
      <c r="L1741" s="2"/>
      <c r="M1741" s="2"/>
      <c r="N1741" s="58"/>
      <c r="O1741" s="81"/>
      <c r="P1741" s="271">
        <f>'21共同生活援助（日中支援型）'!P1021</f>
        <v>421</v>
      </c>
      <c r="Q1741" s="272"/>
      <c r="R1741" s="2" t="s">
        <v>7388</v>
      </c>
      <c r="S1741" s="44"/>
      <c r="T1741" s="281" t="s">
        <v>7380</v>
      </c>
      <c r="U1741" s="282"/>
      <c r="V1741" s="282"/>
      <c r="W1741" s="282"/>
      <c r="X1741" s="36"/>
      <c r="Y1741" s="217"/>
      <c r="Z1741" s="74"/>
      <c r="AA1741" s="232"/>
      <c r="AB1741" s="72"/>
      <c r="AC1741" s="145"/>
      <c r="AD1741" s="71"/>
      <c r="AE1741" s="36"/>
      <c r="AF1741" s="194"/>
      <c r="AG1741" s="7"/>
      <c r="AH1741" s="7"/>
      <c r="AI1741" s="36"/>
      <c r="AJ1741" s="7"/>
      <c r="AK1741" s="37"/>
      <c r="AL1741" s="98">
        <f>ROUND(ROUND(P1741*Y1742,0)*$AD$1451,0)</f>
        <v>274</v>
      </c>
      <c r="AM1741" s="66"/>
    </row>
    <row r="1742" spans="1:39" ht="16.75" customHeight="1" x14ac:dyDescent="0.3">
      <c r="A1742" s="99">
        <v>33</v>
      </c>
      <c r="B1742" s="100" t="s">
        <v>6742</v>
      </c>
      <c r="C1742" s="192" t="s">
        <v>15978</v>
      </c>
      <c r="D1742" s="45"/>
      <c r="E1742" s="2"/>
      <c r="F1742" s="2"/>
      <c r="G1742" s="44"/>
      <c r="H1742" s="45"/>
      <c r="I1742" s="2"/>
      <c r="J1742" s="2"/>
      <c r="K1742" s="44"/>
      <c r="L1742" s="2"/>
      <c r="M1742" s="2"/>
      <c r="N1742" s="58"/>
      <c r="O1742" s="81"/>
      <c r="P1742" s="72"/>
      <c r="Q1742" s="145"/>
      <c r="R1742" s="2"/>
      <c r="S1742" s="44"/>
      <c r="T1742" s="284"/>
      <c r="U1742" s="285"/>
      <c r="V1742" s="285"/>
      <c r="W1742" s="285"/>
      <c r="X1742" s="136" t="s">
        <v>7404</v>
      </c>
      <c r="Y1742" s="273">
        <v>0.93</v>
      </c>
      <c r="Z1742" s="274"/>
      <c r="AA1742" s="233"/>
      <c r="AB1742" s="156"/>
      <c r="AC1742" s="155"/>
      <c r="AD1742" s="157"/>
      <c r="AE1742" s="307" t="s">
        <v>12369</v>
      </c>
      <c r="AF1742" s="225" t="s">
        <v>7358</v>
      </c>
      <c r="AG1742" s="103" t="s">
        <v>7390</v>
      </c>
      <c r="AH1742" s="162">
        <v>0.7</v>
      </c>
      <c r="AI1742" s="162"/>
      <c r="AJ1742" s="162"/>
      <c r="AK1742" s="163"/>
      <c r="AL1742" s="105">
        <f>ROUND(ROUND(ROUND(P1741*Y1742,0)*$AD$1451,0)*AH1742,0)</f>
        <v>192</v>
      </c>
      <c r="AM1742" s="66"/>
    </row>
    <row r="1743" spans="1:39" ht="16.75" customHeight="1" x14ac:dyDescent="0.3">
      <c r="A1743" s="99">
        <v>33</v>
      </c>
      <c r="B1743" s="100" t="s">
        <v>6741</v>
      </c>
      <c r="C1743" s="192" t="s">
        <v>15977</v>
      </c>
      <c r="D1743" s="128"/>
      <c r="E1743" s="129"/>
      <c r="F1743" s="129"/>
      <c r="G1743" s="130"/>
      <c r="H1743" s="128"/>
      <c r="I1743" s="129"/>
      <c r="J1743" s="129"/>
      <c r="K1743" s="130"/>
      <c r="L1743" s="2"/>
      <c r="M1743" s="2"/>
      <c r="N1743" s="58"/>
      <c r="O1743" s="81"/>
      <c r="P1743" s="185"/>
      <c r="Q1743" s="2"/>
      <c r="R1743" s="2"/>
      <c r="S1743" s="44"/>
      <c r="T1743" s="284"/>
      <c r="U1743" s="285"/>
      <c r="V1743" s="285"/>
      <c r="W1743" s="285"/>
      <c r="X1743" s="2"/>
      <c r="Y1743" s="145"/>
      <c r="Z1743" s="71"/>
      <c r="AA1743" s="232"/>
      <c r="AB1743" s="72"/>
      <c r="AC1743" s="145"/>
      <c r="AD1743" s="71"/>
      <c r="AE1743" s="308"/>
      <c r="AF1743" s="225" t="s">
        <v>7391</v>
      </c>
      <c r="AG1743" s="103" t="s">
        <v>7390</v>
      </c>
      <c r="AH1743" s="162">
        <v>0.5</v>
      </c>
      <c r="AI1743" s="162"/>
      <c r="AJ1743" s="162"/>
      <c r="AK1743" s="163"/>
      <c r="AL1743" s="105">
        <f>ROUND(ROUND(ROUND(P1741*Y1742,0)*$AD$1451,0)*AH1743,0)</f>
        <v>137</v>
      </c>
      <c r="AM1743" s="66"/>
    </row>
    <row r="1744" spans="1:39" ht="16.75" customHeight="1" x14ac:dyDescent="0.3">
      <c r="A1744" s="11">
        <v>33</v>
      </c>
      <c r="B1744" s="14" t="s">
        <v>6740</v>
      </c>
      <c r="C1744" s="10" t="s">
        <v>15976</v>
      </c>
      <c r="D1744" s="128"/>
      <c r="E1744" s="129"/>
      <c r="F1744" s="129"/>
      <c r="G1744" s="130"/>
      <c r="H1744" s="128"/>
      <c r="I1744" s="129"/>
      <c r="J1744" s="129"/>
      <c r="K1744" s="130"/>
      <c r="L1744" s="2"/>
      <c r="M1744" s="2"/>
      <c r="N1744" s="58"/>
      <c r="O1744" s="81"/>
      <c r="P1744" s="185"/>
      <c r="Q1744" s="2"/>
      <c r="R1744" s="2"/>
      <c r="S1744" s="44"/>
      <c r="T1744" s="45"/>
      <c r="U1744" s="2"/>
      <c r="V1744" s="2"/>
      <c r="W1744" s="2"/>
      <c r="X1744" s="2"/>
      <c r="Y1744" s="145"/>
      <c r="Z1744" s="71"/>
      <c r="AA1744" s="232"/>
      <c r="AB1744" s="72"/>
      <c r="AC1744" s="145"/>
      <c r="AD1744" s="71"/>
      <c r="AE1744" s="36"/>
      <c r="AF1744" s="201"/>
      <c r="AG1744" s="55"/>
      <c r="AH1744" s="141"/>
      <c r="AI1744" s="268" t="s">
        <v>7356</v>
      </c>
      <c r="AJ1744" s="53">
        <v>5</v>
      </c>
      <c r="AK1744" s="181" t="s">
        <v>7357</v>
      </c>
      <c r="AL1744" s="98">
        <f>ROUND(ROUND(P1741*Y1742,0)*$AD$1451-AJ1744,0)</f>
        <v>269</v>
      </c>
      <c r="AM1744" s="66"/>
    </row>
    <row r="1745" spans="1:39" ht="16.75" customHeight="1" x14ac:dyDescent="0.3">
      <c r="A1745" s="99">
        <v>33</v>
      </c>
      <c r="B1745" s="100" t="s">
        <v>6739</v>
      </c>
      <c r="C1745" s="192" t="s">
        <v>15975</v>
      </c>
      <c r="D1745" s="128"/>
      <c r="E1745" s="129"/>
      <c r="F1745" s="129"/>
      <c r="G1745" s="130"/>
      <c r="H1745" s="128"/>
      <c r="I1745" s="129"/>
      <c r="J1745" s="129"/>
      <c r="K1745" s="130"/>
      <c r="L1745" s="2"/>
      <c r="M1745" s="2"/>
      <c r="N1745" s="58"/>
      <c r="O1745" s="81"/>
      <c r="P1745" s="185"/>
      <c r="Q1745" s="2"/>
      <c r="R1745" s="2"/>
      <c r="S1745" s="44"/>
      <c r="T1745" s="45"/>
      <c r="U1745" s="2"/>
      <c r="V1745" s="2"/>
      <c r="W1745" s="2"/>
      <c r="X1745" s="2"/>
      <c r="Y1745" s="145"/>
      <c r="Z1745" s="71"/>
      <c r="AA1745" s="232"/>
      <c r="AB1745" s="72"/>
      <c r="AC1745" s="145"/>
      <c r="AD1745" s="71"/>
      <c r="AE1745" s="307" t="s">
        <v>12369</v>
      </c>
      <c r="AF1745" s="225" t="s">
        <v>7358</v>
      </c>
      <c r="AG1745" s="103" t="s">
        <v>7390</v>
      </c>
      <c r="AH1745" s="162">
        <v>0.7</v>
      </c>
      <c r="AI1745" s="269"/>
      <c r="AJ1745" s="136"/>
      <c r="AK1745" s="75"/>
      <c r="AL1745" s="105">
        <f>ROUND(ROUND(ROUND(P1741*Y1742,0)*$AD$1451,0)*AH1745-AJ1744,0)</f>
        <v>187</v>
      </c>
      <c r="AM1745" s="66"/>
    </row>
    <row r="1746" spans="1:39" ht="16.75" customHeight="1" x14ac:dyDescent="0.3">
      <c r="A1746" s="99">
        <v>33</v>
      </c>
      <c r="B1746" s="100" t="s">
        <v>6738</v>
      </c>
      <c r="C1746" s="192" t="s">
        <v>15974</v>
      </c>
      <c r="D1746" s="128"/>
      <c r="E1746" s="129"/>
      <c r="F1746" s="129"/>
      <c r="G1746" s="130"/>
      <c r="H1746" s="128"/>
      <c r="I1746" s="129"/>
      <c r="J1746" s="129"/>
      <c r="K1746" s="130"/>
      <c r="L1746" s="2"/>
      <c r="M1746" s="2"/>
      <c r="N1746" s="58"/>
      <c r="O1746" s="81"/>
      <c r="P1746" s="185"/>
      <c r="Q1746" s="2"/>
      <c r="R1746" s="2"/>
      <c r="S1746" s="44"/>
      <c r="T1746" s="43"/>
      <c r="U1746" s="8"/>
      <c r="V1746" s="8"/>
      <c r="W1746" s="8"/>
      <c r="X1746" s="8"/>
      <c r="Y1746" s="180"/>
      <c r="Z1746" s="73"/>
      <c r="AA1746" s="232"/>
      <c r="AB1746" s="72"/>
      <c r="AC1746" s="145"/>
      <c r="AD1746" s="71"/>
      <c r="AE1746" s="308"/>
      <c r="AF1746" s="225" t="s">
        <v>7391</v>
      </c>
      <c r="AG1746" s="103" t="s">
        <v>7390</v>
      </c>
      <c r="AH1746" s="162">
        <v>0.5</v>
      </c>
      <c r="AI1746" s="270"/>
      <c r="AJ1746" s="144"/>
      <c r="AK1746" s="150"/>
      <c r="AL1746" s="105">
        <f>ROUND(ROUND(ROUND(P1741*Y1742,0)*$AD$1451,0)*AH1746-AJ1744,0)</f>
        <v>132</v>
      </c>
      <c r="AM1746" s="66"/>
    </row>
    <row r="1747" spans="1:39" ht="16.75" customHeight="1" x14ac:dyDescent="0.3">
      <c r="A1747" s="11">
        <v>33</v>
      </c>
      <c r="B1747" s="14" t="s">
        <v>6737</v>
      </c>
      <c r="C1747" s="10" t="s">
        <v>15973</v>
      </c>
      <c r="D1747" s="45"/>
      <c r="E1747" s="2"/>
      <c r="F1747" s="2"/>
      <c r="G1747" s="44"/>
      <c r="H1747" s="45"/>
      <c r="I1747" s="2"/>
      <c r="J1747" s="2"/>
      <c r="K1747" s="44"/>
      <c r="L1747" s="2"/>
      <c r="M1747" s="2"/>
      <c r="N1747" s="58"/>
      <c r="O1747" s="81"/>
      <c r="P1747" s="185"/>
      <c r="Q1747" s="2"/>
      <c r="R1747" s="2"/>
      <c r="S1747" s="44"/>
      <c r="T1747" s="281" t="s">
        <v>13491</v>
      </c>
      <c r="U1747" s="282"/>
      <c r="V1747" s="282"/>
      <c r="W1747" s="282"/>
      <c r="X1747" s="2"/>
      <c r="Y1747" s="145"/>
      <c r="Z1747" s="71"/>
      <c r="AA1747" s="232"/>
      <c r="AB1747" s="72"/>
      <c r="AC1747" s="145"/>
      <c r="AD1747" s="71"/>
      <c r="AE1747" s="36"/>
      <c r="AF1747" s="194"/>
      <c r="AG1747" s="7"/>
      <c r="AH1747" s="7"/>
      <c r="AI1747" s="36"/>
      <c r="AJ1747" s="7"/>
      <c r="AK1747" s="37"/>
      <c r="AL1747" s="98">
        <f>ROUND(ROUND(P1741*Y1748,0)*$AD$1451,0)</f>
        <v>280</v>
      </c>
      <c r="AM1747" s="66"/>
    </row>
    <row r="1748" spans="1:39" ht="16.75" customHeight="1" x14ac:dyDescent="0.3">
      <c r="A1748" s="99">
        <v>33</v>
      </c>
      <c r="B1748" s="100" t="s">
        <v>6736</v>
      </c>
      <c r="C1748" s="192" t="s">
        <v>15972</v>
      </c>
      <c r="D1748" s="45"/>
      <c r="E1748" s="2"/>
      <c r="F1748" s="2"/>
      <c r="G1748" s="44"/>
      <c r="H1748" s="45"/>
      <c r="I1748" s="2"/>
      <c r="J1748" s="2"/>
      <c r="K1748" s="44"/>
      <c r="L1748" s="2"/>
      <c r="M1748" s="2"/>
      <c r="N1748" s="58"/>
      <c r="O1748" s="81"/>
      <c r="P1748" s="185"/>
      <c r="Q1748" s="2"/>
      <c r="R1748" s="2"/>
      <c r="S1748" s="44"/>
      <c r="T1748" s="284" t="s">
        <v>7405</v>
      </c>
      <c r="U1748" s="285"/>
      <c r="V1748" s="285"/>
      <c r="W1748" s="285"/>
      <c r="X1748" s="136" t="s">
        <v>7404</v>
      </c>
      <c r="Y1748" s="273">
        <v>0.95</v>
      </c>
      <c r="Z1748" s="274"/>
      <c r="AA1748" s="233"/>
      <c r="AB1748" s="156"/>
      <c r="AC1748" s="155"/>
      <c r="AD1748" s="157"/>
      <c r="AE1748" s="307" t="s">
        <v>12369</v>
      </c>
      <c r="AF1748" s="225" t="s">
        <v>7358</v>
      </c>
      <c r="AG1748" s="103" t="s">
        <v>7390</v>
      </c>
      <c r="AH1748" s="162">
        <v>0.7</v>
      </c>
      <c r="AI1748" s="162"/>
      <c r="AJ1748" s="162"/>
      <c r="AK1748" s="163"/>
      <c r="AL1748" s="105">
        <f>ROUND(ROUND(ROUND(P1741*Y1748,0)*$AD$1451,0)*AH1748,0)</f>
        <v>196</v>
      </c>
      <c r="AM1748" s="66"/>
    </row>
    <row r="1749" spans="1:39" ht="16.75" customHeight="1" x14ac:dyDescent="0.3">
      <c r="A1749" s="99">
        <v>33</v>
      </c>
      <c r="B1749" s="100" t="s">
        <v>6735</v>
      </c>
      <c r="C1749" s="192" t="s">
        <v>15971</v>
      </c>
      <c r="D1749" s="128"/>
      <c r="E1749" s="129"/>
      <c r="F1749" s="129"/>
      <c r="G1749" s="130"/>
      <c r="H1749" s="128"/>
      <c r="I1749" s="129"/>
      <c r="J1749" s="129"/>
      <c r="K1749" s="130"/>
      <c r="L1749" s="2"/>
      <c r="M1749" s="2"/>
      <c r="N1749" s="58"/>
      <c r="O1749" s="81"/>
      <c r="P1749" s="185"/>
      <c r="Q1749" s="2"/>
      <c r="R1749" s="2"/>
      <c r="S1749" s="44"/>
      <c r="T1749" s="284"/>
      <c r="U1749" s="285"/>
      <c r="V1749" s="285"/>
      <c r="W1749" s="285"/>
      <c r="X1749" s="2"/>
      <c r="Y1749" s="145"/>
      <c r="Z1749" s="71"/>
      <c r="AA1749" s="232"/>
      <c r="AB1749" s="72"/>
      <c r="AC1749" s="145"/>
      <c r="AD1749" s="71"/>
      <c r="AE1749" s="308"/>
      <c r="AF1749" s="225" t="s">
        <v>7391</v>
      </c>
      <c r="AG1749" s="103" t="s">
        <v>7390</v>
      </c>
      <c r="AH1749" s="162">
        <v>0.5</v>
      </c>
      <c r="AI1749" s="162"/>
      <c r="AJ1749" s="162"/>
      <c r="AK1749" s="163"/>
      <c r="AL1749" s="105">
        <f>ROUND(ROUND(ROUND(P1741*Y1748,0)*$AD$1451,0)*AH1749,0)</f>
        <v>140</v>
      </c>
      <c r="AM1749" s="66"/>
    </row>
    <row r="1750" spans="1:39" ht="16.75" customHeight="1" x14ac:dyDescent="0.3">
      <c r="A1750" s="11">
        <v>33</v>
      </c>
      <c r="B1750" s="14" t="s">
        <v>6734</v>
      </c>
      <c r="C1750" s="10" t="s">
        <v>15970</v>
      </c>
      <c r="D1750" s="128"/>
      <c r="E1750" s="129"/>
      <c r="F1750" s="129"/>
      <c r="G1750" s="130"/>
      <c r="H1750" s="128"/>
      <c r="I1750" s="129"/>
      <c r="J1750" s="129"/>
      <c r="K1750" s="130"/>
      <c r="L1750" s="2"/>
      <c r="M1750" s="2"/>
      <c r="N1750" s="58"/>
      <c r="O1750" s="81"/>
      <c r="P1750" s="185"/>
      <c r="Q1750" s="2"/>
      <c r="R1750" s="2"/>
      <c r="S1750" s="44"/>
      <c r="T1750" s="45"/>
      <c r="U1750" s="2"/>
      <c r="V1750" s="2"/>
      <c r="W1750" s="2"/>
      <c r="X1750" s="2"/>
      <c r="Y1750" s="145"/>
      <c r="Z1750" s="71"/>
      <c r="AA1750" s="232"/>
      <c r="AB1750" s="72"/>
      <c r="AC1750" s="145"/>
      <c r="AD1750" s="71"/>
      <c r="AE1750" s="36"/>
      <c r="AF1750" s="201"/>
      <c r="AG1750" s="55"/>
      <c r="AH1750" s="141"/>
      <c r="AI1750" s="268" t="s">
        <v>7356</v>
      </c>
      <c r="AJ1750" s="53">
        <v>5</v>
      </c>
      <c r="AK1750" s="181" t="s">
        <v>7357</v>
      </c>
      <c r="AL1750" s="98">
        <f>ROUND(ROUND(P1741*Y1748,0)*$AD$1451-AJ1750,0)</f>
        <v>275</v>
      </c>
      <c r="AM1750" s="66"/>
    </row>
    <row r="1751" spans="1:39" ht="16.75" customHeight="1" x14ac:dyDescent="0.3">
      <c r="A1751" s="99">
        <v>33</v>
      </c>
      <c r="B1751" s="100" t="s">
        <v>6733</v>
      </c>
      <c r="C1751" s="192" t="s">
        <v>15969</v>
      </c>
      <c r="D1751" s="128"/>
      <c r="E1751" s="129"/>
      <c r="F1751" s="129"/>
      <c r="G1751" s="130"/>
      <c r="H1751" s="128"/>
      <c r="I1751" s="129"/>
      <c r="J1751" s="129"/>
      <c r="K1751" s="130"/>
      <c r="L1751" s="2"/>
      <c r="M1751" s="2"/>
      <c r="N1751" s="58"/>
      <c r="O1751" s="81"/>
      <c r="P1751" s="185"/>
      <c r="Q1751" s="2"/>
      <c r="R1751" s="2"/>
      <c r="S1751" s="44"/>
      <c r="T1751" s="45"/>
      <c r="U1751" s="2"/>
      <c r="V1751" s="2"/>
      <c r="W1751" s="2"/>
      <c r="X1751" s="2"/>
      <c r="Y1751" s="145"/>
      <c r="Z1751" s="71"/>
      <c r="AA1751" s="232"/>
      <c r="AB1751" s="72"/>
      <c r="AC1751" s="145"/>
      <c r="AD1751" s="71"/>
      <c r="AE1751" s="307" t="s">
        <v>12369</v>
      </c>
      <c r="AF1751" s="225" t="s">
        <v>7358</v>
      </c>
      <c r="AG1751" s="103" t="s">
        <v>7390</v>
      </c>
      <c r="AH1751" s="162">
        <v>0.7</v>
      </c>
      <c r="AI1751" s="269"/>
      <c r="AJ1751" s="136"/>
      <c r="AK1751" s="75"/>
      <c r="AL1751" s="105">
        <f>ROUND(ROUND(ROUND(P1741*Y1748,0)*$AD$1451,0)*AH1751-AJ1750,0)</f>
        <v>191</v>
      </c>
      <c r="AM1751" s="66"/>
    </row>
    <row r="1752" spans="1:39" ht="16.75" customHeight="1" x14ac:dyDescent="0.3">
      <c r="A1752" s="99">
        <v>33</v>
      </c>
      <c r="B1752" s="100" t="s">
        <v>6732</v>
      </c>
      <c r="C1752" s="192" t="s">
        <v>15968</v>
      </c>
      <c r="D1752" s="128"/>
      <c r="E1752" s="129"/>
      <c r="F1752" s="129"/>
      <c r="G1752" s="130"/>
      <c r="H1752" s="128"/>
      <c r="I1752" s="129"/>
      <c r="J1752" s="129"/>
      <c r="K1752" s="130"/>
      <c r="L1752" s="2"/>
      <c r="M1752" s="2"/>
      <c r="N1752" s="58"/>
      <c r="O1752" s="81"/>
      <c r="P1752" s="185"/>
      <c r="Q1752" s="2"/>
      <c r="R1752" s="2"/>
      <c r="S1752" s="44"/>
      <c r="T1752" s="43"/>
      <c r="U1752" s="8"/>
      <c r="V1752" s="8"/>
      <c r="W1752" s="8"/>
      <c r="X1752" s="8"/>
      <c r="Y1752" s="180"/>
      <c r="Z1752" s="73"/>
      <c r="AA1752" s="232"/>
      <c r="AB1752" s="72"/>
      <c r="AC1752" s="145"/>
      <c r="AD1752" s="71"/>
      <c r="AE1752" s="308"/>
      <c r="AF1752" s="225" t="s">
        <v>7391</v>
      </c>
      <c r="AG1752" s="103" t="s">
        <v>7390</v>
      </c>
      <c r="AH1752" s="162">
        <v>0.5</v>
      </c>
      <c r="AI1752" s="270"/>
      <c r="AJ1752" s="144"/>
      <c r="AK1752" s="150"/>
      <c r="AL1752" s="105">
        <f>ROUND(ROUND(ROUND(P1741*Y1748,0)*$AD$1451,0)*AH1752-AJ1750,0)</f>
        <v>135</v>
      </c>
      <c r="AM1752" s="66"/>
    </row>
    <row r="1753" spans="1:39" ht="16.75" customHeight="1" x14ac:dyDescent="0.3">
      <c r="A1753" s="11">
        <v>33</v>
      </c>
      <c r="B1753" s="14" t="s">
        <v>6731</v>
      </c>
      <c r="C1753" s="10" t="s">
        <v>15967</v>
      </c>
      <c r="D1753" s="45"/>
      <c r="E1753" s="2"/>
      <c r="F1753" s="2"/>
      <c r="G1753" s="44"/>
      <c r="H1753" s="45"/>
      <c r="I1753" s="2"/>
      <c r="J1753" s="2"/>
      <c r="K1753" s="44"/>
      <c r="L1753" s="2"/>
      <c r="M1753" s="2"/>
      <c r="N1753" s="58"/>
      <c r="O1753" s="81"/>
      <c r="P1753" s="167" t="s">
        <v>7398</v>
      </c>
      <c r="Q1753" s="36"/>
      <c r="R1753" s="36"/>
      <c r="S1753" s="50"/>
      <c r="T1753" s="49"/>
      <c r="U1753" s="36"/>
      <c r="V1753" s="36"/>
      <c r="W1753" s="36"/>
      <c r="X1753" s="36"/>
      <c r="Y1753" s="217"/>
      <c r="Z1753" s="50"/>
      <c r="AA1753" s="12"/>
      <c r="AB1753" s="45"/>
      <c r="AC1753" s="2"/>
      <c r="AD1753" s="44"/>
      <c r="AE1753" s="36"/>
      <c r="AF1753" s="53"/>
      <c r="AG1753" s="36"/>
      <c r="AH1753" s="36"/>
      <c r="AI1753" s="36"/>
      <c r="AJ1753" s="36"/>
      <c r="AK1753" s="50"/>
      <c r="AL1753" s="98">
        <f>ROUND(P1759*$AD$1451,0)</f>
        <v>272</v>
      </c>
      <c r="AM1753" s="16"/>
    </row>
    <row r="1754" spans="1:39" ht="16.75" customHeight="1" x14ac:dyDescent="0.3">
      <c r="A1754" s="99">
        <v>33</v>
      </c>
      <c r="B1754" s="100" t="s">
        <v>6730</v>
      </c>
      <c r="C1754" s="192" t="s">
        <v>15966</v>
      </c>
      <c r="D1754" s="45"/>
      <c r="E1754" s="2"/>
      <c r="F1754" s="2"/>
      <c r="G1754" s="44"/>
      <c r="H1754" s="45"/>
      <c r="I1754" s="2"/>
      <c r="J1754" s="2"/>
      <c r="K1754" s="44"/>
      <c r="L1754" s="2"/>
      <c r="M1754" s="2"/>
      <c r="N1754" s="58"/>
      <c r="O1754" s="81"/>
      <c r="P1754" s="185"/>
      <c r="Q1754" s="2"/>
      <c r="R1754" s="2"/>
      <c r="S1754" s="44"/>
      <c r="T1754" s="45"/>
      <c r="U1754" s="2"/>
      <c r="V1754" s="2"/>
      <c r="W1754" s="2"/>
      <c r="X1754" s="2"/>
      <c r="Y1754" s="145"/>
      <c r="Z1754" s="71"/>
      <c r="AA1754" s="232"/>
      <c r="AB1754" s="72"/>
      <c r="AC1754" s="145"/>
      <c r="AD1754" s="71"/>
      <c r="AE1754" s="307" t="s">
        <v>12369</v>
      </c>
      <c r="AF1754" s="225" t="s">
        <v>7358</v>
      </c>
      <c r="AG1754" s="103" t="s">
        <v>7390</v>
      </c>
      <c r="AH1754" s="162">
        <v>0.7</v>
      </c>
      <c r="AI1754" s="162"/>
      <c r="AJ1754" s="162"/>
      <c r="AK1754" s="163"/>
      <c r="AL1754" s="105">
        <f>ROUND(ROUND(P1759*$AD$1451,0)*AH1754,0)</f>
        <v>190</v>
      </c>
      <c r="AM1754" s="16"/>
    </row>
    <row r="1755" spans="1:39" ht="16.75" customHeight="1" x14ac:dyDescent="0.3">
      <c r="A1755" s="99">
        <v>33</v>
      </c>
      <c r="B1755" s="100" t="s">
        <v>6729</v>
      </c>
      <c r="C1755" s="192" t="s">
        <v>15965</v>
      </c>
      <c r="D1755" s="128"/>
      <c r="E1755" s="129"/>
      <c r="F1755" s="129"/>
      <c r="G1755" s="130"/>
      <c r="H1755" s="128"/>
      <c r="I1755" s="129"/>
      <c r="J1755" s="129"/>
      <c r="K1755" s="130"/>
      <c r="L1755" s="2"/>
      <c r="M1755" s="2"/>
      <c r="N1755" s="58"/>
      <c r="O1755" s="81"/>
      <c r="P1755" s="185"/>
      <c r="Q1755" s="2"/>
      <c r="R1755" s="2"/>
      <c r="S1755" s="44"/>
      <c r="T1755" s="45"/>
      <c r="U1755" s="2"/>
      <c r="V1755" s="2"/>
      <c r="W1755" s="2"/>
      <c r="X1755" s="2"/>
      <c r="Y1755" s="145"/>
      <c r="Z1755" s="71"/>
      <c r="AA1755" s="232"/>
      <c r="AB1755" s="72"/>
      <c r="AC1755" s="145"/>
      <c r="AD1755" s="71"/>
      <c r="AE1755" s="308"/>
      <c r="AF1755" s="225" t="s">
        <v>7391</v>
      </c>
      <c r="AG1755" s="103" t="s">
        <v>7390</v>
      </c>
      <c r="AH1755" s="162">
        <v>0.5</v>
      </c>
      <c r="AI1755" s="162"/>
      <c r="AJ1755" s="162"/>
      <c r="AK1755" s="163"/>
      <c r="AL1755" s="105">
        <f>ROUND(ROUND(P1759*$AD$1451,0)*AH1755,0)</f>
        <v>136</v>
      </c>
      <c r="AM1755" s="66"/>
    </row>
    <row r="1756" spans="1:39" ht="16.75" customHeight="1" x14ac:dyDescent="0.3">
      <c r="A1756" s="11">
        <v>33</v>
      </c>
      <c r="B1756" s="14" t="s">
        <v>6728</v>
      </c>
      <c r="C1756" s="10" t="s">
        <v>15964</v>
      </c>
      <c r="D1756" s="128"/>
      <c r="E1756" s="129"/>
      <c r="F1756" s="129"/>
      <c r="G1756" s="130"/>
      <c r="H1756" s="128"/>
      <c r="I1756" s="129"/>
      <c r="J1756" s="129"/>
      <c r="K1756" s="130"/>
      <c r="L1756" s="2"/>
      <c r="M1756" s="2"/>
      <c r="N1756" s="58"/>
      <c r="O1756" s="81"/>
      <c r="P1756" s="185"/>
      <c r="Q1756" s="2"/>
      <c r="R1756" s="2"/>
      <c r="S1756" s="44"/>
      <c r="T1756" s="45"/>
      <c r="U1756" s="2"/>
      <c r="V1756" s="2"/>
      <c r="W1756" s="2"/>
      <c r="X1756" s="2"/>
      <c r="Y1756" s="145"/>
      <c r="Z1756" s="71"/>
      <c r="AA1756" s="232"/>
      <c r="AB1756" s="72"/>
      <c r="AC1756" s="145"/>
      <c r="AD1756" s="71"/>
      <c r="AE1756" s="36"/>
      <c r="AF1756" s="201"/>
      <c r="AG1756" s="55"/>
      <c r="AH1756" s="141"/>
      <c r="AI1756" s="268" t="s">
        <v>7356</v>
      </c>
      <c r="AJ1756" s="53">
        <v>5</v>
      </c>
      <c r="AK1756" s="181" t="s">
        <v>7357</v>
      </c>
      <c r="AL1756" s="98">
        <f>ROUND(P1759*$AD$1451-AJ1756,0)</f>
        <v>267</v>
      </c>
      <c r="AM1756" s="66"/>
    </row>
    <row r="1757" spans="1:39" ht="16.75" customHeight="1" x14ac:dyDescent="0.3">
      <c r="A1757" s="99">
        <v>33</v>
      </c>
      <c r="B1757" s="100" t="s">
        <v>6727</v>
      </c>
      <c r="C1757" s="192" t="s">
        <v>15963</v>
      </c>
      <c r="D1757" s="128"/>
      <c r="E1757" s="129"/>
      <c r="F1757" s="129"/>
      <c r="G1757" s="130"/>
      <c r="H1757" s="128"/>
      <c r="I1757" s="129"/>
      <c r="J1757" s="129"/>
      <c r="K1757" s="130"/>
      <c r="L1757" s="2"/>
      <c r="M1757" s="2"/>
      <c r="N1757" s="58"/>
      <c r="O1757" s="81"/>
      <c r="P1757" s="185"/>
      <c r="Q1757" s="2"/>
      <c r="R1757" s="2"/>
      <c r="S1757" s="44"/>
      <c r="T1757" s="45"/>
      <c r="U1757" s="2"/>
      <c r="V1757" s="2"/>
      <c r="W1757" s="2"/>
      <c r="X1757" s="2"/>
      <c r="Y1757" s="145"/>
      <c r="Z1757" s="71"/>
      <c r="AA1757" s="232"/>
      <c r="AB1757" s="72"/>
      <c r="AC1757" s="145"/>
      <c r="AD1757" s="71"/>
      <c r="AE1757" s="307" t="s">
        <v>12369</v>
      </c>
      <c r="AF1757" s="225" t="s">
        <v>7358</v>
      </c>
      <c r="AG1757" s="103" t="s">
        <v>7390</v>
      </c>
      <c r="AH1757" s="162">
        <v>0.7</v>
      </c>
      <c r="AI1757" s="269"/>
      <c r="AJ1757" s="136"/>
      <c r="AK1757" s="75"/>
      <c r="AL1757" s="105">
        <f>ROUND(ROUND(P1759*$AD$1451,0)*AH1757-AJ1756,0)</f>
        <v>185</v>
      </c>
      <c r="AM1757" s="66"/>
    </row>
    <row r="1758" spans="1:39" ht="16.75" customHeight="1" x14ac:dyDescent="0.3">
      <c r="A1758" s="99">
        <v>33</v>
      </c>
      <c r="B1758" s="100" t="s">
        <v>6726</v>
      </c>
      <c r="C1758" s="192" t="s">
        <v>15962</v>
      </c>
      <c r="D1758" s="128"/>
      <c r="E1758" s="129"/>
      <c r="F1758" s="129"/>
      <c r="G1758" s="130"/>
      <c r="H1758" s="128"/>
      <c r="I1758" s="129"/>
      <c r="J1758" s="129"/>
      <c r="K1758" s="130"/>
      <c r="L1758" s="2"/>
      <c r="M1758" s="2"/>
      <c r="N1758" s="58"/>
      <c r="O1758" s="81"/>
      <c r="P1758" s="185"/>
      <c r="Q1758" s="2"/>
      <c r="R1758" s="2"/>
      <c r="S1758" s="44"/>
      <c r="T1758" s="45"/>
      <c r="U1758" s="2"/>
      <c r="V1758" s="2"/>
      <c r="W1758" s="2"/>
      <c r="X1758" s="2"/>
      <c r="Y1758" s="145"/>
      <c r="Z1758" s="71"/>
      <c r="AA1758" s="232"/>
      <c r="AB1758" s="72"/>
      <c r="AC1758" s="145"/>
      <c r="AD1758" s="71"/>
      <c r="AE1758" s="308"/>
      <c r="AF1758" s="225" t="s">
        <v>7391</v>
      </c>
      <c r="AG1758" s="103" t="s">
        <v>7390</v>
      </c>
      <c r="AH1758" s="162">
        <v>0.5</v>
      </c>
      <c r="AI1758" s="270"/>
      <c r="AJ1758" s="144"/>
      <c r="AK1758" s="150"/>
      <c r="AL1758" s="105">
        <f>ROUND(ROUND(P1759*$AD$1451,0)*AH1758-AJ1756,0)</f>
        <v>131</v>
      </c>
      <c r="AM1758" s="66"/>
    </row>
    <row r="1759" spans="1:39" ht="16.75" customHeight="1" x14ac:dyDescent="0.3">
      <c r="A1759" s="11">
        <v>33</v>
      </c>
      <c r="B1759" s="14" t="s">
        <v>6725</v>
      </c>
      <c r="C1759" s="10" t="s">
        <v>15961</v>
      </c>
      <c r="D1759" s="45"/>
      <c r="E1759" s="2"/>
      <c r="F1759" s="2"/>
      <c r="G1759" s="44"/>
      <c r="H1759" s="45"/>
      <c r="I1759" s="2"/>
      <c r="J1759" s="2"/>
      <c r="K1759" s="44"/>
      <c r="L1759" s="2"/>
      <c r="M1759" s="2"/>
      <c r="N1759" s="58"/>
      <c r="O1759" s="81"/>
      <c r="P1759" s="271">
        <f>'21共同生活援助（日中支援型）'!P1039</f>
        <v>388</v>
      </c>
      <c r="Q1759" s="272"/>
      <c r="R1759" s="2" t="s">
        <v>7388</v>
      </c>
      <c r="S1759" s="44"/>
      <c r="T1759" s="281" t="s">
        <v>7380</v>
      </c>
      <c r="U1759" s="282"/>
      <c r="V1759" s="282"/>
      <c r="W1759" s="282"/>
      <c r="X1759" s="36"/>
      <c r="Y1759" s="217"/>
      <c r="Z1759" s="74"/>
      <c r="AA1759" s="232"/>
      <c r="AB1759" s="72"/>
      <c r="AC1759" s="145"/>
      <c r="AD1759" s="71"/>
      <c r="AE1759" s="36"/>
      <c r="AF1759" s="194"/>
      <c r="AG1759" s="7"/>
      <c r="AH1759" s="7"/>
      <c r="AI1759" s="36"/>
      <c r="AJ1759" s="7"/>
      <c r="AK1759" s="37"/>
      <c r="AL1759" s="98">
        <f>ROUND(ROUND(P1759*Y1760,0)*$AD$1451,0)</f>
        <v>253</v>
      </c>
      <c r="AM1759" s="66"/>
    </row>
    <row r="1760" spans="1:39" ht="16.75" customHeight="1" x14ac:dyDescent="0.3">
      <c r="A1760" s="99">
        <v>33</v>
      </c>
      <c r="B1760" s="100" t="s">
        <v>6724</v>
      </c>
      <c r="C1760" s="192" t="s">
        <v>15960</v>
      </c>
      <c r="D1760" s="45"/>
      <c r="E1760" s="2"/>
      <c r="F1760" s="2"/>
      <c r="G1760" s="44"/>
      <c r="H1760" s="45"/>
      <c r="I1760" s="2"/>
      <c r="J1760" s="2"/>
      <c r="K1760" s="44"/>
      <c r="L1760" s="2"/>
      <c r="M1760" s="2"/>
      <c r="N1760" s="58"/>
      <c r="O1760" s="81"/>
      <c r="P1760" s="72"/>
      <c r="Q1760" s="145"/>
      <c r="R1760" s="2"/>
      <c r="S1760" s="44"/>
      <c r="T1760" s="284"/>
      <c r="U1760" s="285"/>
      <c r="V1760" s="285"/>
      <c r="W1760" s="285"/>
      <c r="X1760" s="136" t="s">
        <v>7404</v>
      </c>
      <c r="Y1760" s="273">
        <v>0.93</v>
      </c>
      <c r="Z1760" s="274"/>
      <c r="AA1760" s="233"/>
      <c r="AB1760" s="156"/>
      <c r="AC1760" s="155"/>
      <c r="AD1760" s="157"/>
      <c r="AE1760" s="307" t="s">
        <v>12369</v>
      </c>
      <c r="AF1760" s="225" t="s">
        <v>7358</v>
      </c>
      <c r="AG1760" s="103" t="s">
        <v>7390</v>
      </c>
      <c r="AH1760" s="162">
        <v>0.7</v>
      </c>
      <c r="AI1760" s="162"/>
      <c r="AJ1760" s="162"/>
      <c r="AK1760" s="163"/>
      <c r="AL1760" s="105">
        <f>ROUND(ROUND(ROUND(P1759*Y1760,0)*$AD$1451,0)*AH1760,0)</f>
        <v>177</v>
      </c>
      <c r="AM1760" s="66"/>
    </row>
    <row r="1761" spans="1:39" ht="16.75" customHeight="1" x14ac:dyDescent="0.3">
      <c r="A1761" s="99">
        <v>33</v>
      </c>
      <c r="B1761" s="100" t="s">
        <v>6723</v>
      </c>
      <c r="C1761" s="192" t="s">
        <v>15959</v>
      </c>
      <c r="D1761" s="128"/>
      <c r="E1761" s="129"/>
      <c r="F1761" s="129"/>
      <c r="G1761" s="130"/>
      <c r="H1761" s="128"/>
      <c r="I1761" s="129"/>
      <c r="J1761" s="129"/>
      <c r="K1761" s="130"/>
      <c r="L1761" s="2"/>
      <c r="M1761" s="2"/>
      <c r="N1761" s="58"/>
      <c r="O1761" s="81"/>
      <c r="P1761" s="185"/>
      <c r="Q1761" s="2"/>
      <c r="R1761" s="2"/>
      <c r="S1761" s="44"/>
      <c r="T1761" s="284"/>
      <c r="U1761" s="285"/>
      <c r="V1761" s="285"/>
      <c r="W1761" s="285"/>
      <c r="X1761" s="2"/>
      <c r="Y1761" s="145"/>
      <c r="Z1761" s="71"/>
      <c r="AA1761" s="232"/>
      <c r="AB1761" s="72"/>
      <c r="AC1761" s="145"/>
      <c r="AD1761" s="71"/>
      <c r="AE1761" s="308"/>
      <c r="AF1761" s="225" t="s">
        <v>7391</v>
      </c>
      <c r="AG1761" s="103" t="s">
        <v>7390</v>
      </c>
      <c r="AH1761" s="162">
        <v>0.5</v>
      </c>
      <c r="AI1761" s="162"/>
      <c r="AJ1761" s="162"/>
      <c r="AK1761" s="163"/>
      <c r="AL1761" s="105">
        <f>ROUND(ROUND(ROUND(P1759*Y1760,0)*$AD$1451,0)*AH1761,0)</f>
        <v>127</v>
      </c>
      <c r="AM1761" s="66"/>
    </row>
    <row r="1762" spans="1:39" ht="16.75" customHeight="1" x14ac:dyDescent="0.3">
      <c r="A1762" s="11">
        <v>33</v>
      </c>
      <c r="B1762" s="14" t="s">
        <v>6722</v>
      </c>
      <c r="C1762" s="10" t="s">
        <v>15958</v>
      </c>
      <c r="D1762" s="128"/>
      <c r="E1762" s="129"/>
      <c r="F1762" s="129"/>
      <c r="G1762" s="130"/>
      <c r="H1762" s="128"/>
      <c r="I1762" s="129"/>
      <c r="J1762" s="129"/>
      <c r="K1762" s="130"/>
      <c r="L1762" s="2"/>
      <c r="M1762" s="2"/>
      <c r="N1762" s="58"/>
      <c r="O1762" s="81"/>
      <c r="P1762" s="185"/>
      <c r="Q1762" s="2"/>
      <c r="R1762" s="2"/>
      <c r="S1762" s="44"/>
      <c r="T1762" s="45"/>
      <c r="U1762" s="2"/>
      <c r="V1762" s="2"/>
      <c r="W1762" s="2"/>
      <c r="X1762" s="2"/>
      <c r="Y1762" s="145"/>
      <c r="Z1762" s="71"/>
      <c r="AA1762" s="232"/>
      <c r="AB1762" s="72"/>
      <c r="AC1762" s="145"/>
      <c r="AD1762" s="71"/>
      <c r="AE1762" s="36"/>
      <c r="AF1762" s="201"/>
      <c r="AG1762" s="55"/>
      <c r="AH1762" s="141"/>
      <c r="AI1762" s="268" t="s">
        <v>7356</v>
      </c>
      <c r="AJ1762" s="53">
        <v>5</v>
      </c>
      <c r="AK1762" s="181" t="s">
        <v>7357</v>
      </c>
      <c r="AL1762" s="98">
        <f>ROUND(ROUND(P1759*Y1760,0)*$AD$1451-AJ1762,0)</f>
        <v>248</v>
      </c>
      <c r="AM1762" s="66"/>
    </row>
    <row r="1763" spans="1:39" ht="16.75" customHeight="1" x14ac:dyDescent="0.3">
      <c r="A1763" s="99">
        <v>33</v>
      </c>
      <c r="B1763" s="100" t="s">
        <v>6721</v>
      </c>
      <c r="C1763" s="192" t="s">
        <v>15957</v>
      </c>
      <c r="D1763" s="128"/>
      <c r="E1763" s="129"/>
      <c r="F1763" s="129"/>
      <c r="G1763" s="130"/>
      <c r="H1763" s="128"/>
      <c r="I1763" s="129"/>
      <c r="J1763" s="129"/>
      <c r="K1763" s="130"/>
      <c r="L1763" s="2"/>
      <c r="M1763" s="2"/>
      <c r="N1763" s="58"/>
      <c r="O1763" s="81"/>
      <c r="P1763" s="185"/>
      <c r="Q1763" s="2"/>
      <c r="R1763" s="2"/>
      <c r="S1763" s="44"/>
      <c r="T1763" s="45"/>
      <c r="U1763" s="2"/>
      <c r="V1763" s="2"/>
      <c r="W1763" s="2"/>
      <c r="X1763" s="2"/>
      <c r="Y1763" s="145"/>
      <c r="Z1763" s="71"/>
      <c r="AA1763" s="232"/>
      <c r="AB1763" s="72"/>
      <c r="AC1763" s="145"/>
      <c r="AD1763" s="71"/>
      <c r="AE1763" s="307" t="s">
        <v>12369</v>
      </c>
      <c r="AF1763" s="225" t="s">
        <v>7358</v>
      </c>
      <c r="AG1763" s="103" t="s">
        <v>7390</v>
      </c>
      <c r="AH1763" s="162">
        <v>0.7</v>
      </c>
      <c r="AI1763" s="269"/>
      <c r="AJ1763" s="136"/>
      <c r="AK1763" s="75"/>
      <c r="AL1763" s="105">
        <f>ROUND(ROUND(ROUND(P1759*Y1760,0)*$AD$1451,0)*AH1763-AJ1762,0)</f>
        <v>172</v>
      </c>
      <c r="AM1763" s="66"/>
    </row>
    <row r="1764" spans="1:39" ht="16.75" customHeight="1" x14ac:dyDescent="0.3">
      <c r="A1764" s="99">
        <v>33</v>
      </c>
      <c r="B1764" s="100" t="s">
        <v>6720</v>
      </c>
      <c r="C1764" s="192" t="s">
        <v>15956</v>
      </c>
      <c r="D1764" s="128"/>
      <c r="E1764" s="129"/>
      <c r="F1764" s="129"/>
      <c r="G1764" s="130"/>
      <c r="H1764" s="128"/>
      <c r="I1764" s="129"/>
      <c r="J1764" s="129"/>
      <c r="K1764" s="130"/>
      <c r="L1764" s="2"/>
      <c r="M1764" s="2"/>
      <c r="N1764" s="58"/>
      <c r="O1764" s="81"/>
      <c r="P1764" s="185"/>
      <c r="Q1764" s="2"/>
      <c r="R1764" s="2"/>
      <c r="S1764" s="44"/>
      <c r="T1764" s="43"/>
      <c r="U1764" s="8"/>
      <c r="V1764" s="8"/>
      <c r="W1764" s="8"/>
      <c r="X1764" s="8"/>
      <c r="Y1764" s="180"/>
      <c r="Z1764" s="73"/>
      <c r="AA1764" s="232"/>
      <c r="AB1764" s="72"/>
      <c r="AC1764" s="145"/>
      <c r="AD1764" s="71"/>
      <c r="AE1764" s="308"/>
      <c r="AF1764" s="225" t="s">
        <v>7391</v>
      </c>
      <c r="AG1764" s="103" t="s">
        <v>7390</v>
      </c>
      <c r="AH1764" s="162">
        <v>0.5</v>
      </c>
      <c r="AI1764" s="270"/>
      <c r="AJ1764" s="144"/>
      <c r="AK1764" s="150"/>
      <c r="AL1764" s="105">
        <f>ROUND(ROUND(ROUND(P1759*Y1760,0)*$AD$1451,0)*AH1764-AJ1762,0)</f>
        <v>122</v>
      </c>
      <c r="AM1764" s="66"/>
    </row>
    <row r="1765" spans="1:39" ht="16.75" customHeight="1" x14ac:dyDescent="0.3">
      <c r="A1765" s="11">
        <v>33</v>
      </c>
      <c r="B1765" s="14" t="s">
        <v>6719</v>
      </c>
      <c r="C1765" s="10" t="s">
        <v>15955</v>
      </c>
      <c r="D1765" s="45"/>
      <c r="E1765" s="2"/>
      <c r="F1765" s="2"/>
      <c r="G1765" s="44"/>
      <c r="H1765" s="45"/>
      <c r="I1765" s="2"/>
      <c r="J1765" s="2"/>
      <c r="K1765" s="44"/>
      <c r="L1765" s="2"/>
      <c r="M1765" s="2"/>
      <c r="N1765" s="58"/>
      <c r="O1765" s="81"/>
      <c r="P1765" s="185"/>
      <c r="Q1765" s="2"/>
      <c r="R1765" s="2"/>
      <c r="S1765" s="44"/>
      <c r="T1765" s="281" t="s">
        <v>13491</v>
      </c>
      <c r="U1765" s="282"/>
      <c r="V1765" s="282"/>
      <c r="W1765" s="282"/>
      <c r="X1765" s="2"/>
      <c r="Y1765" s="145"/>
      <c r="Z1765" s="71"/>
      <c r="AA1765" s="232"/>
      <c r="AB1765" s="72"/>
      <c r="AC1765" s="145"/>
      <c r="AD1765" s="71"/>
      <c r="AE1765" s="36"/>
      <c r="AF1765" s="194"/>
      <c r="AG1765" s="7"/>
      <c r="AH1765" s="7"/>
      <c r="AI1765" s="36"/>
      <c r="AJ1765" s="7"/>
      <c r="AK1765" s="37"/>
      <c r="AL1765" s="98">
        <f>ROUND(ROUND(P1759*Y1766,0)*$AD$1451,0)</f>
        <v>258</v>
      </c>
      <c r="AM1765" s="66"/>
    </row>
    <row r="1766" spans="1:39" ht="16.75" customHeight="1" x14ac:dyDescent="0.3">
      <c r="A1766" s="99">
        <v>33</v>
      </c>
      <c r="B1766" s="100" t="s">
        <v>6718</v>
      </c>
      <c r="C1766" s="192" t="s">
        <v>15954</v>
      </c>
      <c r="D1766" s="45"/>
      <c r="E1766" s="2"/>
      <c r="F1766" s="2"/>
      <c r="G1766" s="44"/>
      <c r="H1766" s="45"/>
      <c r="I1766" s="2"/>
      <c r="J1766" s="2"/>
      <c r="K1766" s="44"/>
      <c r="L1766" s="2"/>
      <c r="M1766" s="2"/>
      <c r="N1766" s="58"/>
      <c r="O1766" s="81"/>
      <c r="P1766" s="185"/>
      <c r="Q1766" s="2"/>
      <c r="R1766" s="2"/>
      <c r="S1766" s="44"/>
      <c r="T1766" s="284" t="s">
        <v>7405</v>
      </c>
      <c r="U1766" s="285"/>
      <c r="V1766" s="285"/>
      <c r="W1766" s="285"/>
      <c r="X1766" s="136" t="s">
        <v>7404</v>
      </c>
      <c r="Y1766" s="273">
        <v>0.95</v>
      </c>
      <c r="Z1766" s="274"/>
      <c r="AA1766" s="233"/>
      <c r="AB1766" s="156"/>
      <c r="AC1766" s="155"/>
      <c r="AD1766" s="157"/>
      <c r="AE1766" s="307" t="s">
        <v>12369</v>
      </c>
      <c r="AF1766" s="225" t="s">
        <v>7358</v>
      </c>
      <c r="AG1766" s="103" t="s">
        <v>7390</v>
      </c>
      <c r="AH1766" s="162">
        <v>0.7</v>
      </c>
      <c r="AI1766" s="162"/>
      <c r="AJ1766" s="162"/>
      <c r="AK1766" s="163"/>
      <c r="AL1766" s="105">
        <f>ROUND(ROUND(ROUND(P1759*Y1766,0)*$AD$1451,0)*AH1766,0)</f>
        <v>181</v>
      </c>
      <c r="AM1766" s="66"/>
    </row>
    <row r="1767" spans="1:39" ht="16.75" customHeight="1" x14ac:dyDescent="0.3">
      <c r="A1767" s="99">
        <v>33</v>
      </c>
      <c r="B1767" s="100" t="s">
        <v>6717</v>
      </c>
      <c r="C1767" s="192" t="s">
        <v>15953</v>
      </c>
      <c r="D1767" s="128"/>
      <c r="E1767" s="129"/>
      <c r="F1767" s="129"/>
      <c r="G1767" s="130"/>
      <c r="H1767" s="128"/>
      <c r="I1767" s="129"/>
      <c r="J1767" s="129"/>
      <c r="K1767" s="130"/>
      <c r="L1767" s="2"/>
      <c r="M1767" s="2"/>
      <c r="N1767" s="58"/>
      <c r="O1767" s="81"/>
      <c r="P1767" s="185"/>
      <c r="Q1767" s="2"/>
      <c r="R1767" s="2"/>
      <c r="S1767" s="44"/>
      <c r="T1767" s="284"/>
      <c r="U1767" s="285"/>
      <c r="V1767" s="285"/>
      <c r="W1767" s="285"/>
      <c r="X1767" s="2"/>
      <c r="Y1767" s="145"/>
      <c r="Z1767" s="71"/>
      <c r="AA1767" s="232"/>
      <c r="AB1767" s="72"/>
      <c r="AC1767" s="145"/>
      <c r="AD1767" s="71"/>
      <c r="AE1767" s="308"/>
      <c r="AF1767" s="225" t="s">
        <v>7391</v>
      </c>
      <c r="AG1767" s="103" t="s">
        <v>7390</v>
      </c>
      <c r="AH1767" s="162">
        <v>0.5</v>
      </c>
      <c r="AI1767" s="162"/>
      <c r="AJ1767" s="162"/>
      <c r="AK1767" s="163"/>
      <c r="AL1767" s="105">
        <f>ROUND(ROUND(ROUND(P1759*Y1766,0)*$AD$1451,0)*AH1767,0)</f>
        <v>129</v>
      </c>
      <c r="AM1767" s="66"/>
    </row>
    <row r="1768" spans="1:39" ht="16.75" customHeight="1" x14ac:dyDescent="0.3">
      <c r="A1768" s="11">
        <v>33</v>
      </c>
      <c r="B1768" s="14" t="s">
        <v>6716</v>
      </c>
      <c r="C1768" s="10" t="s">
        <v>15952</v>
      </c>
      <c r="D1768" s="128"/>
      <c r="E1768" s="129"/>
      <c r="F1768" s="129"/>
      <c r="G1768" s="130"/>
      <c r="H1768" s="128"/>
      <c r="I1768" s="129"/>
      <c r="J1768" s="129"/>
      <c r="K1768" s="130"/>
      <c r="L1768" s="2"/>
      <c r="M1768" s="2"/>
      <c r="N1768" s="58"/>
      <c r="O1768" s="81"/>
      <c r="P1768" s="185"/>
      <c r="Q1768" s="2"/>
      <c r="R1768" s="2"/>
      <c r="S1768" s="44"/>
      <c r="T1768" s="45"/>
      <c r="U1768" s="2"/>
      <c r="V1768" s="2"/>
      <c r="W1768" s="2"/>
      <c r="X1768" s="2"/>
      <c r="Y1768" s="145"/>
      <c r="Z1768" s="71"/>
      <c r="AA1768" s="232"/>
      <c r="AB1768" s="72"/>
      <c r="AC1768" s="145"/>
      <c r="AD1768" s="71"/>
      <c r="AE1768" s="36"/>
      <c r="AF1768" s="201"/>
      <c r="AG1768" s="55"/>
      <c r="AH1768" s="141"/>
      <c r="AI1768" s="268" t="s">
        <v>7356</v>
      </c>
      <c r="AJ1768" s="53">
        <v>5</v>
      </c>
      <c r="AK1768" s="181" t="s">
        <v>7357</v>
      </c>
      <c r="AL1768" s="98">
        <f>ROUND(ROUND(P1759*Y1766,0)*$AD$1451-AJ1768,0)</f>
        <v>253</v>
      </c>
      <c r="AM1768" s="66"/>
    </row>
    <row r="1769" spans="1:39" ht="16.75" customHeight="1" x14ac:dyDescent="0.3">
      <c r="A1769" s="99">
        <v>33</v>
      </c>
      <c r="B1769" s="100" t="s">
        <v>6715</v>
      </c>
      <c r="C1769" s="192" t="s">
        <v>15951</v>
      </c>
      <c r="D1769" s="128"/>
      <c r="E1769" s="129"/>
      <c r="F1769" s="129"/>
      <c r="G1769" s="130"/>
      <c r="H1769" s="128"/>
      <c r="I1769" s="129"/>
      <c r="J1769" s="129"/>
      <c r="K1769" s="130"/>
      <c r="L1769" s="2"/>
      <c r="M1769" s="2"/>
      <c r="N1769" s="58"/>
      <c r="O1769" s="81"/>
      <c r="P1769" s="185"/>
      <c r="Q1769" s="2"/>
      <c r="R1769" s="2"/>
      <c r="S1769" s="44"/>
      <c r="T1769" s="45"/>
      <c r="U1769" s="2"/>
      <c r="V1769" s="2"/>
      <c r="W1769" s="2"/>
      <c r="X1769" s="2"/>
      <c r="Y1769" s="145"/>
      <c r="Z1769" s="71"/>
      <c r="AA1769" s="232"/>
      <c r="AB1769" s="72"/>
      <c r="AC1769" s="145"/>
      <c r="AD1769" s="71"/>
      <c r="AE1769" s="307" t="s">
        <v>12369</v>
      </c>
      <c r="AF1769" s="225" t="s">
        <v>7358</v>
      </c>
      <c r="AG1769" s="103" t="s">
        <v>7390</v>
      </c>
      <c r="AH1769" s="162">
        <v>0.7</v>
      </c>
      <c r="AI1769" s="269"/>
      <c r="AJ1769" s="136"/>
      <c r="AK1769" s="75"/>
      <c r="AL1769" s="105">
        <f>ROUND(ROUND(ROUND(P1759*Y1766,0)*$AD$1451,0)*AH1769-AJ1768,0)</f>
        <v>176</v>
      </c>
      <c r="AM1769" s="66"/>
    </row>
    <row r="1770" spans="1:39" ht="16.75" customHeight="1" x14ac:dyDescent="0.3">
      <c r="A1770" s="99">
        <v>33</v>
      </c>
      <c r="B1770" s="100" t="s">
        <v>6714</v>
      </c>
      <c r="C1770" s="192" t="s">
        <v>15950</v>
      </c>
      <c r="D1770" s="128"/>
      <c r="E1770" s="129"/>
      <c r="F1770" s="129"/>
      <c r="G1770" s="130"/>
      <c r="H1770" s="137"/>
      <c r="I1770" s="138"/>
      <c r="J1770" s="138"/>
      <c r="K1770" s="139"/>
      <c r="L1770" s="8"/>
      <c r="M1770" s="8"/>
      <c r="N1770" s="13"/>
      <c r="O1770" s="165"/>
      <c r="P1770" s="164"/>
      <c r="Q1770" s="8"/>
      <c r="R1770" s="8"/>
      <c r="S1770" s="24"/>
      <c r="T1770" s="43"/>
      <c r="U1770" s="8"/>
      <c r="V1770" s="8"/>
      <c r="W1770" s="8"/>
      <c r="X1770" s="8"/>
      <c r="Y1770" s="180"/>
      <c r="Z1770" s="73"/>
      <c r="AA1770" s="232"/>
      <c r="AB1770" s="216"/>
      <c r="AC1770" s="180"/>
      <c r="AD1770" s="73"/>
      <c r="AE1770" s="308"/>
      <c r="AF1770" s="225" t="s">
        <v>7391</v>
      </c>
      <c r="AG1770" s="103" t="s">
        <v>7390</v>
      </c>
      <c r="AH1770" s="162">
        <v>0.5</v>
      </c>
      <c r="AI1770" s="270"/>
      <c r="AJ1770" s="144"/>
      <c r="AK1770" s="150"/>
      <c r="AL1770" s="105">
        <f>ROUND(ROUND(ROUND(P1759*Y1766,0)*$AD$1451,0)*AH1770-AJ1768,0)</f>
        <v>124</v>
      </c>
      <c r="AM1770" s="65"/>
    </row>
    <row r="1771" spans="1:39" ht="16.75" customHeight="1" x14ac:dyDescent="0.3">
      <c r="A1771" s="11">
        <v>33</v>
      </c>
      <c r="B1771" s="14" t="s">
        <v>6713</v>
      </c>
      <c r="C1771" s="10" t="s">
        <v>15949</v>
      </c>
      <c r="D1771" s="45"/>
      <c r="E1771" s="2"/>
      <c r="F1771" s="2"/>
      <c r="G1771" s="44"/>
      <c r="H1771" s="49"/>
      <c r="I1771" s="36"/>
      <c r="J1771" s="36"/>
      <c r="K1771" s="50"/>
      <c r="L1771" s="36"/>
      <c r="M1771" s="36"/>
      <c r="N1771" s="62"/>
      <c r="O1771" s="168"/>
      <c r="P1771" s="167" t="s">
        <v>7461</v>
      </c>
      <c r="Q1771" s="36"/>
      <c r="R1771" s="36"/>
      <c r="S1771" s="50"/>
      <c r="T1771" s="49"/>
      <c r="U1771" s="36"/>
      <c r="V1771" s="36"/>
      <c r="W1771" s="36"/>
      <c r="X1771" s="36"/>
      <c r="Y1771" s="217"/>
      <c r="Z1771" s="50"/>
      <c r="AA1771" s="12"/>
      <c r="AB1771" s="259" t="s">
        <v>7359</v>
      </c>
      <c r="AC1771" s="36"/>
      <c r="AD1771" s="50"/>
      <c r="AE1771" s="36"/>
      <c r="AF1771" s="53"/>
      <c r="AG1771" s="36"/>
      <c r="AH1771" s="36"/>
      <c r="AI1771" s="36"/>
      <c r="AJ1771" s="36"/>
      <c r="AK1771" s="50"/>
      <c r="AL1771" s="98">
        <f>ROUND(P1777*$AD$1775,0)</f>
        <v>349</v>
      </c>
      <c r="AM1771" s="22" t="s">
        <v>7631</v>
      </c>
    </row>
    <row r="1772" spans="1:39" ht="16.75" customHeight="1" x14ac:dyDescent="0.3">
      <c r="A1772" s="99">
        <v>33</v>
      </c>
      <c r="B1772" s="100" t="s">
        <v>6712</v>
      </c>
      <c r="C1772" s="192" t="s">
        <v>15948</v>
      </c>
      <c r="D1772" s="284"/>
      <c r="E1772" s="285"/>
      <c r="F1772" s="285"/>
      <c r="G1772" s="286"/>
      <c r="H1772" s="284" t="s">
        <v>12723</v>
      </c>
      <c r="I1772" s="306"/>
      <c r="J1772" s="306"/>
      <c r="K1772" s="289"/>
      <c r="L1772" s="285" t="s">
        <v>12543</v>
      </c>
      <c r="M1772" s="288"/>
      <c r="N1772" s="288"/>
      <c r="O1772" s="289"/>
      <c r="P1772" s="185"/>
      <c r="Q1772" s="2"/>
      <c r="R1772" s="2"/>
      <c r="S1772" s="44"/>
      <c r="T1772" s="45"/>
      <c r="U1772" s="2"/>
      <c r="V1772" s="2"/>
      <c r="W1772" s="2"/>
      <c r="X1772" s="2"/>
      <c r="Y1772" s="145"/>
      <c r="Z1772" s="71"/>
      <c r="AA1772" s="208"/>
      <c r="AB1772" s="287"/>
      <c r="AC1772" s="145"/>
      <c r="AD1772" s="71"/>
      <c r="AE1772" s="307" t="s">
        <v>12369</v>
      </c>
      <c r="AF1772" s="225" t="s">
        <v>7358</v>
      </c>
      <c r="AG1772" s="103" t="s">
        <v>7390</v>
      </c>
      <c r="AH1772" s="162">
        <v>0.7</v>
      </c>
      <c r="AI1772" s="162"/>
      <c r="AJ1772" s="162"/>
      <c r="AK1772" s="163"/>
      <c r="AL1772" s="105">
        <f>ROUND(ROUND(P1777*$AD$1775,0)*AH1772,0)</f>
        <v>244</v>
      </c>
      <c r="AM1772" s="66"/>
    </row>
    <row r="1773" spans="1:39" ht="16.75" customHeight="1" x14ac:dyDescent="0.3">
      <c r="A1773" s="99">
        <v>33</v>
      </c>
      <c r="B1773" s="100" t="s">
        <v>6711</v>
      </c>
      <c r="C1773" s="192" t="s">
        <v>15947</v>
      </c>
      <c r="D1773" s="284"/>
      <c r="E1773" s="285"/>
      <c r="F1773" s="285"/>
      <c r="G1773" s="286"/>
      <c r="H1773" s="290"/>
      <c r="I1773" s="306"/>
      <c r="J1773" s="306"/>
      <c r="K1773" s="289"/>
      <c r="L1773" s="285"/>
      <c r="M1773" s="288"/>
      <c r="N1773" s="288"/>
      <c r="O1773" s="289"/>
      <c r="P1773" s="185"/>
      <c r="Q1773" s="2"/>
      <c r="R1773" s="2"/>
      <c r="S1773" s="44"/>
      <c r="T1773" s="45"/>
      <c r="U1773" s="2"/>
      <c r="V1773" s="2"/>
      <c r="W1773" s="2"/>
      <c r="X1773" s="2"/>
      <c r="Y1773" s="145"/>
      <c r="Z1773" s="71"/>
      <c r="AA1773" s="232"/>
      <c r="AB1773" s="287"/>
      <c r="AC1773" s="145"/>
      <c r="AD1773" s="71"/>
      <c r="AE1773" s="308"/>
      <c r="AF1773" s="225" t="s">
        <v>7391</v>
      </c>
      <c r="AG1773" s="103" t="s">
        <v>7390</v>
      </c>
      <c r="AH1773" s="162">
        <v>0.5</v>
      </c>
      <c r="AI1773" s="162"/>
      <c r="AJ1773" s="162"/>
      <c r="AK1773" s="163"/>
      <c r="AL1773" s="105">
        <f>ROUND(ROUND(P1777*$AD$1775,0)*AH1773,0)</f>
        <v>175</v>
      </c>
      <c r="AM1773" s="66"/>
    </row>
    <row r="1774" spans="1:39" ht="16.75" customHeight="1" x14ac:dyDescent="0.3">
      <c r="A1774" s="11">
        <v>33</v>
      </c>
      <c r="B1774" s="14" t="s">
        <v>6710</v>
      </c>
      <c r="C1774" s="10" t="s">
        <v>15946</v>
      </c>
      <c r="D1774" s="284"/>
      <c r="E1774" s="285"/>
      <c r="F1774" s="285"/>
      <c r="G1774" s="286"/>
      <c r="H1774" s="290"/>
      <c r="I1774" s="306"/>
      <c r="J1774" s="306"/>
      <c r="K1774" s="289"/>
      <c r="L1774" s="285"/>
      <c r="M1774" s="288"/>
      <c r="N1774" s="288"/>
      <c r="O1774" s="289"/>
      <c r="P1774" s="185"/>
      <c r="Q1774" s="2"/>
      <c r="R1774" s="2"/>
      <c r="S1774" s="44"/>
      <c r="T1774" s="45"/>
      <c r="U1774" s="2"/>
      <c r="V1774" s="2"/>
      <c r="W1774" s="2"/>
      <c r="X1774" s="2"/>
      <c r="Y1774" s="145"/>
      <c r="Z1774" s="71"/>
      <c r="AA1774" s="232"/>
      <c r="AB1774" s="72"/>
      <c r="AC1774" s="145"/>
      <c r="AD1774" s="71"/>
      <c r="AE1774" s="36"/>
      <c r="AF1774" s="201"/>
      <c r="AG1774" s="55"/>
      <c r="AH1774" s="141"/>
      <c r="AI1774" s="268" t="s">
        <v>7356</v>
      </c>
      <c r="AJ1774" s="53">
        <v>5</v>
      </c>
      <c r="AK1774" s="181" t="s">
        <v>7357</v>
      </c>
      <c r="AL1774" s="98">
        <f>ROUND(P1777*$AD$1775-AJ1774,0)</f>
        <v>344</v>
      </c>
      <c r="AM1774" s="66"/>
    </row>
    <row r="1775" spans="1:39" ht="16.75" customHeight="1" x14ac:dyDescent="0.3">
      <c r="A1775" s="99">
        <v>33</v>
      </c>
      <c r="B1775" s="100" t="s">
        <v>6709</v>
      </c>
      <c r="C1775" s="192" t="s">
        <v>15945</v>
      </c>
      <c r="D1775" s="284"/>
      <c r="E1775" s="285"/>
      <c r="F1775" s="285"/>
      <c r="G1775" s="286"/>
      <c r="H1775" s="128"/>
      <c r="I1775" s="129"/>
      <c r="J1775" s="129"/>
      <c r="K1775" s="130"/>
      <c r="L1775" s="285"/>
      <c r="M1775" s="288"/>
      <c r="N1775" s="288"/>
      <c r="O1775" s="289"/>
      <c r="P1775" s="185"/>
      <c r="Q1775" s="2"/>
      <c r="R1775" s="2"/>
      <c r="S1775" s="44"/>
      <c r="T1775" s="45"/>
      <c r="U1775" s="2"/>
      <c r="V1775" s="2"/>
      <c r="W1775" s="2"/>
      <c r="X1775" s="2"/>
      <c r="Y1775" s="145"/>
      <c r="Z1775" s="71"/>
      <c r="AA1775" s="232"/>
      <c r="AB1775" s="156"/>
      <c r="AC1775" s="145" t="s">
        <v>1</v>
      </c>
      <c r="AD1775" s="157">
        <v>0.5</v>
      </c>
      <c r="AE1775" s="307" t="s">
        <v>12369</v>
      </c>
      <c r="AF1775" s="225" t="s">
        <v>7358</v>
      </c>
      <c r="AG1775" s="103" t="s">
        <v>7390</v>
      </c>
      <c r="AH1775" s="162">
        <v>0.7</v>
      </c>
      <c r="AI1775" s="269"/>
      <c r="AJ1775" s="136"/>
      <c r="AK1775" s="75"/>
      <c r="AL1775" s="105">
        <f>ROUND(ROUND(P1777*$AD$1775,0)*AH1775-AJ1774,0)</f>
        <v>239</v>
      </c>
      <c r="AM1775" s="66"/>
    </row>
    <row r="1776" spans="1:39" ht="16.75" customHeight="1" x14ac:dyDescent="0.3">
      <c r="A1776" s="99">
        <v>33</v>
      </c>
      <c r="B1776" s="100" t="s">
        <v>6708</v>
      </c>
      <c r="C1776" s="192" t="s">
        <v>15944</v>
      </c>
      <c r="D1776" s="284"/>
      <c r="E1776" s="285"/>
      <c r="F1776" s="285"/>
      <c r="G1776" s="286"/>
      <c r="H1776" s="128"/>
      <c r="I1776" s="129"/>
      <c r="J1776" s="129"/>
      <c r="K1776" s="130"/>
      <c r="L1776" s="285"/>
      <c r="M1776" s="288"/>
      <c r="N1776" s="288"/>
      <c r="O1776" s="289"/>
      <c r="P1776" s="185"/>
      <c r="Q1776" s="2"/>
      <c r="R1776" s="2"/>
      <c r="S1776" s="44"/>
      <c r="T1776" s="45"/>
      <c r="U1776" s="2"/>
      <c r="V1776" s="2"/>
      <c r="W1776" s="2"/>
      <c r="X1776" s="2"/>
      <c r="Y1776" s="145"/>
      <c r="Z1776" s="71"/>
      <c r="AA1776" s="232"/>
      <c r="AB1776" s="72"/>
      <c r="AC1776" s="145"/>
      <c r="AD1776" s="71"/>
      <c r="AE1776" s="308"/>
      <c r="AF1776" s="225" t="s">
        <v>7391</v>
      </c>
      <c r="AG1776" s="103" t="s">
        <v>7390</v>
      </c>
      <c r="AH1776" s="162">
        <v>0.5</v>
      </c>
      <c r="AI1776" s="270"/>
      <c r="AJ1776" s="144"/>
      <c r="AK1776" s="150"/>
      <c r="AL1776" s="105">
        <f>ROUND(ROUND(P1777*$AD$1775,0)*AH1776-AJ1774,0)</f>
        <v>170</v>
      </c>
      <c r="AM1776" s="66"/>
    </row>
    <row r="1777" spans="1:39" ht="16.75" customHeight="1" x14ac:dyDescent="0.3">
      <c r="A1777" s="11">
        <v>33</v>
      </c>
      <c r="B1777" s="14" t="s">
        <v>6707</v>
      </c>
      <c r="C1777" s="10" t="s">
        <v>15943</v>
      </c>
      <c r="D1777" s="284"/>
      <c r="E1777" s="285"/>
      <c r="F1777" s="285"/>
      <c r="G1777" s="286"/>
      <c r="H1777" s="128"/>
      <c r="I1777" s="129"/>
      <c r="J1777" s="129"/>
      <c r="K1777" s="130"/>
      <c r="L1777" s="288"/>
      <c r="M1777" s="288"/>
      <c r="N1777" s="288"/>
      <c r="O1777" s="289"/>
      <c r="P1777" s="271">
        <f>'21共同生活援助（日中支援型）'!P733</f>
        <v>697</v>
      </c>
      <c r="Q1777" s="272"/>
      <c r="R1777" s="2" t="s">
        <v>7388</v>
      </c>
      <c r="S1777" s="44"/>
      <c r="T1777" s="281" t="s">
        <v>7380</v>
      </c>
      <c r="U1777" s="282"/>
      <c r="V1777" s="282"/>
      <c r="W1777" s="282"/>
      <c r="X1777" s="36"/>
      <c r="Y1777" s="217"/>
      <c r="Z1777" s="74"/>
      <c r="AA1777" s="232"/>
      <c r="AB1777" s="72"/>
      <c r="AC1777" s="145"/>
      <c r="AD1777" s="71"/>
      <c r="AE1777" s="36"/>
      <c r="AF1777" s="135"/>
      <c r="AG1777" s="7"/>
      <c r="AH1777" s="7"/>
      <c r="AI1777" s="36"/>
      <c r="AJ1777" s="7"/>
      <c r="AK1777" s="37"/>
      <c r="AL1777" s="98">
        <f>ROUND(ROUND(P1777*Y1778,0)*$AD$1775,0)</f>
        <v>324</v>
      </c>
      <c r="AM1777" s="66"/>
    </row>
    <row r="1778" spans="1:39" ht="16.75" customHeight="1" x14ac:dyDescent="0.3">
      <c r="A1778" s="99">
        <v>33</v>
      </c>
      <c r="B1778" s="100" t="s">
        <v>6706</v>
      </c>
      <c r="C1778" s="192" t="s">
        <v>15942</v>
      </c>
      <c r="D1778" s="284"/>
      <c r="E1778" s="285"/>
      <c r="F1778" s="285"/>
      <c r="G1778" s="286"/>
      <c r="H1778" s="128"/>
      <c r="I1778" s="129"/>
      <c r="J1778" s="129"/>
      <c r="K1778" s="130"/>
      <c r="L1778" s="2"/>
      <c r="M1778" s="2"/>
      <c r="N1778" s="58"/>
      <c r="O1778" s="81"/>
      <c r="P1778" s="72"/>
      <c r="Q1778" s="145"/>
      <c r="R1778" s="2"/>
      <c r="S1778" s="44"/>
      <c r="T1778" s="284"/>
      <c r="U1778" s="285"/>
      <c r="V1778" s="285"/>
      <c r="W1778" s="285"/>
      <c r="X1778" s="136" t="s">
        <v>8030</v>
      </c>
      <c r="Y1778" s="273">
        <v>0.93</v>
      </c>
      <c r="Z1778" s="274"/>
      <c r="AA1778" s="233"/>
      <c r="AB1778" s="72"/>
      <c r="AC1778" s="145"/>
      <c r="AD1778" s="71"/>
      <c r="AE1778" s="307" t="s">
        <v>15935</v>
      </c>
      <c r="AF1778" s="225" t="s">
        <v>8025</v>
      </c>
      <c r="AG1778" s="103" t="s">
        <v>8022</v>
      </c>
      <c r="AH1778" s="162">
        <v>0.7</v>
      </c>
      <c r="AI1778" s="162"/>
      <c r="AJ1778" s="162"/>
      <c r="AK1778" s="163"/>
      <c r="AL1778" s="105">
        <f>ROUND(ROUND(ROUND(P1777*Y1778,0)*$AD$1775,0)*AH1778,0)</f>
        <v>227</v>
      </c>
      <c r="AM1778" s="66"/>
    </row>
    <row r="1779" spans="1:39" ht="16.75" customHeight="1" x14ac:dyDescent="0.3">
      <c r="A1779" s="99">
        <v>33</v>
      </c>
      <c r="B1779" s="100" t="s">
        <v>6705</v>
      </c>
      <c r="C1779" s="192" t="s">
        <v>15941</v>
      </c>
      <c r="D1779" s="128"/>
      <c r="E1779" s="129"/>
      <c r="F1779" s="129"/>
      <c r="G1779" s="130"/>
      <c r="H1779" s="128"/>
      <c r="I1779" s="129"/>
      <c r="J1779" s="129"/>
      <c r="K1779" s="130"/>
      <c r="L1779" s="2"/>
      <c r="M1779" s="2"/>
      <c r="N1779" s="58"/>
      <c r="O1779" s="81"/>
      <c r="P1779" s="185"/>
      <c r="Q1779" s="2"/>
      <c r="R1779" s="2"/>
      <c r="S1779" s="44"/>
      <c r="T1779" s="284"/>
      <c r="U1779" s="285"/>
      <c r="V1779" s="285"/>
      <c r="W1779" s="285"/>
      <c r="X1779" s="2"/>
      <c r="Y1779" s="145"/>
      <c r="Z1779" s="71"/>
      <c r="AA1779" s="232"/>
      <c r="AB1779" s="72"/>
      <c r="AC1779" s="145"/>
      <c r="AD1779" s="71"/>
      <c r="AE1779" s="308"/>
      <c r="AF1779" s="225" t="s">
        <v>8023</v>
      </c>
      <c r="AG1779" s="103" t="s">
        <v>8022</v>
      </c>
      <c r="AH1779" s="162">
        <v>0.5</v>
      </c>
      <c r="AI1779" s="162"/>
      <c r="AJ1779" s="162"/>
      <c r="AK1779" s="163"/>
      <c r="AL1779" s="105">
        <f>ROUND(ROUND(ROUND(P1777*Y1778,0)*$AD$1775,0)*AH1779,0)</f>
        <v>162</v>
      </c>
      <c r="AM1779" s="66"/>
    </row>
    <row r="1780" spans="1:39" ht="16.75" customHeight="1" x14ac:dyDescent="0.3">
      <c r="A1780" s="11">
        <v>33</v>
      </c>
      <c r="B1780" s="14" t="s">
        <v>6704</v>
      </c>
      <c r="C1780" s="10" t="s">
        <v>15940</v>
      </c>
      <c r="D1780" s="128"/>
      <c r="E1780" s="129"/>
      <c r="F1780" s="129"/>
      <c r="G1780" s="130"/>
      <c r="H1780" s="128"/>
      <c r="I1780" s="129"/>
      <c r="J1780" s="129"/>
      <c r="K1780" s="130"/>
      <c r="L1780" s="2"/>
      <c r="M1780" s="2"/>
      <c r="N1780" s="58"/>
      <c r="O1780" s="81"/>
      <c r="P1780" s="185"/>
      <c r="Q1780" s="2"/>
      <c r="R1780" s="2"/>
      <c r="S1780" s="44"/>
      <c r="T1780" s="45"/>
      <c r="U1780" s="2"/>
      <c r="V1780" s="2"/>
      <c r="W1780" s="2"/>
      <c r="X1780" s="2"/>
      <c r="Y1780" s="145"/>
      <c r="Z1780" s="71"/>
      <c r="AA1780" s="232"/>
      <c r="AB1780" s="124"/>
      <c r="AC1780" s="145"/>
      <c r="AD1780" s="71"/>
      <c r="AE1780" s="36"/>
      <c r="AF1780" s="201"/>
      <c r="AG1780" s="55"/>
      <c r="AH1780" s="141"/>
      <c r="AI1780" s="268" t="s">
        <v>7356</v>
      </c>
      <c r="AJ1780" s="53">
        <v>5</v>
      </c>
      <c r="AK1780" s="181" t="s">
        <v>7357</v>
      </c>
      <c r="AL1780" s="98">
        <f>ROUND(ROUND(P1777*Y1778,0)*$AD$1775-AJ1780,0)</f>
        <v>319</v>
      </c>
      <c r="AM1780" s="66"/>
    </row>
    <row r="1781" spans="1:39" ht="16.75" customHeight="1" x14ac:dyDescent="0.3">
      <c r="A1781" s="99">
        <v>33</v>
      </c>
      <c r="B1781" s="100" t="s">
        <v>6703</v>
      </c>
      <c r="C1781" s="192" t="s">
        <v>15939</v>
      </c>
      <c r="D1781" s="128"/>
      <c r="E1781" s="129"/>
      <c r="F1781" s="129"/>
      <c r="G1781" s="130"/>
      <c r="H1781" s="128"/>
      <c r="I1781" s="129"/>
      <c r="J1781" s="129"/>
      <c r="K1781" s="130"/>
      <c r="L1781" s="2"/>
      <c r="M1781" s="2"/>
      <c r="N1781" s="58"/>
      <c r="O1781" s="81"/>
      <c r="P1781" s="185"/>
      <c r="Q1781" s="2"/>
      <c r="R1781" s="2"/>
      <c r="S1781" s="44"/>
      <c r="T1781" s="45"/>
      <c r="U1781" s="2"/>
      <c r="V1781" s="2"/>
      <c r="W1781" s="2"/>
      <c r="X1781" s="2"/>
      <c r="Y1781" s="145"/>
      <c r="Z1781" s="71"/>
      <c r="AA1781" s="232"/>
      <c r="AB1781" s="72"/>
      <c r="AC1781" s="145"/>
      <c r="AD1781" s="71"/>
      <c r="AE1781" s="307" t="s">
        <v>15935</v>
      </c>
      <c r="AF1781" s="225" t="s">
        <v>8025</v>
      </c>
      <c r="AG1781" s="103" t="s">
        <v>8022</v>
      </c>
      <c r="AH1781" s="162">
        <v>0.7</v>
      </c>
      <c r="AI1781" s="269"/>
      <c r="AJ1781" s="136"/>
      <c r="AK1781" s="75"/>
      <c r="AL1781" s="105">
        <f>ROUND(ROUND(ROUND(P1777*Y1778,0)*$AD$1775,0)*AH1781-AJ1780,0)</f>
        <v>222</v>
      </c>
      <c r="AM1781" s="66"/>
    </row>
    <row r="1782" spans="1:39" ht="16.75" customHeight="1" x14ac:dyDescent="0.3">
      <c r="A1782" s="99">
        <v>33</v>
      </c>
      <c r="B1782" s="100" t="s">
        <v>6702</v>
      </c>
      <c r="C1782" s="192" t="s">
        <v>15938</v>
      </c>
      <c r="D1782" s="128"/>
      <c r="E1782" s="129"/>
      <c r="F1782" s="129"/>
      <c r="G1782" s="130"/>
      <c r="H1782" s="128"/>
      <c r="I1782" s="129"/>
      <c r="J1782" s="129"/>
      <c r="K1782" s="130"/>
      <c r="L1782" s="2"/>
      <c r="M1782" s="2"/>
      <c r="N1782" s="58"/>
      <c r="O1782" s="81"/>
      <c r="P1782" s="185"/>
      <c r="Q1782" s="2"/>
      <c r="R1782" s="2"/>
      <c r="S1782" s="44"/>
      <c r="T1782" s="43"/>
      <c r="U1782" s="8"/>
      <c r="V1782" s="8"/>
      <c r="W1782" s="8"/>
      <c r="X1782" s="8"/>
      <c r="Y1782" s="180"/>
      <c r="Z1782" s="73"/>
      <c r="AA1782" s="232"/>
      <c r="AB1782" s="72"/>
      <c r="AC1782" s="145"/>
      <c r="AD1782" s="71"/>
      <c r="AE1782" s="308"/>
      <c r="AF1782" s="225" t="s">
        <v>8023</v>
      </c>
      <c r="AG1782" s="103" t="s">
        <v>8022</v>
      </c>
      <c r="AH1782" s="162">
        <v>0.5</v>
      </c>
      <c r="AI1782" s="270"/>
      <c r="AJ1782" s="144"/>
      <c r="AK1782" s="150"/>
      <c r="AL1782" s="105">
        <f>ROUND(ROUND(ROUND(P1777*Y1778,0)*$AD$1775,0)*AH1782-AJ1780,0)</f>
        <v>157</v>
      </c>
      <c r="AM1782" s="66"/>
    </row>
    <row r="1783" spans="1:39" ht="16.75" customHeight="1" x14ac:dyDescent="0.3">
      <c r="A1783" s="11">
        <v>33</v>
      </c>
      <c r="B1783" s="14" t="s">
        <v>6701</v>
      </c>
      <c r="C1783" s="10" t="s">
        <v>15937</v>
      </c>
      <c r="D1783" s="45"/>
      <c r="E1783" s="2"/>
      <c r="F1783" s="2"/>
      <c r="G1783" s="44"/>
      <c r="H1783" s="45"/>
      <c r="I1783" s="2"/>
      <c r="J1783" s="2"/>
      <c r="K1783" s="44"/>
      <c r="L1783" s="2"/>
      <c r="M1783" s="2"/>
      <c r="N1783" s="58"/>
      <c r="O1783" s="81"/>
      <c r="P1783" s="185"/>
      <c r="Q1783" s="2"/>
      <c r="R1783" s="2"/>
      <c r="S1783" s="44"/>
      <c r="T1783" s="281" t="s">
        <v>13491</v>
      </c>
      <c r="U1783" s="282"/>
      <c r="V1783" s="282"/>
      <c r="W1783" s="282"/>
      <c r="X1783" s="2"/>
      <c r="Y1783" s="145"/>
      <c r="Z1783" s="71"/>
      <c r="AA1783" s="232"/>
      <c r="AB1783" s="72"/>
      <c r="AC1783" s="145"/>
      <c r="AD1783" s="71"/>
      <c r="AE1783" s="36"/>
      <c r="AF1783" s="194"/>
      <c r="AG1783" s="7"/>
      <c r="AH1783" s="7"/>
      <c r="AI1783" s="36"/>
      <c r="AJ1783" s="7"/>
      <c r="AK1783" s="37"/>
      <c r="AL1783" s="98">
        <f>ROUND(ROUND(P1777*Y1784,0)*$AD$1775,0)</f>
        <v>331</v>
      </c>
      <c r="AM1783" s="66"/>
    </row>
    <row r="1784" spans="1:39" ht="16.75" customHeight="1" x14ac:dyDescent="0.3">
      <c r="A1784" s="99">
        <v>33</v>
      </c>
      <c r="B1784" s="100" t="s">
        <v>6700</v>
      </c>
      <c r="C1784" s="192" t="s">
        <v>15936</v>
      </c>
      <c r="D1784" s="45"/>
      <c r="E1784" s="2"/>
      <c r="F1784" s="2"/>
      <c r="G1784" s="44"/>
      <c r="H1784" s="45"/>
      <c r="I1784" s="2"/>
      <c r="J1784" s="2"/>
      <c r="K1784" s="44"/>
      <c r="L1784" s="2"/>
      <c r="M1784" s="2"/>
      <c r="N1784" s="58"/>
      <c r="O1784" s="81"/>
      <c r="P1784" s="185"/>
      <c r="Q1784" s="2"/>
      <c r="R1784" s="2"/>
      <c r="S1784" s="44"/>
      <c r="T1784" s="284" t="s">
        <v>8031</v>
      </c>
      <c r="U1784" s="285"/>
      <c r="V1784" s="285"/>
      <c r="W1784" s="285"/>
      <c r="X1784" s="136" t="s">
        <v>8030</v>
      </c>
      <c r="Y1784" s="273">
        <v>0.95</v>
      </c>
      <c r="Z1784" s="274"/>
      <c r="AA1784" s="233"/>
      <c r="AB1784" s="72"/>
      <c r="AC1784" s="145"/>
      <c r="AD1784" s="71"/>
      <c r="AE1784" s="307" t="s">
        <v>15935</v>
      </c>
      <c r="AF1784" s="225" t="s">
        <v>8025</v>
      </c>
      <c r="AG1784" s="103" t="s">
        <v>8022</v>
      </c>
      <c r="AH1784" s="162">
        <v>0.7</v>
      </c>
      <c r="AI1784" s="162"/>
      <c r="AJ1784" s="162"/>
      <c r="AK1784" s="163"/>
      <c r="AL1784" s="105">
        <f>ROUND(ROUND(ROUND(P1777*Y1784,0)*$AD$1775,0)*AH1784,0)</f>
        <v>232</v>
      </c>
      <c r="AM1784" s="66"/>
    </row>
    <row r="1785" spans="1:39" ht="16.75" customHeight="1" x14ac:dyDescent="0.3">
      <c r="A1785" s="99">
        <v>33</v>
      </c>
      <c r="B1785" s="100" t="s">
        <v>6699</v>
      </c>
      <c r="C1785" s="192" t="s">
        <v>15934</v>
      </c>
      <c r="D1785" s="128"/>
      <c r="E1785" s="129"/>
      <c r="F1785" s="129"/>
      <c r="G1785" s="130"/>
      <c r="H1785" s="128"/>
      <c r="I1785" s="129"/>
      <c r="J1785" s="129"/>
      <c r="K1785" s="130"/>
      <c r="L1785" s="2"/>
      <c r="M1785" s="2"/>
      <c r="N1785" s="58"/>
      <c r="O1785" s="81"/>
      <c r="P1785" s="185"/>
      <c r="Q1785" s="2"/>
      <c r="R1785" s="2"/>
      <c r="S1785" s="44"/>
      <c r="T1785" s="284"/>
      <c r="U1785" s="285"/>
      <c r="V1785" s="285"/>
      <c r="W1785" s="285"/>
      <c r="X1785" s="2"/>
      <c r="Y1785" s="145"/>
      <c r="Z1785" s="71"/>
      <c r="AA1785" s="232"/>
      <c r="AB1785" s="72"/>
      <c r="AC1785" s="145"/>
      <c r="AD1785" s="71"/>
      <c r="AE1785" s="308"/>
      <c r="AF1785" s="225" t="s">
        <v>8023</v>
      </c>
      <c r="AG1785" s="103" t="s">
        <v>8022</v>
      </c>
      <c r="AH1785" s="162">
        <v>0.5</v>
      </c>
      <c r="AI1785" s="162"/>
      <c r="AJ1785" s="162"/>
      <c r="AK1785" s="163"/>
      <c r="AL1785" s="105">
        <f>ROUND(ROUND(ROUND(P1777*Y1784,0)*$AD$1775,0)*AH1785,0)</f>
        <v>166</v>
      </c>
      <c r="AM1785" s="66"/>
    </row>
    <row r="1786" spans="1:39" ht="16.75" customHeight="1" x14ac:dyDescent="0.3">
      <c r="A1786" s="11">
        <v>33</v>
      </c>
      <c r="B1786" s="14" t="s">
        <v>6698</v>
      </c>
      <c r="C1786" s="10" t="s">
        <v>15933</v>
      </c>
      <c r="D1786" s="128"/>
      <c r="E1786" s="129"/>
      <c r="F1786" s="129"/>
      <c r="G1786" s="130"/>
      <c r="H1786" s="128"/>
      <c r="I1786" s="129"/>
      <c r="J1786" s="129"/>
      <c r="K1786" s="130"/>
      <c r="L1786" s="2"/>
      <c r="M1786" s="2"/>
      <c r="N1786" s="58"/>
      <c r="O1786" s="81"/>
      <c r="P1786" s="185"/>
      <c r="Q1786" s="2"/>
      <c r="R1786" s="2"/>
      <c r="S1786" s="44"/>
      <c r="T1786" s="45"/>
      <c r="U1786" s="2"/>
      <c r="V1786" s="2"/>
      <c r="W1786" s="2"/>
      <c r="X1786" s="2"/>
      <c r="Y1786" s="145"/>
      <c r="Z1786" s="71"/>
      <c r="AA1786" s="232"/>
      <c r="AB1786" s="156"/>
      <c r="AC1786" s="145"/>
      <c r="AD1786" s="157"/>
      <c r="AE1786" s="36"/>
      <c r="AF1786" s="201"/>
      <c r="AG1786" s="55"/>
      <c r="AH1786" s="141"/>
      <c r="AI1786" s="268" t="s">
        <v>7356</v>
      </c>
      <c r="AJ1786" s="53">
        <v>5</v>
      </c>
      <c r="AK1786" s="181" t="s">
        <v>7357</v>
      </c>
      <c r="AL1786" s="98">
        <f>ROUND(ROUND(P1777*Y1784,0)*$AD$1775-AJ1786,0)</f>
        <v>326</v>
      </c>
      <c r="AM1786" s="66"/>
    </row>
    <row r="1787" spans="1:39" ht="16.75" customHeight="1" x14ac:dyDescent="0.3">
      <c r="A1787" s="99">
        <v>33</v>
      </c>
      <c r="B1787" s="100" t="s">
        <v>6697</v>
      </c>
      <c r="C1787" s="192" t="s">
        <v>15932</v>
      </c>
      <c r="D1787" s="128"/>
      <c r="E1787" s="129"/>
      <c r="F1787" s="129"/>
      <c r="G1787" s="130"/>
      <c r="H1787" s="128"/>
      <c r="I1787" s="129"/>
      <c r="J1787" s="129"/>
      <c r="K1787" s="130"/>
      <c r="L1787" s="2"/>
      <c r="M1787" s="2"/>
      <c r="N1787" s="58"/>
      <c r="O1787" s="81"/>
      <c r="P1787" s="185"/>
      <c r="Q1787" s="2"/>
      <c r="R1787" s="2"/>
      <c r="S1787" s="44"/>
      <c r="T1787" s="45"/>
      <c r="U1787" s="2"/>
      <c r="V1787" s="2"/>
      <c r="W1787" s="2"/>
      <c r="X1787" s="2"/>
      <c r="Y1787" s="145"/>
      <c r="Z1787" s="71"/>
      <c r="AA1787" s="232"/>
      <c r="AB1787" s="72"/>
      <c r="AC1787" s="145"/>
      <c r="AD1787" s="71"/>
      <c r="AE1787" s="307" t="s">
        <v>12369</v>
      </c>
      <c r="AF1787" s="225" t="s">
        <v>7358</v>
      </c>
      <c r="AG1787" s="103" t="s">
        <v>7390</v>
      </c>
      <c r="AH1787" s="162">
        <v>0.7</v>
      </c>
      <c r="AI1787" s="269"/>
      <c r="AJ1787" s="136"/>
      <c r="AK1787" s="75"/>
      <c r="AL1787" s="105">
        <f>ROUND(ROUND(ROUND(P1777*Y1784,0)*$AD$1775,0)*AH1787-AJ1786,0)</f>
        <v>227</v>
      </c>
      <c r="AM1787" s="66"/>
    </row>
    <row r="1788" spans="1:39" ht="16.75" customHeight="1" x14ac:dyDescent="0.3">
      <c r="A1788" s="99">
        <v>33</v>
      </c>
      <c r="B1788" s="100" t="s">
        <v>6696</v>
      </c>
      <c r="C1788" s="192" t="s">
        <v>15931</v>
      </c>
      <c r="D1788" s="128"/>
      <c r="E1788" s="129"/>
      <c r="F1788" s="129"/>
      <c r="G1788" s="130"/>
      <c r="H1788" s="128"/>
      <c r="I1788" s="129"/>
      <c r="J1788" s="129"/>
      <c r="K1788" s="130"/>
      <c r="L1788" s="2"/>
      <c r="M1788" s="2"/>
      <c r="N1788" s="58"/>
      <c r="O1788" s="81"/>
      <c r="P1788" s="185"/>
      <c r="Q1788" s="2"/>
      <c r="R1788" s="2"/>
      <c r="S1788" s="44"/>
      <c r="T1788" s="43"/>
      <c r="U1788" s="8"/>
      <c r="V1788" s="8"/>
      <c r="W1788" s="8"/>
      <c r="X1788" s="8"/>
      <c r="Y1788" s="180"/>
      <c r="Z1788" s="73"/>
      <c r="AA1788" s="232"/>
      <c r="AB1788" s="72"/>
      <c r="AC1788" s="145"/>
      <c r="AD1788" s="71"/>
      <c r="AE1788" s="308"/>
      <c r="AF1788" s="225" t="s">
        <v>7391</v>
      </c>
      <c r="AG1788" s="103" t="s">
        <v>7390</v>
      </c>
      <c r="AH1788" s="162">
        <v>0.5</v>
      </c>
      <c r="AI1788" s="270"/>
      <c r="AJ1788" s="144"/>
      <c r="AK1788" s="150"/>
      <c r="AL1788" s="105">
        <f>ROUND(ROUND(ROUND(P1777*Y1784,0)*$AD$1775,0)*AH1788-AJ1786,0)</f>
        <v>161</v>
      </c>
      <c r="AM1788" s="66"/>
    </row>
    <row r="1789" spans="1:39" ht="16.75" customHeight="1" x14ac:dyDescent="0.3">
      <c r="A1789" s="11">
        <v>33</v>
      </c>
      <c r="B1789" s="14" t="s">
        <v>6695</v>
      </c>
      <c r="C1789" s="10" t="s">
        <v>15930</v>
      </c>
      <c r="D1789" s="45"/>
      <c r="E1789" s="2"/>
      <c r="F1789" s="2"/>
      <c r="G1789" s="44"/>
      <c r="H1789" s="45"/>
      <c r="I1789" s="2"/>
      <c r="J1789" s="2"/>
      <c r="K1789" s="44"/>
      <c r="L1789" s="2"/>
      <c r="M1789" s="2"/>
      <c r="N1789" s="58"/>
      <c r="O1789" s="81"/>
      <c r="P1789" s="167" t="s">
        <v>7425</v>
      </c>
      <c r="Q1789" s="36"/>
      <c r="R1789" s="36"/>
      <c r="S1789" s="50"/>
      <c r="T1789" s="49"/>
      <c r="U1789" s="36"/>
      <c r="V1789" s="36"/>
      <c r="W1789" s="36"/>
      <c r="X1789" s="36"/>
      <c r="Y1789" s="217"/>
      <c r="Z1789" s="50"/>
      <c r="AA1789" s="12"/>
      <c r="AB1789" s="45"/>
      <c r="AC1789" s="2"/>
      <c r="AD1789" s="44"/>
      <c r="AE1789" s="36"/>
      <c r="AF1789" s="53"/>
      <c r="AG1789" s="36"/>
      <c r="AH1789" s="36"/>
      <c r="AI1789" s="36"/>
      <c r="AJ1789" s="36"/>
      <c r="AK1789" s="50"/>
      <c r="AL1789" s="98">
        <f>ROUND(P1795*$AD$1775,0)</f>
        <v>325</v>
      </c>
      <c r="AM1789" s="66"/>
    </row>
    <row r="1790" spans="1:39" ht="16.75" customHeight="1" x14ac:dyDescent="0.3">
      <c r="A1790" s="99">
        <v>33</v>
      </c>
      <c r="B1790" s="100" t="s">
        <v>6694</v>
      </c>
      <c r="C1790" s="192" t="s">
        <v>15929</v>
      </c>
      <c r="D1790" s="45"/>
      <c r="E1790" s="2"/>
      <c r="F1790" s="2"/>
      <c r="G1790" s="44"/>
      <c r="H1790" s="45"/>
      <c r="I1790" s="2"/>
      <c r="J1790" s="2"/>
      <c r="K1790" s="44"/>
      <c r="L1790" s="2"/>
      <c r="M1790" s="2"/>
      <c r="N1790" s="58"/>
      <c r="O1790" s="81"/>
      <c r="P1790" s="185"/>
      <c r="Q1790" s="2"/>
      <c r="R1790" s="2"/>
      <c r="S1790" s="44"/>
      <c r="T1790" s="45"/>
      <c r="U1790" s="2"/>
      <c r="V1790" s="2"/>
      <c r="W1790" s="2"/>
      <c r="X1790" s="2"/>
      <c r="Y1790" s="145"/>
      <c r="Z1790" s="71"/>
      <c r="AA1790" s="232"/>
      <c r="AB1790" s="72"/>
      <c r="AC1790" s="145"/>
      <c r="AD1790" s="71"/>
      <c r="AE1790" s="307" t="s">
        <v>12369</v>
      </c>
      <c r="AF1790" s="225" t="s">
        <v>7358</v>
      </c>
      <c r="AG1790" s="103" t="s">
        <v>7390</v>
      </c>
      <c r="AH1790" s="162">
        <v>0.7</v>
      </c>
      <c r="AI1790" s="162"/>
      <c r="AJ1790" s="162"/>
      <c r="AK1790" s="163"/>
      <c r="AL1790" s="105">
        <f>ROUND(ROUND(P1795*$AD$1775,0)*AH1790,0)</f>
        <v>228</v>
      </c>
      <c r="AM1790" s="66"/>
    </row>
    <row r="1791" spans="1:39" ht="16.75" customHeight="1" x14ac:dyDescent="0.3">
      <c r="A1791" s="99">
        <v>33</v>
      </c>
      <c r="B1791" s="100" t="s">
        <v>6693</v>
      </c>
      <c r="C1791" s="192" t="s">
        <v>15928</v>
      </c>
      <c r="D1791" s="128"/>
      <c r="E1791" s="129"/>
      <c r="F1791" s="129"/>
      <c r="G1791" s="130"/>
      <c r="H1791" s="128"/>
      <c r="I1791" s="129"/>
      <c r="J1791" s="129"/>
      <c r="K1791" s="130"/>
      <c r="L1791" s="2"/>
      <c r="M1791" s="2"/>
      <c r="N1791" s="58"/>
      <c r="O1791" s="81"/>
      <c r="P1791" s="185"/>
      <c r="Q1791" s="2"/>
      <c r="R1791" s="2"/>
      <c r="S1791" s="44"/>
      <c r="T1791" s="45"/>
      <c r="U1791" s="2"/>
      <c r="V1791" s="2"/>
      <c r="W1791" s="2"/>
      <c r="X1791" s="2"/>
      <c r="Y1791" s="145"/>
      <c r="Z1791" s="71"/>
      <c r="AA1791" s="232"/>
      <c r="AB1791" s="72"/>
      <c r="AC1791" s="145"/>
      <c r="AD1791" s="71"/>
      <c r="AE1791" s="308"/>
      <c r="AF1791" s="225" t="s">
        <v>7391</v>
      </c>
      <c r="AG1791" s="103" t="s">
        <v>7390</v>
      </c>
      <c r="AH1791" s="162">
        <v>0.5</v>
      </c>
      <c r="AI1791" s="162"/>
      <c r="AJ1791" s="162"/>
      <c r="AK1791" s="163"/>
      <c r="AL1791" s="105">
        <f>ROUND(ROUND(P1795*$AD$1775,0)*AH1791,0)</f>
        <v>163</v>
      </c>
      <c r="AM1791" s="66"/>
    </row>
    <row r="1792" spans="1:39" ht="16.75" customHeight="1" x14ac:dyDescent="0.3">
      <c r="A1792" s="11">
        <v>33</v>
      </c>
      <c r="B1792" s="14" t="s">
        <v>6692</v>
      </c>
      <c r="C1792" s="10" t="s">
        <v>15927</v>
      </c>
      <c r="D1792" s="128"/>
      <c r="E1792" s="129"/>
      <c r="F1792" s="129"/>
      <c r="G1792" s="130"/>
      <c r="H1792" s="128"/>
      <c r="I1792" s="129"/>
      <c r="J1792" s="129"/>
      <c r="K1792" s="130"/>
      <c r="L1792" s="2"/>
      <c r="M1792" s="2"/>
      <c r="N1792" s="58"/>
      <c r="O1792" s="81"/>
      <c r="P1792" s="185"/>
      <c r="Q1792" s="2"/>
      <c r="R1792" s="2"/>
      <c r="S1792" s="44"/>
      <c r="T1792" s="45"/>
      <c r="U1792" s="2"/>
      <c r="V1792" s="2"/>
      <c r="W1792" s="2"/>
      <c r="X1792" s="2"/>
      <c r="Y1792" s="145"/>
      <c r="Z1792" s="71"/>
      <c r="AA1792" s="232"/>
      <c r="AB1792" s="72"/>
      <c r="AC1792" s="145"/>
      <c r="AD1792" s="71"/>
      <c r="AE1792" s="36"/>
      <c r="AF1792" s="201"/>
      <c r="AG1792" s="55"/>
      <c r="AH1792" s="141"/>
      <c r="AI1792" s="268" t="s">
        <v>7356</v>
      </c>
      <c r="AJ1792" s="53">
        <v>5</v>
      </c>
      <c r="AK1792" s="181" t="s">
        <v>7357</v>
      </c>
      <c r="AL1792" s="98">
        <f>ROUND(P1795*$AD$1775-AJ1792,0)</f>
        <v>320</v>
      </c>
      <c r="AM1792" s="66"/>
    </row>
    <row r="1793" spans="1:39" ht="16.75" customHeight="1" x14ac:dyDescent="0.3">
      <c r="A1793" s="99">
        <v>33</v>
      </c>
      <c r="B1793" s="100" t="s">
        <v>6691</v>
      </c>
      <c r="C1793" s="192" t="s">
        <v>15926</v>
      </c>
      <c r="D1793" s="128"/>
      <c r="E1793" s="129"/>
      <c r="F1793" s="129"/>
      <c r="G1793" s="130"/>
      <c r="H1793" s="128"/>
      <c r="I1793" s="129"/>
      <c r="J1793" s="129"/>
      <c r="K1793" s="130"/>
      <c r="L1793" s="2"/>
      <c r="M1793" s="2"/>
      <c r="N1793" s="58"/>
      <c r="O1793" s="81"/>
      <c r="P1793" s="185"/>
      <c r="Q1793" s="2"/>
      <c r="R1793" s="2"/>
      <c r="S1793" s="44"/>
      <c r="T1793" s="45"/>
      <c r="U1793" s="2"/>
      <c r="V1793" s="2"/>
      <c r="W1793" s="2"/>
      <c r="X1793" s="2"/>
      <c r="Y1793" s="145"/>
      <c r="Z1793" s="71"/>
      <c r="AA1793" s="232"/>
      <c r="AB1793" s="72"/>
      <c r="AC1793" s="145"/>
      <c r="AD1793" s="71"/>
      <c r="AE1793" s="307" t="s">
        <v>12369</v>
      </c>
      <c r="AF1793" s="225" t="s">
        <v>7358</v>
      </c>
      <c r="AG1793" s="103" t="s">
        <v>7390</v>
      </c>
      <c r="AH1793" s="162">
        <v>0.7</v>
      </c>
      <c r="AI1793" s="269"/>
      <c r="AJ1793" s="136"/>
      <c r="AK1793" s="75"/>
      <c r="AL1793" s="105">
        <f>ROUND(ROUND(P1795*$AD$1775,0)*AH1793-AJ1792,0)</f>
        <v>223</v>
      </c>
      <c r="AM1793" s="66"/>
    </row>
    <row r="1794" spans="1:39" ht="16.75" customHeight="1" x14ac:dyDescent="0.3">
      <c r="A1794" s="99">
        <v>33</v>
      </c>
      <c r="B1794" s="100" t="s">
        <v>6690</v>
      </c>
      <c r="C1794" s="192" t="s">
        <v>15925</v>
      </c>
      <c r="D1794" s="128"/>
      <c r="E1794" s="129"/>
      <c r="F1794" s="129"/>
      <c r="G1794" s="130"/>
      <c r="H1794" s="128"/>
      <c r="I1794" s="129"/>
      <c r="J1794" s="129"/>
      <c r="K1794" s="130"/>
      <c r="L1794" s="2"/>
      <c r="M1794" s="2"/>
      <c r="N1794" s="58"/>
      <c r="O1794" s="81"/>
      <c r="P1794" s="185"/>
      <c r="Q1794" s="2"/>
      <c r="R1794" s="2"/>
      <c r="S1794" s="44"/>
      <c r="T1794" s="45"/>
      <c r="U1794" s="2"/>
      <c r="V1794" s="2"/>
      <c r="W1794" s="2"/>
      <c r="X1794" s="2"/>
      <c r="Y1794" s="145"/>
      <c r="Z1794" s="71"/>
      <c r="AA1794" s="232"/>
      <c r="AB1794" s="72"/>
      <c r="AC1794" s="145"/>
      <c r="AD1794" s="71"/>
      <c r="AE1794" s="308"/>
      <c r="AF1794" s="225" t="s">
        <v>7391</v>
      </c>
      <c r="AG1794" s="103" t="s">
        <v>7390</v>
      </c>
      <c r="AH1794" s="162">
        <v>0.5</v>
      </c>
      <c r="AI1794" s="270"/>
      <c r="AJ1794" s="144"/>
      <c r="AK1794" s="150"/>
      <c r="AL1794" s="105">
        <f>ROUND(ROUND(P1795*$AD$1775,0)*AH1794-AJ1792,0)</f>
        <v>158</v>
      </c>
      <c r="AM1794" s="66"/>
    </row>
    <row r="1795" spans="1:39" ht="16.75" customHeight="1" x14ac:dyDescent="0.3">
      <c r="A1795" s="11">
        <v>33</v>
      </c>
      <c r="B1795" s="14" t="s">
        <v>6689</v>
      </c>
      <c r="C1795" s="10" t="s">
        <v>15924</v>
      </c>
      <c r="D1795" s="45"/>
      <c r="E1795" s="2"/>
      <c r="F1795" s="2"/>
      <c r="G1795" s="44"/>
      <c r="H1795" s="45"/>
      <c r="I1795" s="2"/>
      <c r="J1795" s="2"/>
      <c r="K1795" s="44"/>
      <c r="L1795" s="2"/>
      <c r="M1795" s="2"/>
      <c r="N1795" s="58"/>
      <c r="O1795" s="81"/>
      <c r="P1795" s="271">
        <f>'21共同生活援助（日中支援型）'!P751</f>
        <v>650</v>
      </c>
      <c r="Q1795" s="272"/>
      <c r="R1795" s="2" t="s">
        <v>7388</v>
      </c>
      <c r="S1795" s="44"/>
      <c r="T1795" s="281" t="s">
        <v>7380</v>
      </c>
      <c r="U1795" s="282"/>
      <c r="V1795" s="282"/>
      <c r="W1795" s="282"/>
      <c r="X1795" s="36"/>
      <c r="Y1795" s="217"/>
      <c r="Z1795" s="74"/>
      <c r="AA1795" s="232"/>
      <c r="AB1795" s="72"/>
      <c r="AC1795" s="145"/>
      <c r="AD1795" s="71"/>
      <c r="AE1795" s="36"/>
      <c r="AF1795" s="194"/>
      <c r="AG1795" s="7"/>
      <c r="AH1795" s="7"/>
      <c r="AI1795" s="36"/>
      <c r="AJ1795" s="7"/>
      <c r="AK1795" s="37"/>
      <c r="AL1795" s="98">
        <f>ROUND(ROUND(P1795*Y1796,0)*$AD$1775,0)</f>
        <v>303</v>
      </c>
      <c r="AM1795" s="66"/>
    </row>
    <row r="1796" spans="1:39" ht="16.75" customHeight="1" x14ac:dyDescent="0.3">
      <c r="A1796" s="99">
        <v>33</v>
      </c>
      <c r="B1796" s="100" t="s">
        <v>6688</v>
      </c>
      <c r="C1796" s="192" t="s">
        <v>15923</v>
      </c>
      <c r="D1796" s="45"/>
      <c r="E1796" s="2"/>
      <c r="F1796" s="2"/>
      <c r="G1796" s="44"/>
      <c r="H1796" s="45"/>
      <c r="I1796" s="2"/>
      <c r="J1796" s="2"/>
      <c r="K1796" s="44"/>
      <c r="L1796" s="2"/>
      <c r="M1796" s="2"/>
      <c r="N1796" s="58"/>
      <c r="O1796" s="81"/>
      <c r="P1796" s="72"/>
      <c r="Q1796" s="145"/>
      <c r="R1796" s="2"/>
      <c r="S1796" s="44"/>
      <c r="T1796" s="284"/>
      <c r="U1796" s="285"/>
      <c r="V1796" s="285"/>
      <c r="W1796" s="285"/>
      <c r="X1796" s="136" t="s">
        <v>7404</v>
      </c>
      <c r="Y1796" s="273">
        <v>0.93</v>
      </c>
      <c r="Z1796" s="274"/>
      <c r="AA1796" s="233"/>
      <c r="AB1796" s="156"/>
      <c r="AC1796" s="155"/>
      <c r="AD1796" s="157"/>
      <c r="AE1796" s="307" t="s">
        <v>12369</v>
      </c>
      <c r="AF1796" s="225" t="s">
        <v>7358</v>
      </c>
      <c r="AG1796" s="103" t="s">
        <v>7390</v>
      </c>
      <c r="AH1796" s="162">
        <v>0.7</v>
      </c>
      <c r="AI1796" s="162"/>
      <c r="AJ1796" s="162"/>
      <c r="AK1796" s="163"/>
      <c r="AL1796" s="105">
        <f>ROUND(ROUND(ROUND(P1795*Y1796,0)*$AD$1775,0)*AH1796,0)</f>
        <v>212</v>
      </c>
      <c r="AM1796" s="66"/>
    </row>
    <row r="1797" spans="1:39" ht="16.75" customHeight="1" x14ac:dyDescent="0.3">
      <c r="A1797" s="99">
        <v>33</v>
      </c>
      <c r="B1797" s="100" t="s">
        <v>6687</v>
      </c>
      <c r="C1797" s="192" t="s">
        <v>15922</v>
      </c>
      <c r="D1797" s="128"/>
      <c r="E1797" s="129"/>
      <c r="F1797" s="129"/>
      <c r="G1797" s="130"/>
      <c r="H1797" s="128"/>
      <c r="I1797" s="129"/>
      <c r="J1797" s="129"/>
      <c r="K1797" s="130"/>
      <c r="L1797" s="2"/>
      <c r="M1797" s="2"/>
      <c r="N1797" s="58"/>
      <c r="O1797" s="81"/>
      <c r="P1797" s="185"/>
      <c r="Q1797" s="2"/>
      <c r="R1797" s="2"/>
      <c r="S1797" s="44"/>
      <c r="T1797" s="284"/>
      <c r="U1797" s="285"/>
      <c r="V1797" s="285"/>
      <c r="W1797" s="285"/>
      <c r="X1797" s="2"/>
      <c r="Y1797" s="145"/>
      <c r="Z1797" s="71"/>
      <c r="AA1797" s="232"/>
      <c r="AB1797" s="72"/>
      <c r="AC1797" s="145"/>
      <c r="AD1797" s="71"/>
      <c r="AE1797" s="308"/>
      <c r="AF1797" s="225" t="s">
        <v>7391</v>
      </c>
      <c r="AG1797" s="103" t="s">
        <v>7390</v>
      </c>
      <c r="AH1797" s="162">
        <v>0.5</v>
      </c>
      <c r="AI1797" s="162"/>
      <c r="AJ1797" s="162"/>
      <c r="AK1797" s="163"/>
      <c r="AL1797" s="105">
        <f>ROUND(ROUND(ROUND(P1795*Y1796,0)*$AD$1775,0)*AH1797,0)</f>
        <v>152</v>
      </c>
      <c r="AM1797" s="66"/>
    </row>
    <row r="1798" spans="1:39" ht="16.75" customHeight="1" x14ac:dyDescent="0.3">
      <c r="A1798" s="11">
        <v>33</v>
      </c>
      <c r="B1798" s="14" t="s">
        <v>6686</v>
      </c>
      <c r="C1798" s="10" t="s">
        <v>15921</v>
      </c>
      <c r="D1798" s="128"/>
      <c r="E1798" s="129"/>
      <c r="F1798" s="129"/>
      <c r="G1798" s="130"/>
      <c r="H1798" s="128"/>
      <c r="I1798" s="129"/>
      <c r="J1798" s="129"/>
      <c r="K1798" s="130"/>
      <c r="L1798" s="2"/>
      <c r="M1798" s="2"/>
      <c r="N1798" s="58"/>
      <c r="O1798" s="81"/>
      <c r="P1798" s="185"/>
      <c r="Q1798" s="2"/>
      <c r="R1798" s="2"/>
      <c r="S1798" s="44"/>
      <c r="T1798" s="45"/>
      <c r="U1798" s="2"/>
      <c r="V1798" s="2"/>
      <c r="W1798" s="2"/>
      <c r="X1798" s="2"/>
      <c r="Y1798" s="145"/>
      <c r="Z1798" s="71"/>
      <c r="AA1798" s="232"/>
      <c r="AB1798" s="72"/>
      <c r="AC1798" s="145"/>
      <c r="AD1798" s="71"/>
      <c r="AE1798" s="36"/>
      <c r="AF1798" s="201"/>
      <c r="AG1798" s="55"/>
      <c r="AH1798" s="141"/>
      <c r="AI1798" s="268" t="s">
        <v>7356</v>
      </c>
      <c r="AJ1798" s="53">
        <v>5</v>
      </c>
      <c r="AK1798" s="181" t="s">
        <v>7357</v>
      </c>
      <c r="AL1798" s="98">
        <f>ROUND(ROUND(P1795*Y1796,0)*$AD$1775-AJ1798,0)</f>
        <v>298</v>
      </c>
      <c r="AM1798" s="66"/>
    </row>
    <row r="1799" spans="1:39" ht="16.75" customHeight="1" x14ac:dyDescent="0.3">
      <c r="A1799" s="99">
        <v>33</v>
      </c>
      <c r="B1799" s="100" t="s">
        <v>6685</v>
      </c>
      <c r="C1799" s="192" t="s">
        <v>15920</v>
      </c>
      <c r="D1799" s="128"/>
      <c r="E1799" s="129"/>
      <c r="F1799" s="129"/>
      <c r="G1799" s="130"/>
      <c r="H1799" s="128"/>
      <c r="I1799" s="129"/>
      <c r="J1799" s="129"/>
      <c r="K1799" s="130"/>
      <c r="L1799" s="2"/>
      <c r="M1799" s="2"/>
      <c r="N1799" s="58"/>
      <c r="O1799" s="81"/>
      <c r="P1799" s="185"/>
      <c r="Q1799" s="2"/>
      <c r="R1799" s="2"/>
      <c r="S1799" s="44"/>
      <c r="T1799" s="45"/>
      <c r="U1799" s="2"/>
      <c r="V1799" s="2"/>
      <c r="W1799" s="2"/>
      <c r="X1799" s="2"/>
      <c r="Y1799" s="145"/>
      <c r="Z1799" s="71"/>
      <c r="AA1799" s="232"/>
      <c r="AB1799" s="72"/>
      <c r="AC1799" s="145"/>
      <c r="AD1799" s="71"/>
      <c r="AE1799" s="307" t="s">
        <v>12369</v>
      </c>
      <c r="AF1799" s="225" t="s">
        <v>7358</v>
      </c>
      <c r="AG1799" s="103" t="s">
        <v>7390</v>
      </c>
      <c r="AH1799" s="162">
        <v>0.7</v>
      </c>
      <c r="AI1799" s="269"/>
      <c r="AJ1799" s="136"/>
      <c r="AK1799" s="75"/>
      <c r="AL1799" s="105">
        <f>ROUND(ROUND(ROUND(P1795*Y1796,0)*$AD$1775,0)*AH1799-AJ1798,0)</f>
        <v>207</v>
      </c>
      <c r="AM1799" s="66"/>
    </row>
    <row r="1800" spans="1:39" ht="16.75" customHeight="1" x14ac:dyDescent="0.3">
      <c r="A1800" s="99">
        <v>33</v>
      </c>
      <c r="B1800" s="100" t="s">
        <v>6684</v>
      </c>
      <c r="C1800" s="192" t="s">
        <v>15919</v>
      </c>
      <c r="D1800" s="128"/>
      <c r="E1800" s="129"/>
      <c r="F1800" s="129"/>
      <c r="G1800" s="130"/>
      <c r="H1800" s="128"/>
      <c r="I1800" s="129"/>
      <c r="J1800" s="129"/>
      <c r="K1800" s="130"/>
      <c r="L1800" s="2"/>
      <c r="M1800" s="2"/>
      <c r="N1800" s="58"/>
      <c r="O1800" s="81"/>
      <c r="P1800" s="185"/>
      <c r="Q1800" s="2"/>
      <c r="R1800" s="2"/>
      <c r="S1800" s="44"/>
      <c r="T1800" s="43"/>
      <c r="U1800" s="8"/>
      <c r="V1800" s="8"/>
      <c r="W1800" s="8"/>
      <c r="X1800" s="8"/>
      <c r="Y1800" s="180"/>
      <c r="Z1800" s="73"/>
      <c r="AA1800" s="232"/>
      <c r="AB1800" s="72"/>
      <c r="AC1800" s="145"/>
      <c r="AD1800" s="71"/>
      <c r="AE1800" s="308"/>
      <c r="AF1800" s="225" t="s">
        <v>7391</v>
      </c>
      <c r="AG1800" s="103" t="s">
        <v>7390</v>
      </c>
      <c r="AH1800" s="162">
        <v>0.5</v>
      </c>
      <c r="AI1800" s="270"/>
      <c r="AJ1800" s="144"/>
      <c r="AK1800" s="150"/>
      <c r="AL1800" s="105">
        <f>ROUND(ROUND(ROUND(P1795*Y1796,0)*$AD$1775,0)*AH1800-AJ1798,0)</f>
        <v>147</v>
      </c>
      <c r="AM1800" s="66"/>
    </row>
    <row r="1801" spans="1:39" ht="16.75" customHeight="1" x14ac:dyDescent="0.3">
      <c r="A1801" s="11">
        <v>33</v>
      </c>
      <c r="B1801" s="14" t="s">
        <v>6683</v>
      </c>
      <c r="C1801" s="10" t="s">
        <v>15918</v>
      </c>
      <c r="D1801" s="45"/>
      <c r="E1801" s="2"/>
      <c r="F1801" s="2"/>
      <c r="G1801" s="44"/>
      <c r="H1801" s="45"/>
      <c r="I1801" s="2"/>
      <c r="J1801" s="2"/>
      <c r="K1801" s="44"/>
      <c r="L1801" s="2"/>
      <c r="M1801" s="2"/>
      <c r="N1801" s="58"/>
      <c r="O1801" s="81"/>
      <c r="P1801" s="185"/>
      <c r="Q1801" s="2"/>
      <c r="R1801" s="2"/>
      <c r="S1801" s="44"/>
      <c r="T1801" s="281" t="s">
        <v>13491</v>
      </c>
      <c r="U1801" s="282"/>
      <c r="V1801" s="282"/>
      <c r="W1801" s="282"/>
      <c r="X1801" s="2"/>
      <c r="Y1801" s="145"/>
      <c r="Z1801" s="71"/>
      <c r="AA1801" s="232"/>
      <c r="AB1801" s="72"/>
      <c r="AC1801" s="145"/>
      <c r="AD1801" s="71"/>
      <c r="AE1801" s="36"/>
      <c r="AF1801" s="194"/>
      <c r="AG1801" s="7"/>
      <c r="AH1801" s="7"/>
      <c r="AI1801" s="36"/>
      <c r="AJ1801" s="7"/>
      <c r="AK1801" s="37"/>
      <c r="AL1801" s="98">
        <f>ROUND(ROUND(P1795*Y1802,0)*$AD$1775,0)</f>
        <v>309</v>
      </c>
      <c r="AM1801" s="66"/>
    </row>
    <row r="1802" spans="1:39" ht="16.75" customHeight="1" x14ac:dyDescent="0.3">
      <c r="A1802" s="99">
        <v>33</v>
      </c>
      <c r="B1802" s="100" t="s">
        <v>6682</v>
      </c>
      <c r="C1802" s="192" t="s">
        <v>15917</v>
      </c>
      <c r="D1802" s="45"/>
      <c r="E1802" s="2"/>
      <c r="F1802" s="2"/>
      <c r="G1802" s="44"/>
      <c r="H1802" s="45"/>
      <c r="I1802" s="2"/>
      <c r="J1802" s="2"/>
      <c r="K1802" s="44"/>
      <c r="L1802" s="2"/>
      <c r="M1802" s="2"/>
      <c r="N1802" s="58"/>
      <c r="O1802" s="81"/>
      <c r="P1802" s="185"/>
      <c r="Q1802" s="2"/>
      <c r="R1802" s="2"/>
      <c r="S1802" s="44"/>
      <c r="T1802" s="284" t="s">
        <v>7405</v>
      </c>
      <c r="U1802" s="285"/>
      <c r="V1802" s="285"/>
      <c r="W1802" s="285"/>
      <c r="X1802" s="136" t="s">
        <v>7404</v>
      </c>
      <c r="Y1802" s="273">
        <v>0.95</v>
      </c>
      <c r="Z1802" s="274"/>
      <c r="AA1802" s="233"/>
      <c r="AB1802" s="156"/>
      <c r="AC1802" s="155"/>
      <c r="AD1802" s="157"/>
      <c r="AE1802" s="307" t="s">
        <v>12369</v>
      </c>
      <c r="AF1802" s="225" t="s">
        <v>7358</v>
      </c>
      <c r="AG1802" s="103" t="s">
        <v>7390</v>
      </c>
      <c r="AH1802" s="162">
        <v>0.7</v>
      </c>
      <c r="AI1802" s="162"/>
      <c r="AJ1802" s="162"/>
      <c r="AK1802" s="163"/>
      <c r="AL1802" s="105">
        <f>ROUND(ROUND(ROUND(P1795*Y1802,0)*$AD$1775,0)*AH1802,0)</f>
        <v>216</v>
      </c>
      <c r="AM1802" s="66"/>
    </row>
    <row r="1803" spans="1:39" ht="16.75" customHeight="1" x14ac:dyDescent="0.3">
      <c r="A1803" s="99">
        <v>33</v>
      </c>
      <c r="B1803" s="100" t="s">
        <v>6681</v>
      </c>
      <c r="C1803" s="192" t="s">
        <v>15916</v>
      </c>
      <c r="D1803" s="128"/>
      <c r="E1803" s="129"/>
      <c r="F1803" s="129"/>
      <c r="G1803" s="130"/>
      <c r="H1803" s="128"/>
      <c r="I1803" s="129"/>
      <c r="J1803" s="129"/>
      <c r="K1803" s="130"/>
      <c r="L1803" s="2"/>
      <c r="M1803" s="2"/>
      <c r="N1803" s="58"/>
      <c r="O1803" s="81"/>
      <c r="P1803" s="185"/>
      <c r="Q1803" s="2"/>
      <c r="R1803" s="2"/>
      <c r="S1803" s="44"/>
      <c r="T1803" s="284"/>
      <c r="U1803" s="285"/>
      <c r="V1803" s="285"/>
      <c r="W1803" s="285"/>
      <c r="X1803" s="2"/>
      <c r="Y1803" s="145"/>
      <c r="Z1803" s="71"/>
      <c r="AA1803" s="232"/>
      <c r="AB1803" s="72"/>
      <c r="AC1803" s="145"/>
      <c r="AD1803" s="71"/>
      <c r="AE1803" s="308"/>
      <c r="AF1803" s="225" t="s">
        <v>7391</v>
      </c>
      <c r="AG1803" s="103" t="s">
        <v>7390</v>
      </c>
      <c r="AH1803" s="162">
        <v>0.5</v>
      </c>
      <c r="AI1803" s="162"/>
      <c r="AJ1803" s="162"/>
      <c r="AK1803" s="163"/>
      <c r="AL1803" s="105">
        <f>ROUND(ROUND(ROUND(P1795*Y1802,0)*$AD$1775,0)*AH1803,0)</f>
        <v>155</v>
      </c>
      <c r="AM1803" s="66"/>
    </row>
    <row r="1804" spans="1:39" ht="16.75" customHeight="1" x14ac:dyDescent="0.3">
      <c r="A1804" s="11">
        <v>33</v>
      </c>
      <c r="B1804" s="14" t="s">
        <v>6680</v>
      </c>
      <c r="C1804" s="10" t="s">
        <v>15915</v>
      </c>
      <c r="D1804" s="128"/>
      <c r="E1804" s="129"/>
      <c r="F1804" s="129"/>
      <c r="G1804" s="130"/>
      <c r="H1804" s="128"/>
      <c r="I1804" s="129"/>
      <c r="J1804" s="129"/>
      <c r="K1804" s="130"/>
      <c r="L1804" s="2"/>
      <c r="M1804" s="2"/>
      <c r="N1804" s="58"/>
      <c r="O1804" s="81"/>
      <c r="P1804" s="185"/>
      <c r="Q1804" s="2"/>
      <c r="R1804" s="2"/>
      <c r="S1804" s="44"/>
      <c r="T1804" s="45"/>
      <c r="U1804" s="2"/>
      <c r="V1804" s="2"/>
      <c r="W1804" s="2"/>
      <c r="X1804" s="2"/>
      <c r="Y1804" s="145"/>
      <c r="Z1804" s="71"/>
      <c r="AA1804" s="232"/>
      <c r="AB1804" s="72"/>
      <c r="AC1804" s="145"/>
      <c r="AD1804" s="71"/>
      <c r="AE1804" s="36"/>
      <c r="AF1804" s="201"/>
      <c r="AG1804" s="55"/>
      <c r="AH1804" s="141"/>
      <c r="AI1804" s="268" t="s">
        <v>7356</v>
      </c>
      <c r="AJ1804" s="53">
        <v>5</v>
      </c>
      <c r="AK1804" s="181" t="s">
        <v>7357</v>
      </c>
      <c r="AL1804" s="98">
        <f>ROUND(ROUND(P1795*Y1802,0)*$AD$1775-AJ1804,0)</f>
        <v>304</v>
      </c>
      <c r="AM1804" s="66"/>
    </row>
    <row r="1805" spans="1:39" ht="16.75" customHeight="1" x14ac:dyDescent="0.3">
      <c r="A1805" s="99">
        <v>33</v>
      </c>
      <c r="B1805" s="100" t="s">
        <v>6679</v>
      </c>
      <c r="C1805" s="192" t="s">
        <v>15914</v>
      </c>
      <c r="D1805" s="128"/>
      <c r="E1805" s="129"/>
      <c r="F1805" s="129"/>
      <c r="G1805" s="130"/>
      <c r="H1805" s="128"/>
      <c r="I1805" s="129"/>
      <c r="J1805" s="129"/>
      <c r="K1805" s="130"/>
      <c r="L1805" s="2"/>
      <c r="M1805" s="2"/>
      <c r="N1805" s="58"/>
      <c r="O1805" s="81"/>
      <c r="P1805" s="185"/>
      <c r="Q1805" s="2"/>
      <c r="R1805" s="2"/>
      <c r="S1805" s="44"/>
      <c r="T1805" s="45"/>
      <c r="U1805" s="2"/>
      <c r="V1805" s="2"/>
      <c r="W1805" s="2"/>
      <c r="X1805" s="2"/>
      <c r="Y1805" s="145"/>
      <c r="Z1805" s="71"/>
      <c r="AA1805" s="232"/>
      <c r="AB1805" s="72"/>
      <c r="AC1805" s="145"/>
      <c r="AD1805" s="71"/>
      <c r="AE1805" s="307" t="s">
        <v>12369</v>
      </c>
      <c r="AF1805" s="225" t="s">
        <v>7358</v>
      </c>
      <c r="AG1805" s="103" t="s">
        <v>7390</v>
      </c>
      <c r="AH1805" s="162">
        <v>0.7</v>
      </c>
      <c r="AI1805" s="269"/>
      <c r="AJ1805" s="136"/>
      <c r="AK1805" s="75"/>
      <c r="AL1805" s="105">
        <f>ROUND(ROUND(ROUND(P1795*Y1802,0)*$AD$1775,0)*AH1805-AJ1804,0)</f>
        <v>211</v>
      </c>
      <c r="AM1805" s="66"/>
    </row>
    <row r="1806" spans="1:39" ht="16.75" customHeight="1" x14ac:dyDescent="0.3">
      <c r="A1806" s="99">
        <v>33</v>
      </c>
      <c r="B1806" s="100" t="s">
        <v>6678</v>
      </c>
      <c r="C1806" s="192" t="s">
        <v>15913</v>
      </c>
      <c r="D1806" s="128"/>
      <c r="E1806" s="129"/>
      <c r="F1806" s="129"/>
      <c r="G1806" s="130"/>
      <c r="H1806" s="128"/>
      <c r="I1806" s="129"/>
      <c r="J1806" s="129"/>
      <c r="K1806" s="130"/>
      <c r="L1806" s="2"/>
      <c r="M1806" s="2"/>
      <c r="N1806" s="58"/>
      <c r="O1806" s="81"/>
      <c r="P1806" s="185"/>
      <c r="Q1806" s="2"/>
      <c r="R1806" s="2"/>
      <c r="S1806" s="44"/>
      <c r="T1806" s="43"/>
      <c r="U1806" s="8"/>
      <c r="V1806" s="8"/>
      <c r="W1806" s="8"/>
      <c r="X1806" s="8"/>
      <c r="Y1806" s="180"/>
      <c r="Z1806" s="73"/>
      <c r="AA1806" s="232"/>
      <c r="AB1806" s="72"/>
      <c r="AC1806" s="145"/>
      <c r="AD1806" s="71"/>
      <c r="AE1806" s="308"/>
      <c r="AF1806" s="225" t="s">
        <v>7391</v>
      </c>
      <c r="AG1806" s="103" t="s">
        <v>7390</v>
      </c>
      <c r="AH1806" s="162">
        <v>0.5</v>
      </c>
      <c r="AI1806" s="270"/>
      <c r="AJ1806" s="144"/>
      <c r="AK1806" s="150"/>
      <c r="AL1806" s="105">
        <f>ROUND(ROUND(ROUND(P1795*Y1802,0)*$AD$1775,0)*AH1806-AJ1804,0)</f>
        <v>150</v>
      </c>
      <c r="AM1806" s="66"/>
    </row>
    <row r="1807" spans="1:39" ht="16.75" customHeight="1" x14ac:dyDescent="0.3">
      <c r="A1807" s="11">
        <v>33</v>
      </c>
      <c r="B1807" s="14" t="s">
        <v>6677</v>
      </c>
      <c r="C1807" s="10" t="s">
        <v>15912</v>
      </c>
      <c r="D1807" s="45"/>
      <c r="E1807" s="2"/>
      <c r="F1807" s="2"/>
      <c r="G1807" s="44"/>
      <c r="H1807" s="45"/>
      <c r="I1807" s="2"/>
      <c r="J1807" s="2"/>
      <c r="K1807" s="44"/>
      <c r="L1807" s="2"/>
      <c r="M1807" s="2"/>
      <c r="N1807" s="58"/>
      <c r="O1807" s="81"/>
      <c r="P1807" s="167" t="s">
        <v>7398</v>
      </c>
      <c r="Q1807" s="36"/>
      <c r="R1807" s="36"/>
      <c r="S1807" s="50"/>
      <c r="T1807" s="49"/>
      <c r="U1807" s="36"/>
      <c r="V1807" s="36"/>
      <c r="W1807" s="36"/>
      <c r="X1807" s="36"/>
      <c r="Y1807" s="217"/>
      <c r="Z1807" s="50"/>
      <c r="AA1807" s="12"/>
      <c r="AB1807" s="45"/>
      <c r="AC1807" s="2"/>
      <c r="AD1807" s="44"/>
      <c r="AE1807" s="36"/>
      <c r="AF1807" s="53"/>
      <c r="AG1807" s="36"/>
      <c r="AH1807" s="36"/>
      <c r="AI1807" s="36"/>
      <c r="AJ1807" s="36"/>
      <c r="AK1807" s="50"/>
      <c r="AL1807" s="98">
        <f>ROUND(P1813*$AD$1775,0)</f>
        <v>308</v>
      </c>
      <c r="AM1807" s="16"/>
    </row>
    <row r="1808" spans="1:39" ht="16.75" customHeight="1" x14ac:dyDescent="0.3">
      <c r="A1808" s="99">
        <v>33</v>
      </c>
      <c r="B1808" s="100" t="s">
        <v>6676</v>
      </c>
      <c r="C1808" s="192" t="s">
        <v>15911</v>
      </c>
      <c r="D1808" s="45"/>
      <c r="E1808" s="2"/>
      <c r="F1808" s="2"/>
      <c r="G1808" s="44"/>
      <c r="H1808" s="45"/>
      <c r="I1808" s="2"/>
      <c r="J1808" s="2"/>
      <c r="K1808" s="44"/>
      <c r="L1808" s="2"/>
      <c r="M1808" s="2"/>
      <c r="N1808" s="58"/>
      <c r="O1808" s="81"/>
      <c r="P1808" s="185"/>
      <c r="Q1808" s="2"/>
      <c r="R1808" s="2"/>
      <c r="S1808" s="44"/>
      <c r="T1808" s="45"/>
      <c r="U1808" s="2"/>
      <c r="V1808" s="2"/>
      <c r="W1808" s="2"/>
      <c r="X1808" s="2"/>
      <c r="Y1808" s="145"/>
      <c r="Z1808" s="71"/>
      <c r="AA1808" s="232"/>
      <c r="AB1808" s="72"/>
      <c r="AC1808" s="145"/>
      <c r="AD1808" s="71"/>
      <c r="AE1808" s="307" t="s">
        <v>12369</v>
      </c>
      <c r="AF1808" s="225" t="s">
        <v>7358</v>
      </c>
      <c r="AG1808" s="103" t="s">
        <v>7390</v>
      </c>
      <c r="AH1808" s="162">
        <v>0.7</v>
      </c>
      <c r="AI1808" s="162"/>
      <c r="AJ1808" s="162"/>
      <c r="AK1808" s="163"/>
      <c r="AL1808" s="105">
        <f>ROUND(ROUND(P1813*$AD$1775,0)*AH1808,0)</f>
        <v>216</v>
      </c>
      <c r="AM1808" s="16"/>
    </row>
    <row r="1809" spans="1:39" ht="16.75" customHeight="1" x14ac:dyDescent="0.3">
      <c r="A1809" s="99">
        <v>33</v>
      </c>
      <c r="B1809" s="100" t="s">
        <v>6675</v>
      </c>
      <c r="C1809" s="192" t="s">
        <v>15910</v>
      </c>
      <c r="D1809" s="128"/>
      <c r="E1809" s="129"/>
      <c r="F1809" s="129"/>
      <c r="G1809" s="130"/>
      <c r="H1809" s="128"/>
      <c r="I1809" s="129"/>
      <c r="J1809" s="129"/>
      <c r="K1809" s="130"/>
      <c r="L1809" s="2"/>
      <c r="M1809" s="2"/>
      <c r="N1809" s="58"/>
      <c r="O1809" s="81"/>
      <c r="P1809" s="185"/>
      <c r="Q1809" s="2"/>
      <c r="R1809" s="2"/>
      <c r="S1809" s="44"/>
      <c r="T1809" s="45"/>
      <c r="U1809" s="2"/>
      <c r="V1809" s="2"/>
      <c r="W1809" s="2"/>
      <c r="X1809" s="2"/>
      <c r="Y1809" s="145"/>
      <c r="Z1809" s="71"/>
      <c r="AA1809" s="232"/>
      <c r="AB1809" s="72"/>
      <c r="AC1809" s="145"/>
      <c r="AD1809" s="71"/>
      <c r="AE1809" s="308"/>
      <c r="AF1809" s="225" t="s">
        <v>7391</v>
      </c>
      <c r="AG1809" s="103" t="s">
        <v>7390</v>
      </c>
      <c r="AH1809" s="162">
        <v>0.5</v>
      </c>
      <c r="AI1809" s="162"/>
      <c r="AJ1809" s="162"/>
      <c r="AK1809" s="163"/>
      <c r="AL1809" s="105">
        <f>ROUND(ROUND(P1813*$AD$1775,0)*AH1809,0)</f>
        <v>154</v>
      </c>
      <c r="AM1809" s="66"/>
    </row>
    <row r="1810" spans="1:39" ht="16.75" customHeight="1" x14ac:dyDescent="0.3">
      <c r="A1810" s="11">
        <v>33</v>
      </c>
      <c r="B1810" s="14" t="s">
        <v>6674</v>
      </c>
      <c r="C1810" s="10" t="s">
        <v>15909</v>
      </c>
      <c r="D1810" s="128"/>
      <c r="E1810" s="129"/>
      <c r="F1810" s="129"/>
      <c r="G1810" s="130"/>
      <c r="H1810" s="128"/>
      <c r="I1810" s="129"/>
      <c r="J1810" s="129"/>
      <c r="K1810" s="130"/>
      <c r="L1810" s="2"/>
      <c r="M1810" s="2"/>
      <c r="N1810" s="58"/>
      <c r="O1810" s="81"/>
      <c r="P1810" s="185"/>
      <c r="Q1810" s="2"/>
      <c r="R1810" s="2"/>
      <c r="S1810" s="44"/>
      <c r="T1810" s="45"/>
      <c r="U1810" s="2"/>
      <c r="V1810" s="2"/>
      <c r="W1810" s="2"/>
      <c r="X1810" s="2"/>
      <c r="Y1810" s="145"/>
      <c r="Z1810" s="71"/>
      <c r="AA1810" s="232"/>
      <c r="AB1810" s="72"/>
      <c r="AC1810" s="145"/>
      <c r="AD1810" s="71"/>
      <c r="AE1810" s="36"/>
      <c r="AF1810" s="201"/>
      <c r="AG1810" s="55"/>
      <c r="AH1810" s="141"/>
      <c r="AI1810" s="268" t="s">
        <v>7356</v>
      </c>
      <c r="AJ1810" s="53">
        <v>5</v>
      </c>
      <c r="AK1810" s="181" t="s">
        <v>7357</v>
      </c>
      <c r="AL1810" s="98">
        <f>ROUND(P1813*$AD$1775-AJ1810,0)</f>
        <v>303</v>
      </c>
      <c r="AM1810" s="66"/>
    </row>
    <row r="1811" spans="1:39" ht="16.75" customHeight="1" x14ac:dyDescent="0.3">
      <c r="A1811" s="99">
        <v>33</v>
      </c>
      <c r="B1811" s="100" t="s">
        <v>6673</v>
      </c>
      <c r="C1811" s="192" t="s">
        <v>15908</v>
      </c>
      <c r="D1811" s="128"/>
      <c r="E1811" s="129"/>
      <c r="F1811" s="129"/>
      <c r="G1811" s="130"/>
      <c r="H1811" s="128"/>
      <c r="I1811" s="129"/>
      <c r="J1811" s="129"/>
      <c r="K1811" s="130"/>
      <c r="L1811" s="2"/>
      <c r="M1811" s="2"/>
      <c r="N1811" s="58"/>
      <c r="O1811" s="81"/>
      <c r="P1811" s="185"/>
      <c r="Q1811" s="2"/>
      <c r="R1811" s="2"/>
      <c r="S1811" s="44"/>
      <c r="T1811" s="45"/>
      <c r="U1811" s="2"/>
      <c r="V1811" s="2"/>
      <c r="W1811" s="2"/>
      <c r="X1811" s="2"/>
      <c r="Y1811" s="145"/>
      <c r="Z1811" s="71"/>
      <c r="AA1811" s="232"/>
      <c r="AB1811" s="72"/>
      <c r="AC1811" s="145"/>
      <c r="AD1811" s="71"/>
      <c r="AE1811" s="307" t="s">
        <v>12369</v>
      </c>
      <c r="AF1811" s="225" t="s">
        <v>7358</v>
      </c>
      <c r="AG1811" s="103" t="s">
        <v>7390</v>
      </c>
      <c r="AH1811" s="162">
        <v>0.7</v>
      </c>
      <c r="AI1811" s="269"/>
      <c r="AJ1811" s="136"/>
      <c r="AK1811" s="75"/>
      <c r="AL1811" s="105">
        <f>ROUND(ROUND(P1813*$AD$1775,0)*AH1811-AJ1810,0)</f>
        <v>211</v>
      </c>
      <c r="AM1811" s="66"/>
    </row>
    <row r="1812" spans="1:39" ht="16.75" customHeight="1" x14ac:dyDescent="0.3">
      <c r="A1812" s="99">
        <v>33</v>
      </c>
      <c r="B1812" s="100" t="s">
        <v>6672</v>
      </c>
      <c r="C1812" s="192" t="s">
        <v>15907</v>
      </c>
      <c r="D1812" s="128"/>
      <c r="E1812" s="129"/>
      <c r="F1812" s="129"/>
      <c r="G1812" s="130"/>
      <c r="H1812" s="128"/>
      <c r="I1812" s="129"/>
      <c r="J1812" s="129"/>
      <c r="K1812" s="130"/>
      <c r="L1812" s="2"/>
      <c r="M1812" s="2"/>
      <c r="N1812" s="58"/>
      <c r="O1812" s="81"/>
      <c r="P1812" s="185"/>
      <c r="Q1812" s="2"/>
      <c r="R1812" s="2"/>
      <c r="S1812" s="44"/>
      <c r="T1812" s="45"/>
      <c r="U1812" s="2"/>
      <c r="V1812" s="2"/>
      <c r="W1812" s="2"/>
      <c r="X1812" s="2"/>
      <c r="Y1812" s="145"/>
      <c r="Z1812" s="71"/>
      <c r="AA1812" s="232"/>
      <c r="AB1812" s="72"/>
      <c r="AC1812" s="145"/>
      <c r="AD1812" s="71"/>
      <c r="AE1812" s="308"/>
      <c r="AF1812" s="225" t="s">
        <v>7391</v>
      </c>
      <c r="AG1812" s="103" t="s">
        <v>7390</v>
      </c>
      <c r="AH1812" s="162">
        <v>0.5</v>
      </c>
      <c r="AI1812" s="270"/>
      <c r="AJ1812" s="144"/>
      <c r="AK1812" s="150"/>
      <c r="AL1812" s="105">
        <f>ROUND(ROUND(P1813*$AD$1775,0)*AH1812-AJ1810,0)</f>
        <v>149</v>
      </c>
      <c r="AM1812" s="66"/>
    </row>
    <row r="1813" spans="1:39" ht="16.75" customHeight="1" x14ac:dyDescent="0.3">
      <c r="A1813" s="11">
        <v>33</v>
      </c>
      <c r="B1813" s="14" t="s">
        <v>6671</v>
      </c>
      <c r="C1813" s="10" t="s">
        <v>15906</v>
      </c>
      <c r="D1813" s="45"/>
      <c r="E1813" s="2"/>
      <c r="F1813" s="2"/>
      <c r="G1813" s="44"/>
      <c r="H1813" s="45"/>
      <c r="I1813" s="2"/>
      <c r="J1813" s="2"/>
      <c r="K1813" s="44"/>
      <c r="L1813" s="2"/>
      <c r="M1813" s="2"/>
      <c r="N1813" s="58"/>
      <c r="O1813" s="81"/>
      <c r="P1813" s="271">
        <f>'21共同生活援助（日中支援型）'!P769</f>
        <v>616</v>
      </c>
      <c r="Q1813" s="272"/>
      <c r="R1813" s="2" t="s">
        <v>7388</v>
      </c>
      <c r="S1813" s="44"/>
      <c r="T1813" s="281" t="s">
        <v>7380</v>
      </c>
      <c r="U1813" s="282"/>
      <c r="V1813" s="282"/>
      <c r="W1813" s="282"/>
      <c r="X1813" s="36"/>
      <c r="Y1813" s="217"/>
      <c r="Z1813" s="74"/>
      <c r="AA1813" s="232"/>
      <c r="AB1813" s="72"/>
      <c r="AC1813" s="145"/>
      <c r="AD1813" s="71"/>
      <c r="AE1813" s="36"/>
      <c r="AF1813" s="194"/>
      <c r="AG1813" s="7"/>
      <c r="AH1813" s="7"/>
      <c r="AI1813" s="36"/>
      <c r="AJ1813" s="7"/>
      <c r="AK1813" s="37"/>
      <c r="AL1813" s="98">
        <f>ROUND(ROUND(P1813*Y1814,0)*$AD$1775,0)</f>
        <v>287</v>
      </c>
      <c r="AM1813" s="66"/>
    </row>
    <row r="1814" spans="1:39" ht="16.75" customHeight="1" x14ac:dyDescent="0.3">
      <c r="A1814" s="99">
        <v>33</v>
      </c>
      <c r="B1814" s="100" t="s">
        <v>6670</v>
      </c>
      <c r="C1814" s="192" t="s">
        <v>15905</v>
      </c>
      <c r="D1814" s="45"/>
      <c r="E1814" s="2"/>
      <c r="F1814" s="2"/>
      <c r="G1814" s="44"/>
      <c r="H1814" s="45"/>
      <c r="I1814" s="2"/>
      <c r="J1814" s="2"/>
      <c r="K1814" s="44"/>
      <c r="L1814" s="2"/>
      <c r="M1814" s="2"/>
      <c r="N1814" s="58"/>
      <c r="O1814" s="81"/>
      <c r="P1814" s="72"/>
      <c r="Q1814" s="145"/>
      <c r="R1814" s="2"/>
      <c r="S1814" s="44"/>
      <c r="T1814" s="284"/>
      <c r="U1814" s="285"/>
      <c r="V1814" s="285"/>
      <c r="W1814" s="285"/>
      <c r="X1814" s="136" t="s">
        <v>7404</v>
      </c>
      <c r="Y1814" s="273">
        <v>0.93</v>
      </c>
      <c r="Z1814" s="274"/>
      <c r="AA1814" s="233"/>
      <c r="AB1814" s="156"/>
      <c r="AC1814" s="155"/>
      <c r="AD1814" s="157"/>
      <c r="AE1814" s="307" t="s">
        <v>12369</v>
      </c>
      <c r="AF1814" s="225" t="s">
        <v>7358</v>
      </c>
      <c r="AG1814" s="103" t="s">
        <v>7390</v>
      </c>
      <c r="AH1814" s="162">
        <v>0.7</v>
      </c>
      <c r="AI1814" s="162"/>
      <c r="AJ1814" s="162"/>
      <c r="AK1814" s="163"/>
      <c r="AL1814" s="105">
        <f>ROUND(ROUND(ROUND(P1813*Y1814,0)*$AD$1775,0)*AH1814,0)</f>
        <v>201</v>
      </c>
      <c r="AM1814" s="66"/>
    </row>
    <row r="1815" spans="1:39" ht="16.75" customHeight="1" x14ac:dyDescent="0.3">
      <c r="A1815" s="99">
        <v>33</v>
      </c>
      <c r="B1815" s="100" t="s">
        <v>6669</v>
      </c>
      <c r="C1815" s="192" t="s">
        <v>15904</v>
      </c>
      <c r="D1815" s="128"/>
      <c r="E1815" s="129"/>
      <c r="F1815" s="129"/>
      <c r="G1815" s="130"/>
      <c r="H1815" s="128"/>
      <c r="I1815" s="129"/>
      <c r="J1815" s="129"/>
      <c r="K1815" s="130"/>
      <c r="L1815" s="2"/>
      <c r="M1815" s="2"/>
      <c r="N1815" s="58"/>
      <c r="O1815" s="81"/>
      <c r="P1815" s="185"/>
      <c r="Q1815" s="2"/>
      <c r="R1815" s="2"/>
      <c r="S1815" s="44"/>
      <c r="T1815" s="284"/>
      <c r="U1815" s="285"/>
      <c r="V1815" s="285"/>
      <c r="W1815" s="285"/>
      <c r="X1815" s="2"/>
      <c r="Y1815" s="145"/>
      <c r="Z1815" s="71"/>
      <c r="AA1815" s="232"/>
      <c r="AB1815" s="72"/>
      <c r="AC1815" s="145"/>
      <c r="AD1815" s="71"/>
      <c r="AE1815" s="308"/>
      <c r="AF1815" s="225" t="s">
        <v>7391</v>
      </c>
      <c r="AG1815" s="103" t="s">
        <v>7390</v>
      </c>
      <c r="AH1815" s="162">
        <v>0.5</v>
      </c>
      <c r="AI1815" s="162"/>
      <c r="AJ1815" s="162"/>
      <c r="AK1815" s="163"/>
      <c r="AL1815" s="105">
        <f>ROUND(ROUND(ROUND(P1813*Y1814,0)*$AD$1775,0)*AH1815,0)</f>
        <v>144</v>
      </c>
      <c r="AM1815" s="66"/>
    </row>
    <row r="1816" spans="1:39" ht="16.75" customHeight="1" x14ac:dyDescent="0.3">
      <c r="A1816" s="11">
        <v>33</v>
      </c>
      <c r="B1816" s="14" t="s">
        <v>6668</v>
      </c>
      <c r="C1816" s="10" t="s">
        <v>15903</v>
      </c>
      <c r="D1816" s="128"/>
      <c r="E1816" s="129"/>
      <c r="F1816" s="129"/>
      <c r="G1816" s="130"/>
      <c r="H1816" s="128"/>
      <c r="I1816" s="129"/>
      <c r="J1816" s="129"/>
      <c r="K1816" s="130"/>
      <c r="L1816" s="2"/>
      <c r="M1816" s="2"/>
      <c r="N1816" s="58"/>
      <c r="O1816" s="81"/>
      <c r="P1816" s="185"/>
      <c r="Q1816" s="2"/>
      <c r="R1816" s="2"/>
      <c r="S1816" s="44"/>
      <c r="T1816" s="45"/>
      <c r="U1816" s="2"/>
      <c r="V1816" s="2"/>
      <c r="W1816" s="2"/>
      <c r="X1816" s="2"/>
      <c r="Y1816" s="145"/>
      <c r="Z1816" s="71"/>
      <c r="AA1816" s="232"/>
      <c r="AB1816" s="72"/>
      <c r="AC1816" s="145"/>
      <c r="AD1816" s="71"/>
      <c r="AE1816" s="36"/>
      <c r="AF1816" s="201"/>
      <c r="AG1816" s="55"/>
      <c r="AH1816" s="141"/>
      <c r="AI1816" s="268" t="s">
        <v>7356</v>
      </c>
      <c r="AJ1816" s="53">
        <v>5</v>
      </c>
      <c r="AK1816" s="181" t="s">
        <v>7357</v>
      </c>
      <c r="AL1816" s="98">
        <f>ROUND(ROUND(P1813*Y1814,0)*$AD$1775-AJ1816,0)</f>
        <v>282</v>
      </c>
      <c r="AM1816" s="66"/>
    </row>
    <row r="1817" spans="1:39" ht="16.75" customHeight="1" x14ac:dyDescent="0.3">
      <c r="A1817" s="99">
        <v>33</v>
      </c>
      <c r="B1817" s="100" t="s">
        <v>6667</v>
      </c>
      <c r="C1817" s="192" t="s">
        <v>15902</v>
      </c>
      <c r="D1817" s="128"/>
      <c r="E1817" s="129"/>
      <c r="F1817" s="129"/>
      <c r="G1817" s="130"/>
      <c r="H1817" s="128"/>
      <c r="I1817" s="129"/>
      <c r="J1817" s="129"/>
      <c r="K1817" s="130"/>
      <c r="L1817" s="2"/>
      <c r="M1817" s="2"/>
      <c r="N1817" s="58"/>
      <c r="O1817" s="81"/>
      <c r="P1817" s="185"/>
      <c r="Q1817" s="2"/>
      <c r="R1817" s="2"/>
      <c r="S1817" s="44"/>
      <c r="T1817" s="45"/>
      <c r="U1817" s="2"/>
      <c r="V1817" s="2"/>
      <c r="W1817" s="2"/>
      <c r="X1817" s="2"/>
      <c r="Y1817" s="145"/>
      <c r="Z1817" s="71"/>
      <c r="AA1817" s="232"/>
      <c r="AB1817" s="72"/>
      <c r="AC1817" s="145"/>
      <c r="AD1817" s="71"/>
      <c r="AE1817" s="307" t="s">
        <v>12369</v>
      </c>
      <c r="AF1817" s="225" t="s">
        <v>7358</v>
      </c>
      <c r="AG1817" s="103" t="s">
        <v>7390</v>
      </c>
      <c r="AH1817" s="162">
        <v>0.7</v>
      </c>
      <c r="AI1817" s="269"/>
      <c r="AJ1817" s="136"/>
      <c r="AK1817" s="75"/>
      <c r="AL1817" s="105">
        <f>ROUND(ROUND(ROUND(P1813*Y1814,0)*$AD$1775,0)*AH1817-AJ1816,0)</f>
        <v>196</v>
      </c>
      <c r="AM1817" s="66"/>
    </row>
    <row r="1818" spans="1:39" ht="16.75" customHeight="1" x14ac:dyDescent="0.3">
      <c r="A1818" s="99">
        <v>33</v>
      </c>
      <c r="B1818" s="100" t="s">
        <v>6666</v>
      </c>
      <c r="C1818" s="192" t="s">
        <v>15901</v>
      </c>
      <c r="D1818" s="128"/>
      <c r="E1818" s="129"/>
      <c r="F1818" s="129"/>
      <c r="G1818" s="130"/>
      <c r="H1818" s="128"/>
      <c r="I1818" s="129"/>
      <c r="J1818" s="129"/>
      <c r="K1818" s="130"/>
      <c r="L1818" s="2"/>
      <c r="M1818" s="2"/>
      <c r="N1818" s="58"/>
      <c r="O1818" s="81"/>
      <c r="P1818" s="185"/>
      <c r="Q1818" s="2"/>
      <c r="R1818" s="2"/>
      <c r="S1818" s="44"/>
      <c r="T1818" s="43"/>
      <c r="U1818" s="8"/>
      <c r="V1818" s="8"/>
      <c r="W1818" s="8"/>
      <c r="X1818" s="8"/>
      <c r="Y1818" s="180"/>
      <c r="Z1818" s="73"/>
      <c r="AA1818" s="232"/>
      <c r="AB1818" s="72"/>
      <c r="AC1818" s="145"/>
      <c r="AD1818" s="71"/>
      <c r="AE1818" s="308"/>
      <c r="AF1818" s="225" t="s">
        <v>7391</v>
      </c>
      <c r="AG1818" s="103" t="s">
        <v>7390</v>
      </c>
      <c r="AH1818" s="162">
        <v>0.5</v>
      </c>
      <c r="AI1818" s="270"/>
      <c r="AJ1818" s="144"/>
      <c r="AK1818" s="150"/>
      <c r="AL1818" s="105">
        <f>ROUND(ROUND(ROUND(P1813*Y1814,0)*$AD$1775,0)*AH1818-AJ1816,0)</f>
        <v>139</v>
      </c>
      <c r="AM1818" s="66"/>
    </row>
    <row r="1819" spans="1:39" ht="16.75" customHeight="1" x14ac:dyDescent="0.3">
      <c r="A1819" s="11">
        <v>33</v>
      </c>
      <c r="B1819" s="14" t="s">
        <v>6665</v>
      </c>
      <c r="C1819" s="10" t="s">
        <v>15900</v>
      </c>
      <c r="D1819" s="45"/>
      <c r="E1819" s="2"/>
      <c r="F1819" s="2"/>
      <c r="G1819" s="44"/>
      <c r="H1819" s="45"/>
      <c r="I1819" s="2"/>
      <c r="J1819" s="2"/>
      <c r="K1819" s="44"/>
      <c r="L1819" s="2"/>
      <c r="M1819" s="2"/>
      <c r="N1819" s="58"/>
      <c r="O1819" s="81"/>
      <c r="P1819" s="185"/>
      <c r="Q1819" s="2"/>
      <c r="R1819" s="2"/>
      <c r="S1819" s="44"/>
      <c r="T1819" s="281" t="s">
        <v>13491</v>
      </c>
      <c r="U1819" s="282"/>
      <c r="V1819" s="282"/>
      <c r="W1819" s="282"/>
      <c r="X1819" s="2"/>
      <c r="Y1819" s="145"/>
      <c r="Z1819" s="71"/>
      <c r="AA1819" s="232"/>
      <c r="AB1819" s="72"/>
      <c r="AC1819" s="145"/>
      <c r="AD1819" s="71"/>
      <c r="AE1819" s="36"/>
      <c r="AF1819" s="194"/>
      <c r="AG1819" s="7"/>
      <c r="AH1819" s="7"/>
      <c r="AI1819" s="36"/>
      <c r="AJ1819" s="7"/>
      <c r="AK1819" s="37"/>
      <c r="AL1819" s="98">
        <f>ROUND(ROUND(P1813*Y1820,0)*$AD$1775,0)</f>
        <v>293</v>
      </c>
      <c r="AM1819" s="66"/>
    </row>
    <row r="1820" spans="1:39" ht="16.75" customHeight="1" x14ac:dyDescent="0.3">
      <c r="A1820" s="99">
        <v>33</v>
      </c>
      <c r="B1820" s="100" t="s">
        <v>6664</v>
      </c>
      <c r="C1820" s="192" t="s">
        <v>15899</v>
      </c>
      <c r="D1820" s="45"/>
      <c r="E1820" s="2"/>
      <c r="F1820" s="2"/>
      <c r="G1820" s="44"/>
      <c r="H1820" s="45"/>
      <c r="I1820" s="2"/>
      <c r="J1820" s="2"/>
      <c r="K1820" s="44"/>
      <c r="L1820" s="2"/>
      <c r="M1820" s="2"/>
      <c r="N1820" s="58"/>
      <c r="O1820" s="81"/>
      <c r="P1820" s="185"/>
      <c r="Q1820" s="2"/>
      <c r="R1820" s="2"/>
      <c r="S1820" s="44"/>
      <c r="T1820" s="284" t="s">
        <v>7405</v>
      </c>
      <c r="U1820" s="285"/>
      <c r="V1820" s="285"/>
      <c r="W1820" s="285"/>
      <c r="X1820" s="136" t="s">
        <v>7404</v>
      </c>
      <c r="Y1820" s="273">
        <v>0.95</v>
      </c>
      <c r="Z1820" s="274"/>
      <c r="AA1820" s="233"/>
      <c r="AB1820" s="156"/>
      <c r="AC1820" s="155"/>
      <c r="AD1820" s="157"/>
      <c r="AE1820" s="307" t="s">
        <v>12369</v>
      </c>
      <c r="AF1820" s="225" t="s">
        <v>7358</v>
      </c>
      <c r="AG1820" s="103" t="s">
        <v>7390</v>
      </c>
      <c r="AH1820" s="162">
        <v>0.7</v>
      </c>
      <c r="AI1820" s="162"/>
      <c r="AJ1820" s="162"/>
      <c r="AK1820" s="163"/>
      <c r="AL1820" s="105">
        <f>ROUND(ROUND(ROUND(P1813*Y1820,0)*$AD$1775,0)*AH1820,0)</f>
        <v>205</v>
      </c>
      <c r="AM1820" s="66"/>
    </row>
    <row r="1821" spans="1:39" ht="16.75" customHeight="1" x14ac:dyDescent="0.3">
      <c r="A1821" s="99">
        <v>33</v>
      </c>
      <c r="B1821" s="100" t="s">
        <v>6663</v>
      </c>
      <c r="C1821" s="192" t="s">
        <v>15898</v>
      </c>
      <c r="D1821" s="128"/>
      <c r="E1821" s="129"/>
      <c r="F1821" s="129"/>
      <c r="G1821" s="130"/>
      <c r="H1821" s="128"/>
      <c r="I1821" s="129"/>
      <c r="J1821" s="129"/>
      <c r="K1821" s="130"/>
      <c r="L1821" s="2"/>
      <c r="M1821" s="2"/>
      <c r="N1821" s="58"/>
      <c r="O1821" s="81"/>
      <c r="P1821" s="185"/>
      <c r="Q1821" s="2"/>
      <c r="R1821" s="2"/>
      <c r="S1821" s="44"/>
      <c r="T1821" s="284"/>
      <c r="U1821" s="285"/>
      <c r="V1821" s="285"/>
      <c r="W1821" s="285"/>
      <c r="X1821" s="2"/>
      <c r="Y1821" s="145"/>
      <c r="Z1821" s="71"/>
      <c r="AA1821" s="232"/>
      <c r="AB1821" s="72"/>
      <c r="AC1821" s="145"/>
      <c r="AD1821" s="71"/>
      <c r="AE1821" s="308"/>
      <c r="AF1821" s="225" t="s">
        <v>7391</v>
      </c>
      <c r="AG1821" s="103" t="s">
        <v>7390</v>
      </c>
      <c r="AH1821" s="162">
        <v>0.5</v>
      </c>
      <c r="AI1821" s="162"/>
      <c r="AJ1821" s="162"/>
      <c r="AK1821" s="163"/>
      <c r="AL1821" s="105">
        <f>ROUND(ROUND(ROUND(P1813*Y1820,0)*$AD$1775,0)*AH1821,0)</f>
        <v>147</v>
      </c>
      <c r="AM1821" s="66"/>
    </row>
    <row r="1822" spans="1:39" ht="16.75" customHeight="1" x14ac:dyDescent="0.3">
      <c r="A1822" s="11">
        <v>33</v>
      </c>
      <c r="B1822" s="14" t="s">
        <v>6662</v>
      </c>
      <c r="C1822" s="10" t="s">
        <v>15897</v>
      </c>
      <c r="D1822" s="128"/>
      <c r="E1822" s="129"/>
      <c r="F1822" s="129"/>
      <c r="G1822" s="130"/>
      <c r="H1822" s="128"/>
      <c r="I1822" s="129"/>
      <c r="J1822" s="129"/>
      <c r="K1822" s="130"/>
      <c r="L1822" s="2"/>
      <c r="M1822" s="2"/>
      <c r="N1822" s="58"/>
      <c r="O1822" s="81"/>
      <c r="P1822" s="185"/>
      <c r="Q1822" s="2"/>
      <c r="R1822" s="2"/>
      <c r="S1822" s="44"/>
      <c r="T1822" s="45"/>
      <c r="U1822" s="2"/>
      <c r="V1822" s="2"/>
      <c r="W1822" s="2"/>
      <c r="X1822" s="2"/>
      <c r="Y1822" s="145"/>
      <c r="Z1822" s="71"/>
      <c r="AA1822" s="232"/>
      <c r="AB1822" s="72"/>
      <c r="AC1822" s="145"/>
      <c r="AD1822" s="71"/>
      <c r="AE1822" s="36"/>
      <c r="AF1822" s="201"/>
      <c r="AG1822" s="55"/>
      <c r="AH1822" s="141"/>
      <c r="AI1822" s="268" t="s">
        <v>7356</v>
      </c>
      <c r="AJ1822" s="53">
        <v>5</v>
      </c>
      <c r="AK1822" s="181" t="s">
        <v>7357</v>
      </c>
      <c r="AL1822" s="98">
        <f>ROUND(ROUND(P1813*Y1820,0)*$AD$1775-AJ1822,0)</f>
        <v>288</v>
      </c>
      <c r="AM1822" s="66"/>
    </row>
    <row r="1823" spans="1:39" ht="16.75" customHeight="1" x14ac:dyDescent="0.3">
      <c r="A1823" s="99">
        <v>33</v>
      </c>
      <c r="B1823" s="100" t="s">
        <v>6661</v>
      </c>
      <c r="C1823" s="192" t="s">
        <v>15896</v>
      </c>
      <c r="D1823" s="128"/>
      <c r="E1823" s="129"/>
      <c r="F1823" s="129"/>
      <c r="G1823" s="130"/>
      <c r="H1823" s="128"/>
      <c r="I1823" s="129"/>
      <c r="J1823" s="129"/>
      <c r="K1823" s="130"/>
      <c r="L1823" s="2"/>
      <c r="M1823" s="2"/>
      <c r="N1823" s="58"/>
      <c r="O1823" s="81"/>
      <c r="P1823" s="185"/>
      <c r="Q1823" s="2"/>
      <c r="R1823" s="2"/>
      <c r="S1823" s="44"/>
      <c r="T1823" s="45"/>
      <c r="U1823" s="2"/>
      <c r="V1823" s="2"/>
      <c r="W1823" s="2"/>
      <c r="X1823" s="2"/>
      <c r="Y1823" s="145"/>
      <c r="Z1823" s="71"/>
      <c r="AA1823" s="232"/>
      <c r="AB1823" s="72"/>
      <c r="AC1823" s="145"/>
      <c r="AD1823" s="71"/>
      <c r="AE1823" s="307" t="s">
        <v>12369</v>
      </c>
      <c r="AF1823" s="225" t="s">
        <v>7358</v>
      </c>
      <c r="AG1823" s="103" t="s">
        <v>7390</v>
      </c>
      <c r="AH1823" s="162">
        <v>0.7</v>
      </c>
      <c r="AI1823" s="269"/>
      <c r="AJ1823" s="136"/>
      <c r="AK1823" s="75"/>
      <c r="AL1823" s="105">
        <f>ROUND(ROUND(ROUND(P1813*Y1820,0)*$AD$1775,0)*AH1823-AJ1822,0)</f>
        <v>200</v>
      </c>
      <c r="AM1823" s="66"/>
    </row>
    <row r="1824" spans="1:39" ht="16.75" customHeight="1" x14ac:dyDescent="0.3">
      <c r="A1824" s="99">
        <v>33</v>
      </c>
      <c r="B1824" s="100" t="s">
        <v>6660</v>
      </c>
      <c r="C1824" s="192" t="s">
        <v>15895</v>
      </c>
      <c r="D1824" s="128"/>
      <c r="E1824" s="129"/>
      <c r="F1824" s="129"/>
      <c r="G1824" s="130"/>
      <c r="H1824" s="128"/>
      <c r="I1824" s="129"/>
      <c r="J1824" s="129"/>
      <c r="K1824" s="130"/>
      <c r="L1824" s="2"/>
      <c r="M1824" s="2"/>
      <c r="N1824" s="58"/>
      <c r="O1824" s="81"/>
      <c r="P1824" s="185"/>
      <c r="Q1824" s="2"/>
      <c r="R1824" s="2"/>
      <c r="S1824" s="44"/>
      <c r="T1824" s="43"/>
      <c r="U1824" s="8"/>
      <c r="V1824" s="8"/>
      <c r="W1824" s="8"/>
      <c r="X1824" s="8"/>
      <c r="Y1824" s="180"/>
      <c r="Z1824" s="73"/>
      <c r="AA1824" s="232"/>
      <c r="AB1824" s="72"/>
      <c r="AC1824" s="145"/>
      <c r="AD1824" s="71"/>
      <c r="AE1824" s="308"/>
      <c r="AF1824" s="225" t="s">
        <v>7391</v>
      </c>
      <c r="AG1824" s="103" t="s">
        <v>7390</v>
      </c>
      <c r="AH1824" s="162">
        <v>0.5</v>
      </c>
      <c r="AI1824" s="270"/>
      <c r="AJ1824" s="144"/>
      <c r="AK1824" s="150"/>
      <c r="AL1824" s="105">
        <f>ROUND(ROUND(ROUND(P1813*Y1820,0)*$AD$1775,0)*AH1824-AJ1822,0)</f>
        <v>142</v>
      </c>
      <c r="AM1824" s="66"/>
    </row>
    <row r="1825" spans="1:39" ht="16.75" customHeight="1" x14ac:dyDescent="0.3">
      <c r="A1825" s="11">
        <v>33</v>
      </c>
      <c r="B1825" s="14" t="s">
        <v>6659</v>
      </c>
      <c r="C1825" s="10" t="s">
        <v>15894</v>
      </c>
      <c r="D1825" s="45"/>
      <c r="E1825" s="2"/>
      <c r="F1825" s="2"/>
      <c r="G1825" s="44"/>
      <c r="H1825" s="45"/>
      <c r="I1825" s="2"/>
      <c r="J1825" s="2"/>
      <c r="K1825" s="44"/>
      <c r="L1825" s="36"/>
      <c r="M1825" s="36"/>
      <c r="N1825" s="62"/>
      <c r="O1825" s="168"/>
      <c r="P1825" s="167" t="s">
        <v>7461</v>
      </c>
      <c r="Q1825" s="36"/>
      <c r="R1825" s="36"/>
      <c r="S1825" s="50"/>
      <c r="T1825" s="49"/>
      <c r="U1825" s="36"/>
      <c r="V1825" s="36"/>
      <c r="W1825" s="36"/>
      <c r="X1825" s="36"/>
      <c r="Y1825" s="217"/>
      <c r="Z1825" s="50"/>
      <c r="AA1825" s="12"/>
      <c r="AB1825" s="45"/>
      <c r="AC1825" s="2"/>
      <c r="AD1825" s="44"/>
      <c r="AE1825" s="36"/>
      <c r="AF1825" s="53"/>
      <c r="AG1825" s="36"/>
      <c r="AH1825" s="36"/>
      <c r="AI1825" s="36"/>
      <c r="AJ1825" s="36"/>
      <c r="AK1825" s="50"/>
      <c r="AL1825" s="98">
        <f>ROUND(P1831*$AD$1775,0)</f>
        <v>306</v>
      </c>
      <c r="AM1825" s="22" t="s">
        <v>7631</v>
      </c>
    </row>
    <row r="1826" spans="1:39" ht="16.75" customHeight="1" x14ac:dyDescent="0.3">
      <c r="A1826" s="99">
        <v>33</v>
      </c>
      <c r="B1826" s="100" t="s">
        <v>6658</v>
      </c>
      <c r="C1826" s="192" t="s">
        <v>15893</v>
      </c>
      <c r="D1826" s="284"/>
      <c r="E1826" s="285"/>
      <c r="F1826" s="285"/>
      <c r="G1826" s="286"/>
      <c r="H1826" s="284"/>
      <c r="I1826" s="306"/>
      <c r="J1826" s="306"/>
      <c r="K1826" s="289"/>
      <c r="L1826" s="285" t="s">
        <v>12482</v>
      </c>
      <c r="M1826" s="288"/>
      <c r="N1826" s="288"/>
      <c r="O1826" s="289"/>
      <c r="P1826" s="185"/>
      <c r="Q1826" s="2"/>
      <c r="R1826" s="2"/>
      <c r="S1826" s="44"/>
      <c r="T1826" s="45"/>
      <c r="U1826" s="2"/>
      <c r="V1826" s="2"/>
      <c r="W1826" s="2"/>
      <c r="X1826" s="2"/>
      <c r="Y1826" s="145"/>
      <c r="Z1826" s="71"/>
      <c r="AA1826" s="232"/>
      <c r="AB1826" s="72"/>
      <c r="AC1826" s="145"/>
      <c r="AD1826" s="71"/>
      <c r="AE1826" s="307" t="s">
        <v>12369</v>
      </c>
      <c r="AF1826" s="225" t="s">
        <v>7358</v>
      </c>
      <c r="AG1826" s="103" t="s">
        <v>7390</v>
      </c>
      <c r="AH1826" s="162">
        <v>0.7</v>
      </c>
      <c r="AI1826" s="162"/>
      <c r="AJ1826" s="162"/>
      <c r="AK1826" s="163"/>
      <c r="AL1826" s="105">
        <f>ROUND(ROUND(P1831*$AD$1775,0)*AH1826,0)</f>
        <v>214</v>
      </c>
      <c r="AM1826" s="66"/>
    </row>
    <row r="1827" spans="1:39" ht="16.75" customHeight="1" x14ac:dyDescent="0.3">
      <c r="A1827" s="99">
        <v>33</v>
      </c>
      <c r="B1827" s="100" t="s">
        <v>6657</v>
      </c>
      <c r="C1827" s="192" t="s">
        <v>15892</v>
      </c>
      <c r="D1827" s="284"/>
      <c r="E1827" s="285"/>
      <c r="F1827" s="285"/>
      <c r="G1827" s="286"/>
      <c r="H1827" s="290"/>
      <c r="I1827" s="306"/>
      <c r="J1827" s="306"/>
      <c r="K1827" s="289"/>
      <c r="L1827" s="285"/>
      <c r="M1827" s="288"/>
      <c r="N1827" s="288"/>
      <c r="O1827" s="289"/>
      <c r="P1827" s="185"/>
      <c r="Q1827" s="2"/>
      <c r="R1827" s="2"/>
      <c r="S1827" s="44"/>
      <c r="T1827" s="45"/>
      <c r="U1827" s="2"/>
      <c r="V1827" s="2"/>
      <c r="W1827" s="2"/>
      <c r="X1827" s="2"/>
      <c r="Y1827" s="145"/>
      <c r="Z1827" s="71"/>
      <c r="AA1827" s="232"/>
      <c r="AB1827" s="72"/>
      <c r="AC1827" s="145"/>
      <c r="AD1827" s="71"/>
      <c r="AE1827" s="308"/>
      <c r="AF1827" s="225" t="s">
        <v>7391</v>
      </c>
      <c r="AG1827" s="103" t="s">
        <v>7390</v>
      </c>
      <c r="AH1827" s="162">
        <v>0.5</v>
      </c>
      <c r="AI1827" s="162"/>
      <c r="AJ1827" s="162"/>
      <c r="AK1827" s="163"/>
      <c r="AL1827" s="105">
        <f>ROUND(ROUND(P1831*$AD$1775,0)*AH1827,0)</f>
        <v>153</v>
      </c>
      <c r="AM1827" s="66"/>
    </row>
    <row r="1828" spans="1:39" ht="16.75" customHeight="1" x14ac:dyDescent="0.3">
      <c r="A1828" s="11">
        <v>33</v>
      </c>
      <c r="B1828" s="14" t="s">
        <v>6656</v>
      </c>
      <c r="C1828" s="10" t="s">
        <v>15891</v>
      </c>
      <c r="D1828" s="284"/>
      <c r="E1828" s="285"/>
      <c r="F1828" s="285"/>
      <c r="G1828" s="286"/>
      <c r="H1828" s="290"/>
      <c r="I1828" s="306"/>
      <c r="J1828" s="306"/>
      <c r="K1828" s="289"/>
      <c r="L1828" s="285"/>
      <c r="M1828" s="288"/>
      <c r="N1828" s="288"/>
      <c r="O1828" s="289"/>
      <c r="P1828" s="185"/>
      <c r="Q1828" s="2"/>
      <c r="R1828" s="2"/>
      <c r="S1828" s="44"/>
      <c r="T1828" s="45"/>
      <c r="U1828" s="2"/>
      <c r="V1828" s="2"/>
      <c r="W1828" s="2"/>
      <c r="X1828" s="2"/>
      <c r="Y1828" s="145"/>
      <c r="Z1828" s="71"/>
      <c r="AA1828" s="232"/>
      <c r="AB1828" s="72"/>
      <c r="AC1828" s="145"/>
      <c r="AD1828" s="71"/>
      <c r="AE1828" s="36"/>
      <c r="AF1828" s="201"/>
      <c r="AG1828" s="55"/>
      <c r="AH1828" s="141"/>
      <c r="AI1828" s="268" t="s">
        <v>7356</v>
      </c>
      <c r="AJ1828" s="53">
        <v>5</v>
      </c>
      <c r="AK1828" s="181" t="s">
        <v>7357</v>
      </c>
      <c r="AL1828" s="98">
        <f>ROUND(P1831*$AD$1775-AJ1828,0)</f>
        <v>301</v>
      </c>
      <c r="AM1828" s="66"/>
    </row>
    <row r="1829" spans="1:39" ht="16.75" customHeight="1" x14ac:dyDescent="0.3">
      <c r="A1829" s="99">
        <v>33</v>
      </c>
      <c r="B1829" s="100" t="s">
        <v>6655</v>
      </c>
      <c r="C1829" s="192" t="s">
        <v>15890</v>
      </c>
      <c r="D1829" s="284"/>
      <c r="E1829" s="285"/>
      <c r="F1829" s="285"/>
      <c r="G1829" s="286"/>
      <c r="H1829" s="128"/>
      <c r="I1829" s="129"/>
      <c r="J1829" s="129"/>
      <c r="K1829" s="130"/>
      <c r="L1829" s="285"/>
      <c r="M1829" s="288"/>
      <c r="N1829" s="288"/>
      <c r="O1829" s="289"/>
      <c r="P1829" s="185"/>
      <c r="Q1829" s="2"/>
      <c r="R1829" s="2"/>
      <c r="S1829" s="44"/>
      <c r="T1829" s="45"/>
      <c r="U1829" s="2"/>
      <c r="V1829" s="2"/>
      <c r="W1829" s="2"/>
      <c r="X1829" s="2"/>
      <c r="Y1829" s="145"/>
      <c r="Z1829" s="71"/>
      <c r="AA1829" s="232"/>
      <c r="AB1829" s="72"/>
      <c r="AC1829" s="145"/>
      <c r="AD1829" s="71"/>
      <c r="AE1829" s="307" t="s">
        <v>12369</v>
      </c>
      <c r="AF1829" s="225" t="s">
        <v>7358</v>
      </c>
      <c r="AG1829" s="103" t="s">
        <v>7390</v>
      </c>
      <c r="AH1829" s="162">
        <v>0.7</v>
      </c>
      <c r="AI1829" s="269"/>
      <c r="AJ1829" s="136"/>
      <c r="AK1829" s="75"/>
      <c r="AL1829" s="105">
        <f>ROUND(ROUND(P1831*$AD$1775,0)*AH1829-AJ1828,0)</f>
        <v>209</v>
      </c>
      <c r="AM1829" s="66"/>
    </row>
    <row r="1830" spans="1:39" ht="16.75" customHeight="1" x14ac:dyDescent="0.3">
      <c r="A1830" s="99">
        <v>33</v>
      </c>
      <c r="B1830" s="100" t="s">
        <v>6654</v>
      </c>
      <c r="C1830" s="192" t="s">
        <v>15889</v>
      </c>
      <c r="D1830" s="284"/>
      <c r="E1830" s="285"/>
      <c r="F1830" s="285"/>
      <c r="G1830" s="286"/>
      <c r="H1830" s="128"/>
      <c r="I1830" s="129"/>
      <c r="J1830" s="129"/>
      <c r="K1830" s="130"/>
      <c r="L1830" s="285"/>
      <c r="M1830" s="288"/>
      <c r="N1830" s="288"/>
      <c r="O1830" s="289"/>
      <c r="P1830" s="185"/>
      <c r="Q1830" s="2"/>
      <c r="R1830" s="2"/>
      <c r="S1830" s="44"/>
      <c r="T1830" s="45"/>
      <c r="U1830" s="2"/>
      <c r="V1830" s="2"/>
      <c r="W1830" s="2"/>
      <c r="X1830" s="2"/>
      <c r="Y1830" s="145"/>
      <c r="Z1830" s="71"/>
      <c r="AA1830" s="232"/>
      <c r="AB1830" s="72"/>
      <c r="AC1830" s="145"/>
      <c r="AD1830" s="71"/>
      <c r="AE1830" s="308"/>
      <c r="AF1830" s="225" t="s">
        <v>7391</v>
      </c>
      <c r="AG1830" s="103" t="s">
        <v>7390</v>
      </c>
      <c r="AH1830" s="162">
        <v>0.5</v>
      </c>
      <c r="AI1830" s="270"/>
      <c r="AJ1830" s="144"/>
      <c r="AK1830" s="150"/>
      <c r="AL1830" s="105">
        <f>ROUND(ROUND(P1831*$AD$1775,0)*AH1830-AJ1828,0)</f>
        <v>148</v>
      </c>
      <c r="AM1830" s="66"/>
    </row>
    <row r="1831" spans="1:39" ht="16.75" customHeight="1" x14ac:dyDescent="0.3">
      <c r="A1831" s="11">
        <v>33</v>
      </c>
      <c r="B1831" s="14" t="s">
        <v>6653</v>
      </c>
      <c r="C1831" s="10" t="s">
        <v>15888</v>
      </c>
      <c r="D1831" s="284"/>
      <c r="E1831" s="285"/>
      <c r="F1831" s="285"/>
      <c r="G1831" s="286"/>
      <c r="H1831" s="128"/>
      <c r="I1831" s="129"/>
      <c r="J1831" s="129"/>
      <c r="K1831" s="130"/>
      <c r="L1831" s="288"/>
      <c r="M1831" s="288"/>
      <c r="N1831" s="288"/>
      <c r="O1831" s="289"/>
      <c r="P1831" s="271">
        <f>'21共同生活援助（日中支援型）'!P787</f>
        <v>611</v>
      </c>
      <c r="Q1831" s="272"/>
      <c r="R1831" s="2" t="s">
        <v>7388</v>
      </c>
      <c r="S1831" s="44"/>
      <c r="T1831" s="281" t="s">
        <v>7380</v>
      </c>
      <c r="U1831" s="282"/>
      <c r="V1831" s="282"/>
      <c r="W1831" s="282"/>
      <c r="X1831" s="36"/>
      <c r="Y1831" s="217"/>
      <c r="Z1831" s="74"/>
      <c r="AA1831" s="232"/>
      <c r="AB1831" s="72"/>
      <c r="AC1831" s="145"/>
      <c r="AD1831" s="71"/>
      <c r="AE1831" s="36"/>
      <c r="AF1831" s="135"/>
      <c r="AG1831" s="7"/>
      <c r="AH1831" s="7"/>
      <c r="AI1831" s="36"/>
      <c r="AJ1831" s="7"/>
      <c r="AK1831" s="37"/>
      <c r="AL1831" s="98">
        <f>ROUND(ROUND(P1831*Y1832,0)*$AD$1775,0)</f>
        <v>284</v>
      </c>
      <c r="AM1831" s="66"/>
    </row>
    <row r="1832" spans="1:39" ht="16.75" customHeight="1" x14ac:dyDescent="0.3">
      <c r="A1832" s="99">
        <v>33</v>
      </c>
      <c r="B1832" s="100" t="s">
        <v>6652</v>
      </c>
      <c r="C1832" s="192" t="s">
        <v>15887</v>
      </c>
      <c r="D1832" s="284"/>
      <c r="E1832" s="285"/>
      <c r="F1832" s="285"/>
      <c r="G1832" s="286"/>
      <c r="H1832" s="128"/>
      <c r="I1832" s="129"/>
      <c r="J1832" s="129"/>
      <c r="K1832" s="130"/>
      <c r="L1832" s="2"/>
      <c r="M1832" s="2"/>
      <c r="N1832" s="58"/>
      <c r="O1832" s="81"/>
      <c r="P1832" s="72"/>
      <c r="Q1832" s="145"/>
      <c r="R1832" s="2"/>
      <c r="S1832" s="44"/>
      <c r="T1832" s="284"/>
      <c r="U1832" s="285"/>
      <c r="V1832" s="285"/>
      <c r="W1832" s="285"/>
      <c r="X1832" s="136" t="s">
        <v>7404</v>
      </c>
      <c r="Y1832" s="273">
        <v>0.93</v>
      </c>
      <c r="Z1832" s="274"/>
      <c r="AA1832" s="233"/>
      <c r="AB1832" s="156"/>
      <c r="AC1832" s="155"/>
      <c r="AD1832" s="157"/>
      <c r="AE1832" s="307" t="s">
        <v>12369</v>
      </c>
      <c r="AF1832" s="225" t="s">
        <v>7358</v>
      </c>
      <c r="AG1832" s="103" t="s">
        <v>7390</v>
      </c>
      <c r="AH1832" s="162">
        <v>0.7</v>
      </c>
      <c r="AI1832" s="162"/>
      <c r="AJ1832" s="162"/>
      <c r="AK1832" s="163"/>
      <c r="AL1832" s="105">
        <f>ROUND(ROUND(ROUND(P1831*Y1832,0)*$AD$1775,0)*AH1832,0)</f>
        <v>199</v>
      </c>
      <c r="AM1832" s="66"/>
    </row>
    <row r="1833" spans="1:39" ht="16.75" customHeight="1" x14ac:dyDescent="0.3">
      <c r="A1833" s="99">
        <v>33</v>
      </c>
      <c r="B1833" s="100" t="s">
        <v>6651</v>
      </c>
      <c r="C1833" s="192" t="s">
        <v>15886</v>
      </c>
      <c r="D1833" s="128"/>
      <c r="E1833" s="129"/>
      <c r="F1833" s="129"/>
      <c r="G1833" s="130"/>
      <c r="H1833" s="128"/>
      <c r="I1833" s="129"/>
      <c r="J1833" s="129"/>
      <c r="K1833" s="130"/>
      <c r="L1833" s="2"/>
      <c r="M1833" s="2"/>
      <c r="N1833" s="58"/>
      <c r="O1833" s="81"/>
      <c r="P1833" s="185"/>
      <c r="Q1833" s="2"/>
      <c r="R1833" s="2"/>
      <c r="S1833" s="44"/>
      <c r="T1833" s="284"/>
      <c r="U1833" s="285"/>
      <c r="V1833" s="285"/>
      <c r="W1833" s="285"/>
      <c r="X1833" s="2"/>
      <c r="Y1833" s="145"/>
      <c r="Z1833" s="71"/>
      <c r="AA1833" s="232"/>
      <c r="AB1833" s="72"/>
      <c r="AC1833" s="145"/>
      <c r="AD1833" s="71"/>
      <c r="AE1833" s="308"/>
      <c r="AF1833" s="225" t="s">
        <v>7391</v>
      </c>
      <c r="AG1833" s="103" t="s">
        <v>7390</v>
      </c>
      <c r="AH1833" s="162">
        <v>0.5</v>
      </c>
      <c r="AI1833" s="162"/>
      <c r="AJ1833" s="162"/>
      <c r="AK1833" s="163"/>
      <c r="AL1833" s="105">
        <f>ROUND(ROUND(ROUND(P1831*Y1832,0)*$AD$1775,0)*AH1833,0)</f>
        <v>142</v>
      </c>
      <c r="AM1833" s="66"/>
    </row>
    <row r="1834" spans="1:39" ht="16.75" customHeight="1" x14ac:dyDescent="0.3">
      <c r="A1834" s="11">
        <v>33</v>
      </c>
      <c r="B1834" s="14" t="s">
        <v>6650</v>
      </c>
      <c r="C1834" s="10" t="s">
        <v>15885</v>
      </c>
      <c r="D1834" s="128"/>
      <c r="E1834" s="129"/>
      <c r="F1834" s="129"/>
      <c r="G1834" s="130"/>
      <c r="H1834" s="128"/>
      <c r="I1834" s="129"/>
      <c r="J1834" s="129"/>
      <c r="K1834" s="130"/>
      <c r="L1834" s="2"/>
      <c r="M1834" s="2"/>
      <c r="N1834" s="58"/>
      <c r="O1834" s="81"/>
      <c r="P1834" s="185"/>
      <c r="Q1834" s="2"/>
      <c r="R1834" s="2"/>
      <c r="S1834" s="44"/>
      <c r="T1834" s="45"/>
      <c r="U1834" s="2"/>
      <c r="V1834" s="2"/>
      <c r="W1834" s="2"/>
      <c r="X1834" s="2"/>
      <c r="Y1834" s="145"/>
      <c r="Z1834" s="71"/>
      <c r="AA1834" s="232"/>
      <c r="AB1834" s="72"/>
      <c r="AC1834" s="145"/>
      <c r="AD1834" s="71"/>
      <c r="AE1834" s="36"/>
      <c r="AF1834" s="201"/>
      <c r="AG1834" s="55"/>
      <c r="AH1834" s="141"/>
      <c r="AI1834" s="268" t="s">
        <v>7356</v>
      </c>
      <c r="AJ1834" s="53">
        <v>5</v>
      </c>
      <c r="AK1834" s="181" t="s">
        <v>7357</v>
      </c>
      <c r="AL1834" s="98">
        <f>ROUND(ROUND(P1831*Y1832,0)*$AD$1775-AJ1834,0)</f>
        <v>279</v>
      </c>
      <c r="AM1834" s="66"/>
    </row>
    <row r="1835" spans="1:39" ht="16.75" customHeight="1" x14ac:dyDescent="0.3">
      <c r="A1835" s="99">
        <v>33</v>
      </c>
      <c r="B1835" s="100" t="s">
        <v>6649</v>
      </c>
      <c r="C1835" s="192" t="s">
        <v>15884</v>
      </c>
      <c r="D1835" s="128"/>
      <c r="E1835" s="129"/>
      <c r="F1835" s="129"/>
      <c r="G1835" s="130"/>
      <c r="H1835" s="128"/>
      <c r="I1835" s="129"/>
      <c r="J1835" s="129"/>
      <c r="K1835" s="130"/>
      <c r="L1835" s="2"/>
      <c r="M1835" s="2"/>
      <c r="N1835" s="58"/>
      <c r="O1835" s="81"/>
      <c r="P1835" s="185"/>
      <c r="Q1835" s="2"/>
      <c r="R1835" s="2"/>
      <c r="S1835" s="44"/>
      <c r="T1835" s="45"/>
      <c r="U1835" s="2"/>
      <c r="V1835" s="2"/>
      <c r="W1835" s="2"/>
      <c r="X1835" s="2"/>
      <c r="Y1835" s="145"/>
      <c r="Z1835" s="71"/>
      <c r="AA1835" s="232"/>
      <c r="AB1835" s="72"/>
      <c r="AC1835" s="145"/>
      <c r="AD1835" s="71"/>
      <c r="AE1835" s="307" t="s">
        <v>12369</v>
      </c>
      <c r="AF1835" s="225" t="s">
        <v>7358</v>
      </c>
      <c r="AG1835" s="103" t="s">
        <v>7390</v>
      </c>
      <c r="AH1835" s="162">
        <v>0.7</v>
      </c>
      <c r="AI1835" s="269"/>
      <c r="AJ1835" s="136"/>
      <c r="AK1835" s="75"/>
      <c r="AL1835" s="105">
        <f>ROUND(ROUND(ROUND(P1831*Y1832,0)*$AD$1775,0)*AH1835-AJ1834,0)</f>
        <v>194</v>
      </c>
      <c r="AM1835" s="66"/>
    </row>
    <row r="1836" spans="1:39" ht="16.75" customHeight="1" x14ac:dyDescent="0.3">
      <c r="A1836" s="99">
        <v>33</v>
      </c>
      <c r="B1836" s="100" t="s">
        <v>6648</v>
      </c>
      <c r="C1836" s="192" t="s">
        <v>15883</v>
      </c>
      <c r="D1836" s="128"/>
      <c r="E1836" s="129"/>
      <c r="F1836" s="129"/>
      <c r="G1836" s="130"/>
      <c r="H1836" s="128"/>
      <c r="I1836" s="129"/>
      <c r="J1836" s="129"/>
      <c r="K1836" s="130"/>
      <c r="L1836" s="2"/>
      <c r="M1836" s="2"/>
      <c r="N1836" s="58"/>
      <c r="O1836" s="81"/>
      <c r="P1836" s="185"/>
      <c r="Q1836" s="2"/>
      <c r="R1836" s="2"/>
      <c r="S1836" s="44"/>
      <c r="T1836" s="43"/>
      <c r="U1836" s="8"/>
      <c r="V1836" s="8"/>
      <c r="W1836" s="8"/>
      <c r="X1836" s="8"/>
      <c r="Y1836" s="180"/>
      <c r="Z1836" s="73"/>
      <c r="AA1836" s="232"/>
      <c r="AB1836" s="72"/>
      <c r="AC1836" s="145"/>
      <c r="AD1836" s="71"/>
      <c r="AE1836" s="308"/>
      <c r="AF1836" s="225" t="s">
        <v>7391</v>
      </c>
      <c r="AG1836" s="103" t="s">
        <v>7390</v>
      </c>
      <c r="AH1836" s="162">
        <v>0.5</v>
      </c>
      <c r="AI1836" s="270"/>
      <c r="AJ1836" s="144"/>
      <c r="AK1836" s="150"/>
      <c r="AL1836" s="105">
        <f>ROUND(ROUND(ROUND(P1831*Y1832,0)*$AD$1775,0)*AH1836-AJ1834,0)</f>
        <v>137</v>
      </c>
      <c r="AM1836" s="66"/>
    </row>
    <row r="1837" spans="1:39" ht="16.75" customHeight="1" x14ac:dyDescent="0.3">
      <c r="A1837" s="11">
        <v>33</v>
      </c>
      <c r="B1837" s="14" t="s">
        <v>6647</v>
      </c>
      <c r="C1837" s="10" t="s">
        <v>15882</v>
      </c>
      <c r="D1837" s="45"/>
      <c r="E1837" s="2"/>
      <c r="F1837" s="2"/>
      <c r="G1837" s="44"/>
      <c r="H1837" s="45"/>
      <c r="I1837" s="2"/>
      <c r="J1837" s="2"/>
      <c r="K1837" s="44"/>
      <c r="L1837" s="2"/>
      <c r="M1837" s="2"/>
      <c r="N1837" s="58"/>
      <c r="O1837" s="81"/>
      <c r="P1837" s="185"/>
      <c r="Q1837" s="2"/>
      <c r="R1837" s="2"/>
      <c r="S1837" s="44"/>
      <c r="T1837" s="281" t="s">
        <v>13491</v>
      </c>
      <c r="U1837" s="282"/>
      <c r="V1837" s="282"/>
      <c r="W1837" s="282"/>
      <c r="X1837" s="2"/>
      <c r="Y1837" s="145"/>
      <c r="Z1837" s="71"/>
      <c r="AA1837" s="232"/>
      <c r="AB1837" s="72"/>
      <c r="AC1837" s="145"/>
      <c r="AD1837" s="71"/>
      <c r="AE1837" s="36"/>
      <c r="AF1837" s="194"/>
      <c r="AG1837" s="7"/>
      <c r="AH1837" s="7"/>
      <c r="AI1837" s="36"/>
      <c r="AJ1837" s="7"/>
      <c r="AK1837" s="37"/>
      <c r="AL1837" s="98">
        <f>ROUND(ROUND(P1831*Y1838,0)*$AD$1775,0)</f>
        <v>290</v>
      </c>
      <c r="AM1837" s="66"/>
    </row>
    <row r="1838" spans="1:39" ht="16.75" customHeight="1" x14ac:dyDescent="0.3">
      <c r="A1838" s="99">
        <v>33</v>
      </c>
      <c r="B1838" s="100" t="s">
        <v>6646</v>
      </c>
      <c r="C1838" s="192" t="s">
        <v>15881</v>
      </c>
      <c r="D1838" s="45"/>
      <c r="E1838" s="2"/>
      <c r="F1838" s="2"/>
      <c r="G1838" s="44"/>
      <c r="H1838" s="45"/>
      <c r="I1838" s="2"/>
      <c r="J1838" s="2"/>
      <c r="K1838" s="44"/>
      <c r="L1838" s="2"/>
      <c r="M1838" s="2"/>
      <c r="N1838" s="58"/>
      <c r="O1838" s="81"/>
      <c r="P1838" s="185"/>
      <c r="Q1838" s="2"/>
      <c r="R1838" s="2"/>
      <c r="S1838" s="44"/>
      <c r="T1838" s="284" t="s">
        <v>7405</v>
      </c>
      <c r="U1838" s="285"/>
      <c r="V1838" s="285"/>
      <c r="W1838" s="285"/>
      <c r="X1838" s="136" t="s">
        <v>7404</v>
      </c>
      <c r="Y1838" s="273">
        <v>0.95</v>
      </c>
      <c r="Z1838" s="274"/>
      <c r="AA1838" s="233"/>
      <c r="AB1838" s="156"/>
      <c r="AC1838" s="155"/>
      <c r="AD1838" s="157"/>
      <c r="AE1838" s="307" t="s">
        <v>12369</v>
      </c>
      <c r="AF1838" s="225" t="s">
        <v>7358</v>
      </c>
      <c r="AG1838" s="103" t="s">
        <v>7390</v>
      </c>
      <c r="AH1838" s="162">
        <v>0.7</v>
      </c>
      <c r="AI1838" s="162"/>
      <c r="AJ1838" s="162"/>
      <c r="AK1838" s="163"/>
      <c r="AL1838" s="105">
        <f>ROUND(ROUND(ROUND(P1831*Y1838,0)*$AD$1775,0)*AH1838,0)</f>
        <v>203</v>
      </c>
      <c r="AM1838" s="66"/>
    </row>
    <row r="1839" spans="1:39" ht="16.75" customHeight="1" x14ac:dyDescent="0.3">
      <c r="A1839" s="99">
        <v>33</v>
      </c>
      <c r="B1839" s="100" t="s">
        <v>6645</v>
      </c>
      <c r="C1839" s="192" t="s">
        <v>15880</v>
      </c>
      <c r="D1839" s="128"/>
      <c r="E1839" s="129"/>
      <c r="F1839" s="129"/>
      <c r="G1839" s="130"/>
      <c r="H1839" s="128"/>
      <c r="I1839" s="129"/>
      <c r="J1839" s="129"/>
      <c r="K1839" s="130"/>
      <c r="L1839" s="2"/>
      <c r="M1839" s="2"/>
      <c r="N1839" s="58"/>
      <c r="O1839" s="81"/>
      <c r="P1839" s="185"/>
      <c r="Q1839" s="2"/>
      <c r="R1839" s="2"/>
      <c r="S1839" s="44"/>
      <c r="T1839" s="284"/>
      <c r="U1839" s="285"/>
      <c r="V1839" s="285"/>
      <c r="W1839" s="285"/>
      <c r="X1839" s="2"/>
      <c r="Y1839" s="145"/>
      <c r="Z1839" s="71"/>
      <c r="AA1839" s="232"/>
      <c r="AB1839" s="72"/>
      <c r="AC1839" s="145"/>
      <c r="AD1839" s="71"/>
      <c r="AE1839" s="308"/>
      <c r="AF1839" s="225" t="s">
        <v>7391</v>
      </c>
      <c r="AG1839" s="103" t="s">
        <v>7390</v>
      </c>
      <c r="AH1839" s="162">
        <v>0.5</v>
      </c>
      <c r="AI1839" s="162"/>
      <c r="AJ1839" s="162"/>
      <c r="AK1839" s="163"/>
      <c r="AL1839" s="105">
        <f>ROUND(ROUND(ROUND(P1831*Y1838,0)*$AD$1775,0)*AH1839,0)</f>
        <v>145</v>
      </c>
      <c r="AM1839" s="66"/>
    </row>
    <row r="1840" spans="1:39" ht="16.75" customHeight="1" x14ac:dyDescent="0.3">
      <c r="A1840" s="11">
        <v>33</v>
      </c>
      <c r="B1840" s="14" t="s">
        <v>6644</v>
      </c>
      <c r="C1840" s="10" t="s">
        <v>15879</v>
      </c>
      <c r="D1840" s="128"/>
      <c r="E1840" s="129"/>
      <c r="F1840" s="129"/>
      <c r="G1840" s="130"/>
      <c r="H1840" s="128"/>
      <c r="I1840" s="129"/>
      <c r="J1840" s="129"/>
      <c r="K1840" s="130"/>
      <c r="L1840" s="2"/>
      <c r="M1840" s="2"/>
      <c r="N1840" s="58"/>
      <c r="O1840" s="81"/>
      <c r="P1840" s="185"/>
      <c r="Q1840" s="2"/>
      <c r="R1840" s="2"/>
      <c r="S1840" s="44"/>
      <c r="T1840" s="45"/>
      <c r="U1840" s="2"/>
      <c r="V1840" s="2"/>
      <c r="W1840" s="2"/>
      <c r="X1840" s="2"/>
      <c r="Y1840" s="145"/>
      <c r="Z1840" s="71"/>
      <c r="AA1840" s="232"/>
      <c r="AB1840" s="72"/>
      <c r="AC1840" s="145"/>
      <c r="AD1840" s="71"/>
      <c r="AE1840" s="36"/>
      <c r="AF1840" s="201"/>
      <c r="AG1840" s="55"/>
      <c r="AH1840" s="141"/>
      <c r="AI1840" s="268" t="s">
        <v>7356</v>
      </c>
      <c r="AJ1840" s="53">
        <v>5</v>
      </c>
      <c r="AK1840" s="181" t="s">
        <v>7357</v>
      </c>
      <c r="AL1840" s="98">
        <f>ROUND(ROUND(P1831*Y1838,0)*$AD$1775-AJ1840,0)</f>
        <v>285</v>
      </c>
      <c r="AM1840" s="66"/>
    </row>
    <row r="1841" spans="1:39" ht="16.75" customHeight="1" x14ac:dyDescent="0.3">
      <c r="A1841" s="99">
        <v>33</v>
      </c>
      <c r="B1841" s="100" t="s">
        <v>6643</v>
      </c>
      <c r="C1841" s="192" t="s">
        <v>15878</v>
      </c>
      <c r="D1841" s="128"/>
      <c r="E1841" s="129"/>
      <c r="F1841" s="129"/>
      <c r="G1841" s="130"/>
      <c r="H1841" s="128"/>
      <c r="I1841" s="129"/>
      <c r="J1841" s="129"/>
      <c r="K1841" s="130"/>
      <c r="L1841" s="2"/>
      <c r="M1841" s="2"/>
      <c r="N1841" s="58"/>
      <c r="O1841" s="81"/>
      <c r="P1841" s="185"/>
      <c r="Q1841" s="2"/>
      <c r="R1841" s="2"/>
      <c r="S1841" s="44"/>
      <c r="T1841" s="45"/>
      <c r="U1841" s="2"/>
      <c r="V1841" s="2"/>
      <c r="W1841" s="2"/>
      <c r="X1841" s="2"/>
      <c r="Y1841" s="145"/>
      <c r="Z1841" s="71"/>
      <c r="AA1841" s="232"/>
      <c r="AB1841" s="72"/>
      <c r="AC1841" s="145"/>
      <c r="AD1841" s="71"/>
      <c r="AE1841" s="307" t="s">
        <v>12369</v>
      </c>
      <c r="AF1841" s="225" t="s">
        <v>7358</v>
      </c>
      <c r="AG1841" s="103" t="s">
        <v>7390</v>
      </c>
      <c r="AH1841" s="162">
        <v>0.7</v>
      </c>
      <c r="AI1841" s="269"/>
      <c r="AJ1841" s="136"/>
      <c r="AK1841" s="75"/>
      <c r="AL1841" s="105">
        <f>ROUND(ROUND(ROUND(P1831*Y1838,0)*$AD$1775,0)*AH1841-AJ1840,0)</f>
        <v>198</v>
      </c>
      <c r="AM1841" s="66"/>
    </row>
    <row r="1842" spans="1:39" ht="16.75" customHeight="1" x14ac:dyDescent="0.3">
      <c r="A1842" s="99">
        <v>33</v>
      </c>
      <c r="B1842" s="100" t="s">
        <v>6642</v>
      </c>
      <c r="C1842" s="192" t="s">
        <v>15877</v>
      </c>
      <c r="D1842" s="128"/>
      <c r="E1842" s="129"/>
      <c r="F1842" s="129"/>
      <c r="G1842" s="130"/>
      <c r="H1842" s="128"/>
      <c r="I1842" s="129"/>
      <c r="J1842" s="129"/>
      <c r="K1842" s="130"/>
      <c r="L1842" s="2"/>
      <c r="M1842" s="2"/>
      <c r="N1842" s="58"/>
      <c r="O1842" s="81"/>
      <c r="P1842" s="242"/>
      <c r="Q1842" s="8"/>
      <c r="R1842" s="8"/>
      <c r="S1842" s="24"/>
      <c r="T1842" s="43"/>
      <c r="U1842" s="8"/>
      <c r="V1842" s="8"/>
      <c r="W1842" s="8"/>
      <c r="X1842" s="8"/>
      <c r="Y1842" s="180"/>
      <c r="Z1842" s="73"/>
      <c r="AA1842" s="232"/>
      <c r="AB1842" s="72"/>
      <c r="AC1842" s="145"/>
      <c r="AD1842" s="71"/>
      <c r="AE1842" s="308"/>
      <c r="AF1842" s="225" t="s">
        <v>7391</v>
      </c>
      <c r="AG1842" s="103" t="s">
        <v>7390</v>
      </c>
      <c r="AH1842" s="162">
        <v>0.5</v>
      </c>
      <c r="AI1842" s="270"/>
      <c r="AJ1842" s="144"/>
      <c r="AK1842" s="150"/>
      <c r="AL1842" s="105">
        <f>ROUND(ROUND(ROUND(P1831*Y1838,0)*$AD$1775,0)*AH1842-AJ1840,0)</f>
        <v>140</v>
      </c>
      <c r="AM1842" s="66"/>
    </row>
    <row r="1843" spans="1:39" ht="16.75" customHeight="1" x14ac:dyDescent="0.3">
      <c r="A1843" s="11">
        <v>33</v>
      </c>
      <c r="B1843" s="14" t="s">
        <v>6641</v>
      </c>
      <c r="C1843" s="10" t="s">
        <v>15876</v>
      </c>
      <c r="D1843" s="45"/>
      <c r="E1843" s="2"/>
      <c r="F1843" s="2"/>
      <c r="G1843" s="44"/>
      <c r="H1843" s="45"/>
      <c r="I1843" s="2"/>
      <c r="J1843" s="2"/>
      <c r="K1843" s="44"/>
      <c r="L1843" s="2"/>
      <c r="M1843" s="2"/>
      <c r="N1843" s="58"/>
      <c r="O1843" s="81"/>
      <c r="P1843" s="167" t="s">
        <v>7425</v>
      </c>
      <c r="Q1843" s="36"/>
      <c r="R1843" s="36"/>
      <c r="S1843" s="50"/>
      <c r="T1843" s="49"/>
      <c r="U1843" s="36"/>
      <c r="V1843" s="36"/>
      <c r="W1843" s="36"/>
      <c r="X1843" s="36"/>
      <c r="Y1843" s="217"/>
      <c r="Z1843" s="50"/>
      <c r="AA1843" s="12"/>
      <c r="AB1843" s="45"/>
      <c r="AC1843" s="2"/>
      <c r="AD1843" s="44"/>
      <c r="AE1843" s="36"/>
      <c r="AF1843" s="53"/>
      <c r="AG1843" s="36"/>
      <c r="AH1843" s="36"/>
      <c r="AI1843" s="36"/>
      <c r="AJ1843" s="36"/>
      <c r="AK1843" s="50"/>
      <c r="AL1843" s="98">
        <f>ROUND(P1849*$AD$1775,0)</f>
        <v>283</v>
      </c>
      <c r="AM1843" s="66"/>
    </row>
    <row r="1844" spans="1:39" ht="16.75" customHeight="1" x14ac:dyDescent="0.3">
      <c r="A1844" s="99">
        <v>33</v>
      </c>
      <c r="B1844" s="100" t="s">
        <v>6640</v>
      </c>
      <c r="C1844" s="192" t="s">
        <v>15875</v>
      </c>
      <c r="D1844" s="45"/>
      <c r="E1844" s="2"/>
      <c r="F1844" s="2"/>
      <c r="G1844" s="44"/>
      <c r="H1844" s="45"/>
      <c r="I1844" s="2"/>
      <c r="J1844" s="2"/>
      <c r="K1844" s="44"/>
      <c r="L1844" s="2"/>
      <c r="M1844" s="2"/>
      <c r="N1844" s="58"/>
      <c r="O1844" s="81"/>
      <c r="P1844" s="185"/>
      <c r="Q1844" s="2"/>
      <c r="R1844" s="2"/>
      <c r="S1844" s="44"/>
      <c r="T1844" s="45"/>
      <c r="U1844" s="2"/>
      <c r="V1844" s="2"/>
      <c r="W1844" s="2"/>
      <c r="X1844" s="2"/>
      <c r="Y1844" s="145"/>
      <c r="Z1844" s="71"/>
      <c r="AA1844" s="232"/>
      <c r="AB1844" s="72"/>
      <c r="AC1844" s="145"/>
      <c r="AD1844" s="71"/>
      <c r="AE1844" s="307" t="s">
        <v>12369</v>
      </c>
      <c r="AF1844" s="225" t="s">
        <v>7358</v>
      </c>
      <c r="AG1844" s="103" t="s">
        <v>7390</v>
      </c>
      <c r="AH1844" s="162">
        <v>0.7</v>
      </c>
      <c r="AI1844" s="162"/>
      <c r="AJ1844" s="162"/>
      <c r="AK1844" s="163"/>
      <c r="AL1844" s="105">
        <f>ROUND(ROUND(P1849*$AD$1775,0)*AH1844,0)</f>
        <v>198</v>
      </c>
      <c r="AM1844" s="66"/>
    </row>
    <row r="1845" spans="1:39" ht="16.75" customHeight="1" x14ac:dyDescent="0.3">
      <c r="A1845" s="99">
        <v>33</v>
      </c>
      <c r="B1845" s="100" t="s">
        <v>6639</v>
      </c>
      <c r="C1845" s="192" t="s">
        <v>15874</v>
      </c>
      <c r="D1845" s="128"/>
      <c r="E1845" s="129"/>
      <c r="F1845" s="129"/>
      <c r="G1845" s="130"/>
      <c r="H1845" s="128"/>
      <c r="I1845" s="129"/>
      <c r="J1845" s="129"/>
      <c r="K1845" s="130"/>
      <c r="L1845" s="2"/>
      <c r="M1845" s="2"/>
      <c r="N1845" s="58"/>
      <c r="O1845" s="81"/>
      <c r="P1845" s="185"/>
      <c r="Q1845" s="2"/>
      <c r="R1845" s="2"/>
      <c r="S1845" s="44"/>
      <c r="T1845" s="45"/>
      <c r="U1845" s="2"/>
      <c r="V1845" s="2"/>
      <c r="W1845" s="2"/>
      <c r="X1845" s="2"/>
      <c r="Y1845" s="145"/>
      <c r="Z1845" s="71"/>
      <c r="AA1845" s="232"/>
      <c r="AB1845" s="72"/>
      <c r="AC1845" s="145"/>
      <c r="AD1845" s="71"/>
      <c r="AE1845" s="308"/>
      <c r="AF1845" s="225" t="s">
        <v>7391</v>
      </c>
      <c r="AG1845" s="103" t="s">
        <v>7390</v>
      </c>
      <c r="AH1845" s="162">
        <v>0.5</v>
      </c>
      <c r="AI1845" s="162"/>
      <c r="AJ1845" s="162"/>
      <c r="AK1845" s="163"/>
      <c r="AL1845" s="105">
        <f>ROUND(ROUND(P1849*$AD$1775,0)*AH1845,0)</f>
        <v>142</v>
      </c>
      <c r="AM1845" s="66"/>
    </row>
    <row r="1846" spans="1:39" ht="16.75" customHeight="1" x14ac:dyDescent="0.3">
      <c r="A1846" s="11">
        <v>33</v>
      </c>
      <c r="B1846" s="14" t="s">
        <v>6638</v>
      </c>
      <c r="C1846" s="10" t="s">
        <v>15873</v>
      </c>
      <c r="D1846" s="128"/>
      <c r="E1846" s="129"/>
      <c r="F1846" s="129"/>
      <c r="G1846" s="130"/>
      <c r="H1846" s="128"/>
      <c r="I1846" s="129"/>
      <c r="J1846" s="129"/>
      <c r="K1846" s="130"/>
      <c r="L1846" s="2"/>
      <c r="M1846" s="2"/>
      <c r="N1846" s="58"/>
      <c r="O1846" s="81"/>
      <c r="P1846" s="185"/>
      <c r="Q1846" s="2"/>
      <c r="R1846" s="2"/>
      <c r="S1846" s="44"/>
      <c r="T1846" s="45"/>
      <c r="U1846" s="2"/>
      <c r="V1846" s="2"/>
      <c r="W1846" s="2"/>
      <c r="X1846" s="2"/>
      <c r="Y1846" s="145"/>
      <c r="Z1846" s="71"/>
      <c r="AA1846" s="232"/>
      <c r="AB1846" s="72"/>
      <c r="AC1846" s="145"/>
      <c r="AD1846" s="71"/>
      <c r="AE1846" s="36"/>
      <c r="AF1846" s="201"/>
      <c r="AG1846" s="55"/>
      <c r="AH1846" s="141"/>
      <c r="AI1846" s="268" t="s">
        <v>7356</v>
      </c>
      <c r="AJ1846" s="53">
        <v>5</v>
      </c>
      <c r="AK1846" s="181" t="s">
        <v>7357</v>
      </c>
      <c r="AL1846" s="98">
        <f>ROUND(P1849*$AD$1775-AJ1846,0)</f>
        <v>278</v>
      </c>
      <c r="AM1846" s="66"/>
    </row>
    <row r="1847" spans="1:39" ht="16.75" customHeight="1" x14ac:dyDescent="0.3">
      <c r="A1847" s="99">
        <v>33</v>
      </c>
      <c r="B1847" s="100" t="s">
        <v>6637</v>
      </c>
      <c r="C1847" s="192" t="s">
        <v>15872</v>
      </c>
      <c r="D1847" s="128"/>
      <c r="E1847" s="129"/>
      <c r="F1847" s="129"/>
      <c r="G1847" s="130"/>
      <c r="H1847" s="128"/>
      <c r="I1847" s="129"/>
      <c r="J1847" s="129"/>
      <c r="K1847" s="130"/>
      <c r="L1847" s="2"/>
      <c r="M1847" s="2"/>
      <c r="N1847" s="58"/>
      <c r="O1847" s="81"/>
      <c r="P1847" s="185"/>
      <c r="Q1847" s="2"/>
      <c r="R1847" s="2"/>
      <c r="S1847" s="44"/>
      <c r="T1847" s="45"/>
      <c r="U1847" s="2"/>
      <c r="V1847" s="2"/>
      <c r="W1847" s="2"/>
      <c r="X1847" s="2"/>
      <c r="Y1847" s="145"/>
      <c r="Z1847" s="71"/>
      <c r="AA1847" s="232"/>
      <c r="AB1847" s="72"/>
      <c r="AC1847" s="145"/>
      <c r="AD1847" s="71"/>
      <c r="AE1847" s="307" t="s">
        <v>12369</v>
      </c>
      <c r="AF1847" s="225" t="s">
        <v>7358</v>
      </c>
      <c r="AG1847" s="103" t="s">
        <v>7390</v>
      </c>
      <c r="AH1847" s="162">
        <v>0.7</v>
      </c>
      <c r="AI1847" s="269"/>
      <c r="AJ1847" s="136"/>
      <c r="AK1847" s="75"/>
      <c r="AL1847" s="105">
        <f>ROUND(ROUND(P1849*$AD$1775,0)*AH1847-AJ1846,0)</f>
        <v>193</v>
      </c>
      <c r="AM1847" s="66"/>
    </row>
    <row r="1848" spans="1:39" ht="16.75" customHeight="1" x14ac:dyDescent="0.3">
      <c r="A1848" s="99">
        <v>33</v>
      </c>
      <c r="B1848" s="100" t="s">
        <v>6636</v>
      </c>
      <c r="C1848" s="192" t="s">
        <v>15871</v>
      </c>
      <c r="D1848" s="128"/>
      <c r="E1848" s="129"/>
      <c r="F1848" s="129"/>
      <c r="G1848" s="130"/>
      <c r="H1848" s="128"/>
      <c r="I1848" s="129"/>
      <c r="J1848" s="129"/>
      <c r="K1848" s="130"/>
      <c r="L1848" s="2"/>
      <c r="M1848" s="2"/>
      <c r="N1848" s="58"/>
      <c r="O1848" s="81"/>
      <c r="P1848" s="185"/>
      <c r="Q1848" s="2"/>
      <c r="R1848" s="2"/>
      <c r="S1848" s="44"/>
      <c r="T1848" s="45"/>
      <c r="U1848" s="2"/>
      <c r="V1848" s="2"/>
      <c r="W1848" s="2"/>
      <c r="X1848" s="2"/>
      <c r="Y1848" s="145"/>
      <c r="Z1848" s="71"/>
      <c r="AA1848" s="232"/>
      <c r="AB1848" s="72"/>
      <c r="AC1848" s="145"/>
      <c r="AD1848" s="71"/>
      <c r="AE1848" s="308"/>
      <c r="AF1848" s="225" t="s">
        <v>7391</v>
      </c>
      <c r="AG1848" s="103" t="s">
        <v>7390</v>
      </c>
      <c r="AH1848" s="162">
        <v>0.5</v>
      </c>
      <c r="AI1848" s="270"/>
      <c r="AJ1848" s="144"/>
      <c r="AK1848" s="150"/>
      <c r="AL1848" s="105">
        <f>ROUND(ROUND(P1849*$AD$1775,0)*AH1848-AJ1846,0)</f>
        <v>137</v>
      </c>
      <c r="AM1848" s="66"/>
    </row>
    <row r="1849" spans="1:39" ht="16.75" customHeight="1" x14ac:dyDescent="0.3">
      <c r="A1849" s="11">
        <v>33</v>
      </c>
      <c r="B1849" s="14" t="s">
        <v>6635</v>
      </c>
      <c r="C1849" s="10" t="s">
        <v>15870</v>
      </c>
      <c r="D1849" s="45"/>
      <c r="E1849" s="2"/>
      <c r="F1849" s="2"/>
      <c r="G1849" s="44"/>
      <c r="H1849" s="45"/>
      <c r="I1849" s="2"/>
      <c r="J1849" s="2"/>
      <c r="K1849" s="44"/>
      <c r="L1849" s="2"/>
      <c r="M1849" s="2"/>
      <c r="N1849" s="58"/>
      <c r="O1849" s="81"/>
      <c r="P1849" s="271">
        <f>'21共同生活援助（日中支援型）'!P805</f>
        <v>565</v>
      </c>
      <c r="Q1849" s="272"/>
      <c r="R1849" s="2" t="s">
        <v>7388</v>
      </c>
      <c r="S1849" s="44"/>
      <c r="T1849" s="281" t="s">
        <v>7380</v>
      </c>
      <c r="U1849" s="282"/>
      <c r="V1849" s="282"/>
      <c r="W1849" s="282"/>
      <c r="X1849" s="36"/>
      <c r="Y1849" s="217"/>
      <c r="Z1849" s="74"/>
      <c r="AA1849" s="232"/>
      <c r="AB1849" s="72"/>
      <c r="AC1849" s="145"/>
      <c r="AD1849" s="71"/>
      <c r="AE1849" s="36"/>
      <c r="AF1849" s="194"/>
      <c r="AG1849" s="7"/>
      <c r="AH1849" s="7"/>
      <c r="AI1849" s="36"/>
      <c r="AJ1849" s="7"/>
      <c r="AK1849" s="37"/>
      <c r="AL1849" s="98">
        <f>ROUND(ROUND(P1849*Y1850,0)*$AD$1775,0)</f>
        <v>263</v>
      </c>
      <c r="AM1849" s="66"/>
    </row>
    <row r="1850" spans="1:39" ht="16.75" customHeight="1" x14ac:dyDescent="0.3">
      <c r="A1850" s="99">
        <v>33</v>
      </c>
      <c r="B1850" s="100" t="s">
        <v>6634</v>
      </c>
      <c r="C1850" s="192" t="s">
        <v>15869</v>
      </c>
      <c r="D1850" s="45"/>
      <c r="E1850" s="2"/>
      <c r="F1850" s="2"/>
      <c r="G1850" s="44"/>
      <c r="H1850" s="45"/>
      <c r="I1850" s="2"/>
      <c r="J1850" s="2"/>
      <c r="K1850" s="44"/>
      <c r="L1850" s="2"/>
      <c r="M1850" s="2"/>
      <c r="N1850" s="58"/>
      <c r="O1850" s="81"/>
      <c r="P1850" s="72"/>
      <c r="Q1850" s="145"/>
      <c r="R1850" s="2"/>
      <c r="S1850" s="44"/>
      <c r="T1850" s="284"/>
      <c r="U1850" s="285"/>
      <c r="V1850" s="285"/>
      <c r="W1850" s="285"/>
      <c r="X1850" s="136" t="s">
        <v>7404</v>
      </c>
      <c r="Y1850" s="273">
        <v>0.93</v>
      </c>
      <c r="Z1850" s="274"/>
      <c r="AA1850" s="233"/>
      <c r="AB1850" s="156"/>
      <c r="AC1850" s="155"/>
      <c r="AD1850" s="157"/>
      <c r="AE1850" s="307" t="s">
        <v>12369</v>
      </c>
      <c r="AF1850" s="225" t="s">
        <v>7358</v>
      </c>
      <c r="AG1850" s="103" t="s">
        <v>7390</v>
      </c>
      <c r="AH1850" s="162">
        <v>0.7</v>
      </c>
      <c r="AI1850" s="162"/>
      <c r="AJ1850" s="162"/>
      <c r="AK1850" s="163"/>
      <c r="AL1850" s="105">
        <f>ROUND(ROUND(ROUND(P1849*Y1850,0)*$AD$1775,0)*AH1850,0)</f>
        <v>184</v>
      </c>
      <c r="AM1850" s="66"/>
    </row>
    <row r="1851" spans="1:39" ht="16.75" customHeight="1" x14ac:dyDescent="0.3">
      <c r="A1851" s="99">
        <v>33</v>
      </c>
      <c r="B1851" s="100" t="s">
        <v>6633</v>
      </c>
      <c r="C1851" s="192" t="s">
        <v>15868</v>
      </c>
      <c r="D1851" s="128"/>
      <c r="E1851" s="129"/>
      <c r="F1851" s="129"/>
      <c r="G1851" s="130"/>
      <c r="H1851" s="128"/>
      <c r="I1851" s="129"/>
      <c r="J1851" s="129"/>
      <c r="K1851" s="130"/>
      <c r="L1851" s="2"/>
      <c r="M1851" s="2"/>
      <c r="N1851" s="58"/>
      <c r="O1851" s="81"/>
      <c r="P1851" s="185"/>
      <c r="Q1851" s="2"/>
      <c r="R1851" s="2"/>
      <c r="S1851" s="44"/>
      <c r="T1851" s="284"/>
      <c r="U1851" s="285"/>
      <c r="V1851" s="285"/>
      <c r="W1851" s="285"/>
      <c r="X1851" s="2"/>
      <c r="Y1851" s="145"/>
      <c r="Z1851" s="71"/>
      <c r="AA1851" s="232"/>
      <c r="AB1851" s="72"/>
      <c r="AC1851" s="145"/>
      <c r="AD1851" s="71"/>
      <c r="AE1851" s="308"/>
      <c r="AF1851" s="225" t="s">
        <v>7391</v>
      </c>
      <c r="AG1851" s="103" t="s">
        <v>7390</v>
      </c>
      <c r="AH1851" s="162">
        <v>0.5</v>
      </c>
      <c r="AI1851" s="162"/>
      <c r="AJ1851" s="162"/>
      <c r="AK1851" s="163"/>
      <c r="AL1851" s="105">
        <f>ROUND(ROUND(ROUND(P1849*Y1850,0)*$AD$1775,0)*AH1851,0)</f>
        <v>132</v>
      </c>
      <c r="AM1851" s="66"/>
    </row>
    <row r="1852" spans="1:39" ht="16.75" customHeight="1" x14ac:dyDescent="0.3">
      <c r="A1852" s="11">
        <v>33</v>
      </c>
      <c r="B1852" s="14" t="s">
        <v>6632</v>
      </c>
      <c r="C1852" s="10" t="s">
        <v>15867</v>
      </c>
      <c r="D1852" s="128"/>
      <c r="E1852" s="129"/>
      <c r="F1852" s="129"/>
      <c r="G1852" s="130"/>
      <c r="H1852" s="128"/>
      <c r="I1852" s="129"/>
      <c r="J1852" s="129"/>
      <c r="K1852" s="130"/>
      <c r="L1852" s="2"/>
      <c r="M1852" s="2"/>
      <c r="N1852" s="58"/>
      <c r="O1852" s="81"/>
      <c r="P1852" s="185"/>
      <c r="Q1852" s="2"/>
      <c r="R1852" s="2"/>
      <c r="S1852" s="44"/>
      <c r="T1852" s="45"/>
      <c r="U1852" s="2"/>
      <c r="V1852" s="2"/>
      <c r="W1852" s="2"/>
      <c r="X1852" s="2"/>
      <c r="Y1852" s="145"/>
      <c r="Z1852" s="71"/>
      <c r="AA1852" s="232"/>
      <c r="AB1852" s="72"/>
      <c r="AC1852" s="145"/>
      <c r="AD1852" s="71"/>
      <c r="AE1852" s="36"/>
      <c r="AF1852" s="201"/>
      <c r="AG1852" s="55"/>
      <c r="AH1852" s="141"/>
      <c r="AI1852" s="268" t="s">
        <v>7356</v>
      </c>
      <c r="AJ1852" s="53">
        <v>5</v>
      </c>
      <c r="AK1852" s="181" t="s">
        <v>7357</v>
      </c>
      <c r="AL1852" s="98">
        <f>ROUND(ROUND(P1849*Y1850,0)*$AD$1775-AJ1852,0)</f>
        <v>258</v>
      </c>
      <c r="AM1852" s="66"/>
    </row>
    <row r="1853" spans="1:39" ht="16.75" customHeight="1" x14ac:dyDescent="0.3">
      <c r="A1853" s="99">
        <v>33</v>
      </c>
      <c r="B1853" s="100" t="s">
        <v>6631</v>
      </c>
      <c r="C1853" s="192" t="s">
        <v>15866</v>
      </c>
      <c r="D1853" s="128"/>
      <c r="E1853" s="129"/>
      <c r="F1853" s="129"/>
      <c r="G1853" s="130"/>
      <c r="H1853" s="128"/>
      <c r="I1853" s="129"/>
      <c r="J1853" s="129"/>
      <c r="K1853" s="130"/>
      <c r="L1853" s="2"/>
      <c r="M1853" s="2"/>
      <c r="N1853" s="58"/>
      <c r="O1853" s="81"/>
      <c r="P1853" s="185"/>
      <c r="Q1853" s="2"/>
      <c r="R1853" s="2"/>
      <c r="S1853" s="44"/>
      <c r="T1853" s="45"/>
      <c r="U1853" s="2"/>
      <c r="V1853" s="2"/>
      <c r="W1853" s="2"/>
      <c r="X1853" s="2"/>
      <c r="Y1853" s="145"/>
      <c r="Z1853" s="71"/>
      <c r="AA1853" s="232"/>
      <c r="AB1853" s="72"/>
      <c r="AC1853" s="145"/>
      <c r="AD1853" s="71"/>
      <c r="AE1853" s="307" t="s">
        <v>12369</v>
      </c>
      <c r="AF1853" s="225" t="s">
        <v>7358</v>
      </c>
      <c r="AG1853" s="103" t="s">
        <v>7390</v>
      </c>
      <c r="AH1853" s="162">
        <v>0.7</v>
      </c>
      <c r="AI1853" s="269"/>
      <c r="AJ1853" s="136"/>
      <c r="AK1853" s="75"/>
      <c r="AL1853" s="105">
        <f>ROUND(ROUND(ROUND(P1849*Y1850,0)*$AD$1775,0)*AH1853-AJ1852,0)</f>
        <v>179</v>
      </c>
      <c r="AM1853" s="66"/>
    </row>
    <row r="1854" spans="1:39" ht="16.75" customHeight="1" x14ac:dyDescent="0.3">
      <c r="A1854" s="99">
        <v>33</v>
      </c>
      <c r="B1854" s="100" t="s">
        <v>6630</v>
      </c>
      <c r="C1854" s="192" t="s">
        <v>15865</v>
      </c>
      <c r="D1854" s="128"/>
      <c r="E1854" s="129"/>
      <c r="F1854" s="129"/>
      <c r="G1854" s="130"/>
      <c r="H1854" s="128"/>
      <c r="I1854" s="129"/>
      <c r="J1854" s="129"/>
      <c r="K1854" s="130"/>
      <c r="L1854" s="2"/>
      <c r="M1854" s="2"/>
      <c r="N1854" s="58"/>
      <c r="O1854" s="81"/>
      <c r="P1854" s="185"/>
      <c r="Q1854" s="2"/>
      <c r="R1854" s="2"/>
      <c r="S1854" s="44"/>
      <c r="T1854" s="43"/>
      <c r="U1854" s="8"/>
      <c r="V1854" s="8"/>
      <c r="W1854" s="8"/>
      <c r="X1854" s="8"/>
      <c r="Y1854" s="180"/>
      <c r="Z1854" s="73"/>
      <c r="AA1854" s="232"/>
      <c r="AB1854" s="72"/>
      <c r="AC1854" s="145"/>
      <c r="AD1854" s="71"/>
      <c r="AE1854" s="308"/>
      <c r="AF1854" s="225" t="s">
        <v>7391</v>
      </c>
      <c r="AG1854" s="103" t="s">
        <v>7390</v>
      </c>
      <c r="AH1854" s="162">
        <v>0.5</v>
      </c>
      <c r="AI1854" s="270"/>
      <c r="AJ1854" s="144"/>
      <c r="AK1854" s="150"/>
      <c r="AL1854" s="105">
        <f>ROUND(ROUND(ROUND(P1849*Y1850,0)*$AD$1775,0)*AH1854-AJ1852,0)</f>
        <v>127</v>
      </c>
      <c r="AM1854" s="66"/>
    </row>
    <row r="1855" spans="1:39" ht="16.75" customHeight="1" x14ac:dyDescent="0.3">
      <c r="A1855" s="11">
        <v>33</v>
      </c>
      <c r="B1855" s="14" t="s">
        <v>6629</v>
      </c>
      <c r="C1855" s="10" t="s">
        <v>15864</v>
      </c>
      <c r="D1855" s="45"/>
      <c r="E1855" s="2"/>
      <c r="F1855" s="2"/>
      <c r="G1855" s="44"/>
      <c r="H1855" s="45"/>
      <c r="I1855" s="2"/>
      <c r="J1855" s="2"/>
      <c r="K1855" s="44"/>
      <c r="L1855" s="2"/>
      <c r="M1855" s="2"/>
      <c r="N1855" s="58"/>
      <c r="O1855" s="81"/>
      <c r="P1855" s="185"/>
      <c r="Q1855" s="2"/>
      <c r="R1855" s="2"/>
      <c r="S1855" s="44"/>
      <c r="T1855" s="281" t="s">
        <v>13491</v>
      </c>
      <c r="U1855" s="282"/>
      <c r="V1855" s="282"/>
      <c r="W1855" s="282"/>
      <c r="X1855" s="2"/>
      <c r="Y1855" s="145"/>
      <c r="Z1855" s="71"/>
      <c r="AA1855" s="232"/>
      <c r="AB1855" s="72"/>
      <c r="AC1855" s="145"/>
      <c r="AD1855" s="71"/>
      <c r="AE1855" s="36"/>
      <c r="AF1855" s="194"/>
      <c r="AG1855" s="7"/>
      <c r="AH1855" s="7"/>
      <c r="AI1855" s="36"/>
      <c r="AJ1855" s="7"/>
      <c r="AK1855" s="37"/>
      <c r="AL1855" s="98">
        <f>ROUND(ROUND(P1849*Y1856,0)*$AD$1775,0)</f>
        <v>269</v>
      </c>
      <c r="AM1855" s="66"/>
    </row>
    <row r="1856" spans="1:39" ht="16.75" customHeight="1" x14ac:dyDescent="0.3">
      <c r="A1856" s="99">
        <v>33</v>
      </c>
      <c r="B1856" s="100" t="s">
        <v>6628</v>
      </c>
      <c r="C1856" s="192" t="s">
        <v>15863</v>
      </c>
      <c r="D1856" s="45"/>
      <c r="E1856" s="2"/>
      <c r="F1856" s="2"/>
      <c r="G1856" s="44"/>
      <c r="H1856" s="45"/>
      <c r="I1856" s="2"/>
      <c r="J1856" s="2"/>
      <c r="K1856" s="44"/>
      <c r="L1856" s="2"/>
      <c r="M1856" s="2"/>
      <c r="N1856" s="58"/>
      <c r="O1856" s="81"/>
      <c r="P1856" s="185"/>
      <c r="Q1856" s="2"/>
      <c r="R1856" s="2"/>
      <c r="S1856" s="44"/>
      <c r="T1856" s="284" t="s">
        <v>7405</v>
      </c>
      <c r="U1856" s="285"/>
      <c r="V1856" s="285"/>
      <c r="W1856" s="285"/>
      <c r="X1856" s="136" t="s">
        <v>7404</v>
      </c>
      <c r="Y1856" s="273">
        <v>0.95</v>
      </c>
      <c r="Z1856" s="274"/>
      <c r="AA1856" s="233"/>
      <c r="AB1856" s="156"/>
      <c r="AC1856" s="155"/>
      <c r="AD1856" s="157"/>
      <c r="AE1856" s="307" t="s">
        <v>12369</v>
      </c>
      <c r="AF1856" s="225" t="s">
        <v>7358</v>
      </c>
      <c r="AG1856" s="103" t="s">
        <v>7390</v>
      </c>
      <c r="AH1856" s="162">
        <v>0.7</v>
      </c>
      <c r="AI1856" s="162"/>
      <c r="AJ1856" s="162"/>
      <c r="AK1856" s="163"/>
      <c r="AL1856" s="105">
        <f>ROUND(ROUND(ROUND(P1849*Y1856,0)*$AD$1775,0)*AH1856,0)</f>
        <v>188</v>
      </c>
      <c r="AM1856" s="66"/>
    </row>
    <row r="1857" spans="1:39" ht="16.75" customHeight="1" x14ac:dyDescent="0.3">
      <c r="A1857" s="99">
        <v>33</v>
      </c>
      <c r="B1857" s="100" t="s">
        <v>6627</v>
      </c>
      <c r="C1857" s="192" t="s">
        <v>15862</v>
      </c>
      <c r="D1857" s="128"/>
      <c r="E1857" s="129"/>
      <c r="F1857" s="129"/>
      <c r="G1857" s="130"/>
      <c r="H1857" s="128"/>
      <c r="I1857" s="129"/>
      <c r="J1857" s="129"/>
      <c r="K1857" s="130"/>
      <c r="L1857" s="2"/>
      <c r="M1857" s="2"/>
      <c r="N1857" s="58"/>
      <c r="O1857" s="81"/>
      <c r="P1857" s="185"/>
      <c r="Q1857" s="2"/>
      <c r="R1857" s="2"/>
      <c r="S1857" s="44"/>
      <c r="T1857" s="284"/>
      <c r="U1857" s="285"/>
      <c r="V1857" s="285"/>
      <c r="W1857" s="285"/>
      <c r="X1857" s="2"/>
      <c r="Y1857" s="145"/>
      <c r="Z1857" s="71"/>
      <c r="AA1857" s="232"/>
      <c r="AB1857" s="72"/>
      <c r="AC1857" s="145"/>
      <c r="AD1857" s="71"/>
      <c r="AE1857" s="308"/>
      <c r="AF1857" s="225" t="s">
        <v>7391</v>
      </c>
      <c r="AG1857" s="103" t="s">
        <v>7390</v>
      </c>
      <c r="AH1857" s="162">
        <v>0.5</v>
      </c>
      <c r="AI1857" s="162"/>
      <c r="AJ1857" s="162"/>
      <c r="AK1857" s="163"/>
      <c r="AL1857" s="105">
        <f>ROUND(ROUND(ROUND(P1849*Y1856,0)*$AD$1775,0)*AH1857,0)</f>
        <v>135</v>
      </c>
      <c r="AM1857" s="66"/>
    </row>
    <row r="1858" spans="1:39" ht="16.75" customHeight="1" x14ac:dyDescent="0.3">
      <c r="A1858" s="11">
        <v>33</v>
      </c>
      <c r="B1858" s="14" t="s">
        <v>6626</v>
      </c>
      <c r="C1858" s="10" t="s">
        <v>15861</v>
      </c>
      <c r="D1858" s="128"/>
      <c r="E1858" s="129"/>
      <c r="F1858" s="129"/>
      <c r="G1858" s="130"/>
      <c r="H1858" s="128"/>
      <c r="I1858" s="129"/>
      <c r="J1858" s="129"/>
      <c r="K1858" s="130"/>
      <c r="L1858" s="2"/>
      <c r="M1858" s="2"/>
      <c r="N1858" s="58"/>
      <c r="O1858" s="81"/>
      <c r="P1858" s="185"/>
      <c r="Q1858" s="2"/>
      <c r="R1858" s="2"/>
      <c r="S1858" s="44"/>
      <c r="T1858" s="45"/>
      <c r="U1858" s="2"/>
      <c r="V1858" s="2"/>
      <c r="W1858" s="2"/>
      <c r="X1858" s="2"/>
      <c r="Y1858" s="145"/>
      <c r="Z1858" s="71"/>
      <c r="AA1858" s="232"/>
      <c r="AB1858" s="72"/>
      <c r="AC1858" s="145"/>
      <c r="AD1858" s="71"/>
      <c r="AE1858" s="36"/>
      <c r="AF1858" s="201"/>
      <c r="AG1858" s="55"/>
      <c r="AH1858" s="141"/>
      <c r="AI1858" s="268" t="s">
        <v>7356</v>
      </c>
      <c r="AJ1858" s="53">
        <v>5</v>
      </c>
      <c r="AK1858" s="181" t="s">
        <v>7357</v>
      </c>
      <c r="AL1858" s="98">
        <f>ROUND(ROUND(P1849*Y1856,0)*$AD$1775-AJ1858,0)</f>
        <v>264</v>
      </c>
      <c r="AM1858" s="66"/>
    </row>
    <row r="1859" spans="1:39" ht="16.75" customHeight="1" x14ac:dyDescent="0.3">
      <c r="A1859" s="99">
        <v>33</v>
      </c>
      <c r="B1859" s="100" t="s">
        <v>6625</v>
      </c>
      <c r="C1859" s="192" t="s">
        <v>15860</v>
      </c>
      <c r="D1859" s="128"/>
      <c r="E1859" s="129"/>
      <c r="F1859" s="129"/>
      <c r="G1859" s="130"/>
      <c r="H1859" s="128"/>
      <c r="I1859" s="129"/>
      <c r="J1859" s="129"/>
      <c r="K1859" s="130"/>
      <c r="L1859" s="2"/>
      <c r="M1859" s="2"/>
      <c r="N1859" s="58"/>
      <c r="O1859" s="81"/>
      <c r="P1859" s="185"/>
      <c r="Q1859" s="2"/>
      <c r="R1859" s="2"/>
      <c r="S1859" s="44"/>
      <c r="T1859" s="45"/>
      <c r="U1859" s="2"/>
      <c r="V1859" s="2"/>
      <c r="W1859" s="2"/>
      <c r="X1859" s="2"/>
      <c r="Y1859" s="145"/>
      <c r="Z1859" s="71"/>
      <c r="AA1859" s="232"/>
      <c r="AB1859" s="72"/>
      <c r="AC1859" s="145"/>
      <c r="AD1859" s="71"/>
      <c r="AE1859" s="307" t="s">
        <v>12369</v>
      </c>
      <c r="AF1859" s="225" t="s">
        <v>7358</v>
      </c>
      <c r="AG1859" s="103" t="s">
        <v>7390</v>
      </c>
      <c r="AH1859" s="162">
        <v>0.7</v>
      </c>
      <c r="AI1859" s="269"/>
      <c r="AJ1859" s="136"/>
      <c r="AK1859" s="75"/>
      <c r="AL1859" s="105">
        <f>ROUND(ROUND(ROUND(P1849*Y1856,0)*$AD$1775,0)*AH1859-AJ1858,0)</f>
        <v>183</v>
      </c>
      <c r="AM1859" s="66"/>
    </row>
    <row r="1860" spans="1:39" ht="16.75" customHeight="1" x14ac:dyDescent="0.3">
      <c r="A1860" s="99">
        <v>33</v>
      </c>
      <c r="B1860" s="100" t="s">
        <v>6624</v>
      </c>
      <c r="C1860" s="192" t="s">
        <v>15859</v>
      </c>
      <c r="D1860" s="128"/>
      <c r="E1860" s="129"/>
      <c r="F1860" s="129"/>
      <c r="G1860" s="130"/>
      <c r="H1860" s="128"/>
      <c r="I1860" s="129"/>
      <c r="J1860" s="129"/>
      <c r="K1860" s="130"/>
      <c r="L1860" s="2"/>
      <c r="M1860" s="2"/>
      <c r="N1860" s="58"/>
      <c r="O1860" s="81"/>
      <c r="P1860" s="185"/>
      <c r="Q1860" s="2"/>
      <c r="R1860" s="2"/>
      <c r="S1860" s="44"/>
      <c r="T1860" s="43"/>
      <c r="U1860" s="8"/>
      <c r="V1860" s="8"/>
      <c r="W1860" s="8"/>
      <c r="X1860" s="8"/>
      <c r="Y1860" s="180"/>
      <c r="Z1860" s="73"/>
      <c r="AA1860" s="232"/>
      <c r="AB1860" s="72"/>
      <c r="AC1860" s="145"/>
      <c r="AD1860" s="71"/>
      <c r="AE1860" s="308"/>
      <c r="AF1860" s="225" t="s">
        <v>7391</v>
      </c>
      <c r="AG1860" s="103" t="s">
        <v>7390</v>
      </c>
      <c r="AH1860" s="162">
        <v>0.5</v>
      </c>
      <c r="AI1860" s="270"/>
      <c r="AJ1860" s="144"/>
      <c r="AK1860" s="150"/>
      <c r="AL1860" s="105">
        <f>ROUND(ROUND(ROUND(P1849*Y1856,0)*$AD$1775,0)*AH1860-AJ1858,0)</f>
        <v>130</v>
      </c>
      <c r="AM1860" s="66"/>
    </row>
    <row r="1861" spans="1:39" ht="16.75" customHeight="1" x14ac:dyDescent="0.3">
      <c r="A1861" s="11">
        <v>33</v>
      </c>
      <c r="B1861" s="14" t="s">
        <v>6623</v>
      </c>
      <c r="C1861" s="10" t="s">
        <v>15858</v>
      </c>
      <c r="D1861" s="45"/>
      <c r="E1861" s="2"/>
      <c r="F1861" s="2"/>
      <c r="G1861" s="44"/>
      <c r="H1861" s="45"/>
      <c r="I1861" s="2"/>
      <c r="J1861" s="2"/>
      <c r="K1861" s="44"/>
      <c r="L1861" s="2"/>
      <c r="M1861" s="2"/>
      <c r="N1861" s="58"/>
      <c r="O1861" s="81"/>
      <c r="P1861" s="167" t="s">
        <v>7398</v>
      </c>
      <c r="Q1861" s="36"/>
      <c r="R1861" s="36"/>
      <c r="S1861" s="50"/>
      <c r="T1861" s="49"/>
      <c r="U1861" s="36"/>
      <c r="V1861" s="36"/>
      <c r="W1861" s="36"/>
      <c r="X1861" s="36"/>
      <c r="Y1861" s="217"/>
      <c r="Z1861" s="50"/>
      <c r="AA1861" s="12"/>
      <c r="AB1861" s="45"/>
      <c r="AC1861" s="2"/>
      <c r="AD1861" s="44"/>
      <c r="AE1861" s="36"/>
      <c r="AF1861" s="53"/>
      <c r="AG1861" s="36"/>
      <c r="AH1861" s="36"/>
      <c r="AI1861" s="36"/>
      <c r="AJ1861" s="36"/>
      <c r="AK1861" s="50"/>
      <c r="AL1861" s="98">
        <f>ROUND(P1867*$AD$1775,0)</f>
        <v>266</v>
      </c>
      <c r="AM1861" s="16"/>
    </row>
    <row r="1862" spans="1:39" ht="16.75" customHeight="1" x14ac:dyDescent="0.3">
      <c r="A1862" s="99">
        <v>33</v>
      </c>
      <c r="B1862" s="100" t="s">
        <v>6622</v>
      </c>
      <c r="C1862" s="192" t="s">
        <v>15857</v>
      </c>
      <c r="D1862" s="45"/>
      <c r="E1862" s="2"/>
      <c r="F1862" s="2"/>
      <c r="G1862" s="44"/>
      <c r="H1862" s="45"/>
      <c r="I1862" s="2"/>
      <c r="J1862" s="2"/>
      <c r="K1862" s="44"/>
      <c r="L1862" s="2"/>
      <c r="M1862" s="2"/>
      <c r="N1862" s="58"/>
      <c r="O1862" s="81"/>
      <c r="P1862" s="185"/>
      <c r="Q1862" s="2"/>
      <c r="R1862" s="2"/>
      <c r="S1862" s="44"/>
      <c r="T1862" s="45"/>
      <c r="U1862" s="2"/>
      <c r="V1862" s="2"/>
      <c r="W1862" s="2"/>
      <c r="X1862" s="2"/>
      <c r="Y1862" s="145"/>
      <c r="Z1862" s="71"/>
      <c r="AA1862" s="232"/>
      <c r="AB1862" s="72"/>
      <c r="AC1862" s="145"/>
      <c r="AD1862" s="71"/>
      <c r="AE1862" s="307" t="s">
        <v>12369</v>
      </c>
      <c r="AF1862" s="225" t="s">
        <v>7358</v>
      </c>
      <c r="AG1862" s="103" t="s">
        <v>7390</v>
      </c>
      <c r="AH1862" s="162">
        <v>0.7</v>
      </c>
      <c r="AI1862" s="162"/>
      <c r="AJ1862" s="162"/>
      <c r="AK1862" s="163"/>
      <c r="AL1862" s="105">
        <f>ROUND(ROUND(P1867*$AD$1775,0)*AH1862,0)</f>
        <v>186</v>
      </c>
      <c r="AM1862" s="16"/>
    </row>
    <row r="1863" spans="1:39" ht="16.75" customHeight="1" x14ac:dyDescent="0.3">
      <c r="A1863" s="99">
        <v>33</v>
      </c>
      <c r="B1863" s="100" t="s">
        <v>6621</v>
      </c>
      <c r="C1863" s="192" t="s">
        <v>15856</v>
      </c>
      <c r="D1863" s="128"/>
      <c r="E1863" s="129"/>
      <c r="F1863" s="129"/>
      <c r="G1863" s="130"/>
      <c r="H1863" s="128"/>
      <c r="I1863" s="129"/>
      <c r="J1863" s="129"/>
      <c r="K1863" s="130"/>
      <c r="L1863" s="2"/>
      <c r="M1863" s="2"/>
      <c r="N1863" s="58"/>
      <c r="O1863" s="81"/>
      <c r="P1863" s="185"/>
      <c r="Q1863" s="2"/>
      <c r="R1863" s="2"/>
      <c r="S1863" s="44"/>
      <c r="T1863" s="45"/>
      <c r="U1863" s="2"/>
      <c r="V1863" s="2"/>
      <c r="W1863" s="2"/>
      <c r="X1863" s="2"/>
      <c r="Y1863" s="145"/>
      <c r="Z1863" s="71"/>
      <c r="AA1863" s="232"/>
      <c r="AB1863" s="72"/>
      <c r="AC1863" s="145"/>
      <c r="AD1863" s="71"/>
      <c r="AE1863" s="308"/>
      <c r="AF1863" s="225" t="s">
        <v>7391</v>
      </c>
      <c r="AG1863" s="103" t="s">
        <v>7390</v>
      </c>
      <c r="AH1863" s="162">
        <v>0.5</v>
      </c>
      <c r="AI1863" s="162"/>
      <c r="AJ1863" s="162"/>
      <c r="AK1863" s="163"/>
      <c r="AL1863" s="105">
        <f>ROUND(ROUND(P1867*$AD$1775,0)*AH1863,0)</f>
        <v>133</v>
      </c>
      <c r="AM1863" s="66"/>
    </row>
    <row r="1864" spans="1:39" ht="16.75" customHeight="1" x14ac:dyDescent="0.3">
      <c r="A1864" s="11">
        <v>33</v>
      </c>
      <c r="B1864" s="14" t="s">
        <v>6620</v>
      </c>
      <c r="C1864" s="10" t="s">
        <v>15855</v>
      </c>
      <c r="D1864" s="128"/>
      <c r="E1864" s="129"/>
      <c r="F1864" s="129"/>
      <c r="G1864" s="130"/>
      <c r="H1864" s="128"/>
      <c r="I1864" s="129"/>
      <c r="J1864" s="129"/>
      <c r="K1864" s="130"/>
      <c r="L1864" s="2"/>
      <c r="M1864" s="2"/>
      <c r="N1864" s="58"/>
      <c r="O1864" s="81"/>
      <c r="P1864" s="185"/>
      <c r="Q1864" s="2"/>
      <c r="R1864" s="2"/>
      <c r="S1864" s="44"/>
      <c r="T1864" s="45"/>
      <c r="U1864" s="2"/>
      <c r="V1864" s="2"/>
      <c r="W1864" s="2"/>
      <c r="X1864" s="2"/>
      <c r="Y1864" s="145"/>
      <c r="Z1864" s="71"/>
      <c r="AA1864" s="232"/>
      <c r="AB1864" s="72"/>
      <c r="AC1864" s="145"/>
      <c r="AD1864" s="71"/>
      <c r="AE1864" s="36"/>
      <c r="AF1864" s="201"/>
      <c r="AG1864" s="55"/>
      <c r="AH1864" s="141"/>
      <c r="AI1864" s="268" t="s">
        <v>7356</v>
      </c>
      <c r="AJ1864" s="53">
        <v>5</v>
      </c>
      <c r="AK1864" s="181" t="s">
        <v>7357</v>
      </c>
      <c r="AL1864" s="98">
        <f>ROUND(P1867*$AD$1775-AJ1864,0)</f>
        <v>261</v>
      </c>
      <c r="AM1864" s="66"/>
    </row>
    <row r="1865" spans="1:39" ht="16.75" customHeight="1" x14ac:dyDescent="0.3">
      <c r="A1865" s="99">
        <v>33</v>
      </c>
      <c r="B1865" s="100" t="s">
        <v>6619</v>
      </c>
      <c r="C1865" s="192" t="s">
        <v>15854</v>
      </c>
      <c r="D1865" s="128"/>
      <c r="E1865" s="129"/>
      <c r="F1865" s="129"/>
      <c r="G1865" s="130"/>
      <c r="H1865" s="128"/>
      <c r="I1865" s="129"/>
      <c r="J1865" s="129"/>
      <c r="K1865" s="130"/>
      <c r="L1865" s="2"/>
      <c r="M1865" s="2"/>
      <c r="N1865" s="58"/>
      <c r="O1865" s="81"/>
      <c r="P1865" s="185"/>
      <c r="Q1865" s="2"/>
      <c r="R1865" s="2"/>
      <c r="S1865" s="44"/>
      <c r="T1865" s="45"/>
      <c r="U1865" s="2"/>
      <c r="V1865" s="2"/>
      <c r="W1865" s="2"/>
      <c r="X1865" s="2"/>
      <c r="Y1865" s="145"/>
      <c r="Z1865" s="71"/>
      <c r="AA1865" s="232"/>
      <c r="AB1865" s="72"/>
      <c r="AC1865" s="145"/>
      <c r="AD1865" s="71"/>
      <c r="AE1865" s="307" t="s">
        <v>12369</v>
      </c>
      <c r="AF1865" s="225" t="s">
        <v>7358</v>
      </c>
      <c r="AG1865" s="103" t="s">
        <v>7390</v>
      </c>
      <c r="AH1865" s="162">
        <v>0.7</v>
      </c>
      <c r="AI1865" s="269"/>
      <c r="AJ1865" s="136"/>
      <c r="AK1865" s="75"/>
      <c r="AL1865" s="105">
        <f>ROUND(ROUND(P1867*$AD$1775,0)*AH1865-AJ1864,0)</f>
        <v>181</v>
      </c>
      <c r="AM1865" s="66"/>
    </row>
    <row r="1866" spans="1:39" ht="16.75" customHeight="1" x14ac:dyDescent="0.3">
      <c r="A1866" s="99">
        <v>33</v>
      </c>
      <c r="B1866" s="100" t="s">
        <v>6618</v>
      </c>
      <c r="C1866" s="192" t="s">
        <v>15853</v>
      </c>
      <c r="D1866" s="128"/>
      <c r="E1866" s="129"/>
      <c r="F1866" s="129"/>
      <c r="G1866" s="130"/>
      <c r="H1866" s="128"/>
      <c r="I1866" s="129"/>
      <c r="J1866" s="129"/>
      <c r="K1866" s="130"/>
      <c r="L1866" s="2"/>
      <c r="M1866" s="2"/>
      <c r="N1866" s="58"/>
      <c r="O1866" s="81"/>
      <c r="P1866" s="185"/>
      <c r="Q1866" s="2"/>
      <c r="R1866" s="2"/>
      <c r="S1866" s="44"/>
      <c r="T1866" s="45"/>
      <c r="U1866" s="2"/>
      <c r="V1866" s="2"/>
      <c r="W1866" s="2"/>
      <c r="X1866" s="2"/>
      <c r="Y1866" s="145"/>
      <c r="Z1866" s="71"/>
      <c r="AA1866" s="232"/>
      <c r="AB1866" s="72"/>
      <c r="AC1866" s="145"/>
      <c r="AD1866" s="71"/>
      <c r="AE1866" s="308"/>
      <c r="AF1866" s="225" t="s">
        <v>7391</v>
      </c>
      <c r="AG1866" s="103" t="s">
        <v>7390</v>
      </c>
      <c r="AH1866" s="162">
        <v>0.5</v>
      </c>
      <c r="AI1866" s="270"/>
      <c r="AJ1866" s="144"/>
      <c r="AK1866" s="150"/>
      <c r="AL1866" s="105">
        <f>ROUND(ROUND(P1867*$AD$1775,0)*AH1866-AJ1864,0)</f>
        <v>128</v>
      </c>
      <c r="AM1866" s="66"/>
    </row>
    <row r="1867" spans="1:39" ht="16.75" customHeight="1" x14ac:dyDescent="0.3">
      <c r="A1867" s="11">
        <v>33</v>
      </c>
      <c r="B1867" s="14" t="s">
        <v>6617</v>
      </c>
      <c r="C1867" s="10" t="s">
        <v>15852</v>
      </c>
      <c r="D1867" s="45"/>
      <c r="E1867" s="2"/>
      <c r="F1867" s="2"/>
      <c r="G1867" s="44"/>
      <c r="H1867" s="45"/>
      <c r="I1867" s="2"/>
      <c r="J1867" s="2"/>
      <c r="K1867" s="44"/>
      <c r="L1867" s="2"/>
      <c r="M1867" s="2"/>
      <c r="N1867" s="58"/>
      <c r="O1867" s="81"/>
      <c r="P1867" s="271">
        <f>'21共同生活援助（日中支援型）'!P823</f>
        <v>532</v>
      </c>
      <c r="Q1867" s="272"/>
      <c r="R1867" s="2" t="s">
        <v>7388</v>
      </c>
      <c r="S1867" s="44"/>
      <c r="T1867" s="281" t="s">
        <v>7380</v>
      </c>
      <c r="U1867" s="282"/>
      <c r="V1867" s="282"/>
      <c r="W1867" s="282"/>
      <c r="X1867" s="36"/>
      <c r="Y1867" s="217"/>
      <c r="Z1867" s="74"/>
      <c r="AA1867" s="232"/>
      <c r="AB1867" s="72"/>
      <c r="AC1867" s="145"/>
      <c r="AD1867" s="71"/>
      <c r="AE1867" s="36"/>
      <c r="AF1867" s="194"/>
      <c r="AG1867" s="7"/>
      <c r="AH1867" s="7"/>
      <c r="AI1867" s="36"/>
      <c r="AJ1867" s="7"/>
      <c r="AK1867" s="37"/>
      <c r="AL1867" s="98">
        <f>ROUND(ROUND(P1867*Y1868,0)*$AD$1775,0)</f>
        <v>248</v>
      </c>
      <c r="AM1867" s="66"/>
    </row>
    <row r="1868" spans="1:39" ht="16.75" customHeight="1" x14ac:dyDescent="0.3">
      <c r="A1868" s="99">
        <v>33</v>
      </c>
      <c r="B1868" s="100" t="s">
        <v>6616</v>
      </c>
      <c r="C1868" s="192" t="s">
        <v>15851</v>
      </c>
      <c r="D1868" s="45"/>
      <c r="E1868" s="2"/>
      <c r="F1868" s="2"/>
      <c r="G1868" s="44"/>
      <c r="H1868" s="45"/>
      <c r="I1868" s="2"/>
      <c r="J1868" s="2"/>
      <c r="K1868" s="44"/>
      <c r="L1868" s="2"/>
      <c r="M1868" s="2"/>
      <c r="N1868" s="58"/>
      <c r="O1868" s="81"/>
      <c r="P1868" s="72"/>
      <c r="Q1868" s="145"/>
      <c r="R1868" s="2"/>
      <c r="S1868" s="44"/>
      <c r="T1868" s="284"/>
      <c r="U1868" s="285"/>
      <c r="V1868" s="285"/>
      <c r="W1868" s="285"/>
      <c r="X1868" s="136" t="s">
        <v>7870</v>
      </c>
      <c r="Y1868" s="273">
        <v>0.93</v>
      </c>
      <c r="Z1868" s="274"/>
      <c r="AA1868" s="233"/>
      <c r="AB1868" s="156"/>
      <c r="AC1868" s="155"/>
      <c r="AD1868" s="157"/>
      <c r="AE1868" s="307" t="s">
        <v>15732</v>
      </c>
      <c r="AF1868" s="225" t="s">
        <v>7868</v>
      </c>
      <c r="AG1868" s="103" t="s">
        <v>7865</v>
      </c>
      <c r="AH1868" s="162">
        <v>0.7</v>
      </c>
      <c r="AI1868" s="162"/>
      <c r="AJ1868" s="162"/>
      <c r="AK1868" s="163"/>
      <c r="AL1868" s="105">
        <f>ROUND(ROUND(ROUND(P1867*Y1868,0)*$AD$1775,0)*AH1868,0)</f>
        <v>174</v>
      </c>
      <c r="AM1868" s="66"/>
    </row>
    <row r="1869" spans="1:39" ht="16.75" customHeight="1" x14ac:dyDescent="0.3">
      <c r="A1869" s="99">
        <v>33</v>
      </c>
      <c r="B1869" s="100" t="s">
        <v>6615</v>
      </c>
      <c r="C1869" s="192" t="s">
        <v>15850</v>
      </c>
      <c r="D1869" s="128"/>
      <c r="E1869" s="129"/>
      <c r="F1869" s="129"/>
      <c r="G1869" s="130"/>
      <c r="H1869" s="128"/>
      <c r="I1869" s="129"/>
      <c r="J1869" s="129"/>
      <c r="K1869" s="130"/>
      <c r="L1869" s="2"/>
      <c r="M1869" s="2"/>
      <c r="N1869" s="58"/>
      <c r="O1869" s="81"/>
      <c r="P1869" s="185"/>
      <c r="Q1869" s="2"/>
      <c r="R1869" s="2"/>
      <c r="S1869" s="44"/>
      <c r="T1869" s="284"/>
      <c r="U1869" s="285"/>
      <c r="V1869" s="285"/>
      <c r="W1869" s="285"/>
      <c r="X1869" s="2"/>
      <c r="Y1869" s="145"/>
      <c r="Z1869" s="71"/>
      <c r="AA1869" s="232"/>
      <c r="AB1869" s="72"/>
      <c r="AC1869" s="145"/>
      <c r="AD1869" s="71"/>
      <c r="AE1869" s="308"/>
      <c r="AF1869" s="225" t="s">
        <v>7866</v>
      </c>
      <c r="AG1869" s="103" t="s">
        <v>7865</v>
      </c>
      <c r="AH1869" s="162">
        <v>0.5</v>
      </c>
      <c r="AI1869" s="162"/>
      <c r="AJ1869" s="162"/>
      <c r="AK1869" s="163"/>
      <c r="AL1869" s="105">
        <f>ROUND(ROUND(ROUND(P1867*Y1868,0)*$AD$1775,0)*AH1869,0)</f>
        <v>124</v>
      </c>
      <c r="AM1869" s="66"/>
    </row>
    <row r="1870" spans="1:39" ht="16.75" customHeight="1" x14ac:dyDescent="0.3">
      <c r="A1870" s="11">
        <v>33</v>
      </c>
      <c r="B1870" s="14" t="s">
        <v>6614</v>
      </c>
      <c r="C1870" s="10" t="s">
        <v>15849</v>
      </c>
      <c r="D1870" s="128"/>
      <c r="E1870" s="129"/>
      <c r="F1870" s="129"/>
      <c r="G1870" s="130"/>
      <c r="H1870" s="128"/>
      <c r="I1870" s="129"/>
      <c r="J1870" s="129"/>
      <c r="K1870" s="130"/>
      <c r="L1870" s="2"/>
      <c r="M1870" s="2"/>
      <c r="N1870" s="58"/>
      <c r="O1870" s="81"/>
      <c r="P1870" s="185"/>
      <c r="Q1870" s="2"/>
      <c r="R1870" s="2"/>
      <c r="S1870" s="44"/>
      <c r="T1870" s="45"/>
      <c r="U1870" s="2"/>
      <c r="V1870" s="2"/>
      <c r="W1870" s="2"/>
      <c r="X1870" s="2"/>
      <c r="Y1870" s="145"/>
      <c r="Z1870" s="71"/>
      <c r="AA1870" s="232"/>
      <c r="AB1870" s="72"/>
      <c r="AC1870" s="145"/>
      <c r="AD1870" s="71"/>
      <c r="AE1870" s="36"/>
      <c r="AF1870" s="201"/>
      <c r="AG1870" s="55"/>
      <c r="AH1870" s="141"/>
      <c r="AI1870" s="268" t="s">
        <v>7356</v>
      </c>
      <c r="AJ1870" s="53">
        <v>5</v>
      </c>
      <c r="AK1870" s="181" t="s">
        <v>7357</v>
      </c>
      <c r="AL1870" s="98">
        <f>ROUND(ROUND(P1867*Y1868,0)*$AD$1775-AJ1870,0)</f>
        <v>243</v>
      </c>
      <c r="AM1870" s="66"/>
    </row>
    <row r="1871" spans="1:39" ht="16.75" customHeight="1" x14ac:dyDescent="0.3">
      <c r="A1871" s="99">
        <v>33</v>
      </c>
      <c r="B1871" s="100" t="s">
        <v>6613</v>
      </c>
      <c r="C1871" s="192" t="s">
        <v>15848</v>
      </c>
      <c r="D1871" s="128"/>
      <c r="E1871" s="129"/>
      <c r="F1871" s="129"/>
      <c r="G1871" s="130"/>
      <c r="H1871" s="128"/>
      <c r="I1871" s="129"/>
      <c r="J1871" s="129"/>
      <c r="K1871" s="130"/>
      <c r="L1871" s="2"/>
      <c r="M1871" s="2"/>
      <c r="N1871" s="58"/>
      <c r="O1871" s="81"/>
      <c r="P1871" s="185"/>
      <c r="Q1871" s="2"/>
      <c r="R1871" s="2"/>
      <c r="S1871" s="44"/>
      <c r="T1871" s="45"/>
      <c r="U1871" s="2"/>
      <c r="V1871" s="2"/>
      <c r="W1871" s="2"/>
      <c r="X1871" s="2"/>
      <c r="Y1871" s="145"/>
      <c r="Z1871" s="71"/>
      <c r="AA1871" s="232"/>
      <c r="AB1871" s="72"/>
      <c r="AC1871" s="145"/>
      <c r="AD1871" s="71"/>
      <c r="AE1871" s="307" t="s">
        <v>12369</v>
      </c>
      <c r="AF1871" s="225" t="s">
        <v>7358</v>
      </c>
      <c r="AG1871" s="103" t="s">
        <v>7390</v>
      </c>
      <c r="AH1871" s="162">
        <v>0.7</v>
      </c>
      <c r="AI1871" s="269"/>
      <c r="AJ1871" s="136"/>
      <c r="AK1871" s="75"/>
      <c r="AL1871" s="105">
        <f>ROUND(ROUND(ROUND(P1867*Y1868,0)*$AD$1775,0)*AH1871-AJ1870,0)</f>
        <v>169</v>
      </c>
      <c r="AM1871" s="66"/>
    </row>
    <row r="1872" spans="1:39" ht="16.75" customHeight="1" x14ac:dyDescent="0.3">
      <c r="A1872" s="99">
        <v>33</v>
      </c>
      <c r="B1872" s="100" t="s">
        <v>6612</v>
      </c>
      <c r="C1872" s="192" t="s">
        <v>15847</v>
      </c>
      <c r="D1872" s="128"/>
      <c r="E1872" s="129"/>
      <c r="F1872" s="129"/>
      <c r="G1872" s="130"/>
      <c r="H1872" s="128"/>
      <c r="I1872" s="129"/>
      <c r="J1872" s="129"/>
      <c r="K1872" s="130"/>
      <c r="L1872" s="2"/>
      <c r="M1872" s="2"/>
      <c r="N1872" s="58"/>
      <c r="O1872" s="81"/>
      <c r="P1872" s="185"/>
      <c r="Q1872" s="2"/>
      <c r="R1872" s="2"/>
      <c r="S1872" s="44"/>
      <c r="T1872" s="43"/>
      <c r="U1872" s="8"/>
      <c r="V1872" s="8"/>
      <c r="W1872" s="8"/>
      <c r="X1872" s="8"/>
      <c r="Y1872" s="180"/>
      <c r="Z1872" s="73"/>
      <c r="AA1872" s="232"/>
      <c r="AB1872" s="72"/>
      <c r="AC1872" s="145"/>
      <c r="AD1872" s="71"/>
      <c r="AE1872" s="308"/>
      <c r="AF1872" s="225" t="s">
        <v>7391</v>
      </c>
      <c r="AG1872" s="103" t="s">
        <v>7390</v>
      </c>
      <c r="AH1872" s="162">
        <v>0.5</v>
      </c>
      <c r="AI1872" s="270"/>
      <c r="AJ1872" s="144"/>
      <c r="AK1872" s="150"/>
      <c r="AL1872" s="105">
        <f>ROUND(ROUND(ROUND(P1867*Y1868,0)*$AD$1775,0)*AH1872-AJ1870,0)</f>
        <v>119</v>
      </c>
      <c r="AM1872" s="66"/>
    </row>
    <row r="1873" spans="1:39" ht="16.75" customHeight="1" x14ac:dyDescent="0.3">
      <c r="A1873" s="11">
        <v>33</v>
      </c>
      <c r="B1873" s="14" t="s">
        <v>6611</v>
      </c>
      <c r="C1873" s="10" t="s">
        <v>15846</v>
      </c>
      <c r="D1873" s="45"/>
      <c r="E1873" s="2"/>
      <c r="F1873" s="2"/>
      <c r="G1873" s="44"/>
      <c r="H1873" s="45"/>
      <c r="I1873" s="2"/>
      <c r="J1873" s="2"/>
      <c r="K1873" s="44"/>
      <c r="L1873" s="2"/>
      <c r="M1873" s="2"/>
      <c r="N1873" s="58"/>
      <c r="O1873" s="81"/>
      <c r="P1873" s="185"/>
      <c r="Q1873" s="2"/>
      <c r="R1873" s="2"/>
      <c r="S1873" s="44"/>
      <c r="T1873" s="281" t="s">
        <v>13491</v>
      </c>
      <c r="U1873" s="282"/>
      <c r="V1873" s="282"/>
      <c r="W1873" s="282"/>
      <c r="X1873" s="2"/>
      <c r="Y1873" s="145"/>
      <c r="Z1873" s="71"/>
      <c r="AA1873" s="232"/>
      <c r="AB1873" s="72"/>
      <c r="AC1873" s="145"/>
      <c r="AD1873" s="71"/>
      <c r="AE1873" s="36"/>
      <c r="AF1873" s="194"/>
      <c r="AG1873" s="7"/>
      <c r="AH1873" s="7"/>
      <c r="AI1873" s="36"/>
      <c r="AJ1873" s="7"/>
      <c r="AK1873" s="37"/>
      <c r="AL1873" s="98">
        <f>ROUND(ROUND(P1867*Y1874,0)*$AD$1775,0)</f>
        <v>253</v>
      </c>
      <c r="AM1873" s="66"/>
    </row>
    <row r="1874" spans="1:39" ht="16.75" customHeight="1" x14ac:dyDescent="0.3">
      <c r="A1874" s="99">
        <v>33</v>
      </c>
      <c r="B1874" s="100" t="s">
        <v>6610</v>
      </c>
      <c r="C1874" s="192" t="s">
        <v>15845</v>
      </c>
      <c r="D1874" s="45"/>
      <c r="E1874" s="2"/>
      <c r="F1874" s="2"/>
      <c r="G1874" s="44"/>
      <c r="H1874" s="45"/>
      <c r="I1874" s="2"/>
      <c r="J1874" s="2"/>
      <c r="K1874" s="44"/>
      <c r="L1874" s="2"/>
      <c r="M1874" s="2"/>
      <c r="N1874" s="58"/>
      <c r="O1874" s="81"/>
      <c r="P1874" s="185"/>
      <c r="Q1874" s="2"/>
      <c r="R1874" s="2"/>
      <c r="S1874" s="44"/>
      <c r="T1874" s="284" t="s">
        <v>7405</v>
      </c>
      <c r="U1874" s="285"/>
      <c r="V1874" s="285"/>
      <c r="W1874" s="285"/>
      <c r="X1874" s="136" t="s">
        <v>7404</v>
      </c>
      <c r="Y1874" s="273">
        <v>0.95</v>
      </c>
      <c r="Z1874" s="274"/>
      <c r="AA1874" s="233"/>
      <c r="AB1874" s="156"/>
      <c r="AC1874" s="155"/>
      <c r="AD1874" s="157"/>
      <c r="AE1874" s="307" t="s">
        <v>12369</v>
      </c>
      <c r="AF1874" s="225" t="s">
        <v>7358</v>
      </c>
      <c r="AG1874" s="103" t="s">
        <v>7390</v>
      </c>
      <c r="AH1874" s="162">
        <v>0.7</v>
      </c>
      <c r="AI1874" s="162"/>
      <c r="AJ1874" s="162"/>
      <c r="AK1874" s="163"/>
      <c r="AL1874" s="105">
        <f>ROUND(ROUND(ROUND(P1867*Y1874,0)*$AD$1775,0)*AH1874,0)</f>
        <v>177</v>
      </c>
      <c r="AM1874" s="66"/>
    </row>
    <row r="1875" spans="1:39" ht="16.75" customHeight="1" x14ac:dyDescent="0.3">
      <c r="A1875" s="99">
        <v>33</v>
      </c>
      <c r="B1875" s="100" t="s">
        <v>6609</v>
      </c>
      <c r="C1875" s="192" t="s">
        <v>15844</v>
      </c>
      <c r="D1875" s="128"/>
      <c r="E1875" s="129"/>
      <c r="F1875" s="129"/>
      <c r="G1875" s="130"/>
      <c r="H1875" s="128"/>
      <c r="I1875" s="129"/>
      <c r="J1875" s="129"/>
      <c r="K1875" s="130"/>
      <c r="L1875" s="2"/>
      <c r="M1875" s="2"/>
      <c r="N1875" s="58"/>
      <c r="O1875" s="81"/>
      <c r="P1875" s="185"/>
      <c r="Q1875" s="2"/>
      <c r="R1875" s="2"/>
      <c r="S1875" s="44"/>
      <c r="T1875" s="284"/>
      <c r="U1875" s="285"/>
      <c r="V1875" s="285"/>
      <c r="W1875" s="285"/>
      <c r="X1875" s="2"/>
      <c r="Y1875" s="145"/>
      <c r="Z1875" s="71"/>
      <c r="AA1875" s="232"/>
      <c r="AB1875" s="72"/>
      <c r="AC1875" s="145"/>
      <c r="AD1875" s="71"/>
      <c r="AE1875" s="308"/>
      <c r="AF1875" s="225" t="s">
        <v>7391</v>
      </c>
      <c r="AG1875" s="103" t="s">
        <v>7390</v>
      </c>
      <c r="AH1875" s="162">
        <v>0.5</v>
      </c>
      <c r="AI1875" s="162"/>
      <c r="AJ1875" s="162"/>
      <c r="AK1875" s="163"/>
      <c r="AL1875" s="105">
        <f>ROUND(ROUND(ROUND(P1867*Y1874,0)*$AD$1775,0)*AH1875,0)</f>
        <v>127</v>
      </c>
      <c r="AM1875" s="66"/>
    </row>
    <row r="1876" spans="1:39" ht="16.75" customHeight="1" x14ac:dyDescent="0.3">
      <c r="A1876" s="11">
        <v>33</v>
      </c>
      <c r="B1876" s="14" t="s">
        <v>6608</v>
      </c>
      <c r="C1876" s="10" t="s">
        <v>15843</v>
      </c>
      <c r="D1876" s="128"/>
      <c r="E1876" s="129"/>
      <c r="F1876" s="129"/>
      <c r="G1876" s="130"/>
      <c r="H1876" s="128"/>
      <c r="I1876" s="129"/>
      <c r="J1876" s="129"/>
      <c r="K1876" s="130"/>
      <c r="L1876" s="2"/>
      <c r="M1876" s="2"/>
      <c r="N1876" s="58"/>
      <c r="O1876" s="81"/>
      <c r="P1876" s="185"/>
      <c r="Q1876" s="2"/>
      <c r="R1876" s="2"/>
      <c r="S1876" s="44"/>
      <c r="T1876" s="45"/>
      <c r="U1876" s="2"/>
      <c r="V1876" s="2"/>
      <c r="W1876" s="2"/>
      <c r="X1876" s="2"/>
      <c r="Y1876" s="145"/>
      <c r="Z1876" s="71"/>
      <c r="AA1876" s="232"/>
      <c r="AB1876" s="72"/>
      <c r="AC1876" s="145"/>
      <c r="AD1876" s="71"/>
      <c r="AE1876" s="36"/>
      <c r="AF1876" s="201"/>
      <c r="AG1876" s="55"/>
      <c r="AH1876" s="141"/>
      <c r="AI1876" s="268" t="s">
        <v>7356</v>
      </c>
      <c r="AJ1876" s="53">
        <v>5</v>
      </c>
      <c r="AK1876" s="181" t="s">
        <v>7357</v>
      </c>
      <c r="AL1876" s="98">
        <f>ROUND(ROUND(P1867*Y1874,0)*$AD$1775-AJ1876,0)</f>
        <v>248</v>
      </c>
      <c r="AM1876" s="66"/>
    </row>
    <row r="1877" spans="1:39" ht="16.75" customHeight="1" x14ac:dyDescent="0.3">
      <c r="A1877" s="99">
        <v>33</v>
      </c>
      <c r="B1877" s="100" t="s">
        <v>6607</v>
      </c>
      <c r="C1877" s="192" t="s">
        <v>15842</v>
      </c>
      <c r="D1877" s="128"/>
      <c r="E1877" s="129"/>
      <c r="F1877" s="129"/>
      <c r="G1877" s="130"/>
      <c r="H1877" s="128"/>
      <c r="I1877" s="129"/>
      <c r="J1877" s="129"/>
      <c r="K1877" s="130"/>
      <c r="L1877" s="2"/>
      <c r="M1877" s="2"/>
      <c r="N1877" s="58"/>
      <c r="O1877" s="81"/>
      <c r="P1877" s="185"/>
      <c r="Q1877" s="2"/>
      <c r="R1877" s="2"/>
      <c r="S1877" s="44"/>
      <c r="T1877" s="45"/>
      <c r="U1877" s="2"/>
      <c r="V1877" s="2"/>
      <c r="W1877" s="2"/>
      <c r="X1877" s="2"/>
      <c r="Y1877" s="145"/>
      <c r="Z1877" s="71"/>
      <c r="AA1877" s="232"/>
      <c r="AB1877" s="72"/>
      <c r="AC1877" s="145"/>
      <c r="AD1877" s="71"/>
      <c r="AE1877" s="307" t="s">
        <v>12369</v>
      </c>
      <c r="AF1877" s="225" t="s">
        <v>7358</v>
      </c>
      <c r="AG1877" s="103" t="s">
        <v>7390</v>
      </c>
      <c r="AH1877" s="162">
        <v>0.7</v>
      </c>
      <c r="AI1877" s="269"/>
      <c r="AJ1877" s="136"/>
      <c r="AK1877" s="75"/>
      <c r="AL1877" s="105">
        <f>ROUND(ROUND(ROUND(P1867*Y1874,0)*$AD$1775,0)*AH1877-AJ1876,0)</f>
        <v>172</v>
      </c>
      <c r="AM1877" s="66"/>
    </row>
    <row r="1878" spans="1:39" ht="16.75" customHeight="1" x14ac:dyDescent="0.3">
      <c r="A1878" s="99">
        <v>33</v>
      </c>
      <c r="B1878" s="100" t="s">
        <v>6606</v>
      </c>
      <c r="C1878" s="192" t="s">
        <v>15841</v>
      </c>
      <c r="D1878" s="128"/>
      <c r="E1878" s="129"/>
      <c r="F1878" s="129"/>
      <c r="G1878" s="130"/>
      <c r="H1878" s="128"/>
      <c r="I1878" s="129"/>
      <c r="J1878" s="129"/>
      <c r="K1878" s="130"/>
      <c r="L1878" s="2"/>
      <c r="M1878" s="2"/>
      <c r="N1878" s="58"/>
      <c r="O1878" s="81"/>
      <c r="P1878" s="185"/>
      <c r="Q1878" s="2"/>
      <c r="R1878" s="2"/>
      <c r="S1878" s="44"/>
      <c r="T1878" s="43"/>
      <c r="U1878" s="8"/>
      <c r="V1878" s="8"/>
      <c r="W1878" s="8"/>
      <c r="X1878" s="8"/>
      <c r="Y1878" s="180"/>
      <c r="Z1878" s="73"/>
      <c r="AA1878" s="232"/>
      <c r="AB1878" s="72"/>
      <c r="AC1878" s="145"/>
      <c r="AD1878" s="71"/>
      <c r="AE1878" s="308"/>
      <c r="AF1878" s="225" t="s">
        <v>7391</v>
      </c>
      <c r="AG1878" s="103" t="s">
        <v>7390</v>
      </c>
      <c r="AH1878" s="162">
        <v>0.5</v>
      </c>
      <c r="AI1878" s="270"/>
      <c r="AJ1878" s="144"/>
      <c r="AK1878" s="150"/>
      <c r="AL1878" s="105">
        <f>ROUND(ROUND(ROUND(P1867*Y1874,0)*$AD$1775,0)*AH1878-AJ1876,0)</f>
        <v>122</v>
      </c>
      <c r="AM1878" s="66"/>
    </row>
    <row r="1879" spans="1:39" ht="16.75" customHeight="1" x14ac:dyDescent="0.3">
      <c r="A1879" s="11">
        <v>33</v>
      </c>
      <c r="B1879" s="14" t="s">
        <v>6983</v>
      </c>
      <c r="C1879" s="10" t="s">
        <v>15840</v>
      </c>
      <c r="D1879" s="45"/>
      <c r="E1879" s="2"/>
      <c r="F1879" s="2"/>
      <c r="G1879" s="44"/>
      <c r="H1879" s="45"/>
      <c r="I1879" s="2"/>
      <c r="J1879" s="2"/>
      <c r="K1879" s="44"/>
      <c r="L1879" s="36"/>
      <c r="M1879" s="36"/>
      <c r="N1879" s="62"/>
      <c r="O1879" s="168"/>
      <c r="P1879" s="167" t="s">
        <v>7461</v>
      </c>
      <c r="Q1879" s="36"/>
      <c r="R1879" s="36"/>
      <c r="S1879" s="50"/>
      <c r="T1879" s="49"/>
      <c r="U1879" s="36"/>
      <c r="V1879" s="36"/>
      <c r="W1879" s="36"/>
      <c r="X1879" s="36"/>
      <c r="Y1879" s="217"/>
      <c r="Z1879" s="50"/>
      <c r="AA1879" s="12"/>
      <c r="AB1879" s="45"/>
      <c r="AC1879" s="2"/>
      <c r="AD1879" s="44"/>
      <c r="AE1879" s="36"/>
      <c r="AF1879" s="53"/>
      <c r="AG1879" s="36"/>
      <c r="AH1879" s="36"/>
      <c r="AI1879" s="36"/>
      <c r="AJ1879" s="36"/>
      <c r="AK1879" s="50"/>
      <c r="AL1879" s="98">
        <f>ROUND(P1885*$AD$1775,0)</f>
        <v>280</v>
      </c>
      <c r="AM1879" s="22" t="s">
        <v>7631</v>
      </c>
    </row>
    <row r="1880" spans="1:39" ht="16.75" customHeight="1" x14ac:dyDescent="0.3">
      <c r="A1880" s="99">
        <v>33</v>
      </c>
      <c r="B1880" s="100" t="s">
        <v>6982</v>
      </c>
      <c r="C1880" s="192" t="s">
        <v>15839</v>
      </c>
      <c r="D1880" s="284"/>
      <c r="E1880" s="285"/>
      <c r="F1880" s="285"/>
      <c r="G1880" s="286"/>
      <c r="H1880" s="284"/>
      <c r="I1880" s="306"/>
      <c r="J1880" s="306"/>
      <c r="K1880" s="289"/>
      <c r="L1880" s="285" t="s">
        <v>12424</v>
      </c>
      <c r="M1880" s="288"/>
      <c r="N1880" s="288"/>
      <c r="O1880" s="289"/>
      <c r="P1880" s="185"/>
      <c r="Q1880" s="2"/>
      <c r="R1880" s="2"/>
      <c r="S1880" s="44"/>
      <c r="T1880" s="45"/>
      <c r="U1880" s="2"/>
      <c r="V1880" s="2"/>
      <c r="W1880" s="2"/>
      <c r="X1880" s="2"/>
      <c r="Y1880" s="145"/>
      <c r="Z1880" s="71"/>
      <c r="AA1880" s="232"/>
      <c r="AB1880" s="72"/>
      <c r="AC1880" s="145"/>
      <c r="AD1880" s="71"/>
      <c r="AE1880" s="307" t="s">
        <v>12369</v>
      </c>
      <c r="AF1880" s="225" t="s">
        <v>7358</v>
      </c>
      <c r="AG1880" s="103" t="s">
        <v>7390</v>
      </c>
      <c r="AH1880" s="162">
        <v>0.7</v>
      </c>
      <c r="AI1880" s="162"/>
      <c r="AJ1880" s="162"/>
      <c r="AK1880" s="163"/>
      <c r="AL1880" s="105">
        <f>ROUND(ROUND(P1885*$AD$1775,0)*AH1880,0)</f>
        <v>196</v>
      </c>
      <c r="AM1880" s="66"/>
    </row>
    <row r="1881" spans="1:39" ht="16.75" customHeight="1" x14ac:dyDescent="0.3">
      <c r="A1881" s="99">
        <v>33</v>
      </c>
      <c r="B1881" s="100" t="s">
        <v>6981</v>
      </c>
      <c r="C1881" s="192" t="s">
        <v>15838</v>
      </c>
      <c r="D1881" s="284"/>
      <c r="E1881" s="285"/>
      <c r="F1881" s="285"/>
      <c r="G1881" s="286"/>
      <c r="H1881" s="290"/>
      <c r="I1881" s="306"/>
      <c r="J1881" s="306"/>
      <c r="K1881" s="289"/>
      <c r="L1881" s="285"/>
      <c r="M1881" s="288"/>
      <c r="N1881" s="288"/>
      <c r="O1881" s="289"/>
      <c r="P1881" s="185"/>
      <c r="Q1881" s="2"/>
      <c r="R1881" s="2"/>
      <c r="S1881" s="44"/>
      <c r="T1881" s="45"/>
      <c r="U1881" s="2"/>
      <c r="V1881" s="2"/>
      <c r="W1881" s="2"/>
      <c r="X1881" s="2"/>
      <c r="Y1881" s="145"/>
      <c r="Z1881" s="71"/>
      <c r="AA1881" s="232"/>
      <c r="AB1881" s="72"/>
      <c r="AC1881" s="145"/>
      <c r="AD1881" s="71"/>
      <c r="AE1881" s="308"/>
      <c r="AF1881" s="225" t="s">
        <v>7391</v>
      </c>
      <c r="AG1881" s="103" t="s">
        <v>7390</v>
      </c>
      <c r="AH1881" s="162">
        <v>0.5</v>
      </c>
      <c r="AI1881" s="162"/>
      <c r="AJ1881" s="162"/>
      <c r="AK1881" s="163"/>
      <c r="AL1881" s="105">
        <f>ROUND(ROUND(P1885*$AD$1775,0)*AH1881,0)</f>
        <v>140</v>
      </c>
      <c r="AM1881" s="66"/>
    </row>
    <row r="1882" spans="1:39" ht="16.75" customHeight="1" x14ac:dyDescent="0.3">
      <c r="A1882" s="11">
        <v>33</v>
      </c>
      <c r="B1882" s="14" t="s">
        <v>6980</v>
      </c>
      <c r="C1882" s="10" t="s">
        <v>15837</v>
      </c>
      <c r="D1882" s="284"/>
      <c r="E1882" s="285"/>
      <c r="F1882" s="285"/>
      <c r="G1882" s="286"/>
      <c r="H1882" s="290"/>
      <c r="I1882" s="306"/>
      <c r="J1882" s="306"/>
      <c r="K1882" s="289"/>
      <c r="L1882" s="285"/>
      <c r="M1882" s="288"/>
      <c r="N1882" s="288"/>
      <c r="O1882" s="289"/>
      <c r="P1882" s="185"/>
      <c r="Q1882" s="2"/>
      <c r="R1882" s="2"/>
      <c r="S1882" s="44"/>
      <c r="T1882" s="45"/>
      <c r="U1882" s="2"/>
      <c r="V1882" s="2"/>
      <c r="W1882" s="2"/>
      <c r="X1882" s="2"/>
      <c r="Y1882" s="145"/>
      <c r="Z1882" s="71"/>
      <c r="AA1882" s="232"/>
      <c r="AB1882" s="72"/>
      <c r="AC1882" s="145"/>
      <c r="AD1882" s="71"/>
      <c r="AE1882" s="36"/>
      <c r="AF1882" s="201"/>
      <c r="AG1882" s="55"/>
      <c r="AH1882" s="141"/>
      <c r="AI1882" s="268" t="s">
        <v>7356</v>
      </c>
      <c r="AJ1882" s="53">
        <v>5</v>
      </c>
      <c r="AK1882" s="181" t="s">
        <v>7357</v>
      </c>
      <c r="AL1882" s="98">
        <f>ROUND(P1885*$AD$1775-AJ1882,0)</f>
        <v>275</v>
      </c>
      <c r="AM1882" s="66"/>
    </row>
    <row r="1883" spans="1:39" ht="16.75" customHeight="1" x14ac:dyDescent="0.3">
      <c r="A1883" s="99">
        <v>33</v>
      </c>
      <c r="B1883" s="100" t="s">
        <v>6979</v>
      </c>
      <c r="C1883" s="192" t="s">
        <v>15836</v>
      </c>
      <c r="D1883" s="284"/>
      <c r="E1883" s="285"/>
      <c r="F1883" s="285"/>
      <c r="G1883" s="286"/>
      <c r="H1883" s="128"/>
      <c r="I1883" s="129"/>
      <c r="J1883" s="129"/>
      <c r="K1883" s="130"/>
      <c r="L1883" s="285"/>
      <c r="M1883" s="288"/>
      <c r="N1883" s="288"/>
      <c r="O1883" s="289"/>
      <c r="P1883" s="185"/>
      <c r="Q1883" s="2"/>
      <c r="R1883" s="2"/>
      <c r="S1883" s="44"/>
      <c r="T1883" s="45"/>
      <c r="U1883" s="2"/>
      <c r="V1883" s="2"/>
      <c r="W1883" s="2"/>
      <c r="X1883" s="2"/>
      <c r="Y1883" s="145"/>
      <c r="Z1883" s="71"/>
      <c r="AA1883" s="232"/>
      <c r="AB1883" s="72"/>
      <c r="AC1883" s="145"/>
      <c r="AD1883" s="71"/>
      <c r="AE1883" s="307" t="s">
        <v>12369</v>
      </c>
      <c r="AF1883" s="225" t="s">
        <v>7358</v>
      </c>
      <c r="AG1883" s="103" t="s">
        <v>7390</v>
      </c>
      <c r="AH1883" s="162">
        <v>0.7</v>
      </c>
      <c r="AI1883" s="269"/>
      <c r="AJ1883" s="136"/>
      <c r="AK1883" s="75"/>
      <c r="AL1883" s="105">
        <f>ROUND(ROUND(P1885*$AD$1775,0)*AH1883-AJ1882,0)</f>
        <v>191</v>
      </c>
      <c r="AM1883" s="66"/>
    </row>
    <row r="1884" spans="1:39" ht="16.75" customHeight="1" x14ac:dyDescent="0.3">
      <c r="A1884" s="99">
        <v>33</v>
      </c>
      <c r="B1884" s="100" t="s">
        <v>6978</v>
      </c>
      <c r="C1884" s="192" t="s">
        <v>15835</v>
      </c>
      <c r="D1884" s="284"/>
      <c r="E1884" s="285"/>
      <c r="F1884" s="285"/>
      <c r="G1884" s="286"/>
      <c r="H1884" s="128"/>
      <c r="I1884" s="129"/>
      <c r="J1884" s="129"/>
      <c r="K1884" s="130"/>
      <c r="L1884" s="285"/>
      <c r="M1884" s="288"/>
      <c r="N1884" s="288"/>
      <c r="O1884" s="289"/>
      <c r="P1884" s="185"/>
      <c r="Q1884" s="2"/>
      <c r="R1884" s="2"/>
      <c r="S1884" s="44"/>
      <c r="T1884" s="45"/>
      <c r="U1884" s="2"/>
      <c r="V1884" s="2"/>
      <c r="W1884" s="2"/>
      <c r="X1884" s="2"/>
      <c r="Y1884" s="145"/>
      <c r="Z1884" s="71"/>
      <c r="AA1884" s="232"/>
      <c r="AB1884" s="72"/>
      <c r="AC1884" s="145"/>
      <c r="AD1884" s="71"/>
      <c r="AE1884" s="308"/>
      <c r="AF1884" s="225" t="s">
        <v>7391</v>
      </c>
      <c r="AG1884" s="103" t="s">
        <v>7390</v>
      </c>
      <c r="AH1884" s="162">
        <v>0.5</v>
      </c>
      <c r="AI1884" s="270"/>
      <c r="AJ1884" s="144"/>
      <c r="AK1884" s="150"/>
      <c r="AL1884" s="105">
        <f>ROUND(ROUND(P1885*$AD$1775,0)*AH1884-AJ1882,0)</f>
        <v>135</v>
      </c>
      <c r="AM1884" s="66"/>
    </row>
    <row r="1885" spans="1:39" ht="16.75" customHeight="1" x14ac:dyDescent="0.3">
      <c r="A1885" s="11">
        <v>33</v>
      </c>
      <c r="B1885" s="14" t="s">
        <v>6977</v>
      </c>
      <c r="C1885" s="10" t="s">
        <v>15834</v>
      </c>
      <c r="D1885" s="284"/>
      <c r="E1885" s="285"/>
      <c r="F1885" s="285"/>
      <c r="G1885" s="286"/>
      <c r="H1885" s="128"/>
      <c r="I1885" s="129"/>
      <c r="J1885" s="129"/>
      <c r="K1885" s="130"/>
      <c r="L1885" s="288"/>
      <c r="M1885" s="288"/>
      <c r="N1885" s="288"/>
      <c r="O1885" s="289"/>
      <c r="P1885" s="271">
        <f>'21共同生活援助（日中支援型）'!P841</f>
        <v>560</v>
      </c>
      <c r="Q1885" s="272"/>
      <c r="R1885" s="2" t="s">
        <v>7388</v>
      </c>
      <c r="S1885" s="44"/>
      <c r="T1885" s="281" t="s">
        <v>7380</v>
      </c>
      <c r="U1885" s="282"/>
      <c r="V1885" s="282"/>
      <c r="W1885" s="282"/>
      <c r="X1885" s="36"/>
      <c r="Y1885" s="217"/>
      <c r="Z1885" s="74"/>
      <c r="AA1885" s="232"/>
      <c r="AB1885" s="72"/>
      <c r="AC1885" s="145"/>
      <c r="AD1885" s="71"/>
      <c r="AE1885" s="36"/>
      <c r="AF1885" s="135"/>
      <c r="AG1885" s="7"/>
      <c r="AH1885" s="7"/>
      <c r="AI1885" s="36"/>
      <c r="AJ1885" s="7"/>
      <c r="AK1885" s="37"/>
      <c r="AL1885" s="98">
        <f>ROUND(ROUND(P1885*Y1886,0)*$AD$1775,0)</f>
        <v>261</v>
      </c>
      <c r="AM1885" s="66"/>
    </row>
    <row r="1886" spans="1:39" ht="16.75" customHeight="1" x14ac:dyDescent="0.3">
      <c r="A1886" s="99">
        <v>33</v>
      </c>
      <c r="B1886" s="100" t="s">
        <v>6976</v>
      </c>
      <c r="C1886" s="192" t="s">
        <v>15833</v>
      </c>
      <c r="D1886" s="284"/>
      <c r="E1886" s="285"/>
      <c r="F1886" s="285"/>
      <c r="G1886" s="286"/>
      <c r="H1886" s="128"/>
      <c r="I1886" s="129"/>
      <c r="J1886" s="129"/>
      <c r="K1886" s="130"/>
      <c r="L1886" s="2"/>
      <c r="M1886" s="2"/>
      <c r="N1886" s="58"/>
      <c r="O1886" s="81"/>
      <c r="P1886" s="72"/>
      <c r="Q1886" s="145"/>
      <c r="R1886" s="2"/>
      <c r="S1886" s="44"/>
      <c r="T1886" s="284"/>
      <c r="U1886" s="285"/>
      <c r="V1886" s="285"/>
      <c r="W1886" s="285"/>
      <c r="X1886" s="136" t="s">
        <v>15824</v>
      </c>
      <c r="Y1886" s="273">
        <v>0.93</v>
      </c>
      <c r="Z1886" s="274"/>
      <c r="AA1886" s="233"/>
      <c r="AB1886" s="156"/>
      <c r="AC1886" s="155"/>
      <c r="AD1886" s="157"/>
      <c r="AE1886" s="307" t="s">
        <v>15823</v>
      </c>
      <c r="AF1886" s="225" t="s">
        <v>15822</v>
      </c>
      <c r="AG1886" s="103" t="s">
        <v>15821</v>
      </c>
      <c r="AH1886" s="162">
        <v>0.7</v>
      </c>
      <c r="AI1886" s="162"/>
      <c r="AJ1886" s="162"/>
      <c r="AK1886" s="163"/>
      <c r="AL1886" s="105">
        <f>ROUND(ROUND(ROUND(P1885*Y1886,0)*$AD$1775,0)*AH1886,0)</f>
        <v>183</v>
      </c>
      <c r="AM1886" s="66"/>
    </row>
    <row r="1887" spans="1:39" ht="16.75" customHeight="1" x14ac:dyDescent="0.3">
      <c r="A1887" s="99">
        <v>33</v>
      </c>
      <c r="B1887" s="100" t="s">
        <v>6975</v>
      </c>
      <c r="C1887" s="192" t="s">
        <v>15832</v>
      </c>
      <c r="D1887" s="128"/>
      <c r="E1887" s="129"/>
      <c r="F1887" s="129"/>
      <c r="G1887" s="130"/>
      <c r="H1887" s="128"/>
      <c r="I1887" s="129"/>
      <c r="J1887" s="129"/>
      <c r="K1887" s="130"/>
      <c r="L1887" s="2"/>
      <c r="M1887" s="2"/>
      <c r="N1887" s="58"/>
      <c r="O1887" s="81"/>
      <c r="P1887" s="185"/>
      <c r="Q1887" s="2"/>
      <c r="R1887" s="2"/>
      <c r="S1887" s="44"/>
      <c r="T1887" s="284"/>
      <c r="U1887" s="285"/>
      <c r="V1887" s="285"/>
      <c r="W1887" s="285"/>
      <c r="X1887" s="2"/>
      <c r="Y1887" s="145"/>
      <c r="Z1887" s="71"/>
      <c r="AA1887" s="232"/>
      <c r="AB1887" s="72"/>
      <c r="AC1887" s="145"/>
      <c r="AD1887" s="71"/>
      <c r="AE1887" s="308"/>
      <c r="AF1887" s="225" t="s">
        <v>15828</v>
      </c>
      <c r="AG1887" s="103" t="s">
        <v>15821</v>
      </c>
      <c r="AH1887" s="162">
        <v>0.5</v>
      </c>
      <c r="AI1887" s="162"/>
      <c r="AJ1887" s="162"/>
      <c r="AK1887" s="163"/>
      <c r="AL1887" s="105">
        <f>ROUND(ROUND(ROUND(P1885*Y1886,0)*$AD$1775,0)*AH1887,0)</f>
        <v>131</v>
      </c>
      <c r="AM1887" s="66"/>
    </row>
    <row r="1888" spans="1:39" ht="16.75" customHeight="1" x14ac:dyDescent="0.3">
      <c r="A1888" s="11">
        <v>33</v>
      </c>
      <c r="B1888" s="14" t="s">
        <v>6974</v>
      </c>
      <c r="C1888" s="10" t="s">
        <v>15831</v>
      </c>
      <c r="D1888" s="128"/>
      <c r="E1888" s="129"/>
      <c r="F1888" s="129"/>
      <c r="G1888" s="130"/>
      <c r="H1888" s="128"/>
      <c r="I1888" s="129"/>
      <c r="J1888" s="129"/>
      <c r="K1888" s="130"/>
      <c r="L1888" s="2"/>
      <c r="M1888" s="2"/>
      <c r="N1888" s="58"/>
      <c r="O1888" s="81"/>
      <c r="P1888" s="185"/>
      <c r="Q1888" s="2"/>
      <c r="R1888" s="2"/>
      <c r="S1888" s="44"/>
      <c r="T1888" s="45"/>
      <c r="U1888" s="2"/>
      <c r="V1888" s="2"/>
      <c r="W1888" s="2"/>
      <c r="X1888" s="2"/>
      <c r="Y1888" s="145"/>
      <c r="Z1888" s="71"/>
      <c r="AA1888" s="232"/>
      <c r="AB1888" s="72"/>
      <c r="AC1888" s="145"/>
      <c r="AD1888" s="71"/>
      <c r="AE1888" s="36"/>
      <c r="AF1888" s="201"/>
      <c r="AG1888" s="55"/>
      <c r="AH1888" s="141"/>
      <c r="AI1888" s="268" t="s">
        <v>7356</v>
      </c>
      <c r="AJ1888" s="53">
        <v>5</v>
      </c>
      <c r="AK1888" s="181" t="s">
        <v>7357</v>
      </c>
      <c r="AL1888" s="98">
        <f>ROUND(ROUND(P1885*Y1886,0)*$AD$1775-AJ1888,0)</f>
        <v>256</v>
      </c>
      <c r="AM1888" s="66"/>
    </row>
    <row r="1889" spans="1:39" ht="16.75" customHeight="1" x14ac:dyDescent="0.3">
      <c r="A1889" s="99">
        <v>33</v>
      </c>
      <c r="B1889" s="100" t="s">
        <v>6973</v>
      </c>
      <c r="C1889" s="192" t="s">
        <v>15830</v>
      </c>
      <c r="D1889" s="128"/>
      <c r="E1889" s="129"/>
      <c r="F1889" s="129"/>
      <c r="G1889" s="130"/>
      <c r="H1889" s="128"/>
      <c r="I1889" s="129"/>
      <c r="J1889" s="129"/>
      <c r="K1889" s="130"/>
      <c r="L1889" s="2"/>
      <c r="M1889" s="2"/>
      <c r="N1889" s="58"/>
      <c r="O1889" s="81"/>
      <c r="P1889" s="185"/>
      <c r="Q1889" s="2"/>
      <c r="R1889" s="2"/>
      <c r="S1889" s="44"/>
      <c r="T1889" s="45"/>
      <c r="U1889" s="2"/>
      <c r="V1889" s="2"/>
      <c r="W1889" s="2"/>
      <c r="X1889" s="2"/>
      <c r="Y1889" s="145"/>
      <c r="Z1889" s="71"/>
      <c r="AA1889" s="232"/>
      <c r="AB1889" s="72"/>
      <c r="AC1889" s="145"/>
      <c r="AD1889" s="71"/>
      <c r="AE1889" s="307" t="s">
        <v>15823</v>
      </c>
      <c r="AF1889" s="225" t="s">
        <v>15822</v>
      </c>
      <c r="AG1889" s="103" t="s">
        <v>15821</v>
      </c>
      <c r="AH1889" s="162">
        <v>0.7</v>
      </c>
      <c r="AI1889" s="269"/>
      <c r="AJ1889" s="136"/>
      <c r="AK1889" s="75"/>
      <c r="AL1889" s="105">
        <f>ROUND(ROUND(ROUND(P1885*Y1886,0)*$AD$1775,0)*AH1889-AJ1888,0)</f>
        <v>178</v>
      </c>
      <c r="AM1889" s="66"/>
    </row>
    <row r="1890" spans="1:39" ht="16.75" customHeight="1" x14ac:dyDescent="0.3">
      <c r="A1890" s="99">
        <v>33</v>
      </c>
      <c r="B1890" s="100" t="s">
        <v>6972</v>
      </c>
      <c r="C1890" s="192" t="s">
        <v>15829</v>
      </c>
      <c r="D1890" s="128"/>
      <c r="E1890" s="129"/>
      <c r="F1890" s="129"/>
      <c r="G1890" s="130"/>
      <c r="H1890" s="128"/>
      <c r="I1890" s="129"/>
      <c r="J1890" s="129"/>
      <c r="K1890" s="130"/>
      <c r="L1890" s="2"/>
      <c r="M1890" s="2"/>
      <c r="N1890" s="58"/>
      <c r="O1890" s="81"/>
      <c r="P1890" s="185"/>
      <c r="Q1890" s="2"/>
      <c r="R1890" s="2"/>
      <c r="S1890" s="44"/>
      <c r="T1890" s="43"/>
      <c r="U1890" s="8"/>
      <c r="V1890" s="8"/>
      <c r="W1890" s="8"/>
      <c r="X1890" s="8"/>
      <c r="Y1890" s="180"/>
      <c r="Z1890" s="73"/>
      <c r="AA1890" s="232"/>
      <c r="AB1890" s="72"/>
      <c r="AC1890" s="145"/>
      <c r="AD1890" s="71"/>
      <c r="AE1890" s="308"/>
      <c r="AF1890" s="225" t="s">
        <v>15828</v>
      </c>
      <c r="AG1890" s="103" t="s">
        <v>15821</v>
      </c>
      <c r="AH1890" s="162">
        <v>0.5</v>
      </c>
      <c r="AI1890" s="270"/>
      <c r="AJ1890" s="144"/>
      <c r="AK1890" s="150"/>
      <c r="AL1890" s="105">
        <f>ROUND(ROUND(ROUND(P1885*Y1886,0)*$AD$1775,0)*AH1890-AJ1888,0)</f>
        <v>126</v>
      </c>
      <c r="AM1890" s="66"/>
    </row>
    <row r="1891" spans="1:39" ht="16.75" customHeight="1" x14ac:dyDescent="0.3">
      <c r="A1891" s="11">
        <v>33</v>
      </c>
      <c r="B1891" s="14" t="s">
        <v>6971</v>
      </c>
      <c r="C1891" s="10" t="s">
        <v>15827</v>
      </c>
      <c r="D1891" s="45"/>
      <c r="E1891" s="2"/>
      <c r="F1891" s="2"/>
      <c r="G1891" s="44"/>
      <c r="H1891" s="45"/>
      <c r="I1891" s="2"/>
      <c r="J1891" s="2"/>
      <c r="K1891" s="44"/>
      <c r="L1891" s="2"/>
      <c r="M1891" s="2"/>
      <c r="N1891" s="58"/>
      <c r="O1891" s="81"/>
      <c r="P1891" s="185"/>
      <c r="Q1891" s="2"/>
      <c r="R1891" s="2"/>
      <c r="S1891" s="44"/>
      <c r="T1891" s="281" t="s">
        <v>13491</v>
      </c>
      <c r="U1891" s="282"/>
      <c r="V1891" s="282"/>
      <c r="W1891" s="282"/>
      <c r="X1891" s="2"/>
      <c r="Y1891" s="145"/>
      <c r="Z1891" s="71"/>
      <c r="AA1891" s="232"/>
      <c r="AB1891" s="72"/>
      <c r="AC1891" s="145"/>
      <c r="AD1891" s="71"/>
      <c r="AE1891" s="36"/>
      <c r="AF1891" s="194"/>
      <c r="AG1891" s="7"/>
      <c r="AH1891" s="7"/>
      <c r="AI1891" s="36"/>
      <c r="AJ1891" s="7"/>
      <c r="AK1891" s="37"/>
      <c r="AL1891" s="98">
        <f>ROUND(ROUND(P1885*Y1892,0)*$AD$1775,0)</f>
        <v>266</v>
      </c>
      <c r="AM1891" s="66"/>
    </row>
    <row r="1892" spans="1:39" ht="16.75" customHeight="1" x14ac:dyDescent="0.3">
      <c r="A1892" s="99">
        <v>33</v>
      </c>
      <c r="B1892" s="100" t="s">
        <v>6970</v>
      </c>
      <c r="C1892" s="192" t="s">
        <v>15826</v>
      </c>
      <c r="D1892" s="45"/>
      <c r="E1892" s="2"/>
      <c r="F1892" s="2"/>
      <c r="G1892" s="44"/>
      <c r="H1892" s="45"/>
      <c r="I1892" s="2"/>
      <c r="J1892" s="2"/>
      <c r="K1892" s="44"/>
      <c r="L1892" s="2"/>
      <c r="M1892" s="2"/>
      <c r="N1892" s="58"/>
      <c r="O1892" s="81"/>
      <c r="P1892" s="185"/>
      <c r="Q1892" s="2"/>
      <c r="R1892" s="2"/>
      <c r="S1892" s="44"/>
      <c r="T1892" s="284" t="s">
        <v>15825</v>
      </c>
      <c r="U1892" s="285"/>
      <c r="V1892" s="285"/>
      <c r="W1892" s="285"/>
      <c r="X1892" s="136" t="s">
        <v>15824</v>
      </c>
      <c r="Y1892" s="273">
        <v>0.95</v>
      </c>
      <c r="Z1892" s="274"/>
      <c r="AA1892" s="233"/>
      <c r="AB1892" s="156"/>
      <c r="AC1892" s="155"/>
      <c r="AD1892" s="157"/>
      <c r="AE1892" s="307" t="s">
        <v>15823</v>
      </c>
      <c r="AF1892" s="225" t="s">
        <v>15822</v>
      </c>
      <c r="AG1892" s="103" t="s">
        <v>15821</v>
      </c>
      <c r="AH1892" s="162">
        <v>0.7</v>
      </c>
      <c r="AI1892" s="162"/>
      <c r="AJ1892" s="162"/>
      <c r="AK1892" s="163"/>
      <c r="AL1892" s="105">
        <f>ROUND(ROUND(ROUND(P1885*Y1892,0)*$AD$1775,0)*AH1892,0)</f>
        <v>186</v>
      </c>
      <c r="AM1892" s="66"/>
    </row>
    <row r="1893" spans="1:39" ht="16.75" customHeight="1" x14ac:dyDescent="0.3">
      <c r="A1893" s="99">
        <v>33</v>
      </c>
      <c r="B1893" s="100" t="s">
        <v>6969</v>
      </c>
      <c r="C1893" s="192" t="s">
        <v>15820</v>
      </c>
      <c r="D1893" s="128"/>
      <c r="E1893" s="129"/>
      <c r="F1893" s="129"/>
      <c r="G1893" s="130"/>
      <c r="H1893" s="128"/>
      <c r="I1893" s="129"/>
      <c r="J1893" s="129"/>
      <c r="K1893" s="130"/>
      <c r="L1893" s="2"/>
      <c r="M1893" s="2"/>
      <c r="N1893" s="58"/>
      <c r="O1893" s="81"/>
      <c r="P1893" s="185"/>
      <c r="Q1893" s="2"/>
      <c r="R1893" s="2"/>
      <c r="S1893" s="44"/>
      <c r="T1893" s="284"/>
      <c r="U1893" s="285"/>
      <c r="V1893" s="285"/>
      <c r="W1893" s="285"/>
      <c r="X1893" s="2"/>
      <c r="Y1893" s="145"/>
      <c r="Z1893" s="71"/>
      <c r="AA1893" s="232"/>
      <c r="AB1893" s="72"/>
      <c r="AC1893" s="145"/>
      <c r="AD1893" s="71"/>
      <c r="AE1893" s="308"/>
      <c r="AF1893" s="225" t="s">
        <v>7391</v>
      </c>
      <c r="AG1893" s="103" t="s">
        <v>7390</v>
      </c>
      <c r="AH1893" s="162">
        <v>0.5</v>
      </c>
      <c r="AI1893" s="162"/>
      <c r="AJ1893" s="162"/>
      <c r="AK1893" s="163"/>
      <c r="AL1893" s="105">
        <f>ROUND(ROUND(ROUND(P1885*Y1892,0)*$AD$1775,0)*AH1893,0)</f>
        <v>133</v>
      </c>
      <c r="AM1893" s="66"/>
    </row>
    <row r="1894" spans="1:39" ht="16.75" customHeight="1" x14ac:dyDescent="0.3">
      <c r="A1894" s="11">
        <v>33</v>
      </c>
      <c r="B1894" s="14" t="s">
        <v>6968</v>
      </c>
      <c r="C1894" s="10" t="s">
        <v>15819</v>
      </c>
      <c r="D1894" s="128"/>
      <c r="E1894" s="129"/>
      <c r="F1894" s="129"/>
      <c r="G1894" s="130"/>
      <c r="H1894" s="128"/>
      <c r="I1894" s="129"/>
      <c r="J1894" s="129"/>
      <c r="K1894" s="130"/>
      <c r="L1894" s="2"/>
      <c r="M1894" s="2"/>
      <c r="N1894" s="58"/>
      <c r="O1894" s="81"/>
      <c r="P1894" s="185"/>
      <c r="Q1894" s="2"/>
      <c r="R1894" s="2"/>
      <c r="S1894" s="44"/>
      <c r="T1894" s="45"/>
      <c r="U1894" s="2"/>
      <c r="V1894" s="2"/>
      <c r="W1894" s="2"/>
      <c r="X1894" s="2"/>
      <c r="Y1894" s="145"/>
      <c r="Z1894" s="71"/>
      <c r="AA1894" s="232"/>
      <c r="AB1894" s="72"/>
      <c r="AC1894" s="145"/>
      <c r="AD1894" s="71"/>
      <c r="AE1894" s="36"/>
      <c r="AF1894" s="201"/>
      <c r="AG1894" s="55"/>
      <c r="AH1894" s="141"/>
      <c r="AI1894" s="268" t="s">
        <v>7356</v>
      </c>
      <c r="AJ1894" s="53">
        <v>5</v>
      </c>
      <c r="AK1894" s="181" t="s">
        <v>7357</v>
      </c>
      <c r="AL1894" s="98">
        <f>ROUND(ROUND(P1885*Y1892,0)*$AD$1775-AJ1894,0)</f>
        <v>261</v>
      </c>
      <c r="AM1894" s="66"/>
    </row>
    <row r="1895" spans="1:39" ht="16.75" customHeight="1" x14ac:dyDescent="0.3">
      <c r="A1895" s="99">
        <v>33</v>
      </c>
      <c r="B1895" s="100" t="s">
        <v>6967</v>
      </c>
      <c r="C1895" s="192" t="s">
        <v>15818</v>
      </c>
      <c r="D1895" s="128"/>
      <c r="E1895" s="129"/>
      <c r="F1895" s="129"/>
      <c r="G1895" s="130"/>
      <c r="H1895" s="128"/>
      <c r="I1895" s="129"/>
      <c r="J1895" s="129"/>
      <c r="K1895" s="130"/>
      <c r="L1895" s="2"/>
      <c r="M1895" s="2"/>
      <c r="N1895" s="58"/>
      <c r="O1895" s="81"/>
      <c r="P1895" s="185"/>
      <c r="Q1895" s="2"/>
      <c r="R1895" s="2"/>
      <c r="S1895" s="44"/>
      <c r="T1895" s="45"/>
      <c r="U1895" s="2"/>
      <c r="V1895" s="2"/>
      <c r="W1895" s="2"/>
      <c r="X1895" s="2"/>
      <c r="Y1895" s="145"/>
      <c r="Z1895" s="71"/>
      <c r="AA1895" s="232"/>
      <c r="AB1895" s="72"/>
      <c r="AC1895" s="145"/>
      <c r="AD1895" s="71"/>
      <c r="AE1895" s="307" t="s">
        <v>12369</v>
      </c>
      <c r="AF1895" s="225" t="s">
        <v>7358</v>
      </c>
      <c r="AG1895" s="103" t="s">
        <v>7390</v>
      </c>
      <c r="AH1895" s="162">
        <v>0.7</v>
      </c>
      <c r="AI1895" s="269"/>
      <c r="AJ1895" s="136"/>
      <c r="AK1895" s="75"/>
      <c r="AL1895" s="105">
        <f>ROUND(ROUND(ROUND(P1885*Y1892,0)*$AD$1775,0)*AH1895-AJ1894,0)</f>
        <v>181</v>
      </c>
      <c r="AM1895" s="66"/>
    </row>
    <row r="1896" spans="1:39" ht="16.75" customHeight="1" x14ac:dyDescent="0.3">
      <c r="A1896" s="99">
        <v>33</v>
      </c>
      <c r="B1896" s="100" t="s">
        <v>6966</v>
      </c>
      <c r="C1896" s="192" t="s">
        <v>15817</v>
      </c>
      <c r="D1896" s="128"/>
      <c r="E1896" s="129"/>
      <c r="F1896" s="129"/>
      <c r="G1896" s="130"/>
      <c r="H1896" s="128"/>
      <c r="I1896" s="129"/>
      <c r="J1896" s="129"/>
      <c r="K1896" s="130"/>
      <c r="L1896" s="2"/>
      <c r="M1896" s="2"/>
      <c r="N1896" s="58"/>
      <c r="O1896" s="81"/>
      <c r="P1896" s="185"/>
      <c r="Q1896" s="2"/>
      <c r="R1896" s="2"/>
      <c r="S1896" s="44"/>
      <c r="T1896" s="43"/>
      <c r="U1896" s="8"/>
      <c r="V1896" s="8"/>
      <c r="W1896" s="8"/>
      <c r="X1896" s="8"/>
      <c r="Y1896" s="180"/>
      <c r="Z1896" s="73"/>
      <c r="AA1896" s="232"/>
      <c r="AB1896" s="72"/>
      <c r="AC1896" s="145"/>
      <c r="AD1896" s="71"/>
      <c r="AE1896" s="308"/>
      <c r="AF1896" s="225" t="s">
        <v>7391</v>
      </c>
      <c r="AG1896" s="103" t="s">
        <v>7390</v>
      </c>
      <c r="AH1896" s="162">
        <v>0.5</v>
      </c>
      <c r="AI1896" s="270"/>
      <c r="AJ1896" s="144"/>
      <c r="AK1896" s="150"/>
      <c r="AL1896" s="105">
        <f>ROUND(ROUND(ROUND(P1885*Y1892,0)*$AD$1775,0)*AH1896-AJ1894,0)</f>
        <v>128</v>
      </c>
      <c r="AM1896" s="66"/>
    </row>
    <row r="1897" spans="1:39" ht="16.75" customHeight="1" x14ac:dyDescent="0.3">
      <c r="A1897" s="11">
        <v>33</v>
      </c>
      <c r="B1897" s="14" t="s">
        <v>6965</v>
      </c>
      <c r="C1897" s="10" t="s">
        <v>15816</v>
      </c>
      <c r="D1897" s="45"/>
      <c r="E1897" s="2"/>
      <c r="F1897" s="2"/>
      <c r="G1897" s="44"/>
      <c r="H1897" s="45"/>
      <c r="I1897" s="2"/>
      <c r="J1897" s="2"/>
      <c r="K1897" s="44"/>
      <c r="L1897" s="2"/>
      <c r="M1897" s="2"/>
      <c r="N1897" s="58"/>
      <c r="O1897" s="81"/>
      <c r="P1897" s="167" t="s">
        <v>7425</v>
      </c>
      <c r="Q1897" s="36"/>
      <c r="R1897" s="36"/>
      <c r="S1897" s="50"/>
      <c r="T1897" s="49"/>
      <c r="U1897" s="36"/>
      <c r="V1897" s="36"/>
      <c r="W1897" s="36"/>
      <c r="X1897" s="36"/>
      <c r="Y1897" s="217"/>
      <c r="Z1897" s="50"/>
      <c r="AA1897" s="12"/>
      <c r="AB1897" s="45"/>
      <c r="AC1897" s="2"/>
      <c r="AD1897" s="44"/>
      <c r="AE1897" s="36"/>
      <c r="AF1897" s="53"/>
      <c r="AG1897" s="36"/>
      <c r="AH1897" s="36"/>
      <c r="AI1897" s="36"/>
      <c r="AJ1897" s="36"/>
      <c r="AK1897" s="50"/>
      <c r="AL1897" s="98">
        <f>ROUND(P1903*$AD$1775,0)</f>
        <v>257</v>
      </c>
      <c r="AM1897" s="66"/>
    </row>
    <row r="1898" spans="1:39" ht="16.75" customHeight="1" x14ac:dyDescent="0.3">
      <c r="A1898" s="99">
        <v>33</v>
      </c>
      <c r="B1898" s="100" t="s">
        <v>6964</v>
      </c>
      <c r="C1898" s="192" t="s">
        <v>15815</v>
      </c>
      <c r="D1898" s="45"/>
      <c r="E1898" s="2"/>
      <c r="F1898" s="2"/>
      <c r="G1898" s="44"/>
      <c r="H1898" s="45"/>
      <c r="I1898" s="2"/>
      <c r="J1898" s="2"/>
      <c r="K1898" s="44"/>
      <c r="L1898" s="2"/>
      <c r="M1898" s="2"/>
      <c r="N1898" s="58"/>
      <c r="O1898" s="81"/>
      <c r="P1898" s="185"/>
      <c r="Q1898" s="2"/>
      <c r="R1898" s="2"/>
      <c r="S1898" s="44"/>
      <c r="T1898" s="45"/>
      <c r="U1898" s="2"/>
      <c r="V1898" s="2"/>
      <c r="W1898" s="2"/>
      <c r="X1898" s="2"/>
      <c r="Y1898" s="145"/>
      <c r="Z1898" s="71"/>
      <c r="AA1898" s="232"/>
      <c r="AB1898" s="72"/>
      <c r="AC1898" s="145"/>
      <c r="AD1898" s="71"/>
      <c r="AE1898" s="307" t="s">
        <v>12369</v>
      </c>
      <c r="AF1898" s="225" t="s">
        <v>7358</v>
      </c>
      <c r="AG1898" s="103" t="s">
        <v>7390</v>
      </c>
      <c r="AH1898" s="162">
        <v>0.7</v>
      </c>
      <c r="AI1898" s="162"/>
      <c r="AJ1898" s="162"/>
      <c r="AK1898" s="163"/>
      <c r="AL1898" s="105">
        <f>ROUND(ROUND(P1903*$AD$1775,0)*AH1898,0)</f>
        <v>180</v>
      </c>
      <c r="AM1898" s="66"/>
    </row>
    <row r="1899" spans="1:39" ht="16.75" customHeight="1" x14ac:dyDescent="0.3">
      <c r="A1899" s="99">
        <v>33</v>
      </c>
      <c r="B1899" s="100" t="s">
        <v>6963</v>
      </c>
      <c r="C1899" s="192" t="s">
        <v>15814</v>
      </c>
      <c r="D1899" s="128"/>
      <c r="E1899" s="129"/>
      <c r="F1899" s="129"/>
      <c r="G1899" s="130"/>
      <c r="H1899" s="128"/>
      <c r="I1899" s="129"/>
      <c r="J1899" s="129"/>
      <c r="K1899" s="130"/>
      <c r="L1899" s="2"/>
      <c r="M1899" s="2"/>
      <c r="N1899" s="58"/>
      <c r="O1899" s="81"/>
      <c r="P1899" s="185"/>
      <c r="Q1899" s="2"/>
      <c r="R1899" s="2"/>
      <c r="S1899" s="44"/>
      <c r="T1899" s="45"/>
      <c r="U1899" s="2"/>
      <c r="V1899" s="2"/>
      <c r="W1899" s="2"/>
      <c r="X1899" s="2"/>
      <c r="Y1899" s="145"/>
      <c r="Z1899" s="71"/>
      <c r="AA1899" s="232"/>
      <c r="AB1899" s="72"/>
      <c r="AC1899" s="145"/>
      <c r="AD1899" s="71"/>
      <c r="AE1899" s="308"/>
      <c r="AF1899" s="225" t="s">
        <v>7391</v>
      </c>
      <c r="AG1899" s="103" t="s">
        <v>7390</v>
      </c>
      <c r="AH1899" s="162">
        <v>0.5</v>
      </c>
      <c r="AI1899" s="162"/>
      <c r="AJ1899" s="162"/>
      <c r="AK1899" s="163"/>
      <c r="AL1899" s="105">
        <f>ROUND(ROUND(P1903*$AD$1775,0)*AH1899,0)</f>
        <v>129</v>
      </c>
      <c r="AM1899" s="66"/>
    </row>
    <row r="1900" spans="1:39" ht="16.75" customHeight="1" x14ac:dyDescent="0.3">
      <c r="A1900" s="11">
        <v>33</v>
      </c>
      <c r="B1900" s="14" t="s">
        <v>6962</v>
      </c>
      <c r="C1900" s="10" t="s">
        <v>15813</v>
      </c>
      <c r="D1900" s="128"/>
      <c r="E1900" s="129"/>
      <c r="F1900" s="129"/>
      <c r="G1900" s="130"/>
      <c r="H1900" s="128"/>
      <c r="I1900" s="129"/>
      <c r="J1900" s="129"/>
      <c r="K1900" s="130"/>
      <c r="L1900" s="2"/>
      <c r="M1900" s="2"/>
      <c r="N1900" s="58"/>
      <c r="O1900" s="81"/>
      <c r="P1900" s="185"/>
      <c r="Q1900" s="2"/>
      <c r="R1900" s="2"/>
      <c r="S1900" s="44"/>
      <c r="T1900" s="45"/>
      <c r="U1900" s="2"/>
      <c r="V1900" s="2"/>
      <c r="W1900" s="2"/>
      <c r="X1900" s="2"/>
      <c r="Y1900" s="145"/>
      <c r="Z1900" s="71"/>
      <c r="AA1900" s="232"/>
      <c r="AB1900" s="72"/>
      <c r="AC1900" s="145"/>
      <c r="AD1900" s="71"/>
      <c r="AE1900" s="36"/>
      <c r="AF1900" s="201"/>
      <c r="AG1900" s="55"/>
      <c r="AH1900" s="141"/>
      <c r="AI1900" s="268" t="s">
        <v>7356</v>
      </c>
      <c r="AJ1900" s="53">
        <v>5</v>
      </c>
      <c r="AK1900" s="181" t="s">
        <v>7357</v>
      </c>
      <c r="AL1900" s="98">
        <f>ROUND(P1903*$AD$1775-AJ1900,0)</f>
        <v>252</v>
      </c>
      <c r="AM1900" s="66"/>
    </row>
    <row r="1901" spans="1:39" ht="16.75" customHeight="1" x14ac:dyDescent="0.3">
      <c r="A1901" s="99">
        <v>33</v>
      </c>
      <c r="B1901" s="100" t="s">
        <v>6961</v>
      </c>
      <c r="C1901" s="192" t="s">
        <v>15812</v>
      </c>
      <c r="D1901" s="128"/>
      <c r="E1901" s="129"/>
      <c r="F1901" s="129"/>
      <c r="G1901" s="130"/>
      <c r="H1901" s="128"/>
      <c r="I1901" s="129"/>
      <c r="J1901" s="129"/>
      <c r="K1901" s="130"/>
      <c r="L1901" s="2"/>
      <c r="M1901" s="2"/>
      <c r="N1901" s="58"/>
      <c r="O1901" s="81"/>
      <c r="P1901" s="185"/>
      <c r="Q1901" s="2"/>
      <c r="R1901" s="2"/>
      <c r="S1901" s="44"/>
      <c r="T1901" s="45"/>
      <c r="U1901" s="2"/>
      <c r="V1901" s="2"/>
      <c r="W1901" s="2"/>
      <c r="X1901" s="2"/>
      <c r="Y1901" s="145"/>
      <c r="Z1901" s="71"/>
      <c r="AA1901" s="232"/>
      <c r="AB1901" s="72"/>
      <c r="AC1901" s="145"/>
      <c r="AD1901" s="71"/>
      <c r="AE1901" s="307" t="s">
        <v>12369</v>
      </c>
      <c r="AF1901" s="225" t="s">
        <v>7358</v>
      </c>
      <c r="AG1901" s="103" t="s">
        <v>7390</v>
      </c>
      <c r="AH1901" s="162">
        <v>0.7</v>
      </c>
      <c r="AI1901" s="269"/>
      <c r="AJ1901" s="136"/>
      <c r="AK1901" s="75"/>
      <c r="AL1901" s="105">
        <f>ROUND(ROUND(P1903*$AD$1775,0)*AH1901-AJ1900,0)</f>
        <v>175</v>
      </c>
      <c r="AM1901" s="66"/>
    </row>
    <row r="1902" spans="1:39" ht="16.75" customHeight="1" x14ac:dyDescent="0.3">
      <c r="A1902" s="99">
        <v>33</v>
      </c>
      <c r="B1902" s="100" t="s">
        <v>6960</v>
      </c>
      <c r="C1902" s="192" t="s">
        <v>15811</v>
      </c>
      <c r="D1902" s="128"/>
      <c r="E1902" s="129"/>
      <c r="F1902" s="129"/>
      <c r="G1902" s="130"/>
      <c r="H1902" s="128"/>
      <c r="I1902" s="129"/>
      <c r="J1902" s="129"/>
      <c r="K1902" s="130"/>
      <c r="L1902" s="2"/>
      <c r="M1902" s="2"/>
      <c r="N1902" s="58"/>
      <c r="O1902" s="81"/>
      <c r="P1902" s="185"/>
      <c r="Q1902" s="2"/>
      <c r="R1902" s="2"/>
      <c r="S1902" s="44"/>
      <c r="T1902" s="45"/>
      <c r="U1902" s="2"/>
      <c r="V1902" s="2"/>
      <c r="W1902" s="2"/>
      <c r="X1902" s="2"/>
      <c r="Y1902" s="145"/>
      <c r="Z1902" s="71"/>
      <c r="AA1902" s="232"/>
      <c r="AB1902" s="72"/>
      <c r="AC1902" s="145"/>
      <c r="AD1902" s="71"/>
      <c r="AE1902" s="308"/>
      <c r="AF1902" s="225" t="s">
        <v>7391</v>
      </c>
      <c r="AG1902" s="103" t="s">
        <v>7390</v>
      </c>
      <c r="AH1902" s="162">
        <v>0.5</v>
      </c>
      <c r="AI1902" s="270"/>
      <c r="AJ1902" s="144"/>
      <c r="AK1902" s="150"/>
      <c r="AL1902" s="105">
        <f>ROUND(ROUND(P1903*$AD$1775,0)*AH1902-AJ1900,0)</f>
        <v>124</v>
      </c>
      <c r="AM1902" s="66"/>
    </row>
    <row r="1903" spans="1:39" ht="16.75" customHeight="1" x14ac:dyDescent="0.3">
      <c r="A1903" s="11">
        <v>33</v>
      </c>
      <c r="B1903" s="14" t="s">
        <v>6959</v>
      </c>
      <c r="C1903" s="10" t="s">
        <v>15810</v>
      </c>
      <c r="D1903" s="45"/>
      <c r="E1903" s="2"/>
      <c r="F1903" s="2"/>
      <c r="G1903" s="44"/>
      <c r="H1903" s="45"/>
      <c r="I1903" s="2"/>
      <c r="J1903" s="2"/>
      <c r="K1903" s="44"/>
      <c r="L1903" s="2"/>
      <c r="M1903" s="2"/>
      <c r="N1903" s="58"/>
      <c r="O1903" s="81"/>
      <c r="P1903" s="271">
        <f>'21共同生活援助（日中支援型）'!P859</f>
        <v>514</v>
      </c>
      <c r="Q1903" s="272"/>
      <c r="R1903" s="2" t="s">
        <v>7388</v>
      </c>
      <c r="S1903" s="44"/>
      <c r="T1903" s="281" t="s">
        <v>7380</v>
      </c>
      <c r="U1903" s="282"/>
      <c r="V1903" s="282"/>
      <c r="W1903" s="282"/>
      <c r="X1903" s="36"/>
      <c r="Y1903" s="217"/>
      <c r="Z1903" s="74"/>
      <c r="AA1903" s="232"/>
      <c r="AB1903" s="72"/>
      <c r="AC1903" s="145"/>
      <c r="AD1903" s="71"/>
      <c r="AE1903" s="36"/>
      <c r="AF1903" s="194"/>
      <c r="AG1903" s="7"/>
      <c r="AH1903" s="7"/>
      <c r="AI1903" s="36"/>
      <c r="AJ1903" s="7"/>
      <c r="AK1903" s="37"/>
      <c r="AL1903" s="98">
        <f>ROUND(ROUND(P1903*Y1904,0)*$AD$1775,0)</f>
        <v>239</v>
      </c>
      <c r="AM1903" s="66"/>
    </row>
    <row r="1904" spans="1:39" ht="16.75" customHeight="1" x14ac:dyDescent="0.3">
      <c r="A1904" s="99">
        <v>33</v>
      </c>
      <c r="B1904" s="100" t="s">
        <v>6958</v>
      </c>
      <c r="C1904" s="192" t="s">
        <v>15809</v>
      </c>
      <c r="D1904" s="45"/>
      <c r="E1904" s="2"/>
      <c r="F1904" s="2"/>
      <c r="G1904" s="44"/>
      <c r="H1904" s="45"/>
      <c r="I1904" s="2"/>
      <c r="J1904" s="2"/>
      <c r="K1904" s="44"/>
      <c r="L1904" s="2"/>
      <c r="M1904" s="2"/>
      <c r="N1904" s="58"/>
      <c r="O1904" s="81"/>
      <c r="P1904" s="72"/>
      <c r="Q1904" s="145"/>
      <c r="R1904" s="2"/>
      <c r="S1904" s="44"/>
      <c r="T1904" s="284"/>
      <c r="U1904" s="285"/>
      <c r="V1904" s="285"/>
      <c r="W1904" s="285"/>
      <c r="X1904" s="136" t="s">
        <v>15808</v>
      </c>
      <c r="Y1904" s="273">
        <v>0.93</v>
      </c>
      <c r="Z1904" s="274"/>
      <c r="AA1904" s="233"/>
      <c r="AB1904" s="156"/>
      <c r="AC1904" s="155"/>
      <c r="AD1904" s="157"/>
      <c r="AE1904" s="307" t="s">
        <v>15807</v>
      </c>
      <c r="AF1904" s="225" t="s">
        <v>15806</v>
      </c>
      <c r="AG1904" s="103" t="s">
        <v>15805</v>
      </c>
      <c r="AH1904" s="162">
        <v>0.7</v>
      </c>
      <c r="AI1904" s="162"/>
      <c r="AJ1904" s="162"/>
      <c r="AK1904" s="163"/>
      <c r="AL1904" s="105">
        <f>ROUND(ROUND(ROUND(P1903*Y1904,0)*$AD$1775,0)*AH1904,0)</f>
        <v>167</v>
      </c>
      <c r="AM1904" s="66"/>
    </row>
    <row r="1905" spans="1:39" ht="16.75" customHeight="1" x14ac:dyDescent="0.3">
      <c r="A1905" s="99">
        <v>33</v>
      </c>
      <c r="B1905" s="100" t="s">
        <v>6957</v>
      </c>
      <c r="C1905" s="192" t="s">
        <v>15804</v>
      </c>
      <c r="D1905" s="128"/>
      <c r="E1905" s="129"/>
      <c r="F1905" s="129"/>
      <c r="G1905" s="130"/>
      <c r="H1905" s="128"/>
      <c r="I1905" s="129"/>
      <c r="J1905" s="129"/>
      <c r="K1905" s="130"/>
      <c r="L1905" s="2"/>
      <c r="M1905" s="2"/>
      <c r="N1905" s="58"/>
      <c r="O1905" s="81"/>
      <c r="P1905" s="185"/>
      <c r="Q1905" s="2"/>
      <c r="R1905" s="2"/>
      <c r="S1905" s="44"/>
      <c r="T1905" s="284"/>
      <c r="U1905" s="285"/>
      <c r="V1905" s="285"/>
      <c r="W1905" s="285"/>
      <c r="X1905" s="2"/>
      <c r="Y1905" s="145"/>
      <c r="Z1905" s="71"/>
      <c r="AA1905" s="232"/>
      <c r="AB1905" s="72"/>
      <c r="AC1905" s="145"/>
      <c r="AD1905" s="71"/>
      <c r="AE1905" s="308"/>
      <c r="AF1905" s="225" t="s">
        <v>7391</v>
      </c>
      <c r="AG1905" s="103" t="s">
        <v>7390</v>
      </c>
      <c r="AH1905" s="162">
        <v>0.5</v>
      </c>
      <c r="AI1905" s="162"/>
      <c r="AJ1905" s="162"/>
      <c r="AK1905" s="163"/>
      <c r="AL1905" s="105">
        <f>ROUND(ROUND(ROUND(P1903*Y1904,0)*$AD$1775,0)*AH1905,0)</f>
        <v>120</v>
      </c>
      <c r="AM1905" s="66"/>
    </row>
    <row r="1906" spans="1:39" ht="16.75" customHeight="1" x14ac:dyDescent="0.3">
      <c r="A1906" s="11">
        <v>33</v>
      </c>
      <c r="B1906" s="14" t="s">
        <v>6956</v>
      </c>
      <c r="C1906" s="10" t="s">
        <v>15803</v>
      </c>
      <c r="D1906" s="128"/>
      <c r="E1906" s="129"/>
      <c r="F1906" s="129"/>
      <c r="G1906" s="130"/>
      <c r="H1906" s="128"/>
      <c r="I1906" s="129"/>
      <c r="J1906" s="129"/>
      <c r="K1906" s="130"/>
      <c r="L1906" s="2"/>
      <c r="M1906" s="2"/>
      <c r="N1906" s="58"/>
      <c r="O1906" s="81"/>
      <c r="P1906" s="185"/>
      <c r="Q1906" s="2"/>
      <c r="R1906" s="2"/>
      <c r="S1906" s="44"/>
      <c r="T1906" s="45"/>
      <c r="U1906" s="2"/>
      <c r="V1906" s="2"/>
      <c r="W1906" s="2"/>
      <c r="X1906" s="2"/>
      <c r="Y1906" s="145"/>
      <c r="Z1906" s="71"/>
      <c r="AA1906" s="232"/>
      <c r="AB1906" s="72"/>
      <c r="AC1906" s="145"/>
      <c r="AD1906" s="71"/>
      <c r="AE1906" s="36"/>
      <c r="AF1906" s="201"/>
      <c r="AG1906" s="55"/>
      <c r="AH1906" s="141"/>
      <c r="AI1906" s="268" t="s">
        <v>7356</v>
      </c>
      <c r="AJ1906" s="53">
        <v>5</v>
      </c>
      <c r="AK1906" s="181" t="s">
        <v>7357</v>
      </c>
      <c r="AL1906" s="98">
        <f>ROUND(ROUND(P1903*Y1904,0)*$AD$1775-AJ1906,0)</f>
        <v>234</v>
      </c>
      <c r="AM1906" s="66"/>
    </row>
    <row r="1907" spans="1:39" ht="16.75" customHeight="1" x14ac:dyDescent="0.3">
      <c r="A1907" s="99">
        <v>33</v>
      </c>
      <c r="B1907" s="100" t="s">
        <v>6955</v>
      </c>
      <c r="C1907" s="192" t="s">
        <v>15802</v>
      </c>
      <c r="D1907" s="128"/>
      <c r="E1907" s="129"/>
      <c r="F1907" s="129"/>
      <c r="G1907" s="130"/>
      <c r="H1907" s="128"/>
      <c r="I1907" s="129"/>
      <c r="J1907" s="129"/>
      <c r="K1907" s="130"/>
      <c r="L1907" s="2"/>
      <c r="M1907" s="2"/>
      <c r="N1907" s="58"/>
      <c r="O1907" s="81"/>
      <c r="P1907" s="185"/>
      <c r="Q1907" s="2"/>
      <c r="R1907" s="2"/>
      <c r="S1907" s="44"/>
      <c r="T1907" s="45"/>
      <c r="U1907" s="2"/>
      <c r="V1907" s="2"/>
      <c r="W1907" s="2"/>
      <c r="X1907" s="2"/>
      <c r="Y1907" s="145"/>
      <c r="Z1907" s="71"/>
      <c r="AA1907" s="232"/>
      <c r="AB1907" s="72"/>
      <c r="AC1907" s="145"/>
      <c r="AD1907" s="71"/>
      <c r="AE1907" s="307" t="s">
        <v>12369</v>
      </c>
      <c r="AF1907" s="225" t="s">
        <v>7358</v>
      </c>
      <c r="AG1907" s="103" t="s">
        <v>7390</v>
      </c>
      <c r="AH1907" s="162">
        <v>0.7</v>
      </c>
      <c r="AI1907" s="269"/>
      <c r="AJ1907" s="136"/>
      <c r="AK1907" s="75"/>
      <c r="AL1907" s="105">
        <f>ROUND(ROUND(ROUND(P1903*Y1904,0)*$AD$1775,0)*AH1907-AJ1906,0)</f>
        <v>162</v>
      </c>
      <c r="AM1907" s="66"/>
    </row>
    <row r="1908" spans="1:39" ht="16.75" customHeight="1" x14ac:dyDescent="0.3">
      <c r="A1908" s="99">
        <v>33</v>
      </c>
      <c r="B1908" s="100" t="s">
        <v>6954</v>
      </c>
      <c r="C1908" s="192" t="s">
        <v>15801</v>
      </c>
      <c r="D1908" s="128"/>
      <c r="E1908" s="129"/>
      <c r="F1908" s="129"/>
      <c r="G1908" s="130"/>
      <c r="H1908" s="128"/>
      <c r="I1908" s="129"/>
      <c r="J1908" s="129"/>
      <c r="K1908" s="130"/>
      <c r="L1908" s="2"/>
      <c r="M1908" s="2"/>
      <c r="N1908" s="58"/>
      <c r="O1908" s="81"/>
      <c r="P1908" s="185"/>
      <c r="Q1908" s="2"/>
      <c r="R1908" s="2"/>
      <c r="S1908" s="44"/>
      <c r="T1908" s="43"/>
      <c r="U1908" s="8"/>
      <c r="V1908" s="8"/>
      <c r="W1908" s="8"/>
      <c r="X1908" s="8"/>
      <c r="Y1908" s="180"/>
      <c r="Z1908" s="73"/>
      <c r="AA1908" s="232"/>
      <c r="AB1908" s="72"/>
      <c r="AC1908" s="145"/>
      <c r="AD1908" s="71"/>
      <c r="AE1908" s="308"/>
      <c r="AF1908" s="225" t="s">
        <v>7391</v>
      </c>
      <c r="AG1908" s="103" t="s">
        <v>7390</v>
      </c>
      <c r="AH1908" s="162">
        <v>0.5</v>
      </c>
      <c r="AI1908" s="270"/>
      <c r="AJ1908" s="144"/>
      <c r="AK1908" s="150"/>
      <c r="AL1908" s="105">
        <f>ROUND(ROUND(ROUND(P1903*Y1904,0)*$AD$1775,0)*AH1908-AJ1906,0)</f>
        <v>115</v>
      </c>
      <c r="AM1908" s="66"/>
    </row>
    <row r="1909" spans="1:39" ht="16.75" customHeight="1" x14ac:dyDescent="0.3">
      <c r="A1909" s="11">
        <v>33</v>
      </c>
      <c r="B1909" s="14" t="s">
        <v>6953</v>
      </c>
      <c r="C1909" s="10" t="s">
        <v>15800</v>
      </c>
      <c r="D1909" s="45"/>
      <c r="E1909" s="2"/>
      <c r="F1909" s="2"/>
      <c r="G1909" s="44"/>
      <c r="H1909" s="45"/>
      <c r="I1909" s="2"/>
      <c r="J1909" s="2"/>
      <c r="K1909" s="44"/>
      <c r="L1909" s="2"/>
      <c r="M1909" s="2"/>
      <c r="N1909" s="58"/>
      <c r="O1909" s="81"/>
      <c r="P1909" s="185"/>
      <c r="Q1909" s="2"/>
      <c r="R1909" s="2"/>
      <c r="S1909" s="44"/>
      <c r="T1909" s="281" t="s">
        <v>13491</v>
      </c>
      <c r="U1909" s="282"/>
      <c r="V1909" s="282"/>
      <c r="W1909" s="282"/>
      <c r="X1909" s="2"/>
      <c r="Y1909" s="145"/>
      <c r="Z1909" s="71"/>
      <c r="AA1909" s="232"/>
      <c r="AB1909" s="72"/>
      <c r="AC1909" s="145"/>
      <c r="AD1909" s="71"/>
      <c r="AE1909" s="36"/>
      <c r="AF1909" s="194"/>
      <c r="AG1909" s="7"/>
      <c r="AH1909" s="7"/>
      <c r="AI1909" s="36"/>
      <c r="AJ1909" s="7"/>
      <c r="AK1909" s="37"/>
      <c r="AL1909" s="98">
        <f>ROUND(ROUND(P1903*Y1910,0)*$AD$1775,0)</f>
        <v>244</v>
      </c>
      <c r="AM1909" s="66"/>
    </row>
    <row r="1910" spans="1:39" ht="16.75" customHeight="1" x14ac:dyDescent="0.3">
      <c r="A1910" s="99">
        <v>33</v>
      </c>
      <c r="B1910" s="100" t="s">
        <v>6952</v>
      </c>
      <c r="C1910" s="192" t="s">
        <v>15799</v>
      </c>
      <c r="D1910" s="45"/>
      <c r="E1910" s="2"/>
      <c r="F1910" s="2"/>
      <c r="G1910" s="44"/>
      <c r="H1910" s="45"/>
      <c r="I1910" s="2"/>
      <c r="J1910" s="2"/>
      <c r="K1910" s="44"/>
      <c r="L1910" s="2"/>
      <c r="M1910" s="2"/>
      <c r="N1910" s="58"/>
      <c r="O1910" s="81"/>
      <c r="P1910" s="185"/>
      <c r="Q1910" s="2"/>
      <c r="R1910" s="2"/>
      <c r="S1910" s="44"/>
      <c r="T1910" s="284" t="s">
        <v>7405</v>
      </c>
      <c r="U1910" s="285"/>
      <c r="V1910" s="285"/>
      <c r="W1910" s="285"/>
      <c r="X1910" s="136" t="s">
        <v>7404</v>
      </c>
      <c r="Y1910" s="273">
        <v>0.95</v>
      </c>
      <c r="Z1910" s="274"/>
      <c r="AA1910" s="233"/>
      <c r="AB1910" s="156"/>
      <c r="AC1910" s="155"/>
      <c r="AD1910" s="157"/>
      <c r="AE1910" s="307" t="s">
        <v>12369</v>
      </c>
      <c r="AF1910" s="225" t="s">
        <v>7358</v>
      </c>
      <c r="AG1910" s="103" t="s">
        <v>7390</v>
      </c>
      <c r="AH1910" s="162">
        <v>0.7</v>
      </c>
      <c r="AI1910" s="162"/>
      <c r="AJ1910" s="162"/>
      <c r="AK1910" s="163"/>
      <c r="AL1910" s="105">
        <f>ROUND(ROUND(ROUND(P1903*Y1910,0)*$AD$1775,0)*AH1910,0)</f>
        <v>171</v>
      </c>
      <c r="AM1910" s="66"/>
    </row>
    <row r="1911" spans="1:39" ht="16.75" customHeight="1" x14ac:dyDescent="0.3">
      <c r="A1911" s="99">
        <v>33</v>
      </c>
      <c r="B1911" s="100" t="s">
        <v>6951</v>
      </c>
      <c r="C1911" s="192" t="s">
        <v>15798</v>
      </c>
      <c r="D1911" s="128"/>
      <c r="E1911" s="129"/>
      <c r="F1911" s="129"/>
      <c r="G1911" s="130"/>
      <c r="H1911" s="128"/>
      <c r="I1911" s="129"/>
      <c r="J1911" s="129"/>
      <c r="K1911" s="130"/>
      <c r="L1911" s="2"/>
      <c r="M1911" s="2"/>
      <c r="N1911" s="58"/>
      <c r="O1911" s="81"/>
      <c r="P1911" s="185"/>
      <c r="Q1911" s="2"/>
      <c r="R1911" s="2"/>
      <c r="S1911" s="44"/>
      <c r="T1911" s="284"/>
      <c r="U1911" s="285"/>
      <c r="V1911" s="285"/>
      <c r="W1911" s="285"/>
      <c r="X1911" s="2"/>
      <c r="Y1911" s="145"/>
      <c r="Z1911" s="71"/>
      <c r="AA1911" s="232"/>
      <c r="AB1911" s="72"/>
      <c r="AC1911" s="145"/>
      <c r="AD1911" s="71"/>
      <c r="AE1911" s="308"/>
      <c r="AF1911" s="225" t="s">
        <v>7391</v>
      </c>
      <c r="AG1911" s="103" t="s">
        <v>7390</v>
      </c>
      <c r="AH1911" s="162">
        <v>0.5</v>
      </c>
      <c r="AI1911" s="162"/>
      <c r="AJ1911" s="162"/>
      <c r="AK1911" s="163"/>
      <c r="AL1911" s="105">
        <f>ROUND(ROUND(ROUND(P1903*Y1910,0)*$AD$1775,0)*AH1911,0)</f>
        <v>122</v>
      </c>
      <c r="AM1911" s="66"/>
    </row>
    <row r="1912" spans="1:39" ht="16.75" customHeight="1" x14ac:dyDescent="0.3">
      <c r="A1912" s="11">
        <v>33</v>
      </c>
      <c r="B1912" s="14" t="s">
        <v>6950</v>
      </c>
      <c r="C1912" s="10" t="s">
        <v>15797</v>
      </c>
      <c r="D1912" s="128"/>
      <c r="E1912" s="129"/>
      <c r="F1912" s="129"/>
      <c r="G1912" s="130"/>
      <c r="H1912" s="128"/>
      <c r="I1912" s="129"/>
      <c r="J1912" s="129"/>
      <c r="K1912" s="130"/>
      <c r="L1912" s="2"/>
      <c r="M1912" s="2"/>
      <c r="N1912" s="58"/>
      <c r="O1912" s="81"/>
      <c r="P1912" s="185"/>
      <c r="Q1912" s="2"/>
      <c r="R1912" s="2"/>
      <c r="S1912" s="44"/>
      <c r="T1912" s="45"/>
      <c r="U1912" s="2"/>
      <c r="V1912" s="2"/>
      <c r="W1912" s="2"/>
      <c r="X1912" s="2"/>
      <c r="Y1912" s="145"/>
      <c r="Z1912" s="71"/>
      <c r="AA1912" s="232"/>
      <c r="AB1912" s="72"/>
      <c r="AC1912" s="145"/>
      <c r="AD1912" s="71"/>
      <c r="AE1912" s="36"/>
      <c r="AF1912" s="201"/>
      <c r="AG1912" s="55"/>
      <c r="AH1912" s="141"/>
      <c r="AI1912" s="268" t="s">
        <v>7356</v>
      </c>
      <c r="AJ1912" s="53">
        <v>5</v>
      </c>
      <c r="AK1912" s="181" t="s">
        <v>7357</v>
      </c>
      <c r="AL1912" s="98">
        <f>ROUND(ROUND(P1903*Y1910,0)*$AD$1775-AJ1912,0)</f>
        <v>239</v>
      </c>
      <c r="AM1912" s="66"/>
    </row>
    <row r="1913" spans="1:39" ht="16.75" customHeight="1" x14ac:dyDescent="0.3">
      <c r="A1913" s="99">
        <v>33</v>
      </c>
      <c r="B1913" s="100" t="s">
        <v>6949</v>
      </c>
      <c r="C1913" s="192" t="s">
        <v>15796</v>
      </c>
      <c r="D1913" s="128"/>
      <c r="E1913" s="129"/>
      <c r="F1913" s="129"/>
      <c r="G1913" s="130"/>
      <c r="H1913" s="128"/>
      <c r="I1913" s="129"/>
      <c r="J1913" s="129"/>
      <c r="K1913" s="130"/>
      <c r="L1913" s="2"/>
      <c r="M1913" s="2"/>
      <c r="N1913" s="58"/>
      <c r="O1913" s="81"/>
      <c r="P1913" s="185"/>
      <c r="Q1913" s="2"/>
      <c r="R1913" s="2"/>
      <c r="S1913" s="44"/>
      <c r="T1913" s="45"/>
      <c r="U1913" s="2"/>
      <c r="V1913" s="2"/>
      <c r="W1913" s="2"/>
      <c r="X1913" s="2"/>
      <c r="Y1913" s="145"/>
      <c r="Z1913" s="71"/>
      <c r="AA1913" s="232"/>
      <c r="AB1913" s="72"/>
      <c r="AC1913" s="145"/>
      <c r="AD1913" s="71"/>
      <c r="AE1913" s="307" t="s">
        <v>12369</v>
      </c>
      <c r="AF1913" s="225" t="s">
        <v>7358</v>
      </c>
      <c r="AG1913" s="103" t="s">
        <v>7390</v>
      </c>
      <c r="AH1913" s="162">
        <v>0.7</v>
      </c>
      <c r="AI1913" s="269"/>
      <c r="AJ1913" s="136"/>
      <c r="AK1913" s="75"/>
      <c r="AL1913" s="105">
        <f>ROUND(ROUND(ROUND(P1903*Y1910,0)*$AD$1775,0)*AH1913-AJ1912,0)</f>
        <v>166</v>
      </c>
      <c r="AM1913" s="66"/>
    </row>
    <row r="1914" spans="1:39" ht="16.75" customHeight="1" x14ac:dyDescent="0.3">
      <c r="A1914" s="99">
        <v>33</v>
      </c>
      <c r="B1914" s="100" t="s">
        <v>6948</v>
      </c>
      <c r="C1914" s="192" t="s">
        <v>15795</v>
      </c>
      <c r="D1914" s="128"/>
      <c r="E1914" s="129"/>
      <c r="F1914" s="129"/>
      <c r="G1914" s="130"/>
      <c r="H1914" s="128"/>
      <c r="I1914" s="129"/>
      <c r="J1914" s="129"/>
      <c r="K1914" s="130"/>
      <c r="L1914" s="2"/>
      <c r="M1914" s="2"/>
      <c r="N1914" s="58"/>
      <c r="O1914" s="81"/>
      <c r="P1914" s="185"/>
      <c r="Q1914" s="2"/>
      <c r="R1914" s="2"/>
      <c r="S1914" s="44"/>
      <c r="T1914" s="43"/>
      <c r="U1914" s="8"/>
      <c r="V1914" s="8"/>
      <c r="W1914" s="8"/>
      <c r="X1914" s="8"/>
      <c r="Y1914" s="180"/>
      <c r="Z1914" s="73"/>
      <c r="AA1914" s="232"/>
      <c r="AB1914" s="72"/>
      <c r="AC1914" s="145"/>
      <c r="AD1914" s="71"/>
      <c r="AE1914" s="308"/>
      <c r="AF1914" s="225" t="s">
        <v>7391</v>
      </c>
      <c r="AG1914" s="103" t="s">
        <v>7390</v>
      </c>
      <c r="AH1914" s="162">
        <v>0.5</v>
      </c>
      <c r="AI1914" s="270"/>
      <c r="AJ1914" s="144"/>
      <c r="AK1914" s="150"/>
      <c r="AL1914" s="105">
        <f>ROUND(ROUND(ROUND(P1903*Y1910,0)*$AD$1775,0)*AH1914-AJ1912,0)</f>
        <v>117</v>
      </c>
      <c r="AM1914" s="66"/>
    </row>
    <row r="1915" spans="1:39" ht="16.75" customHeight="1" x14ac:dyDescent="0.3">
      <c r="A1915" s="11">
        <v>33</v>
      </c>
      <c r="B1915" s="14" t="s">
        <v>6947</v>
      </c>
      <c r="C1915" s="10" t="s">
        <v>15794</v>
      </c>
      <c r="D1915" s="45"/>
      <c r="E1915" s="2"/>
      <c r="F1915" s="2"/>
      <c r="G1915" s="44"/>
      <c r="H1915" s="45"/>
      <c r="I1915" s="2"/>
      <c r="J1915" s="2"/>
      <c r="K1915" s="44"/>
      <c r="L1915" s="2"/>
      <c r="M1915" s="2"/>
      <c r="N1915" s="58"/>
      <c r="O1915" s="81"/>
      <c r="P1915" s="167" t="s">
        <v>7398</v>
      </c>
      <c r="Q1915" s="36"/>
      <c r="R1915" s="36"/>
      <c r="S1915" s="50"/>
      <c r="T1915" s="49"/>
      <c r="U1915" s="36"/>
      <c r="V1915" s="36"/>
      <c r="W1915" s="36"/>
      <c r="X1915" s="36"/>
      <c r="Y1915" s="217"/>
      <c r="Z1915" s="50"/>
      <c r="AA1915" s="12"/>
      <c r="AB1915" s="45"/>
      <c r="AC1915" s="2"/>
      <c r="AD1915" s="44"/>
      <c r="AE1915" s="36"/>
      <c r="AF1915" s="53"/>
      <c r="AG1915" s="36"/>
      <c r="AH1915" s="36"/>
      <c r="AI1915" s="36"/>
      <c r="AJ1915" s="36"/>
      <c r="AK1915" s="50"/>
      <c r="AL1915" s="98">
        <f>ROUND(P1921*$AD$1775,0)</f>
        <v>241</v>
      </c>
      <c r="AM1915" s="16"/>
    </row>
    <row r="1916" spans="1:39" ht="16.75" customHeight="1" x14ac:dyDescent="0.3">
      <c r="A1916" s="99">
        <v>33</v>
      </c>
      <c r="B1916" s="100" t="s">
        <v>6946</v>
      </c>
      <c r="C1916" s="192" t="s">
        <v>15793</v>
      </c>
      <c r="D1916" s="45"/>
      <c r="E1916" s="2"/>
      <c r="F1916" s="2"/>
      <c r="G1916" s="44"/>
      <c r="H1916" s="45"/>
      <c r="I1916" s="2"/>
      <c r="J1916" s="2"/>
      <c r="K1916" s="44"/>
      <c r="L1916" s="2"/>
      <c r="M1916" s="2"/>
      <c r="N1916" s="58"/>
      <c r="O1916" s="81"/>
      <c r="P1916" s="185"/>
      <c r="Q1916" s="2"/>
      <c r="R1916" s="2"/>
      <c r="S1916" s="44"/>
      <c r="T1916" s="45"/>
      <c r="U1916" s="2"/>
      <c r="V1916" s="2"/>
      <c r="W1916" s="2"/>
      <c r="X1916" s="2"/>
      <c r="Y1916" s="145"/>
      <c r="Z1916" s="71"/>
      <c r="AA1916" s="232"/>
      <c r="AB1916" s="72"/>
      <c r="AC1916" s="145"/>
      <c r="AD1916" s="71"/>
      <c r="AE1916" s="307" t="s">
        <v>12369</v>
      </c>
      <c r="AF1916" s="225" t="s">
        <v>7358</v>
      </c>
      <c r="AG1916" s="103" t="s">
        <v>7390</v>
      </c>
      <c r="AH1916" s="162">
        <v>0.7</v>
      </c>
      <c r="AI1916" s="162"/>
      <c r="AJ1916" s="162"/>
      <c r="AK1916" s="163"/>
      <c r="AL1916" s="105">
        <f>ROUND(ROUND(P1921*$AD$1775,0)*AH1916,0)</f>
        <v>169</v>
      </c>
      <c r="AM1916" s="16"/>
    </row>
    <row r="1917" spans="1:39" ht="16.75" customHeight="1" x14ac:dyDescent="0.3">
      <c r="A1917" s="99">
        <v>33</v>
      </c>
      <c r="B1917" s="100" t="s">
        <v>6945</v>
      </c>
      <c r="C1917" s="192" t="s">
        <v>15792</v>
      </c>
      <c r="D1917" s="128"/>
      <c r="E1917" s="129"/>
      <c r="F1917" s="129"/>
      <c r="G1917" s="130"/>
      <c r="H1917" s="128"/>
      <c r="I1917" s="129"/>
      <c r="J1917" s="129"/>
      <c r="K1917" s="130"/>
      <c r="L1917" s="2"/>
      <c r="M1917" s="2"/>
      <c r="N1917" s="58"/>
      <c r="O1917" s="81"/>
      <c r="P1917" s="185"/>
      <c r="Q1917" s="2"/>
      <c r="R1917" s="2"/>
      <c r="S1917" s="44"/>
      <c r="T1917" s="45"/>
      <c r="U1917" s="2"/>
      <c r="V1917" s="2"/>
      <c r="W1917" s="2"/>
      <c r="X1917" s="2"/>
      <c r="Y1917" s="145"/>
      <c r="Z1917" s="71"/>
      <c r="AA1917" s="232"/>
      <c r="AB1917" s="72"/>
      <c r="AC1917" s="145"/>
      <c r="AD1917" s="71"/>
      <c r="AE1917" s="308"/>
      <c r="AF1917" s="225" t="s">
        <v>7391</v>
      </c>
      <c r="AG1917" s="103" t="s">
        <v>7390</v>
      </c>
      <c r="AH1917" s="162">
        <v>0.5</v>
      </c>
      <c r="AI1917" s="162"/>
      <c r="AJ1917" s="162"/>
      <c r="AK1917" s="163"/>
      <c r="AL1917" s="105">
        <f>ROUND(ROUND(P1921*$AD$1775,0)*AH1917,0)</f>
        <v>121</v>
      </c>
      <c r="AM1917" s="66"/>
    </row>
    <row r="1918" spans="1:39" ht="16.75" customHeight="1" x14ac:dyDescent="0.3">
      <c r="A1918" s="11">
        <v>33</v>
      </c>
      <c r="B1918" s="14" t="s">
        <v>6944</v>
      </c>
      <c r="C1918" s="10" t="s">
        <v>15791</v>
      </c>
      <c r="D1918" s="128"/>
      <c r="E1918" s="129"/>
      <c r="F1918" s="129"/>
      <c r="G1918" s="130"/>
      <c r="H1918" s="128"/>
      <c r="I1918" s="129"/>
      <c r="J1918" s="129"/>
      <c r="K1918" s="130"/>
      <c r="L1918" s="2"/>
      <c r="M1918" s="2"/>
      <c r="N1918" s="58"/>
      <c r="O1918" s="81"/>
      <c r="P1918" s="185"/>
      <c r="Q1918" s="2"/>
      <c r="R1918" s="2"/>
      <c r="S1918" s="44"/>
      <c r="T1918" s="45"/>
      <c r="U1918" s="2"/>
      <c r="V1918" s="2"/>
      <c r="W1918" s="2"/>
      <c r="X1918" s="2"/>
      <c r="Y1918" s="145"/>
      <c r="Z1918" s="71"/>
      <c r="AA1918" s="232"/>
      <c r="AB1918" s="72"/>
      <c r="AC1918" s="145"/>
      <c r="AD1918" s="71"/>
      <c r="AE1918" s="36"/>
      <c r="AF1918" s="201"/>
      <c r="AG1918" s="55"/>
      <c r="AH1918" s="141"/>
      <c r="AI1918" s="268" t="s">
        <v>7356</v>
      </c>
      <c r="AJ1918" s="53">
        <v>5</v>
      </c>
      <c r="AK1918" s="181" t="s">
        <v>7357</v>
      </c>
      <c r="AL1918" s="98">
        <f>ROUND(P1921*$AD$1775-AJ1918,0)</f>
        <v>236</v>
      </c>
      <c r="AM1918" s="66"/>
    </row>
    <row r="1919" spans="1:39" ht="16.75" customHeight="1" x14ac:dyDescent="0.3">
      <c r="A1919" s="99">
        <v>33</v>
      </c>
      <c r="B1919" s="100" t="s">
        <v>6943</v>
      </c>
      <c r="C1919" s="192" t="s">
        <v>15790</v>
      </c>
      <c r="D1919" s="128"/>
      <c r="E1919" s="129"/>
      <c r="F1919" s="129"/>
      <c r="G1919" s="130"/>
      <c r="H1919" s="128"/>
      <c r="I1919" s="129"/>
      <c r="J1919" s="129"/>
      <c r="K1919" s="130"/>
      <c r="L1919" s="2"/>
      <c r="M1919" s="2"/>
      <c r="N1919" s="58"/>
      <c r="O1919" s="81"/>
      <c r="P1919" s="185"/>
      <c r="Q1919" s="2"/>
      <c r="R1919" s="2"/>
      <c r="S1919" s="44"/>
      <c r="T1919" s="45"/>
      <c r="U1919" s="2"/>
      <c r="V1919" s="2"/>
      <c r="W1919" s="2"/>
      <c r="X1919" s="2"/>
      <c r="Y1919" s="145"/>
      <c r="Z1919" s="71"/>
      <c r="AA1919" s="232"/>
      <c r="AB1919" s="72"/>
      <c r="AC1919" s="145"/>
      <c r="AD1919" s="71"/>
      <c r="AE1919" s="307" t="s">
        <v>12369</v>
      </c>
      <c r="AF1919" s="225" t="s">
        <v>7358</v>
      </c>
      <c r="AG1919" s="103" t="s">
        <v>7390</v>
      </c>
      <c r="AH1919" s="162">
        <v>0.7</v>
      </c>
      <c r="AI1919" s="269"/>
      <c r="AJ1919" s="136"/>
      <c r="AK1919" s="75"/>
      <c r="AL1919" s="105">
        <f>ROUND(ROUND(P1921*$AD$1775,0)*AH1919-AJ1918,0)</f>
        <v>164</v>
      </c>
      <c r="AM1919" s="66"/>
    </row>
    <row r="1920" spans="1:39" ht="16.75" customHeight="1" x14ac:dyDescent="0.3">
      <c r="A1920" s="99">
        <v>33</v>
      </c>
      <c r="B1920" s="100" t="s">
        <v>6942</v>
      </c>
      <c r="C1920" s="192" t="s">
        <v>15789</v>
      </c>
      <c r="D1920" s="128"/>
      <c r="E1920" s="129"/>
      <c r="F1920" s="129"/>
      <c r="G1920" s="130"/>
      <c r="H1920" s="128"/>
      <c r="I1920" s="129"/>
      <c r="J1920" s="129"/>
      <c r="K1920" s="130"/>
      <c r="L1920" s="2"/>
      <c r="M1920" s="2"/>
      <c r="N1920" s="58"/>
      <c r="O1920" s="81"/>
      <c r="P1920" s="185"/>
      <c r="Q1920" s="2"/>
      <c r="R1920" s="2"/>
      <c r="S1920" s="44"/>
      <c r="T1920" s="45"/>
      <c r="U1920" s="2"/>
      <c r="V1920" s="2"/>
      <c r="W1920" s="2"/>
      <c r="X1920" s="2"/>
      <c r="Y1920" s="145"/>
      <c r="Z1920" s="71"/>
      <c r="AA1920" s="232"/>
      <c r="AB1920" s="72"/>
      <c r="AC1920" s="145"/>
      <c r="AD1920" s="71"/>
      <c r="AE1920" s="308"/>
      <c r="AF1920" s="225" t="s">
        <v>7391</v>
      </c>
      <c r="AG1920" s="103" t="s">
        <v>7390</v>
      </c>
      <c r="AH1920" s="162">
        <v>0.5</v>
      </c>
      <c r="AI1920" s="270"/>
      <c r="AJ1920" s="144"/>
      <c r="AK1920" s="150"/>
      <c r="AL1920" s="105">
        <f>ROUND(ROUND(P1921*$AD$1775,0)*AH1920-AJ1918,0)</f>
        <v>116</v>
      </c>
      <c r="AM1920" s="66"/>
    </row>
    <row r="1921" spans="1:39" ht="16.75" customHeight="1" x14ac:dyDescent="0.3">
      <c r="A1921" s="11">
        <v>33</v>
      </c>
      <c r="B1921" s="14" t="s">
        <v>6941</v>
      </c>
      <c r="C1921" s="10" t="s">
        <v>15788</v>
      </c>
      <c r="D1921" s="45"/>
      <c r="E1921" s="2"/>
      <c r="F1921" s="2"/>
      <c r="G1921" s="44"/>
      <c r="H1921" s="45"/>
      <c r="I1921" s="2"/>
      <c r="J1921" s="2"/>
      <c r="K1921" s="44"/>
      <c r="L1921" s="2"/>
      <c r="M1921" s="2"/>
      <c r="N1921" s="58"/>
      <c r="O1921" s="81"/>
      <c r="P1921" s="271">
        <f>'21共同生活援助（日中支援型）'!P877</f>
        <v>481</v>
      </c>
      <c r="Q1921" s="272"/>
      <c r="R1921" s="2" t="s">
        <v>7388</v>
      </c>
      <c r="S1921" s="44"/>
      <c r="T1921" s="281" t="s">
        <v>7380</v>
      </c>
      <c r="U1921" s="282"/>
      <c r="V1921" s="282"/>
      <c r="W1921" s="282"/>
      <c r="X1921" s="36"/>
      <c r="Y1921" s="217"/>
      <c r="Z1921" s="74"/>
      <c r="AA1921" s="232"/>
      <c r="AB1921" s="72"/>
      <c r="AC1921" s="145"/>
      <c r="AD1921" s="71"/>
      <c r="AE1921" s="36"/>
      <c r="AF1921" s="194"/>
      <c r="AG1921" s="7"/>
      <c r="AH1921" s="7"/>
      <c r="AI1921" s="36"/>
      <c r="AJ1921" s="7"/>
      <c r="AK1921" s="37"/>
      <c r="AL1921" s="98">
        <f>ROUND(ROUND(P1921*Y1922,0)*$AD$1775,0)</f>
        <v>224</v>
      </c>
      <c r="AM1921" s="66"/>
    </row>
    <row r="1922" spans="1:39" ht="16.75" customHeight="1" x14ac:dyDescent="0.3">
      <c r="A1922" s="99">
        <v>33</v>
      </c>
      <c r="B1922" s="100" t="s">
        <v>6940</v>
      </c>
      <c r="C1922" s="192" t="s">
        <v>15787</v>
      </c>
      <c r="D1922" s="45"/>
      <c r="E1922" s="2"/>
      <c r="F1922" s="2"/>
      <c r="G1922" s="44"/>
      <c r="H1922" s="45"/>
      <c r="I1922" s="2"/>
      <c r="J1922" s="2"/>
      <c r="K1922" s="44"/>
      <c r="L1922" s="2"/>
      <c r="M1922" s="2"/>
      <c r="N1922" s="58"/>
      <c r="O1922" s="81"/>
      <c r="P1922" s="72"/>
      <c r="Q1922" s="145"/>
      <c r="R1922" s="2"/>
      <c r="S1922" s="44"/>
      <c r="T1922" s="284"/>
      <c r="U1922" s="285"/>
      <c r="V1922" s="285"/>
      <c r="W1922" s="285"/>
      <c r="X1922" s="136" t="s">
        <v>7404</v>
      </c>
      <c r="Y1922" s="273">
        <v>0.93</v>
      </c>
      <c r="Z1922" s="274"/>
      <c r="AA1922" s="233"/>
      <c r="AB1922" s="156"/>
      <c r="AC1922" s="155"/>
      <c r="AD1922" s="157"/>
      <c r="AE1922" s="307" t="s">
        <v>12369</v>
      </c>
      <c r="AF1922" s="225" t="s">
        <v>7358</v>
      </c>
      <c r="AG1922" s="103" t="s">
        <v>7390</v>
      </c>
      <c r="AH1922" s="162">
        <v>0.7</v>
      </c>
      <c r="AI1922" s="162"/>
      <c r="AJ1922" s="162"/>
      <c r="AK1922" s="163"/>
      <c r="AL1922" s="105">
        <f>ROUND(ROUND(ROUND(P1921*Y1922,0)*$AD$1775,0)*AH1922,0)</f>
        <v>157</v>
      </c>
      <c r="AM1922" s="66"/>
    </row>
    <row r="1923" spans="1:39" ht="16.75" customHeight="1" x14ac:dyDescent="0.3">
      <c r="A1923" s="99">
        <v>33</v>
      </c>
      <c r="B1923" s="100" t="s">
        <v>6939</v>
      </c>
      <c r="C1923" s="192" t="s">
        <v>15786</v>
      </c>
      <c r="D1923" s="128"/>
      <c r="E1923" s="129"/>
      <c r="F1923" s="129"/>
      <c r="G1923" s="130"/>
      <c r="H1923" s="128"/>
      <c r="I1923" s="129"/>
      <c r="J1923" s="129"/>
      <c r="K1923" s="130"/>
      <c r="L1923" s="2"/>
      <c r="M1923" s="2"/>
      <c r="N1923" s="58"/>
      <c r="O1923" s="81"/>
      <c r="P1923" s="185"/>
      <c r="Q1923" s="2"/>
      <c r="R1923" s="2"/>
      <c r="S1923" s="44"/>
      <c r="T1923" s="284"/>
      <c r="U1923" s="285"/>
      <c r="V1923" s="285"/>
      <c r="W1923" s="285"/>
      <c r="X1923" s="2"/>
      <c r="Y1923" s="145"/>
      <c r="Z1923" s="71"/>
      <c r="AA1923" s="232"/>
      <c r="AB1923" s="72"/>
      <c r="AC1923" s="145"/>
      <c r="AD1923" s="71"/>
      <c r="AE1923" s="308"/>
      <c r="AF1923" s="225" t="s">
        <v>7391</v>
      </c>
      <c r="AG1923" s="103" t="s">
        <v>7390</v>
      </c>
      <c r="AH1923" s="162">
        <v>0.5</v>
      </c>
      <c r="AI1923" s="162"/>
      <c r="AJ1923" s="162"/>
      <c r="AK1923" s="163"/>
      <c r="AL1923" s="105">
        <f>ROUND(ROUND(ROUND(P1921*Y1922,0)*$AD$1775,0)*AH1923,0)</f>
        <v>112</v>
      </c>
      <c r="AM1923" s="66"/>
    </row>
    <row r="1924" spans="1:39" ht="16.75" customHeight="1" x14ac:dyDescent="0.3">
      <c r="A1924" s="11">
        <v>33</v>
      </c>
      <c r="B1924" s="14" t="s">
        <v>6938</v>
      </c>
      <c r="C1924" s="10" t="s">
        <v>15785</v>
      </c>
      <c r="D1924" s="128"/>
      <c r="E1924" s="129"/>
      <c r="F1924" s="129"/>
      <c r="G1924" s="130"/>
      <c r="H1924" s="128"/>
      <c r="I1924" s="129"/>
      <c r="J1924" s="129"/>
      <c r="K1924" s="130"/>
      <c r="L1924" s="2"/>
      <c r="M1924" s="2"/>
      <c r="N1924" s="58"/>
      <c r="O1924" s="81"/>
      <c r="P1924" s="185"/>
      <c r="Q1924" s="2"/>
      <c r="R1924" s="2"/>
      <c r="S1924" s="44"/>
      <c r="T1924" s="45"/>
      <c r="U1924" s="2"/>
      <c r="V1924" s="2"/>
      <c r="W1924" s="2"/>
      <c r="X1924" s="2"/>
      <c r="Y1924" s="145"/>
      <c r="Z1924" s="71"/>
      <c r="AA1924" s="232"/>
      <c r="AB1924" s="72"/>
      <c r="AC1924" s="145"/>
      <c r="AD1924" s="71"/>
      <c r="AE1924" s="36"/>
      <c r="AF1924" s="201"/>
      <c r="AG1924" s="55"/>
      <c r="AH1924" s="141"/>
      <c r="AI1924" s="268" t="s">
        <v>7356</v>
      </c>
      <c r="AJ1924" s="53">
        <v>5</v>
      </c>
      <c r="AK1924" s="181" t="s">
        <v>7357</v>
      </c>
      <c r="AL1924" s="98">
        <f>ROUND(ROUND(P1921*Y1922,0)*$AD$1775-AJ1924,0)</f>
        <v>219</v>
      </c>
      <c r="AM1924" s="66"/>
    </row>
    <row r="1925" spans="1:39" ht="16.75" customHeight="1" x14ac:dyDescent="0.3">
      <c r="A1925" s="99">
        <v>33</v>
      </c>
      <c r="B1925" s="100" t="s">
        <v>6937</v>
      </c>
      <c r="C1925" s="192" t="s">
        <v>15784</v>
      </c>
      <c r="D1925" s="128"/>
      <c r="E1925" s="129"/>
      <c r="F1925" s="129"/>
      <c r="G1925" s="130"/>
      <c r="H1925" s="128"/>
      <c r="I1925" s="129"/>
      <c r="J1925" s="129"/>
      <c r="K1925" s="130"/>
      <c r="L1925" s="2"/>
      <c r="M1925" s="2"/>
      <c r="N1925" s="58"/>
      <c r="O1925" s="81"/>
      <c r="P1925" s="185"/>
      <c r="Q1925" s="2"/>
      <c r="R1925" s="2"/>
      <c r="S1925" s="44"/>
      <c r="T1925" s="45"/>
      <c r="U1925" s="2"/>
      <c r="V1925" s="2"/>
      <c r="W1925" s="2"/>
      <c r="X1925" s="2"/>
      <c r="Y1925" s="145"/>
      <c r="Z1925" s="71"/>
      <c r="AA1925" s="232"/>
      <c r="AB1925" s="72"/>
      <c r="AC1925" s="145"/>
      <c r="AD1925" s="71"/>
      <c r="AE1925" s="307" t="s">
        <v>12369</v>
      </c>
      <c r="AF1925" s="225" t="s">
        <v>7358</v>
      </c>
      <c r="AG1925" s="103" t="s">
        <v>7390</v>
      </c>
      <c r="AH1925" s="162">
        <v>0.7</v>
      </c>
      <c r="AI1925" s="269"/>
      <c r="AJ1925" s="136"/>
      <c r="AK1925" s="75"/>
      <c r="AL1925" s="105">
        <f>ROUND(ROUND(ROUND(P1921*Y1922,0)*$AD$1775,0)*AH1925-AJ1924,0)</f>
        <v>152</v>
      </c>
      <c r="AM1925" s="66"/>
    </row>
    <row r="1926" spans="1:39" ht="16.75" customHeight="1" x14ac:dyDescent="0.3">
      <c r="A1926" s="99">
        <v>33</v>
      </c>
      <c r="B1926" s="100" t="s">
        <v>6936</v>
      </c>
      <c r="C1926" s="192" t="s">
        <v>15783</v>
      </c>
      <c r="D1926" s="128"/>
      <c r="E1926" s="129"/>
      <c r="F1926" s="129"/>
      <c r="G1926" s="130"/>
      <c r="H1926" s="128"/>
      <c r="I1926" s="129"/>
      <c r="J1926" s="129"/>
      <c r="K1926" s="130"/>
      <c r="L1926" s="2"/>
      <c r="M1926" s="2"/>
      <c r="N1926" s="58"/>
      <c r="O1926" s="81"/>
      <c r="P1926" s="185"/>
      <c r="Q1926" s="2"/>
      <c r="R1926" s="2"/>
      <c r="S1926" s="44"/>
      <c r="T1926" s="43"/>
      <c r="U1926" s="8"/>
      <c r="V1926" s="8"/>
      <c r="W1926" s="8"/>
      <c r="X1926" s="8"/>
      <c r="Y1926" s="180"/>
      <c r="Z1926" s="73"/>
      <c r="AA1926" s="232"/>
      <c r="AB1926" s="72"/>
      <c r="AC1926" s="145"/>
      <c r="AD1926" s="71"/>
      <c r="AE1926" s="308"/>
      <c r="AF1926" s="225" t="s">
        <v>7391</v>
      </c>
      <c r="AG1926" s="103" t="s">
        <v>7390</v>
      </c>
      <c r="AH1926" s="162">
        <v>0.5</v>
      </c>
      <c r="AI1926" s="270"/>
      <c r="AJ1926" s="144"/>
      <c r="AK1926" s="150"/>
      <c r="AL1926" s="105">
        <f>ROUND(ROUND(ROUND(P1921*Y1922,0)*$AD$1775,0)*AH1926-AJ1924,0)</f>
        <v>107</v>
      </c>
      <c r="AM1926" s="66"/>
    </row>
    <row r="1927" spans="1:39" ht="16.75" customHeight="1" x14ac:dyDescent="0.3">
      <c r="A1927" s="11">
        <v>33</v>
      </c>
      <c r="B1927" s="14" t="s">
        <v>6935</v>
      </c>
      <c r="C1927" s="10" t="s">
        <v>15782</v>
      </c>
      <c r="D1927" s="45"/>
      <c r="E1927" s="2"/>
      <c r="F1927" s="2"/>
      <c r="G1927" s="44"/>
      <c r="H1927" s="45"/>
      <c r="I1927" s="2"/>
      <c r="J1927" s="2"/>
      <c r="K1927" s="44"/>
      <c r="L1927" s="2"/>
      <c r="M1927" s="2"/>
      <c r="N1927" s="58"/>
      <c r="O1927" s="81"/>
      <c r="P1927" s="185"/>
      <c r="Q1927" s="2"/>
      <c r="R1927" s="2"/>
      <c r="S1927" s="44"/>
      <c r="T1927" s="281" t="s">
        <v>13491</v>
      </c>
      <c r="U1927" s="282"/>
      <c r="V1927" s="282"/>
      <c r="W1927" s="282"/>
      <c r="X1927" s="2"/>
      <c r="Y1927" s="145"/>
      <c r="Z1927" s="71"/>
      <c r="AA1927" s="232"/>
      <c r="AB1927" s="72"/>
      <c r="AC1927" s="145"/>
      <c r="AD1927" s="71"/>
      <c r="AE1927" s="36"/>
      <c r="AF1927" s="194"/>
      <c r="AG1927" s="7"/>
      <c r="AH1927" s="7"/>
      <c r="AI1927" s="36"/>
      <c r="AJ1927" s="7"/>
      <c r="AK1927" s="37"/>
      <c r="AL1927" s="98">
        <f>ROUND(ROUND(P1921*Y1928,0)*$AD$1775,0)</f>
        <v>229</v>
      </c>
      <c r="AM1927" s="66"/>
    </row>
    <row r="1928" spans="1:39" ht="16.75" customHeight="1" x14ac:dyDescent="0.3">
      <c r="A1928" s="99">
        <v>33</v>
      </c>
      <c r="B1928" s="100" t="s">
        <v>6934</v>
      </c>
      <c r="C1928" s="192" t="s">
        <v>15781</v>
      </c>
      <c r="D1928" s="45"/>
      <c r="E1928" s="2"/>
      <c r="F1928" s="2"/>
      <c r="G1928" s="44"/>
      <c r="H1928" s="45"/>
      <c r="I1928" s="2"/>
      <c r="J1928" s="2"/>
      <c r="K1928" s="44"/>
      <c r="L1928" s="2"/>
      <c r="M1928" s="2"/>
      <c r="N1928" s="58"/>
      <c r="O1928" s="81"/>
      <c r="P1928" s="185"/>
      <c r="Q1928" s="2"/>
      <c r="R1928" s="2"/>
      <c r="S1928" s="44"/>
      <c r="T1928" s="284" t="s">
        <v>7405</v>
      </c>
      <c r="U1928" s="285"/>
      <c r="V1928" s="285"/>
      <c r="W1928" s="285"/>
      <c r="X1928" s="136" t="s">
        <v>7404</v>
      </c>
      <c r="Y1928" s="273">
        <v>0.95</v>
      </c>
      <c r="Z1928" s="274"/>
      <c r="AA1928" s="233"/>
      <c r="AB1928" s="156"/>
      <c r="AC1928" s="155"/>
      <c r="AD1928" s="157"/>
      <c r="AE1928" s="307" t="s">
        <v>12369</v>
      </c>
      <c r="AF1928" s="225" t="s">
        <v>7358</v>
      </c>
      <c r="AG1928" s="103" t="s">
        <v>7390</v>
      </c>
      <c r="AH1928" s="162">
        <v>0.7</v>
      </c>
      <c r="AI1928" s="162"/>
      <c r="AJ1928" s="162"/>
      <c r="AK1928" s="163"/>
      <c r="AL1928" s="105">
        <f>ROUND(ROUND(ROUND(P1921*Y1928,0)*$AD$1775,0)*AH1928,0)</f>
        <v>160</v>
      </c>
      <c r="AM1928" s="66"/>
    </row>
    <row r="1929" spans="1:39" ht="16.75" customHeight="1" x14ac:dyDescent="0.3">
      <c r="A1929" s="99">
        <v>33</v>
      </c>
      <c r="B1929" s="100" t="s">
        <v>6933</v>
      </c>
      <c r="C1929" s="192" t="s">
        <v>15780</v>
      </c>
      <c r="D1929" s="128"/>
      <c r="E1929" s="129"/>
      <c r="F1929" s="129"/>
      <c r="G1929" s="130"/>
      <c r="H1929" s="128"/>
      <c r="I1929" s="129"/>
      <c r="J1929" s="129"/>
      <c r="K1929" s="130"/>
      <c r="L1929" s="2"/>
      <c r="M1929" s="2"/>
      <c r="N1929" s="58"/>
      <c r="O1929" s="81"/>
      <c r="P1929" s="185"/>
      <c r="Q1929" s="2"/>
      <c r="R1929" s="2"/>
      <c r="S1929" s="44"/>
      <c r="T1929" s="284"/>
      <c r="U1929" s="285"/>
      <c r="V1929" s="285"/>
      <c r="W1929" s="285"/>
      <c r="X1929" s="2"/>
      <c r="Y1929" s="145"/>
      <c r="Z1929" s="71"/>
      <c r="AA1929" s="232"/>
      <c r="AB1929" s="72"/>
      <c r="AC1929" s="145"/>
      <c r="AD1929" s="71"/>
      <c r="AE1929" s="308"/>
      <c r="AF1929" s="225" t="s">
        <v>7391</v>
      </c>
      <c r="AG1929" s="103" t="s">
        <v>7390</v>
      </c>
      <c r="AH1929" s="162">
        <v>0.5</v>
      </c>
      <c r="AI1929" s="162"/>
      <c r="AJ1929" s="162"/>
      <c r="AK1929" s="163"/>
      <c r="AL1929" s="105">
        <f>ROUND(ROUND(ROUND(P1921*Y1928,0)*$AD$1775,0)*AH1929,0)</f>
        <v>115</v>
      </c>
      <c r="AM1929" s="66"/>
    </row>
    <row r="1930" spans="1:39" ht="16.75" customHeight="1" x14ac:dyDescent="0.3">
      <c r="A1930" s="11">
        <v>33</v>
      </c>
      <c r="B1930" s="14" t="s">
        <v>6932</v>
      </c>
      <c r="C1930" s="10" t="s">
        <v>15779</v>
      </c>
      <c r="D1930" s="128"/>
      <c r="E1930" s="129"/>
      <c r="F1930" s="129"/>
      <c r="G1930" s="130"/>
      <c r="H1930" s="128"/>
      <c r="I1930" s="129"/>
      <c r="J1930" s="129"/>
      <c r="K1930" s="130"/>
      <c r="L1930" s="2"/>
      <c r="M1930" s="2"/>
      <c r="N1930" s="58"/>
      <c r="O1930" s="81"/>
      <c r="P1930" s="185"/>
      <c r="Q1930" s="2"/>
      <c r="R1930" s="2"/>
      <c r="S1930" s="44"/>
      <c r="T1930" s="45"/>
      <c r="U1930" s="2"/>
      <c r="V1930" s="2"/>
      <c r="W1930" s="2"/>
      <c r="X1930" s="2"/>
      <c r="Y1930" s="145"/>
      <c r="Z1930" s="71"/>
      <c r="AA1930" s="232"/>
      <c r="AB1930" s="72"/>
      <c r="AC1930" s="145"/>
      <c r="AD1930" s="71"/>
      <c r="AE1930" s="36"/>
      <c r="AF1930" s="201"/>
      <c r="AG1930" s="55"/>
      <c r="AH1930" s="141"/>
      <c r="AI1930" s="268" t="s">
        <v>7356</v>
      </c>
      <c r="AJ1930" s="53">
        <v>5</v>
      </c>
      <c r="AK1930" s="181" t="s">
        <v>7357</v>
      </c>
      <c r="AL1930" s="98">
        <f>ROUND(ROUND(P1921*Y1928,0)*$AD$1775-AJ1930,0)</f>
        <v>224</v>
      </c>
      <c r="AM1930" s="66"/>
    </row>
    <row r="1931" spans="1:39" ht="16.75" customHeight="1" x14ac:dyDescent="0.3">
      <c r="A1931" s="99">
        <v>33</v>
      </c>
      <c r="B1931" s="100" t="s">
        <v>6931</v>
      </c>
      <c r="C1931" s="192" t="s">
        <v>15778</v>
      </c>
      <c r="D1931" s="128"/>
      <c r="E1931" s="129"/>
      <c r="F1931" s="129"/>
      <c r="G1931" s="130"/>
      <c r="H1931" s="128"/>
      <c r="I1931" s="129"/>
      <c r="J1931" s="129"/>
      <c r="K1931" s="130"/>
      <c r="L1931" s="2"/>
      <c r="M1931" s="2"/>
      <c r="N1931" s="58"/>
      <c r="O1931" s="81"/>
      <c r="P1931" s="185"/>
      <c r="Q1931" s="2"/>
      <c r="R1931" s="2"/>
      <c r="S1931" s="44"/>
      <c r="T1931" s="45"/>
      <c r="U1931" s="2"/>
      <c r="V1931" s="2"/>
      <c r="W1931" s="2"/>
      <c r="X1931" s="2"/>
      <c r="Y1931" s="145"/>
      <c r="Z1931" s="71"/>
      <c r="AA1931" s="232"/>
      <c r="AB1931" s="72"/>
      <c r="AC1931" s="145"/>
      <c r="AD1931" s="71"/>
      <c r="AE1931" s="307" t="s">
        <v>12369</v>
      </c>
      <c r="AF1931" s="225" t="s">
        <v>7358</v>
      </c>
      <c r="AG1931" s="103" t="s">
        <v>7390</v>
      </c>
      <c r="AH1931" s="162">
        <v>0.7</v>
      </c>
      <c r="AI1931" s="269"/>
      <c r="AJ1931" s="136"/>
      <c r="AK1931" s="75"/>
      <c r="AL1931" s="105">
        <f>ROUND(ROUND(ROUND(P1921*Y1928,0)*$AD$1775,0)*AH1931-AJ1930,0)</f>
        <v>155</v>
      </c>
      <c r="AM1931" s="66"/>
    </row>
    <row r="1932" spans="1:39" ht="16.75" customHeight="1" x14ac:dyDescent="0.3">
      <c r="A1932" s="99">
        <v>33</v>
      </c>
      <c r="B1932" s="100" t="s">
        <v>6930</v>
      </c>
      <c r="C1932" s="192" t="s">
        <v>15777</v>
      </c>
      <c r="D1932" s="128"/>
      <c r="E1932" s="129"/>
      <c r="F1932" s="129"/>
      <c r="G1932" s="130"/>
      <c r="H1932" s="128"/>
      <c r="I1932" s="129"/>
      <c r="J1932" s="129"/>
      <c r="K1932" s="130"/>
      <c r="L1932" s="2"/>
      <c r="M1932" s="2"/>
      <c r="N1932" s="58"/>
      <c r="O1932" s="81"/>
      <c r="P1932" s="185"/>
      <c r="Q1932" s="2"/>
      <c r="R1932" s="2"/>
      <c r="S1932" s="44"/>
      <c r="T1932" s="43"/>
      <c r="U1932" s="8"/>
      <c r="V1932" s="8"/>
      <c r="W1932" s="8"/>
      <c r="X1932" s="8"/>
      <c r="Y1932" s="180"/>
      <c r="Z1932" s="73"/>
      <c r="AA1932" s="232"/>
      <c r="AB1932" s="72"/>
      <c r="AC1932" s="145"/>
      <c r="AD1932" s="71"/>
      <c r="AE1932" s="308"/>
      <c r="AF1932" s="225" t="s">
        <v>7391</v>
      </c>
      <c r="AG1932" s="103" t="s">
        <v>7390</v>
      </c>
      <c r="AH1932" s="162">
        <v>0.5</v>
      </c>
      <c r="AI1932" s="270"/>
      <c r="AJ1932" s="144"/>
      <c r="AK1932" s="150"/>
      <c r="AL1932" s="105">
        <f>ROUND(ROUND(ROUND(P1921*Y1928,0)*$AD$1775,0)*AH1932-AJ1930,0)</f>
        <v>110</v>
      </c>
      <c r="AM1932" s="66"/>
    </row>
    <row r="1933" spans="1:39" ht="16.75" customHeight="1" x14ac:dyDescent="0.3">
      <c r="A1933" s="11">
        <v>33</v>
      </c>
      <c r="B1933" s="14" t="s">
        <v>6929</v>
      </c>
      <c r="C1933" s="10" t="s">
        <v>15776</v>
      </c>
      <c r="D1933" s="45"/>
      <c r="E1933" s="2"/>
      <c r="F1933" s="2"/>
      <c r="G1933" s="44"/>
      <c r="H1933" s="49"/>
      <c r="I1933" s="36"/>
      <c r="J1933" s="36"/>
      <c r="K1933" s="50"/>
      <c r="L1933" s="36"/>
      <c r="M1933" s="36"/>
      <c r="N1933" s="62"/>
      <c r="O1933" s="168"/>
      <c r="P1933" s="167" t="s">
        <v>7461</v>
      </c>
      <c r="Q1933" s="36"/>
      <c r="R1933" s="36"/>
      <c r="S1933" s="50"/>
      <c r="T1933" s="49"/>
      <c r="U1933" s="36"/>
      <c r="V1933" s="36"/>
      <c r="W1933" s="36"/>
      <c r="X1933" s="36"/>
      <c r="Y1933" s="217"/>
      <c r="Z1933" s="50"/>
      <c r="AA1933" s="12"/>
      <c r="AB1933" s="45"/>
      <c r="AC1933" s="2"/>
      <c r="AD1933" s="44"/>
      <c r="AE1933" s="36"/>
      <c r="AF1933" s="53"/>
      <c r="AG1933" s="36"/>
      <c r="AH1933" s="36"/>
      <c r="AI1933" s="36"/>
      <c r="AJ1933" s="36"/>
      <c r="AK1933" s="50"/>
      <c r="AL1933" s="98">
        <f>ROUND(P1939*$AD$1775,0)</f>
        <v>302</v>
      </c>
      <c r="AM1933" s="22" t="s">
        <v>7631</v>
      </c>
    </row>
    <row r="1934" spans="1:39" ht="16.75" customHeight="1" x14ac:dyDescent="0.3">
      <c r="A1934" s="99">
        <v>33</v>
      </c>
      <c r="B1934" s="100" t="s">
        <v>6928</v>
      </c>
      <c r="C1934" s="192" t="s">
        <v>15775</v>
      </c>
      <c r="D1934" s="284"/>
      <c r="E1934" s="285"/>
      <c r="F1934" s="285"/>
      <c r="G1934" s="286"/>
      <c r="H1934" s="284" t="s">
        <v>12544</v>
      </c>
      <c r="I1934" s="306"/>
      <c r="J1934" s="306"/>
      <c r="K1934" s="289"/>
      <c r="L1934" s="285" t="s">
        <v>12543</v>
      </c>
      <c r="M1934" s="288"/>
      <c r="N1934" s="288"/>
      <c r="O1934" s="289"/>
      <c r="P1934" s="185"/>
      <c r="Q1934" s="2"/>
      <c r="R1934" s="2"/>
      <c r="S1934" s="44"/>
      <c r="T1934" s="45"/>
      <c r="U1934" s="2"/>
      <c r="V1934" s="2"/>
      <c r="W1934" s="2"/>
      <c r="X1934" s="2"/>
      <c r="Y1934" s="145"/>
      <c r="Z1934" s="71"/>
      <c r="AA1934" s="232"/>
      <c r="AB1934" s="72"/>
      <c r="AC1934" s="145"/>
      <c r="AD1934" s="71"/>
      <c r="AE1934" s="307" t="s">
        <v>12369</v>
      </c>
      <c r="AF1934" s="225" t="s">
        <v>7358</v>
      </c>
      <c r="AG1934" s="103" t="s">
        <v>7390</v>
      </c>
      <c r="AH1934" s="162">
        <v>0.7</v>
      </c>
      <c r="AI1934" s="162"/>
      <c r="AJ1934" s="162"/>
      <c r="AK1934" s="163"/>
      <c r="AL1934" s="105">
        <f>ROUND(ROUND(P1939*$AD$1775,0)*AH1934,0)</f>
        <v>211</v>
      </c>
      <c r="AM1934" s="66"/>
    </row>
    <row r="1935" spans="1:39" ht="16.75" customHeight="1" x14ac:dyDescent="0.3">
      <c r="A1935" s="99">
        <v>33</v>
      </c>
      <c r="B1935" s="100" t="s">
        <v>6927</v>
      </c>
      <c r="C1935" s="192" t="s">
        <v>15774</v>
      </c>
      <c r="D1935" s="284"/>
      <c r="E1935" s="285"/>
      <c r="F1935" s="285"/>
      <c r="G1935" s="286"/>
      <c r="H1935" s="290"/>
      <c r="I1935" s="306"/>
      <c r="J1935" s="306"/>
      <c r="K1935" s="289"/>
      <c r="L1935" s="285"/>
      <c r="M1935" s="288"/>
      <c r="N1935" s="288"/>
      <c r="O1935" s="289"/>
      <c r="P1935" s="185"/>
      <c r="Q1935" s="2"/>
      <c r="R1935" s="2"/>
      <c r="S1935" s="44"/>
      <c r="T1935" s="45"/>
      <c r="U1935" s="2"/>
      <c r="V1935" s="2"/>
      <c r="W1935" s="2"/>
      <c r="X1935" s="2"/>
      <c r="Y1935" s="145"/>
      <c r="Z1935" s="71"/>
      <c r="AA1935" s="232"/>
      <c r="AB1935" s="72"/>
      <c r="AC1935" s="145"/>
      <c r="AD1935" s="71"/>
      <c r="AE1935" s="308"/>
      <c r="AF1935" s="225" t="s">
        <v>7391</v>
      </c>
      <c r="AG1935" s="103" t="s">
        <v>7390</v>
      </c>
      <c r="AH1935" s="162">
        <v>0.5</v>
      </c>
      <c r="AI1935" s="162"/>
      <c r="AJ1935" s="162"/>
      <c r="AK1935" s="163"/>
      <c r="AL1935" s="105">
        <f>ROUND(ROUND(P1939*$AD$1775,0)*AH1935,0)</f>
        <v>151</v>
      </c>
      <c r="AM1935" s="66"/>
    </row>
    <row r="1936" spans="1:39" ht="16.75" customHeight="1" x14ac:dyDescent="0.3">
      <c r="A1936" s="11">
        <v>33</v>
      </c>
      <c r="B1936" s="14" t="s">
        <v>6926</v>
      </c>
      <c r="C1936" s="10" t="s">
        <v>15773</v>
      </c>
      <c r="D1936" s="284"/>
      <c r="E1936" s="285"/>
      <c r="F1936" s="285"/>
      <c r="G1936" s="286"/>
      <c r="H1936" s="290"/>
      <c r="I1936" s="306"/>
      <c r="J1936" s="306"/>
      <c r="K1936" s="289"/>
      <c r="L1936" s="285"/>
      <c r="M1936" s="288"/>
      <c r="N1936" s="288"/>
      <c r="O1936" s="289"/>
      <c r="P1936" s="185"/>
      <c r="Q1936" s="2"/>
      <c r="R1936" s="2"/>
      <c r="S1936" s="44"/>
      <c r="T1936" s="45"/>
      <c r="U1936" s="2"/>
      <c r="V1936" s="2"/>
      <c r="W1936" s="2"/>
      <c r="X1936" s="2"/>
      <c r="Y1936" s="145"/>
      <c r="Z1936" s="71"/>
      <c r="AA1936" s="232"/>
      <c r="AB1936" s="72"/>
      <c r="AC1936" s="145"/>
      <c r="AD1936" s="71"/>
      <c r="AE1936" s="36"/>
      <c r="AF1936" s="201"/>
      <c r="AG1936" s="55"/>
      <c r="AH1936" s="141"/>
      <c r="AI1936" s="268" t="s">
        <v>7356</v>
      </c>
      <c r="AJ1936" s="53">
        <v>5</v>
      </c>
      <c r="AK1936" s="181" t="s">
        <v>7357</v>
      </c>
      <c r="AL1936" s="98">
        <f>ROUND(P1939*$AD$1775-AJ1936,0)</f>
        <v>297</v>
      </c>
      <c r="AM1936" s="66"/>
    </row>
    <row r="1937" spans="1:39" ht="16.75" customHeight="1" x14ac:dyDescent="0.3">
      <c r="A1937" s="99">
        <v>33</v>
      </c>
      <c r="B1937" s="100" t="s">
        <v>6925</v>
      </c>
      <c r="C1937" s="192" t="s">
        <v>15772</v>
      </c>
      <c r="D1937" s="284"/>
      <c r="E1937" s="285"/>
      <c r="F1937" s="285"/>
      <c r="G1937" s="286"/>
      <c r="H1937" s="128"/>
      <c r="I1937" s="129"/>
      <c r="J1937" s="129"/>
      <c r="K1937" s="130"/>
      <c r="L1937" s="285"/>
      <c r="M1937" s="288"/>
      <c r="N1937" s="288"/>
      <c r="O1937" s="289"/>
      <c r="P1937" s="185"/>
      <c r="Q1937" s="2"/>
      <c r="R1937" s="2"/>
      <c r="S1937" s="44"/>
      <c r="T1937" s="45"/>
      <c r="U1937" s="2"/>
      <c r="V1937" s="2"/>
      <c r="W1937" s="2"/>
      <c r="X1937" s="2"/>
      <c r="Y1937" s="145"/>
      <c r="Z1937" s="71"/>
      <c r="AA1937" s="232"/>
      <c r="AB1937" s="72"/>
      <c r="AC1937" s="145"/>
      <c r="AD1937" s="71"/>
      <c r="AE1937" s="307" t="s">
        <v>12369</v>
      </c>
      <c r="AF1937" s="225" t="s">
        <v>7358</v>
      </c>
      <c r="AG1937" s="103" t="s">
        <v>7390</v>
      </c>
      <c r="AH1937" s="162">
        <v>0.7</v>
      </c>
      <c r="AI1937" s="269"/>
      <c r="AJ1937" s="136"/>
      <c r="AK1937" s="75"/>
      <c r="AL1937" s="105">
        <f>ROUND(ROUND(P1939*$AD$1775,0)*AH1937-AJ1936,0)</f>
        <v>206</v>
      </c>
      <c r="AM1937" s="66"/>
    </row>
    <row r="1938" spans="1:39" ht="16.75" customHeight="1" x14ac:dyDescent="0.3">
      <c r="A1938" s="99">
        <v>33</v>
      </c>
      <c r="B1938" s="100" t="s">
        <v>6924</v>
      </c>
      <c r="C1938" s="192" t="s">
        <v>15771</v>
      </c>
      <c r="D1938" s="284"/>
      <c r="E1938" s="285"/>
      <c r="F1938" s="285"/>
      <c r="G1938" s="286"/>
      <c r="H1938" s="128"/>
      <c r="I1938" s="129"/>
      <c r="J1938" s="129"/>
      <c r="K1938" s="130"/>
      <c r="L1938" s="285"/>
      <c r="M1938" s="288"/>
      <c r="N1938" s="288"/>
      <c r="O1938" s="289"/>
      <c r="P1938" s="185"/>
      <c r="Q1938" s="2"/>
      <c r="R1938" s="2"/>
      <c r="S1938" s="44"/>
      <c r="T1938" s="45"/>
      <c r="U1938" s="2"/>
      <c r="V1938" s="2"/>
      <c r="W1938" s="2"/>
      <c r="X1938" s="2"/>
      <c r="Y1938" s="145"/>
      <c r="Z1938" s="71"/>
      <c r="AA1938" s="232"/>
      <c r="AB1938" s="72"/>
      <c r="AC1938" s="145"/>
      <c r="AD1938" s="71"/>
      <c r="AE1938" s="308"/>
      <c r="AF1938" s="225" t="s">
        <v>7391</v>
      </c>
      <c r="AG1938" s="103" t="s">
        <v>7390</v>
      </c>
      <c r="AH1938" s="162">
        <v>0.5</v>
      </c>
      <c r="AI1938" s="270"/>
      <c r="AJ1938" s="144"/>
      <c r="AK1938" s="150"/>
      <c r="AL1938" s="105">
        <f>ROUND(ROUND(P1939*$AD$1775,0)*AH1938-AJ1936,0)</f>
        <v>146</v>
      </c>
      <c r="AM1938" s="66"/>
    </row>
    <row r="1939" spans="1:39" ht="16.75" customHeight="1" x14ac:dyDescent="0.3">
      <c r="A1939" s="11">
        <v>33</v>
      </c>
      <c r="B1939" s="14" t="s">
        <v>6923</v>
      </c>
      <c r="C1939" s="10" t="s">
        <v>15770</v>
      </c>
      <c r="D1939" s="284"/>
      <c r="E1939" s="285"/>
      <c r="F1939" s="285"/>
      <c r="G1939" s="286"/>
      <c r="H1939" s="128"/>
      <c r="I1939" s="129"/>
      <c r="J1939" s="129"/>
      <c r="K1939" s="130"/>
      <c r="L1939" s="288"/>
      <c r="M1939" s="288"/>
      <c r="N1939" s="288"/>
      <c r="O1939" s="289"/>
      <c r="P1939" s="271">
        <f>'21共同生活援助（日中支援型）'!P895</f>
        <v>604</v>
      </c>
      <c r="Q1939" s="272"/>
      <c r="R1939" s="2" t="s">
        <v>7388</v>
      </c>
      <c r="S1939" s="44"/>
      <c r="T1939" s="281" t="s">
        <v>7380</v>
      </c>
      <c r="U1939" s="282"/>
      <c r="V1939" s="282"/>
      <c r="W1939" s="282"/>
      <c r="X1939" s="36"/>
      <c r="Y1939" s="217"/>
      <c r="Z1939" s="74"/>
      <c r="AA1939" s="232"/>
      <c r="AB1939" s="72"/>
      <c r="AC1939" s="145"/>
      <c r="AD1939" s="71"/>
      <c r="AE1939" s="36"/>
      <c r="AF1939" s="135"/>
      <c r="AG1939" s="7"/>
      <c r="AH1939" s="7"/>
      <c r="AI1939" s="36"/>
      <c r="AJ1939" s="7"/>
      <c r="AK1939" s="37"/>
      <c r="AL1939" s="98">
        <f>ROUND(ROUND(P1939*Y1940,0)*$AD$1775,0)</f>
        <v>281</v>
      </c>
      <c r="AM1939" s="66"/>
    </row>
    <row r="1940" spans="1:39" ht="16.75" customHeight="1" x14ac:dyDescent="0.3">
      <c r="A1940" s="99">
        <v>33</v>
      </c>
      <c r="B1940" s="100" t="s">
        <v>6922</v>
      </c>
      <c r="C1940" s="192" t="s">
        <v>15769</v>
      </c>
      <c r="D1940" s="284"/>
      <c r="E1940" s="285"/>
      <c r="F1940" s="285"/>
      <c r="G1940" s="286"/>
      <c r="H1940" s="128"/>
      <c r="I1940" s="129"/>
      <c r="J1940" s="129"/>
      <c r="K1940" s="130"/>
      <c r="L1940" s="2"/>
      <c r="M1940" s="2"/>
      <c r="N1940" s="58"/>
      <c r="O1940" s="81"/>
      <c r="P1940" s="72"/>
      <c r="Q1940" s="145"/>
      <c r="R1940" s="2"/>
      <c r="S1940" s="44"/>
      <c r="T1940" s="284"/>
      <c r="U1940" s="285"/>
      <c r="V1940" s="285"/>
      <c r="W1940" s="285"/>
      <c r="X1940" s="136" t="s">
        <v>7404</v>
      </c>
      <c r="Y1940" s="273">
        <v>0.93</v>
      </c>
      <c r="Z1940" s="274"/>
      <c r="AA1940" s="233"/>
      <c r="AB1940" s="156"/>
      <c r="AC1940" s="155"/>
      <c r="AD1940" s="157"/>
      <c r="AE1940" s="307" t="s">
        <v>12369</v>
      </c>
      <c r="AF1940" s="225" t="s">
        <v>7358</v>
      </c>
      <c r="AG1940" s="103" t="s">
        <v>7390</v>
      </c>
      <c r="AH1940" s="162">
        <v>0.7</v>
      </c>
      <c r="AI1940" s="162"/>
      <c r="AJ1940" s="162"/>
      <c r="AK1940" s="163"/>
      <c r="AL1940" s="105">
        <f>ROUND(ROUND(ROUND(P1939*Y1940,0)*$AD$1775,0)*AH1940,0)</f>
        <v>197</v>
      </c>
      <c r="AM1940" s="66"/>
    </row>
    <row r="1941" spans="1:39" ht="16.75" customHeight="1" x14ac:dyDescent="0.3">
      <c r="A1941" s="99">
        <v>33</v>
      </c>
      <c r="B1941" s="100" t="s">
        <v>6921</v>
      </c>
      <c r="C1941" s="192" t="s">
        <v>15768</v>
      </c>
      <c r="D1941" s="128"/>
      <c r="E1941" s="129"/>
      <c r="F1941" s="129"/>
      <c r="G1941" s="130"/>
      <c r="H1941" s="128"/>
      <c r="I1941" s="129"/>
      <c r="J1941" s="129"/>
      <c r="K1941" s="130"/>
      <c r="L1941" s="2"/>
      <c r="M1941" s="2"/>
      <c r="N1941" s="58"/>
      <c r="O1941" s="81"/>
      <c r="P1941" s="185"/>
      <c r="Q1941" s="2"/>
      <c r="R1941" s="2"/>
      <c r="S1941" s="44"/>
      <c r="T1941" s="284"/>
      <c r="U1941" s="285"/>
      <c r="V1941" s="285"/>
      <c r="W1941" s="285"/>
      <c r="X1941" s="2"/>
      <c r="Y1941" s="145"/>
      <c r="Z1941" s="71"/>
      <c r="AA1941" s="232"/>
      <c r="AB1941" s="72"/>
      <c r="AC1941" s="145"/>
      <c r="AD1941" s="71"/>
      <c r="AE1941" s="308"/>
      <c r="AF1941" s="225" t="s">
        <v>7391</v>
      </c>
      <c r="AG1941" s="103" t="s">
        <v>7390</v>
      </c>
      <c r="AH1941" s="162">
        <v>0.5</v>
      </c>
      <c r="AI1941" s="162"/>
      <c r="AJ1941" s="162"/>
      <c r="AK1941" s="163"/>
      <c r="AL1941" s="105">
        <f>ROUND(ROUND(ROUND(P1939*Y1940,0)*$AD$1775,0)*AH1941,0)</f>
        <v>141</v>
      </c>
      <c r="AM1941" s="66"/>
    </row>
    <row r="1942" spans="1:39" ht="16.75" customHeight="1" x14ac:dyDescent="0.3">
      <c r="A1942" s="11">
        <v>33</v>
      </c>
      <c r="B1942" s="14" t="s">
        <v>6920</v>
      </c>
      <c r="C1942" s="10" t="s">
        <v>15767</v>
      </c>
      <c r="D1942" s="128"/>
      <c r="E1942" s="129"/>
      <c r="F1942" s="129"/>
      <c r="G1942" s="130"/>
      <c r="H1942" s="128"/>
      <c r="I1942" s="129"/>
      <c r="J1942" s="129"/>
      <c r="K1942" s="130"/>
      <c r="L1942" s="2"/>
      <c r="M1942" s="2"/>
      <c r="N1942" s="58"/>
      <c r="O1942" s="81"/>
      <c r="P1942" s="185"/>
      <c r="Q1942" s="2"/>
      <c r="R1942" s="2"/>
      <c r="S1942" s="44"/>
      <c r="T1942" s="45"/>
      <c r="U1942" s="2"/>
      <c r="V1942" s="2"/>
      <c r="W1942" s="2"/>
      <c r="X1942" s="2"/>
      <c r="Y1942" s="145"/>
      <c r="Z1942" s="71"/>
      <c r="AA1942" s="232"/>
      <c r="AB1942" s="72"/>
      <c r="AC1942" s="145"/>
      <c r="AD1942" s="71"/>
      <c r="AE1942" s="36"/>
      <c r="AF1942" s="201"/>
      <c r="AG1942" s="55"/>
      <c r="AH1942" s="141"/>
      <c r="AI1942" s="268" t="s">
        <v>7356</v>
      </c>
      <c r="AJ1942" s="53">
        <v>5</v>
      </c>
      <c r="AK1942" s="181" t="s">
        <v>7357</v>
      </c>
      <c r="AL1942" s="98">
        <f>ROUND(ROUND(P1939*Y1940,0)*$AD$1775-AJ1942,0)</f>
        <v>276</v>
      </c>
      <c r="AM1942" s="66"/>
    </row>
    <row r="1943" spans="1:39" ht="16.75" customHeight="1" x14ac:dyDescent="0.3">
      <c r="A1943" s="99">
        <v>33</v>
      </c>
      <c r="B1943" s="100" t="s">
        <v>6919</v>
      </c>
      <c r="C1943" s="192" t="s">
        <v>15766</v>
      </c>
      <c r="D1943" s="128"/>
      <c r="E1943" s="129"/>
      <c r="F1943" s="129"/>
      <c r="G1943" s="130"/>
      <c r="H1943" s="128"/>
      <c r="I1943" s="129"/>
      <c r="J1943" s="129"/>
      <c r="K1943" s="130"/>
      <c r="L1943" s="2"/>
      <c r="M1943" s="2"/>
      <c r="N1943" s="58"/>
      <c r="O1943" s="81"/>
      <c r="P1943" s="185"/>
      <c r="Q1943" s="2"/>
      <c r="R1943" s="2"/>
      <c r="S1943" s="44"/>
      <c r="T1943" s="45"/>
      <c r="U1943" s="2"/>
      <c r="V1943" s="2"/>
      <c r="W1943" s="2"/>
      <c r="X1943" s="2"/>
      <c r="Y1943" s="145"/>
      <c r="Z1943" s="71"/>
      <c r="AA1943" s="232"/>
      <c r="AB1943" s="72"/>
      <c r="AC1943" s="145"/>
      <c r="AD1943" s="71"/>
      <c r="AE1943" s="307" t="s">
        <v>12369</v>
      </c>
      <c r="AF1943" s="225" t="s">
        <v>7358</v>
      </c>
      <c r="AG1943" s="103" t="s">
        <v>7390</v>
      </c>
      <c r="AH1943" s="162">
        <v>0.7</v>
      </c>
      <c r="AI1943" s="269"/>
      <c r="AJ1943" s="136"/>
      <c r="AK1943" s="75"/>
      <c r="AL1943" s="105">
        <f>ROUND(ROUND(ROUND(P1939*Y1940,0)*$AD$1775,0)*AH1943-AJ1942,0)</f>
        <v>192</v>
      </c>
      <c r="AM1943" s="66"/>
    </row>
    <row r="1944" spans="1:39" ht="16.75" customHeight="1" x14ac:dyDescent="0.3">
      <c r="A1944" s="99">
        <v>33</v>
      </c>
      <c r="B1944" s="100" t="s">
        <v>6918</v>
      </c>
      <c r="C1944" s="192" t="s">
        <v>15765</v>
      </c>
      <c r="D1944" s="128"/>
      <c r="E1944" s="129"/>
      <c r="F1944" s="129"/>
      <c r="G1944" s="130"/>
      <c r="H1944" s="128"/>
      <c r="I1944" s="129"/>
      <c r="J1944" s="129"/>
      <c r="K1944" s="130"/>
      <c r="L1944" s="2"/>
      <c r="M1944" s="2"/>
      <c r="N1944" s="58"/>
      <c r="O1944" s="81"/>
      <c r="P1944" s="185"/>
      <c r="Q1944" s="2"/>
      <c r="R1944" s="2"/>
      <c r="S1944" s="44"/>
      <c r="T1944" s="43"/>
      <c r="U1944" s="8"/>
      <c r="V1944" s="8"/>
      <c r="W1944" s="8"/>
      <c r="X1944" s="8"/>
      <c r="Y1944" s="180"/>
      <c r="Z1944" s="73"/>
      <c r="AA1944" s="232"/>
      <c r="AB1944" s="72"/>
      <c r="AC1944" s="145"/>
      <c r="AD1944" s="71"/>
      <c r="AE1944" s="308"/>
      <c r="AF1944" s="225" t="s">
        <v>7391</v>
      </c>
      <c r="AG1944" s="103" t="s">
        <v>7390</v>
      </c>
      <c r="AH1944" s="162">
        <v>0.5</v>
      </c>
      <c r="AI1944" s="270"/>
      <c r="AJ1944" s="144"/>
      <c r="AK1944" s="150"/>
      <c r="AL1944" s="105">
        <f>ROUND(ROUND(ROUND(P1939*Y1940,0)*$AD$1775,0)*AH1944-AJ1942,0)</f>
        <v>136</v>
      </c>
      <c r="AM1944" s="66"/>
    </row>
    <row r="1945" spans="1:39" ht="16.75" customHeight="1" x14ac:dyDescent="0.3">
      <c r="A1945" s="11">
        <v>33</v>
      </c>
      <c r="B1945" s="14" t="s">
        <v>6917</v>
      </c>
      <c r="C1945" s="10" t="s">
        <v>15764</v>
      </c>
      <c r="D1945" s="45"/>
      <c r="E1945" s="2"/>
      <c r="F1945" s="2"/>
      <c r="G1945" s="44"/>
      <c r="H1945" s="45"/>
      <c r="I1945" s="2"/>
      <c r="J1945" s="2"/>
      <c r="K1945" s="44"/>
      <c r="L1945" s="2"/>
      <c r="M1945" s="2"/>
      <c r="N1945" s="58"/>
      <c r="O1945" s="81"/>
      <c r="P1945" s="185"/>
      <c r="Q1945" s="2"/>
      <c r="R1945" s="2"/>
      <c r="S1945" s="44"/>
      <c r="T1945" s="281" t="s">
        <v>13491</v>
      </c>
      <c r="U1945" s="282"/>
      <c r="V1945" s="282"/>
      <c r="W1945" s="282"/>
      <c r="X1945" s="2"/>
      <c r="Y1945" s="145"/>
      <c r="Z1945" s="71"/>
      <c r="AA1945" s="232"/>
      <c r="AB1945" s="72"/>
      <c r="AC1945" s="145"/>
      <c r="AD1945" s="71"/>
      <c r="AE1945" s="36"/>
      <c r="AF1945" s="194"/>
      <c r="AG1945" s="7"/>
      <c r="AH1945" s="7"/>
      <c r="AI1945" s="36"/>
      <c r="AJ1945" s="7"/>
      <c r="AK1945" s="37"/>
      <c r="AL1945" s="98">
        <f>ROUND(ROUND(P1939*Y1946,0)*$AD$1775,0)</f>
        <v>287</v>
      </c>
      <c r="AM1945" s="66"/>
    </row>
    <row r="1946" spans="1:39" ht="16.75" customHeight="1" x14ac:dyDescent="0.3">
      <c r="A1946" s="99">
        <v>33</v>
      </c>
      <c r="B1946" s="100" t="s">
        <v>6916</v>
      </c>
      <c r="C1946" s="192" t="s">
        <v>15763</v>
      </c>
      <c r="D1946" s="45"/>
      <c r="E1946" s="2"/>
      <c r="F1946" s="2"/>
      <c r="G1946" s="44"/>
      <c r="H1946" s="45"/>
      <c r="I1946" s="2"/>
      <c r="J1946" s="2"/>
      <c r="K1946" s="44"/>
      <c r="L1946" s="2"/>
      <c r="M1946" s="2"/>
      <c r="N1946" s="58"/>
      <c r="O1946" s="81"/>
      <c r="P1946" s="185"/>
      <c r="Q1946" s="2"/>
      <c r="R1946" s="2"/>
      <c r="S1946" s="44"/>
      <c r="T1946" s="284" t="s">
        <v>7405</v>
      </c>
      <c r="U1946" s="285"/>
      <c r="V1946" s="285"/>
      <c r="W1946" s="285"/>
      <c r="X1946" s="136" t="s">
        <v>7404</v>
      </c>
      <c r="Y1946" s="273">
        <v>0.95</v>
      </c>
      <c r="Z1946" s="274"/>
      <c r="AA1946" s="233"/>
      <c r="AB1946" s="156"/>
      <c r="AC1946" s="155"/>
      <c r="AD1946" s="157"/>
      <c r="AE1946" s="307" t="s">
        <v>12369</v>
      </c>
      <c r="AF1946" s="225" t="s">
        <v>7358</v>
      </c>
      <c r="AG1946" s="103" t="s">
        <v>7390</v>
      </c>
      <c r="AH1946" s="162">
        <v>0.7</v>
      </c>
      <c r="AI1946" s="162"/>
      <c r="AJ1946" s="162"/>
      <c r="AK1946" s="163"/>
      <c r="AL1946" s="105">
        <f>ROUND(ROUND(ROUND(P1939*Y1946,0)*$AD$1775,0)*AH1946,0)</f>
        <v>201</v>
      </c>
      <c r="AM1946" s="66"/>
    </row>
    <row r="1947" spans="1:39" ht="16.75" customHeight="1" x14ac:dyDescent="0.3">
      <c r="A1947" s="99">
        <v>33</v>
      </c>
      <c r="B1947" s="100" t="s">
        <v>6915</v>
      </c>
      <c r="C1947" s="192" t="s">
        <v>15762</v>
      </c>
      <c r="D1947" s="128"/>
      <c r="E1947" s="129"/>
      <c r="F1947" s="129"/>
      <c r="G1947" s="130"/>
      <c r="H1947" s="128"/>
      <c r="I1947" s="129"/>
      <c r="J1947" s="129"/>
      <c r="K1947" s="130"/>
      <c r="L1947" s="2"/>
      <c r="M1947" s="2"/>
      <c r="N1947" s="58"/>
      <c r="O1947" s="81"/>
      <c r="P1947" s="185"/>
      <c r="Q1947" s="2"/>
      <c r="R1947" s="2"/>
      <c r="S1947" s="44"/>
      <c r="T1947" s="284"/>
      <c r="U1947" s="285"/>
      <c r="V1947" s="285"/>
      <c r="W1947" s="285"/>
      <c r="X1947" s="2"/>
      <c r="Y1947" s="145"/>
      <c r="Z1947" s="71"/>
      <c r="AA1947" s="232"/>
      <c r="AB1947" s="72"/>
      <c r="AC1947" s="145"/>
      <c r="AD1947" s="71"/>
      <c r="AE1947" s="308"/>
      <c r="AF1947" s="225" t="s">
        <v>7391</v>
      </c>
      <c r="AG1947" s="103" t="s">
        <v>7390</v>
      </c>
      <c r="AH1947" s="162">
        <v>0.5</v>
      </c>
      <c r="AI1947" s="162"/>
      <c r="AJ1947" s="162"/>
      <c r="AK1947" s="163"/>
      <c r="AL1947" s="105">
        <f>ROUND(ROUND(ROUND(P1939*Y1946,0)*$AD$1775,0)*AH1947,0)</f>
        <v>144</v>
      </c>
      <c r="AM1947" s="66"/>
    </row>
    <row r="1948" spans="1:39" ht="16.75" customHeight="1" x14ac:dyDescent="0.3">
      <c r="A1948" s="11">
        <v>33</v>
      </c>
      <c r="B1948" s="14" t="s">
        <v>6914</v>
      </c>
      <c r="C1948" s="10" t="s">
        <v>15761</v>
      </c>
      <c r="D1948" s="128"/>
      <c r="E1948" s="129"/>
      <c r="F1948" s="129"/>
      <c r="G1948" s="130"/>
      <c r="H1948" s="128"/>
      <c r="I1948" s="129"/>
      <c r="J1948" s="129"/>
      <c r="K1948" s="130"/>
      <c r="L1948" s="2"/>
      <c r="M1948" s="2"/>
      <c r="N1948" s="58"/>
      <c r="O1948" s="81"/>
      <c r="P1948" s="185"/>
      <c r="Q1948" s="2"/>
      <c r="R1948" s="2"/>
      <c r="S1948" s="44"/>
      <c r="T1948" s="45"/>
      <c r="U1948" s="2"/>
      <c r="V1948" s="2"/>
      <c r="W1948" s="2"/>
      <c r="X1948" s="2"/>
      <c r="Y1948" s="145"/>
      <c r="Z1948" s="71"/>
      <c r="AA1948" s="232"/>
      <c r="AB1948" s="72"/>
      <c r="AC1948" s="145"/>
      <c r="AD1948" s="71"/>
      <c r="AE1948" s="36"/>
      <c r="AF1948" s="201"/>
      <c r="AG1948" s="55"/>
      <c r="AH1948" s="141"/>
      <c r="AI1948" s="268" t="s">
        <v>7356</v>
      </c>
      <c r="AJ1948" s="53">
        <v>5</v>
      </c>
      <c r="AK1948" s="181" t="s">
        <v>7357</v>
      </c>
      <c r="AL1948" s="98">
        <f>ROUND(ROUND(P1939*Y1946,0)*$AD$1775-AJ1948,0)</f>
        <v>282</v>
      </c>
      <c r="AM1948" s="66"/>
    </row>
    <row r="1949" spans="1:39" ht="16.75" customHeight="1" x14ac:dyDescent="0.3">
      <c r="A1949" s="99">
        <v>33</v>
      </c>
      <c r="B1949" s="100" t="s">
        <v>6913</v>
      </c>
      <c r="C1949" s="192" t="s">
        <v>15760</v>
      </c>
      <c r="D1949" s="128"/>
      <c r="E1949" s="129"/>
      <c r="F1949" s="129"/>
      <c r="G1949" s="130"/>
      <c r="H1949" s="128"/>
      <c r="I1949" s="129"/>
      <c r="J1949" s="129"/>
      <c r="K1949" s="130"/>
      <c r="L1949" s="2"/>
      <c r="M1949" s="2"/>
      <c r="N1949" s="58"/>
      <c r="O1949" s="81"/>
      <c r="P1949" s="185"/>
      <c r="Q1949" s="2"/>
      <c r="R1949" s="2"/>
      <c r="S1949" s="44"/>
      <c r="T1949" s="45"/>
      <c r="U1949" s="2"/>
      <c r="V1949" s="2"/>
      <c r="W1949" s="2"/>
      <c r="X1949" s="2"/>
      <c r="Y1949" s="145"/>
      <c r="Z1949" s="71"/>
      <c r="AA1949" s="232"/>
      <c r="AB1949" s="72"/>
      <c r="AC1949" s="145"/>
      <c r="AD1949" s="71"/>
      <c r="AE1949" s="307" t="s">
        <v>12369</v>
      </c>
      <c r="AF1949" s="225" t="s">
        <v>7358</v>
      </c>
      <c r="AG1949" s="103" t="s">
        <v>7390</v>
      </c>
      <c r="AH1949" s="162">
        <v>0.7</v>
      </c>
      <c r="AI1949" s="269"/>
      <c r="AJ1949" s="136"/>
      <c r="AK1949" s="75"/>
      <c r="AL1949" s="105">
        <f>ROUND(ROUND(ROUND(P1939*Y1946,0)*$AD$1775,0)*AH1949-AJ1948,0)</f>
        <v>196</v>
      </c>
      <c r="AM1949" s="66"/>
    </row>
    <row r="1950" spans="1:39" ht="16.75" customHeight="1" x14ac:dyDescent="0.3">
      <c r="A1950" s="99">
        <v>33</v>
      </c>
      <c r="B1950" s="100" t="s">
        <v>6912</v>
      </c>
      <c r="C1950" s="192" t="s">
        <v>15759</v>
      </c>
      <c r="D1950" s="128"/>
      <c r="E1950" s="129"/>
      <c r="F1950" s="129"/>
      <c r="G1950" s="130"/>
      <c r="H1950" s="128"/>
      <c r="I1950" s="129"/>
      <c r="J1950" s="129"/>
      <c r="K1950" s="130"/>
      <c r="L1950" s="2"/>
      <c r="M1950" s="2"/>
      <c r="N1950" s="58"/>
      <c r="O1950" s="81"/>
      <c r="P1950" s="242"/>
      <c r="Q1950" s="8"/>
      <c r="R1950" s="8"/>
      <c r="S1950" s="24"/>
      <c r="T1950" s="43"/>
      <c r="U1950" s="8"/>
      <c r="V1950" s="8"/>
      <c r="W1950" s="8"/>
      <c r="X1950" s="8"/>
      <c r="Y1950" s="180"/>
      <c r="Z1950" s="73"/>
      <c r="AA1950" s="232"/>
      <c r="AB1950" s="72"/>
      <c r="AC1950" s="145"/>
      <c r="AD1950" s="71"/>
      <c r="AE1950" s="308"/>
      <c r="AF1950" s="225" t="s">
        <v>7391</v>
      </c>
      <c r="AG1950" s="103" t="s">
        <v>7390</v>
      </c>
      <c r="AH1950" s="162">
        <v>0.5</v>
      </c>
      <c r="AI1950" s="270"/>
      <c r="AJ1950" s="144"/>
      <c r="AK1950" s="150"/>
      <c r="AL1950" s="105">
        <f>ROUND(ROUND(ROUND(P1939*Y1946,0)*$AD$1775,0)*AH1950-AJ1948,0)</f>
        <v>139</v>
      </c>
      <c r="AM1950" s="66"/>
    </row>
    <row r="1951" spans="1:39" ht="16.75" customHeight="1" x14ac:dyDescent="0.3">
      <c r="A1951" s="11">
        <v>33</v>
      </c>
      <c r="B1951" s="14" t="s">
        <v>6911</v>
      </c>
      <c r="C1951" s="10" t="s">
        <v>15758</v>
      </c>
      <c r="D1951" s="45"/>
      <c r="E1951" s="2"/>
      <c r="F1951" s="2"/>
      <c r="G1951" s="44"/>
      <c r="H1951" s="45"/>
      <c r="I1951" s="2"/>
      <c r="J1951" s="2"/>
      <c r="K1951" s="44"/>
      <c r="L1951" s="2"/>
      <c r="M1951" s="2"/>
      <c r="N1951" s="58"/>
      <c r="O1951" s="81"/>
      <c r="P1951" s="167" t="s">
        <v>7425</v>
      </c>
      <c r="Q1951" s="36"/>
      <c r="R1951" s="36"/>
      <c r="S1951" s="50"/>
      <c r="T1951" s="49"/>
      <c r="U1951" s="36"/>
      <c r="V1951" s="36"/>
      <c r="W1951" s="36"/>
      <c r="X1951" s="36"/>
      <c r="Y1951" s="217"/>
      <c r="Z1951" s="50"/>
      <c r="AA1951" s="12"/>
      <c r="AB1951" s="45"/>
      <c r="AC1951" s="2"/>
      <c r="AD1951" s="44"/>
      <c r="AE1951" s="36"/>
      <c r="AF1951" s="53"/>
      <c r="AG1951" s="36"/>
      <c r="AH1951" s="36"/>
      <c r="AI1951" s="36"/>
      <c r="AJ1951" s="36"/>
      <c r="AK1951" s="50"/>
      <c r="AL1951" s="98">
        <f>ROUND(P1957*$AD$1775,0)</f>
        <v>279</v>
      </c>
      <c r="AM1951" s="66"/>
    </row>
    <row r="1952" spans="1:39" ht="16.75" customHeight="1" x14ac:dyDescent="0.3">
      <c r="A1952" s="99">
        <v>33</v>
      </c>
      <c r="B1952" s="100" t="s">
        <v>6910</v>
      </c>
      <c r="C1952" s="192" t="s">
        <v>15757</v>
      </c>
      <c r="D1952" s="45"/>
      <c r="E1952" s="2"/>
      <c r="F1952" s="2"/>
      <c r="G1952" s="44"/>
      <c r="H1952" s="45"/>
      <c r="I1952" s="2"/>
      <c r="J1952" s="2"/>
      <c r="K1952" s="44"/>
      <c r="L1952" s="2"/>
      <c r="M1952" s="2"/>
      <c r="N1952" s="58"/>
      <c r="O1952" s="81"/>
      <c r="P1952" s="185"/>
      <c r="Q1952" s="2"/>
      <c r="R1952" s="2"/>
      <c r="S1952" s="44"/>
      <c r="T1952" s="45"/>
      <c r="U1952" s="2"/>
      <c r="V1952" s="2"/>
      <c r="W1952" s="2"/>
      <c r="X1952" s="2"/>
      <c r="Y1952" s="145"/>
      <c r="Z1952" s="71"/>
      <c r="AA1952" s="232"/>
      <c r="AB1952" s="72"/>
      <c r="AC1952" s="145"/>
      <c r="AD1952" s="71"/>
      <c r="AE1952" s="307" t="s">
        <v>12369</v>
      </c>
      <c r="AF1952" s="225" t="s">
        <v>7358</v>
      </c>
      <c r="AG1952" s="103" t="s">
        <v>7390</v>
      </c>
      <c r="AH1952" s="162">
        <v>0.7</v>
      </c>
      <c r="AI1952" s="162"/>
      <c r="AJ1952" s="162"/>
      <c r="AK1952" s="163"/>
      <c r="AL1952" s="105">
        <f>ROUND(ROUND(P1957*$AD$1775,0)*AH1952,0)</f>
        <v>195</v>
      </c>
      <c r="AM1952" s="66"/>
    </row>
    <row r="1953" spans="1:39" ht="16.75" customHeight="1" x14ac:dyDescent="0.3">
      <c r="A1953" s="99">
        <v>33</v>
      </c>
      <c r="B1953" s="100" t="s">
        <v>6909</v>
      </c>
      <c r="C1953" s="192" t="s">
        <v>15756</v>
      </c>
      <c r="D1953" s="128"/>
      <c r="E1953" s="129"/>
      <c r="F1953" s="129"/>
      <c r="G1953" s="130"/>
      <c r="H1953" s="128"/>
      <c r="I1953" s="129"/>
      <c r="J1953" s="129"/>
      <c r="K1953" s="130"/>
      <c r="L1953" s="2"/>
      <c r="M1953" s="2"/>
      <c r="N1953" s="58"/>
      <c r="O1953" s="81"/>
      <c r="P1953" s="185"/>
      <c r="Q1953" s="2"/>
      <c r="R1953" s="2"/>
      <c r="S1953" s="44"/>
      <c r="T1953" s="45"/>
      <c r="U1953" s="2"/>
      <c r="V1953" s="2"/>
      <c r="W1953" s="2"/>
      <c r="X1953" s="2"/>
      <c r="Y1953" s="145"/>
      <c r="Z1953" s="71"/>
      <c r="AA1953" s="232"/>
      <c r="AB1953" s="72"/>
      <c r="AC1953" s="145"/>
      <c r="AD1953" s="71"/>
      <c r="AE1953" s="308"/>
      <c r="AF1953" s="225" t="s">
        <v>7391</v>
      </c>
      <c r="AG1953" s="103" t="s">
        <v>7390</v>
      </c>
      <c r="AH1953" s="162">
        <v>0.5</v>
      </c>
      <c r="AI1953" s="162"/>
      <c r="AJ1953" s="162"/>
      <c r="AK1953" s="163"/>
      <c r="AL1953" s="105">
        <f>ROUND(ROUND(P1957*$AD$1775,0)*AH1953,0)</f>
        <v>140</v>
      </c>
      <c r="AM1953" s="66"/>
    </row>
    <row r="1954" spans="1:39" ht="16.75" customHeight="1" x14ac:dyDescent="0.3">
      <c r="A1954" s="11">
        <v>33</v>
      </c>
      <c r="B1954" s="14" t="s">
        <v>6908</v>
      </c>
      <c r="C1954" s="10" t="s">
        <v>15755</v>
      </c>
      <c r="D1954" s="128"/>
      <c r="E1954" s="129"/>
      <c r="F1954" s="129"/>
      <c r="G1954" s="130"/>
      <c r="H1954" s="128"/>
      <c r="I1954" s="129"/>
      <c r="J1954" s="129"/>
      <c r="K1954" s="130"/>
      <c r="L1954" s="2"/>
      <c r="M1954" s="2"/>
      <c r="N1954" s="58"/>
      <c r="O1954" s="81"/>
      <c r="P1954" s="185"/>
      <c r="Q1954" s="2"/>
      <c r="R1954" s="2"/>
      <c r="S1954" s="44"/>
      <c r="T1954" s="45"/>
      <c r="U1954" s="2"/>
      <c r="V1954" s="2"/>
      <c r="W1954" s="2"/>
      <c r="X1954" s="2"/>
      <c r="Y1954" s="145"/>
      <c r="Z1954" s="71"/>
      <c r="AA1954" s="232"/>
      <c r="AB1954" s="72"/>
      <c r="AC1954" s="145"/>
      <c r="AD1954" s="71"/>
      <c r="AE1954" s="36"/>
      <c r="AF1954" s="201"/>
      <c r="AG1954" s="55"/>
      <c r="AH1954" s="141"/>
      <c r="AI1954" s="268" t="s">
        <v>7356</v>
      </c>
      <c r="AJ1954" s="53">
        <v>5</v>
      </c>
      <c r="AK1954" s="181" t="s">
        <v>7357</v>
      </c>
      <c r="AL1954" s="98">
        <f>ROUND(P1957*$AD$1775-AJ1954,0)</f>
        <v>274</v>
      </c>
      <c r="AM1954" s="66"/>
    </row>
    <row r="1955" spans="1:39" ht="16.75" customHeight="1" x14ac:dyDescent="0.3">
      <c r="A1955" s="99">
        <v>33</v>
      </c>
      <c r="B1955" s="100" t="s">
        <v>6907</v>
      </c>
      <c r="C1955" s="192" t="s">
        <v>15754</v>
      </c>
      <c r="D1955" s="128"/>
      <c r="E1955" s="129"/>
      <c r="F1955" s="129"/>
      <c r="G1955" s="130"/>
      <c r="H1955" s="128"/>
      <c r="I1955" s="129"/>
      <c r="J1955" s="129"/>
      <c r="K1955" s="130"/>
      <c r="L1955" s="2"/>
      <c r="M1955" s="2"/>
      <c r="N1955" s="58"/>
      <c r="O1955" s="81"/>
      <c r="P1955" s="185"/>
      <c r="Q1955" s="2"/>
      <c r="R1955" s="2"/>
      <c r="S1955" s="44"/>
      <c r="T1955" s="45"/>
      <c r="U1955" s="2"/>
      <c r="V1955" s="2"/>
      <c r="W1955" s="2"/>
      <c r="X1955" s="2"/>
      <c r="Y1955" s="145"/>
      <c r="Z1955" s="71"/>
      <c r="AA1955" s="232"/>
      <c r="AB1955" s="72"/>
      <c r="AC1955" s="145"/>
      <c r="AD1955" s="71"/>
      <c r="AE1955" s="307" t="s">
        <v>12369</v>
      </c>
      <c r="AF1955" s="225" t="s">
        <v>7358</v>
      </c>
      <c r="AG1955" s="103" t="s">
        <v>7390</v>
      </c>
      <c r="AH1955" s="162">
        <v>0.7</v>
      </c>
      <c r="AI1955" s="269"/>
      <c r="AJ1955" s="136"/>
      <c r="AK1955" s="75"/>
      <c r="AL1955" s="105">
        <f>ROUND(ROUND(P1957*$AD$1775,0)*AH1955-AJ1954,0)</f>
        <v>190</v>
      </c>
      <c r="AM1955" s="66"/>
    </row>
    <row r="1956" spans="1:39" ht="16.75" customHeight="1" x14ac:dyDescent="0.3">
      <c r="A1956" s="99">
        <v>33</v>
      </c>
      <c r="B1956" s="100" t="s">
        <v>6906</v>
      </c>
      <c r="C1956" s="192" t="s">
        <v>15753</v>
      </c>
      <c r="D1956" s="128"/>
      <c r="E1956" s="129"/>
      <c r="F1956" s="129"/>
      <c r="G1956" s="130"/>
      <c r="H1956" s="128"/>
      <c r="I1956" s="129"/>
      <c r="J1956" s="129"/>
      <c r="K1956" s="130"/>
      <c r="L1956" s="2"/>
      <c r="M1956" s="2"/>
      <c r="N1956" s="58"/>
      <c r="O1956" s="81"/>
      <c r="P1956" s="185"/>
      <c r="Q1956" s="2"/>
      <c r="R1956" s="2"/>
      <c r="S1956" s="44"/>
      <c r="T1956" s="45"/>
      <c r="U1956" s="2"/>
      <c r="V1956" s="2"/>
      <c r="W1956" s="2"/>
      <c r="X1956" s="2"/>
      <c r="Y1956" s="145"/>
      <c r="Z1956" s="71"/>
      <c r="AA1956" s="232"/>
      <c r="AB1956" s="72"/>
      <c r="AC1956" s="145"/>
      <c r="AD1956" s="71"/>
      <c r="AE1956" s="308"/>
      <c r="AF1956" s="225" t="s">
        <v>7391</v>
      </c>
      <c r="AG1956" s="103" t="s">
        <v>7390</v>
      </c>
      <c r="AH1956" s="162">
        <v>0.5</v>
      </c>
      <c r="AI1956" s="270"/>
      <c r="AJ1956" s="144"/>
      <c r="AK1956" s="150"/>
      <c r="AL1956" s="105">
        <f>ROUND(ROUND(P1957*$AD$1775,0)*AH1956-AJ1954,0)</f>
        <v>135</v>
      </c>
      <c r="AM1956" s="66"/>
    </row>
    <row r="1957" spans="1:39" ht="16.75" customHeight="1" x14ac:dyDescent="0.3">
      <c r="A1957" s="11">
        <v>33</v>
      </c>
      <c r="B1957" s="14" t="s">
        <v>6905</v>
      </c>
      <c r="C1957" s="10" t="s">
        <v>15752</v>
      </c>
      <c r="D1957" s="45"/>
      <c r="E1957" s="2"/>
      <c r="F1957" s="2"/>
      <c r="G1957" s="44"/>
      <c r="H1957" s="45"/>
      <c r="I1957" s="2"/>
      <c r="J1957" s="2"/>
      <c r="K1957" s="44"/>
      <c r="L1957" s="2"/>
      <c r="M1957" s="2"/>
      <c r="N1957" s="58"/>
      <c r="O1957" s="81"/>
      <c r="P1957" s="271">
        <f>'21共同生活援助（日中支援型）'!P913</f>
        <v>557</v>
      </c>
      <c r="Q1957" s="272"/>
      <c r="R1957" s="2" t="s">
        <v>7388</v>
      </c>
      <c r="S1957" s="44"/>
      <c r="T1957" s="281" t="s">
        <v>7380</v>
      </c>
      <c r="U1957" s="282"/>
      <c r="V1957" s="282"/>
      <c r="W1957" s="282"/>
      <c r="X1957" s="36"/>
      <c r="Y1957" s="217"/>
      <c r="Z1957" s="74"/>
      <c r="AA1957" s="232"/>
      <c r="AB1957" s="72"/>
      <c r="AC1957" s="145"/>
      <c r="AD1957" s="71"/>
      <c r="AE1957" s="36"/>
      <c r="AF1957" s="194"/>
      <c r="AG1957" s="7"/>
      <c r="AH1957" s="7"/>
      <c r="AI1957" s="36"/>
      <c r="AJ1957" s="7"/>
      <c r="AK1957" s="37"/>
      <c r="AL1957" s="98">
        <f>ROUND(ROUND(P1957*Y1958,0)*$AD$1775,0)</f>
        <v>259</v>
      </c>
      <c r="AM1957" s="66"/>
    </row>
    <row r="1958" spans="1:39" ht="16.75" customHeight="1" x14ac:dyDescent="0.3">
      <c r="A1958" s="99">
        <v>33</v>
      </c>
      <c r="B1958" s="100" t="s">
        <v>6904</v>
      </c>
      <c r="C1958" s="192" t="s">
        <v>15751</v>
      </c>
      <c r="D1958" s="45"/>
      <c r="E1958" s="2"/>
      <c r="F1958" s="2"/>
      <c r="G1958" s="44"/>
      <c r="H1958" s="45"/>
      <c r="I1958" s="2"/>
      <c r="J1958" s="2"/>
      <c r="K1958" s="44"/>
      <c r="L1958" s="2"/>
      <c r="M1958" s="2"/>
      <c r="N1958" s="58"/>
      <c r="O1958" s="81"/>
      <c r="P1958" s="72"/>
      <c r="Q1958" s="145"/>
      <c r="R1958" s="2"/>
      <c r="S1958" s="44"/>
      <c r="T1958" s="284"/>
      <c r="U1958" s="285"/>
      <c r="V1958" s="285"/>
      <c r="W1958" s="285"/>
      <c r="X1958" s="136" t="s">
        <v>7404</v>
      </c>
      <c r="Y1958" s="273">
        <v>0.93</v>
      </c>
      <c r="Z1958" s="274"/>
      <c r="AA1958" s="233"/>
      <c r="AB1958" s="156"/>
      <c r="AC1958" s="155"/>
      <c r="AD1958" s="157"/>
      <c r="AE1958" s="307" t="s">
        <v>12369</v>
      </c>
      <c r="AF1958" s="225" t="s">
        <v>7358</v>
      </c>
      <c r="AG1958" s="103" t="s">
        <v>7390</v>
      </c>
      <c r="AH1958" s="162">
        <v>0.7</v>
      </c>
      <c r="AI1958" s="162"/>
      <c r="AJ1958" s="162"/>
      <c r="AK1958" s="163"/>
      <c r="AL1958" s="105">
        <f>ROUND(ROUND(ROUND(P1957*Y1958,0)*$AD$1775,0)*AH1958,0)</f>
        <v>181</v>
      </c>
      <c r="AM1958" s="66"/>
    </row>
    <row r="1959" spans="1:39" ht="16.75" customHeight="1" x14ac:dyDescent="0.3">
      <c r="A1959" s="99">
        <v>33</v>
      </c>
      <c r="B1959" s="100" t="s">
        <v>6903</v>
      </c>
      <c r="C1959" s="192" t="s">
        <v>15750</v>
      </c>
      <c r="D1959" s="128"/>
      <c r="E1959" s="129"/>
      <c r="F1959" s="129"/>
      <c r="G1959" s="130"/>
      <c r="H1959" s="128"/>
      <c r="I1959" s="129"/>
      <c r="J1959" s="129"/>
      <c r="K1959" s="130"/>
      <c r="L1959" s="2"/>
      <c r="M1959" s="2"/>
      <c r="N1959" s="58"/>
      <c r="O1959" s="81"/>
      <c r="P1959" s="185"/>
      <c r="Q1959" s="2"/>
      <c r="R1959" s="2"/>
      <c r="S1959" s="44"/>
      <c r="T1959" s="284"/>
      <c r="U1959" s="285"/>
      <c r="V1959" s="285"/>
      <c r="W1959" s="285"/>
      <c r="X1959" s="2"/>
      <c r="Y1959" s="145"/>
      <c r="Z1959" s="71"/>
      <c r="AA1959" s="232"/>
      <c r="AB1959" s="72"/>
      <c r="AC1959" s="145"/>
      <c r="AD1959" s="71"/>
      <c r="AE1959" s="308"/>
      <c r="AF1959" s="225" t="s">
        <v>7391</v>
      </c>
      <c r="AG1959" s="103" t="s">
        <v>7390</v>
      </c>
      <c r="AH1959" s="162">
        <v>0.5</v>
      </c>
      <c r="AI1959" s="162"/>
      <c r="AJ1959" s="162"/>
      <c r="AK1959" s="163"/>
      <c r="AL1959" s="105">
        <f>ROUND(ROUND(ROUND(P1957*Y1958,0)*$AD$1775,0)*AH1959,0)</f>
        <v>130</v>
      </c>
      <c r="AM1959" s="66"/>
    </row>
    <row r="1960" spans="1:39" ht="16.75" customHeight="1" x14ac:dyDescent="0.3">
      <c r="A1960" s="11">
        <v>33</v>
      </c>
      <c r="B1960" s="14" t="s">
        <v>6902</v>
      </c>
      <c r="C1960" s="10" t="s">
        <v>15749</v>
      </c>
      <c r="D1960" s="128"/>
      <c r="E1960" s="129"/>
      <c r="F1960" s="129"/>
      <c r="G1960" s="130"/>
      <c r="H1960" s="128"/>
      <c r="I1960" s="129"/>
      <c r="J1960" s="129"/>
      <c r="K1960" s="130"/>
      <c r="L1960" s="2"/>
      <c r="M1960" s="2"/>
      <c r="N1960" s="58"/>
      <c r="O1960" s="81"/>
      <c r="P1960" s="185"/>
      <c r="Q1960" s="2"/>
      <c r="R1960" s="2"/>
      <c r="S1960" s="44"/>
      <c r="T1960" s="45"/>
      <c r="U1960" s="2"/>
      <c r="V1960" s="2"/>
      <c r="W1960" s="2"/>
      <c r="X1960" s="2"/>
      <c r="Y1960" s="145"/>
      <c r="Z1960" s="71"/>
      <c r="AA1960" s="232"/>
      <c r="AB1960" s="72"/>
      <c r="AC1960" s="145"/>
      <c r="AD1960" s="71"/>
      <c r="AE1960" s="36"/>
      <c r="AF1960" s="201"/>
      <c r="AG1960" s="55"/>
      <c r="AH1960" s="141"/>
      <c r="AI1960" s="268" t="s">
        <v>7356</v>
      </c>
      <c r="AJ1960" s="53">
        <v>5</v>
      </c>
      <c r="AK1960" s="181" t="s">
        <v>7357</v>
      </c>
      <c r="AL1960" s="98">
        <f>ROUND(ROUND(P1957*Y1958,0)*$AD$1775-AJ1960,0)</f>
        <v>254</v>
      </c>
      <c r="AM1960" s="66"/>
    </row>
    <row r="1961" spans="1:39" ht="16.75" customHeight="1" x14ac:dyDescent="0.3">
      <c r="A1961" s="99">
        <v>33</v>
      </c>
      <c r="B1961" s="100" t="s">
        <v>6901</v>
      </c>
      <c r="C1961" s="192" t="s">
        <v>15748</v>
      </c>
      <c r="D1961" s="128"/>
      <c r="E1961" s="129"/>
      <c r="F1961" s="129"/>
      <c r="G1961" s="130"/>
      <c r="H1961" s="128"/>
      <c r="I1961" s="129"/>
      <c r="J1961" s="129"/>
      <c r="K1961" s="130"/>
      <c r="L1961" s="2"/>
      <c r="M1961" s="2"/>
      <c r="N1961" s="58"/>
      <c r="O1961" s="81"/>
      <c r="P1961" s="185"/>
      <c r="Q1961" s="2"/>
      <c r="R1961" s="2"/>
      <c r="S1961" s="44"/>
      <c r="T1961" s="45"/>
      <c r="U1961" s="2"/>
      <c r="V1961" s="2"/>
      <c r="W1961" s="2"/>
      <c r="X1961" s="2"/>
      <c r="Y1961" s="145"/>
      <c r="Z1961" s="71"/>
      <c r="AA1961" s="232"/>
      <c r="AB1961" s="72"/>
      <c r="AC1961" s="145"/>
      <c r="AD1961" s="71"/>
      <c r="AE1961" s="307" t="s">
        <v>12369</v>
      </c>
      <c r="AF1961" s="225" t="s">
        <v>7358</v>
      </c>
      <c r="AG1961" s="103" t="s">
        <v>7390</v>
      </c>
      <c r="AH1961" s="162">
        <v>0.7</v>
      </c>
      <c r="AI1961" s="269"/>
      <c r="AJ1961" s="136"/>
      <c r="AK1961" s="75"/>
      <c r="AL1961" s="105">
        <f>ROUND(ROUND(ROUND(P1957*Y1958,0)*$AD$1775,0)*AH1961-AJ1960,0)</f>
        <v>176</v>
      </c>
      <c r="AM1961" s="66"/>
    </row>
    <row r="1962" spans="1:39" ht="16.75" customHeight="1" x14ac:dyDescent="0.3">
      <c r="A1962" s="99">
        <v>33</v>
      </c>
      <c r="B1962" s="100" t="s">
        <v>6900</v>
      </c>
      <c r="C1962" s="192" t="s">
        <v>15747</v>
      </c>
      <c r="D1962" s="128"/>
      <c r="E1962" s="129"/>
      <c r="F1962" s="129"/>
      <c r="G1962" s="130"/>
      <c r="H1962" s="128"/>
      <c r="I1962" s="129"/>
      <c r="J1962" s="129"/>
      <c r="K1962" s="130"/>
      <c r="L1962" s="2"/>
      <c r="M1962" s="2"/>
      <c r="N1962" s="58"/>
      <c r="O1962" s="81"/>
      <c r="P1962" s="185"/>
      <c r="Q1962" s="2"/>
      <c r="R1962" s="2"/>
      <c r="S1962" s="44"/>
      <c r="T1962" s="43"/>
      <c r="U1962" s="8"/>
      <c r="V1962" s="8"/>
      <c r="W1962" s="8"/>
      <c r="X1962" s="8"/>
      <c r="Y1962" s="180"/>
      <c r="Z1962" s="73"/>
      <c r="AA1962" s="232"/>
      <c r="AB1962" s="72"/>
      <c r="AC1962" s="145"/>
      <c r="AD1962" s="71"/>
      <c r="AE1962" s="308"/>
      <c r="AF1962" s="225" t="s">
        <v>7391</v>
      </c>
      <c r="AG1962" s="103" t="s">
        <v>7390</v>
      </c>
      <c r="AH1962" s="162">
        <v>0.5</v>
      </c>
      <c r="AI1962" s="270"/>
      <c r="AJ1962" s="144"/>
      <c r="AK1962" s="150"/>
      <c r="AL1962" s="105">
        <f>ROUND(ROUND(ROUND(P1957*Y1958,0)*$AD$1775,0)*AH1962-AJ1960,0)</f>
        <v>125</v>
      </c>
      <c r="AM1962" s="66"/>
    </row>
    <row r="1963" spans="1:39" ht="16.75" customHeight="1" x14ac:dyDescent="0.3">
      <c r="A1963" s="11">
        <v>33</v>
      </c>
      <c r="B1963" s="14" t="s">
        <v>6899</v>
      </c>
      <c r="C1963" s="10" t="s">
        <v>15746</v>
      </c>
      <c r="D1963" s="45"/>
      <c r="E1963" s="2"/>
      <c r="F1963" s="2"/>
      <c r="G1963" s="44"/>
      <c r="H1963" s="45"/>
      <c r="I1963" s="2"/>
      <c r="J1963" s="2"/>
      <c r="K1963" s="44"/>
      <c r="L1963" s="2"/>
      <c r="M1963" s="2"/>
      <c r="N1963" s="58"/>
      <c r="O1963" s="81"/>
      <c r="P1963" s="185"/>
      <c r="Q1963" s="2"/>
      <c r="R1963" s="2"/>
      <c r="S1963" s="44"/>
      <c r="T1963" s="281" t="s">
        <v>13491</v>
      </c>
      <c r="U1963" s="282"/>
      <c r="V1963" s="282"/>
      <c r="W1963" s="282"/>
      <c r="X1963" s="2"/>
      <c r="Y1963" s="145"/>
      <c r="Z1963" s="71"/>
      <c r="AA1963" s="232"/>
      <c r="AB1963" s="72"/>
      <c r="AC1963" s="145"/>
      <c r="AD1963" s="71"/>
      <c r="AE1963" s="36"/>
      <c r="AF1963" s="194"/>
      <c r="AG1963" s="7"/>
      <c r="AH1963" s="7"/>
      <c r="AI1963" s="36"/>
      <c r="AJ1963" s="7"/>
      <c r="AK1963" s="37"/>
      <c r="AL1963" s="98">
        <f>ROUND(ROUND(P1957*Y1964,0)*$AD$1775,0)</f>
        <v>265</v>
      </c>
      <c r="AM1963" s="66"/>
    </row>
    <row r="1964" spans="1:39" ht="16.75" customHeight="1" x14ac:dyDescent="0.3">
      <c r="A1964" s="99">
        <v>33</v>
      </c>
      <c r="B1964" s="100" t="s">
        <v>6898</v>
      </c>
      <c r="C1964" s="192" t="s">
        <v>15745</v>
      </c>
      <c r="D1964" s="45"/>
      <c r="E1964" s="2"/>
      <c r="F1964" s="2"/>
      <c r="G1964" s="44"/>
      <c r="H1964" s="45"/>
      <c r="I1964" s="2"/>
      <c r="J1964" s="2"/>
      <c r="K1964" s="44"/>
      <c r="L1964" s="2"/>
      <c r="M1964" s="2"/>
      <c r="N1964" s="58"/>
      <c r="O1964" s="81"/>
      <c r="P1964" s="185"/>
      <c r="Q1964" s="2"/>
      <c r="R1964" s="2"/>
      <c r="S1964" s="44"/>
      <c r="T1964" s="284" t="s">
        <v>7405</v>
      </c>
      <c r="U1964" s="285"/>
      <c r="V1964" s="285"/>
      <c r="W1964" s="285"/>
      <c r="X1964" s="136" t="s">
        <v>7404</v>
      </c>
      <c r="Y1964" s="273">
        <v>0.95</v>
      </c>
      <c r="Z1964" s="274"/>
      <c r="AA1964" s="233"/>
      <c r="AB1964" s="156"/>
      <c r="AC1964" s="155"/>
      <c r="AD1964" s="157"/>
      <c r="AE1964" s="307" t="s">
        <v>12369</v>
      </c>
      <c r="AF1964" s="225" t="s">
        <v>7358</v>
      </c>
      <c r="AG1964" s="103" t="s">
        <v>7390</v>
      </c>
      <c r="AH1964" s="162">
        <v>0.7</v>
      </c>
      <c r="AI1964" s="162"/>
      <c r="AJ1964" s="162"/>
      <c r="AK1964" s="163"/>
      <c r="AL1964" s="105">
        <f>ROUND(ROUND(ROUND(P1957*Y1964,0)*$AD$1775,0)*AH1964,0)</f>
        <v>186</v>
      </c>
      <c r="AM1964" s="66"/>
    </row>
    <row r="1965" spans="1:39" ht="16.75" customHeight="1" x14ac:dyDescent="0.3">
      <c r="A1965" s="99">
        <v>33</v>
      </c>
      <c r="B1965" s="100" t="s">
        <v>6897</v>
      </c>
      <c r="C1965" s="192" t="s">
        <v>15744</v>
      </c>
      <c r="D1965" s="128"/>
      <c r="E1965" s="129"/>
      <c r="F1965" s="129"/>
      <c r="G1965" s="130"/>
      <c r="H1965" s="128"/>
      <c r="I1965" s="129"/>
      <c r="J1965" s="129"/>
      <c r="K1965" s="130"/>
      <c r="L1965" s="2"/>
      <c r="M1965" s="2"/>
      <c r="N1965" s="58"/>
      <c r="O1965" s="81"/>
      <c r="P1965" s="185"/>
      <c r="Q1965" s="2"/>
      <c r="R1965" s="2"/>
      <c r="S1965" s="44"/>
      <c r="T1965" s="284"/>
      <c r="U1965" s="285"/>
      <c r="V1965" s="285"/>
      <c r="W1965" s="285"/>
      <c r="X1965" s="2"/>
      <c r="Y1965" s="145"/>
      <c r="Z1965" s="71"/>
      <c r="AA1965" s="232"/>
      <c r="AB1965" s="72"/>
      <c r="AC1965" s="145"/>
      <c r="AD1965" s="71"/>
      <c r="AE1965" s="308"/>
      <c r="AF1965" s="225" t="s">
        <v>7391</v>
      </c>
      <c r="AG1965" s="103" t="s">
        <v>7390</v>
      </c>
      <c r="AH1965" s="162">
        <v>0.5</v>
      </c>
      <c r="AI1965" s="162"/>
      <c r="AJ1965" s="162"/>
      <c r="AK1965" s="163"/>
      <c r="AL1965" s="105">
        <f>ROUND(ROUND(ROUND(P1957*Y1964,0)*$AD$1775,0)*AH1965,0)</f>
        <v>133</v>
      </c>
      <c r="AM1965" s="66"/>
    </row>
    <row r="1966" spans="1:39" ht="16.75" customHeight="1" x14ac:dyDescent="0.3">
      <c r="A1966" s="11">
        <v>33</v>
      </c>
      <c r="B1966" s="14" t="s">
        <v>6896</v>
      </c>
      <c r="C1966" s="10" t="s">
        <v>15743</v>
      </c>
      <c r="D1966" s="128"/>
      <c r="E1966" s="129"/>
      <c r="F1966" s="129"/>
      <c r="G1966" s="130"/>
      <c r="H1966" s="128"/>
      <c r="I1966" s="129"/>
      <c r="J1966" s="129"/>
      <c r="K1966" s="130"/>
      <c r="L1966" s="2"/>
      <c r="M1966" s="2"/>
      <c r="N1966" s="58"/>
      <c r="O1966" s="81"/>
      <c r="P1966" s="185"/>
      <c r="Q1966" s="2"/>
      <c r="R1966" s="2"/>
      <c r="S1966" s="44"/>
      <c r="T1966" s="45"/>
      <c r="U1966" s="2"/>
      <c r="V1966" s="2"/>
      <c r="W1966" s="2"/>
      <c r="X1966" s="2"/>
      <c r="Y1966" s="145"/>
      <c r="Z1966" s="71"/>
      <c r="AA1966" s="232"/>
      <c r="AB1966" s="72"/>
      <c r="AC1966" s="145"/>
      <c r="AD1966" s="71"/>
      <c r="AE1966" s="36"/>
      <c r="AF1966" s="201"/>
      <c r="AG1966" s="55"/>
      <c r="AH1966" s="141"/>
      <c r="AI1966" s="268" t="s">
        <v>7356</v>
      </c>
      <c r="AJ1966" s="53">
        <v>5</v>
      </c>
      <c r="AK1966" s="181" t="s">
        <v>7357</v>
      </c>
      <c r="AL1966" s="98">
        <f>ROUND(ROUND(P1957*Y1964,0)*$AD$1775-AJ1966,0)</f>
        <v>260</v>
      </c>
      <c r="AM1966" s="66"/>
    </row>
    <row r="1967" spans="1:39" ht="16.75" customHeight="1" x14ac:dyDescent="0.3">
      <c r="A1967" s="99">
        <v>33</v>
      </c>
      <c r="B1967" s="100" t="s">
        <v>6895</v>
      </c>
      <c r="C1967" s="192" t="s">
        <v>15742</v>
      </c>
      <c r="D1967" s="128"/>
      <c r="E1967" s="129"/>
      <c r="F1967" s="129"/>
      <c r="G1967" s="130"/>
      <c r="H1967" s="128"/>
      <c r="I1967" s="129"/>
      <c r="J1967" s="129"/>
      <c r="K1967" s="130"/>
      <c r="L1967" s="2"/>
      <c r="M1967" s="2"/>
      <c r="N1967" s="58"/>
      <c r="O1967" s="81"/>
      <c r="P1967" s="185"/>
      <c r="Q1967" s="2"/>
      <c r="R1967" s="2"/>
      <c r="S1967" s="44"/>
      <c r="T1967" s="45"/>
      <c r="U1967" s="2"/>
      <c r="V1967" s="2"/>
      <c r="W1967" s="2"/>
      <c r="X1967" s="2"/>
      <c r="Y1967" s="145"/>
      <c r="Z1967" s="71"/>
      <c r="AA1967" s="232"/>
      <c r="AB1967" s="72"/>
      <c r="AC1967" s="145"/>
      <c r="AD1967" s="71"/>
      <c r="AE1967" s="307" t="s">
        <v>12369</v>
      </c>
      <c r="AF1967" s="225" t="s">
        <v>7358</v>
      </c>
      <c r="AG1967" s="103" t="s">
        <v>7390</v>
      </c>
      <c r="AH1967" s="162">
        <v>0.7</v>
      </c>
      <c r="AI1967" s="269"/>
      <c r="AJ1967" s="136"/>
      <c r="AK1967" s="75"/>
      <c r="AL1967" s="105">
        <f>ROUND(ROUND(ROUND(P1957*Y1964,0)*$AD$1775,0)*AH1967-AJ1966,0)</f>
        <v>181</v>
      </c>
      <c r="AM1967" s="66"/>
    </row>
    <row r="1968" spans="1:39" ht="16.75" customHeight="1" x14ac:dyDescent="0.3">
      <c r="A1968" s="99">
        <v>33</v>
      </c>
      <c r="B1968" s="100" t="s">
        <v>6894</v>
      </c>
      <c r="C1968" s="192" t="s">
        <v>15741</v>
      </c>
      <c r="D1968" s="128"/>
      <c r="E1968" s="129"/>
      <c r="F1968" s="129"/>
      <c r="G1968" s="130"/>
      <c r="H1968" s="128"/>
      <c r="I1968" s="129"/>
      <c r="J1968" s="129"/>
      <c r="K1968" s="130"/>
      <c r="L1968" s="2"/>
      <c r="M1968" s="2"/>
      <c r="N1968" s="58"/>
      <c r="O1968" s="81"/>
      <c r="P1968" s="185"/>
      <c r="Q1968" s="2"/>
      <c r="R1968" s="2"/>
      <c r="S1968" s="44"/>
      <c r="T1968" s="43"/>
      <c r="U1968" s="8"/>
      <c r="V1968" s="8"/>
      <c r="W1968" s="8"/>
      <c r="X1968" s="8"/>
      <c r="Y1968" s="180"/>
      <c r="Z1968" s="73"/>
      <c r="AA1968" s="232"/>
      <c r="AB1968" s="72"/>
      <c r="AC1968" s="145"/>
      <c r="AD1968" s="71"/>
      <c r="AE1968" s="308"/>
      <c r="AF1968" s="225" t="s">
        <v>7391</v>
      </c>
      <c r="AG1968" s="103" t="s">
        <v>7390</v>
      </c>
      <c r="AH1968" s="162">
        <v>0.5</v>
      </c>
      <c r="AI1968" s="270"/>
      <c r="AJ1968" s="144"/>
      <c r="AK1968" s="150"/>
      <c r="AL1968" s="105">
        <f>ROUND(ROUND(ROUND(P1957*Y1964,0)*$AD$1775,0)*AH1968-AJ1966,0)</f>
        <v>128</v>
      </c>
      <c r="AM1968" s="66"/>
    </row>
    <row r="1969" spans="1:39" ht="16.75" customHeight="1" x14ac:dyDescent="0.3">
      <c r="A1969" s="11">
        <v>33</v>
      </c>
      <c r="B1969" s="14" t="s">
        <v>6893</v>
      </c>
      <c r="C1969" s="10" t="s">
        <v>15740</v>
      </c>
      <c r="D1969" s="45"/>
      <c r="E1969" s="2"/>
      <c r="F1969" s="2"/>
      <c r="G1969" s="44"/>
      <c r="H1969" s="45"/>
      <c r="I1969" s="2"/>
      <c r="J1969" s="2"/>
      <c r="K1969" s="44"/>
      <c r="L1969" s="2"/>
      <c r="M1969" s="2"/>
      <c r="N1969" s="58"/>
      <c r="O1969" s="81"/>
      <c r="P1969" s="167" t="s">
        <v>7398</v>
      </c>
      <c r="Q1969" s="36"/>
      <c r="R1969" s="36"/>
      <c r="S1969" s="50"/>
      <c r="T1969" s="49"/>
      <c r="U1969" s="36"/>
      <c r="V1969" s="36"/>
      <c r="W1969" s="36"/>
      <c r="X1969" s="36"/>
      <c r="Y1969" s="217"/>
      <c r="Z1969" s="50"/>
      <c r="AA1969" s="12"/>
      <c r="AB1969" s="45"/>
      <c r="AC1969" s="2"/>
      <c r="AD1969" s="44"/>
      <c r="AE1969" s="36"/>
      <c r="AF1969" s="53"/>
      <c r="AG1969" s="36"/>
      <c r="AH1969" s="36"/>
      <c r="AI1969" s="36"/>
      <c r="AJ1969" s="36"/>
      <c r="AK1969" s="50"/>
      <c r="AL1969" s="98">
        <f>ROUND(P1975*$AD$1775,0)</f>
        <v>262</v>
      </c>
      <c r="AM1969" s="16"/>
    </row>
    <row r="1970" spans="1:39" ht="16.75" customHeight="1" x14ac:dyDescent="0.3">
      <c r="A1970" s="99">
        <v>33</v>
      </c>
      <c r="B1970" s="100" t="s">
        <v>6892</v>
      </c>
      <c r="C1970" s="192" t="s">
        <v>15739</v>
      </c>
      <c r="D1970" s="45"/>
      <c r="E1970" s="2"/>
      <c r="F1970" s="2"/>
      <c r="G1970" s="44"/>
      <c r="H1970" s="45"/>
      <c r="I1970" s="2"/>
      <c r="J1970" s="2"/>
      <c r="K1970" s="44"/>
      <c r="L1970" s="2"/>
      <c r="M1970" s="2"/>
      <c r="N1970" s="58"/>
      <c r="O1970" s="81"/>
      <c r="P1970" s="185"/>
      <c r="Q1970" s="2"/>
      <c r="R1970" s="2"/>
      <c r="S1970" s="44"/>
      <c r="T1970" s="45"/>
      <c r="U1970" s="2"/>
      <c r="V1970" s="2"/>
      <c r="W1970" s="2"/>
      <c r="X1970" s="2"/>
      <c r="Y1970" s="145"/>
      <c r="Z1970" s="71"/>
      <c r="AA1970" s="232"/>
      <c r="AB1970" s="72"/>
      <c r="AC1970" s="145"/>
      <c r="AD1970" s="71"/>
      <c r="AE1970" s="307" t="s">
        <v>12369</v>
      </c>
      <c r="AF1970" s="225" t="s">
        <v>7358</v>
      </c>
      <c r="AG1970" s="103" t="s">
        <v>7390</v>
      </c>
      <c r="AH1970" s="162">
        <v>0.7</v>
      </c>
      <c r="AI1970" s="162"/>
      <c r="AJ1970" s="162"/>
      <c r="AK1970" s="163"/>
      <c r="AL1970" s="105">
        <f>ROUND(ROUND(P1975*$AD$1775,0)*AH1970,0)</f>
        <v>183</v>
      </c>
      <c r="AM1970" s="16"/>
    </row>
    <row r="1971" spans="1:39" ht="16.75" customHeight="1" x14ac:dyDescent="0.3">
      <c r="A1971" s="99">
        <v>33</v>
      </c>
      <c r="B1971" s="100" t="s">
        <v>6891</v>
      </c>
      <c r="C1971" s="192" t="s">
        <v>15738</v>
      </c>
      <c r="D1971" s="128"/>
      <c r="E1971" s="129"/>
      <c r="F1971" s="129"/>
      <c r="G1971" s="130"/>
      <c r="H1971" s="128"/>
      <c r="I1971" s="129"/>
      <c r="J1971" s="129"/>
      <c r="K1971" s="130"/>
      <c r="L1971" s="2"/>
      <c r="M1971" s="2"/>
      <c r="N1971" s="58"/>
      <c r="O1971" s="81"/>
      <c r="P1971" s="185"/>
      <c r="Q1971" s="2"/>
      <c r="R1971" s="2"/>
      <c r="S1971" s="44"/>
      <c r="T1971" s="45"/>
      <c r="U1971" s="2"/>
      <c r="V1971" s="2"/>
      <c r="W1971" s="2"/>
      <c r="X1971" s="2"/>
      <c r="Y1971" s="145"/>
      <c r="Z1971" s="71"/>
      <c r="AA1971" s="232"/>
      <c r="AB1971" s="72"/>
      <c r="AC1971" s="145"/>
      <c r="AD1971" s="71"/>
      <c r="AE1971" s="308"/>
      <c r="AF1971" s="225" t="s">
        <v>7391</v>
      </c>
      <c r="AG1971" s="103" t="s">
        <v>7390</v>
      </c>
      <c r="AH1971" s="162">
        <v>0.5</v>
      </c>
      <c r="AI1971" s="162"/>
      <c r="AJ1971" s="162"/>
      <c r="AK1971" s="163"/>
      <c r="AL1971" s="105">
        <f>ROUND(ROUND(P1975*$AD$1775,0)*AH1971,0)</f>
        <v>131</v>
      </c>
      <c r="AM1971" s="66"/>
    </row>
    <row r="1972" spans="1:39" ht="16.75" customHeight="1" x14ac:dyDescent="0.3">
      <c r="A1972" s="11">
        <v>33</v>
      </c>
      <c r="B1972" s="14" t="s">
        <v>6890</v>
      </c>
      <c r="C1972" s="10" t="s">
        <v>15737</v>
      </c>
      <c r="D1972" s="128"/>
      <c r="E1972" s="129"/>
      <c r="F1972" s="129"/>
      <c r="G1972" s="130"/>
      <c r="H1972" s="128"/>
      <c r="I1972" s="129"/>
      <c r="J1972" s="129"/>
      <c r="K1972" s="130"/>
      <c r="L1972" s="2"/>
      <c r="M1972" s="2"/>
      <c r="N1972" s="58"/>
      <c r="O1972" s="81"/>
      <c r="P1972" s="185"/>
      <c r="Q1972" s="2"/>
      <c r="R1972" s="2"/>
      <c r="S1972" s="44"/>
      <c r="T1972" s="45"/>
      <c r="U1972" s="2"/>
      <c r="V1972" s="2"/>
      <c r="W1972" s="2"/>
      <c r="X1972" s="2"/>
      <c r="Y1972" s="145"/>
      <c r="Z1972" s="71"/>
      <c r="AA1972" s="232"/>
      <c r="AB1972" s="72"/>
      <c r="AC1972" s="145"/>
      <c r="AD1972" s="71"/>
      <c r="AE1972" s="36"/>
      <c r="AF1972" s="201"/>
      <c r="AG1972" s="55"/>
      <c r="AH1972" s="141"/>
      <c r="AI1972" s="268" t="s">
        <v>7356</v>
      </c>
      <c r="AJ1972" s="53">
        <v>5</v>
      </c>
      <c r="AK1972" s="181" t="s">
        <v>7357</v>
      </c>
      <c r="AL1972" s="98">
        <f>ROUND(P1975*$AD$1775-AJ1972,0)</f>
        <v>257</v>
      </c>
      <c r="AM1972" s="66"/>
    </row>
    <row r="1973" spans="1:39" ht="16.75" customHeight="1" x14ac:dyDescent="0.3">
      <c r="A1973" s="99">
        <v>33</v>
      </c>
      <c r="B1973" s="100" t="s">
        <v>6889</v>
      </c>
      <c r="C1973" s="192" t="s">
        <v>15736</v>
      </c>
      <c r="D1973" s="128"/>
      <c r="E1973" s="129"/>
      <c r="F1973" s="129"/>
      <c r="G1973" s="130"/>
      <c r="H1973" s="128"/>
      <c r="I1973" s="129"/>
      <c r="J1973" s="129"/>
      <c r="K1973" s="130"/>
      <c r="L1973" s="2"/>
      <c r="M1973" s="2"/>
      <c r="N1973" s="58"/>
      <c r="O1973" s="81"/>
      <c r="P1973" s="185"/>
      <c r="Q1973" s="2"/>
      <c r="R1973" s="2"/>
      <c r="S1973" s="44"/>
      <c r="T1973" s="45"/>
      <c r="U1973" s="2"/>
      <c r="V1973" s="2"/>
      <c r="W1973" s="2"/>
      <c r="X1973" s="2"/>
      <c r="Y1973" s="145"/>
      <c r="Z1973" s="71"/>
      <c r="AA1973" s="232"/>
      <c r="AB1973" s="72"/>
      <c r="AC1973" s="145"/>
      <c r="AD1973" s="71"/>
      <c r="AE1973" s="307" t="s">
        <v>12369</v>
      </c>
      <c r="AF1973" s="225" t="s">
        <v>7358</v>
      </c>
      <c r="AG1973" s="103" t="s">
        <v>7390</v>
      </c>
      <c r="AH1973" s="162">
        <v>0.7</v>
      </c>
      <c r="AI1973" s="269"/>
      <c r="AJ1973" s="136"/>
      <c r="AK1973" s="75"/>
      <c r="AL1973" s="105">
        <f>ROUND(ROUND(P1975*$AD$1775,0)*AH1973-AJ1972,0)</f>
        <v>178</v>
      </c>
      <c r="AM1973" s="66"/>
    </row>
    <row r="1974" spans="1:39" ht="16.75" customHeight="1" x14ac:dyDescent="0.3">
      <c r="A1974" s="99">
        <v>33</v>
      </c>
      <c r="B1974" s="100" t="s">
        <v>6888</v>
      </c>
      <c r="C1974" s="192" t="s">
        <v>15735</v>
      </c>
      <c r="D1974" s="128"/>
      <c r="E1974" s="129"/>
      <c r="F1974" s="129"/>
      <c r="G1974" s="130"/>
      <c r="H1974" s="128"/>
      <c r="I1974" s="129"/>
      <c r="J1974" s="129"/>
      <c r="K1974" s="130"/>
      <c r="L1974" s="2"/>
      <c r="M1974" s="2"/>
      <c r="N1974" s="58"/>
      <c r="O1974" s="81"/>
      <c r="P1974" s="185"/>
      <c r="Q1974" s="2"/>
      <c r="R1974" s="2"/>
      <c r="S1974" s="44"/>
      <c r="T1974" s="45"/>
      <c r="U1974" s="2"/>
      <c r="V1974" s="2"/>
      <c r="W1974" s="2"/>
      <c r="X1974" s="2"/>
      <c r="Y1974" s="145"/>
      <c r="Z1974" s="71"/>
      <c r="AA1974" s="232"/>
      <c r="AB1974" s="72"/>
      <c r="AC1974" s="145"/>
      <c r="AD1974" s="71"/>
      <c r="AE1974" s="308"/>
      <c r="AF1974" s="225" t="s">
        <v>7391</v>
      </c>
      <c r="AG1974" s="103" t="s">
        <v>7390</v>
      </c>
      <c r="AH1974" s="162">
        <v>0.5</v>
      </c>
      <c r="AI1974" s="270"/>
      <c r="AJ1974" s="144"/>
      <c r="AK1974" s="150"/>
      <c r="AL1974" s="105">
        <f>ROUND(ROUND(P1975*$AD$1775,0)*AH1974-AJ1972,0)</f>
        <v>126</v>
      </c>
      <c r="AM1974" s="66"/>
    </row>
    <row r="1975" spans="1:39" ht="16.75" customHeight="1" x14ac:dyDescent="0.3">
      <c r="A1975" s="11">
        <v>33</v>
      </c>
      <c r="B1975" s="14" t="s">
        <v>6887</v>
      </c>
      <c r="C1975" s="10" t="s">
        <v>15734</v>
      </c>
      <c r="D1975" s="45"/>
      <c r="E1975" s="2"/>
      <c r="F1975" s="2"/>
      <c r="G1975" s="44"/>
      <c r="H1975" s="45"/>
      <c r="I1975" s="2"/>
      <c r="J1975" s="2"/>
      <c r="K1975" s="44"/>
      <c r="L1975" s="2"/>
      <c r="M1975" s="2"/>
      <c r="N1975" s="58"/>
      <c r="O1975" s="81"/>
      <c r="P1975" s="271">
        <f>'21共同生活援助（日中支援型）'!P931</f>
        <v>524</v>
      </c>
      <c r="Q1975" s="272"/>
      <c r="R1975" s="2" t="s">
        <v>7388</v>
      </c>
      <c r="S1975" s="44"/>
      <c r="T1975" s="281" t="s">
        <v>7380</v>
      </c>
      <c r="U1975" s="282"/>
      <c r="V1975" s="282"/>
      <c r="W1975" s="282"/>
      <c r="X1975" s="36"/>
      <c r="Y1975" s="217"/>
      <c r="Z1975" s="74"/>
      <c r="AA1975" s="232"/>
      <c r="AB1975" s="72"/>
      <c r="AC1975" s="145"/>
      <c r="AD1975" s="71"/>
      <c r="AE1975" s="36"/>
      <c r="AF1975" s="194"/>
      <c r="AG1975" s="7"/>
      <c r="AH1975" s="7"/>
      <c r="AI1975" s="36"/>
      <c r="AJ1975" s="7"/>
      <c r="AK1975" s="37"/>
      <c r="AL1975" s="98">
        <f>ROUND(ROUND(P1975*Y1976,0)*$AD$1775,0)</f>
        <v>244</v>
      </c>
      <c r="AM1975" s="66"/>
    </row>
    <row r="1976" spans="1:39" ht="16.75" customHeight="1" x14ac:dyDescent="0.3">
      <c r="A1976" s="99">
        <v>33</v>
      </c>
      <c r="B1976" s="100" t="s">
        <v>6886</v>
      </c>
      <c r="C1976" s="192" t="s">
        <v>15733</v>
      </c>
      <c r="D1976" s="45"/>
      <c r="E1976" s="2"/>
      <c r="F1976" s="2"/>
      <c r="G1976" s="44"/>
      <c r="H1976" s="45"/>
      <c r="I1976" s="2"/>
      <c r="J1976" s="2"/>
      <c r="K1976" s="44"/>
      <c r="L1976" s="2"/>
      <c r="M1976" s="2"/>
      <c r="N1976" s="58"/>
      <c r="O1976" s="81"/>
      <c r="P1976" s="72"/>
      <c r="Q1976" s="145"/>
      <c r="R1976" s="2"/>
      <c r="S1976" s="44"/>
      <c r="T1976" s="284"/>
      <c r="U1976" s="285"/>
      <c r="V1976" s="285"/>
      <c r="W1976" s="285"/>
      <c r="X1976" s="136" t="s">
        <v>7870</v>
      </c>
      <c r="Y1976" s="273">
        <v>0.93</v>
      </c>
      <c r="Z1976" s="274"/>
      <c r="AA1976" s="233"/>
      <c r="AB1976" s="156"/>
      <c r="AC1976" s="155"/>
      <c r="AD1976" s="157"/>
      <c r="AE1976" s="307" t="s">
        <v>15732</v>
      </c>
      <c r="AF1976" s="225" t="s">
        <v>7868</v>
      </c>
      <c r="AG1976" s="103" t="s">
        <v>7865</v>
      </c>
      <c r="AH1976" s="162">
        <v>0.7</v>
      </c>
      <c r="AI1976" s="162"/>
      <c r="AJ1976" s="162"/>
      <c r="AK1976" s="163"/>
      <c r="AL1976" s="105">
        <f>ROUND(ROUND(ROUND(P1975*Y1976,0)*$AD$1775,0)*AH1976,0)</f>
        <v>171</v>
      </c>
      <c r="AM1976" s="66"/>
    </row>
    <row r="1977" spans="1:39" ht="16.75" customHeight="1" x14ac:dyDescent="0.3">
      <c r="A1977" s="99">
        <v>33</v>
      </c>
      <c r="B1977" s="100" t="s">
        <v>6885</v>
      </c>
      <c r="C1977" s="192" t="s">
        <v>15731</v>
      </c>
      <c r="D1977" s="128"/>
      <c r="E1977" s="129"/>
      <c r="F1977" s="129"/>
      <c r="G1977" s="130"/>
      <c r="H1977" s="128"/>
      <c r="I1977" s="129"/>
      <c r="J1977" s="129"/>
      <c r="K1977" s="130"/>
      <c r="L1977" s="2"/>
      <c r="M1977" s="2"/>
      <c r="N1977" s="58"/>
      <c r="O1977" s="81"/>
      <c r="P1977" s="185"/>
      <c r="Q1977" s="2"/>
      <c r="R1977" s="2"/>
      <c r="S1977" s="44"/>
      <c r="T1977" s="284"/>
      <c r="U1977" s="285"/>
      <c r="V1977" s="285"/>
      <c r="W1977" s="285"/>
      <c r="X1977" s="2"/>
      <c r="Y1977" s="145"/>
      <c r="Z1977" s="71"/>
      <c r="AA1977" s="232"/>
      <c r="AB1977" s="72"/>
      <c r="AC1977" s="145"/>
      <c r="AD1977" s="71"/>
      <c r="AE1977" s="308"/>
      <c r="AF1977" s="225" t="s">
        <v>7391</v>
      </c>
      <c r="AG1977" s="103" t="s">
        <v>7390</v>
      </c>
      <c r="AH1977" s="162">
        <v>0.5</v>
      </c>
      <c r="AI1977" s="162"/>
      <c r="AJ1977" s="162"/>
      <c r="AK1977" s="163"/>
      <c r="AL1977" s="105">
        <f>ROUND(ROUND(ROUND(P1975*Y1976,0)*$AD$1775,0)*AH1977,0)</f>
        <v>122</v>
      </c>
      <c r="AM1977" s="66"/>
    </row>
    <row r="1978" spans="1:39" ht="16.75" customHeight="1" x14ac:dyDescent="0.3">
      <c r="A1978" s="11">
        <v>33</v>
      </c>
      <c r="B1978" s="14" t="s">
        <v>6884</v>
      </c>
      <c r="C1978" s="10" t="s">
        <v>15730</v>
      </c>
      <c r="D1978" s="128"/>
      <c r="E1978" s="129"/>
      <c r="F1978" s="129"/>
      <c r="G1978" s="130"/>
      <c r="H1978" s="128"/>
      <c r="I1978" s="129"/>
      <c r="J1978" s="129"/>
      <c r="K1978" s="130"/>
      <c r="L1978" s="2"/>
      <c r="M1978" s="2"/>
      <c r="N1978" s="58"/>
      <c r="O1978" s="81"/>
      <c r="P1978" s="185"/>
      <c r="Q1978" s="2"/>
      <c r="R1978" s="2"/>
      <c r="S1978" s="44"/>
      <c r="T1978" s="45"/>
      <c r="U1978" s="2"/>
      <c r="V1978" s="2"/>
      <c r="W1978" s="2"/>
      <c r="X1978" s="2"/>
      <c r="Y1978" s="145"/>
      <c r="Z1978" s="71"/>
      <c r="AA1978" s="232"/>
      <c r="AB1978" s="72"/>
      <c r="AC1978" s="145"/>
      <c r="AD1978" s="71"/>
      <c r="AE1978" s="36"/>
      <c r="AF1978" s="201"/>
      <c r="AG1978" s="55"/>
      <c r="AH1978" s="141"/>
      <c r="AI1978" s="268" t="s">
        <v>7356</v>
      </c>
      <c r="AJ1978" s="53">
        <v>5</v>
      </c>
      <c r="AK1978" s="181" t="s">
        <v>7357</v>
      </c>
      <c r="AL1978" s="98">
        <f>ROUND(ROUND(P1975*Y1976,0)*$AD$1775-AJ1978,0)</f>
        <v>239</v>
      </c>
      <c r="AM1978" s="66"/>
    </row>
    <row r="1979" spans="1:39" ht="16.75" customHeight="1" x14ac:dyDescent="0.3">
      <c r="A1979" s="99">
        <v>33</v>
      </c>
      <c r="B1979" s="100" t="s">
        <v>6883</v>
      </c>
      <c r="C1979" s="192" t="s">
        <v>15729</v>
      </c>
      <c r="D1979" s="128"/>
      <c r="E1979" s="129"/>
      <c r="F1979" s="129"/>
      <c r="G1979" s="130"/>
      <c r="H1979" s="128"/>
      <c r="I1979" s="129"/>
      <c r="J1979" s="129"/>
      <c r="K1979" s="130"/>
      <c r="L1979" s="2"/>
      <c r="M1979" s="2"/>
      <c r="N1979" s="58"/>
      <c r="O1979" s="81"/>
      <c r="P1979" s="185"/>
      <c r="Q1979" s="2"/>
      <c r="R1979" s="2"/>
      <c r="S1979" s="44"/>
      <c r="T1979" s="45"/>
      <c r="U1979" s="2"/>
      <c r="V1979" s="2"/>
      <c r="W1979" s="2"/>
      <c r="X1979" s="2"/>
      <c r="Y1979" s="145"/>
      <c r="Z1979" s="71"/>
      <c r="AA1979" s="232"/>
      <c r="AB1979" s="72"/>
      <c r="AC1979" s="145"/>
      <c r="AD1979" s="71"/>
      <c r="AE1979" s="307" t="s">
        <v>12369</v>
      </c>
      <c r="AF1979" s="225" t="s">
        <v>7358</v>
      </c>
      <c r="AG1979" s="103" t="s">
        <v>7390</v>
      </c>
      <c r="AH1979" s="162">
        <v>0.7</v>
      </c>
      <c r="AI1979" s="269"/>
      <c r="AJ1979" s="136"/>
      <c r="AK1979" s="75"/>
      <c r="AL1979" s="105">
        <f>ROUND(ROUND(ROUND(P1975*Y1976,0)*$AD$1775,0)*AH1979-AJ1978,0)</f>
        <v>166</v>
      </c>
      <c r="AM1979" s="66"/>
    </row>
    <row r="1980" spans="1:39" ht="16.75" customHeight="1" x14ac:dyDescent="0.3">
      <c r="A1980" s="99">
        <v>33</v>
      </c>
      <c r="B1980" s="100" t="s">
        <v>6882</v>
      </c>
      <c r="C1980" s="192" t="s">
        <v>15728</v>
      </c>
      <c r="D1980" s="128"/>
      <c r="E1980" s="129"/>
      <c r="F1980" s="129"/>
      <c r="G1980" s="130"/>
      <c r="H1980" s="128"/>
      <c r="I1980" s="129"/>
      <c r="J1980" s="129"/>
      <c r="K1980" s="130"/>
      <c r="L1980" s="2"/>
      <c r="M1980" s="2"/>
      <c r="N1980" s="58"/>
      <c r="O1980" s="81"/>
      <c r="P1980" s="185"/>
      <c r="Q1980" s="2"/>
      <c r="R1980" s="2"/>
      <c r="S1980" s="44"/>
      <c r="T1980" s="43"/>
      <c r="U1980" s="8"/>
      <c r="V1980" s="8"/>
      <c r="W1980" s="8"/>
      <c r="X1980" s="8"/>
      <c r="Y1980" s="180"/>
      <c r="Z1980" s="73"/>
      <c r="AA1980" s="232"/>
      <c r="AB1980" s="72"/>
      <c r="AC1980" s="145"/>
      <c r="AD1980" s="71"/>
      <c r="AE1980" s="308"/>
      <c r="AF1980" s="225" t="s">
        <v>7391</v>
      </c>
      <c r="AG1980" s="103" t="s">
        <v>7390</v>
      </c>
      <c r="AH1980" s="162">
        <v>0.5</v>
      </c>
      <c r="AI1980" s="270"/>
      <c r="AJ1980" s="144"/>
      <c r="AK1980" s="150"/>
      <c r="AL1980" s="105">
        <f>ROUND(ROUND(ROUND(P1975*Y1976,0)*$AD$1775,0)*AH1980-AJ1978,0)</f>
        <v>117</v>
      </c>
      <c r="AM1980" s="66"/>
    </row>
    <row r="1981" spans="1:39" ht="16.75" customHeight="1" x14ac:dyDescent="0.3">
      <c r="A1981" s="11">
        <v>33</v>
      </c>
      <c r="B1981" s="14" t="s">
        <v>6881</v>
      </c>
      <c r="C1981" s="10" t="s">
        <v>15727</v>
      </c>
      <c r="D1981" s="45"/>
      <c r="E1981" s="2"/>
      <c r="F1981" s="2"/>
      <c r="G1981" s="44"/>
      <c r="H1981" s="45"/>
      <c r="I1981" s="2"/>
      <c r="J1981" s="2"/>
      <c r="K1981" s="44"/>
      <c r="L1981" s="2"/>
      <c r="M1981" s="2"/>
      <c r="N1981" s="58"/>
      <c r="O1981" s="81"/>
      <c r="P1981" s="185"/>
      <c r="Q1981" s="2"/>
      <c r="R1981" s="2"/>
      <c r="S1981" s="44"/>
      <c r="T1981" s="281" t="s">
        <v>13491</v>
      </c>
      <c r="U1981" s="282"/>
      <c r="V1981" s="282"/>
      <c r="W1981" s="282"/>
      <c r="X1981" s="2"/>
      <c r="Y1981" s="145"/>
      <c r="Z1981" s="71"/>
      <c r="AA1981" s="232"/>
      <c r="AB1981" s="72"/>
      <c r="AC1981" s="145"/>
      <c r="AD1981" s="71"/>
      <c r="AE1981" s="36"/>
      <c r="AF1981" s="194"/>
      <c r="AG1981" s="7"/>
      <c r="AH1981" s="7"/>
      <c r="AI1981" s="36"/>
      <c r="AJ1981" s="7"/>
      <c r="AK1981" s="37"/>
      <c r="AL1981" s="98">
        <f>ROUND(ROUND(P1975*Y1982,0)*$AD$1775,0)</f>
        <v>249</v>
      </c>
      <c r="AM1981" s="66"/>
    </row>
    <row r="1982" spans="1:39" ht="16.75" customHeight="1" x14ac:dyDescent="0.3">
      <c r="A1982" s="99">
        <v>33</v>
      </c>
      <c r="B1982" s="100" t="s">
        <v>6880</v>
      </c>
      <c r="C1982" s="192" t="s">
        <v>15726</v>
      </c>
      <c r="D1982" s="45"/>
      <c r="E1982" s="2"/>
      <c r="F1982" s="2"/>
      <c r="G1982" s="44"/>
      <c r="H1982" s="45"/>
      <c r="I1982" s="2"/>
      <c r="J1982" s="2"/>
      <c r="K1982" s="44"/>
      <c r="L1982" s="2"/>
      <c r="M1982" s="2"/>
      <c r="N1982" s="58"/>
      <c r="O1982" s="81"/>
      <c r="P1982" s="185"/>
      <c r="Q1982" s="2"/>
      <c r="R1982" s="2"/>
      <c r="S1982" s="44"/>
      <c r="T1982" s="284" t="s">
        <v>7405</v>
      </c>
      <c r="U1982" s="285"/>
      <c r="V1982" s="285"/>
      <c r="W1982" s="285"/>
      <c r="X1982" s="136" t="s">
        <v>7404</v>
      </c>
      <c r="Y1982" s="273">
        <v>0.95</v>
      </c>
      <c r="Z1982" s="274"/>
      <c r="AA1982" s="233"/>
      <c r="AB1982" s="156"/>
      <c r="AC1982" s="155"/>
      <c r="AD1982" s="157"/>
      <c r="AE1982" s="307" t="s">
        <v>12369</v>
      </c>
      <c r="AF1982" s="225" t="s">
        <v>7358</v>
      </c>
      <c r="AG1982" s="103" t="s">
        <v>7390</v>
      </c>
      <c r="AH1982" s="162">
        <v>0.7</v>
      </c>
      <c r="AI1982" s="162"/>
      <c r="AJ1982" s="162"/>
      <c r="AK1982" s="163"/>
      <c r="AL1982" s="105">
        <f>ROUND(ROUND(ROUND(P1975*Y1982,0)*$AD$1775,0)*AH1982,0)</f>
        <v>174</v>
      </c>
      <c r="AM1982" s="66"/>
    </row>
    <row r="1983" spans="1:39" ht="16.75" customHeight="1" x14ac:dyDescent="0.3">
      <c r="A1983" s="99">
        <v>33</v>
      </c>
      <c r="B1983" s="100" t="s">
        <v>6879</v>
      </c>
      <c r="C1983" s="192" t="s">
        <v>15725</v>
      </c>
      <c r="D1983" s="128"/>
      <c r="E1983" s="129"/>
      <c r="F1983" s="129"/>
      <c r="G1983" s="130"/>
      <c r="H1983" s="128"/>
      <c r="I1983" s="129"/>
      <c r="J1983" s="129"/>
      <c r="K1983" s="130"/>
      <c r="L1983" s="2"/>
      <c r="M1983" s="2"/>
      <c r="N1983" s="58"/>
      <c r="O1983" s="81"/>
      <c r="P1983" s="185"/>
      <c r="Q1983" s="2"/>
      <c r="R1983" s="2"/>
      <c r="S1983" s="44"/>
      <c r="T1983" s="284"/>
      <c r="U1983" s="285"/>
      <c r="V1983" s="285"/>
      <c r="W1983" s="285"/>
      <c r="X1983" s="2"/>
      <c r="Y1983" s="145"/>
      <c r="Z1983" s="71"/>
      <c r="AA1983" s="232"/>
      <c r="AB1983" s="72"/>
      <c r="AC1983" s="145"/>
      <c r="AD1983" s="71"/>
      <c r="AE1983" s="308"/>
      <c r="AF1983" s="225" t="s">
        <v>7391</v>
      </c>
      <c r="AG1983" s="103" t="s">
        <v>7390</v>
      </c>
      <c r="AH1983" s="162">
        <v>0.5</v>
      </c>
      <c r="AI1983" s="162"/>
      <c r="AJ1983" s="162"/>
      <c r="AK1983" s="163"/>
      <c r="AL1983" s="105">
        <f>ROUND(ROUND(ROUND(P1975*Y1982,0)*$AD$1775,0)*AH1983,0)</f>
        <v>125</v>
      </c>
      <c r="AM1983" s="66"/>
    </row>
    <row r="1984" spans="1:39" ht="16.75" customHeight="1" x14ac:dyDescent="0.3">
      <c r="A1984" s="11">
        <v>33</v>
      </c>
      <c r="B1984" s="14" t="s">
        <v>6878</v>
      </c>
      <c r="C1984" s="10" t="s">
        <v>15724</v>
      </c>
      <c r="D1984" s="128"/>
      <c r="E1984" s="129"/>
      <c r="F1984" s="129"/>
      <c r="G1984" s="130"/>
      <c r="H1984" s="128"/>
      <c r="I1984" s="129"/>
      <c r="J1984" s="129"/>
      <c r="K1984" s="130"/>
      <c r="L1984" s="2"/>
      <c r="M1984" s="2"/>
      <c r="N1984" s="58"/>
      <c r="O1984" s="81"/>
      <c r="P1984" s="185"/>
      <c r="Q1984" s="2"/>
      <c r="R1984" s="2"/>
      <c r="S1984" s="44"/>
      <c r="T1984" s="45"/>
      <c r="U1984" s="2"/>
      <c r="V1984" s="2"/>
      <c r="W1984" s="2"/>
      <c r="X1984" s="2"/>
      <c r="Y1984" s="145"/>
      <c r="Z1984" s="71"/>
      <c r="AA1984" s="232"/>
      <c r="AB1984" s="72"/>
      <c r="AC1984" s="145"/>
      <c r="AD1984" s="71"/>
      <c r="AE1984" s="36"/>
      <c r="AF1984" s="201"/>
      <c r="AG1984" s="55"/>
      <c r="AH1984" s="141"/>
      <c r="AI1984" s="268" t="s">
        <v>7356</v>
      </c>
      <c r="AJ1984" s="53">
        <v>5</v>
      </c>
      <c r="AK1984" s="181" t="s">
        <v>7357</v>
      </c>
      <c r="AL1984" s="98">
        <f>ROUND(ROUND(P1975*Y1982,0)*$AD$1775-AJ1984,0)</f>
        <v>244</v>
      </c>
      <c r="AM1984" s="66"/>
    </row>
    <row r="1985" spans="1:39" ht="16.75" customHeight="1" x14ac:dyDescent="0.3">
      <c r="A1985" s="99">
        <v>33</v>
      </c>
      <c r="B1985" s="100" t="s">
        <v>6877</v>
      </c>
      <c r="C1985" s="192" t="s">
        <v>15723</v>
      </c>
      <c r="D1985" s="128"/>
      <c r="E1985" s="129"/>
      <c r="F1985" s="129"/>
      <c r="G1985" s="130"/>
      <c r="H1985" s="128"/>
      <c r="I1985" s="129"/>
      <c r="J1985" s="129"/>
      <c r="K1985" s="130"/>
      <c r="L1985" s="2"/>
      <c r="M1985" s="2"/>
      <c r="N1985" s="58"/>
      <c r="O1985" s="81"/>
      <c r="P1985" s="185"/>
      <c r="Q1985" s="2"/>
      <c r="R1985" s="2"/>
      <c r="S1985" s="44"/>
      <c r="T1985" s="45"/>
      <c r="U1985" s="2"/>
      <c r="V1985" s="2"/>
      <c r="W1985" s="2"/>
      <c r="X1985" s="2"/>
      <c r="Y1985" s="145"/>
      <c r="Z1985" s="71"/>
      <c r="AA1985" s="232"/>
      <c r="AB1985" s="72"/>
      <c r="AC1985" s="145"/>
      <c r="AD1985" s="71"/>
      <c r="AE1985" s="307" t="s">
        <v>12369</v>
      </c>
      <c r="AF1985" s="225" t="s">
        <v>7358</v>
      </c>
      <c r="AG1985" s="103" t="s">
        <v>7390</v>
      </c>
      <c r="AH1985" s="162">
        <v>0.7</v>
      </c>
      <c r="AI1985" s="269"/>
      <c r="AJ1985" s="136"/>
      <c r="AK1985" s="75"/>
      <c r="AL1985" s="105">
        <f>ROUND(ROUND(ROUND(P1975*Y1982,0)*$AD$1775,0)*AH1985-AJ1984,0)</f>
        <v>169</v>
      </c>
      <c r="AM1985" s="66"/>
    </row>
    <row r="1986" spans="1:39" ht="16.75" customHeight="1" x14ac:dyDescent="0.3">
      <c r="A1986" s="99">
        <v>33</v>
      </c>
      <c r="B1986" s="100" t="s">
        <v>6876</v>
      </c>
      <c r="C1986" s="192" t="s">
        <v>15722</v>
      </c>
      <c r="D1986" s="128"/>
      <c r="E1986" s="129"/>
      <c r="F1986" s="129"/>
      <c r="G1986" s="130"/>
      <c r="H1986" s="128"/>
      <c r="I1986" s="129"/>
      <c r="J1986" s="129"/>
      <c r="K1986" s="130"/>
      <c r="L1986" s="2"/>
      <c r="M1986" s="2"/>
      <c r="N1986" s="58"/>
      <c r="O1986" s="81"/>
      <c r="P1986" s="185"/>
      <c r="Q1986" s="2"/>
      <c r="R1986" s="2"/>
      <c r="S1986" s="44"/>
      <c r="T1986" s="43"/>
      <c r="U1986" s="8"/>
      <c r="V1986" s="8"/>
      <c r="W1986" s="8"/>
      <c r="X1986" s="8"/>
      <c r="Y1986" s="180"/>
      <c r="Z1986" s="73"/>
      <c r="AA1986" s="232"/>
      <c r="AB1986" s="72"/>
      <c r="AC1986" s="145"/>
      <c r="AD1986" s="71"/>
      <c r="AE1986" s="308"/>
      <c r="AF1986" s="225" t="s">
        <v>7391</v>
      </c>
      <c r="AG1986" s="103" t="s">
        <v>7390</v>
      </c>
      <c r="AH1986" s="162">
        <v>0.5</v>
      </c>
      <c r="AI1986" s="270"/>
      <c r="AJ1986" s="144"/>
      <c r="AK1986" s="150"/>
      <c r="AL1986" s="105">
        <f>ROUND(ROUND(ROUND(P1975*Y1982,0)*$AD$1775,0)*AH1986-AJ1984,0)</f>
        <v>120</v>
      </c>
      <c r="AM1986" s="66"/>
    </row>
    <row r="1987" spans="1:39" ht="16.75" customHeight="1" x14ac:dyDescent="0.3">
      <c r="A1987" s="11">
        <v>33</v>
      </c>
      <c r="B1987" s="14" t="s">
        <v>6875</v>
      </c>
      <c r="C1987" s="10" t="s">
        <v>15721</v>
      </c>
      <c r="D1987" s="45"/>
      <c r="E1987" s="2"/>
      <c r="F1987" s="2"/>
      <c r="G1987" s="44"/>
      <c r="H1987" s="45"/>
      <c r="I1987" s="2"/>
      <c r="J1987" s="2"/>
      <c r="K1987" s="44"/>
      <c r="L1987" s="36"/>
      <c r="M1987" s="36"/>
      <c r="N1987" s="62"/>
      <c r="O1987" s="168"/>
      <c r="P1987" s="167" t="s">
        <v>7461</v>
      </c>
      <c r="Q1987" s="36"/>
      <c r="R1987" s="36"/>
      <c r="S1987" s="50"/>
      <c r="T1987" s="49"/>
      <c r="U1987" s="36"/>
      <c r="V1987" s="36"/>
      <c r="W1987" s="36"/>
      <c r="X1987" s="36"/>
      <c r="Y1987" s="217"/>
      <c r="Z1987" s="50"/>
      <c r="AA1987" s="12"/>
      <c r="AB1987" s="45"/>
      <c r="AC1987" s="2"/>
      <c r="AD1987" s="44"/>
      <c r="AE1987" s="36"/>
      <c r="AF1987" s="53"/>
      <c r="AG1987" s="36"/>
      <c r="AH1987" s="36"/>
      <c r="AI1987" s="36"/>
      <c r="AJ1987" s="36"/>
      <c r="AK1987" s="50"/>
      <c r="AL1987" s="98">
        <f>ROUND(P1993*$AD$1775,0)</f>
        <v>260</v>
      </c>
      <c r="AM1987" s="22" t="s">
        <v>7631</v>
      </c>
    </row>
    <row r="1988" spans="1:39" ht="16.75" customHeight="1" x14ac:dyDescent="0.3">
      <c r="A1988" s="99">
        <v>33</v>
      </c>
      <c r="B1988" s="100" t="s">
        <v>6874</v>
      </c>
      <c r="C1988" s="192" t="s">
        <v>15720</v>
      </c>
      <c r="D1988" s="284"/>
      <c r="E1988" s="285"/>
      <c r="F1988" s="285"/>
      <c r="G1988" s="286"/>
      <c r="H1988" s="284"/>
      <c r="I1988" s="306"/>
      <c r="J1988" s="306"/>
      <c r="K1988" s="289"/>
      <c r="L1988" s="285" t="s">
        <v>12482</v>
      </c>
      <c r="M1988" s="288"/>
      <c r="N1988" s="288"/>
      <c r="O1988" s="289"/>
      <c r="P1988" s="185"/>
      <c r="Q1988" s="2"/>
      <c r="R1988" s="2"/>
      <c r="S1988" s="44"/>
      <c r="T1988" s="45"/>
      <c r="U1988" s="2"/>
      <c r="V1988" s="2"/>
      <c r="W1988" s="2"/>
      <c r="X1988" s="2"/>
      <c r="Y1988" s="145"/>
      <c r="Z1988" s="71"/>
      <c r="AA1988" s="232"/>
      <c r="AB1988" s="72"/>
      <c r="AC1988" s="145"/>
      <c r="AD1988" s="71"/>
      <c r="AE1988" s="307" t="s">
        <v>12369</v>
      </c>
      <c r="AF1988" s="225" t="s">
        <v>7358</v>
      </c>
      <c r="AG1988" s="103" t="s">
        <v>7390</v>
      </c>
      <c r="AH1988" s="162">
        <v>0.7</v>
      </c>
      <c r="AI1988" s="162"/>
      <c r="AJ1988" s="162"/>
      <c r="AK1988" s="163"/>
      <c r="AL1988" s="105">
        <f>ROUND(ROUND(P1993*$AD$1775,0)*AH1988,0)</f>
        <v>182</v>
      </c>
      <c r="AM1988" s="66"/>
    </row>
    <row r="1989" spans="1:39" ht="16.75" customHeight="1" x14ac:dyDescent="0.3">
      <c r="A1989" s="99">
        <v>33</v>
      </c>
      <c r="B1989" s="100" t="s">
        <v>6873</v>
      </c>
      <c r="C1989" s="192" t="s">
        <v>15719</v>
      </c>
      <c r="D1989" s="284"/>
      <c r="E1989" s="285"/>
      <c r="F1989" s="285"/>
      <c r="G1989" s="286"/>
      <c r="H1989" s="290"/>
      <c r="I1989" s="306"/>
      <c r="J1989" s="306"/>
      <c r="K1989" s="289"/>
      <c r="L1989" s="285"/>
      <c r="M1989" s="288"/>
      <c r="N1989" s="288"/>
      <c r="O1989" s="289"/>
      <c r="P1989" s="185"/>
      <c r="Q1989" s="2"/>
      <c r="R1989" s="2"/>
      <c r="S1989" s="44"/>
      <c r="T1989" s="45"/>
      <c r="U1989" s="2"/>
      <c r="V1989" s="2"/>
      <c r="W1989" s="2"/>
      <c r="X1989" s="2"/>
      <c r="Y1989" s="145"/>
      <c r="Z1989" s="71"/>
      <c r="AA1989" s="232"/>
      <c r="AB1989" s="72"/>
      <c r="AC1989" s="145"/>
      <c r="AD1989" s="71"/>
      <c r="AE1989" s="308"/>
      <c r="AF1989" s="225" t="s">
        <v>7391</v>
      </c>
      <c r="AG1989" s="103" t="s">
        <v>7390</v>
      </c>
      <c r="AH1989" s="162">
        <v>0.5</v>
      </c>
      <c r="AI1989" s="162"/>
      <c r="AJ1989" s="162"/>
      <c r="AK1989" s="163"/>
      <c r="AL1989" s="105">
        <f>ROUND(ROUND(P1993*$AD$1775,0)*AH1989,0)</f>
        <v>130</v>
      </c>
      <c r="AM1989" s="66"/>
    </row>
    <row r="1990" spans="1:39" ht="16.75" customHeight="1" x14ac:dyDescent="0.3">
      <c r="A1990" s="11">
        <v>33</v>
      </c>
      <c r="B1990" s="14" t="s">
        <v>6872</v>
      </c>
      <c r="C1990" s="10" t="s">
        <v>15718</v>
      </c>
      <c r="D1990" s="284"/>
      <c r="E1990" s="285"/>
      <c r="F1990" s="285"/>
      <c r="G1990" s="286"/>
      <c r="H1990" s="290"/>
      <c r="I1990" s="306"/>
      <c r="J1990" s="306"/>
      <c r="K1990" s="289"/>
      <c r="L1990" s="285"/>
      <c r="M1990" s="288"/>
      <c r="N1990" s="288"/>
      <c r="O1990" s="289"/>
      <c r="P1990" s="185"/>
      <c r="Q1990" s="2"/>
      <c r="R1990" s="2"/>
      <c r="S1990" s="44"/>
      <c r="T1990" s="45"/>
      <c r="U1990" s="2"/>
      <c r="V1990" s="2"/>
      <c r="W1990" s="2"/>
      <c r="X1990" s="2"/>
      <c r="Y1990" s="145"/>
      <c r="Z1990" s="71"/>
      <c r="AA1990" s="232"/>
      <c r="AB1990" s="72"/>
      <c r="AC1990" s="145"/>
      <c r="AD1990" s="71"/>
      <c r="AE1990" s="36"/>
      <c r="AF1990" s="201"/>
      <c r="AG1990" s="55"/>
      <c r="AH1990" s="141"/>
      <c r="AI1990" s="268" t="s">
        <v>7356</v>
      </c>
      <c r="AJ1990" s="53">
        <v>5</v>
      </c>
      <c r="AK1990" s="181" t="s">
        <v>7357</v>
      </c>
      <c r="AL1990" s="98">
        <f>ROUND(P1993*$AD$1775-AJ1990,0)</f>
        <v>255</v>
      </c>
      <c r="AM1990" s="66"/>
    </row>
    <row r="1991" spans="1:39" ht="16.75" customHeight="1" x14ac:dyDescent="0.3">
      <c r="A1991" s="99">
        <v>33</v>
      </c>
      <c r="B1991" s="100" t="s">
        <v>6871</v>
      </c>
      <c r="C1991" s="192" t="s">
        <v>15717</v>
      </c>
      <c r="D1991" s="284"/>
      <c r="E1991" s="285"/>
      <c r="F1991" s="285"/>
      <c r="G1991" s="286"/>
      <c r="H1991" s="128"/>
      <c r="I1991" s="129"/>
      <c r="J1991" s="129"/>
      <c r="K1991" s="130"/>
      <c r="L1991" s="285"/>
      <c r="M1991" s="288"/>
      <c r="N1991" s="288"/>
      <c r="O1991" s="289"/>
      <c r="P1991" s="185"/>
      <c r="Q1991" s="2"/>
      <c r="R1991" s="2"/>
      <c r="S1991" s="44"/>
      <c r="T1991" s="45"/>
      <c r="U1991" s="2"/>
      <c r="V1991" s="2"/>
      <c r="W1991" s="2"/>
      <c r="X1991" s="2"/>
      <c r="Y1991" s="145"/>
      <c r="Z1991" s="71"/>
      <c r="AA1991" s="232"/>
      <c r="AB1991" s="72"/>
      <c r="AC1991" s="145"/>
      <c r="AD1991" s="71"/>
      <c r="AE1991" s="307" t="s">
        <v>12369</v>
      </c>
      <c r="AF1991" s="225" t="s">
        <v>7358</v>
      </c>
      <c r="AG1991" s="103" t="s">
        <v>7390</v>
      </c>
      <c r="AH1991" s="162">
        <v>0.7</v>
      </c>
      <c r="AI1991" s="269"/>
      <c r="AJ1991" s="136"/>
      <c r="AK1991" s="75"/>
      <c r="AL1991" s="105">
        <f>ROUND(ROUND(P1993*$AD$1775,0)*AH1991-AJ1990,0)</f>
        <v>177</v>
      </c>
      <c r="AM1991" s="66"/>
    </row>
    <row r="1992" spans="1:39" ht="16.75" customHeight="1" x14ac:dyDescent="0.3">
      <c r="A1992" s="99">
        <v>33</v>
      </c>
      <c r="B1992" s="100" t="s">
        <v>6870</v>
      </c>
      <c r="C1992" s="192" t="s">
        <v>15716</v>
      </c>
      <c r="D1992" s="284"/>
      <c r="E1992" s="285"/>
      <c r="F1992" s="285"/>
      <c r="G1992" s="286"/>
      <c r="H1992" s="128"/>
      <c r="I1992" s="129"/>
      <c r="J1992" s="129"/>
      <c r="K1992" s="130"/>
      <c r="L1992" s="285"/>
      <c r="M1992" s="288"/>
      <c r="N1992" s="288"/>
      <c r="O1992" s="289"/>
      <c r="P1992" s="185"/>
      <c r="Q1992" s="2"/>
      <c r="R1992" s="2"/>
      <c r="S1992" s="44"/>
      <c r="T1992" s="45"/>
      <c r="U1992" s="2"/>
      <c r="V1992" s="2"/>
      <c r="W1992" s="2"/>
      <c r="X1992" s="2"/>
      <c r="Y1992" s="145"/>
      <c r="Z1992" s="71"/>
      <c r="AA1992" s="232"/>
      <c r="AB1992" s="72"/>
      <c r="AC1992" s="145"/>
      <c r="AD1992" s="71"/>
      <c r="AE1992" s="308"/>
      <c r="AF1992" s="225" t="s">
        <v>7391</v>
      </c>
      <c r="AG1992" s="103" t="s">
        <v>7390</v>
      </c>
      <c r="AH1992" s="162">
        <v>0.5</v>
      </c>
      <c r="AI1992" s="270"/>
      <c r="AJ1992" s="144"/>
      <c r="AK1992" s="150"/>
      <c r="AL1992" s="105">
        <f>ROUND(ROUND(P1993*$AD$1775,0)*AH1992-AJ1990,0)</f>
        <v>125</v>
      </c>
      <c r="AM1992" s="66"/>
    </row>
    <row r="1993" spans="1:39" ht="16.75" customHeight="1" x14ac:dyDescent="0.3">
      <c r="A1993" s="11">
        <v>33</v>
      </c>
      <c r="B1993" s="14" t="s">
        <v>6869</v>
      </c>
      <c r="C1993" s="10" t="s">
        <v>15715</v>
      </c>
      <c r="D1993" s="284"/>
      <c r="E1993" s="285"/>
      <c r="F1993" s="285"/>
      <c r="G1993" s="286"/>
      <c r="H1993" s="128"/>
      <c r="I1993" s="129"/>
      <c r="J1993" s="129"/>
      <c r="K1993" s="130"/>
      <c r="L1993" s="288"/>
      <c r="M1993" s="288"/>
      <c r="N1993" s="288"/>
      <c r="O1993" s="289"/>
      <c r="P1993" s="271">
        <f>'21共同生活援助（日中支援型）'!P949</f>
        <v>519</v>
      </c>
      <c r="Q1993" s="272"/>
      <c r="R1993" s="2" t="s">
        <v>7388</v>
      </c>
      <c r="S1993" s="44"/>
      <c r="T1993" s="281" t="s">
        <v>7380</v>
      </c>
      <c r="U1993" s="282"/>
      <c r="V1993" s="282"/>
      <c r="W1993" s="282"/>
      <c r="X1993" s="36"/>
      <c r="Y1993" s="217"/>
      <c r="Z1993" s="74"/>
      <c r="AA1993" s="232"/>
      <c r="AB1993" s="72"/>
      <c r="AC1993" s="145"/>
      <c r="AD1993" s="71"/>
      <c r="AE1993" s="36"/>
      <c r="AF1993" s="135"/>
      <c r="AG1993" s="7"/>
      <c r="AH1993" s="7"/>
      <c r="AI1993" s="36"/>
      <c r="AJ1993" s="7"/>
      <c r="AK1993" s="37"/>
      <c r="AL1993" s="98">
        <f>ROUND(ROUND(P1993*Y1994,0)*$AD$1775,0)</f>
        <v>242</v>
      </c>
      <c r="AM1993" s="66"/>
    </row>
    <row r="1994" spans="1:39" ht="16.75" customHeight="1" x14ac:dyDescent="0.3">
      <c r="A1994" s="99">
        <v>33</v>
      </c>
      <c r="B1994" s="100" t="s">
        <v>6868</v>
      </c>
      <c r="C1994" s="192" t="s">
        <v>15714</v>
      </c>
      <c r="D1994" s="284"/>
      <c r="E1994" s="285"/>
      <c r="F1994" s="285"/>
      <c r="G1994" s="286"/>
      <c r="H1994" s="128"/>
      <c r="I1994" s="129"/>
      <c r="J1994" s="129"/>
      <c r="K1994" s="130"/>
      <c r="L1994" s="2"/>
      <c r="M1994" s="2"/>
      <c r="N1994" s="58"/>
      <c r="O1994" s="81"/>
      <c r="P1994" s="72"/>
      <c r="Q1994" s="145"/>
      <c r="R1994" s="2"/>
      <c r="S1994" s="44"/>
      <c r="T1994" s="284"/>
      <c r="U1994" s="285"/>
      <c r="V1994" s="285"/>
      <c r="W1994" s="285"/>
      <c r="X1994" s="136" t="s">
        <v>7404</v>
      </c>
      <c r="Y1994" s="273">
        <v>0.93</v>
      </c>
      <c r="Z1994" s="274"/>
      <c r="AA1994" s="233"/>
      <c r="AB1994" s="156"/>
      <c r="AC1994" s="155"/>
      <c r="AD1994" s="157"/>
      <c r="AE1994" s="307" t="s">
        <v>12369</v>
      </c>
      <c r="AF1994" s="225" t="s">
        <v>7358</v>
      </c>
      <c r="AG1994" s="103" t="s">
        <v>7390</v>
      </c>
      <c r="AH1994" s="162">
        <v>0.7</v>
      </c>
      <c r="AI1994" s="162"/>
      <c r="AJ1994" s="162"/>
      <c r="AK1994" s="163"/>
      <c r="AL1994" s="105">
        <f>ROUND(ROUND(ROUND(P1993*Y1994,0)*$AD$1775,0)*AH1994,0)</f>
        <v>169</v>
      </c>
      <c r="AM1994" s="66"/>
    </row>
    <row r="1995" spans="1:39" ht="16.75" customHeight="1" x14ac:dyDescent="0.3">
      <c r="A1995" s="99">
        <v>33</v>
      </c>
      <c r="B1995" s="100" t="s">
        <v>6867</v>
      </c>
      <c r="C1995" s="192" t="s">
        <v>15713</v>
      </c>
      <c r="D1995" s="128"/>
      <c r="E1995" s="129"/>
      <c r="F1995" s="129"/>
      <c r="G1995" s="130"/>
      <c r="H1995" s="128"/>
      <c r="I1995" s="129"/>
      <c r="J1995" s="129"/>
      <c r="K1995" s="130"/>
      <c r="L1995" s="2"/>
      <c r="M1995" s="2"/>
      <c r="N1995" s="58"/>
      <c r="O1995" s="81"/>
      <c r="P1995" s="185"/>
      <c r="Q1995" s="2"/>
      <c r="R1995" s="2"/>
      <c r="S1995" s="44"/>
      <c r="T1995" s="284"/>
      <c r="U1995" s="285"/>
      <c r="V1995" s="285"/>
      <c r="W1995" s="285"/>
      <c r="X1995" s="2"/>
      <c r="Y1995" s="145"/>
      <c r="Z1995" s="71"/>
      <c r="AA1995" s="232"/>
      <c r="AB1995" s="72"/>
      <c r="AC1995" s="145"/>
      <c r="AD1995" s="71"/>
      <c r="AE1995" s="308"/>
      <c r="AF1995" s="225" t="s">
        <v>7391</v>
      </c>
      <c r="AG1995" s="103" t="s">
        <v>7390</v>
      </c>
      <c r="AH1995" s="162">
        <v>0.5</v>
      </c>
      <c r="AI1995" s="162"/>
      <c r="AJ1995" s="162"/>
      <c r="AK1995" s="163"/>
      <c r="AL1995" s="105">
        <f>ROUND(ROUND(ROUND(P1993*Y1994,0)*$AD$1775,0)*AH1995,0)</f>
        <v>121</v>
      </c>
      <c r="AM1995" s="66"/>
    </row>
    <row r="1996" spans="1:39" ht="16.75" customHeight="1" x14ac:dyDescent="0.3">
      <c r="A1996" s="11">
        <v>33</v>
      </c>
      <c r="B1996" s="14" t="s">
        <v>6866</v>
      </c>
      <c r="C1996" s="10" t="s">
        <v>15712</v>
      </c>
      <c r="D1996" s="128"/>
      <c r="E1996" s="129"/>
      <c r="F1996" s="129"/>
      <c r="G1996" s="130"/>
      <c r="H1996" s="128"/>
      <c r="I1996" s="129"/>
      <c r="J1996" s="129"/>
      <c r="K1996" s="130"/>
      <c r="L1996" s="2"/>
      <c r="M1996" s="2"/>
      <c r="N1996" s="58"/>
      <c r="O1996" s="81"/>
      <c r="P1996" s="185"/>
      <c r="Q1996" s="2"/>
      <c r="R1996" s="2"/>
      <c r="S1996" s="44"/>
      <c r="T1996" s="45"/>
      <c r="U1996" s="2"/>
      <c r="V1996" s="2"/>
      <c r="W1996" s="2"/>
      <c r="X1996" s="2"/>
      <c r="Y1996" s="145"/>
      <c r="Z1996" s="71"/>
      <c r="AA1996" s="232"/>
      <c r="AB1996" s="72"/>
      <c r="AC1996" s="145"/>
      <c r="AD1996" s="71"/>
      <c r="AE1996" s="36"/>
      <c r="AF1996" s="201"/>
      <c r="AG1996" s="55"/>
      <c r="AH1996" s="141"/>
      <c r="AI1996" s="268" t="s">
        <v>7356</v>
      </c>
      <c r="AJ1996" s="53">
        <v>5</v>
      </c>
      <c r="AK1996" s="181" t="s">
        <v>7357</v>
      </c>
      <c r="AL1996" s="98">
        <f>ROUND(ROUND(P1993*Y1994,0)*$AD$1775-AJ1996,0)</f>
        <v>237</v>
      </c>
      <c r="AM1996" s="66"/>
    </row>
    <row r="1997" spans="1:39" ht="16.75" customHeight="1" x14ac:dyDescent="0.3">
      <c r="A1997" s="99">
        <v>33</v>
      </c>
      <c r="B1997" s="100" t="s">
        <v>6865</v>
      </c>
      <c r="C1997" s="192" t="s">
        <v>15711</v>
      </c>
      <c r="D1997" s="128"/>
      <c r="E1997" s="129"/>
      <c r="F1997" s="129"/>
      <c r="G1997" s="130"/>
      <c r="H1997" s="128"/>
      <c r="I1997" s="129"/>
      <c r="J1997" s="129"/>
      <c r="K1997" s="130"/>
      <c r="L1997" s="2"/>
      <c r="M1997" s="2"/>
      <c r="N1997" s="58"/>
      <c r="O1997" s="81"/>
      <c r="P1997" s="185"/>
      <c r="Q1997" s="2"/>
      <c r="R1997" s="2"/>
      <c r="S1997" s="44"/>
      <c r="T1997" s="45"/>
      <c r="U1997" s="2"/>
      <c r="V1997" s="2"/>
      <c r="W1997" s="2"/>
      <c r="X1997" s="2"/>
      <c r="Y1997" s="145"/>
      <c r="Z1997" s="71"/>
      <c r="AA1997" s="232"/>
      <c r="AB1997" s="72"/>
      <c r="AC1997" s="145"/>
      <c r="AD1997" s="71"/>
      <c r="AE1997" s="307" t="s">
        <v>12369</v>
      </c>
      <c r="AF1997" s="225" t="s">
        <v>7358</v>
      </c>
      <c r="AG1997" s="103" t="s">
        <v>7390</v>
      </c>
      <c r="AH1997" s="162">
        <v>0.7</v>
      </c>
      <c r="AI1997" s="269"/>
      <c r="AJ1997" s="136"/>
      <c r="AK1997" s="75"/>
      <c r="AL1997" s="105">
        <f>ROUND(ROUND(ROUND(P1993*Y1994,0)*$AD$1775,0)*AH1997-AJ1996,0)</f>
        <v>164</v>
      </c>
      <c r="AM1997" s="66"/>
    </row>
    <row r="1998" spans="1:39" ht="16.75" customHeight="1" x14ac:dyDescent="0.3">
      <c r="A1998" s="99">
        <v>33</v>
      </c>
      <c r="B1998" s="100" t="s">
        <v>6864</v>
      </c>
      <c r="C1998" s="192" t="s">
        <v>15710</v>
      </c>
      <c r="D1998" s="128"/>
      <c r="E1998" s="129"/>
      <c r="F1998" s="129"/>
      <c r="G1998" s="130"/>
      <c r="H1998" s="128"/>
      <c r="I1998" s="129"/>
      <c r="J1998" s="129"/>
      <c r="K1998" s="130"/>
      <c r="L1998" s="2"/>
      <c r="M1998" s="2"/>
      <c r="N1998" s="58"/>
      <c r="O1998" s="81"/>
      <c r="P1998" s="185"/>
      <c r="Q1998" s="2"/>
      <c r="R1998" s="2"/>
      <c r="S1998" s="44"/>
      <c r="T1998" s="43"/>
      <c r="U1998" s="8"/>
      <c r="V1998" s="8"/>
      <c r="W1998" s="8"/>
      <c r="X1998" s="8"/>
      <c r="Y1998" s="180"/>
      <c r="Z1998" s="73"/>
      <c r="AA1998" s="232"/>
      <c r="AB1998" s="72"/>
      <c r="AC1998" s="145"/>
      <c r="AD1998" s="71"/>
      <c r="AE1998" s="308"/>
      <c r="AF1998" s="225" t="s">
        <v>7391</v>
      </c>
      <c r="AG1998" s="103" t="s">
        <v>7390</v>
      </c>
      <c r="AH1998" s="162">
        <v>0.5</v>
      </c>
      <c r="AI1998" s="270"/>
      <c r="AJ1998" s="144"/>
      <c r="AK1998" s="150"/>
      <c r="AL1998" s="105">
        <f>ROUND(ROUND(ROUND(P1993*Y1994,0)*$AD$1775,0)*AH1998-AJ1996,0)</f>
        <v>116</v>
      </c>
      <c r="AM1998" s="66"/>
    </row>
    <row r="1999" spans="1:39" ht="16.75" customHeight="1" x14ac:dyDescent="0.3">
      <c r="A1999" s="11">
        <v>33</v>
      </c>
      <c r="B1999" s="14" t="s">
        <v>6863</v>
      </c>
      <c r="C1999" s="10" t="s">
        <v>15709</v>
      </c>
      <c r="D1999" s="45"/>
      <c r="E1999" s="2"/>
      <c r="F1999" s="2"/>
      <c r="G1999" s="44"/>
      <c r="H1999" s="45"/>
      <c r="I1999" s="2"/>
      <c r="J1999" s="2"/>
      <c r="K1999" s="44"/>
      <c r="L1999" s="2"/>
      <c r="M1999" s="2"/>
      <c r="N1999" s="58"/>
      <c r="O1999" s="81"/>
      <c r="P1999" s="185"/>
      <c r="Q1999" s="2"/>
      <c r="R1999" s="2"/>
      <c r="S1999" s="44"/>
      <c r="T1999" s="281" t="s">
        <v>13491</v>
      </c>
      <c r="U1999" s="282"/>
      <c r="V1999" s="282"/>
      <c r="W1999" s="282"/>
      <c r="X1999" s="2"/>
      <c r="Y1999" s="145"/>
      <c r="Z1999" s="71"/>
      <c r="AA1999" s="232"/>
      <c r="AB1999" s="72"/>
      <c r="AC1999" s="145"/>
      <c r="AD1999" s="71"/>
      <c r="AE1999" s="36"/>
      <c r="AF1999" s="194"/>
      <c r="AG1999" s="7"/>
      <c r="AH1999" s="7"/>
      <c r="AI1999" s="36"/>
      <c r="AJ1999" s="7"/>
      <c r="AK1999" s="37"/>
      <c r="AL1999" s="98">
        <f>ROUND(ROUND(P1993*Y2000,0)*$AD$1775,0)</f>
        <v>247</v>
      </c>
      <c r="AM1999" s="66"/>
    </row>
    <row r="2000" spans="1:39" ht="16.75" customHeight="1" x14ac:dyDescent="0.3">
      <c r="A2000" s="99">
        <v>33</v>
      </c>
      <c r="B2000" s="100" t="s">
        <v>6862</v>
      </c>
      <c r="C2000" s="192" t="s">
        <v>15708</v>
      </c>
      <c r="D2000" s="45"/>
      <c r="E2000" s="2"/>
      <c r="F2000" s="2"/>
      <c r="G2000" s="44"/>
      <c r="H2000" s="45"/>
      <c r="I2000" s="2"/>
      <c r="J2000" s="2"/>
      <c r="K2000" s="44"/>
      <c r="L2000" s="2"/>
      <c r="M2000" s="2"/>
      <c r="N2000" s="58"/>
      <c r="O2000" s="81"/>
      <c r="P2000" s="185"/>
      <c r="Q2000" s="2"/>
      <c r="R2000" s="2"/>
      <c r="S2000" s="44"/>
      <c r="T2000" s="284" t="s">
        <v>7405</v>
      </c>
      <c r="U2000" s="285"/>
      <c r="V2000" s="285"/>
      <c r="W2000" s="285"/>
      <c r="X2000" s="136" t="s">
        <v>7404</v>
      </c>
      <c r="Y2000" s="273">
        <v>0.95</v>
      </c>
      <c r="Z2000" s="274"/>
      <c r="AA2000" s="233"/>
      <c r="AB2000" s="156"/>
      <c r="AC2000" s="155"/>
      <c r="AD2000" s="157"/>
      <c r="AE2000" s="307" t="s">
        <v>12369</v>
      </c>
      <c r="AF2000" s="225" t="s">
        <v>7358</v>
      </c>
      <c r="AG2000" s="103" t="s">
        <v>7390</v>
      </c>
      <c r="AH2000" s="162">
        <v>0.7</v>
      </c>
      <c r="AI2000" s="162"/>
      <c r="AJ2000" s="162"/>
      <c r="AK2000" s="163"/>
      <c r="AL2000" s="105">
        <f>ROUND(ROUND(ROUND(P1993*Y2000,0)*$AD$1775,0)*AH2000,0)</f>
        <v>173</v>
      </c>
      <c r="AM2000" s="66"/>
    </row>
    <row r="2001" spans="1:39" ht="16.75" customHeight="1" x14ac:dyDescent="0.3">
      <c r="A2001" s="99">
        <v>33</v>
      </c>
      <c r="B2001" s="100" t="s">
        <v>6861</v>
      </c>
      <c r="C2001" s="192" t="s">
        <v>15707</v>
      </c>
      <c r="D2001" s="128"/>
      <c r="E2001" s="129"/>
      <c r="F2001" s="129"/>
      <c r="G2001" s="130"/>
      <c r="H2001" s="128"/>
      <c r="I2001" s="129"/>
      <c r="J2001" s="129"/>
      <c r="K2001" s="130"/>
      <c r="L2001" s="2"/>
      <c r="M2001" s="2"/>
      <c r="N2001" s="58"/>
      <c r="O2001" s="81"/>
      <c r="P2001" s="185"/>
      <c r="Q2001" s="2"/>
      <c r="R2001" s="2"/>
      <c r="S2001" s="44"/>
      <c r="T2001" s="284"/>
      <c r="U2001" s="285"/>
      <c r="V2001" s="285"/>
      <c r="W2001" s="285"/>
      <c r="X2001" s="2"/>
      <c r="Y2001" s="145"/>
      <c r="Z2001" s="71"/>
      <c r="AA2001" s="232"/>
      <c r="AB2001" s="72"/>
      <c r="AC2001" s="145"/>
      <c r="AD2001" s="71"/>
      <c r="AE2001" s="308"/>
      <c r="AF2001" s="225" t="s">
        <v>7391</v>
      </c>
      <c r="AG2001" s="103" t="s">
        <v>7390</v>
      </c>
      <c r="AH2001" s="162">
        <v>0.5</v>
      </c>
      <c r="AI2001" s="162"/>
      <c r="AJ2001" s="162"/>
      <c r="AK2001" s="163"/>
      <c r="AL2001" s="105">
        <f>ROUND(ROUND(ROUND(P1993*Y2000,0)*$AD$1775,0)*AH2001,0)</f>
        <v>124</v>
      </c>
      <c r="AM2001" s="66"/>
    </row>
    <row r="2002" spans="1:39" ht="16.75" customHeight="1" x14ac:dyDescent="0.3">
      <c r="A2002" s="11">
        <v>33</v>
      </c>
      <c r="B2002" s="14" t="s">
        <v>6860</v>
      </c>
      <c r="C2002" s="10" t="s">
        <v>15706</v>
      </c>
      <c r="D2002" s="128"/>
      <c r="E2002" s="129"/>
      <c r="F2002" s="129"/>
      <c r="G2002" s="130"/>
      <c r="H2002" s="128"/>
      <c r="I2002" s="129"/>
      <c r="J2002" s="129"/>
      <c r="K2002" s="130"/>
      <c r="L2002" s="2"/>
      <c r="M2002" s="2"/>
      <c r="N2002" s="58"/>
      <c r="O2002" s="81"/>
      <c r="P2002" s="185"/>
      <c r="Q2002" s="2"/>
      <c r="R2002" s="2"/>
      <c r="S2002" s="44"/>
      <c r="T2002" s="45"/>
      <c r="U2002" s="2"/>
      <c r="V2002" s="2"/>
      <c r="W2002" s="2"/>
      <c r="X2002" s="2"/>
      <c r="Y2002" s="145"/>
      <c r="Z2002" s="71"/>
      <c r="AA2002" s="232"/>
      <c r="AB2002" s="72"/>
      <c r="AC2002" s="145"/>
      <c r="AD2002" s="71"/>
      <c r="AE2002" s="36"/>
      <c r="AF2002" s="201"/>
      <c r="AG2002" s="55"/>
      <c r="AH2002" s="141"/>
      <c r="AI2002" s="268" t="s">
        <v>7356</v>
      </c>
      <c r="AJ2002" s="53">
        <v>5</v>
      </c>
      <c r="AK2002" s="181" t="s">
        <v>7357</v>
      </c>
      <c r="AL2002" s="98">
        <f>ROUND(ROUND(P1993*Y2000,0)*$AD$1775-AJ2002,0)</f>
        <v>242</v>
      </c>
      <c r="AM2002" s="66"/>
    </row>
    <row r="2003" spans="1:39" ht="16.75" customHeight="1" x14ac:dyDescent="0.3">
      <c r="A2003" s="99">
        <v>33</v>
      </c>
      <c r="B2003" s="100" t="s">
        <v>6859</v>
      </c>
      <c r="C2003" s="192" t="s">
        <v>15705</v>
      </c>
      <c r="D2003" s="128"/>
      <c r="E2003" s="129"/>
      <c r="F2003" s="129"/>
      <c r="G2003" s="130"/>
      <c r="H2003" s="128"/>
      <c r="I2003" s="129"/>
      <c r="J2003" s="129"/>
      <c r="K2003" s="130"/>
      <c r="L2003" s="2"/>
      <c r="M2003" s="2"/>
      <c r="N2003" s="58"/>
      <c r="O2003" s="81"/>
      <c r="P2003" s="185"/>
      <c r="Q2003" s="2"/>
      <c r="R2003" s="2"/>
      <c r="S2003" s="44"/>
      <c r="T2003" s="45"/>
      <c r="U2003" s="2"/>
      <c r="V2003" s="2"/>
      <c r="W2003" s="2"/>
      <c r="X2003" s="2"/>
      <c r="Y2003" s="145"/>
      <c r="Z2003" s="71"/>
      <c r="AA2003" s="232"/>
      <c r="AB2003" s="72"/>
      <c r="AC2003" s="145"/>
      <c r="AD2003" s="71"/>
      <c r="AE2003" s="307" t="s">
        <v>12369</v>
      </c>
      <c r="AF2003" s="225" t="s">
        <v>7358</v>
      </c>
      <c r="AG2003" s="103" t="s">
        <v>7390</v>
      </c>
      <c r="AH2003" s="162">
        <v>0.7</v>
      </c>
      <c r="AI2003" s="269"/>
      <c r="AJ2003" s="136"/>
      <c r="AK2003" s="75"/>
      <c r="AL2003" s="105">
        <f>ROUND(ROUND(ROUND(P1993*Y2000,0)*$AD$1775,0)*AH2003-AJ2002,0)</f>
        <v>168</v>
      </c>
      <c r="AM2003" s="66"/>
    </row>
    <row r="2004" spans="1:39" ht="16.75" customHeight="1" x14ac:dyDescent="0.3">
      <c r="A2004" s="99">
        <v>33</v>
      </c>
      <c r="B2004" s="100" t="s">
        <v>6858</v>
      </c>
      <c r="C2004" s="192" t="s">
        <v>15704</v>
      </c>
      <c r="D2004" s="128"/>
      <c r="E2004" s="129"/>
      <c r="F2004" s="129"/>
      <c r="G2004" s="130"/>
      <c r="H2004" s="128"/>
      <c r="I2004" s="129"/>
      <c r="J2004" s="129"/>
      <c r="K2004" s="130"/>
      <c r="L2004" s="2"/>
      <c r="M2004" s="2"/>
      <c r="N2004" s="58"/>
      <c r="O2004" s="81"/>
      <c r="P2004" s="185"/>
      <c r="Q2004" s="2"/>
      <c r="R2004" s="2"/>
      <c r="S2004" s="44"/>
      <c r="T2004" s="43"/>
      <c r="U2004" s="8"/>
      <c r="V2004" s="8"/>
      <c r="W2004" s="8"/>
      <c r="X2004" s="8"/>
      <c r="Y2004" s="180"/>
      <c r="Z2004" s="73"/>
      <c r="AA2004" s="232"/>
      <c r="AB2004" s="72"/>
      <c r="AC2004" s="145"/>
      <c r="AD2004" s="71"/>
      <c r="AE2004" s="308"/>
      <c r="AF2004" s="225" t="s">
        <v>7391</v>
      </c>
      <c r="AG2004" s="103" t="s">
        <v>7390</v>
      </c>
      <c r="AH2004" s="162">
        <v>0.5</v>
      </c>
      <c r="AI2004" s="270"/>
      <c r="AJ2004" s="144"/>
      <c r="AK2004" s="150"/>
      <c r="AL2004" s="105">
        <f>ROUND(ROUND(ROUND(P1993*Y2000,0)*$AD$1775,0)*AH2004-AJ2002,0)</f>
        <v>119</v>
      </c>
      <c r="AM2004" s="66"/>
    </row>
    <row r="2005" spans="1:39" ht="16.75" customHeight="1" x14ac:dyDescent="0.3">
      <c r="A2005" s="11">
        <v>33</v>
      </c>
      <c r="B2005" s="14" t="s">
        <v>6857</v>
      </c>
      <c r="C2005" s="10" t="s">
        <v>15703</v>
      </c>
      <c r="D2005" s="45"/>
      <c r="E2005" s="2"/>
      <c r="F2005" s="2"/>
      <c r="G2005" s="44"/>
      <c r="H2005" s="45"/>
      <c r="I2005" s="2"/>
      <c r="J2005" s="2"/>
      <c r="K2005" s="44"/>
      <c r="L2005" s="2"/>
      <c r="M2005" s="2"/>
      <c r="N2005" s="58"/>
      <c r="O2005" s="81"/>
      <c r="P2005" s="167" t="s">
        <v>7425</v>
      </c>
      <c r="Q2005" s="36"/>
      <c r="R2005" s="36"/>
      <c r="S2005" s="50"/>
      <c r="T2005" s="49"/>
      <c r="U2005" s="36"/>
      <c r="V2005" s="36"/>
      <c r="W2005" s="36"/>
      <c r="X2005" s="36"/>
      <c r="Y2005" s="217"/>
      <c r="Z2005" s="50"/>
      <c r="AA2005" s="12"/>
      <c r="AB2005" s="45"/>
      <c r="AC2005" s="2"/>
      <c r="AD2005" s="44"/>
      <c r="AE2005" s="36"/>
      <c r="AF2005" s="53"/>
      <c r="AG2005" s="36"/>
      <c r="AH2005" s="36"/>
      <c r="AI2005" s="36"/>
      <c r="AJ2005" s="36"/>
      <c r="AK2005" s="50"/>
      <c r="AL2005" s="98">
        <f>ROUND(P2011*$AD$1775,0)</f>
        <v>237</v>
      </c>
      <c r="AM2005" s="66"/>
    </row>
    <row r="2006" spans="1:39" ht="16.75" customHeight="1" x14ac:dyDescent="0.3">
      <c r="A2006" s="99">
        <v>33</v>
      </c>
      <c r="B2006" s="100" t="s">
        <v>6856</v>
      </c>
      <c r="C2006" s="192" t="s">
        <v>15702</v>
      </c>
      <c r="D2006" s="45"/>
      <c r="E2006" s="2"/>
      <c r="F2006" s="2"/>
      <c r="G2006" s="44"/>
      <c r="H2006" s="45"/>
      <c r="I2006" s="2"/>
      <c r="J2006" s="2"/>
      <c r="K2006" s="44"/>
      <c r="L2006" s="2"/>
      <c r="M2006" s="2"/>
      <c r="N2006" s="58"/>
      <c r="O2006" s="81"/>
      <c r="P2006" s="185"/>
      <c r="Q2006" s="2"/>
      <c r="R2006" s="2"/>
      <c r="S2006" s="44"/>
      <c r="T2006" s="45"/>
      <c r="U2006" s="2"/>
      <c r="V2006" s="2"/>
      <c r="W2006" s="2"/>
      <c r="X2006" s="2"/>
      <c r="Y2006" s="145"/>
      <c r="Z2006" s="71"/>
      <c r="AA2006" s="232"/>
      <c r="AB2006" s="72"/>
      <c r="AC2006" s="145"/>
      <c r="AD2006" s="71"/>
      <c r="AE2006" s="307" t="s">
        <v>12369</v>
      </c>
      <c r="AF2006" s="225" t="s">
        <v>7358</v>
      </c>
      <c r="AG2006" s="103" t="s">
        <v>7390</v>
      </c>
      <c r="AH2006" s="162">
        <v>0.7</v>
      </c>
      <c r="AI2006" s="162"/>
      <c r="AJ2006" s="162"/>
      <c r="AK2006" s="163"/>
      <c r="AL2006" s="105">
        <f>ROUND(ROUND(P2011*$AD$1775,0)*AH2006,0)</f>
        <v>166</v>
      </c>
      <c r="AM2006" s="66"/>
    </row>
    <row r="2007" spans="1:39" ht="16.75" customHeight="1" x14ac:dyDescent="0.3">
      <c r="A2007" s="99">
        <v>33</v>
      </c>
      <c r="B2007" s="100" t="s">
        <v>6855</v>
      </c>
      <c r="C2007" s="192" t="s">
        <v>15701</v>
      </c>
      <c r="D2007" s="128"/>
      <c r="E2007" s="129"/>
      <c r="F2007" s="129"/>
      <c r="G2007" s="130"/>
      <c r="H2007" s="128"/>
      <c r="I2007" s="129"/>
      <c r="J2007" s="129"/>
      <c r="K2007" s="130"/>
      <c r="L2007" s="2"/>
      <c r="M2007" s="2"/>
      <c r="N2007" s="58"/>
      <c r="O2007" s="81"/>
      <c r="P2007" s="185"/>
      <c r="Q2007" s="2"/>
      <c r="R2007" s="2"/>
      <c r="S2007" s="44"/>
      <c r="T2007" s="45"/>
      <c r="U2007" s="2"/>
      <c r="V2007" s="2"/>
      <c r="W2007" s="2"/>
      <c r="X2007" s="2"/>
      <c r="Y2007" s="145"/>
      <c r="Z2007" s="71"/>
      <c r="AA2007" s="232"/>
      <c r="AB2007" s="72"/>
      <c r="AC2007" s="145"/>
      <c r="AD2007" s="71"/>
      <c r="AE2007" s="308"/>
      <c r="AF2007" s="225" t="s">
        <v>7391</v>
      </c>
      <c r="AG2007" s="103" t="s">
        <v>7390</v>
      </c>
      <c r="AH2007" s="162">
        <v>0.5</v>
      </c>
      <c r="AI2007" s="162"/>
      <c r="AJ2007" s="162"/>
      <c r="AK2007" s="163"/>
      <c r="AL2007" s="105">
        <f>ROUND(ROUND(P2011*$AD$1775,0)*AH2007,0)</f>
        <v>119</v>
      </c>
      <c r="AM2007" s="66"/>
    </row>
    <row r="2008" spans="1:39" ht="16.75" customHeight="1" x14ac:dyDescent="0.3">
      <c r="A2008" s="11">
        <v>33</v>
      </c>
      <c r="B2008" s="14" t="s">
        <v>6854</v>
      </c>
      <c r="C2008" s="10" t="s">
        <v>15700</v>
      </c>
      <c r="D2008" s="128"/>
      <c r="E2008" s="129"/>
      <c r="F2008" s="129"/>
      <c r="G2008" s="130"/>
      <c r="H2008" s="128"/>
      <c r="I2008" s="129"/>
      <c r="J2008" s="129"/>
      <c r="K2008" s="130"/>
      <c r="L2008" s="2"/>
      <c r="M2008" s="2"/>
      <c r="N2008" s="58"/>
      <c r="O2008" s="81"/>
      <c r="P2008" s="185"/>
      <c r="Q2008" s="2"/>
      <c r="R2008" s="2"/>
      <c r="S2008" s="44"/>
      <c r="T2008" s="45"/>
      <c r="U2008" s="2"/>
      <c r="V2008" s="2"/>
      <c r="W2008" s="2"/>
      <c r="X2008" s="2"/>
      <c r="Y2008" s="145"/>
      <c r="Z2008" s="71"/>
      <c r="AA2008" s="232"/>
      <c r="AB2008" s="72"/>
      <c r="AC2008" s="145"/>
      <c r="AD2008" s="71"/>
      <c r="AE2008" s="36"/>
      <c r="AF2008" s="201"/>
      <c r="AG2008" s="55"/>
      <c r="AH2008" s="141"/>
      <c r="AI2008" s="268" t="s">
        <v>7356</v>
      </c>
      <c r="AJ2008" s="53">
        <v>5</v>
      </c>
      <c r="AK2008" s="181" t="s">
        <v>7357</v>
      </c>
      <c r="AL2008" s="98">
        <f>ROUND(P2011*$AD$1775-AJ2008,0)</f>
        <v>232</v>
      </c>
      <c r="AM2008" s="66"/>
    </row>
    <row r="2009" spans="1:39" ht="16.75" customHeight="1" x14ac:dyDescent="0.3">
      <c r="A2009" s="99">
        <v>33</v>
      </c>
      <c r="B2009" s="100" t="s">
        <v>6853</v>
      </c>
      <c r="C2009" s="192" t="s">
        <v>15699</v>
      </c>
      <c r="D2009" s="128"/>
      <c r="E2009" s="129"/>
      <c r="F2009" s="129"/>
      <c r="G2009" s="130"/>
      <c r="H2009" s="128"/>
      <c r="I2009" s="129"/>
      <c r="J2009" s="129"/>
      <c r="K2009" s="130"/>
      <c r="L2009" s="2"/>
      <c r="M2009" s="2"/>
      <c r="N2009" s="58"/>
      <c r="O2009" s="81"/>
      <c r="P2009" s="185"/>
      <c r="Q2009" s="2"/>
      <c r="R2009" s="2"/>
      <c r="S2009" s="44"/>
      <c r="T2009" s="45"/>
      <c r="U2009" s="2"/>
      <c r="V2009" s="2"/>
      <c r="W2009" s="2"/>
      <c r="X2009" s="2"/>
      <c r="Y2009" s="145"/>
      <c r="Z2009" s="71"/>
      <c r="AA2009" s="232"/>
      <c r="AB2009" s="72"/>
      <c r="AC2009" s="145"/>
      <c r="AD2009" s="71"/>
      <c r="AE2009" s="307" t="s">
        <v>12369</v>
      </c>
      <c r="AF2009" s="225" t="s">
        <v>7358</v>
      </c>
      <c r="AG2009" s="103" t="s">
        <v>7390</v>
      </c>
      <c r="AH2009" s="162">
        <v>0.7</v>
      </c>
      <c r="AI2009" s="269"/>
      <c r="AJ2009" s="136"/>
      <c r="AK2009" s="75"/>
      <c r="AL2009" s="105">
        <f>ROUND(ROUND(P2011*$AD$1775,0)*AH2009-AJ2008,0)</f>
        <v>161</v>
      </c>
      <c r="AM2009" s="66"/>
    </row>
    <row r="2010" spans="1:39" ht="16.75" customHeight="1" x14ac:dyDescent="0.3">
      <c r="A2010" s="99">
        <v>33</v>
      </c>
      <c r="B2010" s="100" t="s">
        <v>6852</v>
      </c>
      <c r="C2010" s="192" t="s">
        <v>15698</v>
      </c>
      <c r="D2010" s="128"/>
      <c r="E2010" s="129"/>
      <c r="F2010" s="129"/>
      <c r="G2010" s="130"/>
      <c r="H2010" s="128"/>
      <c r="I2010" s="129"/>
      <c r="J2010" s="129"/>
      <c r="K2010" s="130"/>
      <c r="L2010" s="2"/>
      <c r="M2010" s="2"/>
      <c r="N2010" s="58"/>
      <c r="O2010" s="81"/>
      <c r="P2010" s="185"/>
      <c r="Q2010" s="2"/>
      <c r="R2010" s="2"/>
      <c r="S2010" s="44"/>
      <c r="T2010" s="45"/>
      <c r="U2010" s="2"/>
      <c r="V2010" s="2"/>
      <c r="W2010" s="2"/>
      <c r="X2010" s="2"/>
      <c r="Y2010" s="145"/>
      <c r="Z2010" s="71"/>
      <c r="AA2010" s="232"/>
      <c r="AB2010" s="72"/>
      <c r="AC2010" s="145"/>
      <c r="AD2010" s="71"/>
      <c r="AE2010" s="308"/>
      <c r="AF2010" s="225" t="s">
        <v>7391</v>
      </c>
      <c r="AG2010" s="103" t="s">
        <v>7390</v>
      </c>
      <c r="AH2010" s="162">
        <v>0.5</v>
      </c>
      <c r="AI2010" s="270"/>
      <c r="AJ2010" s="144"/>
      <c r="AK2010" s="150"/>
      <c r="AL2010" s="105">
        <f>ROUND(ROUND(P2011*$AD$1775,0)*AH2010-AJ2008,0)</f>
        <v>114</v>
      </c>
      <c r="AM2010" s="66"/>
    </row>
    <row r="2011" spans="1:39" ht="16.75" customHeight="1" x14ac:dyDescent="0.3">
      <c r="A2011" s="11">
        <v>33</v>
      </c>
      <c r="B2011" s="14" t="s">
        <v>6851</v>
      </c>
      <c r="C2011" s="10" t="s">
        <v>15697</v>
      </c>
      <c r="D2011" s="45"/>
      <c r="E2011" s="2"/>
      <c r="F2011" s="2"/>
      <c r="G2011" s="44"/>
      <c r="H2011" s="45"/>
      <c r="I2011" s="2"/>
      <c r="J2011" s="2"/>
      <c r="K2011" s="44"/>
      <c r="L2011" s="2"/>
      <c r="M2011" s="2"/>
      <c r="N2011" s="58"/>
      <c r="O2011" s="81"/>
      <c r="P2011" s="271">
        <f>'21共同生活援助（日中支援型）'!P967</f>
        <v>473</v>
      </c>
      <c r="Q2011" s="272"/>
      <c r="R2011" s="2" t="s">
        <v>7388</v>
      </c>
      <c r="S2011" s="44"/>
      <c r="T2011" s="281" t="s">
        <v>7380</v>
      </c>
      <c r="U2011" s="282"/>
      <c r="V2011" s="282"/>
      <c r="W2011" s="282"/>
      <c r="X2011" s="36"/>
      <c r="Y2011" s="217"/>
      <c r="Z2011" s="74"/>
      <c r="AA2011" s="232"/>
      <c r="AB2011" s="72"/>
      <c r="AC2011" s="145"/>
      <c r="AD2011" s="71"/>
      <c r="AE2011" s="36"/>
      <c r="AF2011" s="194"/>
      <c r="AG2011" s="7"/>
      <c r="AH2011" s="7"/>
      <c r="AI2011" s="36"/>
      <c r="AJ2011" s="7"/>
      <c r="AK2011" s="37"/>
      <c r="AL2011" s="98">
        <f>ROUND(ROUND(P2011*Y2012,0)*$AD$1775,0)</f>
        <v>220</v>
      </c>
      <c r="AM2011" s="66"/>
    </row>
    <row r="2012" spans="1:39" ht="16.75" customHeight="1" x14ac:dyDescent="0.3">
      <c r="A2012" s="99">
        <v>33</v>
      </c>
      <c r="B2012" s="100" t="s">
        <v>6850</v>
      </c>
      <c r="C2012" s="192" t="s">
        <v>15696</v>
      </c>
      <c r="D2012" s="45"/>
      <c r="E2012" s="2"/>
      <c r="F2012" s="2"/>
      <c r="G2012" s="44"/>
      <c r="H2012" s="45"/>
      <c r="I2012" s="2"/>
      <c r="J2012" s="2"/>
      <c r="K2012" s="44"/>
      <c r="L2012" s="2"/>
      <c r="M2012" s="2"/>
      <c r="N2012" s="58"/>
      <c r="O2012" s="81"/>
      <c r="P2012" s="72"/>
      <c r="Q2012" s="145"/>
      <c r="R2012" s="2"/>
      <c r="S2012" s="44"/>
      <c r="T2012" s="284"/>
      <c r="U2012" s="285"/>
      <c r="V2012" s="285"/>
      <c r="W2012" s="285"/>
      <c r="X2012" s="136" t="s">
        <v>7404</v>
      </c>
      <c r="Y2012" s="273">
        <v>0.93</v>
      </c>
      <c r="Z2012" s="274"/>
      <c r="AA2012" s="233"/>
      <c r="AB2012" s="156"/>
      <c r="AC2012" s="155"/>
      <c r="AD2012" s="157"/>
      <c r="AE2012" s="307" t="s">
        <v>12369</v>
      </c>
      <c r="AF2012" s="225" t="s">
        <v>7358</v>
      </c>
      <c r="AG2012" s="103" t="s">
        <v>7390</v>
      </c>
      <c r="AH2012" s="162">
        <v>0.7</v>
      </c>
      <c r="AI2012" s="162"/>
      <c r="AJ2012" s="162"/>
      <c r="AK2012" s="163"/>
      <c r="AL2012" s="105">
        <f>ROUND(ROUND(ROUND(P2011*Y2012,0)*$AD$1775,0)*AH2012,0)</f>
        <v>154</v>
      </c>
      <c r="AM2012" s="66"/>
    </row>
    <row r="2013" spans="1:39" ht="16.75" customHeight="1" x14ac:dyDescent="0.3">
      <c r="A2013" s="99">
        <v>33</v>
      </c>
      <c r="B2013" s="100" t="s">
        <v>6849</v>
      </c>
      <c r="C2013" s="192" t="s">
        <v>15695</v>
      </c>
      <c r="D2013" s="128"/>
      <c r="E2013" s="129"/>
      <c r="F2013" s="129"/>
      <c r="G2013" s="130"/>
      <c r="H2013" s="128"/>
      <c r="I2013" s="129"/>
      <c r="J2013" s="129"/>
      <c r="K2013" s="130"/>
      <c r="L2013" s="2"/>
      <c r="M2013" s="2"/>
      <c r="N2013" s="58"/>
      <c r="O2013" s="81"/>
      <c r="P2013" s="185"/>
      <c r="Q2013" s="2"/>
      <c r="R2013" s="2"/>
      <c r="S2013" s="44"/>
      <c r="T2013" s="284"/>
      <c r="U2013" s="285"/>
      <c r="V2013" s="285"/>
      <c r="W2013" s="285"/>
      <c r="X2013" s="2"/>
      <c r="Y2013" s="145"/>
      <c r="Z2013" s="71"/>
      <c r="AA2013" s="232"/>
      <c r="AB2013" s="72"/>
      <c r="AC2013" s="145"/>
      <c r="AD2013" s="71"/>
      <c r="AE2013" s="308"/>
      <c r="AF2013" s="225" t="s">
        <v>7391</v>
      </c>
      <c r="AG2013" s="103" t="s">
        <v>7390</v>
      </c>
      <c r="AH2013" s="162">
        <v>0.5</v>
      </c>
      <c r="AI2013" s="162"/>
      <c r="AJ2013" s="162"/>
      <c r="AK2013" s="163"/>
      <c r="AL2013" s="105">
        <f>ROUND(ROUND(ROUND(P2011*Y2012,0)*$AD$1775,0)*AH2013,0)</f>
        <v>110</v>
      </c>
      <c r="AM2013" s="66"/>
    </row>
    <row r="2014" spans="1:39" ht="16.75" customHeight="1" x14ac:dyDescent="0.3">
      <c r="A2014" s="11">
        <v>33</v>
      </c>
      <c r="B2014" s="14" t="s">
        <v>6848</v>
      </c>
      <c r="C2014" s="10" t="s">
        <v>15694</v>
      </c>
      <c r="D2014" s="128"/>
      <c r="E2014" s="129"/>
      <c r="F2014" s="129"/>
      <c r="G2014" s="130"/>
      <c r="H2014" s="128"/>
      <c r="I2014" s="129"/>
      <c r="J2014" s="129"/>
      <c r="K2014" s="130"/>
      <c r="L2014" s="2"/>
      <c r="M2014" s="2"/>
      <c r="N2014" s="58"/>
      <c r="O2014" s="81"/>
      <c r="P2014" s="185"/>
      <c r="Q2014" s="2"/>
      <c r="R2014" s="2"/>
      <c r="S2014" s="44"/>
      <c r="T2014" s="45"/>
      <c r="U2014" s="2"/>
      <c r="V2014" s="2"/>
      <c r="W2014" s="2"/>
      <c r="X2014" s="2"/>
      <c r="Y2014" s="145"/>
      <c r="Z2014" s="71"/>
      <c r="AA2014" s="232"/>
      <c r="AB2014" s="72"/>
      <c r="AC2014" s="145"/>
      <c r="AD2014" s="71"/>
      <c r="AE2014" s="36"/>
      <c r="AF2014" s="201"/>
      <c r="AG2014" s="55"/>
      <c r="AH2014" s="141"/>
      <c r="AI2014" s="268" t="s">
        <v>7356</v>
      </c>
      <c r="AJ2014" s="53">
        <v>5</v>
      </c>
      <c r="AK2014" s="181" t="s">
        <v>7357</v>
      </c>
      <c r="AL2014" s="98">
        <f>ROUND(ROUND(P2011*Y2012,0)*$AD$1775-AJ2014,0)</f>
        <v>215</v>
      </c>
      <c r="AM2014" s="66"/>
    </row>
    <row r="2015" spans="1:39" ht="16.75" customHeight="1" x14ac:dyDescent="0.3">
      <c r="A2015" s="99">
        <v>33</v>
      </c>
      <c r="B2015" s="100" t="s">
        <v>6847</v>
      </c>
      <c r="C2015" s="192" t="s">
        <v>15693</v>
      </c>
      <c r="D2015" s="128"/>
      <c r="E2015" s="129"/>
      <c r="F2015" s="129"/>
      <c r="G2015" s="130"/>
      <c r="H2015" s="128"/>
      <c r="I2015" s="129"/>
      <c r="J2015" s="129"/>
      <c r="K2015" s="130"/>
      <c r="L2015" s="2"/>
      <c r="M2015" s="2"/>
      <c r="N2015" s="58"/>
      <c r="O2015" s="81"/>
      <c r="P2015" s="185"/>
      <c r="Q2015" s="2"/>
      <c r="R2015" s="2"/>
      <c r="S2015" s="44"/>
      <c r="T2015" s="45"/>
      <c r="U2015" s="2"/>
      <c r="V2015" s="2"/>
      <c r="W2015" s="2"/>
      <c r="X2015" s="2"/>
      <c r="Y2015" s="145"/>
      <c r="Z2015" s="71"/>
      <c r="AA2015" s="232"/>
      <c r="AB2015" s="72"/>
      <c r="AC2015" s="145"/>
      <c r="AD2015" s="71"/>
      <c r="AE2015" s="307" t="s">
        <v>12369</v>
      </c>
      <c r="AF2015" s="225" t="s">
        <v>7358</v>
      </c>
      <c r="AG2015" s="103" t="s">
        <v>7390</v>
      </c>
      <c r="AH2015" s="162">
        <v>0.7</v>
      </c>
      <c r="AI2015" s="269"/>
      <c r="AJ2015" s="136"/>
      <c r="AK2015" s="75"/>
      <c r="AL2015" s="105">
        <f>ROUND(ROUND(ROUND(P2011*Y2012,0)*$AD$1775,0)*AH2015-AJ2014,0)</f>
        <v>149</v>
      </c>
      <c r="AM2015" s="66"/>
    </row>
    <row r="2016" spans="1:39" ht="16.75" customHeight="1" x14ac:dyDescent="0.3">
      <c r="A2016" s="99">
        <v>33</v>
      </c>
      <c r="B2016" s="100" t="s">
        <v>6846</v>
      </c>
      <c r="C2016" s="192" t="s">
        <v>15692</v>
      </c>
      <c r="D2016" s="128"/>
      <c r="E2016" s="129"/>
      <c r="F2016" s="129"/>
      <c r="G2016" s="130"/>
      <c r="H2016" s="128"/>
      <c r="I2016" s="129"/>
      <c r="J2016" s="129"/>
      <c r="K2016" s="130"/>
      <c r="L2016" s="2"/>
      <c r="M2016" s="2"/>
      <c r="N2016" s="58"/>
      <c r="O2016" s="81"/>
      <c r="P2016" s="185"/>
      <c r="Q2016" s="2"/>
      <c r="R2016" s="2"/>
      <c r="S2016" s="44"/>
      <c r="T2016" s="43"/>
      <c r="U2016" s="8"/>
      <c r="V2016" s="8"/>
      <c r="W2016" s="8"/>
      <c r="X2016" s="8"/>
      <c r="Y2016" s="180"/>
      <c r="Z2016" s="73"/>
      <c r="AA2016" s="232"/>
      <c r="AB2016" s="72"/>
      <c r="AC2016" s="145"/>
      <c r="AD2016" s="71"/>
      <c r="AE2016" s="308"/>
      <c r="AF2016" s="225" t="s">
        <v>7391</v>
      </c>
      <c r="AG2016" s="103" t="s">
        <v>7390</v>
      </c>
      <c r="AH2016" s="162">
        <v>0.5</v>
      </c>
      <c r="AI2016" s="270"/>
      <c r="AJ2016" s="144"/>
      <c r="AK2016" s="150"/>
      <c r="AL2016" s="105">
        <f>ROUND(ROUND(ROUND(P2011*Y2012,0)*$AD$1775,0)*AH2016-AJ2014,0)</f>
        <v>105</v>
      </c>
      <c r="AM2016" s="66"/>
    </row>
    <row r="2017" spans="1:39" ht="16.75" customHeight="1" x14ac:dyDescent="0.3">
      <c r="A2017" s="11">
        <v>33</v>
      </c>
      <c r="B2017" s="14" t="s">
        <v>6845</v>
      </c>
      <c r="C2017" s="10" t="s">
        <v>15691</v>
      </c>
      <c r="D2017" s="45"/>
      <c r="E2017" s="2"/>
      <c r="F2017" s="2"/>
      <c r="G2017" s="44"/>
      <c r="H2017" s="45"/>
      <c r="I2017" s="2"/>
      <c r="J2017" s="2"/>
      <c r="K2017" s="44"/>
      <c r="L2017" s="2"/>
      <c r="M2017" s="2"/>
      <c r="N2017" s="58"/>
      <c r="O2017" s="81"/>
      <c r="P2017" s="185"/>
      <c r="Q2017" s="2"/>
      <c r="R2017" s="2"/>
      <c r="S2017" s="44"/>
      <c r="T2017" s="281" t="s">
        <v>13491</v>
      </c>
      <c r="U2017" s="282"/>
      <c r="V2017" s="282"/>
      <c r="W2017" s="282"/>
      <c r="X2017" s="2"/>
      <c r="Y2017" s="145"/>
      <c r="Z2017" s="71"/>
      <c r="AA2017" s="232"/>
      <c r="AB2017" s="72"/>
      <c r="AC2017" s="145"/>
      <c r="AD2017" s="71"/>
      <c r="AE2017" s="36"/>
      <c r="AF2017" s="194"/>
      <c r="AG2017" s="7"/>
      <c r="AH2017" s="7"/>
      <c r="AI2017" s="36"/>
      <c r="AJ2017" s="7"/>
      <c r="AK2017" s="37"/>
      <c r="AL2017" s="98">
        <f>ROUND(ROUND(P2011*Y2018,0)*$AD$1775,0)</f>
        <v>225</v>
      </c>
      <c r="AM2017" s="66"/>
    </row>
    <row r="2018" spans="1:39" ht="16.75" customHeight="1" x14ac:dyDescent="0.3">
      <c r="A2018" s="99">
        <v>33</v>
      </c>
      <c r="B2018" s="100" t="s">
        <v>6844</v>
      </c>
      <c r="C2018" s="192" t="s">
        <v>15690</v>
      </c>
      <c r="D2018" s="45"/>
      <c r="E2018" s="2"/>
      <c r="F2018" s="2"/>
      <c r="G2018" s="44"/>
      <c r="H2018" s="45"/>
      <c r="I2018" s="2"/>
      <c r="J2018" s="2"/>
      <c r="K2018" s="44"/>
      <c r="L2018" s="2"/>
      <c r="M2018" s="2"/>
      <c r="N2018" s="58"/>
      <c r="O2018" s="81"/>
      <c r="P2018" s="185"/>
      <c r="Q2018" s="2"/>
      <c r="R2018" s="2"/>
      <c r="S2018" s="44"/>
      <c r="T2018" s="284" t="s">
        <v>7405</v>
      </c>
      <c r="U2018" s="285"/>
      <c r="V2018" s="285"/>
      <c r="W2018" s="285"/>
      <c r="X2018" s="136" t="s">
        <v>7404</v>
      </c>
      <c r="Y2018" s="273">
        <v>0.95</v>
      </c>
      <c r="Z2018" s="274"/>
      <c r="AA2018" s="233"/>
      <c r="AB2018" s="156"/>
      <c r="AC2018" s="155"/>
      <c r="AD2018" s="157"/>
      <c r="AE2018" s="307" t="s">
        <v>12369</v>
      </c>
      <c r="AF2018" s="225" t="s">
        <v>7358</v>
      </c>
      <c r="AG2018" s="103" t="s">
        <v>7390</v>
      </c>
      <c r="AH2018" s="162">
        <v>0.7</v>
      </c>
      <c r="AI2018" s="162"/>
      <c r="AJ2018" s="162"/>
      <c r="AK2018" s="163"/>
      <c r="AL2018" s="105">
        <f>ROUND(ROUND(ROUND(P2011*Y2018,0)*$AD$1775,0)*AH2018,0)</f>
        <v>158</v>
      </c>
      <c r="AM2018" s="66"/>
    </row>
    <row r="2019" spans="1:39" ht="16.75" customHeight="1" x14ac:dyDescent="0.3">
      <c r="A2019" s="99">
        <v>33</v>
      </c>
      <c r="B2019" s="100" t="s">
        <v>6843</v>
      </c>
      <c r="C2019" s="192" t="s">
        <v>15689</v>
      </c>
      <c r="D2019" s="128"/>
      <c r="E2019" s="129"/>
      <c r="F2019" s="129"/>
      <c r="G2019" s="130"/>
      <c r="H2019" s="128"/>
      <c r="I2019" s="129"/>
      <c r="J2019" s="129"/>
      <c r="K2019" s="130"/>
      <c r="L2019" s="2"/>
      <c r="M2019" s="2"/>
      <c r="N2019" s="58"/>
      <c r="O2019" s="81"/>
      <c r="P2019" s="185"/>
      <c r="Q2019" s="2"/>
      <c r="R2019" s="2"/>
      <c r="S2019" s="44"/>
      <c r="T2019" s="284"/>
      <c r="U2019" s="285"/>
      <c r="V2019" s="285"/>
      <c r="W2019" s="285"/>
      <c r="X2019" s="2"/>
      <c r="Y2019" s="145"/>
      <c r="Z2019" s="71"/>
      <c r="AA2019" s="232"/>
      <c r="AB2019" s="72"/>
      <c r="AC2019" s="145"/>
      <c r="AD2019" s="71"/>
      <c r="AE2019" s="308"/>
      <c r="AF2019" s="225" t="s">
        <v>7391</v>
      </c>
      <c r="AG2019" s="103" t="s">
        <v>7390</v>
      </c>
      <c r="AH2019" s="162">
        <v>0.5</v>
      </c>
      <c r="AI2019" s="162"/>
      <c r="AJ2019" s="162"/>
      <c r="AK2019" s="163"/>
      <c r="AL2019" s="105">
        <f>ROUND(ROUND(ROUND(P2011*Y2018,0)*$AD$1775,0)*AH2019,0)</f>
        <v>113</v>
      </c>
      <c r="AM2019" s="66"/>
    </row>
    <row r="2020" spans="1:39" ht="16.75" customHeight="1" x14ac:dyDescent="0.3">
      <c r="A2020" s="11">
        <v>33</v>
      </c>
      <c r="B2020" s="14" t="s">
        <v>6842</v>
      </c>
      <c r="C2020" s="10" t="s">
        <v>15688</v>
      </c>
      <c r="D2020" s="128"/>
      <c r="E2020" s="129"/>
      <c r="F2020" s="129"/>
      <c r="G2020" s="130"/>
      <c r="H2020" s="128"/>
      <c r="I2020" s="129"/>
      <c r="J2020" s="129"/>
      <c r="K2020" s="130"/>
      <c r="L2020" s="2"/>
      <c r="M2020" s="2"/>
      <c r="N2020" s="58"/>
      <c r="O2020" s="81"/>
      <c r="P2020" s="185"/>
      <c r="Q2020" s="2"/>
      <c r="R2020" s="2"/>
      <c r="S2020" s="44"/>
      <c r="T2020" s="45"/>
      <c r="U2020" s="2"/>
      <c r="V2020" s="2"/>
      <c r="W2020" s="2"/>
      <c r="X2020" s="2"/>
      <c r="Y2020" s="145"/>
      <c r="Z2020" s="71"/>
      <c r="AA2020" s="232"/>
      <c r="AB2020" s="72"/>
      <c r="AC2020" s="145"/>
      <c r="AD2020" s="71"/>
      <c r="AE2020" s="36"/>
      <c r="AF2020" s="201"/>
      <c r="AG2020" s="55"/>
      <c r="AH2020" s="141"/>
      <c r="AI2020" s="268" t="s">
        <v>7356</v>
      </c>
      <c r="AJ2020" s="53">
        <v>5</v>
      </c>
      <c r="AK2020" s="181" t="s">
        <v>7357</v>
      </c>
      <c r="AL2020" s="98">
        <f>ROUND(ROUND(P2011*Y2018,0)*$AD$1775-AJ2020,0)</f>
        <v>220</v>
      </c>
      <c r="AM2020" s="66"/>
    </row>
    <row r="2021" spans="1:39" ht="16.75" customHeight="1" x14ac:dyDescent="0.3">
      <c r="A2021" s="99">
        <v>33</v>
      </c>
      <c r="B2021" s="100" t="s">
        <v>6841</v>
      </c>
      <c r="C2021" s="192" t="s">
        <v>15687</v>
      </c>
      <c r="D2021" s="128"/>
      <c r="E2021" s="129"/>
      <c r="F2021" s="129"/>
      <c r="G2021" s="130"/>
      <c r="H2021" s="128"/>
      <c r="I2021" s="129"/>
      <c r="J2021" s="129"/>
      <c r="K2021" s="130"/>
      <c r="L2021" s="2"/>
      <c r="M2021" s="2"/>
      <c r="N2021" s="58"/>
      <c r="O2021" s="81"/>
      <c r="P2021" s="185"/>
      <c r="Q2021" s="2"/>
      <c r="R2021" s="2"/>
      <c r="S2021" s="44"/>
      <c r="T2021" s="45"/>
      <c r="U2021" s="2"/>
      <c r="V2021" s="2"/>
      <c r="W2021" s="2"/>
      <c r="X2021" s="2"/>
      <c r="Y2021" s="145"/>
      <c r="Z2021" s="71"/>
      <c r="AA2021" s="232"/>
      <c r="AB2021" s="72"/>
      <c r="AC2021" s="145"/>
      <c r="AD2021" s="71"/>
      <c r="AE2021" s="307" t="s">
        <v>12369</v>
      </c>
      <c r="AF2021" s="225" t="s">
        <v>7358</v>
      </c>
      <c r="AG2021" s="103" t="s">
        <v>7390</v>
      </c>
      <c r="AH2021" s="162">
        <v>0.7</v>
      </c>
      <c r="AI2021" s="269"/>
      <c r="AJ2021" s="136"/>
      <c r="AK2021" s="75"/>
      <c r="AL2021" s="105">
        <f>ROUND(ROUND(ROUND(P2011*Y2018,0)*$AD$1775,0)*AH2021-AJ2020,0)</f>
        <v>153</v>
      </c>
      <c r="AM2021" s="66"/>
    </row>
    <row r="2022" spans="1:39" ht="16.75" customHeight="1" x14ac:dyDescent="0.3">
      <c r="A2022" s="99">
        <v>33</v>
      </c>
      <c r="B2022" s="100" t="s">
        <v>6840</v>
      </c>
      <c r="C2022" s="192" t="s">
        <v>15686</v>
      </c>
      <c r="D2022" s="128"/>
      <c r="E2022" s="129"/>
      <c r="F2022" s="129"/>
      <c r="G2022" s="130"/>
      <c r="H2022" s="128"/>
      <c r="I2022" s="129"/>
      <c r="J2022" s="129"/>
      <c r="K2022" s="130"/>
      <c r="L2022" s="2"/>
      <c r="M2022" s="2"/>
      <c r="N2022" s="58"/>
      <c r="O2022" s="81"/>
      <c r="P2022" s="185"/>
      <c r="Q2022" s="2"/>
      <c r="R2022" s="2"/>
      <c r="S2022" s="44"/>
      <c r="T2022" s="43"/>
      <c r="U2022" s="8"/>
      <c r="V2022" s="8"/>
      <c r="W2022" s="8"/>
      <c r="X2022" s="8"/>
      <c r="Y2022" s="180"/>
      <c r="Z2022" s="73"/>
      <c r="AA2022" s="232"/>
      <c r="AB2022" s="72"/>
      <c r="AC2022" s="145"/>
      <c r="AD2022" s="71"/>
      <c r="AE2022" s="308"/>
      <c r="AF2022" s="225" t="s">
        <v>7391</v>
      </c>
      <c r="AG2022" s="103" t="s">
        <v>7390</v>
      </c>
      <c r="AH2022" s="162">
        <v>0.5</v>
      </c>
      <c r="AI2022" s="270"/>
      <c r="AJ2022" s="144"/>
      <c r="AK2022" s="150"/>
      <c r="AL2022" s="105">
        <f>ROUND(ROUND(ROUND(P2011*Y2018,0)*$AD$1775,0)*AH2022-AJ2020,0)</f>
        <v>108</v>
      </c>
      <c r="AM2022" s="66"/>
    </row>
    <row r="2023" spans="1:39" ht="16.75" customHeight="1" x14ac:dyDescent="0.3">
      <c r="A2023" s="11">
        <v>33</v>
      </c>
      <c r="B2023" s="14" t="s">
        <v>6839</v>
      </c>
      <c r="C2023" s="10" t="s">
        <v>15685</v>
      </c>
      <c r="D2023" s="45"/>
      <c r="E2023" s="2"/>
      <c r="F2023" s="2"/>
      <c r="G2023" s="44"/>
      <c r="H2023" s="45"/>
      <c r="I2023" s="2"/>
      <c r="J2023" s="2"/>
      <c r="K2023" s="44"/>
      <c r="L2023" s="2"/>
      <c r="M2023" s="2"/>
      <c r="N2023" s="58"/>
      <c r="O2023" s="81"/>
      <c r="P2023" s="167" t="s">
        <v>7398</v>
      </c>
      <c r="Q2023" s="36"/>
      <c r="R2023" s="36"/>
      <c r="S2023" s="50"/>
      <c r="T2023" s="49"/>
      <c r="U2023" s="36"/>
      <c r="V2023" s="36"/>
      <c r="W2023" s="36"/>
      <c r="X2023" s="36"/>
      <c r="Y2023" s="217"/>
      <c r="Z2023" s="50"/>
      <c r="AA2023" s="12"/>
      <c r="AB2023" s="45"/>
      <c r="AC2023" s="2"/>
      <c r="AD2023" s="44"/>
      <c r="AE2023" s="36"/>
      <c r="AF2023" s="53"/>
      <c r="AG2023" s="36"/>
      <c r="AH2023" s="36"/>
      <c r="AI2023" s="36"/>
      <c r="AJ2023" s="36"/>
      <c r="AK2023" s="50"/>
      <c r="AL2023" s="98">
        <f>ROUND(P2029*$AD$1775,0)</f>
        <v>220</v>
      </c>
      <c r="AM2023" s="16"/>
    </row>
    <row r="2024" spans="1:39" ht="16.75" customHeight="1" x14ac:dyDescent="0.3">
      <c r="A2024" s="99">
        <v>33</v>
      </c>
      <c r="B2024" s="100" t="s">
        <v>6838</v>
      </c>
      <c r="C2024" s="192" t="s">
        <v>15684</v>
      </c>
      <c r="D2024" s="45"/>
      <c r="E2024" s="2"/>
      <c r="F2024" s="2"/>
      <c r="G2024" s="44"/>
      <c r="H2024" s="45"/>
      <c r="I2024" s="2"/>
      <c r="J2024" s="2"/>
      <c r="K2024" s="44"/>
      <c r="L2024" s="2"/>
      <c r="M2024" s="2"/>
      <c r="N2024" s="58"/>
      <c r="O2024" s="81"/>
      <c r="P2024" s="185"/>
      <c r="Q2024" s="2"/>
      <c r="R2024" s="2"/>
      <c r="S2024" s="44"/>
      <c r="T2024" s="45"/>
      <c r="U2024" s="2"/>
      <c r="V2024" s="2"/>
      <c r="W2024" s="2"/>
      <c r="X2024" s="2"/>
      <c r="Y2024" s="145"/>
      <c r="Z2024" s="71"/>
      <c r="AA2024" s="232"/>
      <c r="AB2024" s="72"/>
      <c r="AC2024" s="145"/>
      <c r="AD2024" s="71"/>
      <c r="AE2024" s="307" t="s">
        <v>12369</v>
      </c>
      <c r="AF2024" s="225" t="s">
        <v>7358</v>
      </c>
      <c r="AG2024" s="103" t="s">
        <v>7390</v>
      </c>
      <c r="AH2024" s="162">
        <v>0.7</v>
      </c>
      <c r="AI2024" s="162"/>
      <c r="AJ2024" s="162"/>
      <c r="AK2024" s="163"/>
      <c r="AL2024" s="105">
        <f>ROUND(ROUND(P2029*$AD$1775,0)*AH2024,0)</f>
        <v>154</v>
      </c>
      <c r="AM2024" s="16"/>
    </row>
    <row r="2025" spans="1:39" ht="16.75" customHeight="1" x14ac:dyDescent="0.3">
      <c r="A2025" s="99">
        <v>33</v>
      </c>
      <c r="B2025" s="100" t="s">
        <v>6837</v>
      </c>
      <c r="C2025" s="192" t="s">
        <v>15683</v>
      </c>
      <c r="D2025" s="128"/>
      <c r="E2025" s="129"/>
      <c r="F2025" s="129"/>
      <c r="G2025" s="130"/>
      <c r="H2025" s="128"/>
      <c r="I2025" s="129"/>
      <c r="J2025" s="129"/>
      <c r="K2025" s="130"/>
      <c r="L2025" s="2"/>
      <c r="M2025" s="2"/>
      <c r="N2025" s="58"/>
      <c r="O2025" s="81"/>
      <c r="P2025" s="185"/>
      <c r="Q2025" s="2"/>
      <c r="R2025" s="2"/>
      <c r="S2025" s="44"/>
      <c r="T2025" s="45"/>
      <c r="U2025" s="2"/>
      <c r="V2025" s="2"/>
      <c r="W2025" s="2"/>
      <c r="X2025" s="2"/>
      <c r="Y2025" s="145"/>
      <c r="Z2025" s="71"/>
      <c r="AA2025" s="232"/>
      <c r="AB2025" s="72"/>
      <c r="AC2025" s="145"/>
      <c r="AD2025" s="71"/>
      <c r="AE2025" s="308"/>
      <c r="AF2025" s="225" t="s">
        <v>7391</v>
      </c>
      <c r="AG2025" s="103" t="s">
        <v>7390</v>
      </c>
      <c r="AH2025" s="162">
        <v>0.5</v>
      </c>
      <c r="AI2025" s="162"/>
      <c r="AJ2025" s="162"/>
      <c r="AK2025" s="163"/>
      <c r="AL2025" s="105">
        <f>ROUND(ROUND(P2029*$AD$1775,0)*AH2025,0)</f>
        <v>110</v>
      </c>
      <c r="AM2025" s="66"/>
    </row>
    <row r="2026" spans="1:39" ht="16.75" customHeight="1" x14ac:dyDescent="0.3">
      <c r="A2026" s="11">
        <v>33</v>
      </c>
      <c r="B2026" s="14" t="s">
        <v>6836</v>
      </c>
      <c r="C2026" s="10" t="s">
        <v>15682</v>
      </c>
      <c r="D2026" s="128"/>
      <c r="E2026" s="129"/>
      <c r="F2026" s="129"/>
      <c r="G2026" s="130"/>
      <c r="H2026" s="128"/>
      <c r="I2026" s="129"/>
      <c r="J2026" s="129"/>
      <c r="K2026" s="130"/>
      <c r="L2026" s="2"/>
      <c r="M2026" s="2"/>
      <c r="N2026" s="58"/>
      <c r="O2026" s="81"/>
      <c r="P2026" s="185"/>
      <c r="Q2026" s="2"/>
      <c r="R2026" s="2"/>
      <c r="S2026" s="44"/>
      <c r="T2026" s="45"/>
      <c r="U2026" s="2"/>
      <c r="V2026" s="2"/>
      <c r="W2026" s="2"/>
      <c r="X2026" s="2"/>
      <c r="Y2026" s="145"/>
      <c r="Z2026" s="71"/>
      <c r="AA2026" s="232"/>
      <c r="AB2026" s="72"/>
      <c r="AC2026" s="145"/>
      <c r="AD2026" s="71"/>
      <c r="AE2026" s="36"/>
      <c r="AF2026" s="201"/>
      <c r="AG2026" s="55"/>
      <c r="AH2026" s="141"/>
      <c r="AI2026" s="268" t="s">
        <v>7356</v>
      </c>
      <c r="AJ2026" s="53">
        <v>5</v>
      </c>
      <c r="AK2026" s="181" t="s">
        <v>7357</v>
      </c>
      <c r="AL2026" s="98">
        <f>ROUND(P2029*$AD$1775-AJ2026,0)</f>
        <v>215</v>
      </c>
      <c r="AM2026" s="66"/>
    </row>
    <row r="2027" spans="1:39" ht="16.75" customHeight="1" x14ac:dyDescent="0.3">
      <c r="A2027" s="99">
        <v>33</v>
      </c>
      <c r="B2027" s="100" t="s">
        <v>6835</v>
      </c>
      <c r="C2027" s="192" t="s">
        <v>15681</v>
      </c>
      <c r="D2027" s="128"/>
      <c r="E2027" s="129"/>
      <c r="F2027" s="129"/>
      <c r="G2027" s="130"/>
      <c r="H2027" s="128"/>
      <c r="I2027" s="129"/>
      <c r="J2027" s="129"/>
      <c r="K2027" s="130"/>
      <c r="L2027" s="2"/>
      <c r="M2027" s="2"/>
      <c r="N2027" s="58"/>
      <c r="O2027" s="81"/>
      <c r="P2027" s="185"/>
      <c r="Q2027" s="2"/>
      <c r="R2027" s="2"/>
      <c r="S2027" s="44"/>
      <c r="T2027" s="45"/>
      <c r="U2027" s="2"/>
      <c r="V2027" s="2"/>
      <c r="W2027" s="2"/>
      <c r="X2027" s="2"/>
      <c r="Y2027" s="145"/>
      <c r="Z2027" s="71"/>
      <c r="AA2027" s="232"/>
      <c r="AB2027" s="72"/>
      <c r="AC2027" s="145"/>
      <c r="AD2027" s="71"/>
      <c r="AE2027" s="307" t="s">
        <v>12369</v>
      </c>
      <c r="AF2027" s="225" t="s">
        <v>7358</v>
      </c>
      <c r="AG2027" s="103" t="s">
        <v>7390</v>
      </c>
      <c r="AH2027" s="162">
        <v>0.7</v>
      </c>
      <c r="AI2027" s="269"/>
      <c r="AJ2027" s="136"/>
      <c r="AK2027" s="75"/>
      <c r="AL2027" s="105">
        <f>ROUND(ROUND(P2029*$AD$1775,0)*AH2027-AJ2026,0)</f>
        <v>149</v>
      </c>
      <c r="AM2027" s="66"/>
    </row>
    <row r="2028" spans="1:39" ht="16.75" customHeight="1" x14ac:dyDescent="0.3">
      <c r="A2028" s="99">
        <v>33</v>
      </c>
      <c r="B2028" s="100" t="s">
        <v>6834</v>
      </c>
      <c r="C2028" s="192" t="s">
        <v>15680</v>
      </c>
      <c r="D2028" s="128"/>
      <c r="E2028" s="129"/>
      <c r="F2028" s="129"/>
      <c r="G2028" s="130"/>
      <c r="H2028" s="128"/>
      <c r="I2028" s="129"/>
      <c r="J2028" s="129"/>
      <c r="K2028" s="130"/>
      <c r="L2028" s="2"/>
      <c r="M2028" s="2"/>
      <c r="N2028" s="58"/>
      <c r="O2028" s="81"/>
      <c r="P2028" s="185"/>
      <c r="Q2028" s="2"/>
      <c r="R2028" s="2"/>
      <c r="S2028" s="44"/>
      <c r="T2028" s="45"/>
      <c r="U2028" s="2"/>
      <c r="V2028" s="2"/>
      <c r="W2028" s="2"/>
      <c r="X2028" s="2"/>
      <c r="Y2028" s="145"/>
      <c r="Z2028" s="71"/>
      <c r="AA2028" s="232"/>
      <c r="AB2028" s="72"/>
      <c r="AC2028" s="145"/>
      <c r="AD2028" s="71"/>
      <c r="AE2028" s="308"/>
      <c r="AF2028" s="225" t="s">
        <v>7391</v>
      </c>
      <c r="AG2028" s="103" t="s">
        <v>7390</v>
      </c>
      <c r="AH2028" s="162">
        <v>0.5</v>
      </c>
      <c r="AI2028" s="270"/>
      <c r="AJ2028" s="144"/>
      <c r="AK2028" s="150"/>
      <c r="AL2028" s="105">
        <f>ROUND(ROUND(P2029*$AD$1775,0)*AH2028-AJ2026,0)</f>
        <v>105</v>
      </c>
      <c r="AM2028" s="66"/>
    </row>
    <row r="2029" spans="1:39" ht="16.75" customHeight="1" x14ac:dyDescent="0.3">
      <c r="A2029" s="11">
        <v>33</v>
      </c>
      <c r="B2029" s="14" t="s">
        <v>6833</v>
      </c>
      <c r="C2029" s="10" t="s">
        <v>15679</v>
      </c>
      <c r="D2029" s="45"/>
      <c r="E2029" s="2"/>
      <c r="F2029" s="2"/>
      <c r="G2029" s="44"/>
      <c r="H2029" s="45"/>
      <c r="I2029" s="2"/>
      <c r="J2029" s="2"/>
      <c r="K2029" s="44"/>
      <c r="L2029" s="2"/>
      <c r="M2029" s="2"/>
      <c r="N2029" s="58"/>
      <c r="O2029" s="81"/>
      <c r="P2029" s="271">
        <f>'21共同生活援助（日中支援型）'!P985</f>
        <v>439</v>
      </c>
      <c r="Q2029" s="272"/>
      <c r="R2029" s="2" t="s">
        <v>7388</v>
      </c>
      <c r="S2029" s="44"/>
      <c r="T2029" s="281" t="s">
        <v>7380</v>
      </c>
      <c r="U2029" s="282"/>
      <c r="V2029" s="282"/>
      <c r="W2029" s="282"/>
      <c r="X2029" s="36"/>
      <c r="Y2029" s="217"/>
      <c r="Z2029" s="74"/>
      <c r="AA2029" s="232"/>
      <c r="AB2029" s="72"/>
      <c r="AC2029" s="145"/>
      <c r="AD2029" s="71"/>
      <c r="AE2029" s="36"/>
      <c r="AF2029" s="194"/>
      <c r="AG2029" s="7"/>
      <c r="AH2029" s="7"/>
      <c r="AI2029" s="36"/>
      <c r="AJ2029" s="7"/>
      <c r="AK2029" s="37"/>
      <c r="AL2029" s="98">
        <f>ROUND(ROUND(P2029*Y2030,0)*$AD$1775,0)</f>
        <v>204</v>
      </c>
      <c r="AM2029" s="66"/>
    </row>
    <row r="2030" spans="1:39" ht="16.75" customHeight="1" x14ac:dyDescent="0.3">
      <c r="A2030" s="99">
        <v>33</v>
      </c>
      <c r="B2030" s="100" t="s">
        <v>6832</v>
      </c>
      <c r="C2030" s="192" t="s">
        <v>15678</v>
      </c>
      <c r="D2030" s="45"/>
      <c r="E2030" s="2"/>
      <c r="F2030" s="2"/>
      <c r="G2030" s="44"/>
      <c r="H2030" s="45"/>
      <c r="I2030" s="2"/>
      <c r="J2030" s="2"/>
      <c r="K2030" s="44"/>
      <c r="L2030" s="2"/>
      <c r="M2030" s="2"/>
      <c r="N2030" s="58"/>
      <c r="O2030" s="81"/>
      <c r="P2030" s="72"/>
      <c r="Q2030" s="145"/>
      <c r="R2030" s="2"/>
      <c r="S2030" s="44"/>
      <c r="T2030" s="284"/>
      <c r="U2030" s="285"/>
      <c r="V2030" s="285"/>
      <c r="W2030" s="285"/>
      <c r="X2030" s="136" t="s">
        <v>8892</v>
      </c>
      <c r="Y2030" s="273">
        <v>0.93</v>
      </c>
      <c r="Z2030" s="274"/>
      <c r="AA2030" s="233"/>
      <c r="AB2030" s="156"/>
      <c r="AC2030" s="155"/>
      <c r="AD2030" s="157"/>
      <c r="AE2030" s="307" t="s">
        <v>15677</v>
      </c>
      <c r="AF2030" s="225" t="s">
        <v>8890</v>
      </c>
      <c r="AG2030" s="103" t="s">
        <v>8886</v>
      </c>
      <c r="AH2030" s="162">
        <v>0.7</v>
      </c>
      <c r="AI2030" s="162"/>
      <c r="AJ2030" s="162"/>
      <c r="AK2030" s="163"/>
      <c r="AL2030" s="105">
        <f>ROUND(ROUND(ROUND(P2029*Y2030,0)*$AD$1775,0)*AH2030,0)</f>
        <v>143</v>
      </c>
      <c r="AM2030" s="66"/>
    </row>
    <row r="2031" spans="1:39" ht="16.75" customHeight="1" x14ac:dyDescent="0.3">
      <c r="A2031" s="99">
        <v>33</v>
      </c>
      <c r="B2031" s="100" t="s">
        <v>6831</v>
      </c>
      <c r="C2031" s="192" t="s">
        <v>15676</v>
      </c>
      <c r="D2031" s="128"/>
      <c r="E2031" s="129"/>
      <c r="F2031" s="129"/>
      <c r="G2031" s="130"/>
      <c r="H2031" s="128"/>
      <c r="I2031" s="129"/>
      <c r="J2031" s="129"/>
      <c r="K2031" s="130"/>
      <c r="L2031" s="2"/>
      <c r="M2031" s="2"/>
      <c r="N2031" s="58"/>
      <c r="O2031" s="81"/>
      <c r="P2031" s="185"/>
      <c r="Q2031" s="2"/>
      <c r="R2031" s="2"/>
      <c r="S2031" s="44"/>
      <c r="T2031" s="284"/>
      <c r="U2031" s="285"/>
      <c r="V2031" s="285"/>
      <c r="W2031" s="285"/>
      <c r="X2031" s="2"/>
      <c r="Y2031" s="145"/>
      <c r="Z2031" s="71"/>
      <c r="AA2031" s="232"/>
      <c r="AB2031" s="72"/>
      <c r="AC2031" s="145"/>
      <c r="AD2031" s="71"/>
      <c r="AE2031" s="308"/>
      <c r="AF2031" s="225" t="s">
        <v>15675</v>
      </c>
      <c r="AG2031" s="103" t="s">
        <v>15671</v>
      </c>
      <c r="AH2031" s="162">
        <v>0.5</v>
      </c>
      <c r="AI2031" s="162"/>
      <c r="AJ2031" s="162"/>
      <c r="AK2031" s="163"/>
      <c r="AL2031" s="105">
        <f>ROUND(ROUND(ROUND(P2029*Y2030,0)*$AD$1775,0)*AH2031,0)</f>
        <v>102</v>
      </c>
      <c r="AM2031" s="66"/>
    </row>
    <row r="2032" spans="1:39" ht="16.75" customHeight="1" x14ac:dyDescent="0.3">
      <c r="A2032" s="11">
        <v>33</v>
      </c>
      <c r="B2032" s="14" t="s">
        <v>6830</v>
      </c>
      <c r="C2032" s="10" t="s">
        <v>15674</v>
      </c>
      <c r="D2032" s="128"/>
      <c r="E2032" s="129"/>
      <c r="F2032" s="129"/>
      <c r="G2032" s="130"/>
      <c r="H2032" s="128"/>
      <c r="I2032" s="129"/>
      <c r="J2032" s="129"/>
      <c r="K2032" s="130"/>
      <c r="L2032" s="2"/>
      <c r="M2032" s="2"/>
      <c r="N2032" s="58"/>
      <c r="O2032" s="81"/>
      <c r="P2032" s="185"/>
      <c r="Q2032" s="2"/>
      <c r="R2032" s="2"/>
      <c r="S2032" s="44"/>
      <c r="T2032" s="45"/>
      <c r="U2032" s="2"/>
      <c r="V2032" s="2"/>
      <c r="W2032" s="2"/>
      <c r="X2032" s="2"/>
      <c r="Y2032" s="145"/>
      <c r="Z2032" s="71"/>
      <c r="AA2032" s="232"/>
      <c r="AB2032" s="72"/>
      <c r="AC2032" s="145"/>
      <c r="AD2032" s="71"/>
      <c r="AE2032" s="36"/>
      <c r="AF2032" s="201"/>
      <c r="AG2032" s="55"/>
      <c r="AH2032" s="141"/>
      <c r="AI2032" s="268" t="s">
        <v>7356</v>
      </c>
      <c r="AJ2032" s="53">
        <v>5</v>
      </c>
      <c r="AK2032" s="181" t="s">
        <v>7357</v>
      </c>
      <c r="AL2032" s="98">
        <f>ROUND(ROUND(P2029*Y2030,0)*$AD$1775-AJ2032,0)</f>
        <v>199</v>
      </c>
      <c r="AM2032" s="66"/>
    </row>
    <row r="2033" spans="1:39" ht="16.75" customHeight="1" x14ac:dyDescent="0.3">
      <c r="A2033" s="99">
        <v>33</v>
      </c>
      <c r="B2033" s="100" t="s">
        <v>6829</v>
      </c>
      <c r="C2033" s="192" t="s">
        <v>15673</v>
      </c>
      <c r="D2033" s="128"/>
      <c r="E2033" s="129"/>
      <c r="F2033" s="129"/>
      <c r="G2033" s="130"/>
      <c r="H2033" s="128"/>
      <c r="I2033" s="129"/>
      <c r="J2033" s="129"/>
      <c r="K2033" s="130"/>
      <c r="L2033" s="2"/>
      <c r="M2033" s="2"/>
      <c r="N2033" s="58"/>
      <c r="O2033" s="81"/>
      <c r="P2033" s="185"/>
      <c r="Q2033" s="2"/>
      <c r="R2033" s="2"/>
      <c r="S2033" s="44"/>
      <c r="T2033" s="45"/>
      <c r="U2033" s="2"/>
      <c r="V2033" s="2"/>
      <c r="W2033" s="2"/>
      <c r="X2033" s="2"/>
      <c r="Y2033" s="145"/>
      <c r="Z2033" s="71"/>
      <c r="AA2033" s="232"/>
      <c r="AB2033" s="72"/>
      <c r="AC2033" s="145"/>
      <c r="AD2033" s="71"/>
      <c r="AE2033" s="307" t="s">
        <v>15633</v>
      </c>
      <c r="AF2033" s="225" t="s">
        <v>15672</v>
      </c>
      <c r="AG2033" s="103" t="s">
        <v>15671</v>
      </c>
      <c r="AH2033" s="162">
        <v>0.7</v>
      </c>
      <c r="AI2033" s="269"/>
      <c r="AJ2033" s="136"/>
      <c r="AK2033" s="75"/>
      <c r="AL2033" s="105">
        <f>ROUND(ROUND(ROUND(P2029*Y2030,0)*$AD$1775,0)*AH2033-AJ2032,0)</f>
        <v>138</v>
      </c>
      <c r="AM2033" s="66"/>
    </row>
    <row r="2034" spans="1:39" ht="16.75" customHeight="1" x14ac:dyDescent="0.3">
      <c r="A2034" s="99">
        <v>33</v>
      </c>
      <c r="B2034" s="100" t="s">
        <v>6828</v>
      </c>
      <c r="C2034" s="192" t="s">
        <v>15670</v>
      </c>
      <c r="D2034" s="128"/>
      <c r="E2034" s="129"/>
      <c r="F2034" s="129"/>
      <c r="G2034" s="130"/>
      <c r="H2034" s="128"/>
      <c r="I2034" s="129"/>
      <c r="J2034" s="129"/>
      <c r="K2034" s="130"/>
      <c r="L2034" s="2"/>
      <c r="M2034" s="2"/>
      <c r="N2034" s="58"/>
      <c r="O2034" s="81"/>
      <c r="P2034" s="185"/>
      <c r="Q2034" s="2"/>
      <c r="R2034" s="2"/>
      <c r="S2034" s="44"/>
      <c r="T2034" s="43"/>
      <c r="U2034" s="8"/>
      <c r="V2034" s="8"/>
      <c r="W2034" s="8"/>
      <c r="X2034" s="8"/>
      <c r="Y2034" s="180"/>
      <c r="Z2034" s="73"/>
      <c r="AA2034" s="232"/>
      <c r="AB2034" s="72"/>
      <c r="AC2034" s="145"/>
      <c r="AD2034" s="71"/>
      <c r="AE2034" s="308"/>
      <c r="AF2034" s="225" t="s">
        <v>7391</v>
      </c>
      <c r="AG2034" s="103" t="s">
        <v>7390</v>
      </c>
      <c r="AH2034" s="162">
        <v>0.5</v>
      </c>
      <c r="AI2034" s="270"/>
      <c r="AJ2034" s="144"/>
      <c r="AK2034" s="150"/>
      <c r="AL2034" s="105">
        <f>ROUND(ROUND(ROUND(P2029*Y2030,0)*$AD$1775,0)*AH2034-AJ2032,0)</f>
        <v>97</v>
      </c>
      <c r="AM2034" s="66"/>
    </row>
    <row r="2035" spans="1:39" ht="16.75" customHeight="1" x14ac:dyDescent="0.3">
      <c r="A2035" s="11">
        <v>33</v>
      </c>
      <c r="B2035" s="14" t="s">
        <v>6827</v>
      </c>
      <c r="C2035" s="10" t="s">
        <v>15669</v>
      </c>
      <c r="D2035" s="45"/>
      <c r="E2035" s="2"/>
      <c r="F2035" s="2"/>
      <c r="G2035" s="44"/>
      <c r="H2035" s="45"/>
      <c r="I2035" s="2"/>
      <c r="J2035" s="2"/>
      <c r="K2035" s="44"/>
      <c r="L2035" s="2"/>
      <c r="M2035" s="2"/>
      <c r="N2035" s="58"/>
      <c r="O2035" s="81"/>
      <c r="P2035" s="185"/>
      <c r="Q2035" s="2"/>
      <c r="R2035" s="2"/>
      <c r="S2035" s="44"/>
      <c r="T2035" s="281" t="s">
        <v>13491</v>
      </c>
      <c r="U2035" s="282"/>
      <c r="V2035" s="282"/>
      <c r="W2035" s="282"/>
      <c r="X2035" s="2"/>
      <c r="Y2035" s="145"/>
      <c r="Z2035" s="71"/>
      <c r="AA2035" s="232"/>
      <c r="AB2035" s="72"/>
      <c r="AC2035" s="145"/>
      <c r="AD2035" s="71"/>
      <c r="AE2035" s="36"/>
      <c r="AF2035" s="194"/>
      <c r="AG2035" s="7"/>
      <c r="AH2035" s="7"/>
      <c r="AI2035" s="36"/>
      <c r="AJ2035" s="7"/>
      <c r="AK2035" s="37"/>
      <c r="AL2035" s="98">
        <f>ROUND(ROUND(P2029*Y2036,0)*$AD$1775,0)</f>
        <v>209</v>
      </c>
      <c r="AM2035" s="66"/>
    </row>
    <row r="2036" spans="1:39" ht="16.75" customHeight="1" x14ac:dyDescent="0.3">
      <c r="A2036" s="99">
        <v>33</v>
      </c>
      <c r="B2036" s="100" t="s">
        <v>6826</v>
      </c>
      <c r="C2036" s="192" t="s">
        <v>15668</v>
      </c>
      <c r="D2036" s="45"/>
      <c r="E2036" s="2"/>
      <c r="F2036" s="2"/>
      <c r="G2036" s="44"/>
      <c r="H2036" s="45"/>
      <c r="I2036" s="2"/>
      <c r="J2036" s="2"/>
      <c r="K2036" s="44"/>
      <c r="L2036" s="2"/>
      <c r="M2036" s="2"/>
      <c r="N2036" s="58"/>
      <c r="O2036" s="81"/>
      <c r="P2036" s="185"/>
      <c r="Q2036" s="2"/>
      <c r="R2036" s="2"/>
      <c r="S2036" s="44"/>
      <c r="T2036" s="284" t="s">
        <v>7405</v>
      </c>
      <c r="U2036" s="285"/>
      <c r="V2036" s="285"/>
      <c r="W2036" s="285"/>
      <c r="X2036" s="136" t="s">
        <v>7404</v>
      </c>
      <c r="Y2036" s="273">
        <v>0.95</v>
      </c>
      <c r="Z2036" s="274"/>
      <c r="AA2036" s="233"/>
      <c r="AB2036" s="156"/>
      <c r="AC2036" s="155"/>
      <c r="AD2036" s="157"/>
      <c r="AE2036" s="307" t="s">
        <v>12369</v>
      </c>
      <c r="AF2036" s="225" t="s">
        <v>7358</v>
      </c>
      <c r="AG2036" s="103" t="s">
        <v>7390</v>
      </c>
      <c r="AH2036" s="162">
        <v>0.7</v>
      </c>
      <c r="AI2036" s="162"/>
      <c r="AJ2036" s="162"/>
      <c r="AK2036" s="163"/>
      <c r="AL2036" s="105">
        <f>ROUND(ROUND(ROUND(P2029*Y2036,0)*$AD$1775,0)*AH2036,0)</f>
        <v>146</v>
      </c>
      <c r="AM2036" s="66"/>
    </row>
    <row r="2037" spans="1:39" ht="16.75" customHeight="1" x14ac:dyDescent="0.3">
      <c r="A2037" s="99">
        <v>33</v>
      </c>
      <c r="B2037" s="100" t="s">
        <v>6825</v>
      </c>
      <c r="C2037" s="192" t="s">
        <v>15667</v>
      </c>
      <c r="D2037" s="128"/>
      <c r="E2037" s="129"/>
      <c r="F2037" s="129"/>
      <c r="G2037" s="130"/>
      <c r="H2037" s="128"/>
      <c r="I2037" s="129"/>
      <c r="J2037" s="129"/>
      <c r="K2037" s="130"/>
      <c r="L2037" s="2"/>
      <c r="M2037" s="2"/>
      <c r="N2037" s="58"/>
      <c r="O2037" s="81"/>
      <c r="P2037" s="185"/>
      <c r="Q2037" s="2"/>
      <c r="R2037" s="2"/>
      <c r="S2037" s="44"/>
      <c r="T2037" s="284"/>
      <c r="U2037" s="285"/>
      <c r="V2037" s="285"/>
      <c r="W2037" s="285"/>
      <c r="X2037" s="2"/>
      <c r="Y2037" s="145"/>
      <c r="Z2037" s="71"/>
      <c r="AA2037" s="232"/>
      <c r="AB2037" s="72"/>
      <c r="AC2037" s="145"/>
      <c r="AD2037" s="71"/>
      <c r="AE2037" s="308"/>
      <c r="AF2037" s="225" t="s">
        <v>7391</v>
      </c>
      <c r="AG2037" s="103" t="s">
        <v>7390</v>
      </c>
      <c r="AH2037" s="162">
        <v>0.5</v>
      </c>
      <c r="AI2037" s="162"/>
      <c r="AJ2037" s="162"/>
      <c r="AK2037" s="163"/>
      <c r="AL2037" s="105">
        <f>ROUND(ROUND(ROUND(P2029*Y2036,0)*$AD$1775,0)*AH2037,0)</f>
        <v>105</v>
      </c>
      <c r="AM2037" s="66"/>
    </row>
    <row r="2038" spans="1:39" ht="16.75" customHeight="1" x14ac:dyDescent="0.3">
      <c r="A2038" s="11">
        <v>33</v>
      </c>
      <c r="B2038" s="14" t="s">
        <v>6824</v>
      </c>
      <c r="C2038" s="10" t="s">
        <v>15666</v>
      </c>
      <c r="D2038" s="128"/>
      <c r="E2038" s="129"/>
      <c r="F2038" s="129"/>
      <c r="G2038" s="130"/>
      <c r="H2038" s="128"/>
      <c r="I2038" s="129"/>
      <c r="J2038" s="129"/>
      <c r="K2038" s="130"/>
      <c r="L2038" s="2"/>
      <c r="M2038" s="2"/>
      <c r="N2038" s="58"/>
      <c r="O2038" s="81"/>
      <c r="P2038" s="185"/>
      <c r="Q2038" s="2"/>
      <c r="R2038" s="2"/>
      <c r="S2038" s="44"/>
      <c r="T2038" s="45"/>
      <c r="U2038" s="2"/>
      <c r="V2038" s="2"/>
      <c r="W2038" s="2"/>
      <c r="X2038" s="2"/>
      <c r="Y2038" s="145"/>
      <c r="Z2038" s="71"/>
      <c r="AA2038" s="232"/>
      <c r="AB2038" s="72"/>
      <c r="AC2038" s="145"/>
      <c r="AD2038" s="71"/>
      <c r="AE2038" s="36"/>
      <c r="AF2038" s="201"/>
      <c r="AG2038" s="55"/>
      <c r="AH2038" s="141"/>
      <c r="AI2038" s="268" t="s">
        <v>7356</v>
      </c>
      <c r="AJ2038" s="53">
        <v>5</v>
      </c>
      <c r="AK2038" s="181" t="s">
        <v>7357</v>
      </c>
      <c r="AL2038" s="98">
        <f>ROUND(ROUND(P2029*Y2036,0)*$AD$1775-AJ2038,0)</f>
        <v>204</v>
      </c>
      <c r="AM2038" s="66"/>
    </row>
    <row r="2039" spans="1:39" ht="16.75" customHeight="1" x14ac:dyDescent="0.3">
      <c r="A2039" s="99">
        <v>33</v>
      </c>
      <c r="B2039" s="100" t="s">
        <v>6823</v>
      </c>
      <c r="C2039" s="192" t="s">
        <v>15665</v>
      </c>
      <c r="D2039" s="128"/>
      <c r="E2039" s="129"/>
      <c r="F2039" s="129"/>
      <c r="G2039" s="130"/>
      <c r="H2039" s="128"/>
      <c r="I2039" s="129"/>
      <c r="J2039" s="129"/>
      <c r="K2039" s="130"/>
      <c r="L2039" s="2"/>
      <c r="M2039" s="2"/>
      <c r="N2039" s="58"/>
      <c r="O2039" s="81"/>
      <c r="P2039" s="185"/>
      <c r="Q2039" s="2"/>
      <c r="R2039" s="2"/>
      <c r="S2039" s="44"/>
      <c r="T2039" s="45"/>
      <c r="U2039" s="2"/>
      <c r="V2039" s="2"/>
      <c r="W2039" s="2"/>
      <c r="X2039" s="2"/>
      <c r="Y2039" s="145"/>
      <c r="Z2039" s="71"/>
      <c r="AA2039" s="232"/>
      <c r="AB2039" s="72"/>
      <c r="AC2039" s="145"/>
      <c r="AD2039" s="71"/>
      <c r="AE2039" s="307" t="s">
        <v>12369</v>
      </c>
      <c r="AF2039" s="225" t="s">
        <v>7358</v>
      </c>
      <c r="AG2039" s="103" t="s">
        <v>7390</v>
      </c>
      <c r="AH2039" s="162">
        <v>0.7</v>
      </c>
      <c r="AI2039" s="269"/>
      <c r="AJ2039" s="136"/>
      <c r="AK2039" s="75"/>
      <c r="AL2039" s="105">
        <f>ROUND(ROUND(ROUND(P2029*Y2036,0)*$AD$1775,0)*AH2039-AJ2038,0)</f>
        <v>141</v>
      </c>
      <c r="AM2039" s="66"/>
    </row>
    <row r="2040" spans="1:39" ht="16.75" customHeight="1" x14ac:dyDescent="0.3">
      <c r="A2040" s="99">
        <v>33</v>
      </c>
      <c r="B2040" s="100" t="s">
        <v>6822</v>
      </c>
      <c r="C2040" s="192" t="s">
        <v>15664</v>
      </c>
      <c r="D2040" s="128"/>
      <c r="E2040" s="129"/>
      <c r="F2040" s="129"/>
      <c r="G2040" s="130"/>
      <c r="H2040" s="128"/>
      <c r="I2040" s="129"/>
      <c r="J2040" s="129"/>
      <c r="K2040" s="130"/>
      <c r="L2040" s="2"/>
      <c r="M2040" s="2"/>
      <c r="N2040" s="58"/>
      <c r="O2040" s="81"/>
      <c r="P2040" s="185"/>
      <c r="Q2040" s="2"/>
      <c r="R2040" s="2"/>
      <c r="S2040" s="44"/>
      <c r="T2040" s="43"/>
      <c r="U2040" s="8"/>
      <c r="V2040" s="8"/>
      <c r="W2040" s="8"/>
      <c r="X2040" s="8"/>
      <c r="Y2040" s="180"/>
      <c r="Z2040" s="73"/>
      <c r="AA2040" s="232"/>
      <c r="AB2040" s="72"/>
      <c r="AC2040" s="145"/>
      <c r="AD2040" s="71"/>
      <c r="AE2040" s="308"/>
      <c r="AF2040" s="225" t="s">
        <v>7391</v>
      </c>
      <c r="AG2040" s="103" t="s">
        <v>7390</v>
      </c>
      <c r="AH2040" s="162">
        <v>0.5</v>
      </c>
      <c r="AI2040" s="270"/>
      <c r="AJ2040" s="144"/>
      <c r="AK2040" s="150"/>
      <c r="AL2040" s="105">
        <f>ROUND(ROUND(ROUND(P2029*Y2036,0)*$AD$1775,0)*AH2040-AJ2038,0)</f>
        <v>100</v>
      </c>
      <c r="AM2040" s="66"/>
    </row>
    <row r="2041" spans="1:39" ht="16.75" customHeight="1" x14ac:dyDescent="0.3">
      <c r="A2041" s="11">
        <v>33</v>
      </c>
      <c r="B2041" s="14" t="s">
        <v>6821</v>
      </c>
      <c r="C2041" s="10" t="s">
        <v>15663</v>
      </c>
      <c r="D2041" s="45"/>
      <c r="E2041" s="2"/>
      <c r="F2041" s="2"/>
      <c r="G2041" s="44"/>
      <c r="H2041" s="45"/>
      <c r="I2041" s="2"/>
      <c r="J2041" s="2"/>
      <c r="K2041" s="44"/>
      <c r="L2041" s="36"/>
      <c r="M2041" s="36"/>
      <c r="N2041" s="62"/>
      <c r="O2041" s="168"/>
      <c r="P2041" s="167" t="s">
        <v>7461</v>
      </c>
      <c r="Q2041" s="36"/>
      <c r="R2041" s="36"/>
      <c r="S2041" s="50"/>
      <c r="T2041" s="49"/>
      <c r="U2041" s="36"/>
      <c r="V2041" s="36"/>
      <c r="W2041" s="36"/>
      <c r="X2041" s="36"/>
      <c r="Y2041" s="217"/>
      <c r="Z2041" s="50"/>
      <c r="AA2041" s="12"/>
      <c r="AB2041" s="45"/>
      <c r="AC2041" s="2"/>
      <c r="AD2041" s="44"/>
      <c r="AE2041" s="36"/>
      <c r="AF2041" s="53"/>
      <c r="AG2041" s="36"/>
      <c r="AH2041" s="36"/>
      <c r="AI2041" s="36"/>
      <c r="AJ2041" s="36"/>
      <c r="AK2041" s="50"/>
      <c r="AL2041" s="98">
        <f>ROUND(P2047*$AD$1775,0)</f>
        <v>234</v>
      </c>
      <c r="AM2041" s="22" t="s">
        <v>7631</v>
      </c>
    </row>
    <row r="2042" spans="1:39" ht="16.75" customHeight="1" x14ac:dyDescent="0.3">
      <c r="A2042" s="99">
        <v>33</v>
      </c>
      <c r="B2042" s="100" t="s">
        <v>6820</v>
      </c>
      <c r="C2042" s="192" t="s">
        <v>15662</v>
      </c>
      <c r="D2042" s="284"/>
      <c r="E2042" s="285"/>
      <c r="F2042" s="285"/>
      <c r="G2042" s="286"/>
      <c r="H2042" s="284"/>
      <c r="I2042" s="306"/>
      <c r="J2042" s="306"/>
      <c r="K2042" s="289"/>
      <c r="L2042" s="285" t="s">
        <v>12424</v>
      </c>
      <c r="M2042" s="288"/>
      <c r="N2042" s="288"/>
      <c r="O2042" s="289"/>
      <c r="P2042" s="185"/>
      <c r="Q2042" s="2"/>
      <c r="R2042" s="2"/>
      <c r="S2042" s="44"/>
      <c r="T2042" s="45"/>
      <c r="U2042" s="2"/>
      <c r="V2042" s="2"/>
      <c r="W2042" s="2"/>
      <c r="X2042" s="2"/>
      <c r="Y2042" s="145"/>
      <c r="Z2042" s="71"/>
      <c r="AA2042" s="232"/>
      <c r="AB2042" s="72"/>
      <c r="AC2042" s="145"/>
      <c r="AD2042" s="71"/>
      <c r="AE2042" s="307" t="s">
        <v>12369</v>
      </c>
      <c r="AF2042" s="225" t="s">
        <v>7358</v>
      </c>
      <c r="AG2042" s="103" t="s">
        <v>7390</v>
      </c>
      <c r="AH2042" s="162">
        <v>0.7</v>
      </c>
      <c r="AI2042" s="162"/>
      <c r="AJ2042" s="162"/>
      <c r="AK2042" s="163"/>
      <c r="AL2042" s="105">
        <f>ROUND(ROUND(P2047*$AD$1775,0)*AH2042,0)</f>
        <v>164</v>
      </c>
      <c r="AM2042" s="66"/>
    </row>
    <row r="2043" spans="1:39" ht="16.75" customHeight="1" x14ac:dyDescent="0.3">
      <c r="A2043" s="99">
        <v>33</v>
      </c>
      <c r="B2043" s="100" t="s">
        <v>6819</v>
      </c>
      <c r="C2043" s="192" t="s">
        <v>15661</v>
      </c>
      <c r="D2043" s="284"/>
      <c r="E2043" s="285"/>
      <c r="F2043" s="285"/>
      <c r="G2043" s="286"/>
      <c r="H2043" s="290"/>
      <c r="I2043" s="306"/>
      <c r="J2043" s="306"/>
      <c r="K2043" s="289"/>
      <c r="L2043" s="285"/>
      <c r="M2043" s="288"/>
      <c r="N2043" s="288"/>
      <c r="O2043" s="289"/>
      <c r="P2043" s="185"/>
      <c r="Q2043" s="2"/>
      <c r="R2043" s="2"/>
      <c r="S2043" s="44"/>
      <c r="T2043" s="45"/>
      <c r="U2043" s="2"/>
      <c r="V2043" s="2"/>
      <c r="W2043" s="2"/>
      <c r="X2043" s="2"/>
      <c r="Y2043" s="145"/>
      <c r="Z2043" s="71"/>
      <c r="AA2043" s="232"/>
      <c r="AB2043" s="72"/>
      <c r="AC2043" s="145"/>
      <c r="AD2043" s="71"/>
      <c r="AE2043" s="308"/>
      <c r="AF2043" s="225" t="s">
        <v>7391</v>
      </c>
      <c r="AG2043" s="103" t="s">
        <v>7390</v>
      </c>
      <c r="AH2043" s="162">
        <v>0.5</v>
      </c>
      <c r="AI2043" s="162"/>
      <c r="AJ2043" s="162"/>
      <c r="AK2043" s="163"/>
      <c r="AL2043" s="105">
        <f>ROUND(ROUND(P2047*$AD$1775,0)*AH2043,0)</f>
        <v>117</v>
      </c>
      <c r="AM2043" s="66"/>
    </row>
    <row r="2044" spans="1:39" ht="16.75" customHeight="1" x14ac:dyDescent="0.3">
      <c r="A2044" s="11">
        <v>33</v>
      </c>
      <c r="B2044" s="14" t="s">
        <v>6818</v>
      </c>
      <c r="C2044" s="10" t="s">
        <v>15660</v>
      </c>
      <c r="D2044" s="284"/>
      <c r="E2044" s="285"/>
      <c r="F2044" s="285"/>
      <c r="G2044" s="286"/>
      <c r="H2044" s="290"/>
      <c r="I2044" s="306"/>
      <c r="J2044" s="306"/>
      <c r="K2044" s="289"/>
      <c r="L2044" s="285"/>
      <c r="M2044" s="288"/>
      <c r="N2044" s="288"/>
      <c r="O2044" s="289"/>
      <c r="P2044" s="185"/>
      <c r="Q2044" s="2"/>
      <c r="R2044" s="2"/>
      <c r="S2044" s="44"/>
      <c r="T2044" s="45"/>
      <c r="U2044" s="2"/>
      <c r="V2044" s="2"/>
      <c r="W2044" s="2"/>
      <c r="X2044" s="2"/>
      <c r="Y2044" s="145"/>
      <c r="Z2044" s="71"/>
      <c r="AA2044" s="232"/>
      <c r="AB2044" s="72"/>
      <c r="AC2044" s="145"/>
      <c r="AD2044" s="71"/>
      <c r="AE2044" s="36"/>
      <c r="AF2044" s="201"/>
      <c r="AG2044" s="55"/>
      <c r="AH2044" s="141"/>
      <c r="AI2044" s="268" t="s">
        <v>7356</v>
      </c>
      <c r="AJ2044" s="53">
        <v>5</v>
      </c>
      <c r="AK2044" s="181" t="s">
        <v>7357</v>
      </c>
      <c r="AL2044" s="98">
        <f>ROUND(P2047*$AD$1775-AJ2044,0)</f>
        <v>229</v>
      </c>
      <c r="AM2044" s="66"/>
    </row>
    <row r="2045" spans="1:39" ht="16.75" customHeight="1" x14ac:dyDescent="0.3">
      <c r="A2045" s="99">
        <v>33</v>
      </c>
      <c r="B2045" s="100" t="s">
        <v>6817</v>
      </c>
      <c r="C2045" s="192" t="s">
        <v>15659</v>
      </c>
      <c r="D2045" s="284"/>
      <c r="E2045" s="285"/>
      <c r="F2045" s="285"/>
      <c r="G2045" s="286"/>
      <c r="H2045" s="128"/>
      <c r="I2045" s="129"/>
      <c r="J2045" s="129"/>
      <c r="K2045" s="130"/>
      <c r="L2045" s="285"/>
      <c r="M2045" s="288"/>
      <c r="N2045" s="288"/>
      <c r="O2045" s="289"/>
      <c r="P2045" s="185"/>
      <c r="Q2045" s="2"/>
      <c r="R2045" s="2"/>
      <c r="S2045" s="44"/>
      <c r="T2045" s="45"/>
      <c r="U2045" s="2"/>
      <c r="V2045" s="2"/>
      <c r="W2045" s="2"/>
      <c r="X2045" s="2"/>
      <c r="Y2045" s="145"/>
      <c r="Z2045" s="71"/>
      <c r="AA2045" s="232"/>
      <c r="AB2045" s="72"/>
      <c r="AC2045" s="145"/>
      <c r="AD2045" s="71"/>
      <c r="AE2045" s="307" t="s">
        <v>12369</v>
      </c>
      <c r="AF2045" s="225" t="s">
        <v>7358</v>
      </c>
      <c r="AG2045" s="103" t="s">
        <v>7390</v>
      </c>
      <c r="AH2045" s="162">
        <v>0.7</v>
      </c>
      <c r="AI2045" s="269"/>
      <c r="AJ2045" s="136"/>
      <c r="AK2045" s="75"/>
      <c r="AL2045" s="105">
        <f>ROUND(ROUND(P2047*$AD$1775,0)*AH2045-AJ2044,0)</f>
        <v>159</v>
      </c>
      <c r="AM2045" s="66"/>
    </row>
    <row r="2046" spans="1:39" ht="16.75" customHeight="1" x14ac:dyDescent="0.3">
      <c r="A2046" s="99">
        <v>33</v>
      </c>
      <c r="B2046" s="100" t="s">
        <v>6816</v>
      </c>
      <c r="C2046" s="192" t="s">
        <v>15658</v>
      </c>
      <c r="D2046" s="284"/>
      <c r="E2046" s="285"/>
      <c r="F2046" s="285"/>
      <c r="G2046" s="286"/>
      <c r="H2046" s="128"/>
      <c r="I2046" s="129"/>
      <c r="J2046" s="129"/>
      <c r="K2046" s="130"/>
      <c r="L2046" s="285"/>
      <c r="M2046" s="288"/>
      <c r="N2046" s="288"/>
      <c r="O2046" s="289"/>
      <c r="P2046" s="185"/>
      <c r="Q2046" s="2"/>
      <c r="R2046" s="2"/>
      <c r="S2046" s="44"/>
      <c r="T2046" s="45"/>
      <c r="U2046" s="2"/>
      <c r="V2046" s="2"/>
      <c r="W2046" s="2"/>
      <c r="X2046" s="2"/>
      <c r="Y2046" s="145"/>
      <c r="Z2046" s="71"/>
      <c r="AA2046" s="232"/>
      <c r="AB2046" s="72"/>
      <c r="AC2046" s="145"/>
      <c r="AD2046" s="71"/>
      <c r="AE2046" s="308"/>
      <c r="AF2046" s="225" t="s">
        <v>7391</v>
      </c>
      <c r="AG2046" s="103" t="s">
        <v>7390</v>
      </c>
      <c r="AH2046" s="162">
        <v>0.5</v>
      </c>
      <c r="AI2046" s="270"/>
      <c r="AJ2046" s="144"/>
      <c r="AK2046" s="150"/>
      <c r="AL2046" s="105">
        <f>ROUND(ROUND(P2047*$AD$1775,0)*AH2046-AJ2044,0)</f>
        <v>112</v>
      </c>
      <c r="AM2046" s="66"/>
    </row>
    <row r="2047" spans="1:39" ht="16.75" customHeight="1" x14ac:dyDescent="0.3">
      <c r="A2047" s="11">
        <v>33</v>
      </c>
      <c r="B2047" s="14" t="s">
        <v>6815</v>
      </c>
      <c r="C2047" s="10" t="s">
        <v>15657</v>
      </c>
      <c r="D2047" s="284"/>
      <c r="E2047" s="285"/>
      <c r="F2047" s="285"/>
      <c r="G2047" s="286"/>
      <c r="H2047" s="128"/>
      <c r="I2047" s="129"/>
      <c r="J2047" s="129"/>
      <c r="K2047" s="130"/>
      <c r="L2047" s="288"/>
      <c r="M2047" s="288"/>
      <c r="N2047" s="288"/>
      <c r="O2047" s="289"/>
      <c r="P2047" s="271">
        <f>'21共同生活援助（日中支援型）'!P1003</f>
        <v>468</v>
      </c>
      <c r="Q2047" s="272"/>
      <c r="R2047" s="2" t="s">
        <v>7388</v>
      </c>
      <c r="S2047" s="44"/>
      <c r="T2047" s="281" t="s">
        <v>7380</v>
      </c>
      <c r="U2047" s="282"/>
      <c r="V2047" s="282"/>
      <c r="W2047" s="282"/>
      <c r="X2047" s="36"/>
      <c r="Y2047" s="217"/>
      <c r="Z2047" s="74"/>
      <c r="AA2047" s="232"/>
      <c r="AB2047" s="72"/>
      <c r="AC2047" s="145"/>
      <c r="AD2047" s="71"/>
      <c r="AE2047" s="36"/>
      <c r="AF2047" s="135"/>
      <c r="AG2047" s="7"/>
      <c r="AH2047" s="7"/>
      <c r="AI2047" s="36"/>
      <c r="AJ2047" s="7"/>
      <c r="AK2047" s="37"/>
      <c r="AL2047" s="98">
        <f>ROUND(ROUND(P2047*Y2048,0)*$AD$1775,0)</f>
        <v>218</v>
      </c>
      <c r="AM2047" s="66"/>
    </row>
    <row r="2048" spans="1:39" ht="16.75" customHeight="1" x14ac:dyDescent="0.3">
      <c r="A2048" s="99">
        <v>33</v>
      </c>
      <c r="B2048" s="100" t="s">
        <v>6814</v>
      </c>
      <c r="C2048" s="192" t="s">
        <v>15656</v>
      </c>
      <c r="D2048" s="284"/>
      <c r="E2048" s="285"/>
      <c r="F2048" s="285"/>
      <c r="G2048" s="286"/>
      <c r="H2048" s="128"/>
      <c r="I2048" s="129"/>
      <c r="J2048" s="129"/>
      <c r="K2048" s="130"/>
      <c r="L2048" s="2"/>
      <c r="M2048" s="2"/>
      <c r="N2048" s="58"/>
      <c r="O2048" s="81"/>
      <c r="P2048" s="72"/>
      <c r="Q2048" s="145"/>
      <c r="R2048" s="2"/>
      <c r="S2048" s="44"/>
      <c r="T2048" s="284"/>
      <c r="U2048" s="285"/>
      <c r="V2048" s="285"/>
      <c r="W2048" s="285"/>
      <c r="X2048" s="136" t="s">
        <v>7404</v>
      </c>
      <c r="Y2048" s="273">
        <v>0.93</v>
      </c>
      <c r="Z2048" s="274"/>
      <c r="AA2048" s="233"/>
      <c r="AB2048" s="156"/>
      <c r="AC2048" s="155"/>
      <c r="AD2048" s="157"/>
      <c r="AE2048" s="307" t="s">
        <v>12369</v>
      </c>
      <c r="AF2048" s="225" t="s">
        <v>7358</v>
      </c>
      <c r="AG2048" s="103" t="s">
        <v>7390</v>
      </c>
      <c r="AH2048" s="162">
        <v>0.7</v>
      </c>
      <c r="AI2048" s="162"/>
      <c r="AJ2048" s="162"/>
      <c r="AK2048" s="163"/>
      <c r="AL2048" s="105">
        <f>ROUND(ROUND(ROUND(P2047*Y2048,0)*$AD$1775,0)*AH2048,0)</f>
        <v>153</v>
      </c>
      <c r="AM2048" s="66"/>
    </row>
    <row r="2049" spans="1:39" ht="16.75" customHeight="1" x14ac:dyDescent="0.3">
      <c r="A2049" s="99">
        <v>33</v>
      </c>
      <c r="B2049" s="100" t="s">
        <v>6813</v>
      </c>
      <c r="C2049" s="192" t="s">
        <v>15655</v>
      </c>
      <c r="D2049" s="128"/>
      <c r="E2049" s="129"/>
      <c r="F2049" s="129"/>
      <c r="G2049" s="130"/>
      <c r="H2049" s="128"/>
      <c r="I2049" s="129"/>
      <c r="J2049" s="129"/>
      <c r="K2049" s="130"/>
      <c r="L2049" s="2"/>
      <c r="M2049" s="2"/>
      <c r="N2049" s="58"/>
      <c r="O2049" s="81"/>
      <c r="P2049" s="185"/>
      <c r="Q2049" s="2"/>
      <c r="R2049" s="2"/>
      <c r="S2049" s="44"/>
      <c r="T2049" s="284"/>
      <c r="U2049" s="285"/>
      <c r="V2049" s="285"/>
      <c r="W2049" s="285"/>
      <c r="X2049" s="2"/>
      <c r="Y2049" s="145"/>
      <c r="Z2049" s="71"/>
      <c r="AA2049" s="232"/>
      <c r="AB2049" s="72"/>
      <c r="AC2049" s="145"/>
      <c r="AD2049" s="71"/>
      <c r="AE2049" s="308"/>
      <c r="AF2049" s="225" t="s">
        <v>7391</v>
      </c>
      <c r="AG2049" s="103" t="s">
        <v>7390</v>
      </c>
      <c r="AH2049" s="162">
        <v>0.5</v>
      </c>
      <c r="AI2049" s="162"/>
      <c r="AJ2049" s="162"/>
      <c r="AK2049" s="163"/>
      <c r="AL2049" s="105">
        <f>ROUND(ROUND(ROUND(P2047*Y2048,0)*$AD$1775,0)*AH2049,0)</f>
        <v>109</v>
      </c>
      <c r="AM2049" s="66"/>
    </row>
    <row r="2050" spans="1:39" ht="16.75" customHeight="1" x14ac:dyDescent="0.3">
      <c r="A2050" s="11">
        <v>33</v>
      </c>
      <c r="B2050" s="14" t="s">
        <v>6812</v>
      </c>
      <c r="C2050" s="10" t="s">
        <v>15654</v>
      </c>
      <c r="D2050" s="128"/>
      <c r="E2050" s="129"/>
      <c r="F2050" s="129"/>
      <c r="G2050" s="130"/>
      <c r="H2050" s="128"/>
      <c r="I2050" s="129"/>
      <c r="J2050" s="129"/>
      <c r="K2050" s="130"/>
      <c r="L2050" s="2"/>
      <c r="M2050" s="2"/>
      <c r="N2050" s="58"/>
      <c r="O2050" s="81"/>
      <c r="P2050" s="185"/>
      <c r="Q2050" s="2"/>
      <c r="R2050" s="2"/>
      <c r="S2050" s="44"/>
      <c r="T2050" s="45"/>
      <c r="U2050" s="2"/>
      <c r="V2050" s="2"/>
      <c r="W2050" s="2"/>
      <c r="X2050" s="2"/>
      <c r="Y2050" s="145"/>
      <c r="Z2050" s="71"/>
      <c r="AA2050" s="232"/>
      <c r="AB2050" s="72"/>
      <c r="AC2050" s="145"/>
      <c r="AD2050" s="71"/>
      <c r="AE2050" s="36"/>
      <c r="AF2050" s="201"/>
      <c r="AG2050" s="55"/>
      <c r="AH2050" s="141"/>
      <c r="AI2050" s="268" t="s">
        <v>7356</v>
      </c>
      <c r="AJ2050" s="53">
        <v>5</v>
      </c>
      <c r="AK2050" s="181" t="s">
        <v>7357</v>
      </c>
      <c r="AL2050" s="98">
        <f>ROUND(ROUND(P2047*Y2048,0)*$AD$1775-AJ2050,0)</f>
        <v>213</v>
      </c>
      <c r="AM2050" s="66"/>
    </row>
    <row r="2051" spans="1:39" ht="16.75" customHeight="1" x14ac:dyDescent="0.3">
      <c r="A2051" s="99">
        <v>33</v>
      </c>
      <c r="B2051" s="100" t="s">
        <v>6811</v>
      </c>
      <c r="C2051" s="192" t="s">
        <v>15653</v>
      </c>
      <c r="D2051" s="128"/>
      <c r="E2051" s="129"/>
      <c r="F2051" s="129"/>
      <c r="G2051" s="130"/>
      <c r="H2051" s="128"/>
      <c r="I2051" s="129"/>
      <c r="J2051" s="129"/>
      <c r="K2051" s="130"/>
      <c r="L2051" s="2"/>
      <c r="M2051" s="2"/>
      <c r="N2051" s="58"/>
      <c r="O2051" s="81"/>
      <c r="P2051" s="185"/>
      <c r="Q2051" s="2"/>
      <c r="R2051" s="2"/>
      <c r="S2051" s="44"/>
      <c r="T2051" s="45"/>
      <c r="U2051" s="2"/>
      <c r="V2051" s="2"/>
      <c r="W2051" s="2"/>
      <c r="X2051" s="2"/>
      <c r="Y2051" s="145"/>
      <c r="Z2051" s="71"/>
      <c r="AA2051" s="232"/>
      <c r="AB2051" s="72"/>
      <c r="AC2051" s="145"/>
      <c r="AD2051" s="71"/>
      <c r="AE2051" s="307" t="s">
        <v>12369</v>
      </c>
      <c r="AF2051" s="225" t="s">
        <v>7358</v>
      </c>
      <c r="AG2051" s="103" t="s">
        <v>7390</v>
      </c>
      <c r="AH2051" s="162">
        <v>0.7</v>
      </c>
      <c r="AI2051" s="269"/>
      <c r="AJ2051" s="136"/>
      <c r="AK2051" s="75"/>
      <c r="AL2051" s="105">
        <f>ROUND(ROUND(ROUND(P2047*Y2048,0)*$AD$1775,0)*AH2051-AJ2050,0)</f>
        <v>148</v>
      </c>
      <c r="AM2051" s="66"/>
    </row>
    <row r="2052" spans="1:39" ht="16.75" customHeight="1" x14ac:dyDescent="0.3">
      <c r="A2052" s="99">
        <v>33</v>
      </c>
      <c r="B2052" s="100" t="s">
        <v>6810</v>
      </c>
      <c r="C2052" s="192" t="s">
        <v>15652</v>
      </c>
      <c r="D2052" s="128"/>
      <c r="E2052" s="129"/>
      <c r="F2052" s="129"/>
      <c r="G2052" s="130"/>
      <c r="H2052" s="128"/>
      <c r="I2052" s="129"/>
      <c r="J2052" s="129"/>
      <c r="K2052" s="130"/>
      <c r="L2052" s="2"/>
      <c r="M2052" s="2"/>
      <c r="N2052" s="58"/>
      <c r="O2052" s="81"/>
      <c r="P2052" s="185"/>
      <c r="Q2052" s="2"/>
      <c r="R2052" s="2"/>
      <c r="S2052" s="44"/>
      <c r="T2052" s="43"/>
      <c r="U2052" s="8"/>
      <c r="V2052" s="8"/>
      <c r="W2052" s="8"/>
      <c r="X2052" s="8"/>
      <c r="Y2052" s="180"/>
      <c r="Z2052" s="73"/>
      <c r="AA2052" s="232"/>
      <c r="AB2052" s="72"/>
      <c r="AC2052" s="145"/>
      <c r="AD2052" s="71"/>
      <c r="AE2052" s="308"/>
      <c r="AF2052" s="225" t="s">
        <v>7391</v>
      </c>
      <c r="AG2052" s="103" t="s">
        <v>7390</v>
      </c>
      <c r="AH2052" s="162">
        <v>0.5</v>
      </c>
      <c r="AI2052" s="270"/>
      <c r="AJ2052" s="144"/>
      <c r="AK2052" s="150"/>
      <c r="AL2052" s="105">
        <f>ROUND(ROUND(ROUND(P2047*Y2048,0)*$AD$1775,0)*AH2052-AJ2050,0)</f>
        <v>104</v>
      </c>
      <c r="AM2052" s="66"/>
    </row>
    <row r="2053" spans="1:39" ht="16.75" customHeight="1" x14ac:dyDescent="0.3">
      <c r="A2053" s="11">
        <v>33</v>
      </c>
      <c r="B2053" s="14" t="s">
        <v>6809</v>
      </c>
      <c r="C2053" s="10" t="s">
        <v>15651</v>
      </c>
      <c r="D2053" s="45"/>
      <c r="E2053" s="2"/>
      <c r="F2053" s="2"/>
      <c r="G2053" s="44"/>
      <c r="H2053" s="45"/>
      <c r="I2053" s="2"/>
      <c r="J2053" s="2"/>
      <c r="K2053" s="44"/>
      <c r="L2053" s="2"/>
      <c r="M2053" s="2"/>
      <c r="N2053" s="58"/>
      <c r="O2053" s="81"/>
      <c r="P2053" s="185"/>
      <c r="Q2053" s="2"/>
      <c r="R2053" s="2"/>
      <c r="S2053" s="44"/>
      <c r="T2053" s="281" t="s">
        <v>13491</v>
      </c>
      <c r="U2053" s="282"/>
      <c r="V2053" s="282"/>
      <c r="W2053" s="282"/>
      <c r="X2053" s="2"/>
      <c r="Y2053" s="145"/>
      <c r="Z2053" s="71"/>
      <c r="AA2053" s="232"/>
      <c r="AB2053" s="72"/>
      <c r="AC2053" s="145"/>
      <c r="AD2053" s="71"/>
      <c r="AE2053" s="36"/>
      <c r="AF2053" s="194"/>
      <c r="AG2053" s="7"/>
      <c r="AH2053" s="7"/>
      <c r="AI2053" s="36"/>
      <c r="AJ2053" s="7"/>
      <c r="AK2053" s="37"/>
      <c r="AL2053" s="98">
        <f>ROUND(ROUND(P2047*Y2054,0)*$AD$1775,0)</f>
        <v>223</v>
      </c>
      <c r="AM2053" s="66"/>
    </row>
    <row r="2054" spans="1:39" ht="16.75" customHeight="1" x14ac:dyDescent="0.3">
      <c r="A2054" s="99">
        <v>33</v>
      </c>
      <c r="B2054" s="100" t="s">
        <v>6808</v>
      </c>
      <c r="C2054" s="192" t="s">
        <v>15650</v>
      </c>
      <c r="D2054" s="45"/>
      <c r="E2054" s="2"/>
      <c r="F2054" s="2"/>
      <c r="G2054" s="44"/>
      <c r="H2054" s="45"/>
      <c r="I2054" s="2"/>
      <c r="J2054" s="2"/>
      <c r="K2054" s="44"/>
      <c r="L2054" s="2"/>
      <c r="M2054" s="2"/>
      <c r="N2054" s="58"/>
      <c r="O2054" s="81"/>
      <c r="P2054" s="185"/>
      <c r="Q2054" s="2"/>
      <c r="R2054" s="2"/>
      <c r="S2054" s="44"/>
      <c r="T2054" s="284" t="s">
        <v>7405</v>
      </c>
      <c r="U2054" s="285"/>
      <c r="V2054" s="285"/>
      <c r="W2054" s="285"/>
      <c r="X2054" s="136" t="s">
        <v>7404</v>
      </c>
      <c r="Y2054" s="273">
        <v>0.95</v>
      </c>
      <c r="Z2054" s="274"/>
      <c r="AA2054" s="233"/>
      <c r="AB2054" s="156"/>
      <c r="AC2054" s="155"/>
      <c r="AD2054" s="157"/>
      <c r="AE2054" s="307" t="s">
        <v>12369</v>
      </c>
      <c r="AF2054" s="225" t="s">
        <v>7358</v>
      </c>
      <c r="AG2054" s="103" t="s">
        <v>7390</v>
      </c>
      <c r="AH2054" s="162">
        <v>0.7</v>
      </c>
      <c r="AI2054" s="162"/>
      <c r="AJ2054" s="162"/>
      <c r="AK2054" s="163"/>
      <c r="AL2054" s="105">
        <f>ROUND(ROUND(ROUND(P2047*Y2054,0)*$AD$1775,0)*AH2054,0)</f>
        <v>156</v>
      </c>
      <c r="AM2054" s="66"/>
    </row>
    <row r="2055" spans="1:39" ht="16.75" customHeight="1" x14ac:dyDescent="0.3">
      <c r="A2055" s="99">
        <v>33</v>
      </c>
      <c r="B2055" s="100" t="s">
        <v>6807</v>
      </c>
      <c r="C2055" s="192" t="s">
        <v>15649</v>
      </c>
      <c r="D2055" s="128"/>
      <c r="E2055" s="129"/>
      <c r="F2055" s="129"/>
      <c r="G2055" s="130"/>
      <c r="H2055" s="128"/>
      <c r="I2055" s="129"/>
      <c r="J2055" s="129"/>
      <c r="K2055" s="130"/>
      <c r="L2055" s="2"/>
      <c r="M2055" s="2"/>
      <c r="N2055" s="58"/>
      <c r="O2055" s="81"/>
      <c r="P2055" s="185"/>
      <c r="Q2055" s="2"/>
      <c r="R2055" s="2"/>
      <c r="S2055" s="44"/>
      <c r="T2055" s="284"/>
      <c r="U2055" s="285"/>
      <c r="V2055" s="285"/>
      <c r="W2055" s="285"/>
      <c r="X2055" s="2"/>
      <c r="Y2055" s="145"/>
      <c r="Z2055" s="71"/>
      <c r="AA2055" s="232"/>
      <c r="AB2055" s="72"/>
      <c r="AC2055" s="145"/>
      <c r="AD2055" s="71"/>
      <c r="AE2055" s="308"/>
      <c r="AF2055" s="225" t="s">
        <v>7391</v>
      </c>
      <c r="AG2055" s="103" t="s">
        <v>7390</v>
      </c>
      <c r="AH2055" s="162">
        <v>0.5</v>
      </c>
      <c r="AI2055" s="162"/>
      <c r="AJ2055" s="162"/>
      <c r="AK2055" s="163"/>
      <c r="AL2055" s="105">
        <f>ROUND(ROUND(ROUND(P2047*Y2054,0)*$AD$1775,0)*AH2055,0)</f>
        <v>112</v>
      </c>
      <c r="AM2055" s="66"/>
    </row>
    <row r="2056" spans="1:39" ht="16.75" customHeight="1" x14ac:dyDescent="0.3">
      <c r="A2056" s="11">
        <v>33</v>
      </c>
      <c r="B2056" s="14" t="s">
        <v>6806</v>
      </c>
      <c r="C2056" s="10" t="s">
        <v>15648</v>
      </c>
      <c r="D2056" s="128"/>
      <c r="E2056" s="129"/>
      <c r="F2056" s="129"/>
      <c r="G2056" s="130"/>
      <c r="H2056" s="128"/>
      <c r="I2056" s="129"/>
      <c r="J2056" s="129"/>
      <c r="K2056" s="130"/>
      <c r="L2056" s="2"/>
      <c r="M2056" s="2"/>
      <c r="N2056" s="58"/>
      <c r="O2056" s="81"/>
      <c r="P2056" s="185"/>
      <c r="Q2056" s="2"/>
      <c r="R2056" s="2"/>
      <c r="S2056" s="44"/>
      <c r="T2056" s="45"/>
      <c r="U2056" s="2"/>
      <c r="V2056" s="2"/>
      <c r="W2056" s="2"/>
      <c r="X2056" s="2"/>
      <c r="Y2056" s="145"/>
      <c r="Z2056" s="71"/>
      <c r="AA2056" s="232"/>
      <c r="AB2056" s="72"/>
      <c r="AC2056" s="145"/>
      <c r="AD2056" s="71"/>
      <c r="AE2056" s="36"/>
      <c r="AF2056" s="201"/>
      <c r="AG2056" s="55"/>
      <c r="AH2056" s="141"/>
      <c r="AI2056" s="268" t="s">
        <v>7356</v>
      </c>
      <c r="AJ2056" s="53">
        <v>5</v>
      </c>
      <c r="AK2056" s="181" t="s">
        <v>7357</v>
      </c>
      <c r="AL2056" s="98">
        <f>ROUND(ROUND(P2047*Y2054,0)*$AD$1775-AJ2056,0)</f>
        <v>218</v>
      </c>
      <c r="AM2056" s="66"/>
    </row>
    <row r="2057" spans="1:39" ht="16.75" customHeight="1" x14ac:dyDescent="0.3">
      <c r="A2057" s="99">
        <v>33</v>
      </c>
      <c r="B2057" s="100" t="s">
        <v>6805</v>
      </c>
      <c r="C2057" s="192" t="s">
        <v>15647</v>
      </c>
      <c r="D2057" s="128"/>
      <c r="E2057" s="129"/>
      <c r="F2057" s="129"/>
      <c r="G2057" s="130"/>
      <c r="H2057" s="128"/>
      <c r="I2057" s="129"/>
      <c r="J2057" s="129"/>
      <c r="K2057" s="130"/>
      <c r="L2057" s="2"/>
      <c r="M2057" s="2"/>
      <c r="N2057" s="58"/>
      <c r="O2057" s="81"/>
      <c r="P2057" s="185"/>
      <c r="Q2057" s="2"/>
      <c r="R2057" s="2"/>
      <c r="S2057" s="44"/>
      <c r="T2057" s="45"/>
      <c r="U2057" s="2"/>
      <c r="V2057" s="2"/>
      <c r="W2057" s="2"/>
      <c r="X2057" s="2"/>
      <c r="Y2057" s="145"/>
      <c r="Z2057" s="71"/>
      <c r="AA2057" s="232"/>
      <c r="AB2057" s="72"/>
      <c r="AC2057" s="145"/>
      <c r="AD2057" s="71"/>
      <c r="AE2057" s="307" t="s">
        <v>12369</v>
      </c>
      <c r="AF2057" s="225" t="s">
        <v>7358</v>
      </c>
      <c r="AG2057" s="103" t="s">
        <v>7390</v>
      </c>
      <c r="AH2057" s="162">
        <v>0.7</v>
      </c>
      <c r="AI2057" s="269"/>
      <c r="AJ2057" s="136"/>
      <c r="AK2057" s="75"/>
      <c r="AL2057" s="105">
        <f>ROUND(ROUND(ROUND(P2047*Y2054,0)*$AD$1775,0)*AH2057-AJ2056,0)</f>
        <v>151</v>
      </c>
      <c r="AM2057" s="66"/>
    </row>
    <row r="2058" spans="1:39" ht="16.75" customHeight="1" x14ac:dyDescent="0.3">
      <c r="A2058" s="99">
        <v>33</v>
      </c>
      <c r="B2058" s="100" t="s">
        <v>6804</v>
      </c>
      <c r="C2058" s="192" t="s">
        <v>15646</v>
      </c>
      <c r="D2058" s="128"/>
      <c r="E2058" s="129"/>
      <c r="F2058" s="129"/>
      <c r="G2058" s="130"/>
      <c r="H2058" s="128"/>
      <c r="I2058" s="129"/>
      <c r="J2058" s="129"/>
      <c r="K2058" s="130"/>
      <c r="L2058" s="2"/>
      <c r="M2058" s="2"/>
      <c r="N2058" s="58"/>
      <c r="O2058" s="81"/>
      <c r="P2058" s="242"/>
      <c r="Q2058" s="8"/>
      <c r="R2058" s="8"/>
      <c r="S2058" s="24"/>
      <c r="T2058" s="43"/>
      <c r="U2058" s="8"/>
      <c r="V2058" s="8"/>
      <c r="W2058" s="8"/>
      <c r="X2058" s="8"/>
      <c r="Y2058" s="180"/>
      <c r="Z2058" s="73"/>
      <c r="AA2058" s="232"/>
      <c r="AB2058" s="72"/>
      <c r="AC2058" s="145"/>
      <c r="AD2058" s="71"/>
      <c r="AE2058" s="308"/>
      <c r="AF2058" s="225" t="s">
        <v>7391</v>
      </c>
      <c r="AG2058" s="103" t="s">
        <v>7390</v>
      </c>
      <c r="AH2058" s="162">
        <v>0.5</v>
      </c>
      <c r="AI2058" s="270"/>
      <c r="AJ2058" s="144"/>
      <c r="AK2058" s="150"/>
      <c r="AL2058" s="105">
        <f>ROUND(ROUND(ROUND(P2047*Y2054,0)*$AD$1775,0)*AH2058-AJ2056,0)</f>
        <v>107</v>
      </c>
      <c r="AM2058" s="66"/>
    </row>
    <row r="2059" spans="1:39" ht="16.75" customHeight="1" x14ac:dyDescent="0.3">
      <c r="A2059" s="11">
        <v>33</v>
      </c>
      <c r="B2059" s="14" t="s">
        <v>6803</v>
      </c>
      <c r="C2059" s="10" t="s">
        <v>15645</v>
      </c>
      <c r="D2059" s="45"/>
      <c r="E2059" s="2"/>
      <c r="F2059" s="2"/>
      <c r="G2059" s="44"/>
      <c r="H2059" s="45"/>
      <c r="I2059" s="2"/>
      <c r="J2059" s="2"/>
      <c r="K2059" s="44"/>
      <c r="L2059" s="2"/>
      <c r="M2059" s="2"/>
      <c r="N2059" s="58"/>
      <c r="O2059" s="81"/>
      <c r="P2059" s="167" t="s">
        <v>7425</v>
      </c>
      <c r="Q2059" s="36"/>
      <c r="R2059" s="36"/>
      <c r="S2059" s="50"/>
      <c r="T2059" s="49"/>
      <c r="U2059" s="36"/>
      <c r="V2059" s="36"/>
      <c r="W2059" s="36"/>
      <c r="X2059" s="36"/>
      <c r="Y2059" s="217"/>
      <c r="Z2059" s="50"/>
      <c r="AA2059" s="12"/>
      <c r="AB2059" s="45"/>
      <c r="AC2059" s="2"/>
      <c r="AD2059" s="44"/>
      <c r="AE2059" s="36"/>
      <c r="AF2059" s="53"/>
      <c r="AG2059" s="36"/>
      <c r="AH2059" s="36"/>
      <c r="AI2059" s="36"/>
      <c r="AJ2059" s="36"/>
      <c r="AK2059" s="50"/>
      <c r="AL2059" s="98">
        <f>ROUND(P2065*$AD$1775,0)</f>
        <v>211</v>
      </c>
      <c r="AM2059" s="66"/>
    </row>
    <row r="2060" spans="1:39" ht="16.75" customHeight="1" x14ac:dyDescent="0.3">
      <c r="A2060" s="99">
        <v>33</v>
      </c>
      <c r="B2060" s="100" t="s">
        <v>6802</v>
      </c>
      <c r="C2060" s="192" t="s">
        <v>15644</v>
      </c>
      <c r="D2060" s="45"/>
      <c r="E2060" s="2"/>
      <c r="F2060" s="2"/>
      <c r="G2060" s="44"/>
      <c r="H2060" s="45"/>
      <c r="I2060" s="2"/>
      <c r="J2060" s="2"/>
      <c r="K2060" s="44"/>
      <c r="L2060" s="2"/>
      <c r="M2060" s="2"/>
      <c r="N2060" s="58"/>
      <c r="O2060" s="81"/>
      <c r="P2060" s="185"/>
      <c r="Q2060" s="2"/>
      <c r="R2060" s="2"/>
      <c r="S2060" s="44"/>
      <c r="T2060" s="45"/>
      <c r="U2060" s="2"/>
      <c r="V2060" s="2"/>
      <c r="W2060" s="2"/>
      <c r="X2060" s="2"/>
      <c r="Y2060" s="145"/>
      <c r="Z2060" s="71"/>
      <c r="AA2060" s="232"/>
      <c r="AB2060" s="72"/>
      <c r="AC2060" s="145"/>
      <c r="AD2060" s="71"/>
      <c r="AE2060" s="307" t="s">
        <v>12369</v>
      </c>
      <c r="AF2060" s="225" t="s">
        <v>7358</v>
      </c>
      <c r="AG2060" s="103" t="s">
        <v>7390</v>
      </c>
      <c r="AH2060" s="162">
        <v>0.7</v>
      </c>
      <c r="AI2060" s="162"/>
      <c r="AJ2060" s="162"/>
      <c r="AK2060" s="163"/>
      <c r="AL2060" s="105">
        <f>ROUND(ROUND(P2065*$AD$1775,0)*AH2060,0)</f>
        <v>148</v>
      </c>
      <c r="AM2060" s="66"/>
    </row>
    <row r="2061" spans="1:39" ht="16.75" customHeight="1" x14ac:dyDescent="0.3">
      <c r="A2061" s="99">
        <v>33</v>
      </c>
      <c r="B2061" s="100" t="s">
        <v>6801</v>
      </c>
      <c r="C2061" s="192" t="s">
        <v>15643</v>
      </c>
      <c r="D2061" s="128"/>
      <c r="E2061" s="129"/>
      <c r="F2061" s="129"/>
      <c r="G2061" s="130"/>
      <c r="H2061" s="128"/>
      <c r="I2061" s="129"/>
      <c r="J2061" s="129"/>
      <c r="K2061" s="130"/>
      <c r="L2061" s="2"/>
      <c r="M2061" s="2"/>
      <c r="N2061" s="58"/>
      <c r="O2061" s="81"/>
      <c r="P2061" s="185"/>
      <c r="Q2061" s="2"/>
      <c r="R2061" s="2"/>
      <c r="S2061" s="44"/>
      <c r="T2061" s="45"/>
      <c r="U2061" s="2"/>
      <c r="V2061" s="2"/>
      <c r="W2061" s="2"/>
      <c r="X2061" s="2"/>
      <c r="Y2061" s="145"/>
      <c r="Z2061" s="71"/>
      <c r="AA2061" s="232"/>
      <c r="AB2061" s="72"/>
      <c r="AC2061" s="145"/>
      <c r="AD2061" s="71"/>
      <c r="AE2061" s="308"/>
      <c r="AF2061" s="225" t="s">
        <v>7391</v>
      </c>
      <c r="AG2061" s="103" t="s">
        <v>7390</v>
      </c>
      <c r="AH2061" s="162">
        <v>0.5</v>
      </c>
      <c r="AI2061" s="162"/>
      <c r="AJ2061" s="162"/>
      <c r="AK2061" s="163"/>
      <c r="AL2061" s="105">
        <f>ROUND(ROUND(P2065*$AD$1775,0)*AH2061,0)</f>
        <v>106</v>
      </c>
      <c r="AM2061" s="66"/>
    </row>
    <row r="2062" spans="1:39" ht="16.75" customHeight="1" x14ac:dyDescent="0.3">
      <c r="A2062" s="11">
        <v>33</v>
      </c>
      <c r="B2062" s="14" t="s">
        <v>6800</v>
      </c>
      <c r="C2062" s="10" t="s">
        <v>15642</v>
      </c>
      <c r="D2062" s="128"/>
      <c r="E2062" s="129"/>
      <c r="F2062" s="129"/>
      <c r="G2062" s="130"/>
      <c r="H2062" s="128"/>
      <c r="I2062" s="129"/>
      <c r="J2062" s="129"/>
      <c r="K2062" s="130"/>
      <c r="L2062" s="2"/>
      <c r="M2062" s="2"/>
      <c r="N2062" s="58"/>
      <c r="O2062" s="81"/>
      <c r="P2062" s="185"/>
      <c r="Q2062" s="2"/>
      <c r="R2062" s="2"/>
      <c r="S2062" s="44"/>
      <c r="T2062" s="45"/>
      <c r="U2062" s="2"/>
      <c r="V2062" s="2"/>
      <c r="W2062" s="2"/>
      <c r="X2062" s="2"/>
      <c r="Y2062" s="145"/>
      <c r="Z2062" s="71"/>
      <c r="AA2062" s="232"/>
      <c r="AB2062" s="72"/>
      <c r="AC2062" s="145"/>
      <c r="AD2062" s="71"/>
      <c r="AE2062" s="36"/>
      <c r="AF2062" s="201"/>
      <c r="AG2062" s="55"/>
      <c r="AH2062" s="141"/>
      <c r="AI2062" s="268" t="s">
        <v>7356</v>
      </c>
      <c r="AJ2062" s="53">
        <v>5</v>
      </c>
      <c r="AK2062" s="181" t="s">
        <v>7357</v>
      </c>
      <c r="AL2062" s="98">
        <f>ROUND(P2065*$AD$1775-AJ2062,0)</f>
        <v>206</v>
      </c>
      <c r="AM2062" s="66"/>
    </row>
    <row r="2063" spans="1:39" ht="16.75" customHeight="1" x14ac:dyDescent="0.3">
      <c r="A2063" s="99">
        <v>33</v>
      </c>
      <c r="B2063" s="100" t="s">
        <v>6799</v>
      </c>
      <c r="C2063" s="192" t="s">
        <v>15641</v>
      </c>
      <c r="D2063" s="128"/>
      <c r="E2063" s="129"/>
      <c r="F2063" s="129"/>
      <c r="G2063" s="130"/>
      <c r="H2063" s="128"/>
      <c r="I2063" s="129"/>
      <c r="J2063" s="129"/>
      <c r="K2063" s="130"/>
      <c r="L2063" s="2"/>
      <c r="M2063" s="2"/>
      <c r="N2063" s="58"/>
      <c r="O2063" s="81"/>
      <c r="P2063" s="185"/>
      <c r="Q2063" s="2"/>
      <c r="R2063" s="2"/>
      <c r="S2063" s="44"/>
      <c r="T2063" s="45"/>
      <c r="U2063" s="2"/>
      <c r="V2063" s="2"/>
      <c r="W2063" s="2"/>
      <c r="X2063" s="2"/>
      <c r="Y2063" s="145"/>
      <c r="Z2063" s="71"/>
      <c r="AA2063" s="232"/>
      <c r="AB2063" s="72"/>
      <c r="AC2063" s="145"/>
      <c r="AD2063" s="71"/>
      <c r="AE2063" s="307" t="s">
        <v>12369</v>
      </c>
      <c r="AF2063" s="225" t="s">
        <v>7358</v>
      </c>
      <c r="AG2063" s="103" t="s">
        <v>7390</v>
      </c>
      <c r="AH2063" s="162">
        <v>0.7</v>
      </c>
      <c r="AI2063" s="269"/>
      <c r="AJ2063" s="136"/>
      <c r="AK2063" s="75"/>
      <c r="AL2063" s="105">
        <f>ROUND(ROUND(P2065*$AD$1775,0)*AH2063-AJ2062,0)</f>
        <v>143</v>
      </c>
      <c r="AM2063" s="66"/>
    </row>
    <row r="2064" spans="1:39" ht="16.75" customHeight="1" x14ac:dyDescent="0.3">
      <c r="A2064" s="99">
        <v>33</v>
      </c>
      <c r="B2064" s="100" t="s">
        <v>6798</v>
      </c>
      <c r="C2064" s="192" t="s">
        <v>15640</v>
      </c>
      <c r="D2064" s="128"/>
      <c r="E2064" s="129"/>
      <c r="F2064" s="129"/>
      <c r="G2064" s="130"/>
      <c r="H2064" s="128"/>
      <c r="I2064" s="129"/>
      <c r="J2064" s="129"/>
      <c r="K2064" s="130"/>
      <c r="L2064" s="2"/>
      <c r="M2064" s="2"/>
      <c r="N2064" s="58"/>
      <c r="O2064" s="81"/>
      <c r="P2064" s="185"/>
      <c r="Q2064" s="2"/>
      <c r="R2064" s="2"/>
      <c r="S2064" s="44"/>
      <c r="T2064" s="45"/>
      <c r="U2064" s="2"/>
      <c r="V2064" s="2"/>
      <c r="W2064" s="2"/>
      <c r="X2064" s="2"/>
      <c r="Y2064" s="145"/>
      <c r="Z2064" s="71"/>
      <c r="AA2064" s="232"/>
      <c r="AB2064" s="72"/>
      <c r="AC2064" s="145"/>
      <c r="AD2064" s="71"/>
      <c r="AE2064" s="308"/>
      <c r="AF2064" s="225" t="s">
        <v>7391</v>
      </c>
      <c r="AG2064" s="103" t="s">
        <v>7390</v>
      </c>
      <c r="AH2064" s="162">
        <v>0.5</v>
      </c>
      <c r="AI2064" s="270"/>
      <c r="AJ2064" s="144"/>
      <c r="AK2064" s="150"/>
      <c r="AL2064" s="105">
        <f>ROUND(ROUND(P2065*$AD$1775,0)*AH2064-AJ2062,0)</f>
        <v>101</v>
      </c>
      <c r="AM2064" s="66"/>
    </row>
    <row r="2065" spans="1:39" ht="16.75" customHeight="1" x14ac:dyDescent="0.3">
      <c r="A2065" s="11">
        <v>33</v>
      </c>
      <c r="B2065" s="14" t="s">
        <v>6797</v>
      </c>
      <c r="C2065" s="10" t="s">
        <v>15639</v>
      </c>
      <c r="D2065" s="45"/>
      <c r="E2065" s="2"/>
      <c r="F2065" s="2"/>
      <c r="G2065" s="44"/>
      <c r="H2065" s="45"/>
      <c r="I2065" s="2"/>
      <c r="J2065" s="2"/>
      <c r="K2065" s="44"/>
      <c r="L2065" s="2"/>
      <c r="M2065" s="2"/>
      <c r="N2065" s="58"/>
      <c r="O2065" s="81"/>
      <c r="P2065" s="271">
        <f>'21共同生活援助（日中支援型）'!P1021</f>
        <v>421</v>
      </c>
      <c r="Q2065" s="272"/>
      <c r="R2065" s="2" t="s">
        <v>7388</v>
      </c>
      <c r="S2065" s="44"/>
      <c r="T2065" s="281" t="s">
        <v>7380</v>
      </c>
      <c r="U2065" s="282"/>
      <c r="V2065" s="282"/>
      <c r="W2065" s="282"/>
      <c r="X2065" s="36"/>
      <c r="Y2065" s="217"/>
      <c r="Z2065" s="74"/>
      <c r="AA2065" s="232"/>
      <c r="AB2065" s="72"/>
      <c r="AC2065" s="145"/>
      <c r="AD2065" s="71"/>
      <c r="AE2065" s="36"/>
      <c r="AF2065" s="194"/>
      <c r="AG2065" s="7"/>
      <c r="AH2065" s="7"/>
      <c r="AI2065" s="36"/>
      <c r="AJ2065" s="7"/>
      <c r="AK2065" s="37"/>
      <c r="AL2065" s="98">
        <f>ROUND(ROUND(P2065*Y2066,0)*$AD$1775,0)</f>
        <v>196</v>
      </c>
      <c r="AM2065" s="66"/>
    </row>
    <row r="2066" spans="1:39" ht="16.75" customHeight="1" x14ac:dyDescent="0.3">
      <c r="A2066" s="99">
        <v>33</v>
      </c>
      <c r="B2066" s="100" t="s">
        <v>6796</v>
      </c>
      <c r="C2066" s="192" t="s">
        <v>15638</v>
      </c>
      <c r="D2066" s="45"/>
      <c r="E2066" s="2"/>
      <c r="F2066" s="2"/>
      <c r="G2066" s="44"/>
      <c r="H2066" s="45"/>
      <c r="I2066" s="2"/>
      <c r="J2066" s="2"/>
      <c r="K2066" s="44"/>
      <c r="L2066" s="2"/>
      <c r="M2066" s="2"/>
      <c r="N2066" s="58"/>
      <c r="O2066" s="81"/>
      <c r="P2066" s="72"/>
      <c r="Q2066" s="145"/>
      <c r="R2066" s="2"/>
      <c r="S2066" s="44"/>
      <c r="T2066" s="284"/>
      <c r="U2066" s="285"/>
      <c r="V2066" s="285"/>
      <c r="W2066" s="285"/>
      <c r="X2066" s="136" t="s">
        <v>15637</v>
      </c>
      <c r="Y2066" s="273">
        <v>0.93</v>
      </c>
      <c r="Z2066" s="274"/>
      <c r="AA2066" s="233"/>
      <c r="AB2066" s="156"/>
      <c r="AC2066" s="155"/>
      <c r="AD2066" s="157"/>
      <c r="AE2066" s="307" t="s">
        <v>12369</v>
      </c>
      <c r="AF2066" s="225" t="s">
        <v>7358</v>
      </c>
      <c r="AG2066" s="103" t="s">
        <v>7504</v>
      </c>
      <c r="AH2066" s="162">
        <v>0.7</v>
      </c>
      <c r="AI2066" s="162"/>
      <c r="AJ2066" s="162"/>
      <c r="AK2066" s="163"/>
      <c r="AL2066" s="105">
        <f>ROUND(ROUND(ROUND(P2065*Y2066,0)*$AD$1775,0)*AH2066,0)</f>
        <v>137</v>
      </c>
      <c r="AM2066" s="66"/>
    </row>
    <row r="2067" spans="1:39" ht="16.75" customHeight="1" x14ac:dyDescent="0.3">
      <c r="A2067" s="99">
        <v>33</v>
      </c>
      <c r="B2067" s="100" t="s">
        <v>6795</v>
      </c>
      <c r="C2067" s="192" t="s">
        <v>15636</v>
      </c>
      <c r="D2067" s="128"/>
      <c r="E2067" s="129"/>
      <c r="F2067" s="129"/>
      <c r="G2067" s="130"/>
      <c r="H2067" s="128"/>
      <c r="I2067" s="129"/>
      <c r="J2067" s="129"/>
      <c r="K2067" s="130"/>
      <c r="L2067" s="2"/>
      <c r="M2067" s="2"/>
      <c r="N2067" s="58"/>
      <c r="O2067" s="81"/>
      <c r="P2067" s="185"/>
      <c r="Q2067" s="2"/>
      <c r="R2067" s="2"/>
      <c r="S2067" s="44"/>
      <c r="T2067" s="284"/>
      <c r="U2067" s="285"/>
      <c r="V2067" s="285"/>
      <c r="W2067" s="285"/>
      <c r="X2067" s="2"/>
      <c r="Y2067" s="145"/>
      <c r="Z2067" s="71"/>
      <c r="AA2067" s="232"/>
      <c r="AB2067" s="72"/>
      <c r="AC2067" s="145"/>
      <c r="AD2067" s="71"/>
      <c r="AE2067" s="308"/>
      <c r="AF2067" s="225" t="s">
        <v>11127</v>
      </c>
      <c r="AG2067" s="103" t="s">
        <v>7667</v>
      </c>
      <c r="AH2067" s="162">
        <v>0.5</v>
      </c>
      <c r="AI2067" s="162"/>
      <c r="AJ2067" s="162"/>
      <c r="AK2067" s="163"/>
      <c r="AL2067" s="105">
        <f>ROUND(ROUND(ROUND(P2065*Y2066,0)*$AD$1775,0)*AH2067,0)</f>
        <v>98</v>
      </c>
      <c r="AM2067" s="66"/>
    </row>
    <row r="2068" spans="1:39" ht="16.75" customHeight="1" x14ac:dyDescent="0.3">
      <c r="A2068" s="11">
        <v>33</v>
      </c>
      <c r="B2068" s="14" t="s">
        <v>6794</v>
      </c>
      <c r="C2068" s="10" t="s">
        <v>15635</v>
      </c>
      <c r="D2068" s="128"/>
      <c r="E2068" s="129"/>
      <c r="F2068" s="129"/>
      <c r="G2068" s="130"/>
      <c r="H2068" s="128"/>
      <c r="I2068" s="129"/>
      <c r="J2068" s="129"/>
      <c r="K2068" s="130"/>
      <c r="L2068" s="2"/>
      <c r="M2068" s="2"/>
      <c r="N2068" s="58"/>
      <c r="O2068" s="81"/>
      <c r="P2068" s="185"/>
      <c r="Q2068" s="2"/>
      <c r="R2068" s="2"/>
      <c r="S2068" s="44"/>
      <c r="T2068" s="45"/>
      <c r="U2068" s="2"/>
      <c r="V2068" s="2"/>
      <c r="W2068" s="2"/>
      <c r="X2068" s="2"/>
      <c r="Y2068" s="145"/>
      <c r="Z2068" s="71"/>
      <c r="AA2068" s="232"/>
      <c r="AB2068" s="72"/>
      <c r="AC2068" s="145"/>
      <c r="AD2068" s="71"/>
      <c r="AE2068" s="36"/>
      <c r="AF2068" s="201"/>
      <c r="AG2068" s="55"/>
      <c r="AH2068" s="141"/>
      <c r="AI2068" s="268" t="s">
        <v>7356</v>
      </c>
      <c r="AJ2068" s="53">
        <v>5</v>
      </c>
      <c r="AK2068" s="181" t="s">
        <v>7357</v>
      </c>
      <c r="AL2068" s="98">
        <f>ROUND(ROUND(P2065*Y2066,0)*$AD$1775-AJ2068,0)</f>
        <v>191</v>
      </c>
      <c r="AM2068" s="66"/>
    </row>
    <row r="2069" spans="1:39" ht="16.75" customHeight="1" x14ac:dyDescent="0.3">
      <c r="A2069" s="99">
        <v>33</v>
      </c>
      <c r="B2069" s="100" t="s">
        <v>6793</v>
      </c>
      <c r="C2069" s="192" t="s">
        <v>15634</v>
      </c>
      <c r="D2069" s="128"/>
      <c r="E2069" s="129"/>
      <c r="F2069" s="129"/>
      <c r="G2069" s="130"/>
      <c r="H2069" s="128"/>
      <c r="I2069" s="129"/>
      <c r="J2069" s="129"/>
      <c r="K2069" s="130"/>
      <c r="L2069" s="2"/>
      <c r="M2069" s="2"/>
      <c r="N2069" s="58"/>
      <c r="O2069" s="81"/>
      <c r="P2069" s="185"/>
      <c r="Q2069" s="2"/>
      <c r="R2069" s="2"/>
      <c r="S2069" s="44"/>
      <c r="T2069" s="45"/>
      <c r="U2069" s="2"/>
      <c r="V2069" s="2"/>
      <c r="W2069" s="2"/>
      <c r="X2069" s="2"/>
      <c r="Y2069" s="145"/>
      <c r="Z2069" s="71"/>
      <c r="AA2069" s="232"/>
      <c r="AB2069" s="72"/>
      <c r="AC2069" s="145"/>
      <c r="AD2069" s="71"/>
      <c r="AE2069" s="307" t="s">
        <v>15633</v>
      </c>
      <c r="AF2069" s="225" t="s">
        <v>7940</v>
      </c>
      <c r="AG2069" s="103" t="s">
        <v>7390</v>
      </c>
      <c r="AH2069" s="162">
        <v>0.7</v>
      </c>
      <c r="AI2069" s="269"/>
      <c r="AJ2069" s="136"/>
      <c r="AK2069" s="75"/>
      <c r="AL2069" s="105">
        <f>ROUND(ROUND(ROUND(P2065*Y2066,0)*$AD$1775,0)*AH2069-AJ2068,0)</f>
        <v>132</v>
      </c>
      <c r="AM2069" s="66"/>
    </row>
    <row r="2070" spans="1:39" ht="16.75" customHeight="1" x14ac:dyDescent="0.3">
      <c r="A2070" s="99">
        <v>33</v>
      </c>
      <c r="B2070" s="100" t="s">
        <v>6792</v>
      </c>
      <c r="C2070" s="192" t="s">
        <v>15632</v>
      </c>
      <c r="D2070" s="128"/>
      <c r="E2070" s="129"/>
      <c r="F2070" s="129"/>
      <c r="G2070" s="130"/>
      <c r="H2070" s="128"/>
      <c r="I2070" s="129"/>
      <c r="J2070" s="129"/>
      <c r="K2070" s="130"/>
      <c r="L2070" s="2"/>
      <c r="M2070" s="2"/>
      <c r="N2070" s="58"/>
      <c r="O2070" s="81"/>
      <c r="P2070" s="185"/>
      <c r="Q2070" s="2"/>
      <c r="R2070" s="2"/>
      <c r="S2070" s="44"/>
      <c r="T2070" s="43"/>
      <c r="U2070" s="8"/>
      <c r="V2070" s="8"/>
      <c r="W2070" s="8"/>
      <c r="X2070" s="8"/>
      <c r="Y2070" s="180"/>
      <c r="Z2070" s="73"/>
      <c r="AA2070" s="232"/>
      <c r="AB2070" s="72"/>
      <c r="AC2070" s="145"/>
      <c r="AD2070" s="71"/>
      <c r="AE2070" s="308"/>
      <c r="AF2070" s="225" t="s">
        <v>7391</v>
      </c>
      <c r="AG2070" s="103" t="s">
        <v>7648</v>
      </c>
      <c r="AH2070" s="162">
        <v>0.5</v>
      </c>
      <c r="AI2070" s="270"/>
      <c r="AJ2070" s="144"/>
      <c r="AK2070" s="150"/>
      <c r="AL2070" s="105">
        <f>ROUND(ROUND(ROUND(P2065*Y2066,0)*$AD$1775,0)*AH2070-AJ2068,0)</f>
        <v>93</v>
      </c>
      <c r="AM2070" s="66"/>
    </row>
    <row r="2071" spans="1:39" ht="16.75" customHeight="1" x14ac:dyDescent="0.3">
      <c r="A2071" s="11">
        <v>33</v>
      </c>
      <c r="B2071" s="14" t="s">
        <v>6791</v>
      </c>
      <c r="C2071" s="10" t="s">
        <v>15631</v>
      </c>
      <c r="D2071" s="45"/>
      <c r="E2071" s="2"/>
      <c r="F2071" s="2"/>
      <c r="G2071" s="44"/>
      <c r="H2071" s="45"/>
      <c r="I2071" s="2"/>
      <c r="J2071" s="2"/>
      <c r="K2071" s="44"/>
      <c r="L2071" s="2"/>
      <c r="M2071" s="2"/>
      <c r="N2071" s="58"/>
      <c r="O2071" s="81"/>
      <c r="P2071" s="185"/>
      <c r="Q2071" s="2"/>
      <c r="R2071" s="2"/>
      <c r="S2071" s="44"/>
      <c r="T2071" s="281" t="s">
        <v>13491</v>
      </c>
      <c r="U2071" s="282"/>
      <c r="V2071" s="282"/>
      <c r="W2071" s="282"/>
      <c r="X2071" s="2"/>
      <c r="Y2071" s="145"/>
      <c r="Z2071" s="71"/>
      <c r="AA2071" s="232"/>
      <c r="AB2071" s="72"/>
      <c r="AC2071" s="145"/>
      <c r="AD2071" s="71"/>
      <c r="AE2071" s="36"/>
      <c r="AF2071" s="194"/>
      <c r="AG2071" s="7"/>
      <c r="AH2071" s="7"/>
      <c r="AI2071" s="36"/>
      <c r="AJ2071" s="7"/>
      <c r="AK2071" s="37"/>
      <c r="AL2071" s="98">
        <f>ROUND(ROUND(P2065*Y2072,0)*$AD$1775,0)</f>
        <v>200</v>
      </c>
      <c r="AM2071" s="66"/>
    </row>
    <row r="2072" spans="1:39" ht="16.75" customHeight="1" x14ac:dyDescent="0.3">
      <c r="A2072" s="99">
        <v>33</v>
      </c>
      <c r="B2072" s="100" t="s">
        <v>6790</v>
      </c>
      <c r="C2072" s="192" t="s">
        <v>15630</v>
      </c>
      <c r="D2072" s="45"/>
      <c r="E2072" s="2"/>
      <c r="F2072" s="2"/>
      <c r="G2072" s="44"/>
      <c r="H2072" s="45"/>
      <c r="I2072" s="2"/>
      <c r="J2072" s="2"/>
      <c r="K2072" s="44"/>
      <c r="L2072" s="2"/>
      <c r="M2072" s="2"/>
      <c r="N2072" s="58"/>
      <c r="O2072" s="81"/>
      <c r="P2072" s="185"/>
      <c r="Q2072" s="2"/>
      <c r="R2072" s="2"/>
      <c r="S2072" s="44"/>
      <c r="T2072" s="284" t="s">
        <v>7405</v>
      </c>
      <c r="U2072" s="285"/>
      <c r="V2072" s="285"/>
      <c r="W2072" s="285"/>
      <c r="X2072" s="136" t="s">
        <v>15629</v>
      </c>
      <c r="Y2072" s="273">
        <v>0.95</v>
      </c>
      <c r="Z2072" s="274"/>
      <c r="AA2072" s="233"/>
      <c r="AB2072" s="156"/>
      <c r="AC2072" s="155"/>
      <c r="AD2072" s="157"/>
      <c r="AE2072" s="307" t="s">
        <v>15628</v>
      </c>
      <c r="AF2072" s="225" t="s">
        <v>15627</v>
      </c>
      <c r="AG2072" s="103" t="s">
        <v>7390</v>
      </c>
      <c r="AH2072" s="162">
        <v>0.7</v>
      </c>
      <c r="AI2072" s="162"/>
      <c r="AJ2072" s="162"/>
      <c r="AK2072" s="163"/>
      <c r="AL2072" s="105">
        <f>ROUND(ROUND(ROUND(P2065*Y2072,0)*$AD$1775,0)*AH2072,0)</f>
        <v>140</v>
      </c>
      <c r="AM2072" s="66"/>
    </row>
    <row r="2073" spans="1:39" ht="16.75" customHeight="1" x14ac:dyDescent="0.3">
      <c r="A2073" s="99">
        <v>33</v>
      </c>
      <c r="B2073" s="100" t="s">
        <v>6789</v>
      </c>
      <c r="C2073" s="192" t="s">
        <v>15626</v>
      </c>
      <c r="D2073" s="128"/>
      <c r="E2073" s="129"/>
      <c r="F2073" s="129"/>
      <c r="G2073" s="130"/>
      <c r="H2073" s="128"/>
      <c r="I2073" s="129"/>
      <c r="J2073" s="129"/>
      <c r="K2073" s="130"/>
      <c r="L2073" s="2"/>
      <c r="M2073" s="2"/>
      <c r="N2073" s="58"/>
      <c r="O2073" s="81"/>
      <c r="P2073" s="185"/>
      <c r="Q2073" s="2"/>
      <c r="R2073" s="2"/>
      <c r="S2073" s="44"/>
      <c r="T2073" s="284"/>
      <c r="U2073" s="285"/>
      <c r="V2073" s="285"/>
      <c r="W2073" s="285"/>
      <c r="X2073" s="2"/>
      <c r="Y2073" s="145"/>
      <c r="Z2073" s="71"/>
      <c r="AA2073" s="232"/>
      <c r="AB2073" s="72"/>
      <c r="AC2073" s="145"/>
      <c r="AD2073" s="71"/>
      <c r="AE2073" s="308"/>
      <c r="AF2073" s="225" t="s">
        <v>10511</v>
      </c>
      <c r="AG2073" s="103" t="s">
        <v>7390</v>
      </c>
      <c r="AH2073" s="162">
        <v>0.5</v>
      </c>
      <c r="AI2073" s="162"/>
      <c r="AJ2073" s="162"/>
      <c r="AK2073" s="163"/>
      <c r="AL2073" s="105">
        <f>ROUND(ROUND(ROUND(P2065*Y2072,0)*$AD$1775,0)*AH2073,0)</f>
        <v>100</v>
      </c>
      <c r="AM2073" s="66"/>
    </row>
    <row r="2074" spans="1:39" ht="16.75" customHeight="1" x14ac:dyDescent="0.3">
      <c r="A2074" s="11">
        <v>33</v>
      </c>
      <c r="B2074" s="14" t="s">
        <v>6788</v>
      </c>
      <c r="C2074" s="10" t="s">
        <v>15625</v>
      </c>
      <c r="D2074" s="128"/>
      <c r="E2074" s="129"/>
      <c r="F2074" s="129"/>
      <c r="G2074" s="130"/>
      <c r="H2074" s="128"/>
      <c r="I2074" s="129"/>
      <c r="J2074" s="129"/>
      <c r="K2074" s="130"/>
      <c r="L2074" s="2"/>
      <c r="M2074" s="2"/>
      <c r="N2074" s="58"/>
      <c r="O2074" s="81"/>
      <c r="P2074" s="185"/>
      <c r="Q2074" s="2"/>
      <c r="R2074" s="2"/>
      <c r="S2074" s="44"/>
      <c r="T2074" s="45"/>
      <c r="U2074" s="2"/>
      <c r="V2074" s="2"/>
      <c r="W2074" s="2"/>
      <c r="X2074" s="2"/>
      <c r="Y2074" s="145"/>
      <c r="Z2074" s="71"/>
      <c r="AA2074" s="232"/>
      <c r="AB2074" s="72"/>
      <c r="AC2074" s="145"/>
      <c r="AD2074" s="71"/>
      <c r="AE2074" s="36"/>
      <c r="AF2074" s="201"/>
      <c r="AG2074" s="55"/>
      <c r="AH2074" s="141"/>
      <c r="AI2074" s="268" t="s">
        <v>7356</v>
      </c>
      <c r="AJ2074" s="53">
        <v>5</v>
      </c>
      <c r="AK2074" s="181" t="s">
        <v>7357</v>
      </c>
      <c r="AL2074" s="98">
        <f>ROUND(ROUND(P2065*Y2072,0)*$AD$1775-AJ2074,0)</f>
        <v>195</v>
      </c>
      <c r="AM2074" s="66"/>
    </row>
    <row r="2075" spans="1:39" ht="16.75" customHeight="1" x14ac:dyDescent="0.3">
      <c r="A2075" s="99">
        <v>33</v>
      </c>
      <c r="B2075" s="100" t="s">
        <v>6787</v>
      </c>
      <c r="C2075" s="192" t="s">
        <v>15624</v>
      </c>
      <c r="D2075" s="128"/>
      <c r="E2075" s="129"/>
      <c r="F2075" s="129"/>
      <c r="G2075" s="130"/>
      <c r="H2075" s="128"/>
      <c r="I2075" s="129"/>
      <c r="J2075" s="129"/>
      <c r="K2075" s="130"/>
      <c r="L2075" s="2"/>
      <c r="M2075" s="2"/>
      <c r="N2075" s="58"/>
      <c r="O2075" s="81"/>
      <c r="P2075" s="185"/>
      <c r="Q2075" s="2"/>
      <c r="R2075" s="2"/>
      <c r="S2075" s="44"/>
      <c r="T2075" s="45"/>
      <c r="U2075" s="2"/>
      <c r="V2075" s="2"/>
      <c r="W2075" s="2"/>
      <c r="X2075" s="2"/>
      <c r="Y2075" s="145"/>
      <c r="Z2075" s="71"/>
      <c r="AA2075" s="232"/>
      <c r="AB2075" s="72"/>
      <c r="AC2075" s="145"/>
      <c r="AD2075" s="71"/>
      <c r="AE2075" s="307" t="s">
        <v>15623</v>
      </c>
      <c r="AF2075" s="225" t="s">
        <v>7923</v>
      </c>
      <c r="AG2075" s="103" t="s">
        <v>7390</v>
      </c>
      <c r="AH2075" s="162">
        <v>0.7</v>
      </c>
      <c r="AI2075" s="269"/>
      <c r="AJ2075" s="136"/>
      <c r="AK2075" s="75"/>
      <c r="AL2075" s="105">
        <f>ROUND(ROUND(ROUND(P2065*Y2072,0)*$AD$1775,0)*AH2075-AJ2074,0)</f>
        <v>135</v>
      </c>
      <c r="AM2075" s="66"/>
    </row>
    <row r="2076" spans="1:39" ht="16.75" customHeight="1" x14ac:dyDescent="0.3">
      <c r="A2076" s="99">
        <v>33</v>
      </c>
      <c r="B2076" s="100" t="s">
        <v>6786</v>
      </c>
      <c r="C2076" s="192" t="s">
        <v>15622</v>
      </c>
      <c r="D2076" s="128"/>
      <c r="E2076" s="129"/>
      <c r="F2076" s="129"/>
      <c r="G2076" s="130"/>
      <c r="H2076" s="128"/>
      <c r="I2076" s="129"/>
      <c r="J2076" s="129"/>
      <c r="K2076" s="130"/>
      <c r="L2076" s="2"/>
      <c r="M2076" s="2"/>
      <c r="N2076" s="58"/>
      <c r="O2076" s="81"/>
      <c r="P2076" s="185"/>
      <c r="Q2076" s="2"/>
      <c r="R2076" s="2"/>
      <c r="S2076" s="44"/>
      <c r="T2076" s="43"/>
      <c r="U2076" s="8"/>
      <c r="V2076" s="8"/>
      <c r="W2076" s="8"/>
      <c r="X2076" s="8"/>
      <c r="Y2076" s="180"/>
      <c r="Z2076" s="73"/>
      <c r="AA2076" s="232"/>
      <c r="AB2076" s="72"/>
      <c r="AC2076" s="145"/>
      <c r="AD2076" s="71"/>
      <c r="AE2076" s="308"/>
      <c r="AF2076" s="225" t="s">
        <v>15621</v>
      </c>
      <c r="AG2076" s="103" t="s">
        <v>7390</v>
      </c>
      <c r="AH2076" s="162">
        <v>0.5</v>
      </c>
      <c r="AI2076" s="270"/>
      <c r="AJ2076" s="144"/>
      <c r="AK2076" s="150"/>
      <c r="AL2076" s="105">
        <f>ROUND(ROUND(ROUND(P2065*Y2072,0)*$AD$1775,0)*AH2076-AJ2074,0)</f>
        <v>95</v>
      </c>
      <c r="AM2076" s="66"/>
    </row>
    <row r="2077" spans="1:39" ht="16.75" customHeight="1" x14ac:dyDescent="0.3">
      <c r="A2077" s="11">
        <v>33</v>
      </c>
      <c r="B2077" s="14" t="s">
        <v>6785</v>
      </c>
      <c r="C2077" s="10" t="s">
        <v>15620</v>
      </c>
      <c r="D2077" s="45"/>
      <c r="E2077" s="2"/>
      <c r="F2077" s="2"/>
      <c r="G2077" s="44"/>
      <c r="H2077" s="45"/>
      <c r="I2077" s="2"/>
      <c r="J2077" s="2"/>
      <c r="K2077" s="44"/>
      <c r="L2077" s="2"/>
      <c r="M2077" s="2"/>
      <c r="N2077" s="58"/>
      <c r="O2077" s="81"/>
      <c r="P2077" s="167" t="s">
        <v>7398</v>
      </c>
      <c r="Q2077" s="36"/>
      <c r="R2077" s="36"/>
      <c r="S2077" s="50"/>
      <c r="T2077" s="49"/>
      <c r="U2077" s="36"/>
      <c r="V2077" s="36"/>
      <c r="W2077" s="36"/>
      <c r="X2077" s="36"/>
      <c r="Y2077" s="217"/>
      <c r="Z2077" s="50"/>
      <c r="AA2077" s="12"/>
      <c r="AB2077" s="45"/>
      <c r="AC2077" s="2"/>
      <c r="AD2077" s="44"/>
      <c r="AE2077" s="36"/>
      <c r="AF2077" s="53"/>
      <c r="AG2077" s="36"/>
      <c r="AH2077" s="36"/>
      <c r="AI2077" s="36"/>
      <c r="AJ2077" s="36"/>
      <c r="AK2077" s="50"/>
      <c r="AL2077" s="98">
        <f>ROUND(P2083*$AD$1775,0)</f>
        <v>194</v>
      </c>
      <c r="AM2077" s="16"/>
    </row>
    <row r="2078" spans="1:39" ht="16.75" customHeight="1" x14ac:dyDescent="0.3">
      <c r="A2078" s="99">
        <v>33</v>
      </c>
      <c r="B2078" s="100" t="s">
        <v>6784</v>
      </c>
      <c r="C2078" s="192" t="s">
        <v>15619</v>
      </c>
      <c r="D2078" s="45"/>
      <c r="E2078" s="2"/>
      <c r="F2078" s="2"/>
      <c r="G2078" s="44"/>
      <c r="H2078" s="45"/>
      <c r="I2078" s="2"/>
      <c r="J2078" s="2"/>
      <c r="K2078" s="44"/>
      <c r="L2078" s="2"/>
      <c r="M2078" s="2"/>
      <c r="N2078" s="58"/>
      <c r="O2078" s="81"/>
      <c r="P2078" s="185"/>
      <c r="Q2078" s="2"/>
      <c r="R2078" s="2"/>
      <c r="S2078" s="44"/>
      <c r="T2078" s="45"/>
      <c r="U2078" s="2"/>
      <c r="V2078" s="2"/>
      <c r="W2078" s="2"/>
      <c r="X2078" s="2"/>
      <c r="Y2078" s="145"/>
      <c r="Z2078" s="71"/>
      <c r="AA2078" s="232"/>
      <c r="AB2078" s="72"/>
      <c r="AC2078" s="145"/>
      <c r="AD2078" s="71"/>
      <c r="AE2078" s="307" t="s">
        <v>12369</v>
      </c>
      <c r="AF2078" s="225" t="s">
        <v>7358</v>
      </c>
      <c r="AG2078" s="103" t="s">
        <v>7897</v>
      </c>
      <c r="AH2078" s="162">
        <v>0.7</v>
      </c>
      <c r="AI2078" s="162"/>
      <c r="AJ2078" s="162"/>
      <c r="AK2078" s="163"/>
      <c r="AL2078" s="105">
        <f>ROUND(ROUND(P2083*$AD$1775,0)*AH2078,0)</f>
        <v>136</v>
      </c>
      <c r="AM2078" s="16"/>
    </row>
    <row r="2079" spans="1:39" ht="16.75" customHeight="1" x14ac:dyDescent="0.3">
      <c r="A2079" s="99">
        <v>33</v>
      </c>
      <c r="B2079" s="100" t="s">
        <v>6783</v>
      </c>
      <c r="C2079" s="192" t="s">
        <v>15618</v>
      </c>
      <c r="D2079" s="128"/>
      <c r="E2079" s="129"/>
      <c r="F2079" s="129"/>
      <c r="G2079" s="130"/>
      <c r="H2079" s="128"/>
      <c r="I2079" s="129"/>
      <c r="J2079" s="129"/>
      <c r="K2079" s="130"/>
      <c r="L2079" s="2"/>
      <c r="M2079" s="2"/>
      <c r="N2079" s="58"/>
      <c r="O2079" s="81"/>
      <c r="P2079" s="185"/>
      <c r="Q2079" s="2"/>
      <c r="R2079" s="2"/>
      <c r="S2079" s="44"/>
      <c r="T2079" s="45"/>
      <c r="U2079" s="2"/>
      <c r="V2079" s="2"/>
      <c r="W2079" s="2"/>
      <c r="X2079" s="2"/>
      <c r="Y2079" s="145"/>
      <c r="Z2079" s="71"/>
      <c r="AA2079" s="232"/>
      <c r="AB2079" s="72"/>
      <c r="AC2079" s="145"/>
      <c r="AD2079" s="71"/>
      <c r="AE2079" s="308"/>
      <c r="AF2079" s="225" t="s">
        <v>7391</v>
      </c>
      <c r="AG2079" s="103" t="s">
        <v>7390</v>
      </c>
      <c r="AH2079" s="162">
        <v>0.5</v>
      </c>
      <c r="AI2079" s="162"/>
      <c r="AJ2079" s="162"/>
      <c r="AK2079" s="163"/>
      <c r="AL2079" s="105">
        <f>ROUND(ROUND(P2083*$AD$1775,0)*AH2079,0)</f>
        <v>97</v>
      </c>
      <c r="AM2079" s="66"/>
    </row>
    <row r="2080" spans="1:39" ht="16.75" customHeight="1" x14ac:dyDescent="0.3">
      <c r="A2080" s="11">
        <v>33</v>
      </c>
      <c r="B2080" s="14" t="s">
        <v>6782</v>
      </c>
      <c r="C2080" s="10" t="s">
        <v>15617</v>
      </c>
      <c r="D2080" s="128"/>
      <c r="E2080" s="129"/>
      <c r="F2080" s="129"/>
      <c r="G2080" s="130"/>
      <c r="H2080" s="128"/>
      <c r="I2080" s="129"/>
      <c r="J2080" s="129"/>
      <c r="K2080" s="130"/>
      <c r="L2080" s="2"/>
      <c r="M2080" s="2"/>
      <c r="N2080" s="58"/>
      <c r="O2080" s="81"/>
      <c r="P2080" s="185"/>
      <c r="Q2080" s="2"/>
      <c r="R2080" s="2"/>
      <c r="S2080" s="44"/>
      <c r="T2080" s="45"/>
      <c r="U2080" s="2"/>
      <c r="V2080" s="2"/>
      <c r="W2080" s="2"/>
      <c r="X2080" s="2"/>
      <c r="Y2080" s="145"/>
      <c r="Z2080" s="71"/>
      <c r="AA2080" s="232"/>
      <c r="AB2080" s="72"/>
      <c r="AC2080" s="145"/>
      <c r="AD2080" s="71"/>
      <c r="AE2080" s="36"/>
      <c r="AF2080" s="201"/>
      <c r="AG2080" s="55"/>
      <c r="AH2080" s="141"/>
      <c r="AI2080" s="268" t="s">
        <v>7356</v>
      </c>
      <c r="AJ2080" s="53">
        <v>5</v>
      </c>
      <c r="AK2080" s="181" t="s">
        <v>7357</v>
      </c>
      <c r="AL2080" s="98">
        <f>ROUND(P2083*$AD$1775-AJ2080,0)</f>
        <v>189</v>
      </c>
      <c r="AM2080" s="66"/>
    </row>
    <row r="2081" spans="1:39" ht="16.75" customHeight="1" x14ac:dyDescent="0.3">
      <c r="A2081" s="99">
        <v>33</v>
      </c>
      <c r="B2081" s="100" t="s">
        <v>6781</v>
      </c>
      <c r="C2081" s="192" t="s">
        <v>15616</v>
      </c>
      <c r="D2081" s="128"/>
      <c r="E2081" s="129"/>
      <c r="F2081" s="129"/>
      <c r="G2081" s="130"/>
      <c r="H2081" s="128"/>
      <c r="I2081" s="129"/>
      <c r="J2081" s="129"/>
      <c r="K2081" s="130"/>
      <c r="L2081" s="2"/>
      <c r="M2081" s="2"/>
      <c r="N2081" s="58"/>
      <c r="O2081" s="81"/>
      <c r="P2081" s="185"/>
      <c r="Q2081" s="2"/>
      <c r="R2081" s="2"/>
      <c r="S2081" s="44"/>
      <c r="T2081" s="45"/>
      <c r="U2081" s="2"/>
      <c r="V2081" s="2"/>
      <c r="W2081" s="2"/>
      <c r="X2081" s="2"/>
      <c r="Y2081" s="145"/>
      <c r="Z2081" s="71"/>
      <c r="AA2081" s="232"/>
      <c r="AB2081" s="72"/>
      <c r="AC2081" s="145"/>
      <c r="AD2081" s="71"/>
      <c r="AE2081" s="307" t="s">
        <v>15615</v>
      </c>
      <c r="AF2081" s="225" t="s">
        <v>7900</v>
      </c>
      <c r="AG2081" s="103" t="s">
        <v>11487</v>
      </c>
      <c r="AH2081" s="162">
        <v>0.7</v>
      </c>
      <c r="AI2081" s="269"/>
      <c r="AJ2081" s="136"/>
      <c r="AK2081" s="75"/>
      <c r="AL2081" s="105">
        <f>ROUND(ROUND(P2083*$AD$1775,0)*AH2081-AJ2080,0)</f>
        <v>131</v>
      </c>
      <c r="AM2081" s="66"/>
    </row>
    <row r="2082" spans="1:39" ht="16.75" customHeight="1" x14ac:dyDescent="0.3">
      <c r="A2082" s="99">
        <v>33</v>
      </c>
      <c r="B2082" s="100" t="s">
        <v>6780</v>
      </c>
      <c r="C2082" s="192" t="s">
        <v>15614</v>
      </c>
      <c r="D2082" s="128"/>
      <c r="E2082" s="129"/>
      <c r="F2082" s="129"/>
      <c r="G2082" s="130"/>
      <c r="H2082" s="128"/>
      <c r="I2082" s="129"/>
      <c r="J2082" s="129"/>
      <c r="K2082" s="130"/>
      <c r="L2082" s="2"/>
      <c r="M2082" s="2"/>
      <c r="N2082" s="58"/>
      <c r="O2082" s="81"/>
      <c r="P2082" s="185"/>
      <c r="Q2082" s="2"/>
      <c r="R2082" s="2"/>
      <c r="S2082" s="44"/>
      <c r="T2082" s="45"/>
      <c r="U2082" s="2"/>
      <c r="V2082" s="2"/>
      <c r="W2082" s="2"/>
      <c r="X2082" s="2"/>
      <c r="Y2082" s="145"/>
      <c r="Z2082" s="71"/>
      <c r="AA2082" s="232"/>
      <c r="AB2082" s="72"/>
      <c r="AC2082" s="145"/>
      <c r="AD2082" s="71"/>
      <c r="AE2082" s="308"/>
      <c r="AF2082" s="225" t="s">
        <v>15613</v>
      </c>
      <c r="AG2082" s="103" t="s">
        <v>7390</v>
      </c>
      <c r="AH2082" s="162">
        <v>0.5</v>
      </c>
      <c r="AI2082" s="270"/>
      <c r="AJ2082" s="144"/>
      <c r="AK2082" s="150"/>
      <c r="AL2082" s="105">
        <f>ROUND(ROUND(P2083*$AD$1775,0)*AH2082-AJ2080,0)</f>
        <v>92</v>
      </c>
      <c r="AM2082" s="66"/>
    </row>
    <row r="2083" spans="1:39" ht="16.75" customHeight="1" x14ac:dyDescent="0.3">
      <c r="A2083" s="11">
        <v>33</v>
      </c>
      <c r="B2083" s="14" t="s">
        <v>6779</v>
      </c>
      <c r="C2083" s="10" t="s">
        <v>15612</v>
      </c>
      <c r="D2083" s="45"/>
      <c r="E2083" s="2"/>
      <c r="F2083" s="2"/>
      <c r="G2083" s="44"/>
      <c r="H2083" s="45"/>
      <c r="I2083" s="2"/>
      <c r="J2083" s="2"/>
      <c r="K2083" s="44"/>
      <c r="L2083" s="2"/>
      <c r="M2083" s="2"/>
      <c r="N2083" s="58"/>
      <c r="O2083" s="81"/>
      <c r="P2083" s="271">
        <f>'21共同生活援助（日中支援型）'!P1039</f>
        <v>388</v>
      </c>
      <c r="Q2083" s="272"/>
      <c r="R2083" s="2" t="s">
        <v>7388</v>
      </c>
      <c r="S2083" s="44"/>
      <c r="T2083" s="281" t="s">
        <v>7380</v>
      </c>
      <c r="U2083" s="282"/>
      <c r="V2083" s="282"/>
      <c r="W2083" s="282"/>
      <c r="X2083" s="36"/>
      <c r="Y2083" s="217"/>
      <c r="Z2083" s="74"/>
      <c r="AA2083" s="232"/>
      <c r="AB2083" s="72"/>
      <c r="AC2083" s="145"/>
      <c r="AD2083" s="71"/>
      <c r="AE2083" s="36"/>
      <c r="AF2083" s="194"/>
      <c r="AG2083" s="7"/>
      <c r="AH2083" s="7"/>
      <c r="AI2083" s="36"/>
      <c r="AJ2083" s="7"/>
      <c r="AK2083" s="37"/>
      <c r="AL2083" s="98">
        <f>ROUND(ROUND(P2083*Y2084,0)*$AD$1775,0)</f>
        <v>181</v>
      </c>
      <c r="AM2083" s="66"/>
    </row>
    <row r="2084" spans="1:39" ht="16.75" customHeight="1" x14ac:dyDescent="0.3">
      <c r="A2084" s="99">
        <v>33</v>
      </c>
      <c r="B2084" s="100" t="s">
        <v>6778</v>
      </c>
      <c r="C2084" s="192" t="s">
        <v>15611</v>
      </c>
      <c r="D2084" s="45"/>
      <c r="E2084" s="2"/>
      <c r="F2084" s="2"/>
      <c r="G2084" s="44"/>
      <c r="H2084" s="45"/>
      <c r="I2084" s="2"/>
      <c r="J2084" s="2"/>
      <c r="K2084" s="44"/>
      <c r="L2084" s="2"/>
      <c r="M2084" s="2"/>
      <c r="N2084" s="58"/>
      <c r="O2084" s="81"/>
      <c r="P2084" s="72"/>
      <c r="Q2084" s="145"/>
      <c r="R2084" s="2"/>
      <c r="S2084" s="44"/>
      <c r="T2084" s="284"/>
      <c r="U2084" s="285"/>
      <c r="V2084" s="285"/>
      <c r="W2084" s="285"/>
      <c r="X2084" s="136" t="s">
        <v>7404</v>
      </c>
      <c r="Y2084" s="273">
        <v>0.93</v>
      </c>
      <c r="Z2084" s="274"/>
      <c r="AA2084" s="233"/>
      <c r="AB2084" s="156"/>
      <c r="AC2084" s="155"/>
      <c r="AD2084" s="157"/>
      <c r="AE2084" s="307" t="s">
        <v>12369</v>
      </c>
      <c r="AF2084" s="225" t="s">
        <v>7358</v>
      </c>
      <c r="AG2084" s="103" t="s">
        <v>8313</v>
      </c>
      <c r="AH2084" s="162">
        <v>0.7</v>
      </c>
      <c r="AI2084" s="162"/>
      <c r="AJ2084" s="162"/>
      <c r="AK2084" s="163"/>
      <c r="AL2084" s="105">
        <f>ROUND(ROUND(ROUND(P2083*Y2084,0)*$AD$1775,0)*AH2084,0)</f>
        <v>127</v>
      </c>
      <c r="AM2084" s="66"/>
    </row>
    <row r="2085" spans="1:39" ht="16.75" customHeight="1" x14ac:dyDescent="0.3">
      <c r="A2085" s="99">
        <v>33</v>
      </c>
      <c r="B2085" s="100" t="s">
        <v>6777</v>
      </c>
      <c r="C2085" s="192" t="s">
        <v>15610</v>
      </c>
      <c r="D2085" s="128"/>
      <c r="E2085" s="129"/>
      <c r="F2085" s="129"/>
      <c r="G2085" s="130"/>
      <c r="H2085" s="128"/>
      <c r="I2085" s="129"/>
      <c r="J2085" s="129"/>
      <c r="K2085" s="130"/>
      <c r="L2085" s="2"/>
      <c r="M2085" s="2"/>
      <c r="N2085" s="58"/>
      <c r="O2085" s="81"/>
      <c r="P2085" s="185"/>
      <c r="Q2085" s="2"/>
      <c r="R2085" s="2"/>
      <c r="S2085" s="44"/>
      <c r="T2085" s="284"/>
      <c r="U2085" s="285"/>
      <c r="V2085" s="285"/>
      <c r="W2085" s="285"/>
      <c r="X2085" s="2"/>
      <c r="Y2085" s="145"/>
      <c r="Z2085" s="71"/>
      <c r="AA2085" s="232"/>
      <c r="AB2085" s="72"/>
      <c r="AC2085" s="145"/>
      <c r="AD2085" s="71"/>
      <c r="AE2085" s="308"/>
      <c r="AF2085" s="225" t="s">
        <v>7921</v>
      </c>
      <c r="AG2085" s="103" t="s">
        <v>11333</v>
      </c>
      <c r="AH2085" s="162">
        <v>0.5</v>
      </c>
      <c r="AI2085" s="162"/>
      <c r="AJ2085" s="162"/>
      <c r="AK2085" s="163"/>
      <c r="AL2085" s="105">
        <f>ROUND(ROUND(ROUND(P2083*Y2084,0)*$AD$1775,0)*AH2085,0)</f>
        <v>91</v>
      </c>
      <c r="AM2085" s="66"/>
    </row>
    <row r="2086" spans="1:39" ht="16.75" customHeight="1" x14ac:dyDescent="0.3">
      <c r="A2086" s="11">
        <v>33</v>
      </c>
      <c r="B2086" s="14" t="s">
        <v>6776</v>
      </c>
      <c r="C2086" s="10" t="s">
        <v>15609</v>
      </c>
      <c r="D2086" s="128"/>
      <c r="E2086" s="129"/>
      <c r="F2086" s="129"/>
      <c r="G2086" s="130"/>
      <c r="H2086" s="128"/>
      <c r="I2086" s="129"/>
      <c r="J2086" s="129"/>
      <c r="K2086" s="130"/>
      <c r="L2086" s="2"/>
      <c r="M2086" s="2"/>
      <c r="N2086" s="58"/>
      <c r="O2086" s="81"/>
      <c r="P2086" s="185"/>
      <c r="Q2086" s="2"/>
      <c r="R2086" s="2"/>
      <c r="S2086" s="44"/>
      <c r="T2086" s="45"/>
      <c r="U2086" s="2"/>
      <c r="V2086" s="2"/>
      <c r="W2086" s="2"/>
      <c r="X2086" s="2"/>
      <c r="Y2086" s="145"/>
      <c r="Z2086" s="71"/>
      <c r="AA2086" s="232"/>
      <c r="AB2086" s="72"/>
      <c r="AC2086" s="145"/>
      <c r="AD2086" s="71"/>
      <c r="AE2086" s="36"/>
      <c r="AF2086" s="201"/>
      <c r="AG2086" s="55"/>
      <c r="AH2086" s="141"/>
      <c r="AI2086" s="268" t="s">
        <v>7356</v>
      </c>
      <c r="AJ2086" s="53">
        <v>5</v>
      </c>
      <c r="AK2086" s="181" t="s">
        <v>7357</v>
      </c>
      <c r="AL2086" s="98">
        <f>ROUND(ROUND(P2083*Y2084,0)*$AD$1775-AJ2086,0)</f>
        <v>176</v>
      </c>
      <c r="AM2086" s="66"/>
    </row>
    <row r="2087" spans="1:39" ht="16.75" customHeight="1" x14ac:dyDescent="0.3">
      <c r="A2087" s="99">
        <v>33</v>
      </c>
      <c r="B2087" s="100" t="s">
        <v>6775</v>
      </c>
      <c r="C2087" s="192" t="s">
        <v>15608</v>
      </c>
      <c r="D2087" s="128"/>
      <c r="E2087" s="129"/>
      <c r="F2087" s="129"/>
      <c r="G2087" s="130"/>
      <c r="H2087" s="128"/>
      <c r="I2087" s="129"/>
      <c r="J2087" s="129"/>
      <c r="K2087" s="130"/>
      <c r="L2087" s="2"/>
      <c r="M2087" s="2"/>
      <c r="N2087" s="58"/>
      <c r="O2087" s="81"/>
      <c r="P2087" s="185"/>
      <c r="Q2087" s="2"/>
      <c r="R2087" s="2"/>
      <c r="S2087" s="44"/>
      <c r="T2087" s="45"/>
      <c r="U2087" s="2"/>
      <c r="V2087" s="2"/>
      <c r="W2087" s="2"/>
      <c r="X2087" s="2"/>
      <c r="Y2087" s="145"/>
      <c r="Z2087" s="71"/>
      <c r="AA2087" s="232"/>
      <c r="AB2087" s="72"/>
      <c r="AC2087" s="145"/>
      <c r="AD2087" s="71"/>
      <c r="AE2087" s="307" t="s">
        <v>12369</v>
      </c>
      <c r="AF2087" s="225" t="s">
        <v>8305</v>
      </c>
      <c r="AG2087" s="103" t="s">
        <v>7897</v>
      </c>
      <c r="AH2087" s="162">
        <v>0.7</v>
      </c>
      <c r="AI2087" s="269"/>
      <c r="AJ2087" s="136"/>
      <c r="AK2087" s="75"/>
      <c r="AL2087" s="105">
        <f>ROUND(ROUND(ROUND(P2083*Y2084,0)*$AD$1775,0)*AH2087-AJ2086,0)</f>
        <v>122</v>
      </c>
      <c r="AM2087" s="66"/>
    </row>
    <row r="2088" spans="1:39" ht="16.75" customHeight="1" x14ac:dyDescent="0.3">
      <c r="A2088" s="99">
        <v>33</v>
      </c>
      <c r="B2088" s="100" t="s">
        <v>6774</v>
      </c>
      <c r="C2088" s="192" t="s">
        <v>15607</v>
      </c>
      <c r="D2088" s="128"/>
      <c r="E2088" s="129"/>
      <c r="F2088" s="129"/>
      <c r="G2088" s="130"/>
      <c r="H2088" s="128"/>
      <c r="I2088" s="129"/>
      <c r="J2088" s="129"/>
      <c r="K2088" s="130"/>
      <c r="L2088" s="2"/>
      <c r="M2088" s="2"/>
      <c r="N2088" s="58"/>
      <c r="O2088" s="81"/>
      <c r="P2088" s="185"/>
      <c r="Q2088" s="2"/>
      <c r="R2088" s="2"/>
      <c r="S2088" s="44"/>
      <c r="T2088" s="43"/>
      <c r="U2088" s="8"/>
      <c r="V2088" s="8"/>
      <c r="W2088" s="8"/>
      <c r="X2088" s="8"/>
      <c r="Y2088" s="180"/>
      <c r="Z2088" s="73"/>
      <c r="AA2088" s="232"/>
      <c r="AB2088" s="72"/>
      <c r="AC2088" s="145"/>
      <c r="AD2088" s="71"/>
      <c r="AE2088" s="308"/>
      <c r="AF2088" s="225" t="s">
        <v>7391</v>
      </c>
      <c r="AG2088" s="103" t="s">
        <v>7390</v>
      </c>
      <c r="AH2088" s="162">
        <v>0.5</v>
      </c>
      <c r="AI2088" s="270"/>
      <c r="AJ2088" s="144"/>
      <c r="AK2088" s="150"/>
      <c r="AL2088" s="105">
        <f>ROUND(ROUND(ROUND(P2083*Y2084,0)*$AD$1775,0)*AH2088-AJ2086,0)</f>
        <v>86</v>
      </c>
      <c r="AM2088" s="66"/>
    </row>
    <row r="2089" spans="1:39" ht="16.75" customHeight="1" x14ac:dyDescent="0.3">
      <c r="A2089" s="11">
        <v>33</v>
      </c>
      <c r="B2089" s="14" t="s">
        <v>6773</v>
      </c>
      <c r="C2089" s="10" t="s">
        <v>15606</v>
      </c>
      <c r="D2089" s="45"/>
      <c r="E2089" s="2"/>
      <c r="F2089" s="2"/>
      <c r="G2089" s="44"/>
      <c r="H2089" s="45"/>
      <c r="I2089" s="2"/>
      <c r="J2089" s="2"/>
      <c r="K2089" s="44"/>
      <c r="L2089" s="2"/>
      <c r="M2089" s="2"/>
      <c r="N2089" s="58"/>
      <c r="O2089" s="81"/>
      <c r="P2089" s="185"/>
      <c r="Q2089" s="2"/>
      <c r="R2089" s="2"/>
      <c r="S2089" s="44"/>
      <c r="T2089" s="281" t="s">
        <v>13491</v>
      </c>
      <c r="U2089" s="282"/>
      <c r="V2089" s="282"/>
      <c r="W2089" s="282"/>
      <c r="X2089" s="2"/>
      <c r="Y2089" s="145"/>
      <c r="Z2089" s="71"/>
      <c r="AA2089" s="232"/>
      <c r="AB2089" s="72"/>
      <c r="AC2089" s="145"/>
      <c r="AD2089" s="71"/>
      <c r="AE2089" s="36"/>
      <c r="AF2089" s="194"/>
      <c r="AG2089" s="7"/>
      <c r="AH2089" s="7"/>
      <c r="AI2089" s="36"/>
      <c r="AJ2089" s="7"/>
      <c r="AK2089" s="37"/>
      <c r="AL2089" s="98">
        <f>ROUND(ROUND(P2083*Y2090,0)*$AD$1775,0)</f>
        <v>185</v>
      </c>
      <c r="AM2089" s="66"/>
    </row>
    <row r="2090" spans="1:39" ht="16.75" customHeight="1" x14ac:dyDescent="0.3">
      <c r="A2090" s="99">
        <v>33</v>
      </c>
      <c r="B2090" s="100" t="s">
        <v>6772</v>
      </c>
      <c r="C2090" s="192" t="s">
        <v>15605</v>
      </c>
      <c r="D2090" s="45"/>
      <c r="E2090" s="2"/>
      <c r="F2090" s="2"/>
      <c r="G2090" s="44"/>
      <c r="H2090" s="45"/>
      <c r="I2090" s="2"/>
      <c r="J2090" s="2"/>
      <c r="K2090" s="44"/>
      <c r="L2090" s="2"/>
      <c r="M2090" s="2"/>
      <c r="N2090" s="58"/>
      <c r="O2090" s="81"/>
      <c r="P2090" s="185"/>
      <c r="Q2090" s="2"/>
      <c r="R2090" s="2"/>
      <c r="S2090" s="44"/>
      <c r="T2090" s="284" t="s">
        <v>15604</v>
      </c>
      <c r="U2090" s="285"/>
      <c r="V2090" s="285"/>
      <c r="W2090" s="285"/>
      <c r="X2090" s="136" t="s">
        <v>7404</v>
      </c>
      <c r="Y2090" s="273">
        <v>0.95</v>
      </c>
      <c r="Z2090" s="274"/>
      <c r="AA2090" s="233"/>
      <c r="AB2090" s="156"/>
      <c r="AC2090" s="155"/>
      <c r="AD2090" s="157"/>
      <c r="AE2090" s="307" t="s">
        <v>12369</v>
      </c>
      <c r="AF2090" s="225" t="s">
        <v>8316</v>
      </c>
      <c r="AG2090" s="103" t="s">
        <v>7692</v>
      </c>
      <c r="AH2090" s="162">
        <v>0.7</v>
      </c>
      <c r="AI2090" s="162"/>
      <c r="AJ2090" s="162"/>
      <c r="AK2090" s="163"/>
      <c r="AL2090" s="105">
        <f>ROUND(ROUND(ROUND(P2083*Y2090,0)*$AD$1775,0)*AH2090,0)</f>
        <v>130</v>
      </c>
      <c r="AM2090" s="66"/>
    </row>
    <row r="2091" spans="1:39" ht="16.75" customHeight="1" x14ac:dyDescent="0.3">
      <c r="A2091" s="99">
        <v>33</v>
      </c>
      <c r="B2091" s="100" t="s">
        <v>6771</v>
      </c>
      <c r="C2091" s="192" t="s">
        <v>15603</v>
      </c>
      <c r="D2091" s="128"/>
      <c r="E2091" s="129"/>
      <c r="F2091" s="129"/>
      <c r="G2091" s="130"/>
      <c r="H2091" s="128"/>
      <c r="I2091" s="129"/>
      <c r="J2091" s="129"/>
      <c r="K2091" s="130"/>
      <c r="L2091" s="2"/>
      <c r="M2091" s="2"/>
      <c r="N2091" s="58"/>
      <c r="O2091" s="81"/>
      <c r="P2091" s="185"/>
      <c r="Q2091" s="2"/>
      <c r="R2091" s="2"/>
      <c r="S2091" s="44"/>
      <c r="T2091" s="284"/>
      <c r="U2091" s="285"/>
      <c r="V2091" s="285"/>
      <c r="W2091" s="285"/>
      <c r="X2091" s="2"/>
      <c r="Y2091" s="145"/>
      <c r="Z2091" s="71"/>
      <c r="AA2091" s="232"/>
      <c r="AB2091" s="72"/>
      <c r="AC2091" s="145"/>
      <c r="AD2091" s="71"/>
      <c r="AE2091" s="308"/>
      <c r="AF2091" s="225" t="s">
        <v>8098</v>
      </c>
      <c r="AG2091" s="103" t="s">
        <v>7390</v>
      </c>
      <c r="AH2091" s="162">
        <v>0.5</v>
      </c>
      <c r="AI2091" s="162"/>
      <c r="AJ2091" s="162"/>
      <c r="AK2091" s="163"/>
      <c r="AL2091" s="105">
        <f>ROUND(ROUND(ROUND(P2083*Y2090,0)*$AD$1775,0)*AH2091,0)</f>
        <v>93</v>
      </c>
      <c r="AM2091" s="66"/>
    </row>
    <row r="2092" spans="1:39" ht="16.75" customHeight="1" x14ac:dyDescent="0.3">
      <c r="A2092" s="11">
        <v>33</v>
      </c>
      <c r="B2092" s="14" t="s">
        <v>6770</v>
      </c>
      <c r="C2092" s="10" t="s">
        <v>15602</v>
      </c>
      <c r="D2092" s="128"/>
      <c r="E2092" s="129"/>
      <c r="F2092" s="129"/>
      <c r="G2092" s="130"/>
      <c r="H2092" s="128"/>
      <c r="I2092" s="129"/>
      <c r="J2092" s="129"/>
      <c r="K2092" s="130"/>
      <c r="L2092" s="2"/>
      <c r="M2092" s="2"/>
      <c r="N2092" s="58"/>
      <c r="O2092" s="81"/>
      <c r="P2092" s="185"/>
      <c r="Q2092" s="2"/>
      <c r="R2092" s="2"/>
      <c r="S2092" s="44"/>
      <c r="T2092" s="45"/>
      <c r="U2092" s="2"/>
      <c r="V2092" s="2"/>
      <c r="W2092" s="2"/>
      <c r="X2092" s="2"/>
      <c r="Y2092" s="145"/>
      <c r="Z2092" s="71"/>
      <c r="AA2092" s="232"/>
      <c r="AB2092" s="72"/>
      <c r="AC2092" s="145"/>
      <c r="AD2092" s="71"/>
      <c r="AE2092" s="36"/>
      <c r="AF2092" s="201"/>
      <c r="AG2092" s="55"/>
      <c r="AH2092" s="141"/>
      <c r="AI2092" s="268" t="s">
        <v>7356</v>
      </c>
      <c r="AJ2092" s="53">
        <v>5</v>
      </c>
      <c r="AK2092" s="181" t="s">
        <v>7357</v>
      </c>
      <c r="AL2092" s="98">
        <f>ROUND(ROUND(P2083*Y2090,0)*$AD$1775-AJ2092,0)</f>
        <v>180</v>
      </c>
      <c r="AM2092" s="66"/>
    </row>
    <row r="2093" spans="1:39" ht="16.75" customHeight="1" x14ac:dyDescent="0.3">
      <c r="A2093" s="99">
        <v>33</v>
      </c>
      <c r="B2093" s="100" t="s">
        <v>6769</v>
      </c>
      <c r="C2093" s="192" t="s">
        <v>15601</v>
      </c>
      <c r="D2093" s="128"/>
      <c r="E2093" s="129"/>
      <c r="F2093" s="129"/>
      <c r="G2093" s="130"/>
      <c r="H2093" s="128"/>
      <c r="I2093" s="129"/>
      <c r="J2093" s="129"/>
      <c r="K2093" s="130"/>
      <c r="L2093" s="2"/>
      <c r="M2093" s="2"/>
      <c r="N2093" s="58"/>
      <c r="O2093" s="81"/>
      <c r="P2093" s="185"/>
      <c r="Q2093" s="2"/>
      <c r="R2093" s="2"/>
      <c r="S2093" s="44"/>
      <c r="T2093" s="45"/>
      <c r="U2093" s="2"/>
      <c r="V2093" s="2"/>
      <c r="W2093" s="2"/>
      <c r="X2093" s="2"/>
      <c r="Y2093" s="145"/>
      <c r="Z2093" s="71"/>
      <c r="AA2093" s="232"/>
      <c r="AB2093" s="72"/>
      <c r="AC2093" s="145"/>
      <c r="AD2093" s="71"/>
      <c r="AE2093" s="307" t="s">
        <v>15600</v>
      </c>
      <c r="AF2093" s="225" t="s">
        <v>7358</v>
      </c>
      <c r="AG2093" s="103" t="s">
        <v>7814</v>
      </c>
      <c r="AH2093" s="162">
        <v>0.7</v>
      </c>
      <c r="AI2093" s="269"/>
      <c r="AJ2093" s="136"/>
      <c r="AK2093" s="75"/>
      <c r="AL2093" s="105">
        <f>ROUND(ROUND(ROUND(P2083*Y2090,0)*$AD$1775,0)*AH2093-AJ2092,0)</f>
        <v>125</v>
      </c>
      <c r="AM2093" s="66"/>
    </row>
    <row r="2094" spans="1:39" ht="16.75" customHeight="1" x14ac:dyDescent="0.3">
      <c r="A2094" s="99">
        <v>33</v>
      </c>
      <c r="B2094" s="100" t="s">
        <v>6768</v>
      </c>
      <c r="C2094" s="192" t="s">
        <v>15599</v>
      </c>
      <c r="D2094" s="137"/>
      <c r="E2094" s="138"/>
      <c r="F2094" s="138"/>
      <c r="G2094" s="139"/>
      <c r="H2094" s="137"/>
      <c r="I2094" s="138"/>
      <c r="J2094" s="138"/>
      <c r="K2094" s="139"/>
      <c r="L2094" s="8"/>
      <c r="M2094" s="8"/>
      <c r="N2094" s="13"/>
      <c r="O2094" s="165"/>
      <c r="P2094" s="164"/>
      <c r="Q2094" s="8"/>
      <c r="R2094" s="8"/>
      <c r="S2094" s="24"/>
      <c r="T2094" s="43"/>
      <c r="U2094" s="8"/>
      <c r="V2094" s="8"/>
      <c r="W2094" s="8"/>
      <c r="X2094" s="8"/>
      <c r="Y2094" s="180"/>
      <c r="Z2094" s="73"/>
      <c r="AA2094" s="231"/>
      <c r="AB2094" s="216"/>
      <c r="AC2094" s="180"/>
      <c r="AD2094" s="73"/>
      <c r="AE2094" s="308"/>
      <c r="AF2094" s="225" t="s">
        <v>11973</v>
      </c>
      <c r="AG2094" s="103" t="s">
        <v>7390</v>
      </c>
      <c r="AH2094" s="162">
        <v>0.5</v>
      </c>
      <c r="AI2094" s="270"/>
      <c r="AJ2094" s="144"/>
      <c r="AK2094" s="150"/>
      <c r="AL2094" s="105">
        <f>ROUND(ROUND(ROUND(P2083*Y2090,0)*$AD$1775,0)*AH2094-AJ2092,0)</f>
        <v>88</v>
      </c>
      <c r="AM2094" s="65"/>
    </row>
  </sheetData>
  <mergeCells count="1716">
    <mergeCell ref="AE2078:AE2079"/>
    <mergeCell ref="AI2080:AI2082"/>
    <mergeCell ref="AE2081:AE2082"/>
    <mergeCell ref="P2083:Q2083"/>
    <mergeCell ref="T2083:W2085"/>
    <mergeCell ref="Y2084:Z2084"/>
    <mergeCell ref="AE2084:AE2085"/>
    <mergeCell ref="AI2086:AI2088"/>
    <mergeCell ref="AE2087:AE2088"/>
    <mergeCell ref="T2089:W2091"/>
    <mergeCell ref="Y2090:Z2090"/>
    <mergeCell ref="AE2090:AE2091"/>
    <mergeCell ref="AI2092:AI2094"/>
    <mergeCell ref="AE2093:AE2094"/>
    <mergeCell ref="D2042:G2048"/>
    <mergeCell ref="H2042:K2044"/>
    <mergeCell ref="L2042:O2047"/>
    <mergeCell ref="AE2042:AE2043"/>
    <mergeCell ref="AI2044:AI2046"/>
    <mergeCell ref="AE2045:AE2046"/>
    <mergeCell ref="P2047:Q2047"/>
    <mergeCell ref="T2047:W2049"/>
    <mergeCell ref="Y2048:Z2048"/>
    <mergeCell ref="AE2048:AE2049"/>
    <mergeCell ref="AI2050:AI2052"/>
    <mergeCell ref="AE2051:AE2052"/>
    <mergeCell ref="T2053:W2055"/>
    <mergeCell ref="Y2054:Z2054"/>
    <mergeCell ref="AE2054:AE2055"/>
    <mergeCell ref="AI2056:AI2058"/>
    <mergeCell ref="AE2057:AE2058"/>
    <mergeCell ref="AE2060:AE2061"/>
    <mergeCell ref="AI2062:AI2064"/>
    <mergeCell ref="AE2063:AE2064"/>
    <mergeCell ref="P2065:Q2065"/>
    <mergeCell ref="T2065:W2067"/>
    <mergeCell ref="Y2066:Z2066"/>
    <mergeCell ref="AE2066:AE2067"/>
    <mergeCell ref="AI2068:AI2070"/>
    <mergeCell ref="AE2069:AE2070"/>
    <mergeCell ref="T2071:W2073"/>
    <mergeCell ref="Y2072:Z2072"/>
    <mergeCell ref="AE2072:AE2073"/>
    <mergeCell ref="AI2074:AI2076"/>
    <mergeCell ref="AE2015:AE2016"/>
    <mergeCell ref="T2017:W2019"/>
    <mergeCell ref="Y2018:Z2018"/>
    <mergeCell ref="AE2018:AE2019"/>
    <mergeCell ref="AI2020:AI2022"/>
    <mergeCell ref="AE2021:AE2022"/>
    <mergeCell ref="AE2024:AE2025"/>
    <mergeCell ref="AI2026:AI2028"/>
    <mergeCell ref="AE2027:AE2028"/>
    <mergeCell ref="P2029:Q2029"/>
    <mergeCell ref="T2029:W2031"/>
    <mergeCell ref="Y2030:Z2030"/>
    <mergeCell ref="AE2030:AE2031"/>
    <mergeCell ref="AI2032:AI2034"/>
    <mergeCell ref="AE2033:AE2034"/>
    <mergeCell ref="T2035:W2037"/>
    <mergeCell ref="Y2036:Z2036"/>
    <mergeCell ref="AE2036:AE2037"/>
    <mergeCell ref="AE2075:AE2076"/>
    <mergeCell ref="AI1978:AI1980"/>
    <mergeCell ref="AE1979:AE1980"/>
    <mergeCell ref="T1981:W1983"/>
    <mergeCell ref="Y1982:Z1982"/>
    <mergeCell ref="AE1982:AE1983"/>
    <mergeCell ref="AI2038:AI2040"/>
    <mergeCell ref="AE2039:AE2040"/>
    <mergeCell ref="D1988:G1994"/>
    <mergeCell ref="H1988:K1990"/>
    <mergeCell ref="L1988:O1993"/>
    <mergeCell ref="AE1988:AE1989"/>
    <mergeCell ref="AI1990:AI1992"/>
    <mergeCell ref="AE1991:AE1992"/>
    <mergeCell ref="P1993:Q1993"/>
    <mergeCell ref="T1993:W1995"/>
    <mergeCell ref="Y1994:Z1994"/>
    <mergeCell ref="AE1994:AE1995"/>
    <mergeCell ref="AI1996:AI1998"/>
    <mergeCell ref="AE1997:AE1998"/>
    <mergeCell ref="T1999:W2001"/>
    <mergeCell ref="Y2000:Z2000"/>
    <mergeCell ref="AE2000:AE2001"/>
    <mergeCell ref="AI2002:AI2004"/>
    <mergeCell ref="AE2003:AE2004"/>
    <mergeCell ref="AE2006:AE2007"/>
    <mergeCell ref="AI2008:AI2010"/>
    <mergeCell ref="AE2009:AE2010"/>
    <mergeCell ref="P2011:Q2011"/>
    <mergeCell ref="T2011:W2013"/>
    <mergeCell ref="Y2012:Z2012"/>
    <mergeCell ref="AE2012:AE2013"/>
    <mergeCell ref="AI2014:AI2016"/>
    <mergeCell ref="T1957:W1959"/>
    <mergeCell ref="Y1958:Z1958"/>
    <mergeCell ref="AE1958:AE1959"/>
    <mergeCell ref="AI1960:AI1962"/>
    <mergeCell ref="AE1961:AE1962"/>
    <mergeCell ref="T1963:W1965"/>
    <mergeCell ref="Y1964:Z1964"/>
    <mergeCell ref="AE1964:AE1965"/>
    <mergeCell ref="AI1966:AI1968"/>
    <mergeCell ref="AE1967:AE1968"/>
    <mergeCell ref="AE1970:AE1971"/>
    <mergeCell ref="AI1972:AI1974"/>
    <mergeCell ref="AE1973:AE1974"/>
    <mergeCell ref="P1975:Q1975"/>
    <mergeCell ref="T1975:W1977"/>
    <mergeCell ref="Y1976:Z1976"/>
    <mergeCell ref="AE1976:AE1977"/>
    <mergeCell ref="P1921:Q1921"/>
    <mergeCell ref="T1921:W1923"/>
    <mergeCell ref="Y1922:Z1922"/>
    <mergeCell ref="AE1922:AE1923"/>
    <mergeCell ref="AI1924:AI1926"/>
    <mergeCell ref="AE1925:AE1926"/>
    <mergeCell ref="T1927:W1929"/>
    <mergeCell ref="Y1928:Z1928"/>
    <mergeCell ref="AE1928:AE1929"/>
    <mergeCell ref="AI1984:AI1986"/>
    <mergeCell ref="AE1985:AE1986"/>
    <mergeCell ref="D1934:G1940"/>
    <mergeCell ref="H1934:K1936"/>
    <mergeCell ref="L1934:O1939"/>
    <mergeCell ref="AE1934:AE1935"/>
    <mergeCell ref="AI1936:AI1938"/>
    <mergeCell ref="AE1937:AE1938"/>
    <mergeCell ref="P1939:Q1939"/>
    <mergeCell ref="T1939:W1941"/>
    <mergeCell ref="Y1940:Z1940"/>
    <mergeCell ref="AE1940:AE1941"/>
    <mergeCell ref="AI1942:AI1944"/>
    <mergeCell ref="AE1943:AE1944"/>
    <mergeCell ref="T1945:W1947"/>
    <mergeCell ref="Y1946:Z1946"/>
    <mergeCell ref="AE1946:AE1947"/>
    <mergeCell ref="AI1948:AI1950"/>
    <mergeCell ref="AE1949:AE1950"/>
    <mergeCell ref="AE1952:AE1953"/>
    <mergeCell ref="AI1954:AI1956"/>
    <mergeCell ref="AE1955:AE1956"/>
    <mergeCell ref="P1957:Q1957"/>
    <mergeCell ref="AE1898:AE1899"/>
    <mergeCell ref="AI1900:AI1902"/>
    <mergeCell ref="AE1901:AE1902"/>
    <mergeCell ref="P1903:Q1903"/>
    <mergeCell ref="T1903:W1905"/>
    <mergeCell ref="Y1904:Z1904"/>
    <mergeCell ref="AE1904:AE1905"/>
    <mergeCell ref="AI1906:AI1908"/>
    <mergeCell ref="AE1907:AE1908"/>
    <mergeCell ref="T1909:W1911"/>
    <mergeCell ref="Y1910:Z1910"/>
    <mergeCell ref="AE1910:AE1911"/>
    <mergeCell ref="AI1912:AI1914"/>
    <mergeCell ref="AE1913:AE1914"/>
    <mergeCell ref="AE1916:AE1917"/>
    <mergeCell ref="AI1918:AI1920"/>
    <mergeCell ref="AE1919:AE1920"/>
    <mergeCell ref="AE1859:AE1860"/>
    <mergeCell ref="AE1862:AE1863"/>
    <mergeCell ref="AI1864:AI1866"/>
    <mergeCell ref="AE1865:AE1866"/>
    <mergeCell ref="P1867:Q1867"/>
    <mergeCell ref="T1867:W1869"/>
    <mergeCell ref="Y1868:Z1868"/>
    <mergeCell ref="AE1868:AE1869"/>
    <mergeCell ref="AI1870:AI1872"/>
    <mergeCell ref="AE1871:AE1872"/>
    <mergeCell ref="T1873:W1875"/>
    <mergeCell ref="Y1874:Z1874"/>
    <mergeCell ref="AE1874:AE1875"/>
    <mergeCell ref="AI1930:AI1932"/>
    <mergeCell ref="AE1931:AE1932"/>
    <mergeCell ref="D1880:G1886"/>
    <mergeCell ref="H1880:K1882"/>
    <mergeCell ref="L1880:O1885"/>
    <mergeCell ref="AE1880:AE1881"/>
    <mergeCell ref="AI1882:AI1884"/>
    <mergeCell ref="AE1883:AE1884"/>
    <mergeCell ref="P1885:Q1885"/>
    <mergeCell ref="T1885:W1887"/>
    <mergeCell ref="Y1886:Z1886"/>
    <mergeCell ref="AE1886:AE1887"/>
    <mergeCell ref="AI1888:AI1890"/>
    <mergeCell ref="AE1889:AE1890"/>
    <mergeCell ref="T1891:W1893"/>
    <mergeCell ref="Y1892:Z1892"/>
    <mergeCell ref="AE1892:AE1893"/>
    <mergeCell ref="AI1894:AI1896"/>
    <mergeCell ref="AE1895:AE1896"/>
    <mergeCell ref="AI1876:AI1878"/>
    <mergeCell ref="AE1877:AE1878"/>
    <mergeCell ref="D1826:G1832"/>
    <mergeCell ref="H1826:K1828"/>
    <mergeCell ref="L1826:O1831"/>
    <mergeCell ref="AE1826:AE1827"/>
    <mergeCell ref="AI1828:AI1830"/>
    <mergeCell ref="AE1829:AE1830"/>
    <mergeCell ref="P1831:Q1831"/>
    <mergeCell ref="T1831:W1833"/>
    <mergeCell ref="Y1832:Z1832"/>
    <mergeCell ref="AE1832:AE1833"/>
    <mergeCell ref="AI1834:AI1836"/>
    <mergeCell ref="AE1835:AE1836"/>
    <mergeCell ref="T1837:W1839"/>
    <mergeCell ref="Y1838:Z1838"/>
    <mergeCell ref="AE1838:AE1839"/>
    <mergeCell ref="AI1840:AI1842"/>
    <mergeCell ref="AE1841:AE1842"/>
    <mergeCell ref="AE1844:AE1845"/>
    <mergeCell ref="AI1846:AI1848"/>
    <mergeCell ref="AE1847:AE1848"/>
    <mergeCell ref="P1849:Q1849"/>
    <mergeCell ref="T1849:W1851"/>
    <mergeCell ref="Y1850:Z1850"/>
    <mergeCell ref="AE1850:AE1851"/>
    <mergeCell ref="AI1852:AI1854"/>
    <mergeCell ref="AE1853:AE1854"/>
    <mergeCell ref="T1855:W1857"/>
    <mergeCell ref="Y1856:Z1856"/>
    <mergeCell ref="AE1856:AE1857"/>
    <mergeCell ref="AI1858:AI1860"/>
    <mergeCell ref="AI1798:AI1800"/>
    <mergeCell ref="AE1799:AE1800"/>
    <mergeCell ref="T1801:W1803"/>
    <mergeCell ref="Y1802:Z1802"/>
    <mergeCell ref="AE1802:AE1803"/>
    <mergeCell ref="AI1804:AI1806"/>
    <mergeCell ref="AE1805:AE1806"/>
    <mergeCell ref="AE1808:AE1809"/>
    <mergeCell ref="AI1810:AI1812"/>
    <mergeCell ref="AE1811:AE1812"/>
    <mergeCell ref="P1813:Q1813"/>
    <mergeCell ref="T1813:W1815"/>
    <mergeCell ref="Y1814:Z1814"/>
    <mergeCell ref="AE1814:AE1815"/>
    <mergeCell ref="AI1816:AI1818"/>
    <mergeCell ref="AE1817:AE1818"/>
    <mergeCell ref="T1819:W1821"/>
    <mergeCell ref="Y1820:Z1820"/>
    <mergeCell ref="AE1820:AE1821"/>
    <mergeCell ref="AI1762:AI1764"/>
    <mergeCell ref="AE1763:AE1764"/>
    <mergeCell ref="T1765:W1767"/>
    <mergeCell ref="Y1766:Z1766"/>
    <mergeCell ref="AE1766:AE1767"/>
    <mergeCell ref="AI1822:AI1824"/>
    <mergeCell ref="AE1823:AE1824"/>
    <mergeCell ref="AB1771:AB1773"/>
    <mergeCell ref="D1772:G1778"/>
    <mergeCell ref="H1772:K1774"/>
    <mergeCell ref="L1772:O1777"/>
    <mergeCell ref="AE1772:AE1773"/>
    <mergeCell ref="AI1774:AI1776"/>
    <mergeCell ref="AE1775:AE1776"/>
    <mergeCell ref="P1777:Q1777"/>
    <mergeCell ref="T1777:W1779"/>
    <mergeCell ref="Y1778:Z1778"/>
    <mergeCell ref="AE1778:AE1779"/>
    <mergeCell ref="AI1780:AI1782"/>
    <mergeCell ref="AE1781:AE1782"/>
    <mergeCell ref="T1783:W1785"/>
    <mergeCell ref="Y1784:Z1784"/>
    <mergeCell ref="AE1784:AE1785"/>
    <mergeCell ref="AI1786:AI1788"/>
    <mergeCell ref="AE1787:AE1788"/>
    <mergeCell ref="AE1790:AE1791"/>
    <mergeCell ref="AI1792:AI1794"/>
    <mergeCell ref="AE1793:AE1794"/>
    <mergeCell ref="P1795:Q1795"/>
    <mergeCell ref="T1795:W1797"/>
    <mergeCell ref="Y1796:Z1796"/>
    <mergeCell ref="AE1796:AE1797"/>
    <mergeCell ref="T1741:W1743"/>
    <mergeCell ref="Y1742:Z1742"/>
    <mergeCell ref="AE1742:AE1743"/>
    <mergeCell ref="AI1744:AI1746"/>
    <mergeCell ref="AE1745:AE1746"/>
    <mergeCell ref="T1747:W1749"/>
    <mergeCell ref="Y1748:Z1748"/>
    <mergeCell ref="AE1748:AE1749"/>
    <mergeCell ref="AI1750:AI1752"/>
    <mergeCell ref="AE1751:AE1752"/>
    <mergeCell ref="AE1754:AE1755"/>
    <mergeCell ref="AI1756:AI1758"/>
    <mergeCell ref="AE1757:AE1758"/>
    <mergeCell ref="P1759:Q1759"/>
    <mergeCell ref="T1759:W1761"/>
    <mergeCell ref="Y1760:Z1760"/>
    <mergeCell ref="AE1760:AE1761"/>
    <mergeCell ref="P1705:Q1705"/>
    <mergeCell ref="T1705:W1707"/>
    <mergeCell ref="Y1706:Z1706"/>
    <mergeCell ref="AE1706:AE1707"/>
    <mergeCell ref="AI1708:AI1710"/>
    <mergeCell ref="AE1709:AE1710"/>
    <mergeCell ref="T1711:W1713"/>
    <mergeCell ref="Y1712:Z1712"/>
    <mergeCell ref="AE1712:AE1713"/>
    <mergeCell ref="AI1768:AI1770"/>
    <mergeCell ref="AE1769:AE1770"/>
    <mergeCell ref="D1718:G1724"/>
    <mergeCell ref="H1718:K1720"/>
    <mergeCell ref="L1718:O1723"/>
    <mergeCell ref="AE1718:AE1719"/>
    <mergeCell ref="AI1720:AI1722"/>
    <mergeCell ref="AE1721:AE1722"/>
    <mergeCell ref="P1723:Q1723"/>
    <mergeCell ref="T1723:W1725"/>
    <mergeCell ref="Y1724:Z1724"/>
    <mergeCell ref="AE1724:AE1725"/>
    <mergeCell ref="AI1726:AI1728"/>
    <mergeCell ref="AE1727:AE1728"/>
    <mergeCell ref="T1729:W1731"/>
    <mergeCell ref="Y1730:Z1730"/>
    <mergeCell ref="AE1730:AE1731"/>
    <mergeCell ref="AI1732:AI1734"/>
    <mergeCell ref="AE1733:AE1734"/>
    <mergeCell ref="AE1736:AE1737"/>
    <mergeCell ref="AI1738:AI1740"/>
    <mergeCell ref="AE1739:AE1740"/>
    <mergeCell ref="P1741:Q1741"/>
    <mergeCell ref="AE1682:AE1683"/>
    <mergeCell ref="AI1684:AI1686"/>
    <mergeCell ref="AE1685:AE1686"/>
    <mergeCell ref="P1687:Q1687"/>
    <mergeCell ref="T1687:W1689"/>
    <mergeCell ref="Y1688:Z1688"/>
    <mergeCell ref="AE1688:AE1689"/>
    <mergeCell ref="AI1690:AI1692"/>
    <mergeCell ref="AE1691:AE1692"/>
    <mergeCell ref="T1693:W1695"/>
    <mergeCell ref="Y1694:Z1694"/>
    <mergeCell ref="AE1694:AE1695"/>
    <mergeCell ref="AI1696:AI1698"/>
    <mergeCell ref="AE1697:AE1698"/>
    <mergeCell ref="AE1700:AE1701"/>
    <mergeCell ref="AI1702:AI1704"/>
    <mergeCell ref="AE1703:AE1704"/>
    <mergeCell ref="AE1643:AE1644"/>
    <mergeCell ref="AE1646:AE1647"/>
    <mergeCell ref="AI1648:AI1650"/>
    <mergeCell ref="AE1649:AE1650"/>
    <mergeCell ref="P1651:Q1651"/>
    <mergeCell ref="T1651:W1653"/>
    <mergeCell ref="Y1652:Z1652"/>
    <mergeCell ref="AE1652:AE1653"/>
    <mergeCell ref="AI1654:AI1656"/>
    <mergeCell ref="AE1655:AE1656"/>
    <mergeCell ref="T1657:W1659"/>
    <mergeCell ref="Y1658:Z1658"/>
    <mergeCell ref="AE1658:AE1659"/>
    <mergeCell ref="AI1714:AI1716"/>
    <mergeCell ref="AE1715:AE1716"/>
    <mergeCell ref="D1664:G1670"/>
    <mergeCell ref="H1664:K1666"/>
    <mergeCell ref="L1664:O1669"/>
    <mergeCell ref="AE1664:AE1665"/>
    <mergeCell ref="AI1666:AI1668"/>
    <mergeCell ref="AE1667:AE1668"/>
    <mergeCell ref="P1669:Q1669"/>
    <mergeCell ref="T1669:W1671"/>
    <mergeCell ref="Y1670:Z1670"/>
    <mergeCell ref="AE1670:AE1671"/>
    <mergeCell ref="AI1672:AI1674"/>
    <mergeCell ref="AE1673:AE1674"/>
    <mergeCell ref="T1675:W1677"/>
    <mergeCell ref="Y1676:Z1676"/>
    <mergeCell ref="AE1676:AE1677"/>
    <mergeCell ref="AI1678:AI1680"/>
    <mergeCell ref="AE1679:AE1680"/>
    <mergeCell ref="AI1660:AI1662"/>
    <mergeCell ref="AE1661:AE1662"/>
    <mergeCell ref="H1609:K1611"/>
    <mergeCell ref="D1610:G1616"/>
    <mergeCell ref="L1610:O1615"/>
    <mergeCell ref="AE1610:AE1611"/>
    <mergeCell ref="AI1612:AI1614"/>
    <mergeCell ref="AE1613:AE1614"/>
    <mergeCell ref="P1615:Q1615"/>
    <mergeCell ref="T1615:W1617"/>
    <mergeCell ref="Y1616:Z1616"/>
    <mergeCell ref="AE1616:AE1617"/>
    <mergeCell ref="AI1618:AI1620"/>
    <mergeCell ref="AE1619:AE1620"/>
    <mergeCell ref="T1621:W1623"/>
    <mergeCell ref="Y1622:Z1622"/>
    <mergeCell ref="AE1622:AE1623"/>
    <mergeCell ref="AI1624:AI1626"/>
    <mergeCell ref="AE1625:AE1626"/>
    <mergeCell ref="AE1628:AE1629"/>
    <mergeCell ref="AI1630:AI1632"/>
    <mergeCell ref="AE1631:AE1632"/>
    <mergeCell ref="P1633:Q1633"/>
    <mergeCell ref="T1633:W1635"/>
    <mergeCell ref="Y1634:Z1634"/>
    <mergeCell ref="AE1634:AE1635"/>
    <mergeCell ref="AI1636:AI1638"/>
    <mergeCell ref="AE1637:AE1638"/>
    <mergeCell ref="T1639:W1641"/>
    <mergeCell ref="Y1640:Z1640"/>
    <mergeCell ref="AE1640:AE1641"/>
    <mergeCell ref="AI1642:AI1644"/>
    <mergeCell ref="AE1583:AE1584"/>
    <mergeCell ref="T1585:W1587"/>
    <mergeCell ref="Y1586:Z1586"/>
    <mergeCell ref="AE1586:AE1587"/>
    <mergeCell ref="AI1588:AI1590"/>
    <mergeCell ref="AE1589:AE1590"/>
    <mergeCell ref="AE1592:AE1593"/>
    <mergeCell ref="AI1594:AI1596"/>
    <mergeCell ref="AE1595:AE1596"/>
    <mergeCell ref="P1597:Q1597"/>
    <mergeCell ref="T1597:W1599"/>
    <mergeCell ref="Y1598:Z1598"/>
    <mergeCell ref="AE1598:AE1599"/>
    <mergeCell ref="AI1600:AI1602"/>
    <mergeCell ref="AE1601:AE1602"/>
    <mergeCell ref="T1603:W1605"/>
    <mergeCell ref="Y1604:Z1604"/>
    <mergeCell ref="AE1604:AE1605"/>
    <mergeCell ref="AI1546:AI1548"/>
    <mergeCell ref="AE1547:AE1548"/>
    <mergeCell ref="T1549:W1551"/>
    <mergeCell ref="Y1550:Z1550"/>
    <mergeCell ref="AE1550:AE1551"/>
    <mergeCell ref="AI1606:AI1608"/>
    <mergeCell ref="AE1607:AE1608"/>
    <mergeCell ref="D1556:G1562"/>
    <mergeCell ref="H1556:K1558"/>
    <mergeCell ref="L1556:O1561"/>
    <mergeCell ref="AE1556:AE1557"/>
    <mergeCell ref="AI1558:AI1560"/>
    <mergeCell ref="AE1559:AE1560"/>
    <mergeCell ref="P1561:Q1561"/>
    <mergeCell ref="T1561:W1563"/>
    <mergeCell ref="Y1562:Z1562"/>
    <mergeCell ref="AE1562:AE1563"/>
    <mergeCell ref="AI1564:AI1566"/>
    <mergeCell ref="AE1565:AE1566"/>
    <mergeCell ref="T1567:W1569"/>
    <mergeCell ref="Y1568:Z1568"/>
    <mergeCell ref="AE1568:AE1569"/>
    <mergeCell ref="AI1570:AI1572"/>
    <mergeCell ref="AE1571:AE1572"/>
    <mergeCell ref="AE1574:AE1575"/>
    <mergeCell ref="AI1576:AI1578"/>
    <mergeCell ref="AE1577:AE1578"/>
    <mergeCell ref="P1579:Q1579"/>
    <mergeCell ref="T1579:W1581"/>
    <mergeCell ref="Y1580:Z1580"/>
    <mergeCell ref="AE1580:AE1581"/>
    <mergeCell ref="AI1582:AI1584"/>
    <mergeCell ref="T1525:W1527"/>
    <mergeCell ref="Y1526:Z1526"/>
    <mergeCell ref="AE1526:AE1527"/>
    <mergeCell ref="AI1528:AI1530"/>
    <mergeCell ref="AE1529:AE1530"/>
    <mergeCell ref="T1531:W1533"/>
    <mergeCell ref="Y1532:Z1532"/>
    <mergeCell ref="AE1532:AE1533"/>
    <mergeCell ref="AI1534:AI1536"/>
    <mergeCell ref="AE1535:AE1536"/>
    <mergeCell ref="AE1538:AE1539"/>
    <mergeCell ref="AI1540:AI1542"/>
    <mergeCell ref="AE1541:AE1542"/>
    <mergeCell ref="P1543:Q1543"/>
    <mergeCell ref="T1543:W1545"/>
    <mergeCell ref="Y1544:Z1544"/>
    <mergeCell ref="AE1544:AE1545"/>
    <mergeCell ref="P1489:Q1489"/>
    <mergeCell ref="T1489:W1491"/>
    <mergeCell ref="Y1490:Z1490"/>
    <mergeCell ref="AE1490:AE1491"/>
    <mergeCell ref="AI1492:AI1494"/>
    <mergeCell ref="AE1493:AE1494"/>
    <mergeCell ref="T1495:W1497"/>
    <mergeCell ref="Y1496:Z1496"/>
    <mergeCell ref="AE1496:AE1497"/>
    <mergeCell ref="AI1552:AI1554"/>
    <mergeCell ref="AE1553:AE1554"/>
    <mergeCell ref="D1502:G1508"/>
    <mergeCell ref="H1502:K1504"/>
    <mergeCell ref="L1502:O1507"/>
    <mergeCell ref="AE1502:AE1503"/>
    <mergeCell ref="AI1504:AI1506"/>
    <mergeCell ref="AE1505:AE1506"/>
    <mergeCell ref="P1507:Q1507"/>
    <mergeCell ref="T1507:W1509"/>
    <mergeCell ref="Y1508:Z1508"/>
    <mergeCell ref="AE1508:AE1509"/>
    <mergeCell ref="AI1510:AI1512"/>
    <mergeCell ref="AE1511:AE1512"/>
    <mergeCell ref="T1513:W1515"/>
    <mergeCell ref="Y1514:Z1514"/>
    <mergeCell ref="AE1514:AE1515"/>
    <mergeCell ref="AI1516:AI1518"/>
    <mergeCell ref="AE1517:AE1518"/>
    <mergeCell ref="AE1520:AE1521"/>
    <mergeCell ref="AI1522:AI1524"/>
    <mergeCell ref="AE1523:AE1524"/>
    <mergeCell ref="P1525:Q1525"/>
    <mergeCell ref="AI1498:AI1500"/>
    <mergeCell ref="AE1499:AE1500"/>
    <mergeCell ref="AI1450:AI1452"/>
    <mergeCell ref="AE1451:AE1452"/>
    <mergeCell ref="P1453:Q1453"/>
    <mergeCell ref="T1453:W1455"/>
    <mergeCell ref="Y1454:Z1454"/>
    <mergeCell ref="AE1454:AE1455"/>
    <mergeCell ref="AI1456:AI1458"/>
    <mergeCell ref="AE1457:AE1458"/>
    <mergeCell ref="T1459:W1461"/>
    <mergeCell ref="Y1460:Z1460"/>
    <mergeCell ref="AE1460:AE1461"/>
    <mergeCell ref="AI1462:AI1464"/>
    <mergeCell ref="AE1463:AE1464"/>
    <mergeCell ref="AE1466:AE1467"/>
    <mergeCell ref="AI1468:AI1470"/>
    <mergeCell ref="AE1469:AE1470"/>
    <mergeCell ref="P1471:Q1471"/>
    <mergeCell ref="T1471:W1473"/>
    <mergeCell ref="Y1472:Z1472"/>
    <mergeCell ref="AE1472:AE1473"/>
    <mergeCell ref="AI1474:AI1476"/>
    <mergeCell ref="AE1475:AE1476"/>
    <mergeCell ref="T1477:W1479"/>
    <mergeCell ref="Y1478:Z1478"/>
    <mergeCell ref="AE1478:AE1479"/>
    <mergeCell ref="AI1480:AI1482"/>
    <mergeCell ref="AE1481:AE1482"/>
    <mergeCell ref="AE1484:AE1485"/>
    <mergeCell ref="AI1486:AI1488"/>
    <mergeCell ref="AE1487:AE1488"/>
    <mergeCell ref="AI1432:AI1434"/>
    <mergeCell ref="AE1433:AE1434"/>
    <mergeCell ref="P1435:Q1435"/>
    <mergeCell ref="T1435:W1437"/>
    <mergeCell ref="Y1436:Z1436"/>
    <mergeCell ref="AE1436:AE1437"/>
    <mergeCell ref="AI1438:AI1440"/>
    <mergeCell ref="AE1439:AE1440"/>
    <mergeCell ref="T1441:W1443"/>
    <mergeCell ref="Y1442:Z1442"/>
    <mergeCell ref="AE1442:AE1443"/>
    <mergeCell ref="AI1444:AI1446"/>
    <mergeCell ref="AE1445:AE1446"/>
    <mergeCell ref="D1447:G1450"/>
    <mergeCell ref="H1447:K1450"/>
    <mergeCell ref="L1447:O1449"/>
    <mergeCell ref="AA1447:AA1450"/>
    <mergeCell ref="AB1447:AB1449"/>
    <mergeCell ref="AE1448:AE1449"/>
    <mergeCell ref="AE1406:AE1407"/>
    <mergeCell ref="AI1408:AI1410"/>
    <mergeCell ref="AE1409:AE1410"/>
    <mergeCell ref="AE1412:AE1413"/>
    <mergeCell ref="AI1414:AI1416"/>
    <mergeCell ref="AE1415:AE1416"/>
    <mergeCell ref="P1417:Q1417"/>
    <mergeCell ref="T1417:W1419"/>
    <mergeCell ref="Y1418:Z1418"/>
    <mergeCell ref="AE1418:AE1419"/>
    <mergeCell ref="AI1420:AI1422"/>
    <mergeCell ref="AE1421:AE1422"/>
    <mergeCell ref="T1423:W1425"/>
    <mergeCell ref="Y1424:Z1424"/>
    <mergeCell ref="AE1424:AE1425"/>
    <mergeCell ref="P1429:S1430"/>
    <mergeCell ref="AE1430:AE1431"/>
    <mergeCell ref="AI1366:AI1368"/>
    <mergeCell ref="AE1367:AE1368"/>
    <mergeCell ref="T1369:W1371"/>
    <mergeCell ref="Y1370:Z1370"/>
    <mergeCell ref="AE1370:AE1371"/>
    <mergeCell ref="AI1426:AI1428"/>
    <mergeCell ref="AE1427:AE1428"/>
    <mergeCell ref="AE1376:AE1377"/>
    <mergeCell ref="AI1378:AI1380"/>
    <mergeCell ref="AE1379:AE1380"/>
    <mergeCell ref="P1381:Q1381"/>
    <mergeCell ref="T1381:W1383"/>
    <mergeCell ref="Y1382:Z1382"/>
    <mergeCell ref="AE1382:AE1383"/>
    <mergeCell ref="AI1384:AI1386"/>
    <mergeCell ref="AE1385:AE1386"/>
    <mergeCell ref="T1387:W1389"/>
    <mergeCell ref="Y1388:Z1388"/>
    <mergeCell ref="AE1388:AE1389"/>
    <mergeCell ref="AI1390:AI1392"/>
    <mergeCell ref="AE1391:AE1392"/>
    <mergeCell ref="AE1394:AE1395"/>
    <mergeCell ref="AI1396:AI1398"/>
    <mergeCell ref="AE1397:AE1398"/>
    <mergeCell ref="P1399:Q1399"/>
    <mergeCell ref="T1399:W1401"/>
    <mergeCell ref="Y1400:Z1400"/>
    <mergeCell ref="AE1400:AE1401"/>
    <mergeCell ref="AI1402:AI1404"/>
    <mergeCell ref="AE1403:AE1404"/>
    <mergeCell ref="T1405:W1407"/>
    <mergeCell ref="Y1406:Z1406"/>
    <mergeCell ref="AE1319:AE1320"/>
    <mergeCell ref="AI1372:AI1374"/>
    <mergeCell ref="AE1373:AE1374"/>
    <mergeCell ref="P1321:S1322"/>
    <mergeCell ref="AE1322:AE1323"/>
    <mergeCell ref="AI1324:AI1326"/>
    <mergeCell ref="AE1325:AE1326"/>
    <mergeCell ref="P1327:Q1327"/>
    <mergeCell ref="T1327:W1329"/>
    <mergeCell ref="Y1328:Z1328"/>
    <mergeCell ref="AE1328:AE1329"/>
    <mergeCell ref="AI1330:AI1332"/>
    <mergeCell ref="AE1331:AE1332"/>
    <mergeCell ref="T1333:W1335"/>
    <mergeCell ref="Y1334:Z1334"/>
    <mergeCell ref="AE1334:AE1335"/>
    <mergeCell ref="AI1336:AI1338"/>
    <mergeCell ref="AE1337:AE1338"/>
    <mergeCell ref="AI1348:AI1350"/>
    <mergeCell ref="AE1349:AE1350"/>
    <mergeCell ref="T1351:W1353"/>
    <mergeCell ref="Y1352:Z1352"/>
    <mergeCell ref="AE1352:AE1353"/>
    <mergeCell ref="AI1354:AI1356"/>
    <mergeCell ref="AE1355:AE1356"/>
    <mergeCell ref="AE1358:AE1359"/>
    <mergeCell ref="AI1360:AI1362"/>
    <mergeCell ref="AE1361:AE1362"/>
    <mergeCell ref="P1363:Q1363"/>
    <mergeCell ref="T1363:W1365"/>
    <mergeCell ref="Y1364:Z1364"/>
    <mergeCell ref="AE1364:AE1365"/>
    <mergeCell ref="AE1286:AE1287"/>
    <mergeCell ref="AI1288:AI1290"/>
    <mergeCell ref="AE1289:AE1290"/>
    <mergeCell ref="L1339:O1341"/>
    <mergeCell ref="D1340:G1346"/>
    <mergeCell ref="AE1340:AE1341"/>
    <mergeCell ref="AI1342:AI1344"/>
    <mergeCell ref="AE1343:AE1344"/>
    <mergeCell ref="P1345:Q1345"/>
    <mergeCell ref="T1345:W1347"/>
    <mergeCell ref="Y1346:Z1346"/>
    <mergeCell ref="AE1346:AE1347"/>
    <mergeCell ref="AI1294:AI1296"/>
    <mergeCell ref="AE1295:AE1296"/>
    <mergeCell ref="T1297:W1299"/>
    <mergeCell ref="Y1298:Z1298"/>
    <mergeCell ref="AE1298:AE1299"/>
    <mergeCell ref="AI1300:AI1302"/>
    <mergeCell ref="AE1301:AE1302"/>
    <mergeCell ref="AE1304:AE1305"/>
    <mergeCell ref="AI1306:AI1308"/>
    <mergeCell ref="AE1307:AE1308"/>
    <mergeCell ref="P1309:Q1309"/>
    <mergeCell ref="T1309:W1311"/>
    <mergeCell ref="Y1310:Z1310"/>
    <mergeCell ref="AE1310:AE1311"/>
    <mergeCell ref="AI1312:AI1314"/>
    <mergeCell ref="AE1313:AE1314"/>
    <mergeCell ref="T1315:W1317"/>
    <mergeCell ref="Y1316:Z1316"/>
    <mergeCell ref="AE1316:AE1317"/>
    <mergeCell ref="AI1318:AI1320"/>
    <mergeCell ref="Y1262:Z1262"/>
    <mergeCell ref="AE1262:AE1263"/>
    <mergeCell ref="AI1264:AI1266"/>
    <mergeCell ref="AE1265:AE1266"/>
    <mergeCell ref="AE1268:AE1269"/>
    <mergeCell ref="AI1270:AI1272"/>
    <mergeCell ref="AE1271:AE1272"/>
    <mergeCell ref="P1273:Q1273"/>
    <mergeCell ref="T1273:W1275"/>
    <mergeCell ref="Y1274:Z1274"/>
    <mergeCell ref="AE1274:AE1275"/>
    <mergeCell ref="AI1276:AI1278"/>
    <mergeCell ref="AE1277:AE1278"/>
    <mergeCell ref="T1279:W1281"/>
    <mergeCell ref="Y1280:Z1280"/>
    <mergeCell ref="AE1280:AE1281"/>
    <mergeCell ref="AI1282:AI1284"/>
    <mergeCell ref="AE1283:AE1284"/>
    <mergeCell ref="AI1228:AI1230"/>
    <mergeCell ref="AE1229:AE1230"/>
    <mergeCell ref="L1231:O1233"/>
    <mergeCell ref="D1232:G1238"/>
    <mergeCell ref="AE1232:AE1233"/>
    <mergeCell ref="AI1234:AI1236"/>
    <mergeCell ref="AE1235:AE1236"/>
    <mergeCell ref="P1237:Q1237"/>
    <mergeCell ref="T1237:W1239"/>
    <mergeCell ref="Y1238:Z1238"/>
    <mergeCell ref="AE1238:AE1239"/>
    <mergeCell ref="P1291:Q1291"/>
    <mergeCell ref="T1291:W1293"/>
    <mergeCell ref="Y1292:Z1292"/>
    <mergeCell ref="AE1292:AE1293"/>
    <mergeCell ref="AI1240:AI1242"/>
    <mergeCell ref="AE1241:AE1242"/>
    <mergeCell ref="T1243:W1245"/>
    <mergeCell ref="Y1244:Z1244"/>
    <mergeCell ref="AE1244:AE1245"/>
    <mergeCell ref="AI1246:AI1248"/>
    <mergeCell ref="AE1247:AE1248"/>
    <mergeCell ref="AE1250:AE1251"/>
    <mergeCell ref="AI1252:AI1254"/>
    <mergeCell ref="AE1253:AE1254"/>
    <mergeCell ref="P1255:Q1255"/>
    <mergeCell ref="T1255:W1257"/>
    <mergeCell ref="Y1256:Z1256"/>
    <mergeCell ref="AE1256:AE1257"/>
    <mergeCell ref="AI1258:AI1260"/>
    <mergeCell ref="AE1259:AE1260"/>
    <mergeCell ref="T1261:W1263"/>
    <mergeCell ref="AI1204:AI1206"/>
    <mergeCell ref="AE1205:AE1206"/>
    <mergeCell ref="T1207:W1209"/>
    <mergeCell ref="Y1208:Z1208"/>
    <mergeCell ref="AE1208:AE1209"/>
    <mergeCell ref="P1213:S1214"/>
    <mergeCell ref="AE1214:AE1215"/>
    <mergeCell ref="AI1216:AI1218"/>
    <mergeCell ref="AE1217:AE1218"/>
    <mergeCell ref="P1219:Q1219"/>
    <mergeCell ref="T1219:W1221"/>
    <mergeCell ref="Y1220:Z1220"/>
    <mergeCell ref="AE1220:AE1221"/>
    <mergeCell ref="AI1222:AI1224"/>
    <mergeCell ref="AE1223:AE1224"/>
    <mergeCell ref="T1225:W1227"/>
    <mergeCell ref="Y1226:Z1226"/>
    <mergeCell ref="AE1226:AE1227"/>
    <mergeCell ref="AE1181:AE1182"/>
    <mergeCell ref="P1183:Q1183"/>
    <mergeCell ref="T1183:W1185"/>
    <mergeCell ref="Y1184:Z1184"/>
    <mergeCell ref="AE1184:AE1185"/>
    <mergeCell ref="AI1186:AI1188"/>
    <mergeCell ref="AE1187:AE1188"/>
    <mergeCell ref="T1189:W1191"/>
    <mergeCell ref="Y1190:Z1190"/>
    <mergeCell ref="AE1190:AE1191"/>
    <mergeCell ref="AI1192:AI1194"/>
    <mergeCell ref="AE1193:AE1194"/>
    <mergeCell ref="AE1196:AE1197"/>
    <mergeCell ref="AI1198:AI1200"/>
    <mergeCell ref="AE1199:AE1200"/>
    <mergeCell ref="P1201:Q1201"/>
    <mergeCell ref="T1201:W1203"/>
    <mergeCell ref="Y1202:Z1202"/>
    <mergeCell ref="AE1202:AE1203"/>
    <mergeCell ref="AI1138:AI1140"/>
    <mergeCell ref="AE1139:AE1140"/>
    <mergeCell ref="AE1142:AE1143"/>
    <mergeCell ref="AI1144:AI1146"/>
    <mergeCell ref="AE1145:AE1146"/>
    <mergeCell ref="P1147:Q1147"/>
    <mergeCell ref="T1147:W1149"/>
    <mergeCell ref="Y1148:Z1148"/>
    <mergeCell ref="AE1148:AE1149"/>
    <mergeCell ref="AI1150:AI1152"/>
    <mergeCell ref="AE1151:AE1152"/>
    <mergeCell ref="T1153:W1155"/>
    <mergeCell ref="Y1154:Z1154"/>
    <mergeCell ref="AE1154:AE1155"/>
    <mergeCell ref="AI1210:AI1212"/>
    <mergeCell ref="AE1211:AE1212"/>
    <mergeCell ref="AE1160:AE1161"/>
    <mergeCell ref="AI1162:AI1164"/>
    <mergeCell ref="AE1163:AE1164"/>
    <mergeCell ref="P1165:Q1165"/>
    <mergeCell ref="T1165:W1167"/>
    <mergeCell ref="Y1166:Z1166"/>
    <mergeCell ref="AE1166:AE1167"/>
    <mergeCell ref="AI1168:AI1170"/>
    <mergeCell ref="AE1169:AE1170"/>
    <mergeCell ref="T1171:W1173"/>
    <mergeCell ref="Y1172:Z1172"/>
    <mergeCell ref="AE1172:AE1173"/>
    <mergeCell ref="AI1174:AI1176"/>
    <mergeCell ref="AE1175:AE1176"/>
    <mergeCell ref="AE1178:AE1179"/>
    <mergeCell ref="AI1180:AI1182"/>
    <mergeCell ref="T1093:W1095"/>
    <mergeCell ref="Y1094:Z1094"/>
    <mergeCell ref="AE1094:AE1095"/>
    <mergeCell ref="AI1096:AI1098"/>
    <mergeCell ref="AE1097:AE1098"/>
    <mergeCell ref="T1099:W1101"/>
    <mergeCell ref="Y1100:Z1100"/>
    <mergeCell ref="AE1100:AE1101"/>
    <mergeCell ref="AI1102:AI1104"/>
    <mergeCell ref="AE1103:AE1104"/>
    <mergeCell ref="AI1156:AI1158"/>
    <mergeCell ref="AE1157:AE1158"/>
    <mergeCell ref="P1105:S1106"/>
    <mergeCell ref="AE1106:AE1107"/>
    <mergeCell ref="AI1108:AI1110"/>
    <mergeCell ref="AE1109:AE1110"/>
    <mergeCell ref="P1111:Q1111"/>
    <mergeCell ref="T1111:W1113"/>
    <mergeCell ref="Y1112:Z1112"/>
    <mergeCell ref="AE1112:AE1113"/>
    <mergeCell ref="AI1114:AI1116"/>
    <mergeCell ref="AE1115:AE1116"/>
    <mergeCell ref="T1117:W1119"/>
    <mergeCell ref="Y1118:Z1118"/>
    <mergeCell ref="AE1118:AE1119"/>
    <mergeCell ref="AI1120:AI1122"/>
    <mergeCell ref="AE1121:AE1122"/>
    <mergeCell ref="AI1132:AI1134"/>
    <mergeCell ref="AE1133:AE1134"/>
    <mergeCell ref="T1135:W1137"/>
    <mergeCell ref="Y1136:Z1136"/>
    <mergeCell ref="AE1136:AE1137"/>
    <mergeCell ref="Y1058:Z1058"/>
    <mergeCell ref="AE1058:AE1059"/>
    <mergeCell ref="AI1060:AI1062"/>
    <mergeCell ref="AE1061:AE1062"/>
    <mergeCell ref="T1063:W1065"/>
    <mergeCell ref="Y1064:Z1064"/>
    <mergeCell ref="AE1064:AE1065"/>
    <mergeCell ref="AI1066:AI1068"/>
    <mergeCell ref="AE1067:AE1068"/>
    <mergeCell ref="AE1070:AE1071"/>
    <mergeCell ref="AI1072:AI1074"/>
    <mergeCell ref="AE1073:AE1074"/>
    <mergeCell ref="L1123:O1125"/>
    <mergeCell ref="D1124:G1130"/>
    <mergeCell ref="AE1124:AE1125"/>
    <mergeCell ref="AI1126:AI1128"/>
    <mergeCell ref="AE1127:AE1128"/>
    <mergeCell ref="P1129:Q1129"/>
    <mergeCell ref="T1129:W1131"/>
    <mergeCell ref="Y1130:Z1130"/>
    <mergeCell ref="AE1130:AE1131"/>
    <mergeCell ref="AI1078:AI1080"/>
    <mergeCell ref="AE1079:AE1080"/>
    <mergeCell ref="T1081:W1083"/>
    <mergeCell ref="Y1082:Z1082"/>
    <mergeCell ref="AE1082:AE1083"/>
    <mergeCell ref="AI1084:AI1086"/>
    <mergeCell ref="AE1085:AE1086"/>
    <mergeCell ref="AE1088:AE1089"/>
    <mergeCell ref="AI1090:AI1092"/>
    <mergeCell ref="AE1091:AE1092"/>
    <mergeCell ref="P1093:Q1093"/>
    <mergeCell ref="P1021:Q1021"/>
    <mergeCell ref="T1021:W1023"/>
    <mergeCell ref="Y1022:Z1022"/>
    <mergeCell ref="AE1022:AE1023"/>
    <mergeCell ref="P1075:Q1075"/>
    <mergeCell ref="T1075:W1077"/>
    <mergeCell ref="Y1076:Z1076"/>
    <mergeCell ref="AE1076:AE1077"/>
    <mergeCell ref="T1027:W1029"/>
    <mergeCell ref="Y1028:Z1028"/>
    <mergeCell ref="AE1028:AE1029"/>
    <mergeCell ref="AI1030:AI1032"/>
    <mergeCell ref="AE1031:AE1032"/>
    <mergeCell ref="AE1034:AE1035"/>
    <mergeCell ref="AI1036:AI1038"/>
    <mergeCell ref="AE1037:AE1038"/>
    <mergeCell ref="P1039:Q1039"/>
    <mergeCell ref="T1039:W1041"/>
    <mergeCell ref="Y1040:Z1040"/>
    <mergeCell ref="AE1040:AE1041"/>
    <mergeCell ref="AI1042:AI1044"/>
    <mergeCell ref="AE1043:AE1044"/>
    <mergeCell ref="T1045:W1047"/>
    <mergeCell ref="Y1046:Z1046"/>
    <mergeCell ref="AE1046:AE1047"/>
    <mergeCell ref="AI1048:AI1050"/>
    <mergeCell ref="AE1049:AE1050"/>
    <mergeCell ref="AE1052:AE1053"/>
    <mergeCell ref="AI1054:AI1056"/>
    <mergeCell ref="AE1055:AE1056"/>
    <mergeCell ref="P1057:Q1057"/>
    <mergeCell ref="T1057:W1059"/>
    <mergeCell ref="P1003:Q1003"/>
    <mergeCell ref="T1003:W1005"/>
    <mergeCell ref="Y1004:Z1004"/>
    <mergeCell ref="AE1004:AE1005"/>
    <mergeCell ref="AI1006:AI1008"/>
    <mergeCell ref="AE1007:AE1008"/>
    <mergeCell ref="T1009:W1011"/>
    <mergeCell ref="Y1010:Z1010"/>
    <mergeCell ref="AE1010:AE1011"/>
    <mergeCell ref="AI1012:AI1014"/>
    <mergeCell ref="AE1013:AE1014"/>
    <mergeCell ref="D1015:K1017"/>
    <mergeCell ref="L1015:O1017"/>
    <mergeCell ref="AB1015:AB1017"/>
    <mergeCell ref="AE1016:AE1017"/>
    <mergeCell ref="AI1018:AI1020"/>
    <mergeCell ref="AE1019:AE1020"/>
    <mergeCell ref="AE962:AE963"/>
    <mergeCell ref="AI964:AI966"/>
    <mergeCell ref="AE965:AE966"/>
    <mergeCell ref="P967:Q967"/>
    <mergeCell ref="T967:W969"/>
    <mergeCell ref="Y968:Z968"/>
    <mergeCell ref="AE968:AE969"/>
    <mergeCell ref="AI970:AI972"/>
    <mergeCell ref="AE971:AE972"/>
    <mergeCell ref="T973:W975"/>
    <mergeCell ref="Y974:Z974"/>
    <mergeCell ref="AE974:AE975"/>
    <mergeCell ref="AI1024:AI1026"/>
    <mergeCell ref="AE1025:AE1026"/>
    <mergeCell ref="AE980:AE981"/>
    <mergeCell ref="AI982:AI984"/>
    <mergeCell ref="AE983:AE984"/>
    <mergeCell ref="P985:Q985"/>
    <mergeCell ref="T985:W987"/>
    <mergeCell ref="Y986:Z986"/>
    <mergeCell ref="AE986:AE987"/>
    <mergeCell ref="AI988:AI990"/>
    <mergeCell ref="AE989:AE990"/>
    <mergeCell ref="T991:W993"/>
    <mergeCell ref="Y992:Z992"/>
    <mergeCell ref="AE992:AE993"/>
    <mergeCell ref="AI994:AI996"/>
    <mergeCell ref="AE995:AE996"/>
    <mergeCell ref="P997:S998"/>
    <mergeCell ref="AE998:AE999"/>
    <mergeCell ref="AI1000:AI1002"/>
    <mergeCell ref="AE1001:AE1002"/>
    <mergeCell ref="AI916:AI918"/>
    <mergeCell ref="AE917:AE918"/>
    <mergeCell ref="AI976:AI978"/>
    <mergeCell ref="AE977:AE978"/>
    <mergeCell ref="AE926:AE927"/>
    <mergeCell ref="AI928:AI930"/>
    <mergeCell ref="AE929:AE930"/>
    <mergeCell ref="P931:Q931"/>
    <mergeCell ref="T931:W933"/>
    <mergeCell ref="Y932:Z932"/>
    <mergeCell ref="AE932:AE933"/>
    <mergeCell ref="AI934:AI936"/>
    <mergeCell ref="AE935:AE936"/>
    <mergeCell ref="T937:W939"/>
    <mergeCell ref="Y938:Z938"/>
    <mergeCell ref="AE938:AE939"/>
    <mergeCell ref="AI940:AI942"/>
    <mergeCell ref="AE941:AE942"/>
    <mergeCell ref="AE944:AE945"/>
    <mergeCell ref="AI946:AI948"/>
    <mergeCell ref="AE947:AE948"/>
    <mergeCell ref="P949:Q949"/>
    <mergeCell ref="T949:W951"/>
    <mergeCell ref="Y950:Z950"/>
    <mergeCell ref="AE950:AE951"/>
    <mergeCell ref="AI952:AI954"/>
    <mergeCell ref="AE953:AE954"/>
    <mergeCell ref="T955:W957"/>
    <mergeCell ref="Y956:Z956"/>
    <mergeCell ref="AE956:AE957"/>
    <mergeCell ref="AI958:AI960"/>
    <mergeCell ref="AE959:AE960"/>
    <mergeCell ref="AE890:AE891"/>
    <mergeCell ref="AI892:AI894"/>
    <mergeCell ref="AE893:AE894"/>
    <mergeCell ref="P895:Q895"/>
    <mergeCell ref="T895:W897"/>
    <mergeCell ref="Y896:Z896"/>
    <mergeCell ref="AE896:AE897"/>
    <mergeCell ref="AI898:AI900"/>
    <mergeCell ref="AE899:AE900"/>
    <mergeCell ref="T901:W903"/>
    <mergeCell ref="Y902:Z902"/>
    <mergeCell ref="AE902:AE903"/>
    <mergeCell ref="AI904:AI906"/>
    <mergeCell ref="AE905:AE906"/>
    <mergeCell ref="D908:G914"/>
    <mergeCell ref="L908:O913"/>
    <mergeCell ref="AE908:AE909"/>
    <mergeCell ref="AI910:AI912"/>
    <mergeCell ref="AE911:AE912"/>
    <mergeCell ref="P913:Q913"/>
    <mergeCell ref="T913:W915"/>
    <mergeCell ref="Y914:Z914"/>
    <mergeCell ref="AE914:AE915"/>
    <mergeCell ref="AE854:AE855"/>
    <mergeCell ref="AI856:AI858"/>
    <mergeCell ref="AE857:AE858"/>
    <mergeCell ref="P859:Q859"/>
    <mergeCell ref="T859:W861"/>
    <mergeCell ref="Y860:Z860"/>
    <mergeCell ref="AE860:AE861"/>
    <mergeCell ref="AI862:AI864"/>
    <mergeCell ref="AE863:AE864"/>
    <mergeCell ref="T865:W867"/>
    <mergeCell ref="Y866:Z866"/>
    <mergeCell ref="AE866:AE867"/>
    <mergeCell ref="T919:W921"/>
    <mergeCell ref="Y920:Z920"/>
    <mergeCell ref="AE920:AE921"/>
    <mergeCell ref="AI922:AI924"/>
    <mergeCell ref="AE923:AE924"/>
    <mergeCell ref="AE872:AE873"/>
    <mergeCell ref="AI874:AI876"/>
    <mergeCell ref="AE875:AE876"/>
    <mergeCell ref="P877:Q877"/>
    <mergeCell ref="T877:W879"/>
    <mergeCell ref="Y878:Z878"/>
    <mergeCell ref="AE878:AE879"/>
    <mergeCell ref="AI880:AI882"/>
    <mergeCell ref="AE881:AE882"/>
    <mergeCell ref="T883:W885"/>
    <mergeCell ref="Y884:Z884"/>
    <mergeCell ref="AE884:AE885"/>
    <mergeCell ref="AI886:AI888"/>
    <mergeCell ref="AE887:AE888"/>
    <mergeCell ref="P889:S890"/>
    <mergeCell ref="AI808:AI810"/>
    <mergeCell ref="AE809:AE810"/>
    <mergeCell ref="AI868:AI870"/>
    <mergeCell ref="AE869:AE870"/>
    <mergeCell ref="AE818:AE819"/>
    <mergeCell ref="AI820:AI822"/>
    <mergeCell ref="AE821:AE822"/>
    <mergeCell ref="P823:Q823"/>
    <mergeCell ref="T823:W825"/>
    <mergeCell ref="Y824:Z824"/>
    <mergeCell ref="AE824:AE825"/>
    <mergeCell ref="AI826:AI828"/>
    <mergeCell ref="AE827:AE828"/>
    <mergeCell ref="T829:W831"/>
    <mergeCell ref="Y830:Z830"/>
    <mergeCell ref="AE830:AE831"/>
    <mergeCell ref="AI832:AI834"/>
    <mergeCell ref="AE833:AE834"/>
    <mergeCell ref="AE836:AE837"/>
    <mergeCell ref="AI838:AI840"/>
    <mergeCell ref="AE839:AE840"/>
    <mergeCell ref="P841:Q841"/>
    <mergeCell ref="T841:W843"/>
    <mergeCell ref="Y842:Z842"/>
    <mergeCell ref="AE842:AE843"/>
    <mergeCell ref="AI844:AI846"/>
    <mergeCell ref="AE845:AE846"/>
    <mergeCell ref="T847:W849"/>
    <mergeCell ref="Y848:Z848"/>
    <mergeCell ref="AE848:AE849"/>
    <mergeCell ref="AI850:AI852"/>
    <mergeCell ref="AE851:AE852"/>
    <mergeCell ref="AE782:AE783"/>
    <mergeCell ref="AI784:AI786"/>
    <mergeCell ref="AE785:AE786"/>
    <mergeCell ref="P787:Q787"/>
    <mergeCell ref="T787:W789"/>
    <mergeCell ref="Y788:Z788"/>
    <mergeCell ref="AE788:AE789"/>
    <mergeCell ref="AI790:AI792"/>
    <mergeCell ref="AE791:AE792"/>
    <mergeCell ref="T793:W795"/>
    <mergeCell ref="Y794:Z794"/>
    <mergeCell ref="AE794:AE795"/>
    <mergeCell ref="AI796:AI798"/>
    <mergeCell ref="AE797:AE798"/>
    <mergeCell ref="D800:G806"/>
    <mergeCell ref="L800:O805"/>
    <mergeCell ref="AE800:AE801"/>
    <mergeCell ref="AI802:AI804"/>
    <mergeCell ref="AE803:AE804"/>
    <mergeCell ref="P805:Q805"/>
    <mergeCell ref="T805:W807"/>
    <mergeCell ref="Y806:Z806"/>
    <mergeCell ref="AE806:AE807"/>
    <mergeCell ref="AE746:AE747"/>
    <mergeCell ref="AI748:AI750"/>
    <mergeCell ref="AE749:AE750"/>
    <mergeCell ref="P751:Q751"/>
    <mergeCell ref="T751:W753"/>
    <mergeCell ref="Y752:Z752"/>
    <mergeCell ref="AE752:AE753"/>
    <mergeCell ref="AI754:AI756"/>
    <mergeCell ref="AE755:AE756"/>
    <mergeCell ref="T757:W759"/>
    <mergeCell ref="Y758:Z758"/>
    <mergeCell ref="AE758:AE759"/>
    <mergeCell ref="T811:W813"/>
    <mergeCell ref="Y812:Z812"/>
    <mergeCell ref="AE812:AE813"/>
    <mergeCell ref="AI814:AI816"/>
    <mergeCell ref="AE815:AE816"/>
    <mergeCell ref="AE764:AE765"/>
    <mergeCell ref="AI766:AI768"/>
    <mergeCell ref="AE767:AE768"/>
    <mergeCell ref="P769:Q769"/>
    <mergeCell ref="T769:W771"/>
    <mergeCell ref="Y770:Z770"/>
    <mergeCell ref="AE770:AE771"/>
    <mergeCell ref="AI772:AI774"/>
    <mergeCell ref="AE773:AE774"/>
    <mergeCell ref="T775:W777"/>
    <mergeCell ref="Y776:Z776"/>
    <mergeCell ref="AE776:AE777"/>
    <mergeCell ref="AI778:AI780"/>
    <mergeCell ref="AE779:AE780"/>
    <mergeCell ref="P781:S782"/>
    <mergeCell ref="AI700:AI702"/>
    <mergeCell ref="AE701:AE702"/>
    <mergeCell ref="AI760:AI762"/>
    <mergeCell ref="AE761:AE762"/>
    <mergeCell ref="AE710:AE711"/>
    <mergeCell ref="AI712:AI714"/>
    <mergeCell ref="AE713:AE714"/>
    <mergeCell ref="P715:Q715"/>
    <mergeCell ref="T715:W717"/>
    <mergeCell ref="Y716:Z716"/>
    <mergeCell ref="AE716:AE717"/>
    <mergeCell ref="AI718:AI720"/>
    <mergeCell ref="AE719:AE720"/>
    <mergeCell ref="T721:W723"/>
    <mergeCell ref="Y722:Z722"/>
    <mergeCell ref="AE722:AE723"/>
    <mergeCell ref="AI724:AI726"/>
    <mergeCell ref="AE725:AE726"/>
    <mergeCell ref="AE728:AE729"/>
    <mergeCell ref="AI730:AI732"/>
    <mergeCell ref="AE731:AE732"/>
    <mergeCell ref="P733:Q733"/>
    <mergeCell ref="T733:W735"/>
    <mergeCell ref="Y734:Z734"/>
    <mergeCell ref="AE734:AE735"/>
    <mergeCell ref="AI736:AI738"/>
    <mergeCell ref="AE737:AE738"/>
    <mergeCell ref="T739:W741"/>
    <mergeCell ref="Y740:Z740"/>
    <mergeCell ref="AE740:AE741"/>
    <mergeCell ref="AI742:AI744"/>
    <mergeCell ref="AE743:AE744"/>
    <mergeCell ref="P679:Q679"/>
    <mergeCell ref="T679:W681"/>
    <mergeCell ref="Y680:Z680"/>
    <mergeCell ref="AE680:AE681"/>
    <mergeCell ref="AI682:AI684"/>
    <mergeCell ref="AE683:AE684"/>
    <mergeCell ref="T685:W687"/>
    <mergeCell ref="Y686:Z686"/>
    <mergeCell ref="AE686:AE687"/>
    <mergeCell ref="AI688:AI690"/>
    <mergeCell ref="AE689:AE690"/>
    <mergeCell ref="L691:O693"/>
    <mergeCell ref="D692:G698"/>
    <mergeCell ref="AE692:AE693"/>
    <mergeCell ref="AI694:AI696"/>
    <mergeCell ref="AE695:AE696"/>
    <mergeCell ref="P697:Q697"/>
    <mergeCell ref="T697:W699"/>
    <mergeCell ref="Y698:Z698"/>
    <mergeCell ref="AE698:AE699"/>
    <mergeCell ref="P643:Q643"/>
    <mergeCell ref="T643:W645"/>
    <mergeCell ref="Y644:Z644"/>
    <mergeCell ref="AE644:AE645"/>
    <mergeCell ref="AI646:AI648"/>
    <mergeCell ref="AE647:AE648"/>
    <mergeCell ref="T649:W651"/>
    <mergeCell ref="Y650:Z650"/>
    <mergeCell ref="AE650:AE651"/>
    <mergeCell ref="T703:W705"/>
    <mergeCell ref="Y704:Z704"/>
    <mergeCell ref="AE704:AE705"/>
    <mergeCell ref="AI706:AI708"/>
    <mergeCell ref="AE707:AE708"/>
    <mergeCell ref="AE656:AE657"/>
    <mergeCell ref="AI658:AI660"/>
    <mergeCell ref="AE659:AE660"/>
    <mergeCell ref="P661:Q661"/>
    <mergeCell ref="T661:W663"/>
    <mergeCell ref="Y662:Z662"/>
    <mergeCell ref="AE662:AE663"/>
    <mergeCell ref="AI664:AI666"/>
    <mergeCell ref="AE665:AE666"/>
    <mergeCell ref="T667:W669"/>
    <mergeCell ref="Y668:Z668"/>
    <mergeCell ref="AE668:AE669"/>
    <mergeCell ref="AI670:AI672"/>
    <mergeCell ref="AE671:AE672"/>
    <mergeCell ref="P673:S674"/>
    <mergeCell ref="AE674:AE675"/>
    <mergeCell ref="AI676:AI678"/>
    <mergeCell ref="AE677:AE678"/>
    <mergeCell ref="AI652:AI654"/>
    <mergeCell ref="AE653:AE654"/>
    <mergeCell ref="AI604:AI606"/>
    <mergeCell ref="AE605:AE606"/>
    <mergeCell ref="P607:Q607"/>
    <mergeCell ref="T607:W609"/>
    <mergeCell ref="Y608:Z608"/>
    <mergeCell ref="AE608:AE609"/>
    <mergeCell ref="AI610:AI612"/>
    <mergeCell ref="AE611:AE612"/>
    <mergeCell ref="T613:W615"/>
    <mergeCell ref="Y614:Z614"/>
    <mergeCell ref="AE614:AE615"/>
    <mergeCell ref="AI616:AI618"/>
    <mergeCell ref="AE617:AE618"/>
    <mergeCell ref="AE620:AE621"/>
    <mergeCell ref="AI622:AI624"/>
    <mergeCell ref="AE623:AE624"/>
    <mergeCell ref="P625:Q625"/>
    <mergeCell ref="T625:W627"/>
    <mergeCell ref="Y626:Z626"/>
    <mergeCell ref="AE626:AE627"/>
    <mergeCell ref="AI628:AI630"/>
    <mergeCell ref="AE629:AE630"/>
    <mergeCell ref="T631:W633"/>
    <mergeCell ref="Y632:Z632"/>
    <mergeCell ref="AE632:AE633"/>
    <mergeCell ref="AI634:AI636"/>
    <mergeCell ref="AE635:AE636"/>
    <mergeCell ref="AE638:AE639"/>
    <mergeCell ref="AI640:AI642"/>
    <mergeCell ref="AE641:AE642"/>
    <mergeCell ref="D583:K584"/>
    <mergeCell ref="L583:O585"/>
    <mergeCell ref="AA583:AA586"/>
    <mergeCell ref="AB583:AB585"/>
    <mergeCell ref="AE584:AE585"/>
    <mergeCell ref="AI586:AI588"/>
    <mergeCell ref="AE587:AE588"/>
    <mergeCell ref="P589:Q589"/>
    <mergeCell ref="T589:W591"/>
    <mergeCell ref="Y590:Z590"/>
    <mergeCell ref="AE590:AE591"/>
    <mergeCell ref="AI592:AI594"/>
    <mergeCell ref="AE593:AE594"/>
    <mergeCell ref="T595:W597"/>
    <mergeCell ref="Y596:Z596"/>
    <mergeCell ref="AE596:AE597"/>
    <mergeCell ref="AI598:AI600"/>
    <mergeCell ref="AE599:AE600"/>
    <mergeCell ref="AE548:AE549"/>
    <mergeCell ref="AI550:AI552"/>
    <mergeCell ref="AE551:AE552"/>
    <mergeCell ref="AE602:AE603"/>
    <mergeCell ref="AI556:AI558"/>
    <mergeCell ref="AE557:AE558"/>
    <mergeCell ref="T559:W561"/>
    <mergeCell ref="Y560:Z560"/>
    <mergeCell ref="AE560:AE561"/>
    <mergeCell ref="AI562:AI564"/>
    <mergeCell ref="AE563:AE564"/>
    <mergeCell ref="AE566:AE567"/>
    <mergeCell ref="AI568:AI570"/>
    <mergeCell ref="AE569:AE570"/>
    <mergeCell ref="P571:Q571"/>
    <mergeCell ref="T571:W573"/>
    <mergeCell ref="Y572:Z572"/>
    <mergeCell ref="AE572:AE573"/>
    <mergeCell ref="AI574:AI576"/>
    <mergeCell ref="AE575:AE576"/>
    <mergeCell ref="T577:W579"/>
    <mergeCell ref="Y578:Z578"/>
    <mergeCell ref="AE578:AE579"/>
    <mergeCell ref="AI580:AI582"/>
    <mergeCell ref="AE581:AE582"/>
    <mergeCell ref="D512:O514"/>
    <mergeCell ref="AE512:AE513"/>
    <mergeCell ref="AI514:AI516"/>
    <mergeCell ref="AE515:AE516"/>
    <mergeCell ref="P517:Q517"/>
    <mergeCell ref="T517:W519"/>
    <mergeCell ref="D518:O518"/>
    <mergeCell ref="Y518:Z518"/>
    <mergeCell ref="AE518:AE519"/>
    <mergeCell ref="AI520:AI522"/>
    <mergeCell ref="AE521:AE522"/>
    <mergeCell ref="T523:W525"/>
    <mergeCell ref="Y524:Z524"/>
    <mergeCell ref="AE524:AE525"/>
    <mergeCell ref="AI526:AI528"/>
    <mergeCell ref="AE527:AE528"/>
    <mergeCell ref="AE530:AE531"/>
    <mergeCell ref="AI490:AI492"/>
    <mergeCell ref="AE491:AE492"/>
    <mergeCell ref="AE494:AE495"/>
    <mergeCell ref="AI496:AI498"/>
    <mergeCell ref="AE497:AE498"/>
    <mergeCell ref="P499:Q499"/>
    <mergeCell ref="T499:W501"/>
    <mergeCell ref="Y500:Z500"/>
    <mergeCell ref="AE500:AE501"/>
    <mergeCell ref="AI502:AI504"/>
    <mergeCell ref="AE503:AE504"/>
    <mergeCell ref="T505:W507"/>
    <mergeCell ref="Y506:Z506"/>
    <mergeCell ref="AE506:AE507"/>
    <mergeCell ref="P553:Q553"/>
    <mergeCell ref="T553:W555"/>
    <mergeCell ref="Y554:Z554"/>
    <mergeCell ref="AE554:AE555"/>
    <mergeCell ref="AB511:AB513"/>
    <mergeCell ref="AI532:AI534"/>
    <mergeCell ref="AE533:AE534"/>
    <mergeCell ref="P535:Q535"/>
    <mergeCell ref="T535:W537"/>
    <mergeCell ref="Y536:Z536"/>
    <mergeCell ref="AE536:AE537"/>
    <mergeCell ref="AI538:AI540"/>
    <mergeCell ref="AE539:AE540"/>
    <mergeCell ref="T541:W543"/>
    <mergeCell ref="Y542:Z542"/>
    <mergeCell ref="AE542:AE543"/>
    <mergeCell ref="AI544:AI546"/>
    <mergeCell ref="AE545:AE546"/>
    <mergeCell ref="T451:W453"/>
    <mergeCell ref="Y452:Z452"/>
    <mergeCell ref="AE452:AE453"/>
    <mergeCell ref="AI454:AI456"/>
    <mergeCell ref="AE455:AE456"/>
    <mergeCell ref="AI508:AI510"/>
    <mergeCell ref="AE509:AE510"/>
    <mergeCell ref="AI460:AI462"/>
    <mergeCell ref="AE461:AE462"/>
    <mergeCell ref="P463:Q463"/>
    <mergeCell ref="T463:W465"/>
    <mergeCell ref="Y464:Z464"/>
    <mergeCell ref="AE464:AE465"/>
    <mergeCell ref="AI466:AI468"/>
    <mergeCell ref="AE467:AE468"/>
    <mergeCell ref="T469:W471"/>
    <mergeCell ref="Y470:Z470"/>
    <mergeCell ref="AE470:AE471"/>
    <mergeCell ref="AI472:AI474"/>
    <mergeCell ref="AE473:AE474"/>
    <mergeCell ref="AE476:AE477"/>
    <mergeCell ref="AI478:AI480"/>
    <mergeCell ref="AE479:AE480"/>
    <mergeCell ref="P481:Q481"/>
    <mergeCell ref="T481:W483"/>
    <mergeCell ref="Y482:Z482"/>
    <mergeCell ref="AE482:AE483"/>
    <mergeCell ref="AI484:AI486"/>
    <mergeCell ref="AE485:AE486"/>
    <mergeCell ref="T487:W489"/>
    <mergeCell ref="Y488:Z488"/>
    <mergeCell ref="AE488:AE489"/>
    <mergeCell ref="T433:W435"/>
    <mergeCell ref="Y434:Z434"/>
    <mergeCell ref="AE434:AE435"/>
    <mergeCell ref="AI436:AI438"/>
    <mergeCell ref="AE437:AE438"/>
    <mergeCell ref="D439:O441"/>
    <mergeCell ref="AA439:AA442"/>
    <mergeCell ref="AB439:AB441"/>
    <mergeCell ref="AE440:AE441"/>
    <mergeCell ref="D442:O442"/>
    <mergeCell ref="AI442:AI444"/>
    <mergeCell ref="AE443:AE444"/>
    <mergeCell ref="P445:Q445"/>
    <mergeCell ref="T445:W447"/>
    <mergeCell ref="Y446:Z446"/>
    <mergeCell ref="AE446:AE447"/>
    <mergeCell ref="AI448:AI450"/>
    <mergeCell ref="AE449:AE450"/>
    <mergeCell ref="AE389:AE390"/>
    <mergeCell ref="P391:Q391"/>
    <mergeCell ref="T391:W393"/>
    <mergeCell ref="Y392:Z392"/>
    <mergeCell ref="AE392:AE393"/>
    <mergeCell ref="AI394:AI396"/>
    <mergeCell ref="AE395:AE396"/>
    <mergeCell ref="T397:W399"/>
    <mergeCell ref="Y398:Z398"/>
    <mergeCell ref="AE398:AE399"/>
    <mergeCell ref="AI400:AI402"/>
    <mergeCell ref="AE401:AE402"/>
    <mergeCell ref="AE404:AE405"/>
    <mergeCell ref="AI406:AI408"/>
    <mergeCell ref="AE407:AE408"/>
    <mergeCell ref="AE458:AE459"/>
    <mergeCell ref="AI412:AI414"/>
    <mergeCell ref="AE413:AE414"/>
    <mergeCell ref="T415:W417"/>
    <mergeCell ref="Y416:Z416"/>
    <mergeCell ref="AE416:AE417"/>
    <mergeCell ref="AI418:AI420"/>
    <mergeCell ref="AE419:AE420"/>
    <mergeCell ref="AE422:AE423"/>
    <mergeCell ref="AI424:AI426"/>
    <mergeCell ref="AE425:AE426"/>
    <mergeCell ref="P427:Q427"/>
    <mergeCell ref="T427:W429"/>
    <mergeCell ref="Y428:Z428"/>
    <mergeCell ref="AE428:AE429"/>
    <mergeCell ref="AI430:AI432"/>
    <mergeCell ref="AE431:AE432"/>
    <mergeCell ref="P355:Q355"/>
    <mergeCell ref="T355:W357"/>
    <mergeCell ref="Y356:Z356"/>
    <mergeCell ref="AE356:AE357"/>
    <mergeCell ref="AI358:AI360"/>
    <mergeCell ref="AE359:AE360"/>
    <mergeCell ref="T361:W363"/>
    <mergeCell ref="Y362:Z362"/>
    <mergeCell ref="AE362:AE363"/>
    <mergeCell ref="P409:Q409"/>
    <mergeCell ref="T409:W411"/>
    <mergeCell ref="Y410:Z410"/>
    <mergeCell ref="AE410:AE411"/>
    <mergeCell ref="AB367:AB369"/>
    <mergeCell ref="D368:O370"/>
    <mergeCell ref="AE368:AE369"/>
    <mergeCell ref="AI370:AI372"/>
    <mergeCell ref="AE371:AE372"/>
    <mergeCell ref="P373:Q373"/>
    <mergeCell ref="T373:W375"/>
    <mergeCell ref="D374:O374"/>
    <mergeCell ref="Y374:Z374"/>
    <mergeCell ref="AE374:AE375"/>
    <mergeCell ref="AI376:AI378"/>
    <mergeCell ref="AE377:AE378"/>
    <mergeCell ref="T379:W381"/>
    <mergeCell ref="Y380:Z380"/>
    <mergeCell ref="AE380:AE381"/>
    <mergeCell ref="AI382:AI384"/>
    <mergeCell ref="AE383:AE384"/>
    <mergeCell ref="AE386:AE387"/>
    <mergeCell ref="AI388:AI390"/>
    <mergeCell ref="AI364:AI366"/>
    <mergeCell ref="AE365:AE366"/>
    <mergeCell ref="AI316:AI318"/>
    <mergeCell ref="AE317:AE318"/>
    <mergeCell ref="P319:Q319"/>
    <mergeCell ref="T319:W321"/>
    <mergeCell ref="Y320:Z320"/>
    <mergeCell ref="AE320:AE321"/>
    <mergeCell ref="AI322:AI324"/>
    <mergeCell ref="AE323:AE324"/>
    <mergeCell ref="T325:W327"/>
    <mergeCell ref="Y326:Z326"/>
    <mergeCell ref="AE326:AE327"/>
    <mergeCell ref="AI328:AI330"/>
    <mergeCell ref="AE329:AE330"/>
    <mergeCell ref="AE332:AE333"/>
    <mergeCell ref="AI334:AI336"/>
    <mergeCell ref="AE335:AE336"/>
    <mergeCell ref="P337:Q337"/>
    <mergeCell ref="T337:W339"/>
    <mergeCell ref="Y338:Z338"/>
    <mergeCell ref="AE338:AE339"/>
    <mergeCell ref="AI340:AI342"/>
    <mergeCell ref="AE341:AE342"/>
    <mergeCell ref="T343:W345"/>
    <mergeCell ref="Y344:Z344"/>
    <mergeCell ref="AE344:AE345"/>
    <mergeCell ref="AI346:AI348"/>
    <mergeCell ref="AE347:AE348"/>
    <mergeCell ref="AE350:AE351"/>
    <mergeCell ref="AI352:AI354"/>
    <mergeCell ref="AE353:AE354"/>
    <mergeCell ref="D295:O296"/>
    <mergeCell ref="AA295:AA298"/>
    <mergeCell ref="AB295:AB297"/>
    <mergeCell ref="AE296:AE297"/>
    <mergeCell ref="AI298:AI300"/>
    <mergeCell ref="AE299:AE300"/>
    <mergeCell ref="P301:Q301"/>
    <mergeCell ref="T301:W303"/>
    <mergeCell ref="Y302:Z302"/>
    <mergeCell ref="AE302:AE303"/>
    <mergeCell ref="AI304:AI306"/>
    <mergeCell ref="AE305:AE306"/>
    <mergeCell ref="T307:W309"/>
    <mergeCell ref="Y308:Z308"/>
    <mergeCell ref="AE308:AE309"/>
    <mergeCell ref="AI310:AI312"/>
    <mergeCell ref="AE311:AE312"/>
    <mergeCell ref="AE260:AE261"/>
    <mergeCell ref="AI262:AI264"/>
    <mergeCell ref="AE263:AE264"/>
    <mergeCell ref="AE314:AE315"/>
    <mergeCell ref="AI268:AI270"/>
    <mergeCell ref="AE269:AE270"/>
    <mergeCell ref="T271:W273"/>
    <mergeCell ref="Y272:Z272"/>
    <mergeCell ref="AE272:AE273"/>
    <mergeCell ref="AI274:AI276"/>
    <mergeCell ref="AE275:AE276"/>
    <mergeCell ref="AE278:AE279"/>
    <mergeCell ref="AI280:AI282"/>
    <mergeCell ref="AE281:AE282"/>
    <mergeCell ref="P283:Q283"/>
    <mergeCell ref="T283:W285"/>
    <mergeCell ref="Y284:Z284"/>
    <mergeCell ref="AE284:AE285"/>
    <mergeCell ref="AI286:AI288"/>
    <mergeCell ref="AE287:AE288"/>
    <mergeCell ref="T289:W291"/>
    <mergeCell ref="Y290:Z290"/>
    <mergeCell ref="AE290:AE291"/>
    <mergeCell ref="AI292:AI294"/>
    <mergeCell ref="AE293:AE294"/>
    <mergeCell ref="D224:O226"/>
    <mergeCell ref="AE224:AE225"/>
    <mergeCell ref="AI226:AI228"/>
    <mergeCell ref="AE227:AE228"/>
    <mergeCell ref="P229:Q229"/>
    <mergeCell ref="T229:W231"/>
    <mergeCell ref="D230:O230"/>
    <mergeCell ref="Y230:Z230"/>
    <mergeCell ref="AE230:AE231"/>
    <mergeCell ref="AI232:AI234"/>
    <mergeCell ref="AE233:AE234"/>
    <mergeCell ref="T235:W237"/>
    <mergeCell ref="Y236:Z236"/>
    <mergeCell ref="AE236:AE237"/>
    <mergeCell ref="AI238:AI240"/>
    <mergeCell ref="AE239:AE240"/>
    <mergeCell ref="AE242:AE243"/>
    <mergeCell ref="AI202:AI204"/>
    <mergeCell ref="AE203:AE204"/>
    <mergeCell ref="AE206:AE207"/>
    <mergeCell ref="AI208:AI210"/>
    <mergeCell ref="AE209:AE210"/>
    <mergeCell ref="P211:Q211"/>
    <mergeCell ref="T211:W213"/>
    <mergeCell ref="Y212:Z212"/>
    <mergeCell ref="AE212:AE213"/>
    <mergeCell ref="AI214:AI216"/>
    <mergeCell ref="AE215:AE216"/>
    <mergeCell ref="T217:W219"/>
    <mergeCell ref="Y218:Z218"/>
    <mergeCell ref="AE218:AE219"/>
    <mergeCell ref="P265:Q265"/>
    <mergeCell ref="T265:W267"/>
    <mergeCell ref="Y266:Z266"/>
    <mergeCell ref="AE266:AE267"/>
    <mergeCell ref="AB223:AB225"/>
    <mergeCell ref="AI244:AI246"/>
    <mergeCell ref="AE245:AE246"/>
    <mergeCell ref="P247:Q247"/>
    <mergeCell ref="T247:W249"/>
    <mergeCell ref="Y248:Z248"/>
    <mergeCell ref="AE248:AE249"/>
    <mergeCell ref="AI250:AI252"/>
    <mergeCell ref="AE251:AE252"/>
    <mergeCell ref="T253:W255"/>
    <mergeCell ref="Y254:Z254"/>
    <mergeCell ref="AE254:AE255"/>
    <mergeCell ref="AI256:AI258"/>
    <mergeCell ref="AE257:AE258"/>
    <mergeCell ref="T163:W165"/>
    <mergeCell ref="Y164:Z164"/>
    <mergeCell ref="AE164:AE165"/>
    <mergeCell ref="AI166:AI168"/>
    <mergeCell ref="AE167:AE168"/>
    <mergeCell ref="AI220:AI222"/>
    <mergeCell ref="AE221:AE222"/>
    <mergeCell ref="AI172:AI174"/>
    <mergeCell ref="AE173:AE174"/>
    <mergeCell ref="P175:Q175"/>
    <mergeCell ref="T175:W177"/>
    <mergeCell ref="Y176:Z176"/>
    <mergeCell ref="AE176:AE177"/>
    <mergeCell ref="AI178:AI180"/>
    <mergeCell ref="AE179:AE180"/>
    <mergeCell ref="T181:W183"/>
    <mergeCell ref="Y182:Z182"/>
    <mergeCell ref="AE182:AE183"/>
    <mergeCell ref="AI184:AI186"/>
    <mergeCell ref="AE185:AE186"/>
    <mergeCell ref="AE188:AE189"/>
    <mergeCell ref="AI190:AI192"/>
    <mergeCell ref="AE191:AE192"/>
    <mergeCell ref="P193:Q193"/>
    <mergeCell ref="T193:W195"/>
    <mergeCell ref="Y194:Z194"/>
    <mergeCell ref="AE194:AE195"/>
    <mergeCell ref="AI196:AI198"/>
    <mergeCell ref="AE197:AE198"/>
    <mergeCell ref="T199:W201"/>
    <mergeCell ref="Y200:Z200"/>
    <mergeCell ref="AE200:AE201"/>
    <mergeCell ref="T145:W147"/>
    <mergeCell ref="Y146:Z146"/>
    <mergeCell ref="AE146:AE147"/>
    <mergeCell ref="AI148:AI150"/>
    <mergeCell ref="AE149:AE150"/>
    <mergeCell ref="D151:O153"/>
    <mergeCell ref="AA151:AA154"/>
    <mergeCell ref="AB151:AB153"/>
    <mergeCell ref="AE152:AE153"/>
    <mergeCell ref="AI154:AI156"/>
    <mergeCell ref="AE155:AE156"/>
    <mergeCell ref="P157:Q157"/>
    <mergeCell ref="T157:W159"/>
    <mergeCell ref="Y158:Z158"/>
    <mergeCell ref="AE158:AE159"/>
    <mergeCell ref="AI160:AI162"/>
    <mergeCell ref="AE161:AE162"/>
    <mergeCell ref="AE101:AE102"/>
    <mergeCell ref="P103:Q103"/>
    <mergeCell ref="T103:W105"/>
    <mergeCell ref="Y104:Z104"/>
    <mergeCell ref="AE104:AE105"/>
    <mergeCell ref="AI106:AI108"/>
    <mergeCell ref="AE107:AE108"/>
    <mergeCell ref="T109:W111"/>
    <mergeCell ref="Y110:Z110"/>
    <mergeCell ref="AE110:AE111"/>
    <mergeCell ref="AI112:AI114"/>
    <mergeCell ref="AE113:AE114"/>
    <mergeCell ref="AE116:AE117"/>
    <mergeCell ref="AI118:AI120"/>
    <mergeCell ref="AE119:AE120"/>
    <mergeCell ref="AE170:AE171"/>
    <mergeCell ref="AI124:AI126"/>
    <mergeCell ref="AE125:AE126"/>
    <mergeCell ref="T127:W129"/>
    <mergeCell ref="Y128:Z128"/>
    <mergeCell ref="AE128:AE129"/>
    <mergeCell ref="AI130:AI132"/>
    <mergeCell ref="AE131:AE132"/>
    <mergeCell ref="AE134:AE135"/>
    <mergeCell ref="AI136:AI138"/>
    <mergeCell ref="AE137:AE138"/>
    <mergeCell ref="P139:Q139"/>
    <mergeCell ref="T139:W141"/>
    <mergeCell ref="Y140:Z140"/>
    <mergeCell ref="AE140:AE141"/>
    <mergeCell ref="AI142:AI144"/>
    <mergeCell ref="AE143:AE144"/>
    <mergeCell ref="P67:Q67"/>
    <mergeCell ref="T67:W69"/>
    <mergeCell ref="Y68:Z68"/>
    <mergeCell ref="AE68:AE69"/>
    <mergeCell ref="AI70:AI72"/>
    <mergeCell ref="AE71:AE72"/>
    <mergeCell ref="T73:W75"/>
    <mergeCell ref="Y74:Z74"/>
    <mergeCell ref="AE74:AE75"/>
    <mergeCell ref="P121:Q121"/>
    <mergeCell ref="T121:W123"/>
    <mergeCell ref="Y122:Z122"/>
    <mergeCell ref="AE122:AE123"/>
    <mergeCell ref="AB79:AB81"/>
    <mergeCell ref="D80:O82"/>
    <mergeCell ref="AE80:AE81"/>
    <mergeCell ref="AI82:AI84"/>
    <mergeCell ref="AE83:AE84"/>
    <mergeCell ref="P85:Q85"/>
    <mergeCell ref="T85:W87"/>
    <mergeCell ref="D86:O86"/>
    <mergeCell ref="Y86:Z86"/>
    <mergeCell ref="AE86:AE87"/>
    <mergeCell ref="AI88:AI90"/>
    <mergeCell ref="AE89:AE90"/>
    <mergeCell ref="T91:W93"/>
    <mergeCell ref="Y92:Z92"/>
    <mergeCell ref="AE92:AE93"/>
    <mergeCell ref="AI94:AI96"/>
    <mergeCell ref="AE95:AE96"/>
    <mergeCell ref="AE98:AE99"/>
    <mergeCell ref="AI100:AI102"/>
    <mergeCell ref="AI76:AI78"/>
    <mergeCell ref="AE77:AE78"/>
    <mergeCell ref="AI28:AI30"/>
    <mergeCell ref="AE29:AE30"/>
    <mergeCell ref="P31:Q31"/>
    <mergeCell ref="T31:W33"/>
    <mergeCell ref="Y32:Z32"/>
    <mergeCell ref="AE32:AE33"/>
    <mergeCell ref="AI34:AI36"/>
    <mergeCell ref="AE35:AE36"/>
    <mergeCell ref="T37:W39"/>
    <mergeCell ref="Y38:Z38"/>
    <mergeCell ref="AE38:AE39"/>
    <mergeCell ref="AI40:AI42"/>
    <mergeCell ref="AE41:AE42"/>
    <mergeCell ref="AE44:AE45"/>
    <mergeCell ref="AI46:AI48"/>
    <mergeCell ref="AE47:AE48"/>
    <mergeCell ref="P49:Q49"/>
    <mergeCell ref="T49:W51"/>
    <mergeCell ref="Y50:Z50"/>
    <mergeCell ref="AE50:AE51"/>
    <mergeCell ref="AI52:AI54"/>
    <mergeCell ref="AE53:AE54"/>
    <mergeCell ref="T55:W57"/>
    <mergeCell ref="Y56:Z56"/>
    <mergeCell ref="AE56:AE57"/>
    <mergeCell ref="AI58:AI60"/>
    <mergeCell ref="AE59:AE60"/>
    <mergeCell ref="AE62:AE63"/>
    <mergeCell ref="AI64:AI66"/>
    <mergeCell ref="AE65:AE66"/>
    <mergeCell ref="AE26:AE27"/>
    <mergeCell ref="D5:AK5"/>
    <mergeCell ref="D7:O9"/>
    <mergeCell ref="AA7:AA10"/>
    <mergeCell ref="AB7:AB9"/>
    <mergeCell ref="AE8:AE9"/>
    <mergeCell ref="AI10:AI12"/>
    <mergeCell ref="AE11:AE12"/>
    <mergeCell ref="P13:Q13"/>
    <mergeCell ref="T13:W15"/>
    <mergeCell ref="Y14:Z14"/>
    <mergeCell ref="AE14:AE15"/>
    <mergeCell ref="AI16:AI18"/>
    <mergeCell ref="AE17:AE18"/>
    <mergeCell ref="T19:W21"/>
    <mergeCell ref="Y20:Z20"/>
    <mergeCell ref="AE20:AE21"/>
    <mergeCell ref="AI22:AI24"/>
    <mergeCell ref="AE23:AE24"/>
  </mergeCells>
  <phoneticPr fontId="1"/>
  <printOptions horizontalCentered="1"/>
  <pageMargins left="0.39370078740157483" right="0.39370078740157483" top="0.62992125984251968" bottom="0.39370078740157483" header="0.51181102362204722" footer="0.31496062992125984"/>
  <pageSetup paperSize="9" scale="41" fitToHeight="0" orientation="portrait" r:id="rId1"/>
  <headerFooter>
    <oddHeader>&amp;R&amp;9共同生活援助
（グループホーム）</oddHeader>
    <oddFooter>&amp;C&amp;14&amp;P</oddFooter>
  </headerFooter>
  <rowBreaks count="19" manualBreakCount="19">
    <brk id="114" max="38" man="1"/>
    <brk id="222" max="38" man="1"/>
    <brk id="330" max="38" man="1"/>
    <brk id="438" max="38" man="1"/>
    <brk id="546" max="38" man="1"/>
    <brk id="654" max="38" man="1"/>
    <brk id="762" max="38" man="1"/>
    <brk id="870" max="38" man="1"/>
    <brk id="978" max="38" man="1"/>
    <brk id="1086" max="38" man="1"/>
    <brk id="1194" max="38" man="1"/>
    <brk id="1302" max="38" man="1"/>
    <brk id="1410" max="38" man="1"/>
    <brk id="1518" max="38" man="1"/>
    <brk id="1626" max="38" man="1"/>
    <brk id="1734" max="38" man="1"/>
    <brk id="1842" max="38" man="1"/>
    <brk id="1950" max="38" man="1"/>
    <brk id="2058" max="3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  <pageSetUpPr autoPageBreaks="0"/>
  </sheetPr>
  <dimension ref="A1:AE474"/>
  <sheetViews>
    <sheetView zoomScaleNormal="100" zoomScaleSheetLayoutView="100" workbookViewId="0"/>
  </sheetViews>
  <sheetFormatPr defaultColWidth="9" defaultRowHeight="12.9" x14ac:dyDescent="0.3"/>
  <cols>
    <col min="1" max="1" width="4.62890625" style="194" customWidth="1"/>
    <col min="2" max="2" width="7.62890625" style="194" customWidth="1"/>
    <col min="3" max="3" width="36.1015625" style="29" bestFit="1" customWidth="1"/>
    <col min="4" max="6" width="2.3671875" style="194" customWidth="1"/>
    <col min="7" max="12" width="2.3671875" style="29" customWidth="1"/>
    <col min="13" max="17" width="2.3671875" style="194" customWidth="1"/>
    <col min="18" max="19" width="8.62890625" style="194" customWidth="1"/>
    <col min="20" max="20" width="4.1015625" style="194" bestFit="1" customWidth="1"/>
    <col min="21" max="21" width="2.3671875" style="194" customWidth="1"/>
    <col min="22" max="22" width="22.62890625" style="194" customWidth="1"/>
    <col min="23" max="23" width="25.3671875" style="214" bestFit="1" customWidth="1"/>
    <col min="24" max="24" width="3" style="194" bestFit="1" customWidth="1"/>
    <col min="25" max="25" width="4.89453125" style="194" bestFit="1" customWidth="1"/>
    <col min="26" max="26" width="18.89453125" style="194" bestFit="1" customWidth="1"/>
    <col min="27" max="27" width="3.1015625" style="194" bestFit="1" customWidth="1"/>
    <col min="28" max="28" width="4.734375" style="194" bestFit="1" customWidth="1"/>
    <col min="29" max="30" width="8.62890625" style="194" customWidth="1"/>
    <col min="31" max="31" width="2.734375" style="194" customWidth="1"/>
    <col min="32" max="16384" width="9" style="194"/>
  </cols>
  <sheetData>
    <row r="1" spans="1:31" ht="17.2" customHeight="1" x14ac:dyDescent="0.3">
      <c r="A1" s="41"/>
    </row>
    <row r="2" spans="1:31" ht="17.2" customHeight="1" x14ac:dyDescent="0.3">
      <c r="A2" s="41"/>
    </row>
    <row r="3" spans="1:31" ht="17.2" customHeight="1" x14ac:dyDescent="0.3">
      <c r="A3" s="41"/>
    </row>
    <row r="4" spans="1:31" ht="17.2" customHeight="1" x14ac:dyDescent="0.3"/>
    <row r="5" spans="1:31" ht="17.2" customHeight="1" x14ac:dyDescent="0.3">
      <c r="A5" s="28" t="s">
        <v>18005</v>
      </c>
      <c r="B5" s="82"/>
      <c r="C5" s="149" t="s">
        <v>6993</v>
      </c>
      <c r="D5" s="84"/>
      <c r="E5" s="60"/>
      <c r="F5" s="60"/>
      <c r="G5" s="36"/>
      <c r="H5" s="36"/>
      <c r="I5" s="36"/>
      <c r="J5" s="36"/>
      <c r="K5" s="36"/>
      <c r="L5" s="36"/>
      <c r="M5" s="60"/>
      <c r="N5" s="60"/>
      <c r="O5" s="189"/>
      <c r="P5" s="60"/>
      <c r="Q5" s="40"/>
      <c r="R5" s="261" t="s">
        <v>18309</v>
      </c>
      <c r="S5" s="261"/>
      <c r="T5" s="261"/>
      <c r="U5" s="261"/>
      <c r="V5" s="261"/>
      <c r="W5" s="189"/>
      <c r="X5" s="60"/>
      <c r="Y5" s="60"/>
      <c r="Z5" s="60"/>
      <c r="AA5" s="60"/>
      <c r="AB5" s="60"/>
      <c r="AC5" s="27" t="s">
        <v>6992</v>
      </c>
      <c r="AD5" s="27" t="s">
        <v>6991</v>
      </c>
      <c r="AE5" s="135"/>
    </row>
    <row r="6" spans="1:31" ht="17.2" customHeight="1" x14ac:dyDescent="0.3">
      <c r="A6" s="26" t="s">
        <v>6990</v>
      </c>
      <c r="B6" s="25" t="s">
        <v>6989</v>
      </c>
      <c r="C6" s="24"/>
      <c r="D6" s="79"/>
      <c r="E6" s="77"/>
      <c r="F6" s="77"/>
      <c r="G6" s="8"/>
      <c r="H6" s="8"/>
      <c r="I6" s="8"/>
      <c r="J6" s="8"/>
      <c r="K6" s="8"/>
      <c r="L6" s="8"/>
      <c r="M6" s="77"/>
      <c r="N6" s="77"/>
      <c r="O6" s="77"/>
      <c r="P6" s="77"/>
      <c r="Q6" s="77"/>
      <c r="R6" s="77"/>
      <c r="S6" s="77"/>
      <c r="T6" s="77"/>
      <c r="U6" s="77"/>
      <c r="V6" s="77"/>
      <c r="W6" s="78"/>
      <c r="X6" s="77"/>
      <c r="Y6" s="77"/>
      <c r="Z6" s="77"/>
      <c r="AA6" s="77"/>
      <c r="AB6" s="77"/>
      <c r="AC6" s="23" t="s">
        <v>4140</v>
      </c>
      <c r="AD6" s="23" t="s">
        <v>0</v>
      </c>
      <c r="AE6" s="135"/>
    </row>
    <row r="7" spans="1:31" ht="17.2" customHeight="1" x14ac:dyDescent="0.3">
      <c r="A7" s="11">
        <v>33</v>
      </c>
      <c r="B7" s="14">
        <v>1111</v>
      </c>
      <c r="C7" s="52" t="s">
        <v>18308</v>
      </c>
      <c r="D7" s="281" t="s">
        <v>18307</v>
      </c>
      <c r="E7" s="282"/>
      <c r="F7" s="282"/>
      <c r="G7" s="282"/>
      <c r="H7" s="283"/>
      <c r="I7" s="36"/>
      <c r="J7" s="36"/>
      <c r="K7" s="36"/>
      <c r="L7" s="36"/>
      <c r="M7" s="36"/>
      <c r="N7" s="36"/>
      <c r="O7" s="36"/>
      <c r="P7" s="217"/>
      <c r="Q7" s="217"/>
      <c r="R7" s="36"/>
      <c r="S7" s="36"/>
      <c r="T7" s="36"/>
      <c r="U7" s="50"/>
      <c r="V7" s="36"/>
      <c r="W7" s="53"/>
      <c r="X7" s="36"/>
      <c r="Y7" s="36"/>
      <c r="Z7" s="36"/>
      <c r="AA7" s="36"/>
      <c r="AB7" s="50"/>
      <c r="AC7" s="88">
        <f>ROUND(E12,0)</f>
        <v>244</v>
      </c>
      <c r="AD7" s="16" t="s">
        <v>6995</v>
      </c>
    </row>
    <row r="8" spans="1:31" ht="17.2" customHeight="1" x14ac:dyDescent="0.3">
      <c r="A8" s="11">
        <v>33</v>
      </c>
      <c r="B8" s="14">
        <v>1112</v>
      </c>
      <c r="C8" s="52" t="s">
        <v>18306</v>
      </c>
      <c r="D8" s="284"/>
      <c r="E8" s="285"/>
      <c r="F8" s="285"/>
      <c r="G8" s="285"/>
      <c r="H8" s="286"/>
      <c r="I8" s="45"/>
      <c r="J8" s="2"/>
      <c r="K8" s="2"/>
      <c r="L8" s="2"/>
      <c r="M8" s="2"/>
      <c r="N8" s="2"/>
      <c r="O8" s="2"/>
      <c r="P8" s="145"/>
      <c r="Q8" s="145"/>
      <c r="R8" s="2"/>
      <c r="S8" s="2"/>
      <c r="T8" s="2"/>
      <c r="U8" s="71"/>
      <c r="V8" s="291" t="s">
        <v>17757</v>
      </c>
      <c r="W8" s="220" t="s">
        <v>7358</v>
      </c>
      <c r="X8" s="55" t="s">
        <v>7390</v>
      </c>
      <c r="Y8" s="141">
        <v>0.7</v>
      </c>
      <c r="Z8" s="141"/>
      <c r="AA8" s="141"/>
      <c r="AB8" s="142"/>
      <c r="AC8" s="88">
        <f>ROUND(E12*Y8:Y8,0)</f>
        <v>171</v>
      </c>
      <c r="AD8" s="16"/>
    </row>
    <row r="9" spans="1:31" ht="17.2" customHeight="1" x14ac:dyDescent="0.3">
      <c r="A9" s="11">
        <v>33</v>
      </c>
      <c r="B9" s="14" t="s">
        <v>1519</v>
      </c>
      <c r="C9" s="52" t="s">
        <v>18305</v>
      </c>
      <c r="D9" s="284"/>
      <c r="E9" s="285"/>
      <c r="F9" s="285"/>
      <c r="G9" s="285"/>
      <c r="H9" s="286"/>
      <c r="I9" s="45"/>
      <c r="J9" s="2"/>
      <c r="K9" s="2"/>
      <c r="L9" s="2"/>
      <c r="M9" s="2"/>
      <c r="N9" s="2"/>
      <c r="O9" s="2"/>
      <c r="P9" s="145"/>
      <c r="Q9" s="145"/>
      <c r="R9" s="2"/>
      <c r="S9" s="2"/>
      <c r="T9" s="2"/>
      <c r="U9" s="71"/>
      <c r="V9" s="292"/>
      <c r="W9" s="140" t="s">
        <v>7391</v>
      </c>
      <c r="X9" s="55" t="s">
        <v>7390</v>
      </c>
      <c r="Y9" s="141">
        <v>0.5</v>
      </c>
      <c r="Z9" s="141"/>
      <c r="AA9" s="141"/>
      <c r="AB9" s="142"/>
      <c r="AC9" s="88">
        <f>ROUND(E12*Y9:Y9,0)</f>
        <v>122</v>
      </c>
      <c r="AD9" s="16"/>
    </row>
    <row r="10" spans="1:31" ht="17.2" customHeight="1" x14ac:dyDescent="0.3">
      <c r="A10" s="11">
        <v>33</v>
      </c>
      <c r="B10" s="14" t="s">
        <v>1520</v>
      </c>
      <c r="C10" s="52" t="s">
        <v>18304</v>
      </c>
      <c r="D10" s="284"/>
      <c r="E10" s="285"/>
      <c r="F10" s="285"/>
      <c r="G10" s="285"/>
      <c r="H10" s="286"/>
      <c r="I10" s="45"/>
      <c r="J10" s="2"/>
      <c r="K10" s="2"/>
      <c r="L10" s="2"/>
      <c r="M10" s="2"/>
      <c r="N10" s="2"/>
      <c r="O10" s="2"/>
      <c r="P10" s="145"/>
      <c r="Q10" s="145"/>
      <c r="R10" s="2"/>
      <c r="S10" s="2"/>
      <c r="T10" s="2"/>
      <c r="U10" s="71"/>
      <c r="V10" s="2"/>
      <c r="W10" s="201"/>
      <c r="X10" s="127"/>
      <c r="Y10" s="144"/>
      <c r="Z10" s="187" t="s">
        <v>7356</v>
      </c>
      <c r="AA10" s="53">
        <v>5</v>
      </c>
      <c r="AB10" s="181" t="s">
        <v>7357</v>
      </c>
      <c r="AC10" s="88">
        <f>ROUND(E12-AA10,0)</f>
        <v>239</v>
      </c>
      <c r="AD10" s="16"/>
    </row>
    <row r="11" spans="1:31" ht="17.2" customHeight="1" x14ac:dyDescent="0.3">
      <c r="A11" s="11">
        <v>33</v>
      </c>
      <c r="B11" s="14" t="s">
        <v>1521</v>
      </c>
      <c r="C11" s="52" t="s">
        <v>18303</v>
      </c>
      <c r="D11" s="146"/>
      <c r="E11" s="147"/>
      <c r="F11" s="147"/>
      <c r="G11" s="147"/>
      <c r="H11" s="148"/>
      <c r="I11" s="45"/>
      <c r="J11" s="2"/>
      <c r="K11" s="2"/>
      <c r="L11" s="2"/>
      <c r="M11" s="2"/>
      <c r="N11" s="2"/>
      <c r="O11" s="2"/>
      <c r="P11" s="145"/>
      <c r="Q11" s="145"/>
      <c r="R11" s="2"/>
      <c r="S11" s="2"/>
      <c r="T11" s="2"/>
      <c r="U11" s="71"/>
      <c r="V11" s="291" t="s">
        <v>17757</v>
      </c>
      <c r="W11" s="220" t="s">
        <v>7358</v>
      </c>
      <c r="X11" s="55" t="s">
        <v>7390</v>
      </c>
      <c r="Y11" s="141">
        <v>0.7</v>
      </c>
      <c r="Z11" s="221"/>
      <c r="AA11" s="136"/>
      <c r="AB11" s="75"/>
      <c r="AC11" s="88">
        <f>ROUND(E12*Y11:Y11-AA10,0)</f>
        <v>166</v>
      </c>
      <c r="AD11" s="16"/>
    </row>
    <row r="12" spans="1:31" ht="17.2" customHeight="1" x14ac:dyDescent="0.3">
      <c r="A12" s="11">
        <v>33</v>
      </c>
      <c r="B12" s="14" t="s">
        <v>1522</v>
      </c>
      <c r="C12" s="52" t="s">
        <v>18302</v>
      </c>
      <c r="D12" s="146"/>
      <c r="E12" s="272">
        <v>244</v>
      </c>
      <c r="F12" s="272"/>
      <c r="G12" s="2" t="s">
        <v>6994</v>
      </c>
      <c r="H12" s="2"/>
      <c r="I12" s="45"/>
      <c r="J12" s="2"/>
      <c r="K12" s="2"/>
      <c r="L12" s="2"/>
      <c r="M12" s="2"/>
      <c r="N12" s="2"/>
      <c r="O12" s="2"/>
      <c r="P12" s="145"/>
      <c r="Q12" s="145"/>
      <c r="R12" s="2"/>
      <c r="S12" s="2"/>
      <c r="T12" s="2"/>
      <c r="U12" s="71"/>
      <c r="V12" s="292"/>
      <c r="W12" s="140" t="s">
        <v>7391</v>
      </c>
      <c r="X12" s="55" t="s">
        <v>7390</v>
      </c>
      <c r="Y12" s="141">
        <v>0.5</v>
      </c>
      <c r="Z12" s="196"/>
      <c r="AA12" s="144"/>
      <c r="AB12" s="150"/>
      <c r="AC12" s="88">
        <f>ROUND(E12*Y12:Y12-AA10,0)</f>
        <v>117</v>
      </c>
      <c r="AD12" s="16"/>
    </row>
    <row r="13" spans="1:31" ht="17.2" customHeight="1" x14ac:dyDescent="0.3">
      <c r="A13" s="11">
        <v>33</v>
      </c>
      <c r="B13" s="14">
        <v>1113</v>
      </c>
      <c r="C13" s="52" t="s">
        <v>18301</v>
      </c>
      <c r="D13" s="146"/>
      <c r="E13" s="147"/>
      <c r="F13" s="147"/>
      <c r="G13" s="147"/>
      <c r="H13" s="148"/>
      <c r="I13" s="49" t="s">
        <v>17779</v>
      </c>
      <c r="J13" s="36"/>
      <c r="K13" s="36"/>
      <c r="L13" s="36"/>
      <c r="M13" s="36"/>
      <c r="N13" s="36"/>
      <c r="O13" s="36"/>
      <c r="P13" s="217"/>
      <c r="Q13" s="217"/>
      <c r="R13" s="60"/>
      <c r="S13" s="60"/>
      <c r="T13" s="60"/>
      <c r="U13" s="74"/>
      <c r="V13" s="36"/>
      <c r="W13" s="60"/>
      <c r="X13" s="7"/>
      <c r="Y13" s="7"/>
      <c r="Z13" s="7"/>
      <c r="AA13" s="7"/>
      <c r="AB13" s="37"/>
      <c r="AC13" s="88">
        <f>ROUND(E12*M14,0)</f>
        <v>220</v>
      </c>
      <c r="AD13" s="66"/>
    </row>
    <row r="14" spans="1:31" ht="17.2" customHeight="1" x14ac:dyDescent="0.3">
      <c r="A14" s="11">
        <v>33</v>
      </c>
      <c r="B14" s="14">
        <v>1114</v>
      </c>
      <c r="C14" s="52" t="s">
        <v>18300</v>
      </c>
      <c r="D14" s="185"/>
      <c r="I14" s="45"/>
      <c r="J14" s="2"/>
      <c r="K14" s="2"/>
      <c r="L14" s="136" t="s">
        <v>7390</v>
      </c>
      <c r="M14" s="273">
        <v>0.9</v>
      </c>
      <c r="N14" s="273"/>
      <c r="O14" s="2"/>
      <c r="P14" s="145"/>
      <c r="Q14" s="145"/>
      <c r="R14" s="2"/>
      <c r="S14" s="2"/>
      <c r="T14" s="2"/>
      <c r="U14" s="71"/>
      <c r="V14" s="291" t="s">
        <v>17757</v>
      </c>
      <c r="W14" s="220" t="s">
        <v>7358</v>
      </c>
      <c r="X14" s="55" t="s">
        <v>7390</v>
      </c>
      <c r="Y14" s="141">
        <v>0.7</v>
      </c>
      <c r="Z14" s="141"/>
      <c r="AA14" s="141"/>
      <c r="AB14" s="142"/>
      <c r="AC14" s="98">
        <f>ROUND(ROUND(E12*M14,0)*Y14,0)</f>
        <v>154</v>
      </c>
      <c r="AD14" s="66"/>
    </row>
    <row r="15" spans="1:31" ht="17.2" customHeight="1" x14ac:dyDescent="0.3">
      <c r="A15" s="11">
        <v>33</v>
      </c>
      <c r="B15" s="14" t="s">
        <v>1523</v>
      </c>
      <c r="C15" s="52" t="s">
        <v>18299</v>
      </c>
      <c r="D15" s="146"/>
      <c r="E15" s="147"/>
      <c r="F15" s="147"/>
      <c r="G15" s="147"/>
      <c r="H15" s="148"/>
      <c r="I15" s="45"/>
      <c r="J15" s="2"/>
      <c r="K15" s="2"/>
      <c r="L15" s="2"/>
      <c r="M15" s="2"/>
      <c r="N15" s="2"/>
      <c r="O15" s="2"/>
      <c r="P15" s="145"/>
      <c r="Q15" s="145"/>
      <c r="R15" s="2"/>
      <c r="S15" s="2"/>
      <c r="T15" s="2"/>
      <c r="U15" s="71"/>
      <c r="V15" s="292"/>
      <c r="W15" s="140" t="s">
        <v>7391</v>
      </c>
      <c r="X15" s="55" t="s">
        <v>7390</v>
      </c>
      <c r="Y15" s="141">
        <v>0.5</v>
      </c>
      <c r="Z15" s="141"/>
      <c r="AA15" s="141"/>
      <c r="AB15" s="142"/>
      <c r="AC15" s="98">
        <f>ROUND(ROUND(E12*M14,0)*Y15,0)</f>
        <v>110</v>
      </c>
      <c r="AD15" s="16"/>
    </row>
    <row r="16" spans="1:31" ht="17.2" customHeight="1" x14ac:dyDescent="0.3">
      <c r="A16" s="11">
        <v>33</v>
      </c>
      <c r="B16" s="14" t="s">
        <v>1524</v>
      </c>
      <c r="C16" s="52" t="s">
        <v>18298</v>
      </c>
      <c r="D16" s="146"/>
      <c r="E16" s="147"/>
      <c r="F16" s="147"/>
      <c r="G16" s="147"/>
      <c r="H16" s="148"/>
      <c r="I16" s="45"/>
      <c r="J16" s="2"/>
      <c r="K16" s="2"/>
      <c r="L16" s="2"/>
      <c r="M16" s="2"/>
      <c r="N16" s="2"/>
      <c r="O16" s="2"/>
      <c r="P16" s="145"/>
      <c r="Q16" s="145"/>
      <c r="R16" s="2"/>
      <c r="S16" s="2"/>
      <c r="T16" s="2"/>
      <c r="U16" s="71"/>
      <c r="V16" s="2"/>
      <c r="W16" s="201"/>
      <c r="X16" s="127"/>
      <c r="Y16" s="144"/>
      <c r="Z16" s="187" t="s">
        <v>7356</v>
      </c>
      <c r="AA16" s="53">
        <v>5</v>
      </c>
      <c r="AB16" s="181" t="s">
        <v>7357</v>
      </c>
      <c r="AC16" s="88">
        <f>ROUND(E12*M14-AA16,0)</f>
        <v>215</v>
      </c>
      <c r="AD16" s="16"/>
    </row>
    <row r="17" spans="1:30" ht="17.2" customHeight="1" x14ac:dyDescent="0.3">
      <c r="A17" s="11">
        <v>33</v>
      </c>
      <c r="B17" s="14" t="s">
        <v>1525</v>
      </c>
      <c r="C17" s="52" t="s">
        <v>18297</v>
      </c>
      <c r="D17" s="146"/>
      <c r="E17" s="147"/>
      <c r="F17" s="147"/>
      <c r="G17" s="147"/>
      <c r="H17" s="148"/>
      <c r="I17" s="45"/>
      <c r="J17" s="2"/>
      <c r="K17" s="2"/>
      <c r="L17" s="2"/>
      <c r="M17" s="2"/>
      <c r="N17" s="2"/>
      <c r="O17" s="2"/>
      <c r="P17" s="145"/>
      <c r="Q17" s="145"/>
      <c r="R17" s="2"/>
      <c r="S17" s="2"/>
      <c r="T17" s="2"/>
      <c r="U17" s="71"/>
      <c r="V17" s="291" t="s">
        <v>17757</v>
      </c>
      <c r="W17" s="220" t="s">
        <v>7358</v>
      </c>
      <c r="X17" s="55" t="s">
        <v>7390</v>
      </c>
      <c r="Y17" s="141">
        <v>0.7</v>
      </c>
      <c r="Z17" s="221"/>
      <c r="AA17" s="136"/>
      <c r="AB17" s="75"/>
      <c r="AC17" s="98">
        <f>ROUND(ROUND(E12*M14,0)*Y17-AA16,0)</f>
        <v>149</v>
      </c>
      <c r="AD17" s="16"/>
    </row>
    <row r="18" spans="1:30" ht="17.2" customHeight="1" x14ac:dyDescent="0.3">
      <c r="A18" s="11">
        <v>33</v>
      </c>
      <c r="B18" s="14" t="s">
        <v>1526</v>
      </c>
      <c r="C18" s="52" t="s">
        <v>18296</v>
      </c>
      <c r="D18" s="146"/>
      <c r="E18" s="147"/>
      <c r="F18" s="147"/>
      <c r="G18" s="147"/>
      <c r="H18" s="148"/>
      <c r="I18" s="43"/>
      <c r="J18" s="8"/>
      <c r="K18" s="8"/>
      <c r="L18" s="8"/>
      <c r="M18" s="8"/>
      <c r="N18" s="8"/>
      <c r="O18" s="8"/>
      <c r="P18" s="180"/>
      <c r="Q18" s="180"/>
      <c r="R18" s="8"/>
      <c r="S18" s="8"/>
      <c r="T18" s="8"/>
      <c r="U18" s="73"/>
      <c r="V18" s="292"/>
      <c r="W18" s="140" t="s">
        <v>7391</v>
      </c>
      <c r="X18" s="55" t="s">
        <v>7390</v>
      </c>
      <c r="Y18" s="141">
        <v>0.5</v>
      </c>
      <c r="Z18" s="196"/>
      <c r="AA18" s="144"/>
      <c r="AB18" s="150"/>
      <c r="AC18" s="98">
        <f>ROUND(ROUND(E12*M14,0)*Y18-AA16,0)</f>
        <v>105</v>
      </c>
      <c r="AD18" s="16"/>
    </row>
    <row r="19" spans="1:30" ht="17.2" customHeight="1" x14ac:dyDescent="0.3">
      <c r="A19" s="11">
        <v>33</v>
      </c>
      <c r="B19" s="14">
        <v>1115</v>
      </c>
      <c r="C19" s="52" t="s">
        <v>18295</v>
      </c>
      <c r="D19" s="185"/>
      <c r="E19" s="184"/>
      <c r="F19" s="2"/>
      <c r="G19" s="2"/>
      <c r="H19" s="44"/>
      <c r="I19" s="45" t="s">
        <v>17766</v>
      </c>
      <c r="J19" s="2"/>
      <c r="K19" s="2"/>
      <c r="L19" s="2"/>
      <c r="M19" s="2"/>
      <c r="N19" s="2"/>
      <c r="O19" s="2"/>
      <c r="P19" s="145"/>
      <c r="Q19" s="145"/>
      <c r="R19" s="135"/>
      <c r="S19" s="135"/>
      <c r="T19" s="135"/>
      <c r="U19" s="71"/>
      <c r="V19" s="36"/>
      <c r="W19" s="194"/>
      <c r="X19" s="7"/>
      <c r="Y19" s="7"/>
      <c r="Z19" s="7"/>
      <c r="AA19" s="7"/>
      <c r="AB19" s="37"/>
      <c r="AC19" s="88">
        <f>ROUND(E12*M20,0)</f>
        <v>212</v>
      </c>
      <c r="AD19" s="66"/>
    </row>
    <row r="20" spans="1:30" ht="17.2" customHeight="1" x14ac:dyDescent="0.3">
      <c r="A20" s="11">
        <v>33</v>
      </c>
      <c r="B20" s="14">
        <v>1116</v>
      </c>
      <c r="C20" s="52" t="s">
        <v>18294</v>
      </c>
      <c r="D20" s="185"/>
      <c r="E20" s="184"/>
      <c r="F20" s="2"/>
      <c r="G20" s="2"/>
      <c r="H20" s="44"/>
      <c r="I20" s="45"/>
      <c r="J20" s="2"/>
      <c r="K20" s="2"/>
      <c r="L20" s="136" t="s">
        <v>7390</v>
      </c>
      <c r="M20" s="273">
        <v>0.87</v>
      </c>
      <c r="N20" s="273"/>
      <c r="O20" s="2"/>
      <c r="P20" s="145"/>
      <c r="Q20" s="145"/>
      <c r="R20" s="2"/>
      <c r="S20" s="2"/>
      <c r="T20" s="2"/>
      <c r="U20" s="71"/>
      <c r="V20" s="291" t="s">
        <v>17757</v>
      </c>
      <c r="W20" s="220" t="s">
        <v>7358</v>
      </c>
      <c r="X20" s="55" t="s">
        <v>7390</v>
      </c>
      <c r="Y20" s="141">
        <v>0.7</v>
      </c>
      <c r="Z20" s="141"/>
      <c r="AA20" s="141"/>
      <c r="AB20" s="142"/>
      <c r="AC20" s="6">
        <f>ROUND(ROUND(E12*M20,0)*Y20,0)</f>
        <v>148</v>
      </c>
      <c r="AD20" s="66"/>
    </row>
    <row r="21" spans="1:30" ht="17.2" customHeight="1" x14ac:dyDescent="0.3">
      <c r="A21" s="11">
        <v>33</v>
      </c>
      <c r="B21" s="14" t="s">
        <v>1527</v>
      </c>
      <c r="C21" s="52" t="s">
        <v>18293</v>
      </c>
      <c r="D21" s="146"/>
      <c r="E21" s="147"/>
      <c r="F21" s="147"/>
      <c r="G21" s="147"/>
      <c r="H21" s="148"/>
      <c r="I21" s="45"/>
      <c r="J21" s="2"/>
      <c r="K21" s="2"/>
      <c r="L21" s="2"/>
      <c r="M21" s="2"/>
      <c r="N21" s="2"/>
      <c r="O21" s="2"/>
      <c r="P21" s="145"/>
      <c r="Q21" s="145"/>
      <c r="R21" s="2"/>
      <c r="S21" s="2"/>
      <c r="T21" s="2"/>
      <c r="U21" s="71"/>
      <c r="V21" s="292"/>
      <c r="W21" s="140" t="s">
        <v>7391</v>
      </c>
      <c r="X21" s="55" t="s">
        <v>7390</v>
      </c>
      <c r="Y21" s="141">
        <v>0.5</v>
      </c>
      <c r="Z21" s="141"/>
      <c r="AA21" s="141"/>
      <c r="AB21" s="142"/>
      <c r="AC21" s="6">
        <f>ROUND(ROUND(E12*M20,0)*Y21,0)</f>
        <v>106</v>
      </c>
      <c r="AD21" s="16"/>
    </row>
    <row r="22" spans="1:30" ht="17.2" customHeight="1" x14ac:dyDescent="0.3">
      <c r="A22" s="11">
        <v>33</v>
      </c>
      <c r="B22" s="14" t="s">
        <v>1528</v>
      </c>
      <c r="C22" s="52" t="s">
        <v>18292</v>
      </c>
      <c r="D22" s="146"/>
      <c r="E22" s="147"/>
      <c r="F22" s="147"/>
      <c r="G22" s="147"/>
      <c r="H22" s="148"/>
      <c r="I22" s="45"/>
      <c r="J22" s="2"/>
      <c r="K22" s="2"/>
      <c r="L22" s="2"/>
      <c r="M22" s="2"/>
      <c r="N22" s="2"/>
      <c r="O22" s="2"/>
      <c r="P22" s="145"/>
      <c r="Q22" s="145"/>
      <c r="R22" s="2"/>
      <c r="S22" s="2"/>
      <c r="T22" s="2"/>
      <c r="U22" s="71"/>
      <c r="V22" s="2"/>
      <c r="W22" s="201"/>
      <c r="X22" s="127"/>
      <c r="Y22" s="144"/>
      <c r="Z22" s="187" t="s">
        <v>7356</v>
      </c>
      <c r="AA22" s="53">
        <v>5</v>
      </c>
      <c r="AB22" s="181" t="s">
        <v>7357</v>
      </c>
      <c r="AC22" s="88">
        <f>ROUND(E12*M20-AA22,0)</f>
        <v>207</v>
      </c>
      <c r="AD22" s="16"/>
    </row>
    <row r="23" spans="1:30" ht="17.2" customHeight="1" x14ac:dyDescent="0.3">
      <c r="A23" s="11">
        <v>33</v>
      </c>
      <c r="B23" s="14" t="s">
        <v>1529</v>
      </c>
      <c r="C23" s="52" t="s">
        <v>18291</v>
      </c>
      <c r="D23" s="146"/>
      <c r="E23" s="147"/>
      <c r="F23" s="147"/>
      <c r="G23" s="147"/>
      <c r="H23" s="148"/>
      <c r="I23" s="45"/>
      <c r="J23" s="2"/>
      <c r="K23" s="2"/>
      <c r="L23" s="2"/>
      <c r="M23" s="2"/>
      <c r="N23" s="2"/>
      <c r="O23" s="2"/>
      <c r="P23" s="145"/>
      <c r="Q23" s="145"/>
      <c r="R23" s="2"/>
      <c r="S23" s="2"/>
      <c r="T23" s="2"/>
      <c r="U23" s="71"/>
      <c r="V23" s="291" t="s">
        <v>17757</v>
      </c>
      <c r="W23" s="220" t="s">
        <v>7358</v>
      </c>
      <c r="X23" s="55" t="s">
        <v>7390</v>
      </c>
      <c r="Y23" s="141">
        <v>0.7</v>
      </c>
      <c r="Z23" s="221"/>
      <c r="AA23" s="136"/>
      <c r="AB23" s="75"/>
      <c r="AC23" s="6">
        <f>ROUND(ROUND(E12*M20,0)*Y23-AA22,0)</f>
        <v>143</v>
      </c>
      <c r="AD23" s="16"/>
    </row>
    <row r="24" spans="1:30" ht="17.2" customHeight="1" x14ac:dyDescent="0.3">
      <c r="A24" s="11">
        <v>33</v>
      </c>
      <c r="B24" s="14" t="s">
        <v>1530</v>
      </c>
      <c r="C24" s="52" t="s">
        <v>18290</v>
      </c>
      <c r="D24" s="152"/>
      <c r="E24" s="153"/>
      <c r="F24" s="153"/>
      <c r="G24" s="153"/>
      <c r="H24" s="154"/>
      <c r="I24" s="43"/>
      <c r="J24" s="8"/>
      <c r="K24" s="8"/>
      <c r="L24" s="8"/>
      <c r="M24" s="8"/>
      <c r="N24" s="8"/>
      <c r="O24" s="8"/>
      <c r="P24" s="180"/>
      <c r="Q24" s="180"/>
      <c r="R24" s="8"/>
      <c r="S24" s="8"/>
      <c r="T24" s="8"/>
      <c r="U24" s="73"/>
      <c r="V24" s="292"/>
      <c r="W24" s="140" t="s">
        <v>7391</v>
      </c>
      <c r="X24" s="55" t="s">
        <v>7390</v>
      </c>
      <c r="Y24" s="141">
        <v>0.5</v>
      </c>
      <c r="Z24" s="196"/>
      <c r="AA24" s="144"/>
      <c r="AB24" s="150"/>
      <c r="AC24" s="6">
        <f>ROUND(ROUND(E12*M20,0)*Y24-AA22,0)</f>
        <v>101</v>
      </c>
      <c r="AD24" s="16"/>
    </row>
    <row r="25" spans="1:30" ht="17.2" customHeight="1" x14ac:dyDescent="0.3">
      <c r="A25" s="11">
        <v>33</v>
      </c>
      <c r="B25" s="14">
        <v>1211</v>
      </c>
      <c r="C25" s="52" t="s">
        <v>18289</v>
      </c>
      <c r="D25" s="281" t="s">
        <v>17862</v>
      </c>
      <c r="E25" s="282"/>
      <c r="F25" s="282"/>
      <c r="G25" s="282"/>
      <c r="H25" s="283"/>
      <c r="I25" s="36"/>
      <c r="J25" s="36"/>
      <c r="K25" s="36"/>
      <c r="L25" s="36"/>
      <c r="M25" s="36"/>
      <c r="N25" s="36"/>
      <c r="O25" s="36"/>
      <c r="P25" s="217"/>
      <c r="Q25" s="217"/>
      <c r="R25" s="60"/>
      <c r="S25" s="60"/>
      <c r="T25" s="60"/>
      <c r="U25" s="74"/>
      <c r="V25" s="36"/>
      <c r="W25" s="36"/>
      <c r="X25" s="36"/>
      <c r="Y25" s="36"/>
      <c r="Z25" s="36"/>
      <c r="AA25" s="36"/>
      <c r="AB25" s="50"/>
      <c r="AC25" s="88">
        <f>ROUND(E30,0)</f>
        <v>199</v>
      </c>
      <c r="AD25" s="16"/>
    </row>
    <row r="26" spans="1:30" ht="17.2" customHeight="1" x14ac:dyDescent="0.3">
      <c r="A26" s="11">
        <v>33</v>
      </c>
      <c r="B26" s="14">
        <v>1212</v>
      </c>
      <c r="C26" s="52" t="s">
        <v>18288</v>
      </c>
      <c r="D26" s="284"/>
      <c r="E26" s="285"/>
      <c r="F26" s="285"/>
      <c r="G26" s="285"/>
      <c r="H26" s="286"/>
      <c r="I26" s="2"/>
      <c r="J26" s="2"/>
      <c r="K26" s="2"/>
      <c r="L26" s="2"/>
      <c r="M26" s="2"/>
      <c r="N26" s="2"/>
      <c r="O26" s="2"/>
      <c r="P26" s="145"/>
      <c r="Q26" s="145"/>
      <c r="R26" s="2"/>
      <c r="S26" s="2"/>
      <c r="T26" s="2"/>
      <c r="U26" s="71"/>
      <c r="V26" s="291" t="s">
        <v>17757</v>
      </c>
      <c r="W26" s="220" t="s">
        <v>7358</v>
      </c>
      <c r="X26" s="55" t="s">
        <v>7390</v>
      </c>
      <c r="Y26" s="141">
        <v>0.7</v>
      </c>
      <c r="Z26" s="141"/>
      <c r="AA26" s="141"/>
      <c r="AB26" s="142"/>
      <c r="AC26" s="35">
        <f>ROUND(E30*Y26:Y26,0)</f>
        <v>139</v>
      </c>
      <c r="AD26" s="16"/>
    </row>
    <row r="27" spans="1:30" ht="17.2" customHeight="1" x14ac:dyDescent="0.3">
      <c r="A27" s="11">
        <v>33</v>
      </c>
      <c r="B27" s="14" t="s">
        <v>1531</v>
      </c>
      <c r="C27" s="52" t="s">
        <v>18287</v>
      </c>
      <c r="D27" s="284"/>
      <c r="E27" s="285"/>
      <c r="F27" s="285"/>
      <c r="G27" s="285"/>
      <c r="H27" s="286"/>
      <c r="I27" s="45"/>
      <c r="J27" s="2"/>
      <c r="K27" s="2"/>
      <c r="L27" s="2"/>
      <c r="M27" s="2"/>
      <c r="N27" s="2"/>
      <c r="O27" s="2"/>
      <c r="P27" s="145"/>
      <c r="Q27" s="145"/>
      <c r="R27" s="2"/>
      <c r="S27" s="2"/>
      <c r="T27" s="2"/>
      <c r="U27" s="71"/>
      <c r="V27" s="292"/>
      <c r="W27" s="140" t="s">
        <v>7391</v>
      </c>
      <c r="X27" s="55" t="s">
        <v>7390</v>
      </c>
      <c r="Y27" s="141">
        <v>0.5</v>
      </c>
      <c r="Z27" s="141"/>
      <c r="AA27" s="141"/>
      <c r="AB27" s="142"/>
      <c r="AC27" s="88">
        <f>ROUND(E30*Y27:Y27,0)</f>
        <v>100</v>
      </c>
      <c r="AD27" s="16"/>
    </row>
    <row r="28" spans="1:30" ht="17.2" customHeight="1" x14ac:dyDescent="0.3">
      <c r="A28" s="11">
        <v>33</v>
      </c>
      <c r="B28" s="14" t="s">
        <v>1532</v>
      </c>
      <c r="C28" s="52" t="s">
        <v>18286</v>
      </c>
      <c r="D28" s="284"/>
      <c r="E28" s="285"/>
      <c r="F28" s="285"/>
      <c r="G28" s="285"/>
      <c r="H28" s="286"/>
      <c r="I28" s="45"/>
      <c r="J28" s="2"/>
      <c r="K28" s="2"/>
      <c r="L28" s="2"/>
      <c r="M28" s="2"/>
      <c r="N28" s="2"/>
      <c r="O28" s="2"/>
      <c r="P28" s="145"/>
      <c r="Q28" s="145"/>
      <c r="R28" s="2"/>
      <c r="S28" s="2"/>
      <c r="T28" s="2"/>
      <c r="U28" s="71"/>
      <c r="V28" s="2"/>
      <c r="W28" s="201"/>
      <c r="X28" s="127"/>
      <c r="Y28" s="144"/>
      <c r="Z28" s="187" t="s">
        <v>7356</v>
      </c>
      <c r="AA28" s="53">
        <v>5</v>
      </c>
      <c r="AB28" s="181" t="s">
        <v>7357</v>
      </c>
      <c r="AC28" s="88">
        <f>ROUND(E30-AA28,0)</f>
        <v>194</v>
      </c>
      <c r="AD28" s="16"/>
    </row>
    <row r="29" spans="1:30" ht="17.2" customHeight="1" x14ac:dyDescent="0.3">
      <c r="A29" s="11">
        <v>33</v>
      </c>
      <c r="B29" s="14" t="s">
        <v>1533</v>
      </c>
      <c r="C29" s="52" t="s">
        <v>18285</v>
      </c>
      <c r="D29" s="146"/>
      <c r="E29" s="147"/>
      <c r="F29" s="147"/>
      <c r="G29" s="147"/>
      <c r="H29" s="148"/>
      <c r="I29" s="45"/>
      <c r="J29" s="2"/>
      <c r="K29" s="2"/>
      <c r="L29" s="2"/>
      <c r="M29" s="2"/>
      <c r="N29" s="2"/>
      <c r="O29" s="2"/>
      <c r="P29" s="145"/>
      <c r="Q29" s="145"/>
      <c r="R29" s="2"/>
      <c r="S29" s="2"/>
      <c r="T29" s="2"/>
      <c r="U29" s="71"/>
      <c r="V29" s="291" t="s">
        <v>17757</v>
      </c>
      <c r="W29" s="220" t="s">
        <v>7358</v>
      </c>
      <c r="X29" s="55" t="s">
        <v>7390</v>
      </c>
      <c r="Y29" s="141">
        <v>0.7</v>
      </c>
      <c r="Z29" s="221"/>
      <c r="AA29" s="136"/>
      <c r="AB29" s="75"/>
      <c r="AC29" s="35">
        <f>ROUND(E30*Y29:Y29-AA28,0)</f>
        <v>134</v>
      </c>
      <c r="AD29" s="16"/>
    </row>
    <row r="30" spans="1:30" ht="17.2" customHeight="1" x14ac:dyDescent="0.3">
      <c r="A30" s="11">
        <v>33</v>
      </c>
      <c r="B30" s="14" t="s">
        <v>1534</v>
      </c>
      <c r="C30" s="52" t="s">
        <v>18284</v>
      </c>
      <c r="D30" s="185"/>
      <c r="E30" s="272">
        <v>199</v>
      </c>
      <c r="F30" s="272"/>
      <c r="G30" s="2" t="s">
        <v>6994</v>
      </c>
      <c r="H30" s="2"/>
      <c r="I30" s="45"/>
      <c r="J30" s="2"/>
      <c r="K30" s="2"/>
      <c r="L30" s="2"/>
      <c r="M30" s="2"/>
      <c r="N30" s="2"/>
      <c r="O30" s="2"/>
      <c r="P30" s="145"/>
      <c r="Q30" s="145"/>
      <c r="R30" s="2"/>
      <c r="S30" s="2"/>
      <c r="T30" s="2"/>
      <c r="U30" s="71"/>
      <c r="V30" s="292"/>
      <c r="W30" s="140" t="s">
        <v>7391</v>
      </c>
      <c r="X30" s="55" t="s">
        <v>7390</v>
      </c>
      <c r="Y30" s="141">
        <v>0.5</v>
      </c>
      <c r="Z30" s="196"/>
      <c r="AA30" s="144"/>
      <c r="AB30" s="150"/>
      <c r="AC30" s="88">
        <f>ROUND(E30*Y30:Y30-AA28,0)</f>
        <v>95</v>
      </c>
      <c r="AD30" s="16"/>
    </row>
    <row r="31" spans="1:30" ht="17.2" customHeight="1" x14ac:dyDescent="0.3">
      <c r="A31" s="11">
        <v>33</v>
      </c>
      <c r="B31" s="14">
        <v>1213</v>
      </c>
      <c r="C31" s="52" t="s">
        <v>18283</v>
      </c>
      <c r="D31" s="146"/>
      <c r="E31" s="147"/>
      <c r="F31" s="147"/>
      <c r="G31" s="147"/>
      <c r="H31" s="148"/>
      <c r="I31" s="49" t="s">
        <v>17779</v>
      </c>
      <c r="J31" s="36"/>
      <c r="K31" s="36"/>
      <c r="L31" s="36"/>
      <c r="M31" s="36"/>
      <c r="N31" s="36"/>
      <c r="O31" s="36"/>
      <c r="P31" s="217"/>
      <c r="Q31" s="217"/>
      <c r="R31" s="60"/>
      <c r="S31" s="60"/>
      <c r="T31" s="60"/>
      <c r="U31" s="74"/>
      <c r="V31" s="36"/>
      <c r="W31" s="194"/>
      <c r="X31" s="7"/>
      <c r="Y31" s="7"/>
      <c r="Z31" s="7"/>
      <c r="AA31" s="7"/>
      <c r="AB31" s="37"/>
      <c r="AC31" s="88">
        <f>ROUND(E30*M32,0)</f>
        <v>179</v>
      </c>
      <c r="AD31" s="66"/>
    </row>
    <row r="32" spans="1:30" ht="17.2" customHeight="1" x14ac:dyDescent="0.3">
      <c r="A32" s="11">
        <v>33</v>
      </c>
      <c r="B32" s="14">
        <v>1214</v>
      </c>
      <c r="C32" s="52" t="s">
        <v>18282</v>
      </c>
      <c r="I32" s="45"/>
      <c r="J32" s="2"/>
      <c r="K32" s="2"/>
      <c r="L32" s="136" t="s">
        <v>7390</v>
      </c>
      <c r="M32" s="273">
        <v>0.9</v>
      </c>
      <c r="N32" s="273"/>
      <c r="O32" s="2"/>
      <c r="P32" s="145"/>
      <c r="Q32" s="145"/>
      <c r="R32" s="2"/>
      <c r="S32" s="2"/>
      <c r="T32" s="2"/>
      <c r="U32" s="71"/>
      <c r="V32" s="291" t="s">
        <v>17757</v>
      </c>
      <c r="W32" s="220" t="s">
        <v>7358</v>
      </c>
      <c r="X32" s="55" t="s">
        <v>7390</v>
      </c>
      <c r="Y32" s="141">
        <v>0.7</v>
      </c>
      <c r="Z32" s="141"/>
      <c r="AA32" s="141"/>
      <c r="AB32" s="142"/>
      <c r="AC32" s="6">
        <f>ROUND(ROUND(E30*M32,0)*Y32,0)</f>
        <v>125</v>
      </c>
      <c r="AD32" s="66"/>
    </row>
    <row r="33" spans="1:30" ht="17.2" customHeight="1" x14ac:dyDescent="0.3">
      <c r="A33" s="11">
        <v>33</v>
      </c>
      <c r="B33" s="14" t="s">
        <v>1535</v>
      </c>
      <c r="C33" s="52" t="s">
        <v>18281</v>
      </c>
      <c r="D33" s="146"/>
      <c r="E33" s="147"/>
      <c r="F33" s="147"/>
      <c r="G33" s="147"/>
      <c r="H33" s="148"/>
      <c r="I33" s="45"/>
      <c r="J33" s="2"/>
      <c r="K33" s="2"/>
      <c r="L33" s="2"/>
      <c r="M33" s="2"/>
      <c r="N33" s="2"/>
      <c r="O33" s="2"/>
      <c r="P33" s="145"/>
      <c r="Q33" s="145"/>
      <c r="R33" s="2"/>
      <c r="S33" s="2"/>
      <c r="T33" s="2"/>
      <c r="U33" s="71"/>
      <c r="V33" s="292"/>
      <c r="W33" s="140" t="s">
        <v>7391</v>
      </c>
      <c r="X33" s="55" t="s">
        <v>7390</v>
      </c>
      <c r="Y33" s="141">
        <v>0.5</v>
      </c>
      <c r="Z33" s="141"/>
      <c r="AA33" s="141"/>
      <c r="AB33" s="142"/>
      <c r="AC33" s="98">
        <f>ROUND(ROUND(E30*M32,0)*Y33,0)</f>
        <v>90</v>
      </c>
      <c r="AD33" s="16"/>
    </row>
    <row r="34" spans="1:30" ht="17.2" customHeight="1" x14ac:dyDescent="0.3">
      <c r="A34" s="11">
        <v>33</v>
      </c>
      <c r="B34" s="14" t="s">
        <v>1536</v>
      </c>
      <c r="C34" s="52" t="s">
        <v>18280</v>
      </c>
      <c r="D34" s="146"/>
      <c r="E34" s="147"/>
      <c r="F34" s="147"/>
      <c r="G34" s="147"/>
      <c r="H34" s="148"/>
      <c r="I34" s="45"/>
      <c r="J34" s="2"/>
      <c r="K34" s="2"/>
      <c r="L34" s="2"/>
      <c r="M34" s="2"/>
      <c r="N34" s="2"/>
      <c r="O34" s="2"/>
      <c r="P34" s="145"/>
      <c r="Q34" s="145"/>
      <c r="R34" s="2"/>
      <c r="S34" s="2"/>
      <c r="T34" s="2"/>
      <c r="U34" s="71"/>
      <c r="V34" s="2"/>
      <c r="W34" s="201"/>
      <c r="X34" s="127"/>
      <c r="Y34" s="144"/>
      <c r="Z34" s="187" t="s">
        <v>7356</v>
      </c>
      <c r="AA34" s="53">
        <v>5</v>
      </c>
      <c r="AB34" s="181" t="s">
        <v>7357</v>
      </c>
      <c r="AC34" s="88">
        <f>ROUND(E30*M32-AA34,0)</f>
        <v>174</v>
      </c>
      <c r="AD34" s="16"/>
    </row>
    <row r="35" spans="1:30" ht="17.2" customHeight="1" x14ac:dyDescent="0.3">
      <c r="A35" s="11">
        <v>33</v>
      </c>
      <c r="B35" s="14" t="s">
        <v>1537</v>
      </c>
      <c r="C35" s="52" t="s">
        <v>18279</v>
      </c>
      <c r="D35" s="146"/>
      <c r="E35" s="147"/>
      <c r="F35" s="147"/>
      <c r="G35" s="147"/>
      <c r="H35" s="148"/>
      <c r="I35" s="45"/>
      <c r="J35" s="2"/>
      <c r="K35" s="2"/>
      <c r="L35" s="2"/>
      <c r="M35" s="2"/>
      <c r="N35" s="2"/>
      <c r="O35" s="2"/>
      <c r="P35" s="145"/>
      <c r="Q35" s="145"/>
      <c r="R35" s="2"/>
      <c r="S35" s="2"/>
      <c r="T35" s="2"/>
      <c r="U35" s="71"/>
      <c r="V35" s="291" t="s">
        <v>17757</v>
      </c>
      <c r="W35" s="220" t="s">
        <v>7358</v>
      </c>
      <c r="X35" s="55" t="s">
        <v>7390</v>
      </c>
      <c r="Y35" s="141">
        <v>0.7</v>
      </c>
      <c r="Z35" s="221"/>
      <c r="AA35" s="136"/>
      <c r="AB35" s="75"/>
      <c r="AC35" s="6">
        <f>ROUND(ROUND(E30*M32,0)*Y35-AA34,0)</f>
        <v>120</v>
      </c>
      <c r="AD35" s="16"/>
    </row>
    <row r="36" spans="1:30" ht="17.2" customHeight="1" x14ac:dyDescent="0.3">
      <c r="A36" s="11">
        <v>33</v>
      </c>
      <c r="B36" s="14" t="s">
        <v>1538</v>
      </c>
      <c r="C36" s="52" t="s">
        <v>18278</v>
      </c>
      <c r="D36" s="146"/>
      <c r="E36" s="147"/>
      <c r="F36" s="147"/>
      <c r="G36" s="147"/>
      <c r="H36" s="148"/>
      <c r="I36" s="43"/>
      <c r="J36" s="8"/>
      <c r="K36" s="8"/>
      <c r="L36" s="8"/>
      <c r="M36" s="8"/>
      <c r="N36" s="8"/>
      <c r="O36" s="8"/>
      <c r="P36" s="180"/>
      <c r="Q36" s="180"/>
      <c r="R36" s="8"/>
      <c r="S36" s="8"/>
      <c r="T36" s="8"/>
      <c r="U36" s="73"/>
      <c r="V36" s="292"/>
      <c r="W36" s="140" t="s">
        <v>7391</v>
      </c>
      <c r="X36" s="55" t="s">
        <v>7390</v>
      </c>
      <c r="Y36" s="141">
        <v>0.5</v>
      </c>
      <c r="Z36" s="196"/>
      <c r="AA36" s="144"/>
      <c r="AB36" s="150"/>
      <c r="AC36" s="98">
        <f>ROUND(ROUND(E30*M32,0)*Y36-AA34,0)</f>
        <v>85</v>
      </c>
      <c r="AD36" s="16"/>
    </row>
    <row r="37" spans="1:30" ht="17.2" customHeight="1" x14ac:dyDescent="0.3">
      <c r="A37" s="11">
        <v>33</v>
      </c>
      <c r="B37" s="14">
        <v>1215</v>
      </c>
      <c r="C37" s="52" t="s">
        <v>18277</v>
      </c>
      <c r="D37" s="185"/>
      <c r="E37" s="184"/>
      <c r="F37" s="2"/>
      <c r="G37" s="2"/>
      <c r="H37" s="44"/>
      <c r="I37" s="45" t="s">
        <v>17766</v>
      </c>
      <c r="J37" s="2"/>
      <c r="K37" s="2"/>
      <c r="L37" s="2"/>
      <c r="M37" s="2"/>
      <c r="N37" s="2"/>
      <c r="O37" s="2"/>
      <c r="P37" s="145"/>
      <c r="Q37" s="145"/>
      <c r="R37" s="135"/>
      <c r="S37" s="135"/>
      <c r="T37" s="135"/>
      <c r="U37" s="71"/>
      <c r="V37" s="36"/>
      <c r="W37" s="194"/>
      <c r="X37" s="7"/>
      <c r="Y37" s="7"/>
      <c r="Z37" s="7"/>
      <c r="AA37" s="7"/>
      <c r="AB37" s="37"/>
      <c r="AC37" s="88">
        <f>ROUND(E30*M38,0)</f>
        <v>173</v>
      </c>
      <c r="AD37" s="66"/>
    </row>
    <row r="38" spans="1:30" ht="17.2" customHeight="1" x14ac:dyDescent="0.3">
      <c r="A38" s="11">
        <v>33</v>
      </c>
      <c r="B38" s="14">
        <v>1216</v>
      </c>
      <c r="C38" s="52" t="s">
        <v>18276</v>
      </c>
      <c r="D38" s="185"/>
      <c r="E38" s="184"/>
      <c r="F38" s="2"/>
      <c r="G38" s="2"/>
      <c r="H38" s="44"/>
      <c r="I38" s="2"/>
      <c r="J38" s="2"/>
      <c r="K38" s="2"/>
      <c r="L38" s="136" t="s">
        <v>7390</v>
      </c>
      <c r="M38" s="273">
        <v>0.87</v>
      </c>
      <c r="N38" s="273"/>
      <c r="O38" s="2"/>
      <c r="P38" s="145"/>
      <c r="Q38" s="145"/>
      <c r="R38" s="2"/>
      <c r="S38" s="2"/>
      <c r="T38" s="2"/>
      <c r="U38" s="71"/>
      <c r="V38" s="291" t="s">
        <v>17757</v>
      </c>
      <c r="W38" s="220" t="s">
        <v>7358</v>
      </c>
      <c r="X38" s="55" t="s">
        <v>7390</v>
      </c>
      <c r="Y38" s="141">
        <v>0.7</v>
      </c>
      <c r="Z38" s="141"/>
      <c r="AA38" s="141"/>
      <c r="AB38" s="142"/>
      <c r="AC38" s="98">
        <f>ROUND(ROUND(E30*M38,0)*Y38,0)</f>
        <v>121</v>
      </c>
      <c r="AD38" s="66"/>
    </row>
    <row r="39" spans="1:30" ht="17.2" customHeight="1" x14ac:dyDescent="0.3">
      <c r="A39" s="11">
        <v>33</v>
      </c>
      <c r="B39" s="14" t="s">
        <v>1539</v>
      </c>
      <c r="C39" s="52" t="s">
        <v>18275</v>
      </c>
      <c r="D39" s="146"/>
      <c r="E39" s="147"/>
      <c r="F39" s="147"/>
      <c r="G39" s="147"/>
      <c r="H39" s="148"/>
      <c r="I39" s="45"/>
      <c r="J39" s="2"/>
      <c r="K39" s="2"/>
      <c r="L39" s="2"/>
      <c r="M39" s="2"/>
      <c r="N39" s="2"/>
      <c r="O39" s="2"/>
      <c r="P39" s="145"/>
      <c r="Q39" s="145"/>
      <c r="R39" s="2"/>
      <c r="S39" s="2"/>
      <c r="T39" s="2"/>
      <c r="U39" s="71"/>
      <c r="V39" s="292"/>
      <c r="W39" s="140" t="s">
        <v>7391</v>
      </c>
      <c r="X39" s="55" t="s">
        <v>7390</v>
      </c>
      <c r="Y39" s="141">
        <v>0.5</v>
      </c>
      <c r="Z39" s="141"/>
      <c r="AA39" s="141"/>
      <c r="AB39" s="142"/>
      <c r="AC39" s="98">
        <f>ROUND(ROUND(E30*M38,0)*Y39,0)</f>
        <v>87</v>
      </c>
      <c r="AD39" s="16"/>
    </row>
    <row r="40" spans="1:30" ht="17.2" customHeight="1" x14ac:dyDescent="0.3">
      <c r="A40" s="11">
        <v>33</v>
      </c>
      <c r="B40" s="14" t="s">
        <v>1540</v>
      </c>
      <c r="C40" s="52" t="s">
        <v>18274</v>
      </c>
      <c r="D40" s="146"/>
      <c r="E40" s="147"/>
      <c r="F40" s="147"/>
      <c r="G40" s="147"/>
      <c r="H40" s="148"/>
      <c r="I40" s="45"/>
      <c r="J40" s="2"/>
      <c r="K40" s="2"/>
      <c r="L40" s="2"/>
      <c r="M40" s="2"/>
      <c r="N40" s="2"/>
      <c r="O40" s="2"/>
      <c r="P40" s="145"/>
      <c r="Q40" s="145"/>
      <c r="R40" s="2"/>
      <c r="S40" s="2"/>
      <c r="T40" s="2"/>
      <c r="U40" s="71"/>
      <c r="V40" s="2"/>
      <c r="W40" s="201"/>
      <c r="X40" s="127"/>
      <c r="Y40" s="144"/>
      <c r="Z40" s="187" t="s">
        <v>7356</v>
      </c>
      <c r="AA40" s="53">
        <v>5</v>
      </c>
      <c r="AB40" s="181" t="s">
        <v>7357</v>
      </c>
      <c r="AC40" s="88">
        <f>ROUND(E30*M38-AA40,0)</f>
        <v>168</v>
      </c>
      <c r="AD40" s="16"/>
    </row>
    <row r="41" spans="1:30" ht="17.2" customHeight="1" x14ac:dyDescent="0.3">
      <c r="A41" s="11">
        <v>33</v>
      </c>
      <c r="B41" s="14" t="s">
        <v>1541</v>
      </c>
      <c r="C41" s="52" t="s">
        <v>18273</v>
      </c>
      <c r="D41" s="146"/>
      <c r="E41" s="147"/>
      <c r="F41" s="147"/>
      <c r="G41" s="147"/>
      <c r="H41" s="148"/>
      <c r="I41" s="45"/>
      <c r="J41" s="2"/>
      <c r="K41" s="2"/>
      <c r="L41" s="2"/>
      <c r="M41" s="2"/>
      <c r="N41" s="2"/>
      <c r="O41" s="2"/>
      <c r="P41" s="145"/>
      <c r="Q41" s="145"/>
      <c r="R41" s="2"/>
      <c r="S41" s="2"/>
      <c r="T41" s="2"/>
      <c r="U41" s="71"/>
      <c r="V41" s="291" t="s">
        <v>17757</v>
      </c>
      <c r="W41" s="220" t="s">
        <v>7358</v>
      </c>
      <c r="X41" s="55" t="s">
        <v>7390</v>
      </c>
      <c r="Y41" s="141">
        <v>0.7</v>
      </c>
      <c r="Z41" s="221"/>
      <c r="AA41" s="136"/>
      <c r="AB41" s="75"/>
      <c r="AC41" s="98">
        <f>ROUND(ROUND(E30*M38,0)*Y41-AA40,0)</f>
        <v>116</v>
      </c>
      <c r="AD41" s="16"/>
    </row>
    <row r="42" spans="1:30" ht="17.2" customHeight="1" x14ac:dyDescent="0.3">
      <c r="A42" s="11">
        <v>33</v>
      </c>
      <c r="B42" s="14" t="s">
        <v>1542</v>
      </c>
      <c r="C42" s="52" t="s">
        <v>18272</v>
      </c>
      <c r="D42" s="152"/>
      <c r="E42" s="153"/>
      <c r="F42" s="153"/>
      <c r="G42" s="153"/>
      <c r="H42" s="154"/>
      <c r="I42" s="43"/>
      <c r="J42" s="8"/>
      <c r="K42" s="8"/>
      <c r="L42" s="8"/>
      <c r="M42" s="8"/>
      <c r="N42" s="8"/>
      <c r="O42" s="8"/>
      <c r="P42" s="180"/>
      <c r="Q42" s="180"/>
      <c r="R42" s="8"/>
      <c r="S42" s="8"/>
      <c r="T42" s="8"/>
      <c r="U42" s="73"/>
      <c r="V42" s="292"/>
      <c r="W42" s="140" t="s">
        <v>7391</v>
      </c>
      <c r="X42" s="55" t="s">
        <v>7390</v>
      </c>
      <c r="Y42" s="141">
        <v>0.5</v>
      </c>
      <c r="Z42" s="196"/>
      <c r="AA42" s="144"/>
      <c r="AB42" s="150"/>
      <c r="AC42" s="98">
        <f>ROUND(ROUND(E30*M38,0)*Y42-AA40,0)</f>
        <v>82</v>
      </c>
      <c r="AD42" s="16"/>
    </row>
    <row r="43" spans="1:30" ht="17.2" customHeight="1" x14ac:dyDescent="0.3">
      <c r="A43" s="11">
        <v>33</v>
      </c>
      <c r="B43" s="14">
        <v>1411</v>
      </c>
      <c r="C43" s="52" t="s">
        <v>18271</v>
      </c>
      <c r="D43" s="281" t="s">
        <v>17843</v>
      </c>
      <c r="E43" s="282"/>
      <c r="F43" s="282"/>
      <c r="G43" s="282"/>
      <c r="H43" s="283"/>
      <c r="I43" s="36"/>
      <c r="J43" s="36"/>
      <c r="K43" s="36"/>
      <c r="L43" s="36"/>
      <c r="M43" s="36"/>
      <c r="N43" s="36"/>
      <c r="O43" s="36"/>
      <c r="P43" s="217"/>
      <c r="Q43" s="217"/>
      <c r="R43" s="36"/>
      <c r="S43" s="36"/>
      <c r="T43" s="36"/>
      <c r="U43" s="50"/>
      <c r="V43" s="36"/>
      <c r="W43" s="53"/>
      <c r="X43" s="36"/>
      <c r="Y43" s="36"/>
      <c r="Z43" s="36"/>
      <c r="AA43" s="36"/>
      <c r="AB43" s="50"/>
      <c r="AC43" s="88">
        <f>ROUND(E48,0)</f>
        <v>171</v>
      </c>
      <c r="AD43" s="16"/>
    </row>
    <row r="44" spans="1:30" ht="17.2" customHeight="1" x14ac:dyDescent="0.3">
      <c r="A44" s="11">
        <v>33</v>
      </c>
      <c r="B44" s="14">
        <v>1412</v>
      </c>
      <c r="C44" s="52" t="s">
        <v>18270</v>
      </c>
      <c r="D44" s="284"/>
      <c r="E44" s="285"/>
      <c r="F44" s="285"/>
      <c r="G44" s="285"/>
      <c r="H44" s="286"/>
      <c r="I44" s="2"/>
      <c r="J44" s="2"/>
      <c r="K44" s="2"/>
      <c r="L44" s="2"/>
      <c r="M44" s="2"/>
      <c r="N44" s="2"/>
      <c r="O44" s="2"/>
      <c r="P44" s="145"/>
      <c r="Q44" s="145"/>
      <c r="R44" s="2"/>
      <c r="S44" s="2"/>
      <c r="T44" s="2"/>
      <c r="U44" s="71"/>
      <c r="V44" s="291" t="s">
        <v>17757</v>
      </c>
      <c r="W44" s="220" t="s">
        <v>7358</v>
      </c>
      <c r="X44" s="55" t="s">
        <v>7390</v>
      </c>
      <c r="Y44" s="141">
        <v>0.7</v>
      </c>
      <c r="Z44" s="141"/>
      <c r="AA44" s="141"/>
      <c r="AB44" s="142"/>
      <c r="AC44" s="88">
        <f>ROUND(E48*Y44:Y44,0)</f>
        <v>120</v>
      </c>
      <c r="AD44" s="16"/>
    </row>
    <row r="45" spans="1:30" ht="17.2" customHeight="1" x14ac:dyDescent="0.3">
      <c r="A45" s="11">
        <v>33</v>
      </c>
      <c r="B45" s="14" t="s">
        <v>1543</v>
      </c>
      <c r="C45" s="52" t="s">
        <v>18269</v>
      </c>
      <c r="D45" s="284"/>
      <c r="E45" s="285"/>
      <c r="F45" s="285"/>
      <c r="G45" s="285"/>
      <c r="H45" s="286"/>
      <c r="I45" s="45"/>
      <c r="J45" s="2"/>
      <c r="K45" s="2"/>
      <c r="L45" s="2"/>
      <c r="M45" s="2"/>
      <c r="N45" s="2"/>
      <c r="O45" s="2"/>
      <c r="P45" s="145"/>
      <c r="Q45" s="145"/>
      <c r="R45" s="2"/>
      <c r="S45" s="2"/>
      <c r="T45" s="2"/>
      <c r="U45" s="71"/>
      <c r="V45" s="292"/>
      <c r="W45" s="140" t="s">
        <v>7391</v>
      </c>
      <c r="X45" s="55" t="s">
        <v>7390</v>
      </c>
      <c r="Y45" s="141">
        <v>0.5</v>
      </c>
      <c r="Z45" s="141"/>
      <c r="AA45" s="141"/>
      <c r="AB45" s="142"/>
      <c r="AC45" s="88">
        <f>ROUND(E48*Y45:Y45,0)</f>
        <v>86</v>
      </c>
      <c r="AD45" s="16"/>
    </row>
    <row r="46" spans="1:30" ht="17.2" customHeight="1" x14ac:dyDescent="0.3">
      <c r="A46" s="11">
        <v>33</v>
      </c>
      <c r="B46" s="14" t="s">
        <v>1544</v>
      </c>
      <c r="C46" s="52" t="s">
        <v>18268</v>
      </c>
      <c r="D46" s="284"/>
      <c r="E46" s="285"/>
      <c r="F46" s="285"/>
      <c r="G46" s="285"/>
      <c r="H46" s="286"/>
      <c r="I46" s="45"/>
      <c r="J46" s="2"/>
      <c r="K46" s="2"/>
      <c r="L46" s="2"/>
      <c r="M46" s="2"/>
      <c r="N46" s="2"/>
      <c r="O46" s="2"/>
      <c r="P46" s="145"/>
      <c r="Q46" s="145"/>
      <c r="R46" s="2"/>
      <c r="S46" s="2"/>
      <c r="T46" s="2"/>
      <c r="U46" s="71"/>
      <c r="V46" s="2"/>
      <c r="W46" s="201"/>
      <c r="X46" s="127"/>
      <c r="Y46" s="144"/>
      <c r="Z46" s="187" t="s">
        <v>7356</v>
      </c>
      <c r="AA46" s="53">
        <v>5</v>
      </c>
      <c r="AB46" s="181" t="s">
        <v>7357</v>
      </c>
      <c r="AC46" s="88">
        <f>ROUND(E48-AA46,0)</f>
        <v>166</v>
      </c>
      <c r="AD46" s="16"/>
    </row>
    <row r="47" spans="1:30" ht="17.2" customHeight="1" x14ac:dyDescent="0.3">
      <c r="A47" s="11">
        <v>33</v>
      </c>
      <c r="B47" s="14" t="s">
        <v>1545</v>
      </c>
      <c r="C47" s="52" t="s">
        <v>18267</v>
      </c>
      <c r="D47" s="146"/>
      <c r="E47" s="147"/>
      <c r="F47" s="147"/>
      <c r="G47" s="147"/>
      <c r="H47" s="148"/>
      <c r="I47" s="45"/>
      <c r="J47" s="2"/>
      <c r="K47" s="2"/>
      <c r="L47" s="2"/>
      <c r="M47" s="2"/>
      <c r="N47" s="2"/>
      <c r="O47" s="2"/>
      <c r="P47" s="145"/>
      <c r="Q47" s="145"/>
      <c r="R47" s="2"/>
      <c r="S47" s="2"/>
      <c r="T47" s="2"/>
      <c r="U47" s="71"/>
      <c r="V47" s="291" t="s">
        <v>17757</v>
      </c>
      <c r="W47" s="220" t="s">
        <v>7358</v>
      </c>
      <c r="X47" s="55" t="s">
        <v>7390</v>
      </c>
      <c r="Y47" s="141">
        <v>0.7</v>
      </c>
      <c r="Z47" s="221"/>
      <c r="AA47" s="136"/>
      <c r="AB47" s="75"/>
      <c r="AC47" s="88">
        <f>ROUND(E48*Y47:Y47-AA46,0)</f>
        <v>115</v>
      </c>
      <c r="AD47" s="16"/>
    </row>
    <row r="48" spans="1:30" ht="17.2" customHeight="1" x14ac:dyDescent="0.3">
      <c r="A48" s="11">
        <v>33</v>
      </c>
      <c r="B48" s="14" t="s">
        <v>1546</v>
      </c>
      <c r="C48" s="52" t="s">
        <v>18266</v>
      </c>
      <c r="D48" s="185"/>
      <c r="E48" s="272">
        <v>171</v>
      </c>
      <c r="F48" s="272"/>
      <c r="G48" s="2" t="s">
        <v>6994</v>
      </c>
      <c r="H48" s="2"/>
      <c r="I48" s="45"/>
      <c r="J48" s="2"/>
      <c r="K48" s="2"/>
      <c r="L48" s="2"/>
      <c r="M48" s="2"/>
      <c r="N48" s="2"/>
      <c r="O48" s="2"/>
      <c r="P48" s="145"/>
      <c r="Q48" s="145"/>
      <c r="R48" s="2"/>
      <c r="S48" s="2"/>
      <c r="T48" s="2"/>
      <c r="U48" s="71"/>
      <c r="V48" s="292"/>
      <c r="W48" s="140" t="s">
        <v>7391</v>
      </c>
      <c r="X48" s="55" t="s">
        <v>7390</v>
      </c>
      <c r="Y48" s="141">
        <v>0.5</v>
      </c>
      <c r="Z48" s="196"/>
      <c r="AA48" s="144"/>
      <c r="AB48" s="150"/>
      <c r="AC48" s="88">
        <f>ROUND(E48*Y48:Y48-AA46,0)</f>
        <v>81</v>
      </c>
      <c r="AD48" s="16"/>
    </row>
    <row r="49" spans="1:30" ht="17.2" customHeight="1" x14ac:dyDescent="0.3">
      <c r="A49" s="11">
        <v>33</v>
      </c>
      <c r="B49" s="14">
        <v>1413</v>
      </c>
      <c r="C49" s="52" t="s">
        <v>18265</v>
      </c>
      <c r="D49" s="146"/>
      <c r="E49" s="147"/>
      <c r="F49" s="147"/>
      <c r="G49" s="147"/>
      <c r="H49" s="148"/>
      <c r="I49" s="49" t="s">
        <v>17779</v>
      </c>
      <c r="J49" s="36"/>
      <c r="K49" s="36"/>
      <c r="L49" s="36"/>
      <c r="M49" s="36"/>
      <c r="N49" s="36"/>
      <c r="O49" s="36"/>
      <c r="P49" s="217"/>
      <c r="Q49" s="217"/>
      <c r="R49" s="60"/>
      <c r="S49" s="60"/>
      <c r="T49" s="60"/>
      <c r="U49" s="74"/>
      <c r="V49" s="36"/>
      <c r="W49" s="194"/>
      <c r="X49" s="7"/>
      <c r="Y49" s="7"/>
      <c r="Z49" s="7"/>
      <c r="AA49" s="7"/>
      <c r="AB49" s="37"/>
      <c r="AC49" s="88">
        <f>ROUND(E48*M50,0)</f>
        <v>154</v>
      </c>
      <c r="AD49" s="66"/>
    </row>
    <row r="50" spans="1:30" ht="17.2" customHeight="1" x14ac:dyDescent="0.3">
      <c r="A50" s="11">
        <v>33</v>
      </c>
      <c r="B50" s="14">
        <v>1414</v>
      </c>
      <c r="C50" s="52" t="s">
        <v>18264</v>
      </c>
      <c r="I50" s="45"/>
      <c r="J50" s="2"/>
      <c r="K50" s="2"/>
      <c r="L50" s="136" t="s">
        <v>7390</v>
      </c>
      <c r="M50" s="273">
        <v>0.9</v>
      </c>
      <c r="N50" s="273"/>
      <c r="O50" s="2"/>
      <c r="P50" s="145"/>
      <c r="Q50" s="145"/>
      <c r="R50" s="2"/>
      <c r="S50" s="2"/>
      <c r="T50" s="2"/>
      <c r="U50" s="71"/>
      <c r="V50" s="291" t="s">
        <v>17757</v>
      </c>
      <c r="W50" s="220" t="s">
        <v>7358</v>
      </c>
      <c r="X50" s="55" t="s">
        <v>7390</v>
      </c>
      <c r="Y50" s="141">
        <v>0.7</v>
      </c>
      <c r="Z50" s="141"/>
      <c r="AA50" s="141"/>
      <c r="AB50" s="142"/>
      <c r="AC50" s="98">
        <f>ROUND(ROUND(E48*M50,0)*Y50,0)</f>
        <v>108</v>
      </c>
      <c r="AD50" s="66"/>
    </row>
    <row r="51" spans="1:30" ht="17.2" customHeight="1" x14ac:dyDescent="0.3">
      <c r="A51" s="11">
        <v>33</v>
      </c>
      <c r="B51" s="14" t="s">
        <v>1547</v>
      </c>
      <c r="C51" s="52" t="s">
        <v>18263</v>
      </c>
      <c r="I51" s="45"/>
      <c r="J51" s="2"/>
      <c r="K51" s="2"/>
      <c r="L51" s="2"/>
      <c r="M51" s="2"/>
      <c r="N51" s="2"/>
      <c r="O51" s="2"/>
      <c r="P51" s="145"/>
      <c r="Q51" s="145"/>
      <c r="R51" s="2"/>
      <c r="S51" s="2"/>
      <c r="T51" s="2"/>
      <c r="U51" s="71"/>
      <c r="V51" s="292"/>
      <c r="W51" s="140" t="s">
        <v>7391</v>
      </c>
      <c r="X51" s="55" t="s">
        <v>7390</v>
      </c>
      <c r="Y51" s="141">
        <v>0.5</v>
      </c>
      <c r="Z51" s="141"/>
      <c r="AA51" s="141"/>
      <c r="AB51" s="142"/>
      <c r="AC51" s="6">
        <f>ROUND(ROUND(E48*M50,0)*Y51,0)</f>
        <v>77</v>
      </c>
      <c r="AD51" s="16"/>
    </row>
    <row r="52" spans="1:30" ht="17.2" customHeight="1" x14ac:dyDescent="0.3">
      <c r="A52" s="11">
        <v>33</v>
      </c>
      <c r="B52" s="14" t="s">
        <v>1548</v>
      </c>
      <c r="C52" s="52" t="s">
        <v>18262</v>
      </c>
      <c r="D52" s="146"/>
      <c r="E52" s="147"/>
      <c r="F52" s="147"/>
      <c r="G52" s="147"/>
      <c r="H52" s="148"/>
      <c r="I52" s="45"/>
      <c r="J52" s="2"/>
      <c r="K52" s="2"/>
      <c r="L52" s="2"/>
      <c r="M52" s="2"/>
      <c r="N52" s="2"/>
      <c r="O52" s="2"/>
      <c r="P52" s="145"/>
      <c r="Q52" s="145"/>
      <c r="R52" s="2"/>
      <c r="S52" s="2"/>
      <c r="T52" s="2"/>
      <c r="U52" s="71"/>
      <c r="V52" s="2"/>
      <c r="W52" s="201"/>
      <c r="X52" s="127"/>
      <c r="Y52" s="144"/>
      <c r="Z52" s="187" t="s">
        <v>7356</v>
      </c>
      <c r="AA52" s="53">
        <v>5</v>
      </c>
      <c r="AB52" s="181" t="s">
        <v>7357</v>
      </c>
      <c r="AC52" s="88">
        <f>ROUND(E48*M50-AA52,0)</f>
        <v>149</v>
      </c>
      <c r="AD52" s="16"/>
    </row>
    <row r="53" spans="1:30" ht="17.2" customHeight="1" x14ac:dyDescent="0.3">
      <c r="A53" s="11">
        <v>33</v>
      </c>
      <c r="B53" s="14" t="s">
        <v>1549</v>
      </c>
      <c r="C53" s="52" t="s">
        <v>18261</v>
      </c>
      <c r="D53" s="146"/>
      <c r="E53" s="147"/>
      <c r="F53" s="147"/>
      <c r="G53" s="147"/>
      <c r="H53" s="148"/>
      <c r="I53" s="45"/>
      <c r="J53" s="2"/>
      <c r="K53" s="2"/>
      <c r="L53" s="2"/>
      <c r="M53" s="2"/>
      <c r="N53" s="2"/>
      <c r="O53" s="2"/>
      <c r="P53" s="145"/>
      <c r="Q53" s="145"/>
      <c r="R53" s="2"/>
      <c r="S53" s="2"/>
      <c r="T53" s="2"/>
      <c r="U53" s="71"/>
      <c r="V53" s="291" t="s">
        <v>17757</v>
      </c>
      <c r="W53" s="220" t="s">
        <v>7358</v>
      </c>
      <c r="X53" s="55" t="s">
        <v>7390</v>
      </c>
      <c r="Y53" s="141">
        <v>0.7</v>
      </c>
      <c r="Z53" s="221"/>
      <c r="AA53" s="136"/>
      <c r="AB53" s="75"/>
      <c r="AC53" s="98">
        <f>ROUND(ROUND(E48*M50,0)*Y53-AA52,0)</f>
        <v>103</v>
      </c>
      <c r="AD53" s="16"/>
    </row>
    <row r="54" spans="1:30" ht="17.2" customHeight="1" x14ac:dyDescent="0.3">
      <c r="A54" s="11">
        <v>33</v>
      </c>
      <c r="B54" s="14" t="s">
        <v>1550</v>
      </c>
      <c r="C54" s="52" t="s">
        <v>18260</v>
      </c>
      <c r="D54" s="146"/>
      <c r="E54" s="147"/>
      <c r="F54" s="147"/>
      <c r="G54" s="147"/>
      <c r="H54" s="148"/>
      <c r="I54" s="43"/>
      <c r="J54" s="8"/>
      <c r="K54" s="8"/>
      <c r="L54" s="8"/>
      <c r="M54" s="8"/>
      <c r="N54" s="8"/>
      <c r="O54" s="8"/>
      <c r="P54" s="180"/>
      <c r="Q54" s="180"/>
      <c r="R54" s="8"/>
      <c r="S54" s="8"/>
      <c r="T54" s="8"/>
      <c r="U54" s="73"/>
      <c r="V54" s="292"/>
      <c r="W54" s="140" t="s">
        <v>7391</v>
      </c>
      <c r="X54" s="55" t="s">
        <v>7390</v>
      </c>
      <c r="Y54" s="141">
        <v>0.5</v>
      </c>
      <c r="Z54" s="196"/>
      <c r="AA54" s="144"/>
      <c r="AB54" s="150"/>
      <c r="AC54" s="6">
        <f>ROUND(ROUND(E48*M50,0)*Y54-AA52,0)</f>
        <v>72</v>
      </c>
      <c r="AD54" s="16"/>
    </row>
    <row r="55" spans="1:30" ht="17.2" customHeight="1" x14ac:dyDescent="0.3">
      <c r="A55" s="11">
        <v>33</v>
      </c>
      <c r="B55" s="14">
        <v>1415</v>
      </c>
      <c r="C55" s="52" t="s">
        <v>18259</v>
      </c>
      <c r="D55" s="185"/>
      <c r="E55" s="184"/>
      <c r="F55" s="2"/>
      <c r="G55" s="2"/>
      <c r="H55" s="44"/>
      <c r="I55" s="45" t="s">
        <v>17766</v>
      </c>
      <c r="J55" s="2"/>
      <c r="K55" s="2"/>
      <c r="L55" s="2"/>
      <c r="M55" s="2"/>
      <c r="N55" s="2"/>
      <c r="O55" s="2"/>
      <c r="P55" s="145"/>
      <c r="Q55" s="145"/>
      <c r="R55" s="135"/>
      <c r="S55" s="135"/>
      <c r="T55" s="135"/>
      <c r="U55" s="71"/>
      <c r="V55" s="36"/>
      <c r="W55" s="194"/>
      <c r="X55" s="7"/>
      <c r="Y55" s="7"/>
      <c r="Z55" s="7"/>
      <c r="AA55" s="7"/>
      <c r="AB55" s="37"/>
      <c r="AC55" s="88">
        <f>ROUND(E48*M56,0)</f>
        <v>149</v>
      </c>
      <c r="AD55" s="66"/>
    </row>
    <row r="56" spans="1:30" ht="17.2" customHeight="1" x14ac:dyDescent="0.3">
      <c r="A56" s="11">
        <v>33</v>
      </c>
      <c r="B56" s="14">
        <v>1416</v>
      </c>
      <c r="C56" s="52" t="s">
        <v>18258</v>
      </c>
      <c r="D56" s="185"/>
      <c r="E56" s="184"/>
      <c r="F56" s="2"/>
      <c r="G56" s="2"/>
      <c r="H56" s="44"/>
      <c r="I56" s="45"/>
      <c r="J56" s="2"/>
      <c r="K56" s="2"/>
      <c r="L56" s="136" t="s">
        <v>7390</v>
      </c>
      <c r="M56" s="273">
        <v>0.87</v>
      </c>
      <c r="N56" s="273"/>
      <c r="O56" s="2"/>
      <c r="P56" s="145"/>
      <c r="Q56" s="145"/>
      <c r="R56" s="2"/>
      <c r="S56" s="2"/>
      <c r="T56" s="2"/>
      <c r="U56" s="71"/>
      <c r="V56" s="291" t="s">
        <v>17757</v>
      </c>
      <c r="W56" s="220" t="s">
        <v>7358</v>
      </c>
      <c r="X56" s="55" t="s">
        <v>7390</v>
      </c>
      <c r="Y56" s="141">
        <v>0.7</v>
      </c>
      <c r="Z56" s="141"/>
      <c r="AA56" s="141"/>
      <c r="AB56" s="142"/>
      <c r="AC56" s="6">
        <f>ROUND(ROUND(E48*M56,0)*Y56,0)</f>
        <v>104</v>
      </c>
      <c r="AD56" s="66"/>
    </row>
    <row r="57" spans="1:30" ht="17.2" customHeight="1" x14ac:dyDescent="0.3">
      <c r="A57" s="11">
        <v>33</v>
      </c>
      <c r="B57" s="14" t="s">
        <v>1551</v>
      </c>
      <c r="C57" s="52" t="s">
        <v>18257</v>
      </c>
      <c r="D57" s="146"/>
      <c r="E57" s="147"/>
      <c r="F57" s="147"/>
      <c r="G57" s="147"/>
      <c r="H57" s="148"/>
      <c r="I57" s="45"/>
      <c r="J57" s="2"/>
      <c r="K57" s="2"/>
      <c r="L57" s="2"/>
      <c r="M57" s="2"/>
      <c r="N57" s="2"/>
      <c r="O57" s="2"/>
      <c r="P57" s="145"/>
      <c r="Q57" s="145"/>
      <c r="R57" s="2"/>
      <c r="S57" s="2"/>
      <c r="T57" s="2"/>
      <c r="U57" s="71"/>
      <c r="V57" s="292"/>
      <c r="W57" s="140" t="s">
        <v>7391</v>
      </c>
      <c r="X57" s="55" t="s">
        <v>7390</v>
      </c>
      <c r="Y57" s="141">
        <v>0.5</v>
      </c>
      <c r="Z57" s="141"/>
      <c r="AA57" s="141"/>
      <c r="AB57" s="142"/>
      <c r="AC57" s="98">
        <f>ROUND(ROUND(E48*M56,0)*Y57,0)</f>
        <v>75</v>
      </c>
      <c r="AD57" s="16"/>
    </row>
    <row r="58" spans="1:30" ht="17.2" customHeight="1" x14ac:dyDescent="0.3">
      <c r="A58" s="11">
        <v>33</v>
      </c>
      <c r="B58" s="14" t="s">
        <v>1552</v>
      </c>
      <c r="C58" s="52" t="s">
        <v>18256</v>
      </c>
      <c r="D58" s="146"/>
      <c r="E58" s="147"/>
      <c r="F58" s="147"/>
      <c r="G58" s="147"/>
      <c r="H58" s="148"/>
      <c r="I58" s="45"/>
      <c r="J58" s="2"/>
      <c r="K58" s="2"/>
      <c r="L58" s="2"/>
      <c r="M58" s="2"/>
      <c r="N58" s="2"/>
      <c r="O58" s="2"/>
      <c r="P58" s="145"/>
      <c r="Q58" s="145"/>
      <c r="R58" s="2"/>
      <c r="S58" s="2"/>
      <c r="T58" s="2"/>
      <c r="U58" s="71"/>
      <c r="V58" s="2"/>
      <c r="W58" s="201"/>
      <c r="X58" s="127"/>
      <c r="Y58" s="144"/>
      <c r="Z58" s="187" t="s">
        <v>7356</v>
      </c>
      <c r="AA58" s="53">
        <v>5</v>
      </c>
      <c r="AB58" s="181" t="s">
        <v>7357</v>
      </c>
      <c r="AC58" s="88">
        <f>ROUND(E48*M56-AA58,0)</f>
        <v>144</v>
      </c>
      <c r="AD58" s="16"/>
    </row>
    <row r="59" spans="1:30" ht="17.2" customHeight="1" x14ac:dyDescent="0.3">
      <c r="A59" s="11">
        <v>33</v>
      </c>
      <c r="B59" s="14" t="s">
        <v>1553</v>
      </c>
      <c r="C59" s="52" t="s">
        <v>18255</v>
      </c>
      <c r="D59" s="146"/>
      <c r="E59" s="147"/>
      <c r="F59" s="147"/>
      <c r="G59" s="147"/>
      <c r="H59" s="148"/>
      <c r="I59" s="45"/>
      <c r="J59" s="2"/>
      <c r="K59" s="2"/>
      <c r="L59" s="2"/>
      <c r="M59" s="2"/>
      <c r="N59" s="2"/>
      <c r="O59" s="2"/>
      <c r="P59" s="145"/>
      <c r="Q59" s="145"/>
      <c r="R59" s="2"/>
      <c r="S59" s="2"/>
      <c r="T59" s="2"/>
      <c r="U59" s="71"/>
      <c r="V59" s="291" t="s">
        <v>17757</v>
      </c>
      <c r="W59" s="220" t="s">
        <v>7358</v>
      </c>
      <c r="X59" s="55" t="s">
        <v>7390</v>
      </c>
      <c r="Y59" s="141">
        <v>0.7</v>
      </c>
      <c r="Z59" s="221"/>
      <c r="AA59" s="136"/>
      <c r="AB59" s="75"/>
      <c r="AC59" s="6">
        <f>ROUND(ROUND(E48*M56,0)*Y59-AA58,0)</f>
        <v>99</v>
      </c>
      <c r="AD59" s="16"/>
    </row>
    <row r="60" spans="1:30" ht="17.2" customHeight="1" x14ac:dyDescent="0.3">
      <c r="A60" s="11">
        <v>33</v>
      </c>
      <c r="B60" s="14" t="s">
        <v>1554</v>
      </c>
      <c r="C60" s="52" t="s">
        <v>18254</v>
      </c>
      <c r="D60" s="152"/>
      <c r="E60" s="153"/>
      <c r="F60" s="153"/>
      <c r="G60" s="153"/>
      <c r="H60" s="154"/>
      <c r="I60" s="43"/>
      <c r="J60" s="8"/>
      <c r="K60" s="8"/>
      <c r="L60" s="8"/>
      <c r="M60" s="8"/>
      <c r="N60" s="8"/>
      <c r="O60" s="8"/>
      <c r="P60" s="180"/>
      <c r="Q60" s="180"/>
      <c r="R60" s="8"/>
      <c r="S60" s="8"/>
      <c r="T60" s="8"/>
      <c r="U60" s="73"/>
      <c r="V60" s="292"/>
      <c r="W60" s="140" t="s">
        <v>7391</v>
      </c>
      <c r="X60" s="55" t="s">
        <v>7390</v>
      </c>
      <c r="Y60" s="141">
        <v>0.5</v>
      </c>
      <c r="Z60" s="196"/>
      <c r="AA60" s="144"/>
      <c r="AB60" s="150"/>
      <c r="AC60" s="98">
        <f>ROUND(ROUND(E48*M56,0)*Y60-AA58,0)</f>
        <v>70</v>
      </c>
      <c r="AD60" s="16"/>
    </row>
    <row r="61" spans="1:30" ht="17.2" customHeight="1" x14ac:dyDescent="0.3">
      <c r="A61" s="11">
        <v>33</v>
      </c>
      <c r="B61" s="14">
        <v>1511</v>
      </c>
      <c r="C61" s="52" t="s">
        <v>18253</v>
      </c>
      <c r="D61" s="281" t="s">
        <v>17824</v>
      </c>
      <c r="E61" s="282"/>
      <c r="F61" s="282"/>
      <c r="G61" s="282"/>
      <c r="H61" s="283"/>
      <c r="I61" s="36"/>
      <c r="J61" s="36"/>
      <c r="K61" s="36"/>
      <c r="L61" s="36"/>
      <c r="M61" s="36"/>
      <c r="N61" s="36"/>
      <c r="O61" s="36"/>
      <c r="P61" s="217"/>
      <c r="Q61" s="217"/>
      <c r="R61" s="60"/>
      <c r="S61" s="60"/>
      <c r="T61" s="60"/>
      <c r="U61" s="74"/>
      <c r="V61" s="36"/>
      <c r="W61" s="36"/>
      <c r="X61" s="36"/>
      <c r="Y61" s="36"/>
      <c r="Z61" s="36"/>
      <c r="AA61" s="36"/>
      <c r="AB61" s="50"/>
      <c r="AC61" s="88">
        <f>ROUND(E66,0)</f>
        <v>114</v>
      </c>
      <c r="AD61" s="16"/>
    </row>
    <row r="62" spans="1:30" ht="17.2" customHeight="1" x14ac:dyDescent="0.3">
      <c r="A62" s="11">
        <v>33</v>
      </c>
      <c r="B62" s="14">
        <v>1512</v>
      </c>
      <c r="C62" s="52" t="s">
        <v>18252</v>
      </c>
      <c r="D62" s="284"/>
      <c r="E62" s="285"/>
      <c r="F62" s="285"/>
      <c r="G62" s="285"/>
      <c r="H62" s="286"/>
      <c r="I62" s="2"/>
      <c r="J62" s="2"/>
      <c r="K62" s="2"/>
      <c r="L62" s="2"/>
      <c r="M62" s="2"/>
      <c r="N62" s="2"/>
      <c r="O62" s="2"/>
      <c r="P62" s="145"/>
      <c r="Q62" s="145"/>
      <c r="R62" s="2"/>
      <c r="S62" s="2"/>
      <c r="T62" s="2"/>
      <c r="U62" s="71"/>
      <c r="V62" s="291" t="s">
        <v>17757</v>
      </c>
      <c r="W62" s="220" t="s">
        <v>7358</v>
      </c>
      <c r="X62" s="55" t="s">
        <v>7390</v>
      </c>
      <c r="Y62" s="141">
        <v>0.7</v>
      </c>
      <c r="Z62" s="141"/>
      <c r="AA62" s="141"/>
      <c r="AB62" s="142"/>
      <c r="AC62" s="88">
        <f>ROUND(E66*Y62:Y62,0)</f>
        <v>80</v>
      </c>
      <c r="AD62" s="16"/>
    </row>
    <row r="63" spans="1:30" ht="17.2" customHeight="1" x14ac:dyDescent="0.3">
      <c r="A63" s="11">
        <v>33</v>
      </c>
      <c r="B63" s="14" t="s">
        <v>1555</v>
      </c>
      <c r="C63" s="52" t="s">
        <v>18251</v>
      </c>
      <c r="D63" s="284"/>
      <c r="E63" s="285"/>
      <c r="F63" s="285"/>
      <c r="G63" s="285"/>
      <c r="H63" s="286"/>
      <c r="I63" s="45"/>
      <c r="J63" s="2"/>
      <c r="K63" s="2"/>
      <c r="L63" s="2"/>
      <c r="M63" s="2"/>
      <c r="N63" s="2"/>
      <c r="O63" s="2"/>
      <c r="P63" s="145"/>
      <c r="Q63" s="145"/>
      <c r="R63" s="2"/>
      <c r="S63" s="2"/>
      <c r="T63" s="2"/>
      <c r="U63" s="71"/>
      <c r="V63" s="292"/>
      <c r="W63" s="140" t="s">
        <v>7391</v>
      </c>
      <c r="X63" s="55" t="s">
        <v>7390</v>
      </c>
      <c r="Y63" s="141">
        <v>0.5</v>
      </c>
      <c r="Z63" s="141"/>
      <c r="AA63" s="141"/>
      <c r="AB63" s="142"/>
      <c r="AC63" s="35">
        <f>ROUND(E66*Y63:Y63,0)</f>
        <v>57</v>
      </c>
      <c r="AD63" s="16"/>
    </row>
    <row r="64" spans="1:30" ht="17.2" customHeight="1" x14ac:dyDescent="0.3">
      <c r="A64" s="11">
        <v>33</v>
      </c>
      <c r="B64" s="14" t="s">
        <v>1556</v>
      </c>
      <c r="C64" s="52" t="s">
        <v>18250</v>
      </c>
      <c r="D64" s="284"/>
      <c r="E64" s="285"/>
      <c r="F64" s="285"/>
      <c r="G64" s="285"/>
      <c r="H64" s="286"/>
      <c r="I64" s="45"/>
      <c r="J64" s="2"/>
      <c r="K64" s="2"/>
      <c r="L64" s="2"/>
      <c r="M64" s="2"/>
      <c r="N64" s="2"/>
      <c r="O64" s="2"/>
      <c r="P64" s="145"/>
      <c r="Q64" s="145"/>
      <c r="R64" s="2"/>
      <c r="S64" s="2"/>
      <c r="T64" s="2"/>
      <c r="U64" s="71"/>
      <c r="V64" s="2"/>
      <c r="W64" s="201"/>
      <c r="X64" s="127"/>
      <c r="Y64" s="144"/>
      <c r="Z64" s="187" t="s">
        <v>7356</v>
      </c>
      <c r="AA64" s="53">
        <v>5</v>
      </c>
      <c r="AB64" s="181" t="s">
        <v>7357</v>
      </c>
      <c r="AC64" s="88">
        <f>ROUND(E66-AA64,0)</f>
        <v>109</v>
      </c>
      <c r="AD64" s="16"/>
    </row>
    <row r="65" spans="1:30" ht="17.2" customHeight="1" x14ac:dyDescent="0.3">
      <c r="A65" s="11">
        <v>33</v>
      </c>
      <c r="B65" s="14" t="s">
        <v>1557</v>
      </c>
      <c r="C65" s="52" t="s">
        <v>18249</v>
      </c>
      <c r="D65" s="146"/>
      <c r="E65" s="147"/>
      <c r="F65" s="147"/>
      <c r="G65" s="147"/>
      <c r="H65" s="148"/>
      <c r="I65" s="45"/>
      <c r="J65" s="2"/>
      <c r="K65" s="2"/>
      <c r="L65" s="2"/>
      <c r="M65" s="2"/>
      <c r="N65" s="2"/>
      <c r="O65" s="2"/>
      <c r="P65" s="145"/>
      <c r="Q65" s="145"/>
      <c r="R65" s="2"/>
      <c r="S65" s="2"/>
      <c r="T65" s="2"/>
      <c r="U65" s="71"/>
      <c r="V65" s="291" t="s">
        <v>17757</v>
      </c>
      <c r="W65" s="220" t="s">
        <v>7358</v>
      </c>
      <c r="X65" s="55" t="s">
        <v>7390</v>
      </c>
      <c r="Y65" s="141">
        <v>0.7</v>
      </c>
      <c r="Z65" s="221"/>
      <c r="AA65" s="136"/>
      <c r="AB65" s="75"/>
      <c r="AC65" s="88">
        <f>ROUND(E66*Y65:Y65-AA64,0)</f>
        <v>75</v>
      </c>
      <c r="AD65" s="16"/>
    </row>
    <row r="66" spans="1:30" ht="17.2" customHeight="1" x14ac:dyDescent="0.3">
      <c r="A66" s="11">
        <v>33</v>
      </c>
      <c r="B66" s="14" t="s">
        <v>1558</v>
      </c>
      <c r="C66" s="52" t="s">
        <v>18248</v>
      </c>
      <c r="D66" s="185"/>
      <c r="E66" s="272">
        <v>114</v>
      </c>
      <c r="F66" s="272"/>
      <c r="G66" s="2" t="s">
        <v>6994</v>
      </c>
      <c r="H66" s="2"/>
      <c r="I66" s="45"/>
      <c r="J66" s="2"/>
      <c r="K66" s="2"/>
      <c r="L66" s="2"/>
      <c r="M66" s="2"/>
      <c r="N66" s="2"/>
      <c r="O66" s="2"/>
      <c r="P66" s="145"/>
      <c r="Q66" s="145"/>
      <c r="R66" s="2"/>
      <c r="S66" s="2"/>
      <c r="T66" s="2"/>
      <c r="U66" s="71"/>
      <c r="V66" s="292"/>
      <c r="W66" s="140" t="s">
        <v>7391</v>
      </c>
      <c r="X66" s="55" t="s">
        <v>7390</v>
      </c>
      <c r="Y66" s="141">
        <v>0.5</v>
      </c>
      <c r="Z66" s="196"/>
      <c r="AA66" s="144"/>
      <c r="AB66" s="150"/>
      <c r="AC66" s="35">
        <f>ROUND(E66*Y66:Y66-AA64,0)</f>
        <v>52</v>
      </c>
      <c r="AD66" s="16"/>
    </row>
    <row r="67" spans="1:30" ht="17.2" customHeight="1" x14ac:dyDescent="0.3">
      <c r="A67" s="11">
        <v>33</v>
      </c>
      <c r="B67" s="14">
        <v>1513</v>
      </c>
      <c r="C67" s="52" t="s">
        <v>18247</v>
      </c>
      <c r="D67" s="146"/>
      <c r="E67" s="147"/>
      <c r="F67" s="147"/>
      <c r="G67" s="147"/>
      <c r="H67" s="148"/>
      <c r="I67" s="49" t="s">
        <v>17779</v>
      </c>
      <c r="J67" s="36"/>
      <c r="K67" s="36"/>
      <c r="L67" s="36"/>
      <c r="M67" s="36"/>
      <c r="N67" s="36"/>
      <c r="O67" s="36"/>
      <c r="P67" s="217"/>
      <c r="Q67" s="217"/>
      <c r="R67" s="60"/>
      <c r="S67" s="60"/>
      <c r="T67" s="60"/>
      <c r="U67" s="74"/>
      <c r="V67" s="36"/>
      <c r="W67" s="194"/>
      <c r="X67" s="7"/>
      <c r="Y67" s="7"/>
      <c r="Z67" s="7"/>
      <c r="AA67" s="7"/>
      <c r="AB67" s="37"/>
      <c r="AC67" s="88">
        <f>ROUND(E66*M68,0)</f>
        <v>103</v>
      </c>
      <c r="AD67" s="66"/>
    </row>
    <row r="68" spans="1:30" ht="17.2" customHeight="1" x14ac:dyDescent="0.3">
      <c r="A68" s="11">
        <v>33</v>
      </c>
      <c r="B68" s="14">
        <v>1514</v>
      </c>
      <c r="C68" s="52" t="s">
        <v>18246</v>
      </c>
      <c r="I68" s="45"/>
      <c r="J68" s="2"/>
      <c r="K68" s="2"/>
      <c r="L68" s="136" t="s">
        <v>7390</v>
      </c>
      <c r="M68" s="273">
        <v>0.9</v>
      </c>
      <c r="N68" s="273"/>
      <c r="O68" s="2"/>
      <c r="P68" s="145"/>
      <c r="Q68" s="145"/>
      <c r="R68" s="2"/>
      <c r="S68" s="2"/>
      <c r="T68" s="2"/>
      <c r="U68" s="71"/>
      <c r="V68" s="291" t="s">
        <v>17757</v>
      </c>
      <c r="W68" s="220" t="s">
        <v>7358</v>
      </c>
      <c r="X68" s="55" t="s">
        <v>7390</v>
      </c>
      <c r="Y68" s="141">
        <v>0.7</v>
      </c>
      <c r="Z68" s="141"/>
      <c r="AA68" s="141"/>
      <c r="AB68" s="142"/>
      <c r="AC68" s="98">
        <f>ROUND(ROUND(E66*M68,0)*Y68,0)</f>
        <v>72</v>
      </c>
      <c r="AD68" s="66"/>
    </row>
    <row r="69" spans="1:30" ht="17.2" customHeight="1" x14ac:dyDescent="0.3">
      <c r="A69" s="11">
        <v>33</v>
      </c>
      <c r="B69" s="14" t="s">
        <v>1559</v>
      </c>
      <c r="C69" s="52" t="s">
        <v>18245</v>
      </c>
      <c r="I69" s="45"/>
      <c r="J69" s="2"/>
      <c r="K69" s="2"/>
      <c r="L69" s="2"/>
      <c r="M69" s="2"/>
      <c r="N69" s="2"/>
      <c r="O69" s="2"/>
      <c r="P69" s="145"/>
      <c r="Q69" s="145"/>
      <c r="R69" s="2"/>
      <c r="S69" s="2"/>
      <c r="T69" s="2"/>
      <c r="U69" s="71"/>
      <c r="V69" s="292"/>
      <c r="W69" s="140" t="s">
        <v>7391</v>
      </c>
      <c r="X69" s="55" t="s">
        <v>7390</v>
      </c>
      <c r="Y69" s="141">
        <v>0.5</v>
      </c>
      <c r="Z69" s="141"/>
      <c r="AA69" s="141"/>
      <c r="AB69" s="142"/>
      <c r="AC69" s="98">
        <f>ROUND(ROUND(E66*M68,0)*Y69,0)</f>
        <v>52</v>
      </c>
      <c r="AD69" s="16"/>
    </row>
    <row r="70" spans="1:30" ht="17.2" customHeight="1" x14ac:dyDescent="0.3">
      <c r="A70" s="11">
        <v>33</v>
      </c>
      <c r="B70" s="14" t="s">
        <v>1560</v>
      </c>
      <c r="C70" s="52" t="s">
        <v>18244</v>
      </c>
      <c r="D70" s="146"/>
      <c r="E70" s="147"/>
      <c r="F70" s="147"/>
      <c r="G70" s="147"/>
      <c r="H70" s="148"/>
      <c r="I70" s="45"/>
      <c r="J70" s="2"/>
      <c r="K70" s="2"/>
      <c r="L70" s="2"/>
      <c r="M70" s="2"/>
      <c r="N70" s="2"/>
      <c r="O70" s="2"/>
      <c r="P70" s="145"/>
      <c r="Q70" s="145"/>
      <c r="R70" s="2"/>
      <c r="S70" s="2"/>
      <c r="T70" s="2"/>
      <c r="U70" s="71"/>
      <c r="V70" s="2"/>
      <c r="W70" s="201"/>
      <c r="X70" s="127"/>
      <c r="Y70" s="144"/>
      <c r="Z70" s="187" t="s">
        <v>7356</v>
      </c>
      <c r="AA70" s="53">
        <v>5</v>
      </c>
      <c r="AB70" s="181" t="s">
        <v>7357</v>
      </c>
      <c r="AC70" s="88">
        <f>ROUND(E66*M68-AA70,0)</f>
        <v>98</v>
      </c>
      <c r="AD70" s="16"/>
    </row>
    <row r="71" spans="1:30" ht="17.2" customHeight="1" x14ac:dyDescent="0.3">
      <c r="A71" s="11">
        <v>33</v>
      </c>
      <c r="B71" s="14" t="s">
        <v>1561</v>
      </c>
      <c r="C71" s="52" t="s">
        <v>18243</v>
      </c>
      <c r="D71" s="146"/>
      <c r="E71" s="147"/>
      <c r="F71" s="147"/>
      <c r="G71" s="147"/>
      <c r="H71" s="148"/>
      <c r="I71" s="45"/>
      <c r="J71" s="2"/>
      <c r="K71" s="2"/>
      <c r="L71" s="2"/>
      <c r="M71" s="2"/>
      <c r="N71" s="2"/>
      <c r="O71" s="2"/>
      <c r="P71" s="145"/>
      <c r="Q71" s="145"/>
      <c r="R71" s="2"/>
      <c r="S71" s="2"/>
      <c r="T71" s="2"/>
      <c r="U71" s="71"/>
      <c r="V71" s="291" t="s">
        <v>17757</v>
      </c>
      <c r="W71" s="220" t="s">
        <v>7358</v>
      </c>
      <c r="X71" s="55" t="s">
        <v>7390</v>
      </c>
      <c r="Y71" s="141">
        <v>0.7</v>
      </c>
      <c r="Z71" s="221"/>
      <c r="AA71" s="136"/>
      <c r="AB71" s="75"/>
      <c r="AC71" s="98">
        <f>ROUND(ROUND(E66*M68,0)*Y71-AA70,0)</f>
        <v>67</v>
      </c>
      <c r="AD71" s="16"/>
    </row>
    <row r="72" spans="1:30" ht="17.2" customHeight="1" x14ac:dyDescent="0.3">
      <c r="A72" s="11">
        <v>33</v>
      </c>
      <c r="B72" s="14" t="s">
        <v>1562</v>
      </c>
      <c r="C72" s="52" t="s">
        <v>18242</v>
      </c>
      <c r="D72" s="146"/>
      <c r="E72" s="147"/>
      <c r="F72" s="147"/>
      <c r="G72" s="147"/>
      <c r="H72" s="148"/>
      <c r="I72" s="43"/>
      <c r="J72" s="8"/>
      <c r="K72" s="8"/>
      <c r="L72" s="8"/>
      <c r="M72" s="8"/>
      <c r="N72" s="8"/>
      <c r="O72" s="8"/>
      <c r="P72" s="180"/>
      <c r="Q72" s="180"/>
      <c r="R72" s="8"/>
      <c r="S72" s="8"/>
      <c r="T72" s="8"/>
      <c r="U72" s="73"/>
      <c r="V72" s="292"/>
      <c r="W72" s="140" t="s">
        <v>7391</v>
      </c>
      <c r="X72" s="55" t="s">
        <v>7390</v>
      </c>
      <c r="Y72" s="141">
        <v>0.5</v>
      </c>
      <c r="Z72" s="196"/>
      <c r="AA72" s="144"/>
      <c r="AB72" s="150"/>
      <c r="AC72" s="98">
        <f>ROUND(ROUND(E66*M68,0)*Y72-AA70,0)</f>
        <v>47</v>
      </c>
      <c r="AD72" s="16"/>
    </row>
    <row r="73" spans="1:30" ht="17.2" customHeight="1" x14ac:dyDescent="0.3">
      <c r="A73" s="11">
        <v>33</v>
      </c>
      <c r="B73" s="14">
        <v>1515</v>
      </c>
      <c r="C73" s="52" t="s">
        <v>18241</v>
      </c>
      <c r="D73" s="185"/>
      <c r="E73" s="184"/>
      <c r="F73" s="2"/>
      <c r="G73" s="2"/>
      <c r="H73" s="44"/>
      <c r="I73" s="45" t="s">
        <v>17766</v>
      </c>
      <c r="J73" s="2"/>
      <c r="K73" s="2"/>
      <c r="L73" s="2"/>
      <c r="M73" s="2"/>
      <c r="N73" s="2"/>
      <c r="O73" s="2"/>
      <c r="P73" s="145"/>
      <c r="Q73" s="145"/>
      <c r="R73" s="135"/>
      <c r="S73" s="135"/>
      <c r="T73" s="135"/>
      <c r="U73" s="71"/>
      <c r="V73" s="36"/>
      <c r="W73" s="194"/>
      <c r="X73" s="7"/>
      <c r="Y73" s="7"/>
      <c r="Z73" s="7"/>
      <c r="AA73" s="7"/>
      <c r="AB73" s="37"/>
      <c r="AC73" s="88">
        <f>ROUND(E66*M74,0)</f>
        <v>99</v>
      </c>
      <c r="AD73" s="66"/>
    </row>
    <row r="74" spans="1:30" ht="17.2" customHeight="1" x14ac:dyDescent="0.3">
      <c r="A74" s="11">
        <v>33</v>
      </c>
      <c r="B74" s="14">
        <v>1516</v>
      </c>
      <c r="C74" s="52" t="s">
        <v>18240</v>
      </c>
      <c r="D74" s="185"/>
      <c r="E74" s="184"/>
      <c r="F74" s="2"/>
      <c r="G74" s="2"/>
      <c r="H74" s="44"/>
      <c r="I74" s="2"/>
      <c r="J74" s="2"/>
      <c r="K74" s="2"/>
      <c r="L74" s="136" t="s">
        <v>7390</v>
      </c>
      <c r="M74" s="273">
        <v>0.87</v>
      </c>
      <c r="N74" s="273"/>
      <c r="O74" s="2"/>
      <c r="P74" s="145"/>
      <c r="Q74" s="145"/>
      <c r="R74" s="2"/>
      <c r="S74" s="2"/>
      <c r="T74" s="2"/>
      <c r="U74" s="71"/>
      <c r="V74" s="291" t="s">
        <v>17757</v>
      </c>
      <c r="W74" s="220" t="s">
        <v>7358</v>
      </c>
      <c r="X74" s="55" t="s">
        <v>7390</v>
      </c>
      <c r="Y74" s="141">
        <v>0.7</v>
      </c>
      <c r="Z74" s="141"/>
      <c r="AA74" s="141"/>
      <c r="AB74" s="142"/>
      <c r="AC74" s="6">
        <f>ROUND(ROUND(E66*M74,0)*Y74,0)</f>
        <v>69</v>
      </c>
      <c r="AD74" s="66"/>
    </row>
    <row r="75" spans="1:30" ht="17.2" customHeight="1" x14ac:dyDescent="0.3">
      <c r="A75" s="11">
        <v>33</v>
      </c>
      <c r="B75" s="14" t="s">
        <v>1563</v>
      </c>
      <c r="C75" s="52" t="s">
        <v>18239</v>
      </c>
      <c r="D75" s="146"/>
      <c r="E75" s="147"/>
      <c r="F75" s="147"/>
      <c r="G75" s="147"/>
      <c r="H75" s="148"/>
      <c r="I75" s="45"/>
      <c r="J75" s="2"/>
      <c r="K75" s="2"/>
      <c r="L75" s="2"/>
      <c r="M75" s="2"/>
      <c r="N75" s="2"/>
      <c r="O75" s="2"/>
      <c r="P75" s="145"/>
      <c r="Q75" s="145"/>
      <c r="R75" s="2"/>
      <c r="S75" s="2"/>
      <c r="T75" s="2"/>
      <c r="U75" s="71"/>
      <c r="V75" s="292"/>
      <c r="W75" s="140" t="s">
        <v>7391</v>
      </c>
      <c r="X75" s="55" t="s">
        <v>7390</v>
      </c>
      <c r="Y75" s="141">
        <v>0.5</v>
      </c>
      <c r="Z75" s="141"/>
      <c r="AA75" s="141"/>
      <c r="AB75" s="142"/>
      <c r="AC75" s="98">
        <f>ROUND(ROUND(E66*M74,0)*Y75,0)</f>
        <v>50</v>
      </c>
      <c r="AD75" s="16"/>
    </row>
    <row r="76" spans="1:30" ht="17.2" customHeight="1" x14ac:dyDescent="0.3">
      <c r="A76" s="11">
        <v>33</v>
      </c>
      <c r="B76" s="14" t="s">
        <v>1564</v>
      </c>
      <c r="C76" s="52" t="s">
        <v>18238</v>
      </c>
      <c r="D76" s="146"/>
      <c r="E76" s="147"/>
      <c r="F76" s="147"/>
      <c r="G76" s="147"/>
      <c r="H76" s="148"/>
      <c r="I76" s="45"/>
      <c r="J76" s="2"/>
      <c r="K76" s="2"/>
      <c r="L76" s="2"/>
      <c r="M76" s="2"/>
      <c r="N76" s="2"/>
      <c r="O76" s="2"/>
      <c r="P76" s="145"/>
      <c r="Q76" s="145"/>
      <c r="R76" s="2"/>
      <c r="S76" s="2"/>
      <c r="T76" s="2"/>
      <c r="U76" s="71"/>
      <c r="V76" s="2"/>
      <c r="W76" s="201"/>
      <c r="X76" s="127"/>
      <c r="Y76" s="144"/>
      <c r="Z76" s="187" t="s">
        <v>7356</v>
      </c>
      <c r="AA76" s="53">
        <v>5</v>
      </c>
      <c r="AB76" s="181" t="s">
        <v>7357</v>
      </c>
      <c r="AC76" s="88">
        <f>ROUND(E66*M74-AA76,0)</f>
        <v>94</v>
      </c>
      <c r="AD76" s="16"/>
    </row>
    <row r="77" spans="1:30" ht="17.2" customHeight="1" x14ac:dyDescent="0.3">
      <c r="A77" s="11">
        <v>33</v>
      </c>
      <c r="B77" s="14" t="s">
        <v>1565</v>
      </c>
      <c r="C77" s="52" t="s">
        <v>18237</v>
      </c>
      <c r="D77" s="146"/>
      <c r="E77" s="147"/>
      <c r="F77" s="147"/>
      <c r="G77" s="147"/>
      <c r="H77" s="148"/>
      <c r="I77" s="45"/>
      <c r="J77" s="2"/>
      <c r="K77" s="2"/>
      <c r="L77" s="2"/>
      <c r="M77" s="2"/>
      <c r="N77" s="2"/>
      <c r="O77" s="2"/>
      <c r="P77" s="145"/>
      <c r="Q77" s="145"/>
      <c r="R77" s="2"/>
      <c r="S77" s="2"/>
      <c r="T77" s="2"/>
      <c r="U77" s="71"/>
      <c r="V77" s="291" t="s">
        <v>17757</v>
      </c>
      <c r="W77" s="220" t="s">
        <v>7358</v>
      </c>
      <c r="X77" s="55" t="s">
        <v>7390</v>
      </c>
      <c r="Y77" s="141">
        <v>0.7</v>
      </c>
      <c r="Z77" s="221"/>
      <c r="AA77" s="136"/>
      <c r="AB77" s="75"/>
      <c r="AC77" s="6">
        <f>ROUND(ROUND(E66*M74,0)*Y77-AA76,0)</f>
        <v>64</v>
      </c>
      <c r="AD77" s="16"/>
    </row>
    <row r="78" spans="1:30" ht="17.2" customHeight="1" x14ac:dyDescent="0.3">
      <c r="A78" s="11">
        <v>33</v>
      </c>
      <c r="B78" s="14" t="s">
        <v>1566</v>
      </c>
      <c r="C78" s="52" t="s">
        <v>18236</v>
      </c>
      <c r="D78" s="152"/>
      <c r="E78" s="153"/>
      <c r="F78" s="153"/>
      <c r="G78" s="153"/>
      <c r="H78" s="154"/>
      <c r="I78" s="43"/>
      <c r="J78" s="8"/>
      <c r="K78" s="8"/>
      <c r="L78" s="8"/>
      <c r="M78" s="8"/>
      <c r="N78" s="8"/>
      <c r="O78" s="8"/>
      <c r="P78" s="180"/>
      <c r="Q78" s="180"/>
      <c r="R78" s="8"/>
      <c r="S78" s="8"/>
      <c r="T78" s="8"/>
      <c r="U78" s="73"/>
      <c r="V78" s="292"/>
      <c r="W78" s="140" t="s">
        <v>7391</v>
      </c>
      <c r="X78" s="55" t="s">
        <v>7390</v>
      </c>
      <c r="Y78" s="141">
        <v>0.5</v>
      </c>
      <c r="Z78" s="196"/>
      <c r="AA78" s="144"/>
      <c r="AB78" s="150"/>
      <c r="AC78" s="98">
        <f>ROUND(ROUND(E66*M74,0)*Y78-AA76,0)</f>
        <v>45</v>
      </c>
      <c r="AD78" s="16"/>
    </row>
    <row r="79" spans="1:30" ht="17.2" customHeight="1" x14ac:dyDescent="0.3">
      <c r="A79" s="11">
        <v>33</v>
      </c>
      <c r="B79" s="14">
        <v>1611</v>
      </c>
      <c r="C79" s="52" t="s">
        <v>18235</v>
      </c>
      <c r="D79" s="281" t="s">
        <v>17792</v>
      </c>
      <c r="E79" s="282"/>
      <c r="F79" s="282"/>
      <c r="G79" s="282"/>
      <c r="H79" s="283"/>
      <c r="I79" s="36"/>
      <c r="J79" s="36"/>
      <c r="K79" s="36"/>
      <c r="L79" s="36"/>
      <c r="M79" s="36"/>
      <c r="N79" s="36"/>
      <c r="O79" s="36"/>
      <c r="P79" s="217"/>
      <c r="Q79" s="217"/>
      <c r="R79" s="60"/>
      <c r="S79" s="60"/>
      <c r="T79" s="60"/>
      <c r="U79" s="74"/>
      <c r="V79" s="36"/>
      <c r="W79" s="36"/>
      <c r="X79" s="36"/>
      <c r="Y79" s="36"/>
      <c r="Z79" s="36"/>
      <c r="AA79" s="36"/>
      <c r="AB79" s="50"/>
      <c r="AC79" s="88">
        <f>ROUND(E84,0)</f>
        <v>274</v>
      </c>
      <c r="AD79" s="16"/>
    </row>
    <row r="80" spans="1:30" ht="17.2" customHeight="1" x14ac:dyDescent="0.3">
      <c r="A80" s="11">
        <v>33</v>
      </c>
      <c r="B80" s="14">
        <v>1612</v>
      </c>
      <c r="C80" s="52" t="s">
        <v>18234</v>
      </c>
      <c r="D80" s="284"/>
      <c r="E80" s="285"/>
      <c r="F80" s="285"/>
      <c r="G80" s="285"/>
      <c r="H80" s="286"/>
      <c r="I80" s="2"/>
      <c r="J80" s="2"/>
      <c r="K80" s="2"/>
      <c r="L80" s="2"/>
      <c r="M80" s="2"/>
      <c r="N80" s="2"/>
      <c r="O80" s="2"/>
      <c r="P80" s="145"/>
      <c r="Q80" s="145"/>
      <c r="R80" s="2"/>
      <c r="S80" s="2"/>
      <c r="T80" s="2"/>
      <c r="U80" s="71"/>
      <c r="V80" s="291" t="s">
        <v>17757</v>
      </c>
      <c r="W80" s="220" t="s">
        <v>7358</v>
      </c>
      <c r="X80" s="55" t="s">
        <v>7390</v>
      </c>
      <c r="Y80" s="141">
        <v>0.7</v>
      </c>
      <c r="Z80" s="141"/>
      <c r="AA80" s="141"/>
      <c r="AB80" s="142"/>
      <c r="AC80" s="88">
        <f>ROUND(E84*Y80:Y80,0)</f>
        <v>192</v>
      </c>
      <c r="AD80" s="16"/>
    </row>
    <row r="81" spans="1:31" ht="17.2" customHeight="1" x14ac:dyDescent="0.3">
      <c r="A81" s="11">
        <v>33</v>
      </c>
      <c r="B81" s="14" t="s">
        <v>1567</v>
      </c>
      <c r="C81" s="52" t="s">
        <v>18233</v>
      </c>
      <c r="D81" s="284"/>
      <c r="E81" s="285"/>
      <c r="F81" s="285"/>
      <c r="G81" s="285"/>
      <c r="H81" s="286"/>
      <c r="I81" s="45"/>
      <c r="J81" s="2"/>
      <c r="K81" s="2"/>
      <c r="L81" s="2"/>
      <c r="M81" s="2"/>
      <c r="N81" s="2"/>
      <c r="O81" s="2"/>
      <c r="P81" s="145"/>
      <c r="Q81" s="145"/>
      <c r="R81" s="2"/>
      <c r="S81" s="2"/>
      <c r="T81" s="2"/>
      <c r="U81" s="71"/>
      <c r="V81" s="292"/>
      <c r="W81" s="140" t="s">
        <v>7391</v>
      </c>
      <c r="X81" s="55" t="s">
        <v>7390</v>
      </c>
      <c r="Y81" s="141">
        <v>0.5</v>
      </c>
      <c r="Z81" s="141"/>
      <c r="AA81" s="141"/>
      <c r="AB81" s="142"/>
      <c r="AC81" s="88">
        <f>ROUND(E84*Y81:Y81,0)</f>
        <v>137</v>
      </c>
      <c r="AD81" s="16"/>
    </row>
    <row r="82" spans="1:31" ht="17.2" customHeight="1" x14ac:dyDescent="0.3">
      <c r="A82" s="11">
        <v>33</v>
      </c>
      <c r="B82" s="14" t="s">
        <v>1568</v>
      </c>
      <c r="C82" s="52" t="s">
        <v>18232</v>
      </c>
      <c r="D82" s="284"/>
      <c r="E82" s="285"/>
      <c r="F82" s="285"/>
      <c r="G82" s="285"/>
      <c r="H82" s="286"/>
      <c r="I82" s="45"/>
      <c r="J82" s="2"/>
      <c r="K82" s="2"/>
      <c r="L82" s="2"/>
      <c r="M82" s="2"/>
      <c r="N82" s="2"/>
      <c r="O82" s="2"/>
      <c r="P82" s="145"/>
      <c r="Q82" s="145"/>
      <c r="R82" s="2"/>
      <c r="S82" s="2"/>
      <c r="T82" s="2"/>
      <c r="U82" s="71"/>
      <c r="V82" s="2"/>
      <c r="W82" s="201"/>
      <c r="X82" s="127"/>
      <c r="Y82" s="144"/>
      <c r="Z82" s="187" t="s">
        <v>7356</v>
      </c>
      <c r="AA82" s="53">
        <v>5</v>
      </c>
      <c r="AB82" s="181" t="s">
        <v>7357</v>
      </c>
      <c r="AC82" s="88">
        <f>ROUND(E84-AA82,0)</f>
        <v>269</v>
      </c>
      <c r="AD82" s="16"/>
    </row>
    <row r="83" spans="1:31" ht="17.2" customHeight="1" x14ac:dyDescent="0.3">
      <c r="A83" s="11">
        <v>33</v>
      </c>
      <c r="B83" s="14" t="s">
        <v>1569</v>
      </c>
      <c r="C83" s="52" t="s">
        <v>18231</v>
      </c>
      <c r="D83" s="146"/>
      <c r="E83" s="147"/>
      <c r="F83" s="147"/>
      <c r="G83" s="147"/>
      <c r="H83" s="148"/>
      <c r="I83" s="45"/>
      <c r="J83" s="2"/>
      <c r="K83" s="2"/>
      <c r="L83" s="2"/>
      <c r="M83" s="2"/>
      <c r="N83" s="2"/>
      <c r="O83" s="2"/>
      <c r="P83" s="145"/>
      <c r="Q83" s="145"/>
      <c r="R83" s="2"/>
      <c r="S83" s="2"/>
      <c r="T83" s="2"/>
      <c r="U83" s="71"/>
      <c r="V83" s="291" t="s">
        <v>17757</v>
      </c>
      <c r="W83" s="220" t="s">
        <v>7358</v>
      </c>
      <c r="X83" s="55" t="s">
        <v>7390</v>
      </c>
      <c r="Y83" s="141">
        <v>0.7</v>
      </c>
      <c r="Z83" s="221"/>
      <c r="AA83" s="136"/>
      <c r="AB83" s="75"/>
      <c r="AC83" s="88">
        <f>ROUND(E84*Y83:Y83-AA82,0)</f>
        <v>187</v>
      </c>
      <c r="AD83" s="16"/>
    </row>
    <row r="84" spans="1:31" ht="17.2" customHeight="1" x14ac:dyDescent="0.3">
      <c r="A84" s="11">
        <v>33</v>
      </c>
      <c r="B84" s="14" t="s">
        <v>1570</v>
      </c>
      <c r="C84" s="52" t="s">
        <v>18230</v>
      </c>
      <c r="D84" s="185"/>
      <c r="E84" s="272">
        <v>274</v>
      </c>
      <c r="F84" s="272"/>
      <c r="G84" s="2" t="s">
        <v>6994</v>
      </c>
      <c r="H84" s="2"/>
      <c r="I84" s="45"/>
      <c r="J84" s="2"/>
      <c r="K84" s="2"/>
      <c r="L84" s="2"/>
      <c r="M84" s="2"/>
      <c r="N84" s="2"/>
      <c r="O84" s="2"/>
      <c r="P84" s="145"/>
      <c r="Q84" s="145"/>
      <c r="R84" s="2"/>
      <c r="S84" s="2"/>
      <c r="T84" s="2"/>
      <c r="U84" s="71"/>
      <c r="V84" s="292"/>
      <c r="W84" s="140" t="s">
        <v>7391</v>
      </c>
      <c r="X84" s="55" t="s">
        <v>7390</v>
      </c>
      <c r="Y84" s="141">
        <v>0.5</v>
      </c>
      <c r="Z84" s="196"/>
      <c r="AA84" s="144"/>
      <c r="AB84" s="150"/>
      <c r="AC84" s="88">
        <f>ROUND(E84*Y84:Y84-AA82,0)</f>
        <v>132</v>
      </c>
      <c r="AD84" s="16"/>
    </row>
    <row r="85" spans="1:31" ht="17.2" customHeight="1" x14ac:dyDescent="0.3">
      <c r="A85" s="11">
        <v>33</v>
      </c>
      <c r="B85" s="14">
        <v>1613</v>
      </c>
      <c r="C85" s="52" t="s">
        <v>18229</v>
      </c>
      <c r="D85" s="146"/>
      <c r="E85" s="147"/>
      <c r="F85" s="147"/>
      <c r="G85" s="147"/>
      <c r="H85" s="148"/>
      <c r="I85" s="49" t="s">
        <v>17779</v>
      </c>
      <c r="J85" s="36"/>
      <c r="K85" s="36"/>
      <c r="L85" s="36"/>
      <c r="M85" s="36"/>
      <c r="N85" s="36"/>
      <c r="O85" s="36"/>
      <c r="P85" s="217"/>
      <c r="Q85" s="217"/>
      <c r="R85" s="60"/>
      <c r="S85" s="60"/>
      <c r="T85" s="60"/>
      <c r="U85" s="74"/>
      <c r="V85" s="36"/>
      <c r="W85" s="194"/>
      <c r="X85" s="7"/>
      <c r="Y85" s="7"/>
      <c r="Z85" s="7"/>
      <c r="AA85" s="7"/>
      <c r="AB85" s="37"/>
      <c r="AC85" s="88">
        <f>ROUND(E84*M86,0)</f>
        <v>247</v>
      </c>
      <c r="AD85" s="66"/>
    </row>
    <row r="86" spans="1:31" ht="17.2" customHeight="1" x14ac:dyDescent="0.3">
      <c r="A86" s="11">
        <v>33</v>
      </c>
      <c r="B86" s="14">
        <v>1614</v>
      </c>
      <c r="C86" s="52" t="s">
        <v>18228</v>
      </c>
      <c r="I86" s="45"/>
      <c r="J86" s="2"/>
      <c r="K86" s="2"/>
      <c r="L86" s="136" t="s">
        <v>7390</v>
      </c>
      <c r="M86" s="273">
        <v>0.9</v>
      </c>
      <c r="N86" s="273"/>
      <c r="O86" s="2"/>
      <c r="P86" s="145"/>
      <c r="Q86" s="145"/>
      <c r="R86" s="2"/>
      <c r="S86" s="2"/>
      <c r="T86" s="2"/>
      <c r="U86" s="71"/>
      <c r="V86" s="291" t="s">
        <v>17757</v>
      </c>
      <c r="W86" s="220" t="s">
        <v>7358</v>
      </c>
      <c r="X86" s="55" t="s">
        <v>7390</v>
      </c>
      <c r="Y86" s="141">
        <v>0.7</v>
      </c>
      <c r="Z86" s="141"/>
      <c r="AA86" s="141"/>
      <c r="AB86" s="142"/>
      <c r="AC86" s="98">
        <f>ROUND(ROUND(E84*M86,0)*Y86,0)</f>
        <v>173</v>
      </c>
      <c r="AD86" s="66"/>
    </row>
    <row r="87" spans="1:31" ht="17.2" customHeight="1" x14ac:dyDescent="0.3">
      <c r="A87" s="11">
        <v>33</v>
      </c>
      <c r="B87" s="14" t="s">
        <v>1571</v>
      </c>
      <c r="C87" s="52" t="s">
        <v>18227</v>
      </c>
      <c r="I87" s="45"/>
      <c r="J87" s="2"/>
      <c r="K87" s="2"/>
      <c r="L87" s="2"/>
      <c r="M87" s="2"/>
      <c r="N87" s="2"/>
      <c r="O87" s="2"/>
      <c r="P87" s="145"/>
      <c r="Q87" s="145"/>
      <c r="R87" s="2"/>
      <c r="S87" s="2"/>
      <c r="T87" s="2"/>
      <c r="U87" s="71"/>
      <c r="V87" s="292"/>
      <c r="W87" s="140" t="s">
        <v>7391</v>
      </c>
      <c r="X87" s="55" t="s">
        <v>7390</v>
      </c>
      <c r="Y87" s="141">
        <v>0.5</v>
      </c>
      <c r="Z87" s="141"/>
      <c r="AA87" s="141"/>
      <c r="AB87" s="142"/>
      <c r="AC87" s="98">
        <f>ROUND(ROUND(E84*M86,0)*Y87,0)</f>
        <v>124</v>
      </c>
      <c r="AD87" s="16"/>
    </row>
    <row r="88" spans="1:31" ht="17.2" customHeight="1" x14ac:dyDescent="0.3">
      <c r="A88" s="11">
        <v>33</v>
      </c>
      <c r="B88" s="14" t="s">
        <v>1572</v>
      </c>
      <c r="C88" s="52" t="s">
        <v>18226</v>
      </c>
      <c r="D88" s="146"/>
      <c r="E88" s="147"/>
      <c r="F88" s="147"/>
      <c r="G88" s="147"/>
      <c r="H88" s="148"/>
      <c r="I88" s="45"/>
      <c r="J88" s="2"/>
      <c r="K88" s="2"/>
      <c r="L88" s="2"/>
      <c r="M88" s="2"/>
      <c r="N88" s="2"/>
      <c r="O88" s="2"/>
      <c r="P88" s="145"/>
      <c r="Q88" s="145"/>
      <c r="R88" s="2"/>
      <c r="S88" s="2"/>
      <c r="T88" s="2"/>
      <c r="U88" s="71"/>
      <c r="V88" s="2"/>
      <c r="W88" s="201"/>
      <c r="X88" s="127"/>
      <c r="Y88" s="144"/>
      <c r="Z88" s="187" t="s">
        <v>7356</v>
      </c>
      <c r="AA88" s="53">
        <v>5</v>
      </c>
      <c r="AB88" s="181" t="s">
        <v>7357</v>
      </c>
      <c r="AC88" s="88">
        <f>ROUND(E84*M86-AA88,0)</f>
        <v>242</v>
      </c>
      <c r="AD88" s="16"/>
    </row>
    <row r="89" spans="1:31" ht="17.2" customHeight="1" x14ac:dyDescent="0.3">
      <c r="A89" s="11">
        <v>33</v>
      </c>
      <c r="B89" s="14" t="s">
        <v>1573</v>
      </c>
      <c r="C89" s="52" t="s">
        <v>18225</v>
      </c>
      <c r="D89" s="146"/>
      <c r="E89" s="147"/>
      <c r="F89" s="147"/>
      <c r="G89" s="147"/>
      <c r="H89" s="148"/>
      <c r="I89" s="45"/>
      <c r="J89" s="2"/>
      <c r="K89" s="2"/>
      <c r="L89" s="2"/>
      <c r="M89" s="2"/>
      <c r="N89" s="2"/>
      <c r="O89" s="2"/>
      <c r="P89" s="145"/>
      <c r="Q89" s="145"/>
      <c r="R89" s="2"/>
      <c r="S89" s="2"/>
      <c r="T89" s="2"/>
      <c r="U89" s="71"/>
      <c r="V89" s="291" t="s">
        <v>17757</v>
      </c>
      <c r="W89" s="220" t="s">
        <v>7358</v>
      </c>
      <c r="X89" s="55" t="s">
        <v>7390</v>
      </c>
      <c r="Y89" s="141">
        <v>0.7</v>
      </c>
      <c r="Z89" s="221"/>
      <c r="AA89" s="136"/>
      <c r="AB89" s="75"/>
      <c r="AC89" s="98">
        <f>ROUND(ROUND(E84*M86,0)*Y89-AA88,0)</f>
        <v>168</v>
      </c>
      <c r="AD89" s="16"/>
    </row>
    <row r="90" spans="1:31" ht="17.2" customHeight="1" x14ac:dyDescent="0.3">
      <c r="A90" s="11">
        <v>33</v>
      </c>
      <c r="B90" s="14" t="s">
        <v>1574</v>
      </c>
      <c r="C90" s="52" t="s">
        <v>18224</v>
      </c>
      <c r="D90" s="146"/>
      <c r="E90" s="147"/>
      <c r="F90" s="147"/>
      <c r="G90" s="147"/>
      <c r="H90" s="148"/>
      <c r="I90" s="43"/>
      <c r="J90" s="8"/>
      <c r="K90" s="8"/>
      <c r="L90" s="8"/>
      <c r="M90" s="8"/>
      <c r="N90" s="8"/>
      <c r="O90" s="8"/>
      <c r="P90" s="180"/>
      <c r="Q90" s="180"/>
      <c r="R90" s="8"/>
      <c r="S90" s="8"/>
      <c r="T90" s="8"/>
      <c r="U90" s="73"/>
      <c r="V90" s="292"/>
      <c r="W90" s="140" t="s">
        <v>7391</v>
      </c>
      <c r="X90" s="55" t="s">
        <v>7390</v>
      </c>
      <c r="Y90" s="141">
        <v>0.5</v>
      </c>
      <c r="Z90" s="196"/>
      <c r="AA90" s="144"/>
      <c r="AB90" s="150"/>
      <c r="AC90" s="98">
        <f>ROUND(ROUND(E84*M86,0)*Y90-AA88,0)</f>
        <v>119</v>
      </c>
      <c r="AD90" s="16"/>
    </row>
    <row r="91" spans="1:31" ht="17.2" customHeight="1" x14ac:dyDescent="0.3">
      <c r="A91" s="11">
        <v>33</v>
      </c>
      <c r="B91" s="14">
        <v>1615</v>
      </c>
      <c r="C91" s="52" t="s">
        <v>18223</v>
      </c>
      <c r="D91" s="185"/>
      <c r="E91" s="184"/>
      <c r="F91" s="2"/>
      <c r="G91" s="2"/>
      <c r="H91" s="44"/>
      <c r="I91" s="45" t="s">
        <v>17766</v>
      </c>
      <c r="J91" s="2"/>
      <c r="K91" s="2"/>
      <c r="L91" s="2"/>
      <c r="M91" s="2"/>
      <c r="N91" s="2"/>
      <c r="O91" s="2"/>
      <c r="P91" s="145"/>
      <c r="Q91" s="145"/>
      <c r="R91" s="135"/>
      <c r="S91" s="135"/>
      <c r="T91" s="135"/>
      <c r="U91" s="71"/>
      <c r="V91" s="36"/>
      <c r="W91" s="194"/>
      <c r="X91" s="7"/>
      <c r="Y91" s="7"/>
      <c r="Z91" s="7"/>
      <c r="AA91" s="7"/>
      <c r="AB91" s="37"/>
      <c r="AC91" s="88">
        <f>ROUND(E84*M92,0)</f>
        <v>238</v>
      </c>
      <c r="AD91" s="66"/>
    </row>
    <row r="92" spans="1:31" ht="17.2" customHeight="1" x14ac:dyDescent="0.3">
      <c r="A92" s="11">
        <v>33</v>
      </c>
      <c r="B92" s="14">
        <v>1616</v>
      </c>
      <c r="C92" s="52" t="s">
        <v>18222</v>
      </c>
      <c r="D92" s="185"/>
      <c r="E92" s="184"/>
      <c r="F92" s="2"/>
      <c r="G92" s="2"/>
      <c r="H92" s="44"/>
      <c r="I92" s="2"/>
      <c r="J92" s="2"/>
      <c r="K92" s="2"/>
      <c r="L92" s="136" t="s">
        <v>7390</v>
      </c>
      <c r="M92" s="273">
        <v>0.87</v>
      </c>
      <c r="N92" s="273"/>
      <c r="O92" s="2"/>
      <c r="P92" s="145"/>
      <c r="Q92" s="145"/>
      <c r="R92" s="2"/>
      <c r="S92" s="2"/>
      <c r="T92" s="2"/>
      <c r="U92" s="71"/>
      <c r="V92" s="291" t="s">
        <v>17757</v>
      </c>
      <c r="W92" s="220" t="s">
        <v>7358</v>
      </c>
      <c r="X92" s="55" t="s">
        <v>7390</v>
      </c>
      <c r="Y92" s="141">
        <v>0.7</v>
      </c>
      <c r="Z92" s="141"/>
      <c r="AA92" s="141"/>
      <c r="AB92" s="142"/>
      <c r="AC92" s="98">
        <f>ROUND(ROUND(E84*M92,0)*Y92,0)</f>
        <v>167</v>
      </c>
      <c r="AD92" s="66"/>
      <c r="AE92" s="135"/>
    </row>
    <row r="93" spans="1:31" ht="17.2" customHeight="1" x14ac:dyDescent="0.3">
      <c r="A93" s="11">
        <v>33</v>
      </c>
      <c r="B93" s="14" t="s">
        <v>1575</v>
      </c>
      <c r="C93" s="52" t="s">
        <v>18221</v>
      </c>
      <c r="D93" s="146"/>
      <c r="E93" s="147"/>
      <c r="F93" s="147"/>
      <c r="G93" s="147"/>
      <c r="H93" s="148"/>
      <c r="I93" s="45"/>
      <c r="J93" s="2"/>
      <c r="K93" s="2"/>
      <c r="L93" s="2"/>
      <c r="M93" s="2"/>
      <c r="N93" s="2"/>
      <c r="O93" s="2"/>
      <c r="P93" s="145"/>
      <c r="Q93" s="145"/>
      <c r="R93" s="2"/>
      <c r="S93" s="2"/>
      <c r="T93" s="2"/>
      <c r="U93" s="71"/>
      <c r="V93" s="292"/>
      <c r="W93" s="220" t="s">
        <v>7391</v>
      </c>
      <c r="X93" s="55" t="s">
        <v>7390</v>
      </c>
      <c r="Y93" s="141">
        <v>0.5</v>
      </c>
      <c r="Z93" s="141"/>
      <c r="AA93" s="141"/>
      <c r="AB93" s="142"/>
      <c r="AC93" s="6">
        <f>ROUND(ROUND(E84*M92,0)*Y93,0)</f>
        <v>119</v>
      </c>
      <c r="AD93" s="16"/>
    </row>
    <row r="94" spans="1:31" ht="17.2" customHeight="1" x14ac:dyDescent="0.3">
      <c r="A94" s="11">
        <v>33</v>
      </c>
      <c r="B94" s="14" t="s">
        <v>1576</v>
      </c>
      <c r="C94" s="52" t="s">
        <v>18220</v>
      </c>
      <c r="D94" s="146"/>
      <c r="E94" s="147"/>
      <c r="F94" s="147"/>
      <c r="G94" s="147"/>
      <c r="H94" s="148"/>
      <c r="I94" s="45"/>
      <c r="J94" s="2"/>
      <c r="K94" s="2"/>
      <c r="L94" s="2"/>
      <c r="M94" s="2"/>
      <c r="N94" s="2"/>
      <c r="O94" s="2"/>
      <c r="P94" s="145"/>
      <c r="Q94" s="145"/>
      <c r="R94" s="2"/>
      <c r="S94" s="2"/>
      <c r="T94" s="2"/>
      <c r="U94" s="71"/>
      <c r="V94" s="2"/>
      <c r="W94" s="201"/>
      <c r="X94" s="127"/>
      <c r="Y94" s="144"/>
      <c r="Z94" s="187" t="s">
        <v>7356</v>
      </c>
      <c r="AA94" s="53">
        <v>5</v>
      </c>
      <c r="AB94" s="181" t="s">
        <v>7357</v>
      </c>
      <c r="AC94" s="88">
        <f>ROUND(E84*M92-AA94,0)</f>
        <v>233</v>
      </c>
      <c r="AD94" s="16"/>
    </row>
    <row r="95" spans="1:31" ht="17.2" customHeight="1" x14ac:dyDescent="0.3">
      <c r="A95" s="11">
        <v>33</v>
      </c>
      <c r="B95" s="14" t="s">
        <v>1577</v>
      </c>
      <c r="C95" s="52" t="s">
        <v>18219</v>
      </c>
      <c r="D95" s="146"/>
      <c r="E95" s="147"/>
      <c r="F95" s="147"/>
      <c r="G95" s="147"/>
      <c r="H95" s="148"/>
      <c r="I95" s="45"/>
      <c r="J95" s="2"/>
      <c r="K95" s="2"/>
      <c r="L95" s="2"/>
      <c r="M95" s="2"/>
      <c r="N95" s="2"/>
      <c r="O95" s="2"/>
      <c r="P95" s="145"/>
      <c r="Q95" s="145"/>
      <c r="R95" s="2"/>
      <c r="S95" s="2"/>
      <c r="T95" s="2"/>
      <c r="U95" s="71"/>
      <c r="V95" s="291" t="s">
        <v>17757</v>
      </c>
      <c r="W95" s="220" t="s">
        <v>7358</v>
      </c>
      <c r="X95" s="55" t="s">
        <v>7390</v>
      </c>
      <c r="Y95" s="141">
        <v>0.7</v>
      </c>
      <c r="Z95" s="221"/>
      <c r="AA95" s="136"/>
      <c r="AB95" s="75"/>
      <c r="AC95" s="98">
        <f>ROUND(ROUND(E84*M92,0)*Y95-AA94,0)</f>
        <v>162</v>
      </c>
      <c r="AD95" s="16"/>
    </row>
    <row r="96" spans="1:31" ht="17.2" customHeight="1" x14ac:dyDescent="0.3">
      <c r="A96" s="11">
        <v>33</v>
      </c>
      <c r="B96" s="14" t="s">
        <v>1578</v>
      </c>
      <c r="C96" s="52" t="s">
        <v>18218</v>
      </c>
      <c r="D96" s="152"/>
      <c r="E96" s="153"/>
      <c r="F96" s="153"/>
      <c r="G96" s="153"/>
      <c r="H96" s="154"/>
      <c r="I96" s="43"/>
      <c r="J96" s="8"/>
      <c r="K96" s="8"/>
      <c r="L96" s="8"/>
      <c r="M96" s="8"/>
      <c r="N96" s="8"/>
      <c r="O96" s="8"/>
      <c r="P96" s="180"/>
      <c r="Q96" s="180"/>
      <c r="R96" s="8"/>
      <c r="S96" s="8"/>
      <c r="T96" s="8"/>
      <c r="U96" s="73"/>
      <c r="V96" s="292"/>
      <c r="W96" s="140" t="s">
        <v>7391</v>
      </c>
      <c r="X96" s="55" t="s">
        <v>7390</v>
      </c>
      <c r="Y96" s="141">
        <v>0.5</v>
      </c>
      <c r="Z96" s="196"/>
      <c r="AA96" s="144"/>
      <c r="AB96" s="150"/>
      <c r="AC96" s="6">
        <f>ROUND(ROUND(E84*M92,0)*Y96-AA94,0)</f>
        <v>114</v>
      </c>
      <c r="AD96" s="20"/>
    </row>
    <row r="97" spans="1:30" ht="17.2" customHeight="1" x14ac:dyDescent="0.3">
      <c r="A97" s="1"/>
      <c r="B97" s="1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135"/>
      <c r="R97" s="2"/>
      <c r="S97" s="2"/>
      <c r="T97" s="2"/>
      <c r="U97" s="2"/>
      <c r="V97" s="2"/>
      <c r="W97" s="136"/>
      <c r="X97" s="58"/>
      <c r="Y97" s="58"/>
      <c r="Z97" s="58"/>
      <c r="AA97" s="58"/>
      <c r="AB97" s="58"/>
      <c r="AC97" s="4"/>
      <c r="AD97" s="135"/>
    </row>
    <row r="98" spans="1:30" ht="17.2" customHeight="1" x14ac:dyDescent="0.3">
      <c r="B98" s="41" t="s">
        <v>18217</v>
      </c>
    </row>
    <row r="99" spans="1:30" ht="17.2" customHeight="1" x14ac:dyDescent="0.3">
      <c r="A99" s="28" t="s">
        <v>18005</v>
      </c>
      <c r="B99" s="82"/>
      <c r="C99" s="149" t="s">
        <v>6993</v>
      </c>
      <c r="D99" s="84"/>
      <c r="E99" s="60"/>
      <c r="F99" s="60"/>
      <c r="G99" s="36"/>
      <c r="H99" s="36"/>
      <c r="I99" s="36"/>
      <c r="J99" s="36"/>
      <c r="K99" s="36"/>
      <c r="L99" s="36"/>
      <c r="M99" s="60"/>
      <c r="N99" s="60"/>
      <c r="O99" s="60"/>
      <c r="P99" s="40"/>
      <c r="Q99" s="189"/>
      <c r="R99" s="261" t="s">
        <v>4139</v>
      </c>
      <c r="S99" s="261"/>
      <c r="T99" s="261"/>
      <c r="U99" s="261"/>
      <c r="V99" s="261"/>
      <c r="W99" s="189"/>
      <c r="X99" s="60"/>
      <c r="Y99" s="60"/>
      <c r="Z99" s="60"/>
      <c r="AA99" s="60"/>
      <c r="AB99" s="60"/>
      <c r="AC99" s="27" t="s">
        <v>6992</v>
      </c>
      <c r="AD99" s="27" t="s">
        <v>6991</v>
      </c>
    </row>
    <row r="100" spans="1:30" ht="17.2" customHeight="1" x14ac:dyDescent="0.3">
      <c r="A100" s="26" t="s">
        <v>6990</v>
      </c>
      <c r="B100" s="25" t="s">
        <v>6989</v>
      </c>
      <c r="C100" s="24"/>
      <c r="D100" s="79"/>
      <c r="E100" s="77"/>
      <c r="F100" s="77"/>
      <c r="G100" s="8"/>
      <c r="H100" s="8"/>
      <c r="I100" s="8"/>
      <c r="J100" s="8"/>
      <c r="K100" s="8"/>
      <c r="L100" s="8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8"/>
      <c r="X100" s="77"/>
      <c r="Y100" s="77"/>
      <c r="Z100" s="77"/>
      <c r="AA100" s="77"/>
      <c r="AB100" s="77"/>
      <c r="AC100" s="23" t="s">
        <v>4140</v>
      </c>
      <c r="AD100" s="23" t="s">
        <v>0</v>
      </c>
    </row>
    <row r="101" spans="1:30" ht="17.2" customHeight="1" x14ac:dyDescent="0.3">
      <c r="A101" s="11">
        <v>33</v>
      </c>
      <c r="B101" s="14">
        <v>9111</v>
      </c>
      <c r="C101" s="52" t="s">
        <v>18216</v>
      </c>
      <c r="D101" s="281" t="s">
        <v>17882</v>
      </c>
      <c r="E101" s="282"/>
      <c r="F101" s="282"/>
      <c r="G101" s="282"/>
      <c r="H101" s="283"/>
      <c r="I101" s="36"/>
      <c r="J101" s="36"/>
      <c r="K101" s="36"/>
      <c r="L101" s="36"/>
      <c r="M101" s="36"/>
      <c r="N101" s="36"/>
      <c r="O101" s="36"/>
      <c r="P101" s="217"/>
      <c r="Q101" s="74"/>
      <c r="R101" s="257" t="s">
        <v>18215</v>
      </c>
      <c r="S101" s="259" t="s">
        <v>7358</v>
      </c>
      <c r="T101" s="36"/>
      <c r="U101" s="50"/>
      <c r="V101" s="36"/>
      <c r="W101" s="53"/>
      <c r="AC101" s="88">
        <f>ROUND(E106*T$105,0)</f>
        <v>171</v>
      </c>
      <c r="AD101" s="16" t="s">
        <v>6995</v>
      </c>
    </row>
    <row r="102" spans="1:30" ht="17.2" customHeight="1" x14ac:dyDescent="0.3">
      <c r="A102" s="11">
        <v>33</v>
      </c>
      <c r="B102" s="14">
        <v>9112</v>
      </c>
      <c r="C102" s="52" t="s">
        <v>18214</v>
      </c>
      <c r="D102" s="284"/>
      <c r="E102" s="285"/>
      <c r="F102" s="285"/>
      <c r="G102" s="285"/>
      <c r="H102" s="286"/>
      <c r="I102" s="2"/>
      <c r="J102" s="2"/>
      <c r="K102" s="2"/>
      <c r="L102" s="2"/>
      <c r="M102" s="2"/>
      <c r="N102" s="2"/>
      <c r="O102" s="2"/>
      <c r="P102" s="145"/>
      <c r="Q102" s="71"/>
      <c r="R102" s="258"/>
      <c r="S102" s="287"/>
      <c r="T102" s="125"/>
      <c r="U102" s="126"/>
      <c r="V102" s="291" t="s">
        <v>17757</v>
      </c>
      <c r="W102" s="220" t="s">
        <v>7358</v>
      </c>
      <c r="X102" s="55" t="s">
        <v>7390</v>
      </c>
      <c r="Y102" s="141">
        <v>0.7</v>
      </c>
      <c r="Z102" s="141"/>
      <c r="AA102" s="141"/>
      <c r="AB102" s="142"/>
      <c r="AC102" s="88">
        <f>ROUND(ROUND(E106*T$105,0)*Y102,0)</f>
        <v>120</v>
      </c>
      <c r="AD102" s="16"/>
    </row>
    <row r="103" spans="1:30" ht="17.2" customHeight="1" x14ac:dyDescent="0.3">
      <c r="A103" s="11">
        <v>33</v>
      </c>
      <c r="B103" s="14" t="s">
        <v>1579</v>
      </c>
      <c r="C103" s="52" t="s">
        <v>18213</v>
      </c>
      <c r="D103" s="284"/>
      <c r="E103" s="285"/>
      <c r="F103" s="285"/>
      <c r="G103" s="285"/>
      <c r="H103" s="286"/>
      <c r="I103" s="2"/>
      <c r="J103" s="2"/>
      <c r="K103" s="2"/>
      <c r="L103" s="2"/>
      <c r="M103" s="2"/>
      <c r="N103" s="2"/>
      <c r="O103" s="2"/>
      <c r="P103" s="145"/>
      <c r="Q103" s="71"/>
      <c r="R103" s="258"/>
      <c r="S103" s="287"/>
      <c r="T103" s="125"/>
      <c r="U103" s="126"/>
      <c r="V103" s="292"/>
      <c r="W103" s="220" t="s">
        <v>7391</v>
      </c>
      <c r="X103" s="55" t="s">
        <v>7390</v>
      </c>
      <c r="Y103" s="141">
        <v>0.5</v>
      </c>
      <c r="Z103" s="141"/>
      <c r="AA103" s="141"/>
      <c r="AB103" s="142"/>
      <c r="AC103" s="88">
        <f>ROUND(ROUND(E106*T$105,0)*Y103,0)</f>
        <v>86</v>
      </c>
      <c r="AD103" s="16"/>
    </row>
    <row r="104" spans="1:30" ht="17.2" customHeight="1" x14ac:dyDescent="0.3">
      <c r="A104" s="11">
        <v>33</v>
      </c>
      <c r="B104" s="14" t="s">
        <v>1580</v>
      </c>
      <c r="C104" s="52" t="s">
        <v>18212</v>
      </c>
      <c r="D104" s="284"/>
      <c r="E104" s="285"/>
      <c r="F104" s="285"/>
      <c r="G104" s="285"/>
      <c r="H104" s="286"/>
      <c r="I104" s="2"/>
      <c r="J104" s="2"/>
      <c r="K104" s="2"/>
      <c r="L104" s="2"/>
      <c r="M104" s="2"/>
      <c r="N104" s="2"/>
      <c r="O104" s="2"/>
      <c r="P104" s="145"/>
      <c r="Q104" s="71"/>
      <c r="R104" s="258"/>
      <c r="S104" s="125"/>
      <c r="T104" s="125"/>
      <c r="U104" s="126"/>
      <c r="V104" s="2"/>
      <c r="W104" s="201"/>
      <c r="X104" s="127"/>
      <c r="Y104" s="144"/>
      <c r="Z104" s="187" t="s">
        <v>7356</v>
      </c>
      <c r="AA104" s="53">
        <v>5</v>
      </c>
      <c r="AB104" s="181" t="s">
        <v>7357</v>
      </c>
      <c r="AC104" s="88">
        <f>ROUND(E106*T$105-AA104,0)</f>
        <v>166</v>
      </c>
      <c r="AD104" s="16"/>
    </row>
    <row r="105" spans="1:30" ht="17.2" customHeight="1" x14ac:dyDescent="0.3">
      <c r="A105" s="11">
        <v>33</v>
      </c>
      <c r="B105" s="14" t="s">
        <v>1581</v>
      </c>
      <c r="C105" s="52" t="s">
        <v>18211</v>
      </c>
      <c r="D105" s="146"/>
      <c r="E105" s="147"/>
      <c r="F105" s="147"/>
      <c r="G105" s="147"/>
      <c r="H105" s="148"/>
      <c r="I105" s="2"/>
      <c r="J105" s="2"/>
      <c r="K105" s="2"/>
      <c r="L105" s="2"/>
      <c r="M105" s="2"/>
      <c r="N105" s="2"/>
      <c r="O105" s="2"/>
      <c r="P105" s="145"/>
      <c r="Q105" s="71"/>
      <c r="R105" s="208"/>
      <c r="S105" s="76" t="s">
        <v>7390</v>
      </c>
      <c r="T105" s="155">
        <v>0.7</v>
      </c>
      <c r="U105" s="126"/>
      <c r="V105" s="291" t="s">
        <v>17757</v>
      </c>
      <c r="W105" s="220" t="s">
        <v>7358</v>
      </c>
      <c r="X105" s="55" t="s">
        <v>7390</v>
      </c>
      <c r="Y105" s="141">
        <v>0.7</v>
      </c>
      <c r="Z105" s="221"/>
      <c r="AA105" s="136"/>
      <c r="AB105" s="75"/>
      <c r="AC105" s="88">
        <f>ROUND(ROUND(E106*T$105,0)*Y105-AA104,0)</f>
        <v>115</v>
      </c>
      <c r="AD105" s="16"/>
    </row>
    <row r="106" spans="1:30" ht="17.2" customHeight="1" x14ac:dyDescent="0.3">
      <c r="A106" s="11">
        <v>33</v>
      </c>
      <c r="B106" s="14" t="s">
        <v>1582</v>
      </c>
      <c r="C106" s="52" t="s">
        <v>18210</v>
      </c>
      <c r="D106" s="185"/>
      <c r="E106" s="272">
        <f>E12</f>
        <v>244</v>
      </c>
      <c r="F106" s="272"/>
      <c r="G106" s="2" t="s">
        <v>6994</v>
      </c>
      <c r="H106" s="44"/>
      <c r="I106" s="2"/>
      <c r="J106" s="2"/>
      <c r="K106" s="2"/>
      <c r="L106" s="2"/>
      <c r="M106" s="2"/>
      <c r="N106" s="2"/>
      <c r="O106" s="2"/>
      <c r="P106" s="145"/>
      <c r="Q106" s="71"/>
      <c r="R106" s="208"/>
      <c r="S106" s="125"/>
      <c r="T106" s="125"/>
      <c r="U106" s="126"/>
      <c r="V106" s="292"/>
      <c r="W106" s="140" t="s">
        <v>7391</v>
      </c>
      <c r="X106" s="55" t="s">
        <v>7390</v>
      </c>
      <c r="Y106" s="141">
        <v>0.5</v>
      </c>
      <c r="Z106" s="196"/>
      <c r="AA106" s="144"/>
      <c r="AB106" s="150"/>
      <c r="AC106" s="88">
        <f>ROUND(ROUND(E106*T$105,0)*Y106-AA104,0)</f>
        <v>81</v>
      </c>
      <c r="AD106" s="16"/>
    </row>
    <row r="107" spans="1:30" ht="17.2" customHeight="1" x14ac:dyDescent="0.3">
      <c r="A107" s="11">
        <v>33</v>
      </c>
      <c r="B107" s="14">
        <v>9113</v>
      </c>
      <c r="C107" s="52" t="s">
        <v>18209</v>
      </c>
      <c r="D107" s="146"/>
      <c r="E107" s="147"/>
      <c r="F107" s="147"/>
      <c r="G107" s="147"/>
      <c r="H107" s="148"/>
      <c r="I107" s="49" t="s">
        <v>17779</v>
      </c>
      <c r="J107" s="36"/>
      <c r="K107" s="36"/>
      <c r="L107" s="36"/>
      <c r="M107" s="36"/>
      <c r="N107" s="36"/>
      <c r="O107" s="36"/>
      <c r="P107" s="217"/>
      <c r="Q107" s="74"/>
      <c r="R107" s="208"/>
      <c r="S107" s="125"/>
      <c r="T107" s="125"/>
      <c r="U107" s="126"/>
      <c r="V107" s="36"/>
      <c r="W107" s="53"/>
      <c r="X107" s="55"/>
      <c r="Y107" s="141"/>
      <c r="Z107" s="141"/>
      <c r="AA107" s="141"/>
      <c r="AB107" s="142"/>
      <c r="AC107" s="88">
        <f>ROUND(ROUND(E106*M108,0)*T$105,0)</f>
        <v>154</v>
      </c>
      <c r="AD107" s="66"/>
    </row>
    <row r="108" spans="1:30" ht="17.2" customHeight="1" x14ac:dyDescent="0.3">
      <c r="A108" s="11">
        <v>33</v>
      </c>
      <c r="B108" s="14">
        <v>9114</v>
      </c>
      <c r="C108" s="52" t="s">
        <v>18208</v>
      </c>
      <c r="I108" s="45"/>
      <c r="J108" s="2"/>
      <c r="K108" s="2"/>
      <c r="L108" s="136" t="s">
        <v>7390</v>
      </c>
      <c r="M108" s="273">
        <v>0.9</v>
      </c>
      <c r="N108" s="273"/>
      <c r="O108" s="2"/>
      <c r="P108" s="145"/>
      <c r="Q108" s="71"/>
      <c r="R108" s="208"/>
      <c r="S108" s="125"/>
      <c r="T108" s="125"/>
      <c r="U108" s="126"/>
      <c r="V108" s="291" t="s">
        <v>17757</v>
      </c>
      <c r="W108" s="220" t="s">
        <v>7358</v>
      </c>
      <c r="X108" s="55" t="s">
        <v>7390</v>
      </c>
      <c r="Y108" s="141">
        <v>0.7</v>
      </c>
      <c r="Z108" s="141"/>
      <c r="AA108" s="141"/>
      <c r="AB108" s="142"/>
      <c r="AC108" s="98">
        <f>ROUND(ROUND(ROUND(E106*M108,0)*T$105,0)*Y108,0)</f>
        <v>108</v>
      </c>
      <c r="AD108" s="66"/>
    </row>
    <row r="109" spans="1:30" ht="17.2" customHeight="1" x14ac:dyDescent="0.3">
      <c r="A109" s="11">
        <v>33</v>
      </c>
      <c r="B109" s="14" t="s">
        <v>1583</v>
      </c>
      <c r="C109" s="52" t="s">
        <v>18207</v>
      </c>
      <c r="I109" s="45"/>
      <c r="J109" s="2"/>
      <c r="K109" s="2"/>
      <c r="L109" s="2"/>
      <c r="M109" s="2"/>
      <c r="N109" s="2"/>
      <c r="O109" s="2"/>
      <c r="P109" s="145"/>
      <c r="Q109" s="71"/>
      <c r="R109" s="208"/>
      <c r="S109" s="125"/>
      <c r="T109" s="125"/>
      <c r="U109" s="126"/>
      <c r="V109" s="292"/>
      <c r="W109" s="220" t="s">
        <v>7391</v>
      </c>
      <c r="X109" s="55" t="s">
        <v>7390</v>
      </c>
      <c r="Y109" s="141">
        <v>0.5</v>
      </c>
      <c r="Z109" s="141"/>
      <c r="AA109" s="141"/>
      <c r="AB109" s="142"/>
      <c r="AC109" s="6">
        <f>ROUND(ROUND(ROUND(E106*M108,0)*T$105,0)*Y109,0)</f>
        <v>77</v>
      </c>
      <c r="AD109" s="16"/>
    </row>
    <row r="110" spans="1:30" ht="17.2" customHeight="1" x14ac:dyDescent="0.3">
      <c r="A110" s="11">
        <v>33</v>
      </c>
      <c r="B110" s="14" t="s">
        <v>1584</v>
      </c>
      <c r="C110" s="52" t="s">
        <v>18206</v>
      </c>
      <c r="D110" s="146"/>
      <c r="E110" s="147"/>
      <c r="F110" s="147"/>
      <c r="G110" s="147"/>
      <c r="H110" s="148"/>
      <c r="I110" s="45"/>
      <c r="J110" s="2"/>
      <c r="K110" s="2"/>
      <c r="L110" s="2"/>
      <c r="M110" s="2"/>
      <c r="N110" s="2"/>
      <c r="O110" s="2"/>
      <c r="P110" s="145"/>
      <c r="Q110" s="71"/>
      <c r="R110" s="208"/>
      <c r="S110" s="125"/>
      <c r="T110" s="125"/>
      <c r="U110" s="126"/>
      <c r="V110" s="2"/>
      <c r="W110" s="201"/>
      <c r="X110" s="127"/>
      <c r="Y110" s="144"/>
      <c r="Z110" s="187" t="s">
        <v>7356</v>
      </c>
      <c r="AA110" s="53">
        <v>5</v>
      </c>
      <c r="AB110" s="181" t="s">
        <v>7357</v>
      </c>
      <c r="AC110" s="88">
        <f>ROUND(ROUND(E106*M108,0)*T$105-AA110,0)</f>
        <v>149</v>
      </c>
      <c r="AD110" s="16"/>
    </row>
    <row r="111" spans="1:30" ht="17.2" customHeight="1" x14ac:dyDescent="0.3">
      <c r="A111" s="11">
        <v>33</v>
      </c>
      <c r="B111" s="14" t="s">
        <v>1585</v>
      </c>
      <c r="C111" s="52" t="s">
        <v>18205</v>
      </c>
      <c r="D111" s="146"/>
      <c r="E111" s="147"/>
      <c r="F111" s="147"/>
      <c r="G111" s="147"/>
      <c r="H111" s="148"/>
      <c r="I111" s="45"/>
      <c r="J111" s="2"/>
      <c r="K111" s="2"/>
      <c r="L111" s="2"/>
      <c r="M111" s="2"/>
      <c r="N111" s="2"/>
      <c r="O111" s="2"/>
      <c r="P111" s="145"/>
      <c r="Q111" s="71"/>
      <c r="R111" s="208"/>
      <c r="S111" s="125"/>
      <c r="T111" s="125"/>
      <c r="U111" s="126"/>
      <c r="V111" s="291" t="s">
        <v>17757</v>
      </c>
      <c r="W111" s="220" t="s">
        <v>7358</v>
      </c>
      <c r="X111" s="55" t="s">
        <v>7390</v>
      </c>
      <c r="Y111" s="141">
        <v>0.7</v>
      </c>
      <c r="Z111" s="221"/>
      <c r="AA111" s="136"/>
      <c r="AB111" s="75"/>
      <c r="AC111" s="98">
        <f>ROUND(ROUND(ROUND(E106*M108,0)*T$105,0)*Y111-AA110,0)</f>
        <v>103</v>
      </c>
      <c r="AD111" s="16"/>
    </row>
    <row r="112" spans="1:30" ht="17.2" customHeight="1" x14ac:dyDescent="0.3">
      <c r="A112" s="11">
        <v>33</v>
      </c>
      <c r="B112" s="14" t="s">
        <v>1586</v>
      </c>
      <c r="C112" s="52" t="s">
        <v>18204</v>
      </c>
      <c r="D112" s="146"/>
      <c r="E112" s="147"/>
      <c r="F112" s="147"/>
      <c r="G112" s="147"/>
      <c r="H112" s="148"/>
      <c r="I112" s="43"/>
      <c r="J112" s="8"/>
      <c r="K112" s="8"/>
      <c r="L112" s="8"/>
      <c r="M112" s="8"/>
      <c r="N112" s="8"/>
      <c r="O112" s="8"/>
      <c r="P112" s="180"/>
      <c r="Q112" s="73"/>
      <c r="R112" s="208"/>
      <c r="S112" s="125"/>
      <c r="T112" s="125"/>
      <c r="U112" s="126"/>
      <c r="V112" s="292"/>
      <c r="W112" s="140" t="s">
        <v>7391</v>
      </c>
      <c r="X112" s="55" t="s">
        <v>7390</v>
      </c>
      <c r="Y112" s="141">
        <v>0.5</v>
      </c>
      <c r="Z112" s="196"/>
      <c r="AA112" s="144"/>
      <c r="AB112" s="150"/>
      <c r="AC112" s="6">
        <f>ROUND(ROUND(ROUND(E106*M108,0)*T$105,0)*Y112-AA110,0)</f>
        <v>72</v>
      </c>
      <c r="AD112" s="16"/>
    </row>
    <row r="113" spans="1:30" ht="17.2" customHeight="1" x14ac:dyDescent="0.3">
      <c r="A113" s="11">
        <v>33</v>
      </c>
      <c r="B113" s="14">
        <v>9115</v>
      </c>
      <c r="C113" s="52" t="s">
        <v>18203</v>
      </c>
      <c r="D113" s="185"/>
      <c r="E113" s="184"/>
      <c r="F113" s="2"/>
      <c r="G113" s="2"/>
      <c r="H113" s="44"/>
      <c r="I113" s="45" t="s">
        <v>17766</v>
      </c>
      <c r="J113" s="2"/>
      <c r="K113" s="2"/>
      <c r="L113" s="2"/>
      <c r="M113" s="2"/>
      <c r="N113" s="2"/>
      <c r="O113" s="2"/>
      <c r="P113" s="145"/>
      <c r="Q113" s="71"/>
      <c r="R113" s="208"/>
      <c r="S113" s="125"/>
      <c r="T113" s="125"/>
      <c r="U113" s="126"/>
      <c r="V113" s="36"/>
      <c r="W113" s="53"/>
      <c r="X113" s="55"/>
      <c r="Y113" s="141"/>
      <c r="Z113" s="141"/>
      <c r="AA113" s="141"/>
      <c r="AB113" s="142"/>
      <c r="AC113" s="35">
        <f>ROUND(ROUND(E106*M114,0)*T$105,0)</f>
        <v>148</v>
      </c>
      <c r="AD113" s="66"/>
    </row>
    <row r="114" spans="1:30" ht="17.2" customHeight="1" x14ac:dyDescent="0.3">
      <c r="A114" s="11">
        <v>33</v>
      </c>
      <c r="B114" s="14">
        <v>9116</v>
      </c>
      <c r="C114" s="52" t="s">
        <v>18202</v>
      </c>
      <c r="D114" s="185"/>
      <c r="E114" s="184"/>
      <c r="F114" s="2"/>
      <c r="G114" s="2"/>
      <c r="H114" s="44"/>
      <c r="I114" s="2"/>
      <c r="J114" s="2"/>
      <c r="K114" s="2"/>
      <c r="L114" s="136" t="s">
        <v>7390</v>
      </c>
      <c r="M114" s="273">
        <v>0.87</v>
      </c>
      <c r="N114" s="273"/>
      <c r="O114" s="2"/>
      <c r="P114" s="145"/>
      <c r="Q114" s="71"/>
      <c r="R114" s="208"/>
      <c r="S114" s="125"/>
      <c r="T114" s="125"/>
      <c r="U114" s="126"/>
      <c r="V114" s="291" t="s">
        <v>17757</v>
      </c>
      <c r="W114" s="220" t="s">
        <v>7358</v>
      </c>
      <c r="X114" s="55" t="s">
        <v>7390</v>
      </c>
      <c r="Y114" s="141">
        <v>0.7</v>
      </c>
      <c r="Z114" s="141"/>
      <c r="AA114" s="141"/>
      <c r="AB114" s="142"/>
      <c r="AC114" s="6">
        <f>ROUND(ROUND(ROUND(E106*M114,0)*T$105,0)*Y114,0)</f>
        <v>104</v>
      </c>
      <c r="AD114" s="66"/>
    </row>
    <row r="115" spans="1:30" ht="17.2" customHeight="1" x14ac:dyDescent="0.3">
      <c r="A115" s="11">
        <v>33</v>
      </c>
      <c r="B115" s="14" t="s">
        <v>1587</v>
      </c>
      <c r="C115" s="52" t="s">
        <v>18201</v>
      </c>
      <c r="D115" s="146"/>
      <c r="E115" s="147"/>
      <c r="F115" s="147"/>
      <c r="G115" s="147"/>
      <c r="H115" s="148"/>
      <c r="I115" s="2"/>
      <c r="J115" s="2"/>
      <c r="K115" s="2"/>
      <c r="L115" s="2"/>
      <c r="M115" s="2"/>
      <c r="N115" s="2"/>
      <c r="O115" s="2"/>
      <c r="P115" s="145"/>
      <c r="Q115" s="71"/>
      <c r="R115" s="208"/>
      <c r="S115" s="125"/>
      <c r="T115" s="125"/>
      <c r="U115" s="126"/>
      <c r="V115" s="292"/>
      <c r="W115" s="220" t="s">
        <v>7391</v>
      </c>
      <c r="X115" s="55" t="s">
        <v>7390</v>
      </c>
      <c r="Y115" s="141">
        <v>0.5</v>
      </c>
      <c r="Z115" s="141"/>
      <c r="AA115" s="141"/>
      <c r="AB115" s="142"/>
      <c r="AC115" s="6">
        <f>ROUND(ROUND(ROUND(E106*M114,0)*T$105,0)*Y115,0)</f>
        <v>74</v>
      </c>
      <c r="AD115" s="16"/>
    </row>
    <row r="116" spans="1:30" ht="17.2" customHeight="1" x14ac:dyDescent="0.3">
      <c r="A116" s="11">
        <v>33</v>
      </c>
      <c r="B116" s="14" t="s">
        <v>1588</v>
      </c>
      <c r="C116" s="52" t="s">
        <v>18200</v>
      </c>
      <c r="D116" s="146"/>
      <c r="E116" s="147"/>
      <c r="F116" s="147"/>
      <c r="G116" s="147"/>
      <c r="H116" s="148"/>
      <c r="I116" s="2"/>
      <c r="J116" s="2"/>
      <c r="K116" s="2"/>
      <c r="L116" s="2"/>
      <c r="M116" s="2"/>
      <c r="N116" s="2"/>
      <c r="O116" s="2"/>
      <c r="P116" s="145"/>
      <c r="Q116" s="71"/>
      <c r="R116" s="208"/>
      <c r="S116" s="125"/>
      <c r="T116" s="125"/>
      <c r="U116" s="126"/>
      <c r="V116" s="2"/>
      <c r="W116" s="201"/>
      <c r="X116" s="127"/>
      <c r="Y116" s="144"/>
      <c r="Z116" s="187" t="s">
        <v>7356</v>
      </c>
      <c r="AA116" s="53">
        <v>5</v>
      </c>
      <c r="AB116" s="181" t="s">
        <v>7357</v>
      </c>
      <c r="AC116" s="35">
        <f>ROUND(ROUND(E106*M114,0)*T$105-AA116,0)</f>
        <v>143</v>
      </c>
      <c r="AD116" s="16"/>
    </row>
    <row r="117" spans="1:30" ht="17.2" customHeight="1" x14ac:dyDescent="0.3">
      <c r="A117" s="11">
        <v>33</v>
      </c>
      <c r="B117" s="14" t="s">
        <v>1589</v>
      </c>
      <c r="C117" s="52" t="s">
        <v>18199</v>
      </c>
      <c r="D117" s="146"/>
      <c r="E117" s="147"/>
      <c r="F117" s="147"/>
      <c r="G117" s="147"/>
      <c r="H117" s="148"/>
      <c r="I117" s="2"/>
      <c r="J117" s="2"/>
      <c r="K117" s="2"/>
      <c r="L117" s="2"/>
      <c r="M117" s="2"/>
      <c r="N117" s="2"/>
      <c r="O117" s="2"/>
      <c r="P117" s="145"/>
      <c r="Q117" s="71"/>
      <c r="R117" s="208"/>
      <c r="S117" s="125"/>
      <c r="T117" s="125"/>
      <c r="U117" s="126"/>
      <c r="V117" s="291" t="s">
        <v>17757</v>
      </c>
      <c r="W117" s="220" t="s">
        <v>7358</v>
      </c>
      <c r="X117" s="55" t="s">
        <v>7390</v>
      </c>
      <c r="Y117" s="141">
        <v>0.7</v>
      </c>
      <c r="Z117" s="221"/>
      <c r="AA117" s="136"/>
      <c r="AB117" s="75"/>
      <c r="AC117" s="6">
        <f>ROUND(ROUND(ROUND(E106*M114,0)*T$105,0)*Y117-AA116,0)</f>
        <v>99</v>
      </c>
      <c r="AD117" s="16"/>
    </row>
    <row r="118" spans="1:30" ht="17.2" customHeight="1" x14ac:dyDescent="0.3">
      <c r="A118" s="11">
        <v>33</v>
      </c>
      <c r="B118" s="14" t="s">
        <v>1590</v>
      </c>
      <c r="C118" s="52" t="s">
        <v>18198</v>
      </c>
      <c r="D118" s="152"/>
      <c r="E118" s="153"/>
      <c r="F118" s="153"/>
      <c r="G118" s="153"/>
      <c r="H118" s="154"/>
      <c r="I118" s="8"/>
      <c r="J118" s="8"/>
      <c r="K118" s="8"/>
      <c r="L118" s="8"/>
      <c r="M118" s="8"/>
      <c r="N118" s="8"/>
      <c r="O118" s="8"/>
      <c r="P118" s="180"/>
      <c r="Q118" s="73"/>
      <c r="R118" s="208"/>
      <c r="S118" s="125"/>
      <c r="T118" s="125"/>
      <c r="U118" s="126"/>
      <c r="V118" s="292"/>
      <c r="W118" s="140" t="s">
        <v>7391</v>
      </c>
      <c r="X118" s="55" t="s">
        <v>7390</v>
      </c>
      <c r="Y118" s="141">
        <v>0.5</v>
      </c>
      <c r="Z118" s="196"/>
      <c r="AA118" s="144"/>
      <c r="AB118" s="150"/>
      <c r="AC118" s="6">
        <f>ROUND(ROUND(ROUND(E106*M114,0)*T$105,0)*Y118-AA116,0)</f>
        <v>69</v>
      </c>
      <c r="AD118" s="16"/>
    </row>
    <row r="119" spans="1:30" ht="17.2" customHeight="1" x14ac:dyDescent="0.3">
      <c r="A119" s="11">
        <v>33</v>
      </c>
      <c r="B119" s="14">
        <v>9211</v>
      </c>
      <c r="C119" s="52" t="s">
        <v>18197</v>
      </c>
      <c r="D119" s="281" t="s">
        <v>17862</v>
      </c>
      <c r="E119" s="282"/>
      <c r="F119" s="282"/>
      <c r="G119" s="282"/>
      <c r="H119" s="283"/>
      <c r="I119" s="36"/>
      <c r="J119" s="36"/>
      <c r="K119" s="36"/>
      <c r="L119" s="36"/>
      <c r="M119" s="36"/>
      <c r="N119" s="36"/>
      <c r="O119" s="36"/>
      <c r="P119" s="217"/>
      <c r="Q119" s="74"/>
      <c r="R119" s="208"/>
      <c r="S119" s="125"/>
      <c r="T119" s="125"/>
      <c r="U119" s="126"/>
      <c r="V119" s="36"/>
      <c r="W119" s="53"/>
      <c r="X119" s="55"/>
      <c r="Y119" s="141"/>
      <c r="Z119" s="141"/>
      <c r="AA119" s="141"/>
      <c r="AB119" s="142"/>
      <c r="AC119" s="35">
        <f>ROUND(E124*T$105,0)</f>
        <v>139</v>
      </c>
      <c r="AD119" s="16"/>
    </row>
    <row r="120" spans="1:30" ht="17.2" customHeight="1" x14ac:dyDescent="0.3">
      <c r="A120" s="11">
        <v>33</v>
      </c>
      <c r="B120" s="14">
        <v>9212</v>
      </c>
      <c r="C120" s="52" t="s">
        <v>18196</v>
      </c>
      <c r="D120" s="284"/>
      <c r="E120" s="285"/>
      <c r="F120" s="285"/>
      <c r="G120" s="285"/>
      <c r="H120" s="286"/>
      <c r="I120" s="2"/>
      <c r="J120" s="2"/>
      <c r="K120" s="2"/>
      <c r="L120" s="2"/>
      <c r="M120" s="2"/>
      <c r="N120" s="2"/>
      <c r="O120" s="2"/>
      <c r="P120" s="145"/>
      <c r="Q120" s="71"/>
      <c r="R120" s="235"/>
      <c r="U120" s="157"/>
      <c r="V120" s="291" t="s">
        <v>17757</v>
      </c>
      <c r="W120" s="220" t="s">
        <v>7358</v>
      </c>
      <c r="X120" s="55" t="s">
        <v>7390</v>
      </c>
      <c r="Y120" s="141">
        <v>0.7</v>
      </c>
      <c r="Z120" s="141"/>
      <c r="AA120" s="141"/>
      <c r="AB120" s="142"/>
      <c r="AC120" s="35">
        <f>ROUND(ROUND(E124*T$105,0)*Y120,0)</f>
        <v>97</v>
      </c>
      <c r="AD120" s="16"/>
    </row>
    <row r="121" spans="1:30" ht="17.2" customHeight="1" x14ac:dyDescent="0.3">
      <c r="A121" s="11">
        <v>33</v>
      </c>
      <c r="B121" s="14" t="s">
        <v>1591</v>
      </c>
      <c r="C121" s="52" t="s">
        <v>18195</v>
      </c>
      <c r="D121" s="284"/>
      <c r="E121" s="285"/>
      <c r="F121" s="285"/>
      <c r="G121" s="285"/>
      <c r="H121" s="286"/>
      <c r="I121" s="2"/>
      <c r="J121" s="2"/>
      <c r="K121" s="2"/>
      <c r="L121" s="2"/>
      <c r="M121" s="2"/>
      <c r="N121" s="2"/>
      <c r="O121" s="2"/>
      <c r="P121" s="145"/>
      <c r="Q121" s="71"/>
      <c r="R121" s="235"/>
      <c r="S121" s="136"/>
      <c r="T121" s="155"/>
      <c r="U121" s="157"/>
      <c r="V121" s="292"/>
      <c r="W121" s="220" t="s">
        <v>7391</v>
      </c>
      <c r="X121" s="55" t="s">
        <v>7390</v>
      </c>
      <c r="Y121" s="141">
        <v>0.5</v>
      </c>
      <c r="Z121" s="141"/>
      <c r="AA121" s="141"/>
      <c r="AB121" s="142"/>
      <c r="AC121" s="35">
        <f>ROUND(ROUND(E124*T$105,0)*Y121,0)</f>
        <v>70</v>
      </c>
      <c r="AD121" s="16"/>
    </row>
    <row r="122" spans="1:30" ht="17.2" customHeight="1" x14ac:dyDescent="0.3">
      <c r="A122" s="11">
        <v>33</v>
      </c>
      <c r="B122" s="14" t="s">
        <v>1592</v>
      </c>
      <c r="C122" s="52" t="s">
        <v>18194</v>
      </c>
      <c r="D122" s="284"/>
      <c r="E122" s="285"/>
      <c r="F122" s="285"/>
      <c r="G122" s="285"/>
      <c r="H122" s="286"/>
      <c r="I122" s="2"/>
      <c r="J122" s="2"/>
      <c r="K122" s="2"/>
      <c r="L122" s="2"/>
      <c r="M122" s="2"/>
      <c r="N122" s="2"/>
      <c r="O122" s="2"/>
      <c r="P122" s="145"/>
      <c r="Q122" s="71"/>
      <c r="R122" s="235"/>
      <c r="S122" s="136"/>
      <c r="T122" s="155"/>
      <c r="U122" s="157"/>
      <c r="V122" s="2"/>
      <c r="W122" s="201"/>
      <c r="X122" s="127"/>
      <c r="Y122" s="144"/>
      <c r="Z122" s="187" t="s">
        <v>7356</v>
      </c>
      <c r="AA122" s="53">
        <v>5</v>
      </c>
      <c r="AB122" s="181" t="s">
        <v>7357</v>
      </c>
      <c r="AC122" s="35">
        <f>ROUND(E124*T$105-AA122,0)</f>
        <v>134</v>
      </c>
      <c r="AD122" s="16"/>
    </row>
    <row r="123" spans="1:30" ht="17.2" customHeight="1" x14ac:dyDescent="0.3">
      <c r="A123" s="11">
        <v>33</v>
      </c>
      <c r="B123" s="14" t="s">
        <v>1593</v>
      </c>
      <c r="C123" s="52" t="s">
        <v>18193</v>
      </c>
      <c r="D123" s="146"/>
      <c r="E123" s="147"/>
      <c r="F123" s="147"/>
      <c r="G123" s="147"/>
      <c r="H123" s="148"/>
      <c r="I123" s="2"/>
      <c r="J123" s="2"/>
      <c r="K123" s="2"/>
      <c r="L123" s="2"/>
      <c r="M123" s="2"/>
      <c r="N123" s="2"/>
      <c r="O123" s="2"/>
      <c r="P123" s="145"/>
      <c r="Q123" s="71"/>
      <c r="R123" s="235"/>
      <c r="S123" s="136"/>
      <c r="T123" s="155"/>
      <c r="U123" s="157"/>
      <c r="V123" s="291" t="s">
        <v>17757</v>
      </c>
      <c r="W123" s="220" t="s">
        <v>7358</v>
      </c>
      <c r="X123" s="55" t="s">
        <v>7390</v>
      </c>
      <c r="Y123" s="141">
        <v>0.7</v>
      </c>
      <c r="Z123" s="221"/>
      <c r="AA123" s="136"/>
      <c r="AB123" s="75"/>
      <c r="AC123" s="35">
        <f>ROUND(ROUND(E124*T$105,0)*Y123-AA122,0)</f>
        <v>92</v>
      </c>
      <c r="AD123" s="16"/>
    </row>
    <row r="124" spans="1:30" ht="17.2" customHeight="1" x14ac:dyDescent="0.3">
      <c r="A124" s="11">
        <v>33</v>
      </c>
      <c r="B124" s="14" t="s">
        <v>1594</v>
      </c>
      <c r="C124" s="52" t="s">
        <v>18192</v>
      </c>
      <c r="D124" s="185"/>
      <c r="E124" s="272">
        <f>E30</f>
        <v>199</v>
      </c>
      <c r="F124" s="272"/>
      <c r="G124" s="2" t="s">
        <v>6994</v>
      </c>
      <c r="H124" s="44"/>
      <c r="I124" s="2"/>
      <c r="J124" s="2"/>
      <c r="K124" s="2"/>
      <c r="L124" s="2"/>
      <c r="M124" s="2"/>
      <c r="N124" s="2"/>
      <c r="O124" s="2"/>
      <c r="P124" s="145"/>
      <c r="Q124" s="71"/>
      <c r="R124" s="235"/>
      <c r="S124" s="136"/>
      <c r="T124" s="155"/>
      <c r="U124" s="157"/>
      <c r="V124" s="292"/>
      <c r="W124" s="140" t="s">
        <v>7391</v>
      </c>
      <c r="X124" s="55" t="s">
        <v>7390</v>
      </c>
      <c r="Y124" s="141">
        <v>0.5</v>
      </c>
      <c r="Z124" s="196"/>
      <c r="AA124" s="144"/>
      <c r="AB124" s="150"/>
      <c r="AC124" s="35">
        <f>ROUND(ROUND(E124*T$105,0)*Y124-AA122,0)</f>
        <v>65</v>
      </c>
      <c r="AD124" s="16"/>
    </row>
    <row r="125" spans="1:30" ht="17.2" customHeight="1" x14ac:dyDescent="0.3">
      <c r="A125" s="11">
        <v>33</v>
      </c>
      <c r="B125" s="14">
        <v>9213</v>
      </c>
      <c r="C125" s="52" t="s">
        <v>18191</v>
      </c>
      <c r="D125" s="146"/>
      <c r="E125" s="147"/>
      <c r="F125" s="147"/>
      <c r="G125" s="147"/>
      <c r="H125" s="148"/>
      <c r="I125" s="49" t="s">
        <v>17779</v>
      </c>
      <c r="J125" s="36"/>
      <c r="K125" s="36"/>
      <c r="L125" s="36"/>
      <c r="M125" s="36"/>
      <c r="N125" s="36"/>
      <c r="O125" s="36"/>
      <c r="P125" s="217"/>
      <c r="Q125" s="74"/>
      <c r="R125" s="12"/>
      <c r="S125" s="2"/>
      <c r="T125" s="2"/>
      <c r="U125" s="44"/>
      <c r="V125" s="36"/>
      <c r="W125" s="53"/>
      <c r="X125" s="55"/>
      <c r="Y125" s="141"/>
      <c r="Z125" s="141"/>
      <c r="AA125" s="141"/>
      <c r="AB125" s="142"/>
      <c r="AC125" s="35">
        <f>ROUND(ROUND(E124*M126,0)*T$105,0)</f>
        <v>125</v>
      </c>
      <c r="AD125" s="66"/>
    </row>
    <row r="126" spans="1:30" ht="17.2" customHeight="1" x14ac:dyDescent="0.3">
      <c r="A126" s="11">
        <v>33</v>
      </c>
      <c r="B126" s="14">
        <v>9214</v>
      </c>
      <c r="C126" s="52" t="s">
        <v>18190</v>
      </c>
      <c r="I126" s="45"/>
      <c r="J126" s="2"/>
      <c r="K126" s="2"/>
      <c r="L126" s="136" t="s">
        <v>7390</v>
      </c>
      <c r="M126" s="273">
        <v>0.9</v>
      </c>
      <c r="N126" s="273"/>
      <c r="O126" s="2"/>
      <c r="P126" s="145"/>
      <c r="Q126" s="71"/>
      <c r="R126" s="12"/>
      <c r="S126" s="2"/>
      <c r="T126" s="2"/>
      <c r="U126" s="44"/>
      <c r="V126" s="291" t="s">
        <v>17757</v>
      </c>
      <c r="W126" s="220" t="s">
        <v>7358</v>
      </c>
      <c r="X126" s="55" t="s">
        <v>7390</v>
      </c>
      <c r="Y126" s="141">
        <v>0.7</v>
      </c>
      <c r="Z126" s="141"/>
      <c r="AA126" s="141"/>
      <c r="AB126" s="142"/>
      <c r="AC126" s="6">
        <f>ROUND(ROUND(ROUND(E124*M126,0)*T$105,0)*Y126,0)</f>
        <v>88</v>
      </c>
      <c r="AD126" s="66"/>
    </row>
    <row r="127" spans="1:30" ht="17.2" customHeight="1" x14ac:dyDescent="0.3">
      <c r="A127" s="11">
        <v>33</v>
      </c>
      <c r="B127" s="14" t="s">
        <v>1595</v>
      </c>
      <c r="C127" s="52" t="s">
        <v>18189</v>
      </c>
      <c r="I127" s="45"/>
      <c r="J127" s="2"/>
      <c r="K127" s="2"/>
      <c r="L127" s="2"/>
      <c r="M127" s="2"/>
      <c r="N127" s="2"/>
      <c r="O127" s="2"/>
      <c r="P127" s="145"/>
      <c r="Q127" s="71"/>
      <c r="R127" s="235"/>
      <c r="S127" s="136"/>
      <c r="T127" s="155"/>
      <c r="U127" s="157"/>
      <c r="V127" s="292"/>
      <c r="W127" s="220" t="s">
        <v>7391</v>
      </c>
      <c r="X127" s="55" t="s">
        <v>7390</v>
      </c>
      <c r="Y127" s="141">
        <v>0.5</v>
      </c>
      <c r="Z127" s="141"/>
      <c r="AA127" s="141"/>
      <c r="AB127" s="142"/>
      <c r="AC127" s="6">
        <f>ROUND(ROUND(ROUND(E124*M126,0)*T$105,0)*Y127,0)</f>
        <v>63</v>
      </c>
      <c r="AD127" s="16"/>
    </row>
    <row r="128" spans="1:30" ht="17.2" customHeight="1" x14ac:dyDescent="0.3">
      <c r="A128" s="11">
        <v>33</v>
      </c>
      <c r="B128" s="14" t="s">
        <v>1596</v>
      </c>
      <c r="C128" s="52" t="s">
        <v>18188</v>
      </c>
      <c r="D128" s="146"/>
      <c r="E128" s="147"/>
      <c r="F128" s="147"/>
      <c r="G128" s="147"/>
      <c r="H128" s="148"/>
      <c r="I128" s="45"/>
      <c r="J128" s="2"/>
      <c r="K128" s="2"/>
      <c r="L128" s="2"/>
      <c r="M128" s="2"/>
      <c r="N128" s="2"/>
      <c r="O128" s="2"/>
      <c r="P128" s="145"/>
      <c r="Q128" s="71"/>
      <c r="R128" s="235"/>
      <c r="S128" s="136"/>
      <c r="T128" s="155"/>
      <c r="U128" s="157"/>
      <c r="V128" s="2"/>
      <c r="W128" s="201"/>
      <c r="X128" s="127"/>
      <c r="Y128" s="144"/>
      <c r="Z128" s="187" t="s">
        <v>7356</v>
      </c>
      <c r="AA128" s="53">
        <v>5</v>
      </c>
      <c r="AB128" s="181" t="s">
        <v>7357</v>
      </c>
      <c r="AC128" s="35">
        <f>ROUND(ROUND(E124*M126,0)*T$105-AA128,0)</f>
        <v>120</v>
      </c>
      <c r="AD128" s="16"/>
    </row>
    <row r="129" spans="1:30" ht="17.2" customHeight="1" x14ac:dyDescent="0.3">
      <c r="A129" s="11">
        <v>33</v>
      </c>
      <c r="B129" s="14" t="s">
        <v>1597</v>
      </c>
      <c r="C129" s="52" t="s">
        <v>18187</v>
      </c>
      <c r="D129" s="146"/>
      <c r="E129" s="147"/>
      <c r="F129" s="147"/>
      <c r="G129" s="147"/>
      <c r="H129" s="148"/>
      <c r="I129" s="45"/>
      <c r="J129" s="2"/>
      <c r="K129" s="2"/>
      <c r="L129" s="2"/>
      <c r="M129" s="2"/>
      <c r="N129" s="2"/>
      <c r="O129" s="2"/>
      <c r="P129" s="145"/>
      <c r="Q129" s="71"/>
      <c r="R129" s="235"/>
      <c r="S129" s="136"/>
      <c r="T129" s="155"/>
      <c r="U129" s="157"/>
      <c r="V129" s="291" t="s">
        <v>17757</v>
      </c>
      <c r="W129" s="220" t="s">
        <v>7358</v>
      </c>
      <c r="X129" s="55" t="s">
        <v>7390</v>
      </c>
      <c r="Y129" s="141">
        <v>0.7</v>
      </c>
      <c r="Z129" s="221"/>
      <c r="AA129" s="136"/>
      <c r="AB129" s="75"/>
      <c r="AC129" s="6">
        <f>ROUND(ROUND(ROUND(E124*M126,0)*T$105,0)*Y129-AA128,0)</f>
        <v>83</v>
      </c>
      <c r="AD129" s="16"/>
    </row>
    <row r="130" spans="1:30" ht="17.2" customHeight="1" x14ac:dyDescent="0.3">
      <c r="A130" s="11">
        <v>33</v>
      </c>
      <c r="B130" s="14" t="s">
        <v>1598</v>
      </c>
      <c r="C130" s="52" t="s">
        <v>18186</v>
      </c>
      <c r="D130" s="146"/>
      <c r="E130" s="147"/>
      <c r="F130" s="147"/>
      <c r="G130" s="147"/>
      <c r="H130" s="148"/>
      <c r="I130" s="43"/>
      <c r="J130" s="8"/>
      <c r="K130" s="8"/>
      <c r="L130" s="8"/>
      <c r="M130" s="8"/>
      <c r="N130" s="8"/>
      <c r="O130" s="8"/>
      <c r="P130" s="180"/>
      <c r="Q130" s="73"/>
      <c r="R130" s="235"/>
      <c r="S130" s="136"/>
      <c r="T130" s="155"/>
      <c r="U130" s="157"/>
      <c r="V130" s="292"/>
      <c r="W130" s="140" t="s">
        <v>7391</v>
      </c>
      <c r="X130" s="55" t="s">
        <v>7390</v>
      </c>
      <c r="Y130" s="141">
        <v>0.5</v>
      </c>
      <c r="Z130" s="196"/>
      <c r="AA130" s="144"/>
      <c r="AB130" s="150"/>
      <c r="AC130" s="6">
        <f>ROUND(ROUND(ROUND(E124*M126,0)*T$105,0)*Y130-AA128,0)</f>
        <v>58</v>
      </c>
      <c r="AD130" s="16"/>
    </row>
    <row r="131" spans="1:30" ht="17.2" customHeight="1" x14ac:dyDescent="0.3">
      <c r="A131" s="11">
        <v>33</v>
      </c>
      <c r="B131" s="14">
        <v>9215</v>
      </c>
      <c r="C131" s="52" t="s">
        <v>18185</v>
      </c>
      <c r="D131" s="185"/>
      <c r="E131" s="184"/>
      <c r="F131" s="2"/>
      <c r="G131" s="2"/>
      <c r="H131" s="44"/>
      <c r="I131" s="45" t="s">
        <v>17766</v>
      </c>
      <c r="J131" s="2"/>
      <c r="K131" s="2"/>
      <c r="L131" s="2"/>
      <c r="M131" s="2"/>
      <c r="N131" s="2"/>
      <c r="O131" s="2"/>
      <c r="P131" s="145"/>
      <c r="Q131" s="71"/>
      <c r="R131" s="12"/>
      <c r="S131" s="2"/>
      <c r="T131" s="2"/>
      <c r="U131" s="44"/>
      <c r="V131" s="36"/>
      <c r="W131" s="53"/>
      <c r="X131" s="55"/>
      <c r="Y131" s="141"/>
      <c r="Z131" s="141"/>
      <c r="AA131" s="141"/>
      <c r="AB131" s="142"/>
      <c r="AC131" s="88">
        <f>ROUND(ROUND(E124*M132,0)*T$105,0)</f>
        <v>121</v>
      </c>
      <c r="AD131" s="66"/>
    </row>
    <row r="132" spans="1:30" ht="17.2" customHeight="1" x14ac:dyDescent="0.3">
      <c r="A132" s="11">
        <v>33</v>
      </c>
      <c r="B132" s="14">
        <v>9216</v>
      </c>
      <c r="C132" s="52" t="s">
        <v>18184</v>
      </c>
      <c r="D132" s="185"/>
      <c r="E132" s="184"/>
      <c r="F132" s="2"/>
      <c r="G132" s="2"/>
      <c r="H132" s="44"/>
      <c r="I132" s="45"/>
      <c r="J132" s="2"/>
      <c r="K132" s="2"/>
      <c r="L132" s="136" t="s">
        <v>7390</v>
      </c>
      <c r="M132" s="273">
        <v>0.87</v>
      </c>
      <c r="N132" s="273"/>
      <c r="O132" s="2"/>
      <c r="P132" s="145"/>
      <c r="Q132" s="71"/>
      <c r="R132" s="12"/>
      <c r="S132" s="2"/>
      <c r="T132" s="2"/>
      <c r="U132" s="44"/>
      <c r="V132" s="291" t="s">
        <v>17757</v>
      </c>
      <c r="W132" s="220" t="s">
        <v>7358</v>
      </c>
      <c r="X132" s="55" t="s">
        <v>7390</v>
      </c>
      <c r="Y132" s="141">
        <v>0.7</v>
      </c>
      <c r="Z132" s="141"/>
      <c r="AA132" s="141"/>
      <c r="AB132" s="142"/>
      <c r="AC132" s="98">
        <f>ROUND(ROUND(ROUND(E124*M132,0)*T$105,0)*Y132,0)</f>
        <v>85</v>
      </c>
      <c r="AD132" s="66"/>
    </row>
    <row r="133" spans="1:30" ht="17.2" customHeight="1" x14ac:dyDescent="0.3">
      <c r="A133" s="11">
        <v>33</v>
      </c>
      <c r="B133" s="14" t="s">
        <v>1599</v>
      </c>
      <c r="C133" s="52" t="s">
        <v>18183</v>
      </c>
      <c r="D133" s="146"/>
      <c r="E133" s="147"/>
      <c r="F133" s="147"/>
      <c r="G133" s="147"/>
      <c r="H133" s="148"/>
      <c r="I133" s="2"/>
      <c r="J133" s="2"/>
      <c r="K133" s="2"/>
      <c r="L133" s="2"/>
      <c r="M133" s="2"/>
      <c r="N133" s="2"/>
      <c r="O133" s="2"/>
      <c r="P133" s="145"/>
      <c r="Q133" s="71"/>
      <c r="R133" s="235"/>
      <c r="S133" s="136"/>
      <c r="T133" s="155"/>
      <c r="U133" s="157"/>
      <c r="V133" s="292"/>
      <c r="W133" s="220" t="s">
        <v>7391</v>
      </c>
      <c r="X133" s="55" t="s">
        <v>7390</v>
      </c>
      <c r="Y133" s="141">
        <v>0.5</v>
      </c>
      <c r="Z133" s="141"/>
      <c r="AA133" s="141"/>
      <c r="AB133" s="142"/>
      <c r="AC133" s="98">
        <f>ROUND(ROUND(ROUND(E124*M132,0)*T$105,0)*Y133,0)</f>
        <v>61</v>
      </c>
      <c r="AD133" s="16"/>
    </row>
    <row r="134" spans="1:30" ht="17.2" customHeight="1" x14ac:dyDescent="0.3">
      <c r="A134" s="11">
        <v>33</v>
      </c>
      <c r="B134" s="14" t="s">
        <v>1600</v>
      </c>
      <c r="C134" s="52" t="s">
        <v>18182</v>
      </c>
      <c r="D134" s="146"/>
      <c r="E134" s="147"/>
      <c r="F134" s="147"/>
      <c r="G134" s="147"/>
      <c r="H134" s="148"/>
      <c r="I134" s="2"/>
      <c r="J134" s="2"/>
      <c r="K134" s="2"/>
      <c r="L134" s="2"/>
      <c r="M134" s="2"/>
      <c r="N134" s="2"/>
      <c r="O134" s="2"/>
      <c r="P134" s="145"/>
      <c r="Q134" s="71"/>
      <c r="R134" s="235"/>
      <c r="S134" s="136"/>
      <c r="T134" s="155"/>
      <c r="U134" s="157"/>
      <c r="V134" s="2"/>
      <c r="W134" s="201"/>
      <c r="X134" s="127"/>
      <c r="Y134" s="144"/>
      <c r="Z134" s="187" t="s">
        <v>7356</v>
      </c>
      <c r="AA134" s="53">
        <v>5</v>
      </c>
      <c r="AB134" s="181" t="s">
        <v>7357</v>
      </c>
      <c r="AC134" s="88">
        <f>ROUND(ROUND(E124*M132,0)*T$105-AA134,0)</f>
        <v>116</v>
      </c>
      <c r="AD134" s="16"/>
    </row>
    <row r="135" spans="1:30" ht="17.2" customHeight="1" x14ac:dyDescent="0.3">
      <c r="A135" s="11">
        <v>33</v>
      </c>
      <c r="B135" s="14" t="s">
        <v>1601</v>
      </c>
      <c r="C135" s="52" t="s">
        <v>18181</v>
      </c>
      <c r="D135" s="146"/>
      <c r="E135" s="147"/>
      <c r="F135" s="147"/>
      <c r="G135" s="147"/>
      <c r="H135" s="148"/>
      <c r="I135" s="2"/>
      <c r="J135" s="2"/>
      <c r="K135" s="2"/>
      <c r="L135" s="2"/>
      <c r="M135" s="2"/>
      <c r="N135" s="2"/>
      <c r="O135" s="2"/>
      <c r="P135" s="145"/>
      <c r="Q135" s="71"/>
      <c r="R135" s="235"/>
      <c r="S135" s="136"/>
      <c r="T135" s="155"/>
      <c r="U135" s="157"/>
      <c r="V135" s="291" t="s">
        <v>17757</v>
      </c>
      <c r="W135" s="220" t="s">
        <v>7358</v>
      </c>
      <c r="X135" s="55" t="s">
        <v>7390</v>
      </c>
      <c r="Y135" s="141">
        <v>0.7</v>
      </c>
      <c r="Z135" s="221"/>
      <c r="AA135" s="136"/>
      <c r="AB135" s="75"/>
      <c r="AC135" s="98">
        <f>ROUND(ROUND(ROUND(E124*M132,0)*T$105,0)*Y135-AA134,0)</f>
        <v>80</v>
      </c>
      <c r="AD135" s="16"/>
    </row>
    <row r="136" spans="1:30" ht="17.2" customHeight="1" x14ac:dyDescent="0.3">
      <c r="A136" s="11">
        <v>33</v>
      </c>
      <c r="B136" s="14" t="s">
        <v>1602</v>
      </c>
      <c r="C136" s="52" t="s">
        <v>18180</v>
      </c>
      <c r="D136" s="152"/>
      <c r="E136" s="153"/>
      <c r="F136" s="153"/>
      <c r="G136" s="153"/>
      <c r="H136" s="154"/>
      <c r="I136" s="8"/>
      <c r="J136" s="8"/>
      <c r="K136" s="8"/>
      <c r="L136" s="8"/>
      <c r="M136" s="8"/>
      <c r="N136" s="8"/>
      <c r="O136" s="8"/>
      <c r="P136" s="180"/>
      <c r="Q136" s="73"/>
      <c r="R136" s="235"/>
      <c r="S136" s="136"/>
      <c r="T136" s="155"/>
      <c r="U136" s="157"/>
      <c r="V136" s="292"/>
      <c r="W136" s="140" t="s">
        <v>7391</v>
      </c>
      <c r="X136" s="55" t="s">
        <v>7390</v>
      </c>
      <c r="Y136" s="141">
        <v>0.5</v>
      </c>
      <c r="Z136" s="196"/>
      <c r="AA136" s="144"/>
      <c r="AB136" s="150"/>
      <c r="AC136" s="98">
        <f>ROUND(ROUND(ROUND(E124*M132,0)*T$105,0)*Y136-AA134,0)</f>
        <v>56</v>
      </c>
      <c r="AD136" s="16"/>
    </row>
    <row r="137" spans="1:30" ht="17.2" customHeight="1" x14ac:dyDescent="0.3">
      <c r="A137" s="11">
        <v>33</v>
      </c>
      <c r="B137" s="14">
        <v>9411</v>
      </c>
      <c r="C137" s="52" t="s">
        <v>18179</v>
      </c>
      <c r="D137" s="281" t="s">
        <v>17843</v>
      </c>
      <c r="E137" s="282"/>
      <c r="F137" s="282"/>
      <c r="G137" s="282"/>
      <c r="H137" s="283"/>
      <c r="I137" s="36"/>
      <c r="J137" s="36"/>
      <c r="K137" s="36"/>
      <c r="L137" s="36"/>
      <c r="M137" s="36"/>
      <c r="N137" s="36"/>
      <c r="O137" s="36"/>
      <c r="P137" s="217"/>
      <c r="Q137" s="74"/>
      <c r="R137" s="12"/>
      <c r="S137" s="2"/>
      <c r="T137" s="2"/>
      <c r="U137" s="44"/>
      <c r="V137" s="36"/>
      <c r="W137" s="53"/>
      <c r="X137" s="36"/>
      <c r="Y137" s="36"/>
      <c r="Z137" s="36"/>
      <c r="AA137" s="36"/>
      <c r="AB137" s="50"/>
      <c r="AC137" s="88">
        <f>ROUND(E142*T$105,0)</f>
        <v>120</v>
      </c>
      <c r="AD137" s="16"/>
    </row>
    <row r="138" spans="1:30" ht="17.2" customHeight="1" x14ac:dyDescent="0.3">
      <c r="A138" s="11">
        <v>33</v>
      </c>
      <c r="B138" s="14">
        <v>9412</v>
      </c>
      <c r="C138" s="52" t="s">
        <v>18178</v>
      </c>
      <c r="D138" s="284"/>
      <c r="E138" s="285"/>
      <c r="F138" s="285"/>
      <c r="G138" s="285"/>
      <c r="H138" s="286"/>
      <c r="I138" s="2"/>
      <c r="J138" s="2"/>
      <c r="K138" s="2"/>
      <c r="L138" s="2"/>
      <c r="M138" s="2"/>
      <c r="N138" s="2"/>
      <c r="O138" s="2"/>
      <c r="P138" s="145"/>
      <c r="Q138" s="71"/>
      <c r="R138" s="12"/>
      <c r="S138" s="2"/>
      <c r="T138" s="2"/>
      <c r="U138" s="71"/>
      <c r="V138" s="291" t="s">
        <v>17757</v>
      </c>
      <c r="W138" s="220" t="s">
        <v>7358</v>
      </c>
      <c r="X138" s="55" t="s">
        <v>7390</v>
      </c>
      <c r="Y138" s="141">
        <v>0.7</v>
      </c>
      <c r="Z138" s="141"/>
      <c r="AA138" s="141"/>
      <c r="AB138" s="142"/>
      <c r="AC138" s="88">
        <f>ROUND(ROUND(E142*T$105,0)*Y138,0)</f>
        <v>84</v>
      </c>
      <c r="AD138" s="16"/>
    </row>
    <row r="139" spans="1:30" ht="17.2" customHeight="1" x14ac:dyDescent="0.3">
      <c r="A139" s="11">
        <v>33</v>
      </c>
      <c r="B139" s="14" t="s">
        <v>1603</v>
      </c>
      <c r="C139" s="52" t="s">
        <v>18177</v>
      </c>
      <c r="D139" s="284"/>
      <c r="E139" s="285"/>
      <c r="F139" s="285"/>
      <c r="G139" s="285"/>
      <c r="H139" s="286"/>
      <c r="I139" s="2"/>
      <c r="J139" s="2"/>
      <c r="K139" s="2"/>
      <c r="L139" s="2"/>
      <c r="M139" s="2"/>
      <c r="N139" s="2"/>
      <c r="O139" s="2"/>
      <c r="P139" s="145"/>
      <c r="Q139" s="71"/>
      <c r="R139" s="235"/>
      <c r="S139" s="136"/>
      <c r="T139" s="155"/>
      <c r="U139" s="157"/>
      <c r="V139" s="292"/>
      <c r="W139" s="220" t="s">
        <v>7391</v>
      </c>
      <c r="X139" s="55" t="s">
        <v>7390</v>
      </c>
      <c r="Y139" s="141">
        <v>0.5</v>
      </c>
      <c r="Z139" s="141"/>
      <c r="AA139" s="141"/>
      <c r="AB139" s="142"/>
      <c r="AC139" s="35">
        <f>ROUND(ROUND(E142*T$105,0)*Y139,0)</f>
        <v>60</v>
      </c>
      <c r="AD139" s="16"/>
    </row>
    <row r="140" spans="1:30" ht="17.2" customHeight="1" x14ac:dyDescent="0.3">
      <c r="A140" s="11">
        <v>33</v>
      </c>
      <c r="B140" s="14" t="s">
        <v>1604</v>
      </c>
      <c r="C140" s="52" t="s">
        <v>18176</v>
      </c>
      <c r="D140" s="284"/>
      <c r="E140" s="285"/>
      <c r="F140" s="285"/>
      <c r="G140" s="285"/>
      <c r="H140" s="286"/>
      <c r="I140" s="2"/>
      <c r="J140" s="2"/>
      <c r="K140" s="2"/>
      <c r="L140" s="2"/>
      <c r="M140" s="2"/>
      <c r="N140" s="2"/>
      <c r="O140" s="2"/>
      <c r="P140" s="145"/>
      <c r="Q140" s="71"/>
      <c r="R140" s="235"/>
      <c r="S140" s="136"/>
      <c r="T140" s="155"/>
      <c r="U140" s="157"/>
      <c r="V140" s="2"/>
      <c r="W140" s="201"/>
      <c r="X140" s="127"/>
      <c r="Y140" s="144"/>
      <c r="Z140" s="187" t="s">
        <v>7356</v>
      </c>
      <c r="AA140" s="53">
        <v>5</v>
      </c>
      <c r="AB140" s="181" t="s">
        <v>7357</v>
      </c>
      <c r="AC140" s="88">
        <f>ROUND(E142*T$105-AA140,0)</f>
        <v>115</v>
      </c>
      <c r="AD140" s="16"/>
    </row>
    <row r="141" spans="1:30" ht="17.2" customHeight="1" x14ac:dyDescent="0.3">
      <c r="A141" s="11">
        <v>33</v>
      </c>
      <c r="B141" s="14" t="s">
        <v>1605</v>
      </c>
      <c r="C141" s="52" t="s">
        <v>18175</v>
      </c>
      <c r="D141" s="146"/>
      <c r="E141" s="147"/>
      <c r="F141" s="147"/>
      <c r="G141" s="147"/>
      <c r="H141" s="148"/>
      <c r="I141" s="2"/>
      <c r="J141" s="2"/>
      <c r="K141" s="2"/>
      <c r="L141" s="2"/>
      <c r="M141" s="2"/>
      <c r="N141" s="2"/>
      <c r="O141" s="2"/>
      <c r="P141" s="145"/>
      <c r="Q141" s="71"/>
      <c r="R141" s="235"/>
      <c r="S141" s="136"/>
      <c r="T141" s="155"/>
      <c r="U141" s="157"/>
      <c r="V141" s="291" t="s">
        <v>17757</v>
      </c>
      <c r="W141" s="220" t="s">
        <v>7358</v>
      </c>
      <c r="X141" s="55" t="s">
        <v>7390</v>
      </c>
      <c r="Y141" s="141">
        <v>0.7</v>
      </c>
      <c r="Z141" s="221"/>
      <c r="AA141" s="136"/>
      <c r="AB141" s="75"/>
      <c r="AC141" s="88">
        <f>ROUND(ROUND(E142*T$105,0)*Y141-AA140,0)</f>
        <v>79</v>
      </c>
      <c r="AD141" s="16"/>
    </row>
    <row r="142" spans="1:30" ht="17.2" customHeight="1" x14ac:dyDescent="0.3">
      <c r="A142" s="11">
        <v>33</v>
      </c>
      <c r="B142" s="14" t="s">
        <v>1606</v>
      </c>
      <c r="C142" s="52" t="s">
        <v>18174</v>
      </c>
      <c r="D142" s="185"/>
      <c r="E142" s="272">
        <f>E48</f>
        <v>171</v>
      </c>
      <c r="F142" s="272"/>
      <c r="G142" s="2" t="s">
        <v>6994</v>
      </c>
      <c r="H142" s="44"/>
      <c r="I142" s="2"/>
      <c r="J142" s="2"/>
      <c r="K142" s="2"/>
      <c r="L142" s="2"/>
      <c r="M142" s="2"/>
      <c r="N142" s="2"/>
      <c r="O142" s="2"/>
      <c r="P142" s="145"/>
      <c r="Q142" s="71"/>
      <c r="R142" s="235"/>
      <c r="S142" s="136"/>
      <c r="T142" s="155"/>
      <c r="U142" s="157"/>
      <c r="V142" s="292"/>
      <c r="W142" s="140" t="s">
        <v>7391</v>
      </c>
      <c r="X142" s="55" t="s">
        <v>7390</v>
      </c>
      <c r="Y142" s="141">
        <v>0.5</v>
      </c>
      <c r="Z142" s="196"/>
      <c r="AA142" s="144"/>
      <c r="AB142" s="150"/>
      <c r="AC142" s="35">
        <f>ROUND(ROUND(E142*T$105,0)*Y142-AA140,0)</f>
        <v>55</v>
      </c>
      <c r="AD142" s="16"/>
    </row>
    <row r="143" spans="1:30" ht="17.2" customHeight="1" x14ac:dyDescent="0.3">
      <c r="A143" s="11">
        <v>33</v>
      </c>
      <c r="B143" s="14">
        <v>9413</v>
      </c>
      <c r="C143" s="52" t="s">
        <v>18173</v>
      </c>
      <c r="D143" s="146"/>
      <c r="E143" s="147"/>
      <c r="F143" s="147"/>
      <c r="G143" s="147"/>
      <c r="H143" s="148"/>
      <c r="I143" s="49" t="s">
        <v>17779</v>
      </c>
      <c r="J143" s="36"/>
      <c r="K143" s="36"/>
      <c r="L143" s="36"/>
      <c r="M143" s="36"/>
      <c r="N143" s="36"/>
      <c r="O143" s="36"/>
      <c r="P143" s="217"/>
      <c r="Q143" s="74"/>
      <c r="R143" s="66"/>
      <c r="U143" s="71"/>
      <c r="V143" s="36"/>
      <c r="W143" s="194"/>
      <c r="X143" s="7"/>
      <c r="Y143" s="7"/>
      <c r="Z143" s="7"/>
      <c r="AA143" s="7"/>
      <c r="AB143" s="37"/>
      <c r="AC143" s="88">
        <f>ROUND(ROUND(E142*M144,0)*T$105,0)</f>
        <v>108</v>
      </c>
      <c r="AD143" s="66"/>
    </row>
    <row r="144" spans="1:30" ht="17.2" customHeight="1" x14ac:dyDescent="0.3">
      <c r="A144" s="11">
        <v>33</v>
      </c>
      <c r="B144" s="14">
        <v>9414</v>
      </c>
      <c r="C144" s="52" t="s">
        <v>18172</v>
      </c>
      <c r="I144" s="45"/>
      <c r="J144" s="2"/>
      <c r="K144" s="2"/>
      <c r="L144" s="136" t="s">
        <v>7390</v>
      </c>
      <c r="M144" s="273">
        <v>0.9</v>
      </c>
      <c r="N144" s="273"/>
      <c r="O144" s="2"/>
      <c r="P144" s="145"/>
      <c r="Q144" s="71"/>
      <c r="R144" s="12"/>
      <c r="S144" s="2"/>
      <c r="T144" s="2"/>
      <c r="U144" s="71"/>
      <c r="V144" s="291" t="s">
        <v>17757</v>
      </c>
      <c r="W144" s="220" t="s">
        <v>7358</v>
      </c>
      <c r="X144" s="55" t="s">
        <v>7390</v>
      </c>
      <c r="Y144" s="141">
        <v>0.7</v>
      </c>
      <c r="Z144" s="141"/>
      <c r="AA144" s="141"/>
      <c r="AB144" s="142"/>
      <c r="AC144" s="98">
        <f>ROUND(ROUND(ROUND(E142*M144,0)*T$105,0)*Y144,0)</f>
        <v>76</v>
      </c>
      <c r="AD144" s="66"/>
    </row>
    <row r="145" spans="1:30" ht="17.2" customHeight="1" x14ac:dyDescent="0.3">
      <c r="A145" s="11">
        <v>33</v>
      </c>
      <c r="B145" s="14" t="s">
        <v>1607</v>
      </c>
      <c r="C145" s="52" t="s">
        <v>18171</v>
      </c>
      <c r="I145" s="45"/>
      <c r="J145" s="2"/>
      <c r="K145" s="2"/>
      <c r="L145" s="2"/>
      <c r="M145" s="2"/>
      <c r="N145" s="2"/>
      <c r="O145" s="2"/>
      <c r="P145" s="145"/>
      <c r="Q145" s="71"/>
      <c r="R145" s="235"/>
      <c r="S145" s="136"/>
      <c r="T145" s="155"/>
      <c r="U145" s="157"/>
      <c r="V145" s="292"/>
      <c r="W145" s="220" t="s">
        <v>7391</v>
      </c>
      <c r="X145" s="55" t="s">
        <v>7390</v>
      </c>
      <c r="Y145" s="141">
        <v>0.5</v>
      </c>
      <c r="Z145" s="141"/>
      <c r="AA145" s="141"/>
      <c r="AB145" s="142"/>
      <c r="AC145" s="6">
        <f>ROUND(ROUND(ROUND(E142*M144,0)*T$105,0)*Y145,0)</f>
        <v>54</v>
      </c>
      <c r="AD145" s="16"/>
    </row>
    <row r="146" spans="1:30" ht="17.2" customHeight="1" x14ac:dyDescent="0.3">
      <c r="A146" s="11">
        <v>33</v>
      </c>
      <c r="B146" s="14" t="s">
        <v>1608</v>
      </c>
      <c r="C146" s="52" t="s">
        <v>18170</v>
      </c>
      <c r="D146" s="146"/>
      <c r="E146" s="147"/>
      <c r="F146" s="147"/>
      <c r="G146" s="147"/>
      <c r="H146" s="148"/>
      <c r="I146" s="45"/>
      <c r="J146" s="2"/>
      <c r="K146" s="2"/>
      <c r="L146" s="2"/>
      <c r="M146" s="2"/>
      <c r="N146" s="2"/>
      <c r="O146" s="2"/>
      <c r="P146" s="145"/>
      <c r="Q146" s="71"/>
      <c r="R146" s="235"/>
      <c r="S146" s="136"/>
      <c r="T146" s="155"/>
      <c r="U146" s="157"/>
      <c r="V146" s="2"/>
      <c r="W146" s="201"/>
      <c r="X146" s="127"/>
      <c r="Y146" s="144"/>
      <c r="Z146" s="187" t="s">
        <v>7356</v>
      </c>
      <c r="AA146" s="53">
        <v>5</v>
      </c>
      <c r="AB146" s="181" t="s">
        <v>7357</v>
      </c>
      <c r="AC146" s="88">
        <f>ROUND(ROUND(E142*M144,0)*T$105-AA146,0)</f>
        <v>103</v>
      </c>
      <c r="AD146" s="16"/>
    </row>
    <row r="147" spans="1:30" ht="17.2" customHeight="1" x14ac:dyDescent="0.3">
      <c r="A147" s="11">
        <v>33</v>
      </c>
      <c r="B147" s="14" t="s">
        <v>1609</v>
      </c>
      <c r="C147" s="52" t="s">
        <v>18169</v>
      </c>
      <c r="D147" s="146"/>
      <c r="E147" s="147"/>
      <c r="F147" s="147"/>
      <c r="G147" s="147"/>
      <c r="H147" s="148"/>
      <c r="I147" s="45"/>
      <c r="J147" s="2"/>
      <c r="K147" s="2"/>
      <c r="L147" s="2"/>
      <c r="M147" s="2"/>
      <c r="N147" s="2"/>
      <c r="O147" s="2"/>
      <c r="P147" s="145"/>
      <c r="Q147" s="71"/>
      <c r="R147" s="235"/>
      <c r="S147" s="136"/>
      <c r="T147" s="155"/>
      <c r="U147" s="157"/>
      <c r="V147" s="291" t="s">
        <v>17757</v>
      </c>
      <c r="W147" s="220" t="s">
        <v>7358</v>
      </c>
      <c r="X147" s="55" t="s">
        <v>7390</v>
      </c>
      <c r="Y147" s="141">
        <v>0.7</v>
      </c>
      <c r="Z147" s="221"/>
      <c r="AA147" s="136"/>
      <c r="AB147" s="75"/>
      <c r="AC147" s="98">
        <f>ROUND(ROUND(ROUND(E142*M144,0)*T$105,0)*Y147-AA146,0)</f>
        <v>71</v>
      </c>
      <c r="AD147" s="16"/>
    </row>
    <row r="148" spans="1:30" ht="17.2" customHeight="1" x14ac:dyDescent="0.3">
      <c r="A148" s="11">
        <v>33</v>
      </c>
      <c r="B148" s="14" t="s">
        <v>1610</v>
      </c>
      <c r="C148" s="52" t="s">
        <v>18168</v>
      </c>
      <c r="D148" s="146"/>
      <c r="E148" s="147"/>
      <c r="F148" s="147"/>
      <c r="G148" s="147"/>
      <c r="H148" s="148"/>
      <c r="I148" s="43"/>
      <c r="J148" s="8"/>
      <c r="K148" s="8"/>
      <c r="L148" s="8"/>
      <c r="M148" s="8"/>
      <c r="N148" s="8"/>
      <c r="O148" s="8"/>
      <c r="P148" s="180"/>
      <c r="Q148" s="73"/>
      <c r="R148" s="235"/>
      <c r="S148" s="136"/>
      <c r="T148" s="155"/>
      <c r="U148" s="157"/>
      <c r="V148" s="292"/>
      <c r="W148" s="140" t="s">
        <v>7391</v>
      </c>
      <c r="X148" s="55" t="s">
        <v>7390</v>
      </c>
      <c r="Y148" s="141">
        <v>0.5</v>
      </c>
      <c r="Z148" s="196"/>
      <c r="AA148" s="144"/>
      <c r="AB148" s="150"/>
      <c r="AC148" s="6">
        <f>ROUND(ROUND(ROUND(E142*M144,0)*T$105,0)*Y148-AA146,0)</f>
        <v>49</v>
      </c>
      <c r="AD148" s="16"/>
    </row>
    <row r="149" spans="1:30" ht="17.2" customHeight="1" x14ac:dyDescent="0.3">
      <c r="A149" s="11">
        <v>33</v>
      </c>
      <c r="B149" s="14">
        <v>9415</v>
      </c>
      <c r="C149" s="52" t="s">
        <v>18167</v>
      </c>
      <c r="D149" s="185"/>
      <c r="E149" s="184"/>
      <c r="F149" s="2"/>
      <c r="G149" s="2"/>
      <c r="H149" s="44"/>
      <c r="I149" s="45" t="s">
        <v>17766</v>
      </c>
      <c r="J149" s="2"/>
      <c r="K149" s="2"/>
      <c r="L149" s="2"/>
      <c r="M149" s="2"/>
      <c r="N149" s="2"/>
      <c r="O149" s="2"/>
      <c r="P149" s="145"/>
      <c r="Q149" s="71"/>
      <c r="R149" s="66"/>
      <c r="U149" s="71"/>
      <c r="V149" s="36"/>
      <c r="W149" s="194"/>
      <c r="X149" s="7"/>
      <c r="Y149" s="7"/>
      <c r="Z149" s="7"/>
      <c r="AA149" s="7"/>
      <c r="AB149" s="37"/>
      <c r="AC149" s="35">
        <f>ROUND(ROUND(E142*M150,0)*T$105,0)</f>
        <v>104</v>
      </c>
      <c r="AD149" s="66"/>
    </row>
    <row r="150" spans="1:30" ht="17.2" customHeight="1" x14ac:dyDescent="0.3">
      <c r="A150" s="11">
        <v>33</v>
      </c>
      <c r="B150" s="14">
        <v>9416</v>
      </c>
      <c r="C150" s="52" t="s">
        <v>18166</v>
      </c>
      <c r="D150" s="185"/>
      <c r="E150" s="184"/>
      <c r="F150" s="2"/>
      <c r="G150" s="2"/>
      <c r="H150" s="44"/>
      <c r="I150" s="45"/>
      <c r="J150" s="2"/>
      <c r="K150" s="2"/>
      <c r="L150" s="136" t="s">
        <v>7390</v>
      </c>
      <c r="M150" s="273">
        <v>0.87</v>
      </c>
      <c r="N150" s="273"/>
      <c r="O150" s="2"/>
      <c r="P150" s="145"/>
      <c r="Q150" s="71"/>
      <c r="R150" s="12"/>
      <c r="S150" s="2"/>
      <c r="T150" s="2"/>
      <c r="U150" s="71"/>
      <c r="V150" s="291" t="s">
        <v>17757</v>
      </c>
      <c r="W150" s="220" t="s">
        <v>7358</v>
      </c>
      <c r="X150" s="55" t="s">
        <v>7390</v>
      </c>
      <c r="Y150" s="141">
        <v>0.7</v>
      </c>
      <c r="Z150" s="141"/>
      <c r="AA150" s="141"/>
      <c r="AB150" s="142"/>
      <c r="AC150" s="6">
        <f>ROUND(ROUND(ROUND(E142*M150,0)*T$105,0)*Y150,0)</f>
        <v>73</v>
      </c>
      <c r="AD150" s="66"/>
    </row>
    <row r="151" spans="1:30" ht="17.2" customHeight="1" x14ac:dyDescent="0.3">
      <c r="A151" s="11">
        <v>33</v>
      </c>
      <c r="B151" s="14" t="s">
        <v>1611</v>
      </c>
      <c r="C151" s="52" t="s">
        <v>18165</v>
      </c>
      <c r="D151" s="146"/>
      <c r="E151" s="147"/>
      <c r="F151" s="147"/>
      <c r="G151" s="147"/>
      <c r="H151" s="148"/>
      <c r="I151" s="2"/>
      <c r="J151" s="2"/>
      <c r="K151" s="2"/>
      <c r="L151" s="2"/>
      <c r="M151" s="2"/>
      <c r="N151" s="2"/>
      <c r="O151" s="2"/>
      <c r="P151" s="145"/>
      <c r="Q151" s="71"/>
      <c r="R151" s="235"/>
      <c r="S151" s="136"/>
      <c r="T151" s="155"/>
      <c r="U151" s="157"/>
      <c r="V151" s="292"/>
      <c r="W151" s="220" t="s">
        <v>7391</v>
      </c>
      <c r="X151" s="55" t="s">
        <v>7390</v>
      </c>
      <c r="Y151" s="141">
        <v>0.5</v>
      </c>
      <c r="Z151" s="141"/>
      <c r="AA151" s="141"/>
      <c r="AB151" s="142"/>
      <c r="AC151" s="6">
        <f>ROUND(ROUND(ROUND(E142*M150,0)*T$105,0)*Y151,0)</f>
        <v>52</v>
      </c>
      <c r="AD151" s="16"/>
    </row>
    <row r="152" spans="1:30" ht="17.2" customHeight="1" x14ac:dyDescent="0.3">
      <c r="A152" s="11">
        <v>33</v>
      </c>
      <c r="B152" s="14" t="s">
        <v>1612</v>
      </c>
      <c r="C152" s="52" t="s">
        <v>18164</v>
      </c>
      <c r="D152" s="146"/>
      <c r="E152" s="147"/>
      <c r="F152" s="147"/>
      <c r="G152" s="147"/>
      <c r="H152" s="148"/>
      <c r="I152" s="2"/>
      <c r="J152" s="2"/>
      <c r="K152" s="2"/>
      <c r="L152" s="2"/>
      <c r="M152" s="2"/>
      <c r="N152" s="2"/>
      <c r="O152" s="2"/>
      <c r="P152" s="145"/>
      <c r="Q152" s="71"/>
      <c r="R152" s="235"/>
      <c r="S152" s="136"/>
      <c r="T152" s="155"/>
      <c r="U152" s="157"/>
      <c r="V152" s="2"/>
      <c r="W152" s="201"/>
      <c r="X152" s="127"/>
      <c r="Y152" s="144"/>
      <c r="Z152" s="187" t="s">
        <v>7356</v>
      </c>
      <c r="AA152" s="53">
        <v>5</v>
      </c>
      <c r="AB152" s="181" t="s">
        <v>7357</v>
      </c>
      <c r="AC152" s="35">
        <f>ROUND(ROUND(E142*M150,0)*T$105-AA152,0)</f>
        <v>99</v>
      </c>
      <c r="AD152" s="16"/>
    </row>
    <row r="153" spans="1:30" ht="17.2" customHeight="1" x14ac:dyDescent="0.3">
      <c r="A153" s="11">
        <v>33</v>
      </c>
      <c r="B153" s="14" t="s">
        <v>1613</v>
      </c>
      <c r="C153" s="52" t="s">
        <v>18163</v>
      </c>
      <c r="D153" s="146"/>
      <c r="E153" s="147"/>
      <c r="F153" s="147"/>
      <c r="G153" s="147"/>
      <c r="H153" s="148"/>
      <c r="I153" s="2"/>
      <c r="J153" s="2"/>
      <c r="K153" s="2"/>
      <c r="L153" s="2"/>
      <c r="M153" s="2"/>
      <c r="N153" s="2"/>
      <c r="O153" s="2"/>
      <c r="P153" s="145"/>
      <c r="Q153" s="71"/>
      <c r="R153" s="235"/>
      <c r="S153" s="136"/>
      <c r="T153" s="155"/>
      <c r="U153" s="157"/>
      <c r="V153" s="291" t="s">
        <v>17757</v>
      </c>
      <c r="W153" s="220" t="s">
        <v>7358</v>
      </c>
      <c r="X153" s="55" t="s">
        <v>7390</v>
      </c>
      <c r="Y153" s="141">
        <v>0.7</v>
      </c>
      <c r="Z153" s="221"/>
      <c r="AA153" s="136"/>
      <c r="AB153" s="75"/>
      <c r="AC153" s="6">
        <f>ROUND(ROUND(ROUND(E142*M150,0)*T$105,0)*Y153-AA152,0)</f>
        <v>68</v>
      </c>
      <c r="AD153" s="16"/>
    </row>
    <row r="154" spans="1:30" ht="17.2" customHeight="1" x14ac:dyDescent="0.3">
      <c r="A154" s="11">
        <v>33</v>
      </c>
      <c r="B154" s="14" t="s">
        <v>1614</v>
      </c>
      <c r="C154" s="52" t="s">
        <v>18162</v>
      </c>
      <c r="D154" s="152"/>
      <c r="E154" s="153"/>
      <c r="F154" s="153"/>
      <c r="G154" s="153"/>
      <c r="H154" s="154"/>
      <c r="I154" s="8"/>
      <c r="J154" s="8"/>
      <c r="K154" s="8"/>
      <c r="L154" s="8"/>
      <c r="M154" s="8"/>
      <c r="N154" s="8"/>
      <c r="O154" s="8"/>
      <c r="P154" s="180"/>
      <c r="Q154" s="73"/>
      <c r="R154" s="235"/>
      <c r="S154" s="136"/>
      <c r="T154" s="155"/>
      <c r="U154" s="157"/>
      <c r="V154" s="292"/>
      <c r="W154" s="140" t="s">
        <v>7391</v>
      </c>
      <c r="X154" s="55" t="s">
        <v>7390</v>
      </c>
      <c r="Y154" s="141">
        <v>0.5</v>
      </c>
      <c r="Z154" s="196"/>
      <c r="AA154" s="144"/>
      <c r="AB154" s="150"/>
      <c r="AC154" s="6">
        <f>ROUND(ROUND(ROUND(E142*M150,0)*T$105,0)*Y154-AA152,0)</f>
        <v>47</v>
      </c>
      <c r="AD154" s="16"/>
    </row>
    <row r="155" spans="1:30" ht="17.2" customHeight="1" x14ac:dyDescent="0.3">
      <c r="A155" s="11">
        <v>33</v>
      </c>
      <c r="B155" s="14">
        <v>9511</v>
      </c>
      <c r="C155" s="52" t="s">
        <v>18161</v>
      </c>
      <c r="D155" s="281" t="s">
        <v>17824</v>
      </c>
      <c r="E155" s="282"/>
      <c r="F155" s="282"/>
      <c r="G155" s="282"/>
      <c r="H155" s="283"/>
      <c r="I155" s="36"/>
      <c r="J155" s="36"/>
      <c r="K155" s="36"/>
      <c r="L155" s="36"/>
      <c r="M155" s="36"/>
      <c r="N155" s="36"/>
      <c r="O155" s="36"/>
      <c r="P155" s="217"/>
      <c r="Q155" s="74"/>
      <c r="R155" s="66"/>
      <c r="U155" s="71"/>
      <c r="V155" s="36"/>
      <c r="W155" s="36"/>
      <c r="X155" s="36"/>
      <c r="Y155" s="36"/>
      <c r="Z155" s="36"/>
      <c r="AA155" s="36"/>
      <c r="AB155" s="50"/>
      <c r="AC155" s="88">
        <f>ROUND(E160*T$105,0)</f>
        <v>80</v>
      </c>
      <c r="AD155" s="16"/>
    </row>
    <row r="156" spans="1:30" ht="17.2" customHeight="1" x14ac:dyDescent="0.3">
      <c r="A156" s="11">
        <v>33</v>
      </c>
      <c r="B156" s="14">
        <v>9512</v>
      </c>
      <c r="C156" s="52" t="s">
        <v>18160</v>
      </c>
      <c r="D156" s="284"/>
      <c r="E156" s="285"/>
      <c r="F156" s="285"/>
      <c r="G156" s="285"/>
      <c r="H156" s="286"/>
      <c r="I156" s="2"/>
      <c r="J156" s="2"/>
      <c r="K156" s="2"/>
      <c r="L156" s="2"/>
      <c r="M156" s="2"/>
      <c r="N156" s="2"/>
      <c r="O156" s="2"/>
      <c r="P156" s="145"/>
      <c r="Q156" s="71"/>
      <c r="R156" s="12"/>
      <c r="S156" s="2"/>
      <c r="T156" s="2"/>
      <c r="U156" s="71"/>
      <c r="V156" s="291" t="s">
        <v>17757</v>
      </c>
      <c r="W156" s="220" t="s">
        <v>7358</v>
      </c>
      <c r="X156" s="55" t="s">
        <v>7390</v>
      </c>
      <c r="Y156" s="141">
        <v>0.7</v>
      </c>
      <c r="Z156" s="141"/>
      <c r="AA156" s="141"/>
      <c r="AB156" s="142"/>
      <c r="AC156" s="88">
        <f>ROUND(ROUND(E160*T$105,0)*Y156,0)</f>
        <v>56</v>
      </c>
      <c r="AD156" s="16"/>
    </row>
    <row r="157" spans="1:30" ht="17.2" customHeight="1" x14ac:dyDescent="0.3">
      <c r="A157" s="11">
        <v>33</v>
      </c>
      <c r="B157" s="14" t="s">
        <v>1615</v>
      </c>
      <c r="C157" s="52" t="s">
        <v>18159</v>
      </c>
      <c r="D157" s="284"/>
      <c r="E157" s="285"/>
      <c r="F157" s="285"/>
      <c r="G157" s="285"/>
      <c r="H157" s="286"/>
      <c r="I157" s="2"/>
      <c r="J157" s="2"/>
      <c r="K157" s="2"/>
      <c r="L157" s="2"/>
      <c r="M157" s="2"/>
      <c r="N157" s="2"/>
      <c r="O157" s="2"/>
      <c r="P157" s="145"/>
      <c r="Q157" s="71"/>
      <c r="R157" s="235"/>
      <c r="S157" s="136"/>
      <c r="T157" s="155"/>
      <c r="U157" s="157"/>
      <c r="V157" s="292"/>
      <c r="W157" s="220" t="s">
        <v>7391</v>
      </c>
      <c r="X157" s="55" t="s">
        <v>7390</v>
      </c>
      <c r="Y157" s="141">
        <v>0.5</v>
      </c>
      <c r="Z157" s="141"/>
      <c r="AA157" s="141"/>
      <c r="AB157" s="142"/>
      <c r="AC157" s="35">
        <f>ROUND(ROUND(E160*T$105,0)*Y157,0)</f>
        <v>40</v>
      </c>
      <c r="AD157" s="16"/>
    </row>
    <row r="158" spans="1:30" ht="17.2" customHeight="1" x14ac:dyDescent="0.3">
      <c r="A158" s="11">
        <v>33</v>
      </c>
      <c r="B158" s="14" t="s">
        <v>1616</v>
      </c>
      <c r="C158" s="52" t="s">
        <v>18158</v>
      </c>
      <c r="D158" s="284"/>
      <c r="E158" s="285"/>
      <c r="F158" s="285"/>
      <c r="G158" s="285"/>
      <c r="H158" s="286"/>
      <c r="I158" s="2"/>
      <c r="J158" s="2"/>
      <c r="K158" s="2"/>
      <c r="L158" s="2"/>
      <c r="M158" s="2"/>
      <c r="N158" s="2"/>
      <c r="O158" s="2"/>
      <c r="P158" s="145"/>
      <c r="Q158" s="71"/>
      <c r="R158" s="235"/>
      <c r="S158" s="136"/>
      <c r="T158" s="155"/>
      <c r="U158" s="157"/>
      <c r="V158" s="2"/>
      <c r="W158" s="201"/>
      <c r="X158" s="127"/>
      <c r="Y158" s="144"/>
      <c r="Z158" s="187" t="s">
        <v>7356</v>
      </c>
      <c r="AA158" s="53">
        <v>5</v>
      </c>
      <c r="AB158" s="181" t="s">
        <v>7357</v>
      </c>
      <c r="AC158" s="88">
        <f>ROUND(E160*T$105-AA158,0)</f>
        <v>75</v>
      </c>
      <c r="AD158" s="16"/>
    </row>
    <row r="159" spans="1:30" ht="17.2" customHeight="1" x14ac:dyDescent="0.3">
      <c r="A159" s="11">
        <v>33</v>
      </c>
      <c r="B159" s="14" t="s">
        <v>1617</v>
      </c>
      <c r="C159" s="52" t="s">
        <v>18157</v>
      </c>
      <c r="D159" s="146"/>
      <c r="E159" s="147"/>
      <c r="F159" s="147"/>
      <c r="G159" s="147"/>
      <c r="H159" s="148"/>
      <c r="I159" s="2"/>
      <c r="J159" s="2"/>
      <c r="K159" s="2"/>
      <c r="L159" s="2"/>
      <c r="M159" s="2"/>
      <c r="N159" s="2"/>
      <c r="O159" s="2"/>
      <c r="P159" s="145"/>
      <c r="Q159" s="71"/>
      <c r="R159" s="235"/>
      <c r="S159" s="136"/>
      <c r="T159" s="155"/>
      <c r="U159" s="157"/>
      <c r="V159" s="291" t="s">
        <v>17757</v>
      </c>
      <c r="W159" s="220" t="s">
        <v>7358</v>
      </c>
      <c r="X159" s="55" t="s">
        <v>7390</v>
      </c>
      <c r="Y159" s="141">
        <v>0.7</v>
      </c>
      <c r="Z159" s="221"/>
      <c r="AA159" s="136"/>
      <c r="AB159" s="75"/>
      <c r="AC159" s="88">
        <f>ROUND(ROUND(E160*T$105,0)*Y159-AA158,0)</f>
        <v>51</v>
      </c>
      <c r="AD159" s="16"/>
    </row>
    <row r="160" spans="1:30" ht="17.2" customHeight="1" x14ac:dyDescent="0.3">
      <c r="A160" s="11">
        <v>33</v>
      </c>
      <c r="B160" s="14" t="s">
        <v>1618</v>
      </c>
      <c r="C160" s="52" t="s">
        <v>18156</v>
      </c>
      <c r="D160" s="185"/>
      <c r="E160" s="272">
        <f>E66</f>
        <v>114</v>
      </c>
      <c r="F160" s="272"/>
      <c r="G160" s="2" t="s">
        <v>6994</v>
      </c>
      <c r="H160" s="2"/>
      <c r="I160" s="43"/>
      <c r="J160" s="2"/>
      <c r="K160" s="2"/>
      <c r="L160" s="2"/>
      <c r="M160" s="2"/>
      <c r="N160" s="2"/>
      <c r="O160" s="2"/>
      <c r="P160" s="145"/>
      <c r="Q160" s="71"/>
      <c r="R160" s="235"/>
      <c r="S160" s="136"/>
      <c r="T160" s="155"/>
      <c r="U160" s="157"/>
      <c r="V160" s="292"/>
      <c r="W160" s="140" t="s">
        <v>7391</v>
      </c>
      <c r="X160" s="55" t="s">
        <v>7390</v>
      </c>
      <c r="Y160" s="141">
        <v>0.5</v>
      </c>
      <c r="Z160" s="196"/>
      <c r="AA160" s="144"/>
      <c r="AB160" s="150"/>
      <c r="AC160" s="35">
        <f>ROUND(ROUND(E160*T$105,0)*Y160-AA158,0)</f>
        <v>35</v>
      </c>
      <c r="AD160" s="16"/>
    </row>
    <row r="161" spans="1:30" ht="17.2" customHeight="1" x14ac:dyDescent="0.3">
      <c r="A161" s="11">
        <v>33</v>
      </c>
      <c r="B161" s="14">
        <v>9513</v>
      </c>
      <c r="C161" s="52" t="s">
        <v>18155</v>
      </c>
      <c r="D161" s="146"/>
      <c r="E161" s="147"/>
      <c r="F161" s="147"/>
      <c r="G161" s="147"/>
      <c r="H161" s="148"/>
      <c r="I161" s="49" t="s">
        <v>17779</v>
      </c>
      <c r="J161" s="36"/>
      <c r="K161" s="36"/>
      <c r="L161" s="36"/>
      <c r="M161" s="36"/>
      <c r="N161" s="36"/>
      <c r="O161" s="36"/>
      <c r="P161" s="217"/>
      <c r="Q161" s="74"/>
      <c r="R161" s="66"/>
      <c r="U161" s="71"/>
      <c r="V161" s="36"/>
      <c r="W161" s="194"/>
      <c r="X161" s="7"/>
      <c r="Y161" s="7"/>
      <c r="Z161" s="7"/>
      <c r="AA161" s="7"/>
      <c r="AB161" s="37"/>
      <c r="AC161" s="88">
        <f>ROUND(ROUND(E160*M162,0)*T$105,0)</f>
        <v>72</v>
      </c>
      <c r="AD161" s="66"/>
    </row>
    <row r="162" spans="1:30" ht="17.2" customHeight="1" x14ac:dyDescent="0.3">
      <c r="A162" s="11">
        <v>33</v>
      </c>
      <c r="B162" s="14">
        <v>9514</v>
      </c>
      <c r="C162" s="52" t="s">
        <v>18154</v>
      </c>
      <c r="I162" s="45"/>
      <c r="J162" s="2"/>
      <c r="K162" s="2"/>
      <c r="L162" s="136" t="s">
        <v>7390</v>
      </c>
      <c r="M162" s="273">
        <v>0.9</v>
      </c>
      <c r="N162" s="273"/>
      <c r="O162" s="2"/>
      <c r="P162" s="145"/>
      <c r="Q162" s="71"/>
      <c r="R162" s="12"/>
      <c r="S162" s="2"/>
      <c r="T162" s="2"/>
      <c r="U162" s="71"/>
      <c r="V162" s="291" t="s">
        <v>17757</v>
      </c>
      <c r="W162" s="220" t="s">
        <v>7358</v>
      </c>
      <c r="X162" s="55" t="s">
        <v>7390</v>
      </c>
      <c r="Y162" s="141">
        <v>0.7</v>
      </c>
      <c r="Z162" s="141"/>
      <c r="AA162" s="141"/>
      <c r="AB162" s="142"/>
      <c r="AC162" s="6">
        <f>ROUND(ROUND(ROUND(E160*M162,0)*T$105,0)*Y162,0)</f>
        <v>50</v>
      </c>
      <c r="AD162" s="66"/>
    </row>
    <row r="163" spans="1:30" ht="17.2" customHeight="1" x14ac:dyDescent="0.3">
      <c r="A163" s="11">
        <v>33</v>
      </c>
      <c r="B163" s="14" t="s">
        <v>1619</v>
      </c>
      <c r="C163" s="52" t="s">
        <v>18153</v>
      </c>
      <c r="I163" s="45"/>
      <c r="J163" s="2"/>
      <c r="K163" s="2"/>
      <c r="L163" s="2"/>
      <c r="M163" s="2"/>
      <c r="N163" s="2"/>
      <c r="O163" s="2"/>
      <c r="P163" s="145"/>
      <c r="Q163" s="71"/>
      <c r="R163" s="235"/>
      <c r="S163" s="136"/>
      <c r="T163" s="155"/>
      <c r="U163" s="157"/>
      <c r="V163" s="292"/>
      <c r="W163" s="220" t="s">
        <v>7391</v>
      </c>
      <c r="X163" s="55" t="s">
        <v>7390</v>
      </c>
      <c r="Y163" s="141">
        <v>0.5</v>
      </c>
      <c r="Z163" s="141"/>
      <c r="AA163" s="141"/>
      <c r="AB163" s="142"/>
      <c r="AC163" s="6">
        <f>ROUND(ROUND(ROUND(E160*M162,0)*T$105,0)*Y163,0)</f>
        <v>36</v>
      </c>
      <c r="AD163" s="16"/>
    </row>
    <row r="164" spans="1:30" ht="17.2" customHeight="1" x14ac:dyDescent="0.3">
      <c r="A164" s="11">
        <v>33</v>
      </c>
      <c r="B164" s="14" t="s">
        <v>1620</v>
      </c>
      <c r="C164" s="52" t="s">
        <v>18152</v>
      </c>
      <c r="D164" s="146"/>
      <c r="E164" s="147"/>
      <c r="F164" s="147"/>
      <c r="G164" s="147"/>
      <c r="H164" s="148"/>
      <c r="I164" s="45"/>
      <c r="J164" s="2"/>
      <c r="K164" s="2"/>
      <c r="L164" s="2"/>
      <c r="M164" s="2"/>
      <c r="N164" s="2"/>
      <c r="O164" s="2"/>
      <c r="P164" s="145"/>
      <c r="Q164" s="71"/>
      <c r="R164" s="235"/>
      <c r="S164" s="136"/>
      <c r="T164" s="155"/>
      <c r="U164" s="157"/>
      <c r="V164" s="2"/>
      <c r="W164" s="201"/>
      <c r="X164" s="127"/>
      <c r="Y164" s="144"/>
      <c r="Z164" s="187" t="s">
        <v>7356</v>
      </c>
      <c r="AA164" s="53">
        <v>5</v>
      </c>
      <c r="AB164" s="181" t="s">
        <v>7357</v>
      </c>
      <c r="AC164" s="88">
        <f>ROUND(ROUND(E160*M162,0)*T$105-AA164,0)</f>
        <v>67</v>
      </c>
      <c r="AD164" s="16"/>
    </row>
    <row r="165" spans="1:30" ht="17.2" customHeight="1" x14ac:dyDescent="0.3">
      <c r="A165" s="11">
        <v>33</v>
      </c>
      <c r="B165" s="14" t="s">
        <v>1621</v>
      </c>
      <c r="C165" s="52" t="s">
        <v>18151</v>
      </c>
      <c r="D165" s="146"/>
      <c r="E165" s="147"/>
      <c r="F165" s="147"/>
      <c r="G165" s="147"/>
      <c r="H165" s="148"/>
      <c r="I165" s="45"/>
      <c r="J165" s="2"/>
      <c r="K165" s="2"/>
      <c r="L165" s="2"/>
      <c r="M165" s="2"/>
      <c r="N165" s="2"/>
      <c r="O165" s="2"/>
      <c r="P165" s="145"/>
      <c r="Q165" s="71"/>
      <c r="R165" s="235"/>
      <c r="S165" s="136"/>
      <c r="T165" s="155"/>
      <c r="U165" s="157"/>
      <c r="V165" s="291" t="s">
        <v>17757</v>
      </c>
      <c r="W165" s="220" t="s">
        <v>7358</v>
      </c>
      <c r="X165" s="55" t="s">
        <v>7390</v>
      </c>
      <c r="Y165" s="141">
        <v>0.7</v>
      </c>
      <c r="Z165" s="221"/>
      <c r="AA165" s="136"/>
      <c r="AB165" s="75"/>
      <c r="AC165" s="6">
        <f>ROUND(ROUND(ROUND(E160*M162,0)*T$105,0)*Y165-AA164,0)</f>
        <v>45</v>
      </c>
      <c r="AD165" s="16"/>
    </row>
    <row r="166" spans="1:30" ht="17.2" customHeight="1" x14ac:dyDescent="0.3">
      <c r="A166" s="11">
        <v>33</v>
      </c>
      <c r="B166" s="14" t="s">
        <v>1622</v>
      </c>
      <c r="C166" s="52" t="s">
        <v>18150</v>
      </c>
      <c r="D166" s="146"/>
      <c r="E166" s="147"/>
      <c r="F166" s="147"/>
      <c r="G166" s="147"/>
      <c r="H166" s="148"/>
      <c r="I166" s="43"/>
      <c r="J166" s="8"/>
      <c r="K166" s="8"/>
      <c r="L166" s="8"/>
      <c r="M166" s="8"/>
      <c r="N166" s="8"/>
      <c r="O166" s="8"/>
      <c r="P166" s="180"/>
      <c r="Q166" s="73"/>
      <c r="R166" s="235"/>
      <c r="S166" s="136"/>
      <c r="T166" s="155"/>
      <c r="U166" s="157"/>
      <c r="V166" s="292"/>
      <c r="W166" s="140" t="s">
        <v>7391</v>
      </c>
      <c r="X166" s="55" t="s">
        <v>7390</v>
      </c>
      <c r="Y166" s="141">
        <v>0.5</v>
      </c>
      <c r="Z166" s="196"/>
      <c r="AA166" s="144"/>
      <c r="AB166" s="150"/>
      <c r="AC166" s="6">
        <f>ROUND(ROUND(ROUND(E160*M162,0)*T$105,0)*Y166-AA164,0)</f>
        <v>31</v>
      </c>
      <c r="AD166" s="16"/>
    </row>
    <row r="167" spans="1:30" ht="17.2" customHeight="1" x14ac:dyDescent="0.3">
      <c r="A167" s="11">
        <v>33</v>
      </c>
      <c r="B167" s="14">
        <v>9515</v>
      </c>
      <c r="C167" s="52" t="s">
        <v>18149</v>
      </c>
      <c r="D167" s="185"/>
      <c r="E167" s="184"/>
      <c r="F167" s="2"/>
      <c r="G167" s="2"/>
      <c r="H167" s="44"/>
      <c r="I167" s="45" t="s">
        <v>17766</v>
      </c>
      <c r="J167" s="2"/>
      <c r="K167" s="2"/>
      <c r="L167" s="2"/>
      <c r="M167" s="2"/>
      <c r="N167" s="2"/>
      <c r="O167" s="2"/>
      <c r="P167" s="145"/>
      <c r="Q167" s="71"/>
      <c r="R167" s="66"/>
      <c r="U167" s="71"/>
      <c r="V167" s="36"/>
      <c r="W167" s="194"/>
      <c r="X167" s="7"/>
      <c r="Y167" s="7"/>
      <c r="Z167" s="7"/>
      <c r="AA167" s="7"/>
      <c r="AB167" s="37"/>
      <c r="AC167" s="35">
        <f>ROUND(ROUND(E160*M168,0)*T$105,0)</f>
        <v>69</v>
      </c>
      <c r="AD167" s="66"/>
    </row>
    <row r="168" spans="1:30" ht="17.2" customHeight="1" x14ac:dyDescent="0.3">
      <c r="A168" s="11">
        <v>33</v>
      </c>
      <c r="B168" s="14">
        <v>9516</v>
      </c>
      <c r="C168" s="52" t="s">
        <v>18148</v>
      </c>
      <c r="D168" s="185"/>
      <c r="E168" s="184"/>
      <c r="F168" s="2"/>
      <c r="G168" s="2"/>
      <c r="H168" s="44"/>
      <c r="I168" s="2"/>
      <c r="J168" s="2"/>
      <c r="K168" s="2"/>
      <c r="L168" s="136" t="s">
        <v>7390</v>
      </c>
      <c r="M168" s="273">
        <v>0.87</v>
      </c>
      <c r="N168" s="273"/>
      <c r="O168" s="2"/>
      <c r="P168" s="145"/>
      <c r="Q168" s="71"/>
      <c r="R168" s="12"/>
      <c r="S168" s="2"/>
      <c r="T168" s="2"/>
      <c r="U168" s="71"/>
      <c r="V168" s="291" t="s">
        <v>17757</v>
      </c>
      <c r="W168" s="220" t="s">
        <v>7358</v>
      </c>
      <c r="X168" s="55" t="s">
        <v>7390</v>
      </c>
      <c r="Y168" s="141">
        <v>0.7</v>
      </c>
      <c r="Z168" s="141"/>
      <c r="AA168" s="141"/>
      <c r="AB168" s="142"/>
      <c r="AC168" s="6">
        <f>ROUND(ROUND(ROUND(E160*M168,0)*T$105,0)*Y168,0)</f>
        <v>48</v>
      </c>
      <c r="AD168" s="66"/>
    </row>
    <row r="169" spans="1:30" ht="17.2" customHeight="1" x14ac:dyDescent="0.3">
      <c r="A169" s="11">
        <v>33</v>
      </c>
      <c r="B169" s="14" t="s">
        <v>1623</v>
      </c>
      <c r="C169" s="52" t="s">
        <v>18147</v>
      </c>
      <c r="D169" s="146"/>
      <c r="E169" s="147"/>
      <c r="F169" s="147"/>
      <c r="G169" s="147"/>
      <c r="H169" s="148"/>
      <c r="I169" s="2"/>
      <c r="J169" s="2"/>
      <c r="K169" s="2"/>
      <c r="L169" s="2"/>
      <c r="M169" s="2"/>
      <c r="N169" s="2"/>
      <c r="O169" s="2"/>
      <c r="P169" s="145"/>
      <c r="Q169" s="71"/>
      <c r="R169" s="235"/>
      <c r="S169" s="136"/>
      <c r="T169" s="155"/>
      <c r="U169" s="157"/>
      <c r="V169" s="292"/>
      <c r="W169" s="220" t="s">
        <v>7391</v>
      </c>
      <c r="X169" s="55" t="s">
        <v>7390</v>
      </c>
      <c r="Y169" s="141">
        <v>0.5</v>
      </c>
      <c r="Z169" s="141"/>
      <c r="AA169" s="141"/>
      <c r="AB169" s="142"/>
      <c r="AC169" s="6">
        <f>ROUND(ROUND(ROUND(E160*M168,0)*T$105,0)*Y169,0)</f>
        <v>35</v>
      </c>
      <c r="AD169" s="16"/>
    </row>
    <row r="170" spans="1:30" ht="17.2" customHeight="1" x14ac:dyDescent="0.3">
      <c r="A170" s="11">
        <v>33</v>
      </c>
      <c r="B170" s="14" t="s">
        <v>1624</v>
      </c>
      <c r="C170" s="52" t="s">
        <v>18146</v>
      </c>
      <c r="D170" s="146"/>
      <c r="E170" s="147"/>
      <c r="F170" s="147"/>
      <c r="G170" s="147"/>
      <c r="H170" s="148"/>
      <c r="I170" s="2"/>
      <c r="J170" s="2"/>
      <c r="K170" s="2"/>
      <c r="L170" s="2"/>
      <c r="M170" s="2"/>
      <c r="N170" s="2"/>
      <c r="O170" s="2"/>
      <c r="P170" s="145"/>
      <c r="Q170" s="71"/>
      <c r="R170" s="235"/>
      <c r="S170" s="136"/>
      <c r="T170" s="155"/>
      <c r="U170" s="157"/>
      <c r="V170" s="2"/>
      <c r="W170" s="201"/>
      <c r="X170" s="127"/>
      <c r="Y170" s="144"/>
      <c r="Z170" s="187" t="s">
        <v>7356</v>
      </c>
      <c r="AA170" s="53">
        <v>5</v>
      </c>
      <c r="AB170" s="181" t="s">
        <v>7357</v>
      </c>
      <c r="AC170" s="35">
        <f>ROUND(ROUND(E160*M168,0)*T$105-AA170,0)</f>
        <v>64</v>
      </c>
      <c r="AD170" s="16"/>
    </row>
    <row r="171" spans="1:30" ht="17.2" customHeight="1" x14ac:dyDescent="0.3">
      <c r="A171" s="11">
        <v>33</v>
      </c>
      <c r="B171" s="14" t="s">
        <v>1625</v>
      </c>
      <c r="C171" s="52" t="s">
        <v>18145</v>
      </c>
      <c r="D171" s="146"/>
      <c r="E171" s="147"/>
      <c r="F171" s="147"/>
      <c r="G171" s="147"/>
      <c r="H171" s="148"/>
      <c r="I171" s="2"/>
      <c r="J171" s="2"/>
      <c r="K171" s="2"/>
      <c r="L171" s="2"/>
      <c r="M171" s="2"/>
      <c r="N171" s="2"/>
      <c r="O171" s="2"/>
      <c r="P171" s="145"/>
      <c r="Q171" s="71"/>
      <c r="R171" s="235"/>
      <c r="S171" s="136"/>
      <c r="T171" s="155"/>
      <c r="U171" s="157"/>
      <c r="V171" s="291" t="s">
        <v>17757</v>
      </c>
      <c r="W171" s="220" t="s">
        <v>7358</v>
      </c>
      <c r="X171" s="55" t="s">
        <v>7390</v>
      </c>
      <c r="Y171" s="141">
        <v>0.7</v>
      </c>
      <c r="Z171" s="221"/>
      <c r="AA171" s="136"/>
      <c r="AB171" s="75"/>
      <c r="AC171" s="6">
        <f>ROUND(ROUND(ROUND(E160*M168,0)*T$105,0)*Y171-AA170,0)</f>
        <v>43</v>
      </c>
      <c r="AD171" s="16"/>
    </row>
    <row r="172" spans="1:30" ht="17.2" customHeight="1" x14ac:dyDescent="0.3">
      <c r="A172" s="11">
        <v>33</v>
      </c>
      <c r="B172" s="14" t="s">
        <v>1626</v>
      </c>
      <c r="C172" s="52" t="s">
        <v>18144</v>
      </c>
      <c r="D172" s="152"/>
      <c r="E172" s="153"/>
      <c r="F172" s="153"/>
      <c r="G172" s="153"/>
      <c r="H172" s="154"/>
      <c r="I172" s="8"/>
      <c r="J172" s="8"/>
      <c r="K172" s="8"/>
      <c r="L172" s="8"/>
      <c r="M172" s="8"/>
      <c r="N172" s="8"/>
      <c r="O172" s="8"/>
      <c r="P172" s="180"/>
      <c r="Q172" s="73"/>
      <c r="R172" s="235"/>
      <c r="S172" s="136"/>
      <c r="T172" s="155"/>
      <c r="U172" s="157"/>
      <c r="V172" s="292"/>
      <c r="W172" s="140" t="s">
        <v>7391</v>
      </c>
      <c r="X172" s="55" t="s">
        <v>7390</v>
      </c>
      <c r="Y172" s="141">
        <v>0.5</v>
      </c>
      <c r="Z172" s="196"/>
      <c r="AA172" s="144"/>
      <c r="AB172" s="150"/>
      <c r="AC172" s="6">
        <f>ROUND(ROUND(ROUND(E160*M168,0)*T$105,0)*Y172-AA170,0)</f>
        <v>30</v>
      </c>
      <c r="AD172" s="16"/>
    </row>
    <row r="173" spans="1:30" ht="17.2" customHeight="1" x14ac:dyDescent="0.3">
      <c r="A173" s="11">
        <v>33</v>
      </c>
      <c r="B173" s="14">
        <v>9611</v>
      </c>
      <c r="C173" s="52" t="s">
        <v>18143</v>
      </c>
      <c r="D173" s="281" t="s">
        <v>17792</v>
      </c>
      <c r="E173" s="282"/>
      <c r="F173" s="282"/>
      <c r="G173" s="282"/>
      <c r="H173" s="283"/>
      <c r="I173" s="36"/>
      <c r="J173" s="36"/>
      <c r="K173" s="36"/>
      <c r="L173" s="36"/>
      <c r="M173" s="36"/>
      <c r="N173" s="36"/>
      <c r="O173" s="36"/>
      <c r="P173" s="217"/>
      <c r="Q173" s="74"/>
      <c r="R173" s="66"/>
      <c r="U173" s="71"/>
      <c r="V173" s="36"/>
      <c r="W173" s="36"/>
      <c r="X173" s="36"/>
      <c r="Y173" s="36"/>
      <c r="Z173" s="36"/>
      <c r="AA173" s="36"/>
      <c r="AB173" s="50"/>
      <c r="AC173" s="88">
        <f>ROUND(E178*T$105,0)</f>
        <v>192</v>
      </c>
      <c r="AD173" s="16"/>
    </row>
    <row r="174" spans="1:30" ht="17.2" customHeight="1" x14ac:dyDescent="0.3">
      <c r="A174" s="11">
        <v>33</v>
      </c>
      <c r="B174" s="14">
        <v>9612</v>
      </c>
      <c r="C174" s="52" t="s">
        <v>18142</v>
      </c>
      <c r="D174" s="284"/>
      <c r="E174" s="285"/>
      <c r="F174" s="285"/>
      <c r="G174" s="285"/>
      <c r="H174" s="286"/>
      <c r="I174" s="2"/>
      <c r="J174" s="2"/>
      <c r="K174" s="2"/>
      <c r="L174" s="2"/>
      <c r="M174" s="2"/>
      <c r="N174" s="2"/>
      <c r="O174" s="2"/>
      <c r="P174" s="145"/>
      <c r="Q174" s="71"/>
      <c r="R174" s="12"/>
      <c r="S174" s="2"/>
      <c r="T174" s="2"/>
      <c r="U174" s="71"/>
      <c r="V174" s="291" t="s">
        <v>17757</v>
      </c>
      <c r="W174" s="220" t="s">
        <v>7358</v>
      </c>
      <c r="X174" s="55" t="s">
        <v>7390</v>
      </c>
      <c r="Y174" s="141">
        <v>0.7</v>
      </c>
      <c r="Z174" s="141"/>
      <c r="AA174" s="141"/>
      <c r="AB174" s="142"/>
      <c r="AC174" s="88">
        <f>ROUND(ROUND(E178*T$105,0)*Y174,0)</f>
        <v>134</v>
      </c>
      <c r="AD174" s="16"/>
    </row>
    <row r="175" spans="1:30" ht="17.2" customHeight="1" x14ac:dyDescent="0.3">
      <c r="A175" s="11">
        <v>33</v>
      </c>
      <c r="B175" s="14" t="s">
        <v>1627</v>
      </c>
      <c r="C175" s="52" t="s">
        <v>18141</v>
      </c>
      <c r="D175" s="284"/>
      <c r="E175" s="285"/>
      <c r="F175" s="285"/>
      <c r="G175" s="285"/>
      <c r="H175" s="286"/>
      <c r="I175" s="2"/>
      <c r="J175" s="2"/>
      <c r="K175" s="2"/>
      <c r="L175" s="2"/>
      <c r="M175" s="2"/>
      <c r="N175" s="2"/>
      <c r="O175" s="2"/>
      <c r="P175" s="145"/>
      <c r="Q175" s="71"/>
      <c r="R175" s="235"/>
      <c r="S175" s="136"/>
      <c r="T175" s="155"/>
      <c r="U175" s="157"/>
      <c r="V175" s="292"/>
      <c r="W175" s="220" t="s">
        <v>7391</v>
      </c>
      <c r="X175" s="55" t="s">
        <v>7390</v>
      </c>
      <c r="Y175" s="141">
        <v>0.5</v>
      </c>
      <c r="Z175" s="141"/>
      <c r="AA175" s="141"/>
      <c r="AB175" s="142"/>
      <c r="AC175" s="88">
        <f>ROUND(ROUND(E178*T$105,0)*Y175,0)</f>
        <v>96</v>
      </c>
      <c r="AD175" s="16"/>
    </row>
    <row r="176" spans="1:30" ht="17.2" customHeight="1" x14ac:dyDescent="0.3">
      <c r="A176" s="11">
        <v>33</v>
      </c>
      <c r="B176" s="14" t="s">
        <v>1628</v>
      </c>
      <c r="C176" s="52" t="s">
        <v>18140</v>
      </c>
      <c r="D176" s="284"/>
      <c r="E176" s="285"/>
      <c r="F176" s="285"/>
      <c r="G176" s="285"/>
      <c r="H176" s="286"/>
      <c r="I176" s="2"/>
      <c r="J176" s="2"/>
      <c r="K176" s="2"/>
      <c r="L176" s="2"/>
      <c r="M176" s="2"/>
      <c r="N176" s="2"/>
      <c r="O176" s="2"/>
      <c r="P176" s="145"/>
      <c r="Q176" s="71"/>
      <c r="R176" s="235"/>
      <c r="S176" s="136"/>
      <c r="T176" s="155"/>
      <c r="U176" s="157"/>
      <c r="V176" s="2"/>
      <c r="W176" s="201"/>
      <c r="X176" s="127"/>
      <c r="Y176" s="144"/>
      <c r="Z176" s="187" t="s">
        <v>7356</v>
      </c>
      <c r="AA176" s="53">
        <v>5</v>
      </c>
      <c r="AB176" s="181" t="s">
        <v>7357</v>
      </c>
      <c r="AC176" s="88">
        <f>ROUND(E178*T$105-AA176,0)</f>
        <v>187</v>
      </c>
      <c r="AD176" s="16"/>
    </row>
    <row r="177" spans="1:30" ht="17.2" customHeight="1" x14ac:dyDescent="0.3">
      <c r="A177" s="11">
        <v>33</v>
      </c>
      <c r="B177" s="14" t="s">
        <v>1629</v>
      </c>
      <c r="C177" s="52" t="s">
        <v>18139</v>
      </c>
      <c r="D177" s="146"/>
      <c r="E177" s="147"/>
      <c r="F177" s="147"/>
      <c r="G177" s="147"/>
      <c r="H177" s="148"/>
      <c r="I177" s="2"/>
      <c r="J177" s="2"/>
      <c r="K177" s="2"/>
      <c r="L177" s="2"/>
      <c r="M177" s="2"/>
      <c r="N177" s="2"/>
      <c r="O177" s="2"/>
      <c r="P177" s="145"/>
      <c r="Q177" s="71"/>
      <c r="R177" s="235"/>
      <c r="S177" s="136"/>
      <c r="T177" s="155"/>
      <c r="U177" s="157"/>
      <c r="V177" s="291" t="s">
        <v>17757</v>
      </c>
      <c r="W177" s="220" t="s">
        <v>7358</v>
      </c>
      <c r="X177" s="55" t="s">
        <v>7390</v>
      </c>
      <c r="Y177" s="141">
        <v>0.7</v>
      </c>
      <c r="Z177" s="221"/>
      <c r="AA177" s="136"/>
      <c r="AB177" s="75"/>
      <c r="AC177" s="88">
        <f>ROUND(ROUND(E178*T$105,0)*Y177-AA176,0)</f>
        <v>129</v>
      </c>
      <c r="AD177" s="16"/>
    </row>
    <row r="178" spans="1:30" ht="17.2" customHeight="1" x14ac:dyDescent="0.3">
      <c r="A178" s="11">
        <v>33</v>
      </c>
      <c r="B178" s="14" t="s">
        <v>1630</v>
      </c>
      <c r="C178" s="52" t="s">
        <v>18138</v>
      </c>
      <c r="D178" s="185"/>
      <c r="E178" s="272">
        <f>E84</f>
        <v>274</v>
      </c>
      <c r="F178" s="272"/>
      <c r="G178" s="2" t="s">
        <v>6994</v>
      </c>
      <c r="H178" s="44"/>
      <c r="I178" s="2"/>
      <c r="J178" s="2"/>
      <c r="K178" s="2"/>
      <c r="L178" s="2"/>
      <c r="M178" s="2"/>
      <c r="N178" s="2"/>
      <c r="O178" s="2"/>
      <c r="P178" s="145"/>
      <c r="Q178" s="71"/>
      <c r="R178" s="235"/>
      <c r="S178" s="136"/>
      <c r="T178" s="155"/>
      <c r="U178" s="157"/>
      <c r="V178" s="292"/>
      <c r="W178" s="140" t="s">
        <v>7391</v>
      </c>
      <c r="X178" s="55" t="s">
        <v>7390</v>
      </c>
      <c r="Y178" s="141">
        <v>0.5</v>
      </c>
      <c r="Z178" s="196"/>
      <c r="AA178" s="144"/>
      <c r="AB178" s="150"/>
      <c r="AC178" s="88">
        <f>ROUND(ROUND(E178*T$105,0)*Y178-AA176,0)</f>
        <v>91</v>
      </c>
      <c r="AD178" s="16"/>
    </row>
    <row r="179" spans="1:30" ht="17.2" customHeight="1" x14ac:dyDescent="0.3">
      <c r="A179" s="11">
        <v>33</v>
      </c>
      <c r="B179" s="14">
        <v>9613</v>
      </c>
      <c r="C179" s="52" t="s">
        <v>18137</v>
      </c>
      <c r="D179" s="146"/>
      <c r="E179" s="147"/>
      <c r="F179" s="147"/>
      <c r="G179" s="147"/>
      <c r="H179" s="148"/>
      <c r="I179" s="49" t="s">
        <v>17779</v>
      </c>
      <c r="J179" s="36"/>
      <c r="K179" s="36"/>
      <c r="L179" s="36"/>
      <c r="M179" s="36"/>
      <c r="N179" s="36"/>
      <c r="O179" s="36"/>
      <c r="P179" s="217"/>
      <c r="Q179" s="74"/>
      <c r="R179" s="66"/>
      <c r="U179" s="71"/>
      <c r="V179" s="36"/>
      <c r="W179" s="194"/>
      <c r="X179" s="7"/>
      <c r="Y179" s="7"/>
      <c r="Z179" s="7"/>
      <c r="AA179" s="7"/>
      <c r="AB179" s="37"/>
      <c r="AC179" s="88">
        <f>ROUND(ROUND(E178*M180,0)*T$105,0)</f>
        <v>173</v>
      </c>
      <c r="AD179" s="66"/>
    </row>
    <row r="180" spans="1:30" ht="17.2" customHeight="1" x14ac:dyDescent="0.3">
      <c r="A180" s="11">
        <v>33</v>
      </c>
      <c r="B180" s="14">
        <v>9614</v>
      </c>
      <c r="C180" s="52" t="s">
        <v>18136</v>
      </c>
      <c r="I180" s="45"/>
      <c r="J180" s="2"/>
      <c r="K180" s="2"/>
      <c r="L180" s="136" t="s">
        <v>7390</v>
      </c>
      <c r="M180" s="273">
        <v>0.9</v>
      </c>
      <c r="N180" s="273"/>
      <c r="O180" s="2"/>
      <c r="P180" s="145"/>
      <c r="Q180" s="71"/>
      <c r="R180" s="12"/>
      <c r="S180" s="2"/>
      <c r="T180" s="2"/>
      <c r="U180" s="71"/>
      <c r="V180" s="291" t="s">
        <v>17757</v>
      </c>
      <c r="W180" s="220" t="s">
        <v>7358</v>
      </c>
      <c r="X180" s="55" t="s">
        <v>7390</v>
      </c>
      <c r="Y180" s="141">
        <v>0.7</v>
      </c>
      <c r="Z180" s="141"/>
      <c r="AA180" s="141"/>
      <c r="AB180" s="142"/>
      <c r="AC180" s="98">
        <f>ROUND(ROUND(ROUND(E178*M180,0)*T$105,0)*Y180,0)</f>
        <v>121</v>
      </c>
      <c r="AD180" s="66"/>
    </row>
    <row r="181" spans="1:30" ht="17.2" customHeight="1" x14ac:dyDescent="0.3">
      <c r="A181" s="11">
        <v>33</v>
      </c>
      <c r="B181" s="14" t="s">
        <v>1631</v>
      </c>
      <c r="C181" s="52" t="s">
        <v>18135</v>
      </c>
      <c r="I181" s="45"/>
      <c r="J181" s="2"/>
      <c r="K181" s="2"/>
      <c r="L181" s="2"/>
      <c r="M181" s="2"/>
      <c r="N181" s="2"/>
      <c r="O181" s="2"/>
      <c r="P181" s="145"/>
      <c r="Q181" s="71"/>
      <c r="R181" s="235"/>
      <c r="S181" s="136"/>
      <c r="T181" s="155"/>
      <c r="U181" s="157"/>
      <c r="V181" s="292"/>
      <c r="W181" s="220" t="s">
        <v>7391</v>
      </c>
      <c r="X181" s="55" t="s">
        <v>7390</v>
      </c>
      <c r="Y181" s="141">
        <v>0.5</v>
      </c>
      <c r="Z181" s="141"/>
      <c r="AA181" s="141"/>
      <c r="AB181" s="142"/>
      <c r="AC181" s="98">
        <f>ROUND(ROUND(ROUND(E178*M180,0)*T$105,0)*Y181,0)</f>
        <v>87</v>
      </c>
      <c r="AD181" s="16"/>
    </row>
    <row r="182" spans="1:30" ht="17.2" customHeight="1" x14ac:dyDescent="0.3">
      <c r="A182" s="11">
        <v>33</v>
      </c>
      <c r="B182" s="14" t="s">
        <v>1632</v>
      </c>
      <c r="C182" s="52" t="s">
        <v>18134</v>
      </c>
      <c r="D182" s="146"/>
      <c r="E182" s="147"/>
      <c r="F182" s="147"/>
      <c r="G182" s="147"/>
      <c r="H182" s="148"/>
      <c r="I182" s="45"/>
      <c r="J182" s="2"/>
      <c r="K182" s="2"/>
      <c r="L182" s="2"/>
      <c r="M182" s="2"/>
      <c r="N182" s="2"/>
      <c r="O182" s="2"/>
      <c r="P182" s="145"/>
      <c r="Q182" s="71"/>
      <c r="R182" s="235"/>
      <c r="S182" s="136"/>
      <c r="T182" s="155"/>
      <c r="U182" s="157"/>
      <c r="V182" s="2"/>
      <c r="W182" s="201"/>
      <c r="X182" s="127"/>
      <c r="Y182" s="144"/>
      <c r="Z182" s="187" t="s">
        <v>7356</v>
      </c>
      <c r="AA182" s="53">
        <v>5</v>
      </c>
      <c r="AB182" s="181" t="s">
        <v>7357</v>
      </c>
      <c r="AC182" s="88">
        <f>ROUND(ROUND(E178*M180,0)*T$105-AA182,0)</f>
        <v>168</v>
      </c>
      <c r="AD182" s="16"/>
    </row>
    <row r="183" spans="1:30" ht="17.2" customHeight="1" x14ac:dyDescent="0.3">
      <c r="A183" s="11">
        <v>33</v>
      </c>
      <c r="B183" s="14" t="s">
        <v>1633</v>
      </c>
      <c r="C183" s="52" t="s">
        <v>18133</v>
      </c>
      <c r="D183" s="146"/>
      <c r="E183" s="147"/>
      <c r="F183" s="147"/>
      <c r="G183" s="147"/>
      <c r="H183" s="148"/>
      <c r="I183" s="45"/>
      <c r="J183" s="2"/>
      <c r="K183" s="2"/>
      <c r="L183" s="2"/>
      <c r="M183" s="2"/>
      <c r="N183" s="2"/>
      <c r="O183" s="2"/>
      <c r="P183" s="145"/>
      <c r="Q183" s="71"/>
      <c r="R183" s="235"/>
      <c r="S183" s="136"/>
      <c r="T183" s="155"/>
      <c r="U183" s="157"/>
      <c r="V183" s="291" t="s">
        <v>17757</v>
      </c>
      <c r="W183" s="220" t="s">
        <v>7358</v>
      </c>
      <c r="X183" s="55" t="s">
        <v>7390</v>
      </c>
      <c r="Y183" s="141">
        <v>0.7</v>
      </c>
      <c r="Z183" s="221"/>
      <c r="AA183" s="136"/>
      <c r="AB183" s="75"/>
      <c r="AC183" s="98">
        <f>ROUND(ROUND(ROUND(E178*M180,0)*T$105,0)*Y183-AA182,0)</f>
        <v>116</v>
      </c>
      <c r="AD183" s="16"/>
    </row>
    <row r="184" spans="1:30" ht="17.2" customHeight="1" x14ac:dyDescent="0.3">
      <c r="A184" s="11">
        <v>33</v>
      </c>
      <c r="B184" s="14" t="s">
        <v>1634</v>
      </c>
      <c r="C184" s="52" t="s">
        <v>18132</v>
      </c>
      <c r="D184" s="146"/>
      <c r="E184" s="147"/>
      <c r="F184" s="147"/>
      <c r="G184" s="147"/>
      <c r="H184" s="148"/>
      <c r="I184" s="43"/>
      <c r="J184" s="8"/>
      <c r="K184" s="8"/>
      <c r="L184" s="8"/>
      <c r="M184" s="8"/>
      <c r="N184" s="8"/>
      <c r="O184" s="8"/>
      <c r="P184" s="180"/>
      <c r="Q184" s="73"/>
      <c r="R184" s="235"/>
      <c r="S184" s="136"/>
      <c r="T184" s="155"/>
      <c r="U184" s="157"/>
      <c r="V184" s="292"/>
      <c r="W184" s="140" t="s">
        <v>7391</v>
      </c>
      <c r="X184" s="55" t="s">
        <v>7390</v>
      </c>
      <c r="Y184" s="141">
        <v>0.5</v>
      </c>
      <c r="Z184" s="196"/>
      <c r="AA184" s="144"/>
      <c r="AB184" s="150"/>
      <c r="AC184" s="98">
        <f>ROUND(ROUND(ROUND(E178*M180,0)*T$105,0)*Y184-AA182,0)</f>
        <v>82</v>
      </c>
      <c r="AD184" s="16"/>
    </row>
    <row r="185" spans="1:30" ht="17.2" customHeight="1" x14ac:dyDescent="0.3">
      <c r="A185" s="11">
        <v>33</v>
      </c>
      <c r="B185" s="14">
        <v>9615</v>
      </c>
      <c r="C185" s="52" t="s">
        <v>18131</v>
      </c>
      <c r="D185" s="185"/>
      <c r="E185" s="184"/>
      <c r="F185" s="2"/>
      <c r="G185" s="2"/>
      <c r="H185" s="44"/>
      <c r="I185" s="45" t="s">
        <v>17766</v>
      </c>
      <c r="J185" s="2"/>
      <c r="K185" s="2"/>
      <c r="L185" s="2"/>
      <c r="M185" s="2"/>
      <c r="N185" s="2"/>
      <c r="O185" s="2"/>
      <c r="P185" s="145"/>
      <c r="Q185" s="71"/>
      <c r="R185" s="66"/>
      <c r="S185" s="135"/>
      <c r="T185" s="135"/>
      <c r="U185" s="71"/>
      <c r="V185" s="36"/>
      <c r="W185" s="135"/>
      <c r="X185" s="7"/>
      <c r="Y185" s="7"/>
      <c r="Z185" s="7"/>
      <c r="AA185" s="7"/>
      <c r="AB185" s="37"/>
      <c r="AC185" s="88">
        <f>ROUND(ROUND(E178*M186,0)*T$105,0)</f>
        <v>167</v>
      </c>
      <c r="AD185" s="66"/>
    </row>
    <row r="186" spans="1:30" ht="17.2" customHeight="1" x14ac:dyDescent="0.3">
      <c r="A186" s="11">
        <v>33</v>
      </c>
      <c r="B186" s="14">
        <v>9616</v>
      </c>
      <c r="C186" s="52" t="s">
        <v>18130</v>
      </c>
      <c r="D186" s="185"/>
      <c r="E186" s="184"/>
      <c r="F186" s="2"/>
      <c r="G186" s="2"/>
      <c r="H186" s="44"/>
      <c r="I186" s="2"/>
      <c r="J186" s="2"/>
      <c r="K186" s="2"/>
      <c r="L186" s="136" t="s">
        <v>7390</v>
      </c>
      <c r="M186" s="273">
        <v>0.87</v>
      </c>
      <c r="N186" s="273"/>
      <c r="O186" s="2"/>
      <c r="P186" s="145"/>
      <c r="Q186" s="71"/>
      <c r="R186" s="12"/>
      <c r="S186" s="2"/>
      <c r="T186" s="2"/>
      <c r="U186" s="71"/>
      <c r="V186" s="291" t="s">
        <v>17757</v>
      </c>
      <c r="W186" s="220" t="s">
        <v>7358</v>
      </c>
      <c r="X186" s="55" t="s">
        <v>7390</v>
      </c>
      <c r="Y186" s="141">
        <v>0.7</v>
      </c>
      <c r="Z186" s="141"/>
      <c r="AA186" s="141"/>
      <c r="AB186" s="142"/>
      <c r="AC186" s="98">
        <f>ROUND(ROUND(ROUND(E178*M186,0)*T$105,0)*Y186,0)</f>
        <v>117</v>
      </c>
      <c r="AD186" s="66"/>
    </row>
    <row r="187" spans="1:30" ht="17.2" customHeight="1" x14ac:dyDescent="0.3">
      <c r="A187" s="11">
        <v>33</v>
      </c>
      <c r="B187" s="14" t="s">
        <v>1635</v>
      </c>
      <c r="C187" s="52" t="s">
        <v>18129</v>
      </c>
      <c r="D187" s="146"/>
      <c r="E187" s="147"/>
      <c r="F187" s="147"/>
      <c r="G187" s="147"/>
      <c r="H187" s="148"/>
      <c r="I187" s="2"/>
      <c r="J187" s="2"/>
      <c r="K187" s="2"/>
      <c r="L187" s="2"/>
      <c r="M187" s="2"/>
      <c r="N187" s="2"/>
      <c r="O187" s="2"/>
      <c r="P187" s="145"/>
      <c r="Q187" s="71"/>
      <c r="R187" s="235"/>
      <c r="S187" s="136"/>
      <c r="T187" s="155"/>
      <c r="U187" s="157"/>
      <c r="V187" s="292"/>
      <c r="W187" s="220" t="s">
        <v>7391</v>
      </c>
      <c r="X187" s="55" t="s">
        <v>7390</v>
      </c>
      <c r="Y187" s="141">
        <v>0.5</v>
      </c>
      <c r="Z187" s="141"/>
      <c r="AA187" s="141"/>
      <c r="AB187" s="142"/>
      <c r="AC187" s="98">
        <f>ROUND(ROUND(ROUND(E178*M186,0)*T$105,0)*Y187,0)</f>
        <v>84</v>
      </c>
      <c r="AD187" s="16"/>
    </row>
    <row r="188" spans="1:30" ht="17.2" customHeight="1" x14ac:dyDescent="0.3">
      <c r="A188" s="11">
        <v>33</v>
      </c>
      <c r="B188" s="14" t="s">
        <v>1636</v>
      </c>
      <c r="C188" s="52" t="s">
        <v>18128</v>
      </c>
      <c r="D188" s="146"/>
      <c r="E188" s="147"/>
      <c r="F188" s="147"/>
      <c r="G188" s="147"/>
      <c r="H188" s="148"/>
      <c r="I188" s="2"/>
      <c r="J188" s="2"/>
      <c r="K188" s="2"/>
      <c r="L188" s="2"/>
      <c r="M188" s="2"/>
      <c r="N188" s="2"/>
      <c r="O188" s="2"/>
      <c r="P188" s="145"/>
      <c r="Q188" s="71"/>
      <c r="R188" s="235"/>
      <c r="S188" s="136"/>
      <c r="T188" s="155"/>
      <c r="U188" s="157"/>
      <c r="V188" s="2"/>
      <c r="W188" s="201"/>
      <c r="X188" s="127"/>
      <c r="Y188" s="144"/>
      <c r="Z188" s="187" t="s">
        <v>7356</v>
      </c>
      <c r="AA188" s="53">
        <v>5</v>
      </c>
      <c r="AB188" s="181" t="s">
        <v>7357</v>
      </c>
      <c r="AC188" s="88">
        <f>ROUND(ROUND(E178*M186,0)*T$105-AA188,0)</f>
        <v>162</v>
      </c>
      <c r="AD188" s="16"/>
    </row>
    <row r="189" spans="1:30" ht="17.2" customHeight="1" x14ac:dyDescent="0.3">
      <c r="A189" s="11">
        <v>33</v>
      </c>
      <c r="B189" s="14" t="s">
        <v>1637</v>
      </c>
      <c r="C189" s="52" t="s">
        <v>18127</v>
      </c>
      <c r="D189" s="146"/>
      <c r="E189" s="147"/>
      <c r="F189" s="147"/>
      <c r="G189" s="147"/>
      <c r="H189" s="148"/>
      <c r="I189" s="2"/>
      <c r="J189" s="2"/>
      <c r="K189" s="2"/>
      <c r="L189" s="2"/>
      <c r="M189" s="2"/>
      <c r="N189" s="2"/>
      <c r="O189" s="2"/>
      <c r="P189" s="145"/>
      <c r="Q189" s="71"/>
      <c r="R189" s="235"/>
      <c r="S189" s="76"/>
      <c r="T189" s="251"/>
      <c r="U189" s="252"/>
      <c r="V189" s="291" t="s">
        <v>17757</v>
      </c>
      <c r="W189" s="256" t="s">
        <v>7358</v>
      </c>
      <c r="X189" s="55" t="s">
        <v>7390</v>
      </c>
      <c r="Y189" s="247">
        <v>0.7</v>
      </c>
      <c r="Z189" s="221"/>
      <c r="AA189" s="245"/>
      <c r="AB189" s="75"/>
      <c r="AC189" s="98">
        <f>ROUND(ROUND(ROUND(E178*M186,0)*T$105,0)*Y189-AA188,0)</f>
        <v>112</v>
      </c>
      <c r="AD189" s="16"/>
    </row>
    <row r="190" spans="1:30" ht="17.2" customHeight="1" x14ac:dyDescent="0.3">
      <c r="A190" s="11">
        <v>33</v>
      </c>
      <c r="B190" s="14" t="s">
        <v>1638</v>
      </c>
      <c r="C190" s="52" t="s">
        <v>18126</v>
      </c>
      <c r="D190" s="152"/>
      <c r="E190" s="153"/>
      <c r="F190" s="153"/>
      <c r="G190" s="153"/>
      <c r="H190" s="154"/>
      <c r="I190" s="8"/>
      <c r="J190" s="8"/>
      <c r="K190" s="8"/>
      <c r="L190" s="8"/>
      <c r="M190" s="8"/>
      <c r="N190" s="8"/>
      <c r="O190" s="8"/>
      <c r="P190" s="180"/>
      <c r="Q190" s="73"/>
      <c r="R190" s="235"/>
      <c r="S190" s="209"/>
      <c r="T190" s="249"/>
      <c r="U190" s="250"/>
      <c r="V190" s="292"/>
      <c r="W190" s="246" t="s">
        <v>7391</v>
      </c>
      <c r="X190" s="55" t="s">
        <v>7390</v>
      </c>
      <c r="Y190" s="247">
        <v>0.5</v>
      </c>
      <c r="Z190" s="196"/>
      <c r="AA190" s="249"/>
      <c r="AB190" s="250"/>
      <c r="AC190" s="98">
        <f>ROUND(ROUND(ROUND(E178*M186,0)*T$105,0)*Y190-AA188,0)</f>
        <v>79</v>
      </c>
      <c r="AD190" s="16"/>
    </row>
    <row r="191" spans="1:30" ht="17.2" customHeight="1" x14ac:dyDescent="0.3">
      <c r="A191" s="11">
        <v>33</v>
      </c>
      <c r="B191" s="14" t="s">
        <v>1639</v>
      </c>
      <c r="C191" s="52" t="s">
        <v>18125</v>
      </c>
      <c r="D191" s="281" t="s">
        <v>17882</v>
      </c>
      <c r="E191" s="282"/>
      <c r="F191" s="282"/>
      <c r="G191" s="282"/>
      <c r="H191" s="283"/>
      <c r="I191" s="36"/>
      <c r="J191" s="36"/>
      <c r="K191" s="36"/>
      <c r="L191" s="36"/>
      <c r="M191" s="36"/>
      <c r="N191" s="36"/>
      <c r="O191" s="36"/>
      <c r="P191" s="217"/>
      <c r="Q191" s="74"/>
      <c r="R191" s="12"/>
      <c r="S191" s="259" t="s">
        <v>7391</v>
      </c>
      <c r="T191" s="36"/>
      <c r="U191" s="50"/>
      <c r="V191" s="36"/>
      <c r="W191" s="53"/>
      <c r="X191" s="60"/>
      <c r="Y191" s="60"/>
      <c r="Z191" s="60"/>
      <c r="AA191" s="60"/>
      <c r="AB191" s="60"/>
      <c r="AC191" s="88">
        <f>ROUND(E196*T$195,0)</f>
        <v>122</v>
      </c>
      <c r="AD191" s="16"/>
    </row>
    <row r="192" spans="1:30" ht="17.2" customHeight="1" x14ac:dyDescent="0.3">
      <c r="A192" s="11">
        <v>33</v>
      </c>
      <c r="B192" s="14" t="s">
        <v>1640</v>
      </c>
      <c r="C192" s="52" t="s">
        <v>18124</v>
      </c>
      <c r="D192" s="284"/>
      <c r="E192" s="285"/>
      <c r="F192" s="285"/>
      <c r="G192" s="285"/>
      <c r="H192" s="286"/>
      <c r="I192" s="2"/>
      <c r="J192" s="2"/>
      <c r="K192" s="2"/>
      <c r="L192" s="2"/>
      <c r="M192" s="2"/>
      <c r="N192" s="2"/>
      <c r="O192" s="2"/>
      <c r="P192" s="145"/>
      <c r="Q192" s="71"/>
      <c r="R192" s="208"/>
      <c r="S192" s="287"/>
      <c r="T192" s="243"/>
      <c r="U192" s="244"/>
      <c r="V192" s="291" t="s">
        <v>17757</v>
      </c>
      <c r="W192" s="256" t="s">
        <v>7358</v>
      </c>
      <c r="X192" s="55" t="s">
        <v>7390</v>
      </c>
      <c r="Y192" s="247">
        <v>0.7</v>
      </c>
      <c r="Z192" s="247"/>
      <c r="AA192" s="247"/>
      <c r="AB192" s="248"/>
      <c r="AC192" s="35">
        <f>ROUND(ROUND(E196*T$195,0)*Y192,0)</f>
        <v>85</v>
      </c>
      <c r="AD192" s="16"/>
    </row>
    <row r="193" spans="1:30" ht="17.2" customHeight="1" x14ac:dyDescent="0.3">
      <c r="A193" s="11">
        <v>33</v>
      </c>
      <c r="B193" s="14" t="s">
        <v>1641</v>
      </c>
      <c r="C193" s="52" t="s">
        <v>18123</v>
      </c>
      <c r="D193" s="284"/>
      <c r="E193" s="285"/>
      <c r="F193" s="285"/>
      <c r="G193" s="285"/>
      <c r="H193" s="286"/>
      <c r="I193" s="2"/>
      <c r="J193" s="2"/>
      <c r="K193" s="2"/>
      <c r="L193" s="2"/>
      <c r="M193" s="2"/>
      <c r="N193" s="2"/>
      <c r="O193" s="2"/>
      <c r="P193" s="145"/>
      <c r="Q193" s="71"/>
      <c r="R193" s="208"/>
      <c r="S193" s="287"/>
      <c r="T193" s="243"/>
      <c r="U193" s="244"/>
      <c r="V193" s="292"/>
      <c r="W193" s="256" t="s">
        <v>7391</v>
      </c>
      <c r="X193" s="55" t="s">
        <v>7390</v>
      </c>
      <c r="Y193" s="247">
        <v>0.5</v>
      </c>
      <c r="Z193" s="247"/>
      <c r="AA193" s="247"/>
      <c r="AB193" s="248"/>
      <c r="AC193" s="35">
        <f>ROUND(ROUND(E196*T$195,0)*Y193,0)</f>
        <v>61</v>
      </c>
      <c r="AD193" s="16"/>
    </row>
    <row r="194" spans="1:30" ht="17.2" customHeight="1" x14ac:dyDescent="0.3">
      <c r="A194" s="11">
        <v>33</v>
      </c>
      <c r="B194" s="14" t="s">
        <v>1642</v>
      </c>
      <c r="C194" s="52" t="s">
        <v>18122</v>
      </c>
      <c r="D194" s="284"/>
      <c r="E194" s="285"/>
      <c r="F194" s="285"/>
      <c r="G194" s="285"/>
      <c r="H194" s="286"/>
      <c r="I194" s="2"/>
      <c r="J194" s="2"/>
      <c r="K194" s="2"/>
      <c r="L194" s="2"/>
      <c r="M194" s="2"/>
      <c r="N194" s="2"/>
      <c r="O194" s="2"/>
      <c r="P194" s="145"/>
      <c r="Q194" s="71"/>
      <c r="R194" s="208"/>
      <c r="S194" s="125"/>
      <c r="T194" s="125"/>
      <c r="U194" s="126"/>
      <c r="V194" s="2"/>
      <c r="W194" s="201"/>
      <c r="X194" s="127"/>
      <c r="Y194" s="144"/>
      <c r="Z194" s="187" t="s">
        <v>7356</v>
      </c>
      <c r="AA194" s="53">
        <v>5</v>
      </c>
      <c r="AB194" s="181" t="s">
        <v>7357</v>
      </c>
      <c r="AC194" s="88">
        <f>ROUND(E196*T$195-AA194,0)</f>
        <v>117</v>
      </c>
      <c r="AD194" s="16"/>
    </row>
    <row r="195" spans="1:30" ht="17.2" customHeight="1" x14ac:dyDescent="0.3">
      <c r="A195" s="11">
        <v>33</v>
      </c>
      <c r="B195" s="14" t="s">
        <v>1643</v>
      </c>
      <c r="C195" s="52" t="s">
        <v>18121</v>
      </c>
      <c r="D195" s="146"/>
      <c r="E195" s="147"/>
      <c r="F195" s="147"/>
      <c r="G195" s="147"/>
      <c r="H195" s="148"/>
      <c r="I195" s="2"/>
      <c r="J195" s="2"/>
      <c r="K195" s="2"/>
      <c r="L195" s="2"/>
      <c r="M195" s="2"/>
      <c r="N195" s="2"/>
      <c r="O195" s="2"/>
      <c r="P195" s="145"/>
      <c r="Q195" s="71"/>
      <c r="R195" s="208"/>
      <c r="S195" s="136" t="s">
        <v>7390</v>
      </c>
      <c r="T195" s="155">
        <v>0.5</v>
      </c>
      <c r="U195" s="126"/>
      <c r="V195" s="291" t="s">
        <v>17757</v>
      </c>
      <c r="W195" s="220" t="s">
        <v>7358</v>
      </c>
      <c r="X195" s="55" t="s">
        <v>7390</v>
      </c>
      <c r="Y195" s="141">
        <v>0.7</v>
      </c>
      <c r="Z195" s="221"/>
      <c r="AA195" s="136"/>
      <c r="AB195" s="75"/>
      <c r="AC195" s="35">
        <f>ROUND(ROUND(E196*T$195,0)*Y195-AA194,0)</f>
        <v>80</v>
      </c>
      <c r="AD195" s="16"/>
    </row>
    <row r="196" spans="1:30" ht="17.2" customHeight="1" x14ac:dyDescent="0.3">
      <c r="A196" s="11">
        <v>33</v>
      </c>
      <c r="B196" s="14" t="s">
        <v>1644</v>
      </c>
      <c r="C196" s="52" t="s">
        <v>18120</v>
      </c>
      <c r="D196" s="185"/>
      <c r="E196" s="272">
        <f>E12</f>
        <v>244</v>
      </c>
      <c r="F196" s="272"/>
      <c r="G196" s="2" t="s">
        <v>6994</v>
      </c>
      <c r="H196" s="44"/>
      <c r="I196" s="2"/>
      <c r="J196" s="2"/>
      <c r="K196" s="2"/>
      <c r="L196" s="2"/>
      <c r="M196" s="2"/>
      <c r="N196" s="2"/>
      <c r="O196" s="2"/>
      <c r="P196" s="145"/>
      <c r="Q196" s="71"/>
      <c r="R196" s="208"/>
      <c r="S196" s="125"/>
      <c r="T196" s="125"/>
      <c r="U196" s="126"/>
      <c r="V196" s="292"/>
      <c r="W196" s="140" t="s">
        <v>7391</v>
      </c>
      <c r="X196" s="55" t="s">
        <v>7390</v>
      </c>
      <c r="Y196" s="141">
        <v>0.5</v>
      </c>
      <c r="Z196" s="196"/>
      <c r="AA196" s="144"/>
      <c r="AB196" s="150"/>
      <c r="AC196" s="35">
        <f>ROUND(ROUND(E196*T$195,0)*Y196-AA194,0)</f>
        <v>56</v>
      </c>
      <c r="AD196" s="16"/>
    </row>
    <row r="197" spans="1:30" ht="17.2" customHeight="1" x14ac:dyDescent="0.3">
      <c r="A197" s="11">
        <v>33</v>
      </c>
      <c r="B197" s="14" t="s">
        <v>1645</v>
      </c>
      <c r="C197" s="52" t="s">
        <v>18119</v>
      </c>
      <c r="D197" s="146"/>
      <c r="E197" s="147"/>
      <c r="F197" s="147"/>
      <c r="G197" s="147"/>
      <c r="H197" s="148"/>
      <c r="I197" s="49" t="s">
        <v>17779</v>
      </c>
      <c r="J197" s="36"/>
      <c r="K197" s="36"/>
      <c r="L197" s="36"/>
      <c r="M197" s="36"/>
      <c r="N197" s="36"/>
      <c r="O197" s="36"/>
      <c r="P197" s="217"/>
      <c r="Q197" s="74"/>
      <c r="R197" s="208"/>
      <c r="S197" s="125"/>
      <c r="T197" s="125"/>
      <c r="U197" s="126"/>
      <c r="V197" s="2"/>
      <c r="W197" s="53"/>
      <c r="X197" s="55"/>
      <c r="Y197" s="141"/>
      <c r="Z197" s="141"/>
      <c r="AA197" s="141"/>
      <c r="AB197" s="142"/>
      <c r="AC197" s="88">
        <f>ROUND(ROUND(E196*M198,0)*T$195,0)</f>
        <v>110</v>
      </c>
      <c r="AD197" s="66"/>
    </row>
    <row r="198" spans="1:30" ht="17.2" customHeight="1" x14ac:dyDescent="0.3">
      <c r="A198" s="11">
        <v>33</v>
      </c>
      <c r="B198" s="14" t="s">
        <v>1646</v>
      </c>
      <c r="C198" s="52" t="s">
        <v>18118</v>
      </c>
      <c r="D198" s="146"/>
      <c r="E198" s="147"/>
      <c r="F198" s="147"/>
      <c r="G198" s="147"/>
      <c r="H198" s="148"/>
      <c r="I198" s="45"/>
      <c r="J198" s="2"/>
      <c r="K198" s="2"/>
      <c r="L198" s="136" t="s">
        <v>7390</v>
      </c>
      <c r="M198" s="273">
        <v>0.9</v>
      </c>
      <c r="N198" s="273"/>
      <c r="O198" s="2"/>
      <c r="P198" s="145"/>
      <c r="Q198" s="71"/>
      <c r="R198" s="208"/>
      <c r="S198" s="125"/>
      <c r="T198" s="125"/>
      <c r="U198" s="126"/>
      <c r="V198" s="291" t="s">
        <v>17757</v>
      </c>
      <c r="W198" s="220" t="s">
        <v>7358</v>
      </c>
      <c r="X198" s="55" t="s">
        <v>7390</v>
      </c>
      <c r="Y198" s="141">
        <v>0.7</v>
      </c>
      <c r="Z198" s="141"/>
      <c r="AA198" s="141"/>
      <c r="AB198" s="142"/>
      <c r="AC198" s="98">
        <f>ROUND(ROUND(ROUND(E196*M198,0)*T$195,0)*Y198,0)</f>
        <v>77</v>
      </c>
      <c r="AD198" s="66"/>
    </row>
    <row r="199" spans="1:30" ht="17.2" customHeight="1" x14ac:dyDescent="0.3">
      <c r="A199" s="11">
        <v>33</v>
      </c>
      <c r="B199" s="14" t="s">
        <v>1647</v>
      </c>
      <c r="C199" s="52" t="s">
        <v>18117</v>
      </c>
      <c r="D199" s="146"/>
      <c r="E199" s="147"/>
      <c r="F199" s="147"/>
      <c r="G199" s="147"/>
      <c r="H199" s="148"/>
      <c r="I199" s="45"/>
      <c r="J199" s="2"/>
      <c r="K199" s="2"/>
      <c r="L199" s="2"/>
      <c r="M199" s="2"/>
      <c r="N199" s="2"/>
      <c r="O199" s="2"/>
      <c r="P199" s="145"/>
      <c r="Q199" s="71"/>
      <c r="R199" s="208"/>
      <c r="S199" s="125"/>
      <c r="T199" s="125"/>
      <c r="U199" s="126"/>
      <c r="V199" s="292"/>
      <c r="W199" s="220" t="s">
        <v>7391</v>
      </c>
      <c r="X199" s="55" t="s">
        <v>7390</v>
      </c>
      <c r="Y199" s="141">
        <v>0.5</v>
      </c>
      <c r="Z199" s="141"/>
      <c r="AA199" s="141"/>
      <c r="AB199" s="142"/>
      <c r="AC199" s="6">
        <f>ROUND(ROUND(ROUND(E196*M198,0)*T$195,0)*Y199,0)</f>
        <v>55</v>
      </c>
      <c r="AD199" s="16"/>
    </row>
    <row r="200" spans="1:30" ht="17.2" customHeight="1" x14ac:dyDescent="0.3">
      <c r="A200" s="11">
        <v>33</v>
      </c>
      <c r="B200" s="14" t="s">
        <v>1648</v>
      </c>
      <c r="C200" s="52" t="s">
        <v>18116</v>
      </c>
      <c r="D200" s="146"/>
      <c r="E200" s="147"/>
      <c r="F200" s="147"/>
      <c r="G200" s="147"/>
      <c r="H200" s="148"/>
      <c r="I200" s="45"/>
      <c r="J200" s="2"/>
      <c r="K200" s="2"/>
      <c r="L200" s="2"/>
      <c r="M200" s="2"/>
      <c r="N200" s="2"/>
      <c r="O200" s="2"/>
      <c r="P200" s="145"/>
      <c r="Q200" s="71"/>
      <c r="R200" s="208"/>
      <c r="S200" s="125"/>
      <c r="T200" s="125"/>
      <c r="U200" s="126"/>
      <c r="V200" s="2"/>
      <c r="W200" s="201"/>
      <c r="X200" s="127"/>
      <c r="Y200" s="144"/>
      <c r="Z200" s="187" t="s">
        <v>7356</v>
      </c>
      <c r="AA200" s="53">
        <v>5</v>
      </c>
      <c r="AB200" s="181" t="s">
        <v>7357</v>
      </c>
      <c r="AC200" s="88">
        <f>ROUND(ROUND(E196*M198,0)*T$195-AA200,0)</f>
        <v>105</v>
      </c>
      <c r="AD200" s="16"/>
    </row>
    <row r="201" spans="1:30" ht="17.2" customHeight="1" x14ac:dyDescent="0.3">
      <c r="A201" s="11">
        <v>33</v>
      </c>
      <c r="B201" s="14" t="s">
        <v>1649</v>
      </c>
      <c r="C201" s="52" t="s">
        <v>18115</v>
      </c>
      <c r="D201" s="146"/>
      <c r="E201" s="147"/>
      <c r="F201" s="147"/>
      <c r="G201" s="147"/>
      <c r="H201" s="148"/>
      <c r="I201" s="45"/>
      <c r="J201" s="2"/>
      <c r="K201" s="2"/>
      <c r="L201" s="2"/>
      <c r="M201" s="2"/>
      <c r="N201" s="2"/>
      <c r="O201" s="2"/>
      <c r="P201" s="145"/>
      <c r="Q201" s="71"/>
      <c r="R201" s="208"/>
      <c r="S201" s="125"/>
      <c r="T201" s="125"/>
      <c r="U201" s="126"/>
      <c r="V201" s="291" t="s">
        <v>17757</v>
      </c>
      <c r="W201" s="220" t="s">
        <v>7358</v>
      </c>
      <c r="X201" s="55" t="s">
        <v>7390</v>
      </c>
      <c r="Y201" s="141">
        <v>0.7</v>
      </c>
      <c r="Z201" s="221"/>
      <c r="AA201" s="136"/>
      <c r="AB201" s="75"/>
      <c r="AC201" s="98">
        <f>ROUND(ROUND(ROUND(E196*M198,0)*T$195,0)*Y201-AA200,0)</f>
        <v>72</v>
      </c>
      <c r="AD201" s="16"/>
    </row>
    <row r="202" spans="1:30" ht="17.2" customHeight="1" x14ac:dyDescent="0.3">
      <c r="A202" s="11">
        <v>33</v>
      </c>
      <c r="B202" s="14" t="s">
        <v>1650</v>
      </c>
      <c r="C202" s="52" t="s">
        <v>18114</v>
      </c>
      <c r="D202" s="146"/>
      <c r="E202" s="147"/>
      <c r="F202" s="147"/>
      <c r="G202" s="147"/>
      <c r="H202" s="148"/>
      <c r="I202" s="43"/>
      <c r="J202" s="8"/>
      <c r="K202" s="8"/>
      <c r="L202" s="8"/>
      <c r="M202" s="8"/>
      <c r="N202" s="8"/>
      <c r="O202" s="8"/>
      <c r="P202" s="180"/>
      <c r="Q202" s="73"/>
      <c r="R202" s="208"/>
      <c r="S202" s="125"/>
      <c r="T202" s="125"/>
      <c r="U202" s="126"/>
      <c r="V202" s="292"/>
      <c r="W202" s="140" t="s">
        <v>7391</v>
      </c>
      <c r="X202" s="55" t="s">
        <v>7390</v>
      </c>
      <c r="Y202" s="141">
        <v>0.5</v>
      </c>
      <c r="Z202" s="196"/>
      <c r="AA202" s="144"/>
      <c r="AB202" s="150"/>
      <c r="AC202" s="6">
        <f>ROUND(ROUND(ROUND(E196*M198,0)*T$195,0)*Y202-AA200,0)</f>
        <v>50</v>
      </c>
      <c r="AD202" s="16"/>
    </row>
    <row r="203" spans="1:30" ht="17.2" customHeight="1" x14ac:dyDescent="0.3">
      <c r="A203" s="11">
        <v>33</v>
      </c>
      <c r="B203" s="14" t="s">
        <v>1651</v>
      </c>
      <c r="C203" s="52" t="s">
        <v>18113</v>
      </c>
      <c r="D203" s="185"/>
      <c r="E203" s="184"/>
      <c r="F203" s="2"/>
      <c r="G203" s="2"/>
      <c r="H203" s="44"/>
      <c r="I203" s="45" t="s">
        <v>17766</v>
      </c>
      <c r="J203" s="2"/>
      <c r="K203" s="2"/>
      <c r="L203" s="2"/>
      <c r="M203" s="2"/>
      <c r="N203" s="2"/>
      <c r="O203" s="2"/>
      <c r="P203" s="145"/>
      <c r="Q203" s="71"/>
      <c r="R203" s="208"/>
      <c r="S203" s="125"/>
      <c r="T203" s="125"/>
      <c r="U203" s="126"/>
      <c r="V203" s="2"/>
      <c r="W203" s="53"/>
      <c r="X203" s="55"/>
      <c r="Y203" s="141"/>
      <c r="Z203" s="141"/>
      <c r="AA203" s="141"/>
      <c r="AB203" s="142"/>
      <c r="AC203" s="35">
        <f>ROUND(ROUND(E196*M204,0)*T$195,0)</f>
        <v>106</v>
      </c>
      <c r="AD203" s="66"/>
    </row>
    <row r="204" spans="1:30" ht="17.2" customHeight="1" x14ac:dyDescent="0.3">
      <c r="A204" s="11">
        <v>33</v>
      </c>
      <c r="B204" s="14" t="s">
        <v>1652</v>
      </c>
      <c r="C204" s="52" t="s">
        <v>18112</v>
      </c>
      <c r="D204" s="185"/>
      <c r="E204" s="184"/>
      <c r="F204" s="2"/>
      <c r="G204" s="2"/>
      <c r="H204" s="44"/>
      <c r="I204" s="2"/>
      <c r="J204" s="2"/>
      <c r="K204" s="2"/>
      <c r="L204" s="136" t="s">
        <v>7390</v>
      </c>
      <c r="M204" s="273">
        <v>0.87</v>
      </c>
      <c r="N204" s="273"/>
      <c r="O204" s="2"/>
      <c r="P204" s="145"/>
      <c r="Q204" s="71"/>
      <c r="R204" s="208"/>
      <c r="S204" s="125"/>
      <c r="T204" s="125"/>
      <c r="U204" s="126"/>
      <c r="V204" s="291" t="s">
        <v>17757</v>
      </c>
      <c r="W204" s="220" t="s">
        <v>7358</v>
      </c>
      <c r="X204" s="55" t="s">
        <v>7390</v>
      </c>
      <c r="Y204" s="141">
        <v>0.7</v>
      </c>
      <c r="Z204" s="141"/>
      <c r="AA204" s="141"/>
      <c r="AB204" s="142"/>
      <c r="AC204" s="6">
        <f>ROUND(ROUND(ROUND(E196*M204,0)*T$195,0)*Y204,0)</f>
        <v>74</v>
      </c>
      <c r="AD204" s="66"/>
    </row>
    <row r="205" spans="1:30" ht="17.2" customHeight="1" x14ac:dyDescent="0.3">
      <c r="A205" s="11">
        <v>33</v>
      </c>
      <c r="B205" s="14" t="s">
        <v>1653</v>
      </c>
      <c r="C205" s="52" t="s">
        <v>18111</v>
      </c>
      <c r="D205" s="146"/>
      <c r="E205" s="147"/>
      <c r="F205" s="147"/>
      <c r="G205" s="147"/>
      <c r="H205" s="148"/>
      <c r="I205" s="2"/>
      <c r="J205" s="2"/>
      <c r="K205" s="2"/>
      <c r="L205" s="2"/>
      <c r="M205" s="2"/>
      <c r="N205" s="2"/>
      <c r="O205" s="2"/>
      <c r="P205" s="145"/>
      <c r="Q205" s="71"/>
      <c r="R205" s="208"/>
      <c r="S205" s="125"/>
      <c r="T205" s="125"/>
      <c r="U205" s="126"/>
      <c r="V205" s="292"/>
      <c r="W205" s="220" t="s">
        <v>7391</v>
      </c>
      <c r="X205" s="55" t="s">
        <v>7390</v>
      </c>
      <c r="Y205" s="141">
        <v>0.5</v>
      </c>
      <c r="Z205" s="141"/>
      <c r="AA205" s="141"/>
      <c r="AB205" s="142"/>
      <c r="AC205" s="6">
        <f>ROUND(ROUND(ROUND(E196*M204,0)*T$195,0)*Y205,0)</f>
        <v>53</v>
      </c>
      <c r="AD205" s="16"/>
    </row>
    <row r="206" spans="1:30" ht="17.2" customHeight="1" x14ac:dyDescent="0.3">
      <c r="A206" s="11">
        <v>33</v>
      </c>
      <c r="B206" s="14" t="s">
        <v>1654</v>
      </c>
      <c r="C206" s="52" t="s">
        <v>18110</v>
      </c>
      <c r="D206" s="146"/>
      <c r="E206" s="147"/>
      <c r="F206" s="147"/>
      <c r="G206" s="147"/>
      <c r="H206" s="148"/>
      <c r="I206" s="2"/>
      <c r="J206" s="2"/>
      <c r="K206" s="2"/>
      <c r="L206" s="2"/>
      <c r="M206" s="2"/>
      <c r="N206" s="2"/>
      <c r="O206" s="2"/>
      <c r="P206" s="145"/>
      <c r="Q206" s="71"/>
      <c r="R206" s="208"/>
      <c r="S206" s="125"/>
      <c r="T206" s="125"/>
      <c r="U206" s="126"/>
      <c r="V206" s="2"/>
      <c r="W206" s="201"/>
      <c r="X206" s="127"/>
      <c r="Y206" s="144"/>
      <c r="Z206" s="187" t="s">
        <v>7356</v>
      </c>
      <c r="AA206" s="53">
        <v>5</v>
      </c>
      <c r="AB206" s="181" t="s">
        <v>7357</v>
      </c>
      <c r="AC206" s="35">
        <f>ROUND(ROUND(E196*M204,0)*T$195-AA206,0)</f>
        <v>101</v>
      </c>
      <c r="AD206" s="16"/>
    </row>
    <row r="207" spans="1:30" ht="17.2" customHeight="1" x14ac:dyDescent="0.3">
      <c r="A207" s="11">
        <v>33</v>
      </c>
      <c r="B207" s="14" t="s">
        <v>1655</v>
      </c>
      <c r="C207" s="52" t="s">
        <v>18109</v>
      </c>
      <c r="D207" s="146"/>
      <c r="E207" s="147"/>
      <c r="F207" s="147"/>
      <c r="G207" s="147"/>
      <c r="H207" s="148"/>
      <c r="I207" s="2"/>
      <c r="J207" s="2"/>
      <c r="K207" s="2"/>
      <c r="L207" s="2"/>
      <c r="M207" s="2"/>
      <c r="N207" s="2"/>
      <c r="O207" s="2"/>
      <c r="P207" s="145"/>
      <c r="Q207" s="71"/>
      <c r="R207" s="208"/>
      <c r="S207" s="125"/>
      <c r="T207" s="125"/>
      <c r="U207" s="126"/>
      <c r="V207" s="291" t="s">
        <v>17757</v>
      </c>
      <c r="W207" s="220" t="s">
        <v>7358</v>
      </c>
      <c r="X207" s="55" t="s">
        <v>7390</v>
      </c>
      <c r="Y207" s="141">
        <v>0.7</v>
      </c>
      <c r="Z207" s="221"/>
      <c r="AA207" s="136"/>
      <c r="AB207" s="75"/>
      <c r="AC207" s="6">
        <f>ROUND(ROUND(ROUND(E196*M204,0)*T$195,0)*Y207-AA206,0)</f>
        <v>69</v>
      </c>
      <c r="AD207" s="16"/>
    </row>
    <row r="208" spans="1:30" ht="17.2" customHeight="1" x14ac:dyDescent="0.3">
      <c r="A208" s="11">
        <v>33</v>
      </c>
      <c r="B208" s="14" t="s">
        <v>1656</v>
      </c>
      <c r="C208" s="52" t="s">
        <v>18108</v>
      </c>
      <c r="D208" s="152"/>
      <c r="E208" s="153"/>
      <c r="F208" s="153"/>
      <c r="G208" s="153"/>
      <c r="H208" s="154"/>
      <c r="I208" s="8"/>
      <c r="J208" s="8"/>
      <c r="K208" s="8"/>
      <c r="L208" s="8"/>
      <c r="M208" s="8"/>
      <c r="N208" s="8"/>
      <c r="O208" s="8"/>
      <c r="P208" s="180"/>
      <c r="Q208" s="73"/>
      <c r="R208" s="208"/>
      <c r="S208" s="125"/>
      <c r="T208" s="125"/>
      <c r="U208" s="126"/>
      <c r="V208" s="292"/>
      <c r="W208" s="140" t="s">
        <v>7391</v>
      </c>
      <c r="X208" s="55" t="s">
        <v>7390</v>
      </c>
      <c r="Y208" s="141">
        <v>0.5</v>
      </c>
      <c r="Z208" s="196"/>
      <c r="AA208" s="144"/>
      <c r="AB208" s="150"/>
      <c r="AC208" s="6">
        <f>ROUND(ROUND(ROUND(E196*M204,0)*T$195,0)*Y208-AA206,0)</f>
        <v>48</v>
      </c>
      <c r="AD208" s="16"/>
    </row>
    <row r="209" spans="1:30" ht="17.2" customHeight="1" x14ac:dyDescent="0.3">
      <c r="A209" s="11">
        <v>33</v>
      </c>
      <c r="B209" s="14" t="s">
        <v>1657</v>
      </c>
      <c r="C209" s="52" t="s">
        <v>18107</v>
      </c>
      <c r="D209" s="281" t="s">
        <v>17862</v>
      </c>
      <c r="E209" s="282"/>
      <c r="F209" s="282"/>
      <c r="G209" s="282"/>
      <c r="H209" s="283"/>
      <c r="I209" s="36"/>
      <c r="J209" s="36"/>
      <c r="K209" s="36"/>
      <c r="L209" s="36"/>
      <c r="M209" s="36"/>
      <c r="N209" s="36"/>
      <c r="O209" s="36"/>
      <c r="P209" s="217"/>
      <c r="Q209" s="74"/>
      <c r="R209" s="208"/>
      <c r="S209" s="125"/>
      <c r="T209" s="125"/>
      <c r="U209" s="126"/>
      <c r="V209" s="2"/>
      <c r="W209" s="53"/>
      <c r="X209" s="55"/>
      <c r="Y209" s="141"/>
      <c r="Z209" s="141"/>
      <c r="AA209" s="141"/>
      <c r="AB209" s="142"/>
      <c r="AC209" s="88">
        <f>ROUND(E214*T$195,0)</f>
        <v>100</v>
      </c>
      <c r="AD209" s="16"/>
    </row>
    <row r="210" spans="1:30" ht="17.2" customHeight="1" x14ac:dyDescent="0.3">
      <c r="A210" s="11">
        <v>33</v>
      </c>
      <c r="B210" s="14" t="s">
        <v>1658</v>
      </c>
      <c r="C210" s="52" t="s">
        <v>18106</v>
      </c>
      <c r="D210" s="284"/>
      <c r="E210" s="285"/>
      <c r="F210" s="285"/>
      <c r="G210" s="285"/>
      <c r="H210" s="286"/>
      <c r="I210" s="2"/>
      <c r="J210" s="2"/>
      <c r="K210" s="2"/>
      <c r="L210" s="2"/>
      <c r="M210" s="2"/>
      <c r="N210" s="2"/>
      <c r="O210" s="2"/>
      <c r="P210" s="145"/>
      <c r="Q210" s="71"/>
      <c r="R210" s="235"/>
      <c r="S210" s="125"/>
      <c r="T210" s="125"/>
      <c r="U210" s="126"/>
      <c r="V210" s="291" t="s">
        <v>17757</v>
      </c>
      <c r="W210" s="220" t="s">
        <v>7358</v>
      </c>
      <c r="X210" s="55" t="s">
        <v>7390</v>
      </c>
      <c r="Y210" s="141">
        <v>0.7</v>
      </c>
      <c r="Z210" s="141"/>
      <c r="AA210" s="141"/>
      <c r="AB210" s="142"/>
      <c r="AC210" s="88">
        <f>ROUND(ROUND(E214*T$195,0)*Y210,0)</f>
        <v>70</v>
      </c>
      <c r="AD210" s="16"/>
    </row>
    <row r="211" spans="1:30" ht="17.2" customHeight="1" x14ac:dyDescent="0.3">
      <c r="A211" s="11">
        <v>33</v>
      </c>
      <c r="B211" s="14" t="s">
        <v>1659</v>
      </c>
      <c r="C211" s="52" t="s">
        <v>18105</v>
      </c>
      <c r="D211" s="284"/>
      <c r="E211" s="285"/>
      <c r="F211" s="285"/>
      <c r="G211" s="285"/>
      <c r="H211" s="286"/>
      <c r="I211" s="2"/>
      <c r="J211" s="2"/>
      <c r="K211" s="2"/>
      <c r="L211" s="2"/>
      <c r="M211" s="2"/>
      <c r="N211" s="2"/>
      <c r="O211" s="2"/>
      <c r="P211" s="145"/>
      <c r="Q211" s="71"/>
      <c r="R211" s="235"/>
      <c r="S211" s="136"/>
      <c r="T211" s="155"/>
      <c r="U211" s="157"/>
      <c r="V211" s="292"/>
      <c r="W211" s="220" t="s">
        <v>7391</v>
      </c>
      <c r="X211" s="55" t="s">
        <v>7390</v>
      </c>
      <c r="Y211" s="141">
        <v>0.5</v>
      </c>
      <c r="Z211" s="141"/>
      <c r="AA211" s="141"/>
      <c r="AB211" s="142"/>
      <c r="AC211" s="35">
        <f>ROUND(ROUND(E214*T$195,0)*Y211,0)</f>
        <v>50</v>
      </c>
      <c r="AD211" s="16"/>
    </row>
    <row r="212" spans="1:30" ht="17.2" customHeight="1" x14ac:dyDescent="0.3">
      <c r="A212" s="11">
        <v>33</v>
      </c>
      <c r="B212" s="14" t="s">
        <v>1660</v>
      </c>
      <c r="C212" s="52" t="s">
        <v>18104</v>
      </c>
      <c r="D212" s="284"/>
      <c r="E212" s="285"/>
      <c r="F212" s="285"/>
      <c r="G212" s="285"/>
      <c r="H212" s="286"/>
      <c r="I212" s="2"/>
      <c r="J212" s="2"/>
      <c r="K212" s="2"/>
      <c r="L212" s="2"/>
      <c r="M212" s="2"/>
      <c r="N212" s="2"/>
      <c r="O212" s="2"/>
      <c r="P212" s="145"/>
      <c r="Q212" s="71"/>
      <c r="R212" s="235"/>
      <c r="S212" s="136"/>
      <c r="T212" s="155"/>
      <c r="U212" s="157"/>
      <c r="V212" s="2"/>
      <c r="W212" s="201"/>
      <c r="X212" s="127"/>
      <c r="Y212" s="144"/>
      <c r="Z212" s="187" t="s">
        <v>7356</v>
      </c>
      <c r="AA212" s="53">
        <v>5</v>
      </c>
      <c r="AB212" s="181" t="s">
        <v>7357</v>
      </c>
      <c r="AC212" s="88">
        <f>ROUND(E214*T$195-AA212,0)</f>
        <v>95</v>
      </c>
      <c r="AD212" s="16"/>
    </row>
    <row r="213" spans="1:30" ht="17.2" customHeight="1" x14ac:dyDescent="0.3">
      <c r="A213" s="11">
        <v>33</v>
      </c>
      <c r="B213" s="14" t="s">
        <v>1661</v>
      </c>
      <c r="C213" s="52" t="s">
        <v>18103</v>
      </c>
      <c r="D213" s="146"/>
      <c r="E213" s="147"/>
      <c r="F213" s="147"/>
      <c r="G213" s="147"/>
      <c r="H213" s="148"/>
      <c r="I213" s="2"/>
      <c r="J213" s="2"/>
      <c r="K213" s="2"/>
      <c r="L213" s="2"/>
      <c r="M213" s="2"/>
      <c r="N213" s="2"/>
      <c r="O213" s="2"/>
      <c r="P213" s="145"/>
      <c r="Q213" s="71"/>
      <c r="R213" s="235"/>
      <c r="S213" s="136"/>
      <c r="T213" s="155"/>
      <c r="U213" s="157"/>
      <c r="V213" s="291" t="s">
        <v>17757</v>
      </c>
      <c r="W213" s="220" t="s">
        <v>7358</v>
      </c>
      <c r="X213" s="55" t="s">
        <v>7390</v>
      </c>
      <c r="Y213" s="141">
        <v>0.7</v>
      </c>
      <c r="Z213" s="221"/>
      <c r="AA213" s="136"/>
      <c r="AB213" s="75"/>
      <c r="AC213" s="88">
        <f>ROUND(ROUND(E214*T$195,0)*Y213-AA212,0)</f>
        <v>65</v>
      </c>
      <c r="AD213" s="16"/>
    </row>
    <row r="214" spans="1:30" ht="17.2" customHeight="1" x14ac:dyDescent="0.3">
      <c r="A214" s="11">
        <v>33</v>
      </c>
      <c r="B214" s="14" t="s">
        <v>1662</v>
      </c>
      <c r="C214" s="52" t="s">
        <v>18102</v>
      </c>
      <c r="D214" s="185"/>
      <c r="E214" s="272">
        <f>E30</f>
        <v>199</v>
      </c>
      <c r="F214" s="272"/>
      <c r="G214" s="2" t="s">
        <v>6994</v>
      </c>
      <c r="H214" s="44"/>
      <c r="I214" s="2"/>
      <c r="J214" s="2"/>
      <c r="K214" s="2"/>
      <c r="L214" s="2"/>
      <c r="M214" s="2"/>
      <c r="N214" s="2"/>
      <c r="O214" s="2"/>
      <c r="P214" s="145"/>
      <c r="Q214" s="71"/>
      <c r="R214" s="235"/>
      <c r="S214" s="136"/>
      <c r="T214" s="155"/>
      <c r="U214" s="157"/>
      <c r="V214" s="292"/>
      <c r="W214" s="140" t="s">
        <v>7391</v>
      </c>
      <c r="X214" s="55" t="s">
        <v>7390</v>
      </c>
      <c r="Y214" s="141">
        <v>0.5</v>
      </c>
      <c r="Z214" s="196"/>
      <c r="AA214" s="144"/>
      <c r="AB214" s="150"/>
      <c r="AC214" s="35">
        <f>ROUND(ROUND(E214*T$195,0)*Y214-AA212,0)</f>
        <v>45</v>
      </c>
      <c r="AD214" s="16"/>
    </row>
    <row r="215" spans="1:30" ht="17.2" customHeight="1" x14ac:dyDescent="0.3">
      <c r="A215" s="11">
        <v>33</v>
      </c>
      <c r="B215" s="14" t="s">
        <v>1663</v>
      </c>
      <c r="C215" s="52" t="s">
        <v>18101</v>
      </c>
      <c r="D215" s="146"/>
      <c r="E215" s="147"/>
      <c r="F215" s="147"/>
      <c r="G215" s="147"/>
      <c r="H215" s="148"/>
      <c r="I215" s="49" t="s">
        <v>17779</v>
      </c>
      <c r="J215" s="36"/>
      <c r="K215" s="36"/>
      <c r="L215" s="36"/>
      <c r="M215" s="36"/>
      <c r="N215" s="36"/>
      <c r="O215" s="36"/>
      <c r="P215" s="217"/>
      <c r="Q215" s="74"/>
      <c r="R215" s="12"/>
      <c r="S215" s="2"/>
      <c r="T215" s="2"/>
      <c r="U215" s="44"/>
      <c r="V215" s="2"/>
      <c r="W215" s="53"/>
      <c r="X215" s="55"/>
      <c r="Y215" s="141"/>
      <c r="Z215" s="141"/>
      <c r="AA215" s="141"/>
      <c r="AB215" s="142"/>
      <c r="AC215" s="88">
        <f>ROUND(ROUND(E214*M216,0)*T$195,0)</f>
        <v>90</v>
      </c>
      <c r="AD215" s="66"/>
    </row>
    <row r="216" spans="1:30" ht="17.2" customHeight="1" x14ac:dyDescent="0.3">
      <c r="A216" s="11">
        <v>33</v>
      </c>
      <c r="B216" s="14" t="s">
        <v>1664</v>
      </c>
      <c r="C216" s="52" t="s">
        <v>18100</v>
      </c>
      <c r="D216" s="146"/>
      <c r="E216" s="147"/>
      <c r="F216" s="147"/>
      <c r="G216" s="147"/>
      <c r="H216" s="148"/>
      <c r="I216" s="45"/>
      <c r="J216" s="2"/>
      <c r="K216" s="2"/>
      <c r="L216" s="136" t="s">
        <v>7390</v>
      </c>
      <c r="M216" s="273">
        <v>0.9</v>
      </c>
      <c r="N216" s="273"/>
      <c r="O216" s="2"/>
      <c r="P216" s="145"/>
      <c r="Q216" s="71"/>
      <c r="R216" s="12"/>
      <c r="S216" s="2"/>
      <c r="T216" s="2"/>
      <c r="U216" s="44"/>
      <c r="V216" s="291" t="s">
        <v>17757</v>
      </c>
      <c r="W216" s="220" t="s">
        <v>7358</v>
      </c>
      <c r="X216" s="55" t="s">
        <v>7390</v>
      </c>
      <c r="Y216" s="141">
        <v>0.7</v>
      </c>
      <c r="Z216" s="141"/>
      <c r="AA216" s="141"/>
      <c r="AB216" s="142"/>
      <c r="AC216" s="98">
        <f>ROUND(ROUND(ROUND(E214*M216,0)*T$195,0)*Y216,0)</f>
        <v>63</v>
      </c>
      <c r="AD216" s="66"/>
    </row>
    <row r="217" spans="1:30" ht="17.2" customHeight="1" x14ac:dyDescent="0.3">
      <c r="A217" s="11">
        <v>33</v>
      </c>
      <c r="B217" s="14" t="s">
        <v>1665</v>
      </c>
      <c r="C217" s="52" t="s">
        <v>18099</v>
      </c>
      <c r="D217" s="146"/>
      <c r="E217" s="147"/>
      <c r="F217" s="147"/>
      <c r="G217" s="147"/>
      <c r="H217" s="148"/>
      <c r="I217" s="45"/>
      <c r="J217" s="2"/>
      <c r="K217" s="2"/>
      <c r="L217" s="2"/>
      <c r="M217" s="2"/>
      <c r="N217" s="2"/>
      <c r="O217" s="2"/>
      <c r="P217" s="145"/>
      <c r="Q217" s="71"/>
      <c r="R217" s="235"/>
      <c r="S217" s="136"/>
      <c r="T217" s="155"/>
      <c r="U217" s="157"/>
      <c r="V217" s="292"/>
      <c r="W217" s="220" t="s">
        <v>7391</v>
      </c>
      <c r="X217" s="55" t="s">
        <v>7390</v>
      </c>
      <c r="Y217" s="141">
        <v>0.5</v>
      </c>
      <c r="Z217" s="141"/>
      <c r="AA217" s="141"/>
      <c r="AB217" s="142"/>
      <c r="AC217" s="6">
        <f>ROUND(ROUND(ROUND(E214*M216,0)*T$195,0)*Y217,0)</f>
        <v>45</v>
      </c>
      <c r="AD217" s="16"/>
    </row>
    <row r="218" spans="1:30" ht="17.2" customHeight="1" x14ac:dyDescent="0.3">
      <c r="A218" s="11">
        <v>33</v>
      </c>
      <c r="B218" s="14" t="s">
        <v>1666</v>
      </c>
      <c r="C218" s="52" t="s">
        <v>18098</v>
      </c>
      <c r="D218" s="146"/>
      <c r="E218" s="147"/>
      <c r="F218" s="147"/>
      <c r="G218" s="147"/>
      <c r="H218" s="148"/>
      <c r="I218" s="45"/>
      <c r="J218" s="2"/>
      <c r="K218" s="2"/>
      <c r="L218" s="2"/>
      <c r="M218" s="2"/>
      <c r="N218" s="2"/>
      <c r="O218" s="2"/>
      <c r="P218" s="145"/>
      <c r="Q218" s="71"/>
      <c r="R218" s="235"/>
      <c r="S218" s="136"/>
      <c r="T218" s="155"/>
      <c r="U218" s="157"/>
      <c r="V218" s="2"/>
      <c r="W218" s="201"/>
      <c r="X218" s="127"/>
      <c r="Y218" s="144"/>
      <c r="Z218" s="187" t="s">
        <v>7356</v>
      </c>
      <c r="AA218" s="53">
        <v>5</v>
      </c>
      <c r="AB218" s="181" t="s">
        <v>7357</v>
      </c>
      <c r="AC218" s="88">
        <f>ROUND(ROUND(E214*M216,0)*T$195-AA218,0)</f>
        <v>85</v>
      </c>
      <c r="AD218" s="16"/>
    </row>
    <row r="219" spans="1:30" ht="17.2" customHeight="1" x14ac:dyDescent="0.3">
      <c r="A219" s="11">
        <v>33</v>
      </c>
      <c r="B219" s="14" t="s">
        <v>1667</v>
      </c>
      <c r="C219" s="52" t="s">
        <v>18097</v>
      </c>
      <c r="D219" s="146"/>
      <c r="E219" s="147"/>
      <c r="F219" s="147"/>
      <c r="G219" s="147"/>
      <c r="H219" s="148"/>
      <c r="I219" s="45"/>
      <c r="J219" s="2"/>
      <c r="K219" s="2"/>
      <c r="L219" s="2"/>
      <c r="M219" s="2"/>
      <c r="N219" s="2"/>
      <c r="O219" s="2"/>
      <c r="P219" s="145"/>
      <c r="Q219" s="71"/>
      <c r="R219" s="235"/>
      <c r="S219" s="136"/>
      <c r="T219" s="155"/>
      <c r="U219" s="157"/>
      <c r="V219" s="291" t="s">
        <v>17757</v>
      </c>
      <c r="W219" s="220" t="s">
        <v>7358</v>
      </c>
      <c r="X219" s="55" t="s">
        <v>7390</v>
      </c>
      <c r="Y219" s="141">
        <v>0.7</v>
      </c>
      <c r="Z219" s="221"/>
      <c r="AA219" s="136"/>
      <c r="AB219" s="75"/>
      <c r="AC219" s="98">
        <f>ROUND(ROUND(ROUND(E214*M216,0)*T$195,0)*Y219-AA218,0)</f>
        <v>58</v>
      </c>
      <c r="AD219" s="16"/>
    </row>
    <row r="220" spans="1:30" ht="17.2" customHeight="1" x14ac:dyDescent="0.3">
      <c r="A220" s="11">
        <v>33</v>
      </c>
      <c r="B220" s="14" t="s">
        <v>1668</v>
      </c>
      <c r="C220" s="52" t="s">
        <v>18096</v>
      </c>
      <c r="D220" s="146"/>
      <c r="E220" s="147"/>
      <c r="F220" s="147"/>
      <c r="G220" s="147"/>
      <c r="H220" s="148"/>
      <c r="I220" s="43"/>
      <c r="J220" s="8"/>
      <c r="K220" s="8"/>
      <c r="L220" s="8"/>
      <c r="M220" s="8"/>
      <c r="N220" s="8"/>
      <c r="O220" s="8"/>
      <c r="P220" s="180"/>
      <c r="Q220" s="73"/>
      <c r="R220" s="235"/>
      <c r="S220" s="136"/>
      <c r="T220" s="155"/>
      <c r="U220" s="157"/>
      <c r="V220" s="292"/>
      <c r="W220" s="140" t="s">
        <v>7391</v>
      </c>
      <c r="X220" s="55" t="s">
        <v>7390</v>
      </c>
      <c r="Y220" s="141">
        <v>0.5</v>
      </c>
      <c r="Z220" s="196"/>
      <c r="AA220" s="144"/>
      <c r="AB220" s="150"/>
      <c r="AC220" s="6">
        <f>ROUND(ROUND(ROUND(E214*M216,0)*T$195,0)*Y220-AA218,0)</f>
        <v>40</v>
      </c>
      <c r="AD220" s="16"/>
    </row>
    <row r="221" spans="1:30" ht="17.2" customHeight="1" x14ac:dyDescent="0.3">
      <c r="A221" s="11">
        <v>33</v>
      </c>
      <c r="B221" s="14" t="s">
        <v>1669</v>
      </c>
      <c r="C221" s="52" t="s">
        <v>18095</v>
      </c>
      <c r="D221" s="185"/>
      <c r="E221" s="184"/>
      <c r="F221" s="2"/>
      <c r="G221" s="2"/>
      <c r="H221" s="44"/>
      <c r="I221" s="45" t="s">
        <v>17766</v>
      </c>
      <c r="J221" s="2"/>
      <c r="K221" s="2"/>
      <c r="L221" s="2"/>
      <c r="M221" s="2"/>
      <c r="N221" s="2"/>
      <c r="O221" s="2"/>
      <c r="P221" s="145"/>
      <c r="Q221" s="71"/>
      <c r="R221" s="12"/>
      <c r="S221" s="2"/>
      <c r="T221" s="2"/>
      <c r="U221" s="44"/>
      <c r="V221" s="2"/>
      <c r="W221" s="53"/>
      <c r="X221" s="55"/>
      <c r="Y221" s="141"/>
      <c r="Z221" s="141"/>
      <c r="AA221" s="141"/>
      <c r="AB221" s="142"/>
      <c r="AC221" s="88">
        <f>ROUND(ROUND(E214*M222,0)*T$195,0)</f>
        <v>87</v>
      </c>
      <c r="AD221" s="66"/>
    </row>
    <row r="222" spans="1:30" ht="17.2" customHeight="1" x14ac:dyDescent="0.3">
      <c r="A222" s="11">
        <v>33</v>
      </c>
      <c r="B222" s="14" t="s">
        <v>1670</v>
      </c>
      <c r="C222" s="52" t="s">
        <v>18094</v>
      </c>
      <c r="D222" s="185"/>
      <c r="E222" s="184"/>
      <c r="F222" s="2"/>
      <c r="G222" s="2"/>
      <c r="H222" s="44"/>
      <c r="I222" s="45"/>
      <c r="J222" s="2"/>
      <c r="K222" s="2"/>
      <c r="L222" s="136" t="s">
        <v>7390</v>
      </c>
      <c r="M222" s="273">
        <v>0.87</v>
      </c>
      <c r="N222" s="273"/>
      <c r="O222" s="2"/>
      <c r="P222" s="145"/>
      <c r="Q222" s="71"/>
      <c r="R222" s="12"/>
      <c r="S222" s="2"/>
      <c r="T222" s="2"/>
      <c r="U222" s="44"/>
      <c r="V222" s="291" t="s">
        <v>17757</v>
      </c>
      <c r="W222" s="220" t="s">
        <v>7358</v>
      </c>
      <c r="X222" s="55" t="s">
        <v>7390</v>
      </c>
      <c r="Y222" s="141">
        <v>0.7</v>
      </c>
      <c r="Z222" s="141"/>
      <c r="AA222" s="141"/>
      <c r="AB222" s="142"/>
      <c r="AC222" s="98">
        <f>ROUND(ROUND(ROUND(E214*M222,0)*T$195,0)*Y222,0)</f>
        <v>61</v>
      </c>
      <c r="AD222" s="66"/>
    </row>
    <row r="223" spans="1:30" ht="17.2" customHeight="1" x14ac:dyDescent="0.3">
      <c r="A223" s="11">
        <v>33</v>
      </c>
      <c r="B223" s="14" t="s">
        <v>1671</v>
      </c>
      <c r="C223" s="52" t="s">
        <v>18093</v>
      </c>
      <c r="D223" s="146"/>
      <c r="E223" s="147"/>
      <c r="F223" s="147"/>
      <c r="G223" s="147"/>
      <c r="H223" s="148"/>
      <c r="I223" s="2"/>
      <c r="J223" s="2"/>
      <c r="K223" s="2"/>
      <c r="L223" s="2"/>
      <c r="M223" s="2"/>
      <c r="N223" s="2"/>
      <c r="O223" s="2"/>
      <c r="P223" s="145"/>
      <c r="Q223" s="71"/>
      <c r="R223" s="235"/>
      <c r="S223" s="136"/>
      <c r="T223" s="155"/>
      <c r="U223" s="157"/>
      <c r="V223" s="292"/>
      <c r="W223" s="220" t="s">
        <v>7391</v>
      </c>
      <c r="X223" s="55" t="s">
        <v>7390</v>
      </c>
      <c r="Y223" s="141">
        <v>0.5</v>
      </c>
      <c r="Z223" s="141"/>
      <c r="AA223" s="141"/>
      <c r="AB223" s="142"/>
      <c r="AC223" s="98">
        <f>ROUND(ROUND(ROUND(E214*M222,0)*T$195,0)*Y223,0)</f>
        <v>44</v>
      </c>
      <c r="AD223" s="16"/>
    </row>
    <row r="224" spans="1:30" ht="17.2" customHeight="1" x14ac:dyDescent="0.3">
      <c r="A224" s="11">
        <v>33</v>
      </c>
      <c r="B224" s="14" t="s">
        <v>1672</v>
      </c>
      <c r="C224" s="52" t="s">
        <v>18092</v>
      </c>
      <c r="D224" s="146"/>
      <c r="E224" s="147"/>
      <c r="F224" s="147"/>
      <c r="G224" s="147"/>
      <c r="H224" s="148"/>
      <c r="I224" s="2"/>
      <c r="J224" s="2"/>
      <c r="K224" s="2"/>
      <c r="L224" s="2"/>
      <c r="M224" s="2"/>
      <c r="N224" s="2"/>
      <c r="O224" s="2"/>
      <c r="P224" s="145"/>
      <c r="Q224" s="71"/>
      <c r="R224" s="235"/>
      <c r="S224" s="136"/>
      <c r="T224" s="155"/>
      <c r="U224" s="157"/>
      <c r="V224" s="2"/>
      <c r="W224" s="201"/>
      <c r="X224" s="127"/>
      <c r="Y224" s="144"/>
      <c r="Z224" s="187" t="s">
        <v>7356</v>
      </c>
      <c r="AA224" s="53">
        <v>5</v>
      </c>
      <c r="AB224" s="181" t="s">
        <v>7357</v>
      </c>
      <c r="AC224" s="88">
        <f>ROUND(ROUND(E214*M222,0)*T$195-AA224,0)</f>
        <v>82</v>
      </c>
      <c r="AD224" s="16"/>
    </row>
    <row r="225" spans="1:30" ht="17.2" customHeight="1" x14ac:dyDescent="0.3">
      <c r="A225" s="11">
        <v>33</v>
      </c>
      <c r="B225" s="14" t="s">
        <v>1673</v>
      </c>
      <c r="C225" s="52" t="s">
        <v>18091</v>
      </c>
      <c r="D225" s="146"/>
      <c r="E225" s="147"/>
      <c r="F225" s="147"/>
      <c r="G225" s="147"/>
      <c r="H225" s="148"/>
      <c r="I225" s="2"/>
      <c r="J225" s="2"/>
      <c r="K225" s="2"/>
      <c r="L225" s="2"/>
      <c r="M225" s="2"/>
      <c r="N225" s="2"/>
      <c r="O225" s="2"/>
      <c r="P225" s="145"/>
      <c r="Q225" s="71"/>
      <c r="R225" s="235"/>
      <c r="S225" s="136"/>
      <c r="T225" s="155"/>
      <c r="U225" s="157"/>
      <c r="V225" s="291" t="s">
        <v>17757</v>
      </c>
      <c r="W225" s="220" t="s">
        <v>7358</v>
      </c>
      <c r="X225" s="55" t="s">
        <v>7390</v>
      </c>
      <c r="Y225" s="141">
        <v>0.7</v>
      </c>
      <c r="Z225" s="221"/>
      <c r="AA225" s="136"/>
      <c r="AB225" s="75"/>
      <c r="AC225" s="98">
        <f>ROUND(ROUND(ROUND(E214*M222,0)*T$195,0)*Y225-AA224,0)</f>
        <v>56</v>
      </c>
      <c r="AD225" s="16"/>
    </row>
    <row r="226" spans="1:30" ht="17.2" customHeight="1" x14ac:dyDescent="0.3">
      <c r="A226" s="11">
        <v>33</v>
      </c>
      <c r="B226" s="14" t="s">
        <v>1674</v>
      </c>
      <c r="C226" s="52" t="s">
        <v>18090</v>
      </c>
      <c r="D226" s="152"/>
      <c r="E226" s="153"/>
      <c r="F226" s="153"/>
      <c r="G226" s="153"/>
      <c r="H226" s="154"/>
      <c r="I226" s="8"/>
      <c r="J226" s="8"/>
      <c r="K226" s="8"/>
      <c r="L226" s="8"/>
      <c r="M226" s="8"/>
      <c r="N226" s="8"/>
      <c r="O226" s="8"/>
      <c r="P226" s="180"/>
      <c r="Q226" s="73"/>
      <c r="R226" s="235"/>
      <c r="S226" s="136"/>
      <c r="T226" s="155"/>
      <c r="U226" s="157"/>
      <c r="V226" s="292"/>
      <c r="W226" s="140" t="s">
        <v>7391</v>
      </c>
      <c r="X226" s="55" t="s">
        <v>7390</v>
      </c>
      <c r="Y226" s="141">
        <v>0.5</v>
      </c>
      <c r="Z226" s="196"/>
      <c r="AA226" s="144"/>
      <c r="AB226" s="150"/>
      <c r="AC226" s="98">
        <f>ROUND(ROUND(ROUND(E214*M222,0)*T$195,0)*Y226-AA224,0)</f>
        <v>39</v>
      </c>
      <c r="AD226" s="16"/>
    </row>
    <row r="227" spans="1:30" ht="17.2" customHeight="1" x14ac:dyDescent="0.3">
      <c r="A227" s="11">
        <v>33</v>
      </c>
      <c r="B227" s="14" t="s">
        <v>1675</v>
      </c>
      <c r="C227" s="52" t="s">
        <v>18089</v>
      </c>
      <c r="D227" s="281" t="s">
        <v>17843</v>
      </c>
      <c r="E227" s="282"/>
      <c r="F227" s="282"/>
      <c r="G227" s="282"/>
      <c r="H227" s="283"/>
      <c r="I227" s="36"/>
      <c r="J227" s="36"/>
      <c r="K227" s="36"/>
      <c r="L227" s="36"/>
      <c r="M227" s="36"/>
      <c r="N227" s="36"/>
      <c r="O227" s="36"/>
      <c r="P227" s="217"/>
      <c r="Q227" s="74"/>
      <c r="R227" s="12"/>
      <c r="S227" s="2"/>
      <c r="T227" s="2"/>
      <c r="U227" s="44"/>
      <c r="V227" s="2"/>
      <c r="W227" s="53"/>
      <c r="X227" s="36"/>
      <c r="Y227" s="36"/>
      <c r="Z227" s="36"/>
      <c r="AA227" s="36"/>
      <c r="AB227" s="50"/>
      <c r="AC227" s="88">
        <f>ROUND(E232*T$195,0)</f>
        <v>86</v>
      </c>
      <c r="AD227" s="16"/>
    </row>
    <row r="228" spans="1:30" ht="17.2" customHeight="1" x14ac:dyDescent="0.3">
      <c r="A228" s="11">
        <v>33</v>
      </c>
      <c r="B228" s="14" t="s">
        <v>1676</v>
      </c>
      <c r="C228" s="52" t="s">
        <v>18088</v>
      </c>
      <c r="D228" s="284"/>
      <c r="E228" s="285"/>
      <c r="F228" s="285"/>
      <c r="G228" s="285"/>
      <c r="H228" s="286"/>
      <c r="I228" s="2"/>
      <c r="J228" s="2"/>
      <c r="K228" s="2"/>
      <c r="L228" s="2"/>
      <c r="M228" s="2"/>
      <c r="N228" s="2"/>
      <c r="O228" s="2"/>
      <c r="P228" s="145"/>
      <c r="Q228" s="71"/>
      <c r="R228" s="12"/>
      <c r="S228" s="2"/>
      <c r="T228" s="2"/>
      <c r="U228" s="71"/>
      <c r="V228" s="291" t="s">
        <v>17757</v>
      </c>
      <c r="W228" s="220" t="s">
        <v>7358</v>
      </c>
      <c r="X228" s="55" t="s">
        <v>7390</v>
      </c>
      <c r="Y228" s="141">
        <v>0.7</v>
      </c>
      <c r="Z228" s="141"/>
      <c r="AA228" s="141"/>
      <c r="AB228" s="142"/>
      <c r="AC228" s="35">
        <f>ROUND(ROUND(E232*T$195,0)*Y228,0)</f>
        <v>60</v>
      </c>
      <c r="AD228" s="16"/>
    </row>
    <row r="229" spans="1:30" ht="17.2" customHeight="1" x14ac:dyDescent="0.3">
      <c r="A229" s="11">
        <v>33</v>
      </c>
      <c r="B229" s="14" t="s">
        <v>1677</v>
      </c>
      <c r="C229" s="52" t="s">
        <v>18087</v>
      </c>
      <c r="D229" s="284"/>
      <c r="E229" s="285"/>
      <c r="F229" s="285"/>
      <c r="G229" s="285"/>
      <c r="H229" s="286"/>
      <c r="I229" s="2"/>
      <c r="J229" s="2"/>
      <c r="K229" s="2"/>
      <c r="L229" s="2"/>
      <c r="M229" s="2"/>
      <c r="N229" s="2"/>
      <c r="O229" s="2"/>
      <c r="P229" s="145"/>
      <c r="Q229" s="71"/>
      <c r="R229" s="235"/>
      <c r="S229" s="136"/>
      <c r="T229" s="155"/>
      <c r="U229" s="157"/>
      <c r="V229" s="292"/>
      <c r="W229" s="220" t="s">
        <v>7391</v>
      </c>
      <c r="X229" s="55" t="s">
        <v>7390</v>
      </c>
      <c r="Y229" s="141">
        <v>0.5</v>
      </c>
      <c r="Z229" s="141"/>
      <c r="AA229" s="141"/>
      <c r="AB229" s="142"/>
      <c r="AC229" s="35">
        <f>ROUND(ROUND(E232*T$195,0)*Y229,0)</f>
        <v>43</v>
      </c>
      <c r="AD229" s="16"/>
    </row>
    <row r="230" spans="1:30" ht="17.2" customHeight="1" x14ac:dyDescent="0.3">
      <c r="A230" s="11">
        <v>33</v>
      </c>
      <c r="B230" s="14" t="s">
        <v>1678</v>
      </c>
      <c r="C230" s="52" t="s">
        <v>18086</v>
      </c>
      <c r="D230" s="284"/>
      <c r="E230" s="285"/>
      <c r="F230" s="285"/>
      <c r="G230" s="285"/>
      <c r="H230" s="286"/>
      <c r="I230" s="2"/>
      <c r="J230" s="2"/>
      <c r="K230" s="2"/>
      <c r="L230" s="2"/>
      <c r="M230" s="2"/>
      <c r="N230" s="2"/>
      <c r="O230" s="2"/>
      <c r="P230" s="145"/>
      <c r="Q230" s="71"/>
      <c r="R230" s="235"/>
      <c r="S230" s="136"/>
      <c r="T230" s="155"/>
      <c r="U230" s="157"/>
      <c r="V230" s="2"/>
      <c r="W230" s="201"/>
      <c r="X230" s="127"/>
      <c r="Y230" s="144"/>
      <c r="Z230" s="187" t="s">
        <v>7356</v>
      </c>
      <c r="AA230" s="53">
        <v>5</v>
      </c>
      <c r="AB230" s="181" t="s">
        <v>7357</v>
      </c>
      <c r="AC230" s="88">
        <f>ROUND(E232*T$195-AA230,0)</f>
        <v>81</v>
      </c>
      <c r="AD230" s="16"/>
    </row>
    <row r="231" spans="1:30" ht="17.2" customHeight="1" x14ac:dyDescent="0.3">
      <c r="A231" s="11">
        <v>33</v>
      </c>
      <c r="B231" s="14" t="s">
        <v>1679</v>
      </c>
      <c r="C231" s="52" t="s">
        <v>18085</v>
      </c>
      <c r="D231" s="146"/>
      <c r="E231" s="147"/>
      <c r="F231" s="147"/>
      <c r="G231" s="147"/>
      <c r="H231" s="148"/>
      <c r="I231" s="2"/>
      <c r="J231" s="2"/>
      <c r="K231" s="2"/>
      <c r="L231" s="2"/>
      <c r="M231" s="2"/>
      <c r="N231" s="2"/>
      <c r="O231" s="2"/>
      <c r="P231" s="145"/>
      <c r="Q231" s="71"/>
      <c r="R231" s="235"/>
      <c r="S231" s="136"/>
      <c r="T231" s="155"/>
      <c r="U231" s="157"/>
      <c r="V231" s="291" t="s">
        <v>17757</v>
      </c>
      <c r="W231" s="220" t="s">
        <v>7358</v>
      </c>
      <c r="X231" s="55" t="s">
        <v>7390</v>
      </c>
      <c r="Y231" s="141">
        <v>0.7</v>
      </c>
      <c r="Z231" s="221"/>
      <c r="AA231" s="136"/>
      <c r="AB231" s="75"/>
      <c r="AC231" s="35">
        <f>ROUND(ROUND(E232*T$195,0)*Y231-AA230,0)</f>
        <v>55</v>
      </c>
      <c r="AD231" s="16"/>
    </row>
    <row r="232" spans="1:30" ht="17.2" customHeight="1" x14ac:dyDescent="0.3">
      <c r="A232" s="11">
        <v>33</v>
      </c>
      <c r="B232" s="14" t="s">
        <v>1680</v>
      </c>
      <c r="C232" s="52" t="s">
        <v>18084</v>
      </c>
      <c r="D232" s="185"/>
      <c r="E232" s="272">
        <f>E48</f>
        <v>171</v>
      </c>
      <c r="F232" s="272"/>
      <c r="G232" s="2" t="s">
        <v>6994</v>
      </c>
      <c r="H232" s="44"/>
      <c r="I232" s="2"/>
      <c r="J232" s="2"/>
      <c r="K232" s="2"/>
      <c r="L232" s="2"/>
      <c r="M232" s="2"/>
      <c r="N232" s="2"/>
      <c r="O232" s="2"/>
      <c r="P232" s="145"/>
      <c r="Q232" s="71"/>
      <c r="R232" s="235"/>
      <c r="S232" s="136"/>
      <c r="T232" s="155"/>
      <c r="U232" s="157"/>
      <c r="V232" s="292"/>
      <c r="W232" s="140" t="s">
        <v>7391</v>
      </c>
      <c r="X232" s="55" t="s">
        <v>7390</v>
      </c>
      <c r="Y232" s="141">
        <v>0.5</v>
      </c>
      <c r="Z232" s="196"/>
      <c r="AA232" s="144"/>
      <c r="AB232" s="150"/>
      <c r="AC232" s="35">
        <f>ROUND(ROUND(E232*T$195,0)*Y232-AA230,0)</f>
        <v>38</v>
      </c>
      <c r="AD232" s="16"/>
    </row>
    <row r="233" spans="1:30" ht="17.2" customHeight="1" x14ac:dyDescent="0.3">
      <c r="A233" s="11">
        <v>33</v>
      </c>
      <c r="B233" s="14" t="s">
        <v>1681</v>
      </c>
      <c r="C233" s="52" t="s">
        <v>18083</v>
      </c>
      <c r="D233" s="146"/>
      <c r="E233" s="147"/>
      <c r="F233" s="147"/>
      <c r="G233" s="147"/>
      <c r="H233" s="148"/>
      <c r="I233" s="49" t="s">
        <v>17779</v>
      </c>
      <c r="J233" s="36"/>
      <c r="K233" s="36"/>
      <c r="L233" s="36"/>
      <c r="M233" s="36"/>
      <c r="N233" s="36"/>
      <c r="O233" s="36"/>
      <c r="P233" s="217"/>
      <c r="Q233" s="74"/>
      <c r="R233" s="66"/>
      <c r="U233" s="71"/>
      <c r="V233" s="2"/>
      <c r="W233" s="194"/>
      <c r="X233" s="7"/>
      <c r="Y233" s="7"/>
      <c r="Z233" s="7"/>
      <c r="AA233" s="7"/>
      <c r="AB233" s="37"/>
      <c r="AC233" s="35">
        <f>ROUND(ROUND(E232*M234,0)*T$195,0)</f>
        <v>77</v>
      </c>
      <c r="AD233" s="66"/>
    </row>
    <row r="234" spans="1:30" ht="17.2" customHeight="1" x14ac:dyDescent="0.3">
      <c r="A234" s="11">
        <v>33</v>
      </c>
      <c r="B234" s="14" t="s">
        <v>1682</v>
      </c>
      <c r="C234" s="52" t="s">
        <v>18082</v>
      </c>
      <c r="D234" s="146"/>
      <c r="E234" s="147"/>
      <c r="F234" s="147"/>
      <c r="G234" s="147"/>
      <c r="H234" s="148"/>
      <c r="I234" s="45"/>
      <c r="J234" s="2"/>
      <c r="K234" s="2"/>
      <c r="L234" s="136" t="s">
        <v>7390</v>
      </c>
      <c r="M234" s="273">
        <v>0.9</v>
      </c>
      <c r="N234" s="273"/>
      <c r="O234" s="2"/>
      <c r="P234" s="145"/>
      <c r="Q234" s="71"/>
      <c r="R234" s="12"/>
      <c r="S234" s="2"/>
      <c r="T234" s="2"/>
      <c r="U234" s="71"/>
      <c r="V234" s="291" t="s">
        <v>17757</v>
      </c>
      <c r="W234" s="220" t="s">
        <v>7358</v>
      </c>
      <c r="X234" s="55" t="s">
        <v>7390</v>
      </c>
      <c r="Y234" s="141">
        <v>0.7</v>
      </c>
      <c r="Z234" s="141"/>
      <c r="AA234" s="141"/>
      <c r="AB234" s="142"/>
      <c r="AC234" s="6">
        <f>ROUND(ROUND(ROUND(E232*M234,0)*T$195,0)*Y234,0)</f>
        <v>54</v>
      </c>
      <c r="AD234" s="66"/>
    </row>
    <row r="235" spans="1:30" ht="17.2" customHeight="1" x14ac:dyDescent="0.3">
      <c r="A235" s="11">
        <v>33</v>
      </c>
      <c r="B235" s="14" t="s">
        <v>1683</v>
      </c>
      <c r="C235" s="52" t="s">
        <v>18081</v>
      </c>
      <c r="D235" s="146"/>
      <c r="E235" s="147"/>
      <c r="F235" s="147"/>
      <c r="G235" s="147"/>
      <c r="H235" s="148"/>
      <c r="I235" s="45"/>
      <c r="J235" s="2"/>
      <c r="K235" s="2"/>
      <c r="L235" s="2"/>
      <c r="M235" s="2"/>
      <c r="N235" s="2"/>
      <c r="O235" s="2"/>
      <c r="P235" s="145"/>
      <c r="Q235" s="71"/>
      <c r="R235" s="235"/>
      <c r="S235" s="136"/>
      <c r="T235" s="155"/>
      <c r="U235" s="157"/>
      <c r="V235" s="292"/>
      <c r="W235" s="220" t="s">
        <v>7391</v>
      </c>
      <c r="X235" s="55" t="s">
        <v>7390</v>
      </c>
      <c r="Y235" s="141">
        <v>0.5</v>
      </c>
      <c r="Z235" s="141"/>
      <c r="AA235" s="141"/>
      <c r="AB235" s="142"/>
      <c r="AC235" s="6">
        <f>ROUND(ROUND(ROUND(E232*M234,0)*T$195,0)*Y235,0)</f>
        <v>39</v>
      </c>
      <c r="AD235" s="16"/>
    </row>
    <row r="236" spans="1:30" ht="17.2" customHeight="1" x14ac:dyDescent="0.3">
      <c r="A236" s="11">
        <v>33</v>
      </c>
      <c r="B236" s="14" t="s">
        <v>1684</v>
      </c>
      <c r="C236" s="52" t="s">
        <v>18080</v>
      </c>
      <c r="D236" s="146"/>
      <c r="E236" s="147"/>
      <c r="F236" s="147"/>
      <c r="G236" s="147"/>
      <c r="H236" s="148"/>
      <c r="I236" s="45"/>
      <c r="J236" s="2"/>
      <c r="K236" s="2"/>
      <c r="L236" s="2"/>
      <c r="M236" s="2"/>
      <c r="N236" s="2"/>
      <c r="O236" s="2"/>
      <c r="P236" s="145"/>
      <c r="Q236" s="71"/>
      <c r="R236" s="235"/>
      <c r="S236" s="136"/>
      <c r="T236" s="155"/>
      <c r="U236" s="157"/>
      <c r="V236" s="2"/>
      <c r="W236" s="201"/>
      <c r="X236" s="127"/>
      <c r="Y236" s="144"/>
      <c r="Z236" s="187" t="s">
        <v>7356</v>
      </c>
      <c r="AA236" s="53">
        <v>5</v>
      </c>
      <c r="AB236" s="181" t="s">
        <v>7357</v>
      </c>
      <c r="AC236" s="35">
        <f>ROUND(ROUND(E232*M234,0)*T$195-AA236,0)</f>
        <v>72</v>
      </c>
      <c r="AD236" s="16"/>
    </row>
    <row r="237" spans="1:30" ht="17.2" customHeight="1" x14ac:dyDescent="0.3">
      <c r="A237" s="11">
        <v>33</v>
      </c>
      <c r="B237" s="14" t="s">
        <v>1685</v>
      </c>
      <c r="C237" s="52" t="s">
        <v>18079</v>
      </c>
      <c r="D237" s="146"/>
      <c r="E237" s="147"/>
      <c r="F237" s="147"/>
      <c r="G237" s="147"/>
      <c r="H237" s="148"/>
      <c r="I237" s="45"/>
      <c r="J237" s="2"/>
      <c r="K237" s="2"/>
      <c r="L237" s="2"/>
      <c r="M237" s="2"/>
      <c r="N237" s="2"/>
      <c r="O237" s="2"/>
      <c r="P237" s="145"/>
      <c r="Q237" s="71"/>
      <c r="R237" s="235"/>
      <c r="S237" s="136"/>
      <c r="T237" s="155"/>
      <c r="U237" s="157"/>
      <c r="V237" s="291" t="s">
        <v>17757</v>
      </c>
      <c r="W237" s="220" t="s">
        <v>7358</v>
      </c>
      <c r="X237" s="55" t="s">
        <v>7390</v>
      </c>
      <c r="Y237" s="141">
        <v>0.7</v>
      </c>
      <c r="Z237" s="221"/>
      <c r="AA237" s="136"/>
      <c r="AB237" s="75"/>
      <c r="AC237" s="6">
        <f>ROUND(ROUND(ROUND(E232*M234,0)*T$195,0)*Y237-AA236,0)</f>
        <v>49</v>
      </c>
      <c r="AD237" s="16"/>
    </row>
    <row r="238" spans="1:30" ht="17.2" customHeight="1" x14ac:dyDescent="0.3">
      <c r="A238" s="11">
        <v>33</v>
      </c>
      <c r="B238" s="14" t="s">
        <v>1686</v>
      </c>
      <c r="C238" s="52" t="s">
        <v>18078</v>
      </c>
      <c r="D238" s="146"/>
      <c r="E238" s="147"/>
      <c r="F238" s="147"/>
      <c r="G238" s="147"/>
      <c r="H238" s="148"/>
      <c r="I238" s="43"/>
      <c r="J238" s="8"/>
      <c r="K238" s="8"/>
      <c r="L238" s="8"/>
      <c r="M238" s="8"/>
      <c r="N238" s="8"/>
      <c r="O238" s="8"/>
      <c r="P238" s="180"/>
      <c r="Q238" s="73"/>
      <c r="R238" s="235"/>
      <c r="S238" s="136"/>
      <c r="T238" s="155"/>
      <c r="U238" s="157"/>
      <c r="V238" s="292"/>
      <c r="W238" s="140" t="s">
        <v>7391</v>
      </c>
      <c r="X238" s="55" t="s">
        <v>7390</v>
      </c>
      <c r="Y238" s="141">
        <v>0.5</v>
      </c>
      <c r="Z238" s="196"/>
      <c r="AA238" s="144"/>
      <c r="AB238" s="150"/>
      <c r="AC238" s="6">
        <f>ROUND(ROUND(ROUND(E232*M234,0)*T$195,0)*Y238-AA236,0)</f>
        <v>34</v>
      </c>
      <c r="AD238" s="16"/>
    </row>
    <row r="239" spans="1:30" ht="17.2" customHeight="1" x14ac:dyDescent="0.3">
      <c r="A239" s="11">
        <v>33</v>
      </c>
      <c r="B239" s="14" t="s">
        <v>1687</v>
      </c>
      <c r="C239" s="52" t="s">
        <v>18077</v>
      </c>
      <c r="D239" s="185"/>
      <c r="E239" s="184"/>
      <c r="F239" s="2"/>
      <c r="G239" s="2"/>
      <c r="H239" s="44"/>
      <c r="I239" s="45" t="s">
        <v>17766</v>
      </c>
      <c r="J239" s="2"/>
      <c r="K239" s="2"/>
      <c r="L239" s="2"/>
      <c r="M239" s="2"/>
      <c r="N239" s="2"/>
      <c r="O239" s="2"/>
      <c r="P239" s="145"/>
      <c r="Q239" s="71"/>
      <c r="R239" s="66"/>
      <c r="U239" s="71"/>
      <c r="V239" s="2"/>
      <c r="W239" s="194"/>
      <c r="X239" s="7"/>
      <c r="Y239" s="7"/>
      <c r="Z239" s="7"/>
      <c r="AA239" s="7"/>
      <c r="AB239" s="37"/>
      <c r="AC239" s="88">
        <f>ROUND(ROUND(E232*M240,0)*T$195,0)</f>
        <v>75</v>
      </c>
      <c r="AD239" s="66"/>
    </row>
    <row r="240" spans="1:30" ht="17.2" customHeight="1" x14ac:dyDescent="0.3">
      <c r="A240" s="11">
        <v>33</v>
      </c>
      <c r="B240" s="14" t="s">
        <v>1688</v>
      </c>
      <c r="C240" s="52" t="s">
        <v>18076</v>
      </c>
      <c r="D240" s="185"/>
      <c r="E240" s="184"/>
      <c r="F240" s="2"/>
      <c r="G240" s="2"/>
      <c r="H240" s="44"/>
      <c r="I240" s="45"/>
      <c r="J240" s="2"/>
      <c r="K240" s="2"/>
      <c r="L240" s="136" t="s">
        <v>7390</v>
      </c>
      <c r="M240" s="273">
        <v>0.87</v>
      </c>
      <c r="N240" s="273"/>
      <c r="O240" s="2"/>
      <c r="P240" s="145"/>
      <c r="Q240" s="71"/>
      <c r="R240" s="12"/>
      <c r="S240" s="2"/>
      <c r="T240" s="2"/>
      <c r="U240" s="71"/>
      <c r="V240" s="291" t="s">
        <v>17757</v>
      </c>
      <c r="W240" s="220" t="s">
        <v>7358</v>
      </c>
      <c r="X240" s="55" t="s">
        <v>7390</v>
      </c>
      <c r="Y240" s="141">
        <v>0.7</v>
      </c>
      <c r="Z240" s="141"/>
      <c r="AA240" s="141"/>
      <c r="AB240" s="142"/>
      <c r="AC240" s="98">
        <f>ROUND(ROUND(ROUND(E232*M240,0)*T$195,0)*Y240,0)</f>
        <v>53</v>
      </c>
      <c r="AD240" s="66"/>
    </row>
    <row r="241" spans="1:30" ht="17.2" customHeight="1" x14ac:dyDescent="0.3">
      <c r="A241" s="11">
        <v>33</v>
      </c>
      <c r="B241" s="14" t="s">
        <v>1689</v>
      </c>
      <c r="C241" s="52" t="s">
        <v>18075</v>
      </c>
      <c r="D241" s="146"/>
      <c r="E241" s="147"/>
      <c r="F241" s="147"/>
      <c r="G241" s="147"/>
      <c r="H241" s="148"/>
      <c r="I241" s="2"/>
      <c r="J241" s="2"/>
      <c r="K241" s="2"/>
      <c r="L241" s="2"/>
      <c r="M241" s="2"/>
      <c r="N241" s="2"/>
      <c r="O241" s="2"/>
      <c r="P241" s="145"/>
      <c r="Q241" s="71"/>
      <c r="R241" s="235"/>
      <c r="S241" s="136"/>
      <c r="T241" s="155"/>
      <c r="U241" s="157"/>
      <c r="V241" s="292"/>
      <c r="W241" s="220" t="s">
        <v>7391</v>
      </c>
      <c r="X241" s="55" t="s">
        <v>7390</v>
      </c>
      <c r="Y241" s="141">
        <v>0.5</v>
      </c>
      <c r="Z241" s="141"/>
      <c r="AA241" s="141"/>
      <c r="AB241" s="142"/>
      <c r="AC241" s="98">
        <f>ROUND(ROUND(ROUND(E232*M240,0)*T$195,0)*Y241,0)</f>
        <v>38</v>
      </c>
      <c r="AD241" s="16"/>
    </row>
    <row r="242" spans="1:30" ht="17.2" customHeight="1" x14ac:dyDescent="0.3">
      <c r="A242" s="11">
        <v>33</v>
      </c>
      <c r="B242" s="14" t="s">
        <v>1690</v>
      </c>
      <c r="C242" s="52" t="s">
        <v>18074</v>
      </c>
      <c r="D242" s="146"/>
      <c r="E242" s="147"/>
      <c r="F242" s="147"/>
      <c r="G242" s="147"/>
      <c r="H242" s="148"/>
      <c r="I242" s="2"/>
      <c r="J242" s="2"/>
      <c r="K242" s="2"/>
      <c r="L242" s="2"/>
      <c r="M242" s="2"/>
      <c r="N242" s="2"/>
      <c r="O242" s="2"/>
      <c r="P242" s="145"/>
      <c r="Q242" s="71"/>
      <c r="R242" s="235"/>
      <c r="S242" s="136"/>
      <c r="T242" s="155"/>
      <c r="U242" s="157"/>
      <c r="V242" s="2"/>
      <c r="W242" s="201"/>
      <c r="X242" s="127"/>
      <c r="Y242" s="144"/>
      <c r="Z242" s="187" t="s">
        <v>7356</v>
      </c>
      <c r="AA242" s="53">
        <v>5</v>
      </c>
      <c r="AB242" s="181" t="s">
        <v>7357</v>
      </c>
      <c r="AC242" s="88">
        <f>ROUND(ROUND(E232*M240,0)*T$195-AA242,0)</f>
        <v>70</v>
      </c>
      <c r="AD242" s="16"/>
    </row>
    <row r="243" spans="1:30" ht="17.2" customHeight="1" x14ac:dyDescent="0.3">
      <c r="A243" s="11">
        <v>33</v>
      </c>
      <c r="B243" s="14" t="s">
        <v>1691</v>
      </c>
      <c r="C243" s="52" t="s">
        <v>18073</v>
      </c>
      <c r="D243" s="146"/>
      <c r="E243" s="147"/>
      <c r="F243" s="147"/>
      <c r="G243" s="147"/>
      <c r="H243" s="148"/>
      <c r="I243" s="2"/>
      <c r="J243" s="2"/>
      <c r="K243" s="2"/>
      <c r="L243" s="2"/>
      <c r="M243" s="2"/>
      <c r="N243" s="2"/>
      <c r="O243" s="2"/>
      <c r="P243" s="145"/>
      <c r="Q243" s="71"/>
      <c r="R243" s="235"/>
      <c r="S243" s="136"/>
      <c r="T243" s="155"/>
      <c r="U243" s="157"/>
      <c r="V243" s="291" t="s">
        <v>17757</v>
      </c>
      <c r="W243" s="220" t="s">
        <v>7358</v>
      </c>
      <c r="X243" s="55" t="s">
        <v>7390</v>
      </c>
      <c r="Y243" s="141">
        <v>0.7</v>
      </c>
      <c r="Z243" s="221"/>
      <c r="AA243" s="136"/>
      <c r="AB243" s="75"/>
      <c r="AC243" s="98">
        <f>ROUND(ROUND(ROUND(E232*M240,0)*T$195,0)*Y243-AA242,0)</f>
        <v>48</v>
      </c>
      <c r="AD243" s="16"/>
    </row>
    <row r="244" spans="1:30" ht="17.2" customHeight="1" x14ac:dyDescent="0.3">
      <c r="A244" s="11">
        <v>33</v>
      </c>
      <c r="B244" s="14" t="s">
        <v>1692</v>
      </c>
      <c r="C244" s="52" t="s">
        <v>18072</v>
      </c>
      <c r="D244" s="152"/>
      <c r="E244" s="153"/>
      <c r="F244" s="153"/>
      <c r="G244" s="153"/>
      <c r="H244" s="154"/>
      <c r="I244" s="8"/>
      <c r="J244" s="8"/>
      <c r="K244" s="8"/>
      <c r="L244" s="8"/>
      <c r="M244" s="8"/>
      <c r="N244" s="8"/>
      <c r="O244" s="8"/>
      <c r="P244" s="180"/>
      <c r="Q244" s="73"/>
      <c r="R244" s="235"/>
      <c r="S244" s="136"/>
      <c r="T244" s="155"/>
      <c r="U244" s="157"/>
      <c r="V244" s="292"/>
      <c r="W244" s="140" t="s">
        <v>7391</v>
      </c>
      <c r="X244" s="55" t="s">
        <v>7390</v>
      </c>
      <c r="Y244" s="141">
        <v>0.5</v>
      </c>
      <c r="Z244" s="196"/>
      <c r="AA244" s="144"/>
      <c r="AB244" s="150"/>
      <c r="AC244" s="98">
        <f>ROUND(ROUND(ROUND(E232*M240,0)*T$195,0)*Y244-AA242,0)</f>
        <v>33</v>
      </c>
      <c r="AD244" s="16"/>
    </row>
    <row r="245" spans="1:30" ht="17.2" customHeight="1" x14ac:dyDescent="0.3">
      <c r="A245" s="11">
        <v>33</v>
      </c>
      <c r="B245" s="14" t="s">
        <v>1693</v>
      </c>
      <c r="C245" s="52" t="s">
        <v>18071</v>
      </c>
      <c r="D245" s="281" t="s">
        <v>17824</v>
      </c>
      <c r="E245" s="282"/>
      <c r="F245" s="282"/>
      <c r="G245" s="282"/>
      <c r="H245" s="283"/>
      <c r="I245" s="36"/>
      <c r="J245" s="36"/>
      <c r="K245" s="36"/>
      <c r="L245" s="36"/>
      <c r="M245" s="36"/>
      <c r="N245" s="36"/>
      <c r="O245" s="36"/>
      <c r="P245" s="217"/>
      <c r="Q245" s="74"/>
      <c r="R245" s="66"/>
      <c r="U245" s="71"/>
      <c r="V245" s="2"/>
      <c r="W245" s="36"/>
      <c r="X245" s="36"/>
      <c r="Y245" s="36"/>
      <c r="Z245" s="36"/>
      <c r="AA245" s="36"/>
      <c r="AB245" s="50"/>
      <c r="AC245" s="35">
        <f>ROUND(E250*T$195,0)</f>
        <v>57</v>
      </c>
      <c r="AD245" s="16"/>
    </row>
    <row r="246" spans="1:30" ht="17.2" customHeight="1" x14ac:dyDescent="0.3">
      <c r="A246" s="11">
        <v>33</v>
      </c>
      <c r="B246" s="14" t="s">
        <v>1694</v>
      </c>
      <c r="C246" s="52" t="s">
        <v>18070</v>
      </c>
      <c r="D246" s="284"/>
      <c r="E246" s="285"/>
      <c r="F246" s="285"/>
      <c r="G246" s="285"/>
      <c r="H246" s="286"/>
      <c r="I246" s="2"/>
      <c r="J246" s="2"/>
      <c r="K246" s="2"/>
      <c r="L246" s="2"/>
      <c r="M246" s="2"/>
      <c r="N246" s="2"/>
      <c r="O246" s="2"/>
      <c r="P246" s="145"/>
      <c r="Q246" s="71"/>
      <c r="R246" s="12"/>
      <c r="S246" s="2"/>
      <c r="T246" s="2"/>
      <c r="U246" s="71"/>
      <c r="V246" s="291" t="s">
        <v>17757</v>
      </c>
      <c r="W246" s="220" t="s">
        <v>7358</v>
      </c>
      <c r="X246" s="55" t="s">
        <v>7390</v>
      </c>
      <c r="Y246" s="141">
        <v>0.7</v>
      </c>
      <c r="Z246" s="141"/>
      <c r="AA246" s="141"/>
      <c r="AB246" s="142"/>
      <c r="AC246" s="35">
        <f>ROUND(ROUND(E250*T$195,0)*Y246,0)</f>
        <v>40</v>
      </c>
      <c r="AD246" s="16"/>
    </row>
    <row r="247" spans="1:30" ht="17.2" customHeight="1" x14ac:dyDescent="0.3">
      <c r="A247" s="11">
        <v>33</v>
      </c>
      <c r="B247" s="14" t="s">
        <v>1695</v>
      </c>
      <c r="C247" s="52" t="s">
        <v>18069</v>
      </c>
      <c r="D247" s="284"/>
      <c r="E247" s="285"/>
      <c r="F247" s="285"/>
      <c r="G247" s="285"/>
      <c r="H247" s="286"/>
      <c r="I247" s="2"/>
      <c r="J247" s="2"/>
      <c r="K247" s="2"/>
      <c r="L247" s="2"/>
      <c r="M247" s="2"/>
      <c r="N247" s="2"/>
      <c r="O247" s="2"/>
      <c r="P247" s="145"/>
      <c r="Q247" s="71"/>
      <c r="R247" s="235"/>
      <c r="S247" s="136"/>
      <c r="T247" s="155"/>
      <c r="U247" s="157"/>
      <c r="V247" s="292"/>
      <c r="W247" s="220" t="s">
        <v>7391</v>
      </c>
      <c r="X247" s="55" t="s">
        <v>7390</v>
      </c>
      <c r="Y247" s="141">
        <v>0.5</v>
      </c>
      <c r="Z247" s="141"/>
      <c r="AA247" s="141"/>
      <c r="AB247" s="142"/>
      <c r="AC247" s="35">
        <f>ROUND(ROUND(E250*T$195,0)*Y247,0)</f>
        <v>29</v>
      </c>
      <c r="AD247" s="16"/>
    </row>
    <row r="248" spans="1:30" ht="17.2" customHeight="1" x14ac:dyDescent="0.3">
      <c r="A248" s="11">
        <v>33</v>
      </c>
      <c r="B248" s="14" t="s">
        <v>1696</v>
      </c>
      <c r="C248" s="52" t="s">
        <v>18068</v>
      </c>
      <c r="D248" s="284"/>
      <c r="E248" s="285"/>
      <c r="F248" s="285"/>
      <c r="G248" s="285"/>
      <c r="H248" s="286"/>
      <c r="I248" s="2"/>
      <c r="J248" s="2"/>
      <c r="K248" s="2"/>
      <c r="L248" s="2"/>
      <c r="M248" s="2"/>
      <c r="N248" s="2"/>
      <c r="O248" s="2"/>
      <c r="P248" s="145"/>
      <c r="Q248" s="71"/>
      <c r="R248" s="235"/>
      <c r="S248" s="136"/>
      <c r="T248" s="155"/>
      <c r="U248" s="157"/>
      <c r="V248" s="2"/>
      <c r="W248" s="201"/>
      <c r="X248" s="127"/>
      <c r="Y248" s="144"/>
      <c r="Z248" s="187" t="s">
        <v>7356</v>
      </c>
      <c r="AA248" s="53">
        <v>5</v>
      </c>
      <c r="AB248" s="181" t="s">
        <v>7357</v>
      </c>
      <c r="AC248" s="35">
        <f>ROUND(E250*T$195-AA248,0)</f>
        <v>52</v>
      </c>
      <c r="AD248" s="16"/>
    </row>
    <row r="249" spans="1:30" ht="17.2" customHeight="1" x14ac:dyDescent="0.3">
      <c r="A249" s="11">
        <v>33</v>
      </c>
      <c r="B249" s="14" t="s">
        <v>1697</v>
      </c>
      <c r="C249" s="52" t="s">
        <v>18067</v>
      </c>
      <c r="D249" s="146"/>
      <c r="E249" s="147"/>
      <c r="F249" s="147"/>
      <c r="G249" s="147"/>
      <c r="H249" s="148"/>
      <c r="I249" s="2"/>
      <c r="J249" s="2"/>
      <c r="K249" s="2"/>
      <c r="L249" s="2"/>
      <c r="M249" s="2"/>
      <c r="N249" s="2"/>
      <c r="O249" s="2"/>
      <c r="P249" s="145"/>
      <c r="Q249" s="71"/>
      <c r="R249" s="235"/>
      <c r="S249" s="136"/>
      <c r="T249" s="155"/>
      <c r="U249" s="157"/>
      <c r="V249" s="291" t="s">
        <v>17757</v>
      </c>
      <c r="W249" s="220" t="s">
        <v>7358</v>
      </c>
      <c r="X249" s="55" t="s">
        <v>7390</v>
      </c>
      <c r="Y249" s="141">
        <v>0.7</v>
      </c>
      <c r="Z249" s="221"/>
      <c r="AA249" s="136"/>
      <c r="AB249" s="75"/>
      <c r="AC249" s="35">
        <f>ROUND(ROUND(E250*T$195,0)*Y249-AA248,0)</f>
        <v>35</v>
      </c>
      <c r="AD249" s="16"/>
    </row>
    <row r="250" spans="1:30" ht="17.2" customHeight="1" x14ac:dyDescent="0.3">
      <c r="A250" s="11">
        <v>33</v>
      </c>
      <c r="B250" s="14" t="s">
        <v>1698</v>
      </c>
      <c r="C250" s="52" t="s">
        <v>18066</v>
      </c>
      <c r="D250" s="185"/>
      <c r="E250" s="272">
        <f>E66</f>
        <v>114</v>
      </c>
      <c r="F250" s="272"/>
      <c r="G250" s="2" t="s">
        <v>6994</v>
      </c>
      <c r="H250" s="44"/>
      <c r="I250" s="2"/>
      <c r="J250" s="2"/>
      <c r="K250" s="2"/>
      <c r="L250" s="2"/>
      <c r="M250" s="2"/>
      <c r="N250" s="2"/>
      <c r="O250" s="2"/>
      <c r="P250" s="145"/>
      <c r="Q250" s="71"/>
      <c r="R250" s="235"/>
      <c r="S250" s="136"/>
      <c r="T250" s="155"/>
      <c r="U250" s="157"/>
      <c r="V250" s="292"/>
      <c r="W250" s="140" t="s">
        <v>7391</v>
      </c>
      <c r="X250" s="55" t="s">
        <v>7390</v>
      </c>
      <c r="Y250" s="141">
        <v>0.5</v>
      </c>
      <c r="Z250" s="196"/>
      <c r="AA250" s="144"/>
      <c r="AB250" s="150"/>
      <c r="AC250" s="35">
        <f>ROUND(ROUND(E250*T$195,0)*Y250-AA248,0)</f>
        <v>24</v>
      </c>
      <c r="AD250" s="16"/>
    </row>
    <row r="251" spans="1:30" ht="17.2" customHeight="1" x14ac:dyDescent="0.3">
      <c r="A251" s="11">
        <v>33</v>
      </c>
      <c r="B251" s="14" t="s">
        <v>18065</v>
      </c>
      <c r="C251" s="52" t="s">
        <v>18064</v>
      </c>
      <c r="D251" s="146"/>
      <c r="E251" s="147"/>
      <c r="F251" s="147"/>
      <c r="G251" s="147"/>
      <c r="H251" s="148"/>
      <c r="I251" s="49" t="s">
        <v>17779</v>
      </c>
      <c r="J251" s="36"/>
      <c r="K251" s="36"/>
      <c r="L251" s="36"/>
      <c r="M251" s="36"/>
      <c r="N251" s="36"/>
      <c r="O251" s="36"/>
      <c r="P251" s="217"/>
      <c r="Q251" s="74"/>
      <c r="R251" s="66"/>
      <c r="U251" s="71"/>
      <c r="V251" s="2"/>
      <c r="W251" s="194"/>
      <c r="X251" s="7"/>
      <c r="Y251" s="7"/>
      <c r="Z251" s="7"/>
      <c r="AA251" s="7"/>
      <c r="AB251" s="37"/>
      <c r="AC251" s="88">
        <f>ROUND(ROUND(E250*M252,0)*T$195,0)</f>
        <v>52</v>
      </c>
      <c r="AD251" s="66"/>
    </row>
    <row r="252" spans="1:30" ht="17.2" customHeight="1" x14ac:dyDescent="0.3">
      <c r="A252" s="11">
        <v>33</v>
      </c>
      <c r="B252" s="14" t="s">
        <v>18063</v>
      </c>
      <c r="C252" s="52" t="s">
        <v>18062</v>
      </c>
      <c r="D252" s="146"/>
      <c r="E252" s="147"/>
      <c r="F252" s="147"/>
      <c r="G252" s="147"/>
      <c r="H252" s="148"/>
      <c r="I252" s="45"/>
      <c r="J252" s="2"/>
      <c r="K252" s="2"/>
      <c r="L252" s="136" t="s">
        <v>7390</v>
      </c>
      <c r="M252" s="273">
        <v>0.9</v>
      </c>
      <c r="N252" s="273"/>
      <c r="O252" s="2"/>
      <c r="P252" s="145"/>
      <c r="Q252" s="71"/>
      <c r="R252" s="12"/>
      <c r="S252" s="2"/>
      <c r="T252" s="2"/>
      <c r="U252" s="71"/>
      <c r="V252" s="291" t="s">
        <v>17757</v>
      </c>
      <c r="W252" s="220" t="s">
        <v>7358</v>
      </c>
      <c r="X252" s="55" t="s">
        <v>7390</v>
      </c>
      <c r="Y252" s="141">
        <v>0.7</v>
      </c>
      <c r="Z252" s="141"/>
      <c r="AA252" s="141"/>
      <c r="AB252" s="142"/>
      <c r="AC252" s="6">
        <f>ROUND(ROUND(ROUND(E250*M252,0)*T$195,0)*Y252,0)</f>
        <v>36</v>
      </c>
      <c r="AD252" s="66"/>
    </row>
    <row r="253" spans="1:30" ht="17.2" customHeight="1" x14ac:dyDescent="0.3">
      <c r="A253" s="11">
        <v>33</v>
      </c>
      <c r="B253" s="14" t="s">
        <v>18061</v>
      </c>
      <c r="C253" s="52" t="s">
        <v>18060</v>
      </c>
      <c r="D253" s="146"/>
      <c r="E253" s="147"/>
      <c r="F253" s="147"/>
      <c r="G253" s="147"/>
      <c r="H253" s="148"/>
      <c r="I253" s="45"/>
      <c r="J253" s="2"/>
      <c r="K253" s="2"/>
      <c r="L253" s="2"/>
      <c r="M253" s="2"/>
      <c r="N253" s="2"/>
      <c r="O253" s="2"/>
      <c r="P253" s="145"/>
      <c r="Q253" s="71"/>
      <c r="R253" s="235"/>
      <c r="S253" s="136"/>
      <c r="T253" s="155"/>
      <c r="U253" s="157"/>
      <c r="V253" s="292"/>
      <c r="W253" s="220" t="s">
        <v>7391</v>
      </c>
      <c r="X253" s="55" t="s">
        <v>7390</v>
      </c>
      <c r="Y253" s="141">
        <v>0.5</v>
      </c>
      <c r="Z253" s="141"/>
      <c r="AA253" s="141"/>
      <c r="AB253" s="142"/>
      <c r="AC253" s="6">
        <f>ROUND(ROUND(ROUND(E250*M252,0)*T$195,0)*Y253,0)</f>
        <v>26</v>
      </c>
      <c r="AD253" s="16"/>
    </row>
    <row r="254" spans="1:30" ht="17.2" customHeight="1" x14ac:dyDescent="0.3">
      <c r="A254" s="11">
        <v>33</v>
      </c>
      <c r="B254" s="14" t="s">
        <v>18059</v>
      </c>
      <c r="C254" s="52" t="s">
        <v>18058</v>
      </c>
      <c r="D254" s="146"/>
      <c r="E254" s="147"/>
      <c r="F254" s="147"/>
      <c r="G254" s="147"/>
      <c r="H254" s="148"/>
      <c r="I254" s="45"/>
      <c r="J254" s="2"/>
      <c r="K254" s="2"/>
      <c r="L254" s="2"/>
      <c r="M254" s="2"/>
      <c r="N254" s="2"/>
      <c r="O254" s="2"/>
      <c r="P254" s="145"/>
      <c r="Q254" s="71"/>
      <c r="R254" s="235"/>
      <c r="S254" s="136"/>
      <c r="T254" s="155"/>
      <c r="U254" s="157"/>
      <c r="V254" s="2"/>
      <c r="W254" s="201"/>
      <c r="X254" s="127"/>
      <c r="Y254" s="144"/>
      <c r="Z254" s="187" t="s">
        <v>7356</v>
      </c>
      <c r="AA254" s="53">
        <v>5</v>
      </c>
      <c r="AB254" s="181" t="s">
        <v>7357</v>
      </c>
      <c r="AC254" s="88">
        <f>ROUND(ROUND(E250*M252,0)*T$195-AA254,0)</f>
        <v>47</v>
      </c>
      <c r="AD254" s="16"/>
    </row>
    <row r="255" spans="1:30" ht="17.2" customHeight="1" x14ac:dyDescent="0.3">
      <c r="A255" s="11">
        <v>33</v>
      </c>
      <c r="B255" s="14" t="s">
        <v>18057</v>
      </c>
      <c r="C255" s="52" t="s">
        <v>18056</v>
      </c>
      <c r="D255" s="146"/>
      <c r="E255" s="147"/>
      <c r="F255" s="147"/>
      <c r="G255" s="147"/>
      <c r="H255" s="148"/>
      <c r="I255" s="45"/>
      <c r="J255" s="2"/>
      <c r="K255" s="2"/>
      <c r="L255" s="2"/>
      <c r="M255" s="2"/>
      <c r="N255" s="2"/>
      <c r="O255" s="2"/>
      <c r="P255" s="145"/>
      <c r="Q255" s="71"/>
      <c r="R255" s="235"/>
      <c r="S255" s="136"/>
      <c r="T255" s="155"/>
      <c r="U255" s="157"/>
      <c r="V255" s="291" t="s">
        <v>17757</v>
      </c>
      <c r="W255" s="220" t="s">
        <v>7358</v>
      </c>
      <c r="X255" s="55" t="s">
        <v>7390</v>
      </c>
      <c r="Y255" s="141">
        <v>0.7</v>
      </c>
      <c r="Z255" s="221"/>
      <c r="AA255" s="136"/>
      <c r="AB255" s="75"/>
      <c r="AC255" s="6">
        <f>ROUND(ROUND(ROUND(E250*M252,0)*T$195,0)*Y255-AA254,0)</f>
        <v>31</v>
      </c>
      <c r="AD255" s="16"/>
    </row>
    <row r="256" spans="1:30" ht="17.2" customHeight="1" x14ac:dyDescent="0.3">
      <c r="A256" s="11">
        <v>33</v>
      </c>
      <c r="B256" s="14" t="s">
        <v>18055</v>
      </c>
      <c r="C256" s="52" t="s">
        <v>18054</v>
      </c>
      <c r="D256" s="146"/>
      <c r="E256" s="147"/>
      <c r="F256" s="147"/>
      <c r="G256" s="147"/>
      <c r="H256" s="148"/>
      <c r="I256" s="43"/>
      <c r="J256" s="8"/>
      <c r="K256" s="8"/>
      <c r="L256" s="8"/>
      <c r="M256" s="8"/>
      <c r="N256" s="8"/>
      <c r="O256" s="8"/>
      <c r="P256" s="180"/>
      <c r="Q256" s="73"/>
      <c r="R256" s="235"/>
      <c r="S256" s="136"/>
      <c r="T256" s="155"/>
      <c r="U256" s="157"/>
      <c r="V256" s="292"/>
      <c r="W256" s="140" t="s">
        <v>7391</v>
      </c>
      <c r="X256" s="55" t="s">
        <v>7390</v>
      </c>
      <c r="Y256" s="141">
        <v>0.5</v>
      </c>
      <c r="Z256" s="196"/>
      <c r="AA256" s="144"/>
      <c r="AB256" s="150"/>
      <c r="AC256" s="6">
        <f>ROUND(ROUND(ROUND(E250*M252,0)*T$195,0)*Y256-AA254,0)</f>
        <v>21</v>
      </c>
      <c r="AD256" s="16"/>
    </row>
    <row r="257" spans="1:30" ht="17.2" customHeight="1" x14ac:dyDescent="0.3">
      <c r="A257" s="11">
        <v>33</v>
      </c>
      <c r="B257" s="14" t="s">
        <v>18053</v>
      </c>
      <c r="C257" s="52" t="s">
        <v>18052</v>
      </c>
      <c r="D257" s="185"/>
      <c r="E257" s="184"/>
      <c r="F257" s="2"/>
      <c r="G257" s="2"/>
      <c r="H257" s="44"/>
      <c r="I257" s="45" t="s">
        <v>17766</v>
      </c>
      <c r="J257" s="2"/>
      <c r="K257" s="2"/>
      <c r="L257" s="2"/>
      <c r="M257" s="2"/>
      <c r="N257" s="2"/>
      <c r="O257" s="2"/>
      <c r="P257" s="145"/>
      <c r="Q257" s="71"/>
      <c r="R257" s="66"/>
      <c r="U257" s="71"/>
      <c r="V257" s="2"/>
      <c r="W257" s="194"/>
      <c r="X257" s="7"/>
      <c r="Y257" s="7"/>
      <c r="Z257" s="7"/>
      <c r="AA257" s="7"/>
      <c r="AB257" s="37"/>
      <c r="AC257" s="88">
        <f>ROUND(ROUND(E250*M258,0)*T$195,0)</f>
        <v>50</v>
      </c>
      <c r="AD257" s="66"/>
    </row>
    <row r="258" spans="1:30" ht="17.2" customHeight="1" x14ac:dyDescent="0.3">
      <c r="A258" s="11">
        <v>33</v>
      </c>
      <c r="B258" s="14" t="s">
        <v>18051</v>
      </c>
      <c r="C258" s="52" t="s">
        <v>18050</v>
      </c>
      <c r="D258" s="185"/>
      <c r="E258" s="184"/>
      <c r="F258" s="2"/>
      <c r="G258" s="2"/>
      <c r="H258" s="44"/>
      <c r="I258" s="2"/>
      <c r="J258" s="2"/>
      <c r="K258" s="2"/>
      <c r="L258" s="136" t="s">
        <v>7390</v>
      </c>
      <c r="M258" s="273">
        <v>0.87</v>
      </c>
      <c r="N258" s="273"/>
      <c r="O258" s="2"/>
      <c r="P258" s="145"/>
      <c r="Q258" s="71"/>
      <c r="R258" s="12"/>
      <c r="S258" s="2"/>
      <c r="T258" s="2"/>
      <c r="U258" s="71"/>
      <c r="V258" s="291" t="s">
        <v>17757</v>
      </c>
      <c r="W258" s="220" t="s">
        <v>7358</v>
      </c>
      <c r="X258" s="55" t="s">
        <v>7390</v>
      </c>
      <c r="Y258" s="141">
        <v>0.7</v>
      </c>
      <c r="Z258" s="141"/>
      <c r="AA258" s="141"/>
      <c r="AB258" s="142"/>
      <c r="AC258" s="98">
        <f>ROUND(ROUND(ROUND(E250*M258,0)*T$195,0)*Y258,0)</f>
        <v>35</v>
      </c>
      <c r="AD258" s="66"/>
    </row>
    <row r="259" spans="1:30" ht="17.2" customHeight="1" x14ac:dyDescent="0.3">
      <c r="A259" s="11">
        <v>33</v>
      </c>
      <c r="B259" s="14" t="s">
        <v>18049</v>
      </c>
      <c r="C259" s="52" t="s">
        <v>18048</v>
      </c>
      <c r="D259" s="146"/>
      <c r="E259" s="147"/>
      <c r="F259" s="147"/>
      <c r="G259" s="147"/>
      <c r="H259" s="148"/>
      <c r="I259" s="2"/>
      <c r="J259" s="2"/>
      <c r="K259" s="2"/>
      <c r="L259" s="2"/>
      <c r="M259" s="2"/>
      <c r="N259" s="2"/>
      <c r="O259" s="2"/>
      <c r="P259" s="145"/>
      <c r="Q259" s="71"/>
      <c r="R259" s="235"/>
      <c r="S259" s="136"/>
      <c r="T259" s="155"/>
      <c r="U259" s="157"/>
      <c r="V259" s="292"/>
      <c r="W259" s="220" t="s">
        <v>7391</v>
      </c>
      <c r="X259" s="55" t="s">
        <v>7390</v>
      </c>
      <c r="Y259" s="141">
        <v>0.5</v>
      </c>
      <c r="Z259" s="141"/>
      <c r="AA259" s="141"/>
      <c r="AB259" s="142"/>
      <c r="AC259" s="6">
        <f>ROUND(ROUND(ROUND(E250*M258,0)*T$195,0)*Y259,0)</f>
        <v>25</v>
      </c>
      <c r="AD259" s="16"/>
    </row>
    <row r="260" spans="1:30" ht="17.2" customHeight="1" x14ac:dyDescent="0.3">
      <c r="A260" s="11">
        <v>33</v>
      </c>
      <c r="B260" s="14" t="s">
        <v>18047</v>
      </c>
      <c r="C260" s="52" t="s">
        <v>18046</v>
      </c>
      <c r="D260" s="146"/>
      <c r="E260" s="147"/>
      <c r="F260" s="147"/>
      <c r="G260" s="147"/>
      <c r="H260" s="148"/>
      <c r="I260" s="2"/>
      <c r="J260" s="2"/>
      <c r="K260" s="2"/>
      <c r="L260" s="2"/>
      <c r="M260" s="2"/>
      <c r="N260" s="2"/>
      <c r="O260" s="2"/>
      <c r="P260" s="145"/>
      <c r="Q260" s="71"/>
      <c r="R260" s="235"/>
      <c r="S260" s="136"/>
      <c r="T260" s="155"/>
      <c r="U260" s="157"/>
      <c r="V260" s="2"/>
      <c r="W260" s="201"/>
      <c r="X260" s="127"/>
      <c r="Y260" s="144"/>
      <c r="Z260" s="187" t="s">
        <v>7356</v>
      </c>
      <c r="AA260" s="53">
        <v>5</v>
      </c>
      <c r="AB260" s="181" t="s">
        <v>7357</v>
      </c>
      <c r="AC260" s="88">
        <f>ROUND(ROUND(E250*M258,0)*T$195-AA260,0)</f>
        <v>45</v>
      </c>
      <c r="AD260" s="16"/>
    </row>
    <row r="261" spans="1:30" ht="17.2" customHeight="1" x14ac:dyDescent="0.3">
      <c r="A261" s="11">
        <v>33</v>
      </c>
      <c r="B261" s="14" t="s">
        <v>18045</v>
      </c>
      <c r="C261" s="52" t="s">
        <v>18044</v>
      </c>
      <c r="D261" s="146"/>
      <c r="E261" s="147"/>
      <c r="F261" s="147"/>
      <c r="G261" s="147"/>
      <c r="H261" s="148"/>
      <c r="I261" s="2"/>
      <c r="J261" s="2"/>
      <c r="K261" s="2"/>
      <c r="L261" s="2"/>
      <c r="M261" s="2"/>
      <c r="N261" s="2"/>
      <c r="O261" s="2"/>
      <c r="P261" s="145"/>
      <c r="Q261" s="71"/>
      <c r="R261" s="235"/>
      <c r="S261" s="136"/>
      <c r="T261" s="155"/>
      <c r="U261" s="157"/>
      <c r="V261" s="291" t="s">
        <v>17757</v>
      </c>
      <c r="W261" s="220" t="s">
        <v>7358</v>
      </c>
      <c r="X261" s="55" t="s">
        <v>7390</v>
      </c>
      <c r="Y261" s="141">
        <v>0.7</v>
      </c>
      <c r="Z261" s="221"/>
      <c r="AA261" s="136"/>
      <c r="AB261" s="75"/>
      <c r="AC261" s="98">
        <f>ROUND(ROUND(ROUND(E250*M258,0)*T$195,0)*Y261-AA260,0)</f>
        <v>30</v>
      </c>
      <c r="AD261" s="16"/>
    </row>
    <row r="262" spans="1:30" ht="17.2" customHeight="1" x14ac:dyDescent="0.3">
      <c r="A262" s="11">
        <v>33</v>
      </c>
      <c r="B262" s="14" t="s">
        <v>18043</v>
      </c>
      <c r="C262" s="52" t="s">
        <v>18042</v>
      </c>
      <c r="D262" s="152"/>
      <c r="E262" s="153"/>
      <c r="F262" s="153"/>
      <c r="G262" s="153"/>
      <c r="H262" s="154"/>
      <c r="I262" s="8"/>
      <c r="J262" s="8"/>
      <c r="K262" s="8"/>
      <c r="L262" s="8"/>
      <c r="M262" s="8"/>
      <c r="N262" s="8"/>
      <c r="O262" s="8"/>
      <c r="P262" s="180"/>
      <c r="Q262" s="73"/>
      <c r="R262" s="235"/>
      <c r="S262" s="136"/>
      <c r="T262" s="155"/>
      <c r="U262" s="157"/>
      <c r="V262" s="292"/>
      <c r="W262" s="140" t="s">
        <v>7391</v>
      </c>
      <c r="X262" s="55" t="s">
        <v>7390</v>
      </c>
      <c r="Y262" s="141">
        <v>0.5</v>
      </c>
      <c r="Z262" s="196"/>
      <c r="AA262" s="144"/>
      <c r="AB262" s="150"/>
      <c r="AC262" s="6">
        <f>ROUND(ROUND(ROUND(E250*M258,0)*T$195,0)*Y262-AA260,0)</f>
        <v>20</v>
      </c>
      <c r="AD262" s="16"/>
    </row>
    <row r="263" spans="1:30" ht="17.2" customHeight="1" x14ac:dyDescent="0.3">
      <c r="A263" s="11">
        <v>33</v>
      </c>
      <c r="B263" s="14" t="s">
        <v>18041</v>
      </c>
      <c r="C263" s="52" t="s">
        <v>18040</v>
      </c>
      <c r="D263" s="281" t="s">
        <v>17792</v>
      </c>
      <c r="E263" s="282"/>
      <c r="F263" s="282"/>
      <c r="G263" s="282"/>
      <c r="H263" s="283"/>
      <c r="I263" s="36"/>
      <c r="J263" s="36"/>
      <c r="K263" s="36"/>
      <c r="L263" s="36"/>
      <c r="M263" s="36"/>
      <c r="N263" s="36"/>
      <c r="O263" s="36"/>
      <c r="P263" s="217"/>
      <c r="Q263" s="74"/>
      <c r="R263" s="66"/>
      <c r="U263" s="71"/>
      <c r="V263" s="2"/>
      <c r="W263" s="36"/>
      <c r="X263" s="36"/>
      <c r="Y263" s="36"/>
      <c r="Z263" s="36"/>
      <c r="AA263" s="36"/>
      <c r="AB263" s="50"/>
      <c r="AC263" s="88">
        <f>ROUND(E268*T$195,0)</f>
        <v>137</v>
      </c>
      <c r="AD263" s="16"/>
    </row>
    <row r="264" spans="1:30" ht="17.2" customHeight="1" x14ac:dyDescent="0.3">
      <c r="A264" s="11">
        <v>33</v>
      </c>
      <c r="B264" s="14" t="s">
        <v>18039</v>
      </c>
      <c r="C264" s="52" t="s">
        <v>18038</v>
      </c>
      <c r="D264" s="284"/>
      <c r="E264" s="285"/>
      <c r="F264" s="285"/>
      <c r="G264" s="285"/>
      <c r="H264" s="286"/>
      <c r="I264" s="2"/>
      <c r="J264" s="2"/>
      <c r="K264" s="2"/>
      <c r="L264" s="2"/>
      <c r="M264" s="2"/>
      <c r="N264" s="2"/>
      <c r="O264" s="2"/>
      <c r="P264" s="145"/>
      <c r="Q264" s="71"/>
      <c r="R264" s="12"/>
      <c r="S264" s="2"/>
      <c r="T264" s="2"/>
      <c r="U264" s="71"/>
      <c r="V264" s="291" t="s">
        <v>17757</v>
      </c>
      <c r="W264" s="220" t="s">
        <v>7358</v>
      </c>
      <c r="X264" s="55" t="s">
        <v>7390</v>
      </c>
      <c r="Y264" s="141">
        <v>0.7</v>
      </c>
      <c r="Z264" s="141"/>
      <c r="AA264" s="141"/>
      <c r="AB264" s="142"/>
      <c r="AC264" s="88">
        <f>ROUND(ROUND(E268*T$195,0)*Y264,0)</f>
        <v>96</v>
      </c>
      <c r="AD264" s="16"/>
    </row>
    <row r="265" spans="1:30" ht="17.2" customHeight="1" x14ac:dyDescent="0.3">
      <c r="A265" s="11">
        <v>33</v>
      </c>
      <c r="B265" s="14" t="s">
        <v>18037</v>
      </c>
      <c r="C265" s="52" t="s">
        <v>18036</v>
      </c>
      <c r="D265" s="284"/>
      <c r="E265" s="285"/>
      <c r="F265" s="285"/>
      <c r="G265" s="285"/>
      <c r="H265" s="286"/>
      <c r="I265" s="2"/>
      <c r="J265" s="2"/>
      <c r="K265" s="2"/>
      <c r="L265" s="2"/>
      <c r="M265" s="2"/>
      <c r="N265" s="2"/>
      <c r="O265" s="2"/>
      <c r="P265" s="145"/>
      <c r="Q265" s="71"/>
      <c r="R265" s="235"/>
      <c r="S265" s="136"/>
      <c r="T265" s="155"/>
      <c r="U265" s="157"/>
      <c r="V265" s="292"/>
      <c r="W265" s="220" t="s">
        <v>7391</v>
      </c>
      <c r="X265" s="55" t="s">
        <v>7390</v>
      </c>
      <c r="Y265" s="141">
        <v>0.5</v>
      </c>
      <c r="Z265" s="141"/>
      <c r="AA265" s="141"/>
      <c r="AB265" s="142"/>
      <c r="AC265" s="88">
        <f>ROUND(ROUND(E268*T$195,0)*Y265,0)</f>
        <v>69</v>
      </c>
      <c r="AD265" s="16"/>
    </row>
    <row r="266" spans="1:30" ht="17.2" customHeight="1" x14ac:dyDescent="0.3">
      <c r="A266" s="11">
        <v>33</v>
      </c>
      <c r="B266" s="14" t="s">
        <v>18035</v>
      </c>
      <c r="C266" s="52" t="s">
        <v>18034</v>
      </c>
      <c r="D266" s="284"/>
      <c r="E266" s="285"/>
      <c r="F266" s="285"/>
      <c r="G266" s="285"/>
      <c r="H266" s="286"/>
      <c r="I266" s="2"/>
      <c r="J266" s="2"/>
      <c r="K266" s="2"/>
      <c r="L266" s="2"/>
      <c r="M266" s="2"/>
      <c r="N266" s="2"/>
      <c r="O266" s="2"/>
      <c r="P266" s="145"/>
      <c r="Q266" s="71"/>
      <c r="R266" s="235"/>
      <c r="S266" s="136"/>
      <c r="T266" s="155"/>
      <c r="U266" s="157"/>
      <c r="V266" s="2"/>
      <c r="W266" s="201"/>
      <c r="X266" s="127"/>
      <c r="Y266" s="144"/>
      <c r="Z266" s="187" t="s">
        <v>7356</v>
      </c>
      <c r="AA266" s="53">
        <v>5</v>
      </c>
      <c r="AB266" s="181" t="s">
        <v>7357</v>
      </c>
      <c r="AC266" s="88">
        <f>ROUND(E268*T$195-AA266,0)</f>
        <v>132</v>
      </c>
      <c r="AD266" s="16"/>
    </row>
    <row r="267" spans="1:30" ht="17.2" customHeight="1" x14ac:dyDescent="0.3">
      <c r="A267" s="11">
        <v>33</v>
      </c>
      <c r="B267" s="14" t="s">
        <v>18033</v>
      </c>
      <c r="C267" s="52" t="s">
        <v>18032</v>
      </c>
      <c r="D267" s="146"/>
      <c r="E267" s="147"/>
      <c r="F267" s="147"/>
      <c r="G267" s="147"/>
      <c r="H267" s="148"/>
      <c r="I267" s="2"/>
      <c r="J267" s="2"/>
      <c r="K267" s="2"/>
      <c r="L267" s="2"/>
      <c r="M267" s="2"/>
      <c r="N267" s="2"/>
      <c r="O267" s="2"/>
      <c r="P267" s="145"/>
      <c r="Q267" s="71"/>
      <c r="R267" s="235"/>
      <c r="S267" s="136"/>
      <c r="T267" s="155"/>
      <c r="U267" s="157"/>
      <c r="V267" s="291" t="s">
        <v>17757</v>
      </c>
      <c r="W267" s="220" t="s">
        <v>7358</v>
      </c>
      <c r="X267" s="55" t="s">
        <v>7390</v>
      </c>
      <c r="Y267" s="141">
        <v>0.7</v>
      </c>
      <c r="Z267" s="221"/>
      <c r="AA267" s="136"/>
      <c r="AB267" s="75"/>
      <c r="AC267" s="88">
        <f>ROUND(ROUND(E268*T$195,0)*Y267-AA266,0)</f>
        <v>91</v>
      </c>
      <c r="AD267" s="16"/>
    </row>
    <row r="268" spans="1:30" ht="17.2" customHeight="1" x14ac:dyDescent="0.3">
      <c r="A268" s="11">
        <v>33</v>
      </c>
      <c r="B268" s="14" t="s">
        <v>18031</v>
      </c>
      <c r="C268" s="52" t="s">
        <v>18030</v>
      </c>
      <c r="D268" s="185"/>
      <c r="E268" s="272">
        <f>E84</f>
        <v>274</v>
      </c>
      <c r="F268" s="272"/>
      <c r="G268" s="2" t="s">
        <v>6994</v>
      </c>
      <c r="H268" s="44"/>
      <c r="I268" s="2"/>
      <c r="J268" s="2"/>
      <c r="K268" s="2"/>
      <c r="L268" s="2"/>
      <c r="M268" s="2"/>
      <c r="N268" s="2"/>
      <c r="O268" s="2"/>
      <c r="P268" s="145"/>
      <c r="Q268" s="71"/>
      <c r="R268" s="235"/>
      <c r="S268" s="136"/>
      <c r="T268" s="155"/>
      <c r="U268" s="157"/>
      <c r="V268" s="292"/>
      <c r="W268" s="140" t="s">
        <v>7391</v>
      </c>
      <c r="X268" s="55" t="s">
        <v>7390</v>
      </c>
      <c r="Y268" s="141">
        <v>0.5</v>
      </c>
      <c r="Z268" s="196"/>
      <c r="AA268" s="144"/>
      <c r="AB268" s="150"/>
      <c r="AC268" s="88">
        <f>ROUND(ROUND(E268*T$195,0)*Y268-AA266,0)</f>
        <v>64</v>
      </c>
      <c r="AD268" s="16"/>
    </row>
    <row r="269" spans="1:30" ht="17.2" customHeight="1" x14ac:dyDescent="0.3">
      <c r="A269" s="11">
        <v>33</v>
      </c>
      <c r="B269" s="14" t="s">
        <v>18029</v>
      </c>
      <c r="C269" s="52" t="s">
        <v>18028</v>
      </c>
      <c r="D269" s="146"/>
      <c r="E269" s="147"/>
      <c r="F269" s="147"/>
      <c r="G269" s="147"/>
      <c r="H269" s="148"/>
      <c r="I269" s="49" t="s">
        <v>17779</v>
      </c>
      <c r="J269" s="36"/>
      <c r="K269" s="36"/>
      <c r="L269" s="36"/>
      <c r="M269" s="36"/>
      <c r="N269" s="36"/>
      <c r="O269" s="36"/>
      <c r="P269" s="217"/>
      <c r="Q269" s="74"/>
      <c r="R269" s="66"/>
      <c r="U269" s="71"/>
      <c r="V269" s="2"/>
      <c r="W269" s="194"/>
      <c r="X269" s="7"/>
      <c r="Y269" s="7"/>
      <c r="Z269" s="7"/>
      <c r="AA269" s="7"/>
      <c r="AB269" s="37"/>
      <c r="AC269" s="88">
        <f>ROUND(ROUND(E268*M270,0)*T$195,0)</f>
        <v>124</v>
      </c>
      <c r="AD269" s="66"/>
    </row>
    <row r="270" spans="1:30" ht="17.2" customHeight="1" x14ac:dyDescent="0.3">
      <c r="A270" s="11">
        <v>33</v>
      </c>
      <c r="B270" s="14" t="s">
        <v>18027</v>
      </c>
      <c r="C270" s="52" t="s">
        <v>18026</v>
      </c>
      <c r="D270" s="146"/>
      <c r="E270" s="147"/>
      <c r="F270" s="147"/>
      <c r="G270" s="147"/>
      <c r="H270" s="148"/>
      <c r="I270" s="45"/>
      <c r="J270" s="2"/>
      <c r="K270" s="2"/>
      <c r="L270" s="136" t="s">
        <v>7390</v>
      </c>
      <c r="M270" s="273">
        <v>0.9</v>
      </c>
      <c r="N270" s="273"/>
      <c r="O270" s="2"/>
      <c r="P270" s="145"/>
      <c r="Q270" s="71"/>
      <c r="R270" s="12"/>
      <c r="S270" s="2"/>
      <c r="T270" s="2"/>
      <c r="U270" s="71"/>
      <c r="V270" s="291" t="s">
        <v>17757</v>
      </c>
      <c r="W270" s="220" t="s">
        <v>7358</v>
      </c>
      <c r="X270" s="55" t="s">
        <v>7390</v>
      </c>
      <c r="Y270" s="141">
        <v>0.7</v>
      </c>
      <c r="Z270" s="141"/>
      <c r="AA270" s="141"/>
      <c r="AB270" s="142"/>
      <c r="AC270" s="98">
        <f>ROUND(ROUND(ROUND(E268*M270,0)*T$195,0)*Y270,0)</f>
        <v>87</v>
      </c>
      <c r="AD270" s="66"/>
    </row>
    <row r="271" spans="1:30" ht="17.2" customHeight="1" x14ac:dyDescent="0.3">
      <c r="A271" s="11">
        <v>33</v>
      </c>
      <c r="B271" s="14" t="s">
        <v>18025</v>
      </c>
      <c r="C271" s="52" t="s">
        <v>18024</v>
      </c>
      <c r="D271" s="146"/>
      <c r="E271" s="147"/>
      <c r="F271" s="147"/>
      <c r="G271" s="147"/>
      <c r="H271" s="148"/>
      <c r="I271" s="45"/>
      <c r="J271" s="2"/>
      <c r="K271" s="2"/>
      <c r="L271" s="2"/>
      <c r="M271" s="2"/>
      <c r="N271" s="2"/>
      <c r="O271" s="2"/>
      <c r="P271" s="145"/>
      <c r="Q271" s="71"/>
      <c r="R271" s="235"/>
      <c r="S271" s="136"/>
      <c r="T271" s="155"/>
      <c r="U271" s="157"/>
      <c r="V271" s="292"/>
      <c r="W271" s="220" t="s">
        <v>7391</v>
      </c>
      <c r="X271" s="55" t="s">
        <v>7390</v>
      </c>
      <c r="Y271" s="141">
        <v>0.5</v>
      </c>
      <c r="Z271" s="141"/>
      <c r="AA271" s="141"/>
      <c r="AB271" s="142"/>
      <c r="AC271" s="6">
        <f>ROUND(ROUND(ROUND(E268*M270,0)*T$195,0)*Y271,0)</f>
        <v>62</v>
      </c>
      <c r="AD271" s="16"/>
    </row>
    <row r="272" spans="1:30" ht="17.2" customHeight="1" x14ac:dyDescent="0.3">
      <c r="A272" s="11">
        <v>33</v>
      </c>
      <c r="B272" s="14" t="s">
        <v>18023</v>
      </c>
      <c r="C272" s="52" t="s">
        <v>18022</v>
      </c>
      <c r="D272" s="146"/>
      <c r="E272" s="147"/>
      <c r="F272" s="147"/>
      <c r="G272" s="147"/>
      <c r="H272" s="148"/>
      <c r="I272" s="45"/>
      <c r="J272" s="2"/>
      <c r="K272" s="2"/>
      <c r="L272" s="2"/>
      <c r="M272" s="2"/>
      <c r="N272" s="2"/>
      <c r="O272" s="2"/>
      <c r="P272" s="145"/>
      <c r="Q272" s="71"/>
      <c r="R272" s="235"/>
      <c r="S272" s="136"/>
      <c r="T272" s="155"/>
      <c r="U272" s="157"/>
      <c r="V272" s="2"/>
      <c r="W272" s="201"/>
      <c r="X272" s="127"/>
      <c r="Y272" s="144"/>
      <c r="Z272" s="187" t="s">
        <v>7356</v>
      </c>
      <c r="AA272" s="53">
        <v>5</v>
      </c>
      <c r="AB272" s="181" t="s">
        <v>7357</v>
      </c>
      <c r="AC272" s="88">
        <f>ROUND(ROUND(E268*M270,0)*T$195-AA272,0)</f>
        <v>119</v>
      </c>
      <c r="AD272" s="16"/>
    </row>
    <row r="273" spans="1:30" ht="17.2" customHeight="1" x14ac:dyDescent="0.3">
      <c r="A273" s="11">
        <v>33</v>
      </c>
      <c r="B273" s="14" t="s">
        <v>18021</v>
      </c>
      <c r="C273" s="52" t="s">
        <v>18020</v>
      </c>
      <c r="D273" s="146"/>
      <c r="E273" s="147"/>
      <c r="F273" s="147"/>
      <c r="G273" s="147"/>
      <c r="H273" s="148"/>
      <c r="I273" s="45"/>
      <c r="J273" s="2"/>
      <c r="K273" s="2"/>
      <c r="L273" s="2"/>
      <c r="M273" s="2"/>
      <c r="N273" s="2"/>
      <c r="O273" s="2"/>
      <c r="P273" s="145"/>
      <c r="Q273" s="71"/>
      <c r="R273" s="235"/>
      <c r="S273" s="136"/>
      <c r="T273" s="155"/>
      <c r="U273" s="157"/>
      <c r="V273" s="291" t="s">
        <v>17757</v>
      </c>
      <c r="W273" s="220" t="s">
        <v>7358</v>
      </c>
      <c r="X273" s="55" t="s">
        <v>7390</v>
      </c>
      <c r="Y273" s="141">
        <v>0.7</v>
      </c>
      <c r="Z273" s="221"/>
      <c r="AA273" s="136"/>
      <c r="AB273" s="75"/>
      <c r="AC273" s="98">
        <f>ROUND(ROUND(ROUND(E268*M270,0)*T$195,0)*Y273-AA272,0)</f>
        <v>82</v>
      </c>
      <c r="AD273" s="16"/>
    </row>
    <row r="274" spans="1:30" ht="17.2" customHeight="1" x14ac:dyDescent="0.3">
      <c r="A274" s="11">
        <v>33</v>
      </c>
      <c r="B274" s="14" t="s">
        <v>18019</v>
      </c>
      <c r="C274" s="52" t="s">
        <v>18018</v>
      </c>
      <c r="D274" s="146"/>
      <c r="E274" s="147"/>
      <c r="F274" s="147"/>
      <c r="G274" s="147"/>
      <c r="H274" s="148"/>
      <c r="I274" s="43"/>
      <c r="J274" s="8"/>
      <c r="K274" s="8"/>
      <c r="L274" s="8"/>
      <c r="M274" s="8"/>
      <c r="N274" s="8"/>
      <c r="O274" s="8"/>
      <c r="P274" s="180"/>
      <c r="Q274" s="73"/>
      <c r="R274" s="235"/>
      <c r="S274" s="136"/>
      <c r="T274" s="155"/>
      <c r="U274" s="157"/>
      <c r="V274" s="292"/>
      <c r="W274" s="140" t="s">
        <v>7391</v>
      </c>
      <c r="X274" s="55" t="s">
        <v>7390</v>
      </c>
      <c r="Y274" s="141">
        <v>0.5</v>
      </c>
      <c r="Z274" s="196"/>
      <c r="AA274" s="144"/>
      <c r="AB274" s="150"/>
      <c r="AC274" s="6">
        <f>ROUND(ROUND(ROUND(E268*M270,0)*T$195,0)*Y274-AA272,0)</f>
        <v>57</v>
      </c>
      <c r="AD274" s="16"/>
    </row>
    <row r="275" spans="1:30" ht="17.2" customHeight="1" x14ac:dyDescent="0.3">
      <c r="A275" s="11">
        <v>33</v>
      </c>
      <c r="B275" s="14" t="s">
        <v>18017</v>
      </c>
      <c r="C275" s="52" t="s">
        <v>18016</v>
      </c>
      <c r="D275" s="185"/>
      <c r="E275" s="184"/>
      <c r="F275" s="2"/>
      <c r="G275" s="2"/>
      <c r="H275" s="44"/>
      <c r="I275" s="45" t="s">
        <v>17766</v>
      </c>
      <c r="J275" s="2"/>
      <c r="K275" s="2"/>
      <c r="L275" s="2"/>
      <c r="M275" s="2"/>
      <c r="N275" s="2"/>
      <c r="O275" s="2"/>
      <c r="P275" s="145"/>
      <c r="Q275" s="71"/>
      <c r="R275" s="66"/>
      <c r="S275" s="135"/>
      <c r="T275" s="135"/>
      <c r="U275" s="71"/>
      <c r="V275" s="2"/>
      <c r="W275" s="135"/>
      <c r="X275" s="7"/>
      <c r="Y275" s="7"/>
      <c r="Z275" s="7"/>
      <c r="AA275" s="7"/>
      <c r="AB275" s="37"/>
      <c r="AC275" s="35">
        <f>ROUND(ROUND(E268*M276,0)*T$195,0)</f>
        <v>119</v>
      </c>
      <c r="AD275" s="66"/>
    </row>
    <row r="276" spans="1:30" ht="17.2" customHeight="1" x14ac:dyDescent="0.3">
      <c r="A276" s="11">
        <v>33</v>
      </c>
      <c r="B276" s="14" t="s">
        <v>18015</v>
      </c>
      <c r="C276" s="52" t="s">
        <v>18014</v>
      </c>
      <c r="D276" s="185"/>
      <c r="E276" s="184"/>
      <c r="F276" s="2"/>
      <c r="G276" s="2"/>
      <c r="H276" s="44"/>
      <c r="I276" s="2"/>
      <c r="J276" s="2"/>
      <c r="K276" s="2"/>
      <c r="L276" s="136" t="s">
        <v>7390</v>
      </c>
      <c r="M276" s="273">
        <v>0.87</v>
      </c>
      <c r="N276" s="273"/>
      <c r="O276" s="2"/>
      <c r="P276" s="145"/>
      <c r="Q276" s="71"/>
      <c r="R276" s="12"/>
      <c r="S276" s="2"/>
      <c r="T276" s="2"/>
      <c r="U276" s="71"/>
      <c r="V276" s="291" t="s">
        <v>17757</v>
      </c>
      <c r="W276" s="220" t="s">
        <v>7358</v>
      </c>
      <c r="X276" s="55" t="s">
        <v>7390</v>
      </c>
      <c r="Y276" s="141">
        <v>0.7</v>
      </c>
      <c r="Z276" s="141"/>
      <c r="AA276" s="141"/>
      <c r="AB276" s="142"/>
      <c r="AC276" s="6">
        <f>ROUND(ROUND(ROUND(E268*M276,0)*T$195,0)*Y276,0)</f>
        <v>83</v>
      </c>
      <c r="AD276" s="66"/>
    </row>
    <row r="277" spans="1:30" ht="17.2" customHeight="1" x14ac:dyDescent="0.3">
      <c r="A277" s="11">
        <v>33</v>
      </c>
      <c r="B277" s="14" t="s">
        <v>18013</v>
      </c>
      <c r="C277" s="52" t="s">
        <v>18012</v>
      </c>
      <c r="D277" s="146"/>
      <c r="E277" s="147"/>
      <c r="F277" s="147"/>
      <c r="G277" s="147"/>
      <c r="H277" s="148"/>
      <c r="I277" s="2"/>
      <c r="J277" s="2"/>
      <c r="K277" s="2"/>
      <c r="L277" s="2"/>
      <c r="M277" s="2"/>
      <c r="N277" s="2"/>
      <c r="O277" s="2"/>
      <c r="P277" s="145"/>
      <c r="Q277" s="71"/>
      <c r="R277" s="235"/>
      <c r="S277" s="136"/>
      <c r="T277" s="155"/>
      <c r="U277" s="157"/>
      <c r="V277" s="292"/>
      <c r="W277" s="220" t="s">
        <v>7391</v>
      </c>
      <c r="X277" s="55" t="s">
        <v>7390</v>
      </c>
      <c r="Y277" s="141">
        <v>0.5</v>
      </c>
      <c r="Z277" s="141"/>
      <c r="AA277" s="141"/>
      <c r="AB277" s="142"/>
      <c r="AC277" s="6">
        <f>ROUND(ROUND(ROUND(E268*M276,0)*T$195,0)*Y277,0)</f>
        <v>60</v>
      </c>
      <c r="AD277" s="16"/>
    </row>
    <row r="278" spans="1:30" ht="17.2" customHeight="1" x14ac:dyDescent="0.3">
      <c r="A278" s="11">
        <v>33</v>
      </c>
      <c r="B278" s="14" t="s">
        <v>18011</v>
      </c>
      <c r="C278" s="52" t="s">
        <v>18010</v>
      </c>
      <c r="D278" s="146"/>
      <c r="E278" s="147"/>
      <c r="F278" s="147"/>
      <c r="G278" s="147"/>
      <c r="H278" s="148"/>
      <c r="I278" s="2"/>
      <c r="J278" s="2"/>
      <c r="K278" s="2"/>
      <c r="L278" s="2"/>
      <c r="M278" s="2"/>
      <c r="N278" s="2"/>
      <c r="O278" s="2"/>
      <c r="P278" s="145"/>
      <c r="Q278" s="71"/>
      <c r="R278" s="235"/>
      <c r="S278" s="136"/>
      <c r="T278" s="155"/>
      <c r="U278" s="157"/>
      <c r="V278" s="2"/>
      <c r="W278" s="201"/>
      <c r="X278" s="127"/>
      <c r="Y278" s="144"/>
      <c r="Z278" s="187" t="s">
        <v>7356</v>
      </c>
      <c r="AA278" s="53">
        <v>5</v>
      </c>
      <c r="AB278" s="181" t="s">
        <v>7357</v>
      </c>
      <c r="AC278" s="35">
        <f>ROUND(ROUND(E268*M276,0)*T$195-AA278,0)</f>
        <v>114</v>
      </c>
      <c r="AD278" s="16"/>
    </row>
    <row r="279" spans="1:30" ht="17.2" customHeight="1" x14ac:dyDescent="0.3">
      <c r="A279" s="11">
        <v>33</v>
      </c>
      <c r="B279" s="14" t="s">
        <v>18009</v>
      </c>
      <c r="C279" s="52" t="s">
        <v>18008</v>
      </c>
      <c r="D279" s="146"/>
      <c r="E279" s="147"/>
      <c r="F279" s="147"/>
      <c r="G279" s="147"/>
      <c r="H279" s="148"/>
      <c r="I279" s="2"/>
      <c r="J279" s="2"/>
      <c r="K279" s="2"/>
      <c r="L279" s="2"/>
      <c r="M279" s="2"/>
      <c r="N279" s="2"/>
      <c r="O279" s="2"/>
      <c r="P279" s="145"/>
      <c r="Q279" s="71"/>
      <c r="R279" s="235"/>
      <c r="S279" s="136"/>
      <c r="T279" s="155"/>
      <c r="U279" s="157"/>
      <c r="V279" s="291" t="s">
        <v>17757</v>
      </c>
      <c r="W279" s="220" t="s">
        <v>7358</v>
      </c>
      <c r="X279" s="55" t="s">
        <v>7390</v>
      </c>
      <c r="Y279" s="141">
        <v>0.7</v>
      </c>
      <c r="Z279" s="221"/>
      <c r="AA279" s="136"/>
      <c r="AB279" s="75"/>
      <c r="AC279" s="6">
        <f>ROUND(ROUND(ROUND(E268*M276,0)*T$195,0)*Y279-AA278,0)</f>
        <v>78</v>
      </c>
      <c r="AD279" s="16"/>
    </row>
    <row r="280" spans="1:30" ht="17.2" customHeight="1" x14ac:dyDescent="0.3">
      <c r="A280" s="11">
        <v>33</v>
      </c>
      <c r="B280" s="14" t="s">
        <v>18007</v>
      </c>
      <c r="C280" s="52" t="s">
        <v>18006</v>
      </c>
      <c r="D280" s="152"/>
      <c r="E280" s="153"/>
      <c r="F280" s="153"/>
      <c r="G280" s="153"/>
      <c r="H280" s="154"/>
      <c r="I280" s="8"/>
      <c r="J280" s="8"/>
      <c r="K280" s="8"/>
      <c r="L280" s="8"/>
      <c r="M280" s="8"/>
      <c r="N280" s="8"/>
      <c r="O280" s="8"/>
      <c r="P280" s="180"/>
      <c r="Q280" s="73"/>
      <c r="R280" s="234"/>
      <c r="S280" s="136"/>
      <c r="T280" s="155"/>
      <c r="U280" s="157"/>
      <c r="V280" s="292"/>
      <c r="W280" s="140" t="s">
        <v>7391</v>
      </c>
      <c r="X280" s="55" t="s">
        <v>7390</v>
      </c>
      <c r="Y280" s="141">
        <v>0.5</v>
      </c>
      <c r="Z280" s="196"/>
      <c r="AA280" s="144"/>
      <c r="AB280" s="150"/>
      <c r="AC280" s="6">
        <f>ROUND(ROUND(ROUND(E268*M276,0)*T$195,0)*Y280-AA278,0)</f>
        <v>55</v>
      </c>
      <c r="AD280" s="16"/>
    </row>
    <row r="281" spans="1:30" ht="17.2" customHeight="1" x14ac:dyDescent="0.3">
      <c r="A281" s="64"/>
      <c r="B281" s="64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60"/>
      <c r="R281" s="36"/>
      <c r="S281" s="36"/>
      <c r="T281" s="36"/>
      <c r="U281" s="36"/>
      <c r="V281" s="36"/>
      <c r="W281" s="53"/>
      <c r="X281" s="62"/>
      <c r="Y281" s="62"/>
      <c r="Z281" s="62"/>
      <c r="AA281" s="62"/>
      <c r="AB281" s="62"/>
      <c r="AC281" s="61"/>
      <c r="AD281" s="60"/>
    </row>
    <row r="282" spans="1:30" ht="17.2" customHeight="1" x14ac:dyDescent="0.3">
      <c r="B282" s="41" t="s">
        <v>7361</v>
      </c>
    </row>
    <row r="283" spans="1:30" ht="17.2" customHeight="1" x14ac:dyDescent="0.3">
      <c r="A283" s="28" t="s">
        <v>18005</v>
      </c>
      <c r="B283" s="82"/>
      <c r="C283" s="149" t="s">
        <v>6993</v>
      </c>
      <c r="D283" s="84"/>
      <c r="E283" s="60"/>
      <c r="F283" s="60"/>
      <c r="G283" s="36"/>
      <c r="H283" s="36"/>
      <c r="I283" s="36"/>
      <c r="J283" s="36"/>
      <c r="K283" s="36"/>
      <c r="L283" s="36"/>
      <c r="M283" s="60"/>
      <c r="N283" s="60"/>
      <c r="O283" s="60"/>
      <c r="P283" s="40"/>
      <c r="Q283" s="189"/>
      <c r="R283" s="261" t="s">
        <v>4139</v>
      </c>
      <c r="S283" s="261"/>
      <c r="T283" s="261"/>
      <c r="U283" s="261"/>
      <c r="V283" s="261"/>
      <c r="W283" s="189"/>
      <c r="X283" s="60"/>
      <c r="Y283" s="60"/>
      <c r="Z283" s="60"/>
      <c r="AA283" s="60"/>
      <c r="AB283" s="60"/>
      <c r="AC283" s="27" t="s">
        <v>6992</v>
      </c>
      <c r="AD283" s="27" t="s">
        <v>6991</v>
      </c>
    </row>
    <row r="284" spans="1:30" ht="17.2" customHeight="1" x14ac:dyDescent="0.3">
      <c r="A284" s="26" t="s">
        <v>6990</v>
      </c>
      <c r="B284" s="25" t="s">
        <v>6989</v>
      </c>
      <c r="C284" s="24"/>
      <c r="D284" s="79"/>
      <c r="E284" s="77"/>
      <c r="F284" s="77"/>
      <c r="G284" s="8"/>
      <c r="H284" s="8"/>
      <c r="I284" s="8"/>
      <c r="J284" s="8"/>
      <c r="K284" s="8"/>
      <c r="L284" s="8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8"/>
      <c r="X284" s="77"/>
      <c r="Y284" s="77"/>
      <c r="Z284" s="77"/>
      <c r="AA284" s="77"/>
      <c r="AB284" s="77"/>
      <c r="AC284" s="23" t="s">
        <v>4140</v>
      </c>
      <c r="AD284" s="23" t="s">
        <v>0</v>
      </c>
    </row>
    <row r="285" spans="1:30" ht="17.2" customHeight="1" x14ac:dyDescent="0.3">
      <c r="A285" s="11">
        <v>33</v>
      </c>
      <c r="B285" s="14" t="s">
        <v>1699</v>
      </c>
      <c r="C285" s="52" t="s">
        <v>18004</v>
      </c>
      <c r="D285" s="281" t="s">
        <v>17882</v>
      </c>
      <c r="E285" s="282"/>
      <c r="F285" s="282"/>
      <c r="G285" s="282"/>
      <c r="H285" s="283"/>
      <c r="I285" s="36"/>
      <c r="J285" s="36"/>
      <c r="K285" s="36"/>
      <c r="L285" s="36"/>
      <c r="M285" s="36"/>
      <c r="N285" s="36"/>
      <c r="O285" s="36"/>
      <c r="P285" s="217"/>
      <c r="Q285" s="74"/>
      <c r="R285" s="257" t="s">
        <v>18003</v>
      </c>
      <c r="S285" s="259" t="s">
        <v>11076</v>
      </c>
      <c r="T285" s="36"/>
      <c r="U285" s="50"/>
      <c r="V285" s="2"/>
      <c r="W285" s="53"/>
      <c r="AC285" s="88">
        <f>ROUND(E290*T$289,0)</f>
        <v>171</v>
      </c>
      <c r="AD285" s="16" t="s">
        <v>6995</v>
      </c>
    </row>
    <row r="286" spans="1:30" ht="17.2" customHeight="1" x14ac:dyDescent="0.3">
      <c r="A286" s="99">
        <v>33</v>
      </c>
      <c r="B286" s="100" t="s">
        <v>1700</v>
      </c>
      <c r="C286" s="101" t="s">
        <v>18002</v>
      </c>
      <c r="D286" s="284"/>
      <c r="E286" s="285"/>
      <c r="F286" s="285"/>
      <c r="G286" s="285"/>
      <c r="H286" s="286"/>
      <c r="I286" s="2"/>
      <c r="J286" s="2"/>
      <c r="K286" s="2"/>
      <c r="L286" s="2"/>
      <c r="M286" s="2"/>
      <c r="N286" s="2"/>
      <c r="O286" s="2"/>
      <c r="P286" s="145"/>
      <c r="Q286" s="71"/>
      <c r="R286" s="258"/>
      <c r="S286" s="287"/>
      <c r="T286" s="125"/>
      <c r="U286" s="126"/>
      <c r="V286" s="309" t="s">
        <v>17757</v>
      </c>
      <c r="W286" s="225" t="s">
        <v>7358</v>
      </c>
      <c r="X286" s="103" t="s">
        <v>7390</v>
      </c>
      <c r="Y286" s="162">
        <v>0.7</v>
      </c>
      <c r="Z286" s="162"/>
      <c r="AA286" s="162"/>
      <c r="AB286" s="163"/>
      <c r="AC286" s="104">
        <f>ROUND(ROUND(E290*T$289,0)*Y286,0)</f>
        <v>120</v>
      </c>
      <c r="AD286" s="16"/>
    </row>
    <row r="287" spans="1:30" ht="17.2" customHeight="1" x14ac:dyDescent="0.3">
      <c r="A287" s="99">
        <v>33</v>
      </c>
      <c r="B287" s="100" t="s">
        <v>1701</v>
      </c>
      <c r="C287" s="101" t="s">
        <v>18001</v>
      </c>
      <c r="D287" s="284"/>
      <c r="E287" s="285"/>
      <c r="F287" s="285"/>
      <c r="G287" s="285"/>
      <c r="H287" s="286"/>
      <c r="I287" s="2"/>
      <c r="J287" s="2"/>
      <c r="K287" s="2"/>
      <c r="L287" s="2"/>
      <c r="M287" s="2"/>
      <c r="N287" s="2"/>
      <c r="O287" s="2"/>
      <c r="P287" s="145"/>
      <c r="Q287" s="71"/>
      <c r="R287" s="258"/>
      <c r="S287" s="287"/>
      <c r="T287" s="125"/>
      <c r="U287" s="126"/>
      <c r="V287" s="310"/>
      <c r="W287" s="225" t="s">
        <v>7391</v>
      </c>
      <c r="X287" s="103" t="s">
        <v>7390</v>
      </c>
      <c r="Y287" s="162">
        <v>0.5</v>
      </c>
      <c r="Z287" s="162"/>
      <c r="AA287" s="162"/>
      <c r="AB287" s="163"/>
      <c r="AC287" s="104">
        <f>ROUND(ROUND(E290*T$289,0)*Y287,0)</f>
        <v>86</v>
      </c>
      <c r="AD287" s="16"/>
    </row>
    <row r="288" spans="1:30" ht="17.2" customHeight="1" x14ac:dyDescent="0.3">
      <c r="A288" s="11">
        <v>33</v>
      </c>
      <c r="B288" s="14" t="s">
        <v>1702</v>
      </c>
      <c r="C288" s="52" t="s">
        <v>18000</v>
      </c>
      <c r="D288" s="284"/>
      <c r="E288" s="285"/>
      <c r="F288" s="285"/>
      <c r="G288" s="285"/>
      <c r="H288" s="286"/>
      <c r="I288" s="2"/>
      <c r="J288" s="2"/>
      <c r="K288" s="2"/>
      <c r="L288" s="2"/>
      <c r="M288" s="2"/>
      <c r="N288" s="2"/>
      <c r="O288" s="2"/>
      <c r="P288" s="145"/>
      <c r="Q288" s="71"/>
      <c r="R288" s="258"/>
      <c r="S288" s="125"/>
      <c r="T288" s="125"/>
      <c r="U288" s="126"/>
      <c r="V288" s="2"/>
      <c r="W288" s="201"/>
      <c r="X288" s="127"/>
      <c r="Y288" s="144"/>
      <c r="Z288" s="187" t="s">
        <v>7356</v>
      </c>
      <c r="AA288" s="53">
        <v>5</v>
      </c>
      <c r="AB288" s="181" t="s">
        <v>7357</v>
      </c>
      <c r="AC288" s="88">
        <f>ROUND(E290*T$289-AA288,0)</f>
        <v>166</v>
      </c>
      <c r="AD288" s="16"/>
    </row>
    <row r="289" spans="1:30" ht="17.2" customHeight="1" x14ac:dyDescent="0.3">
      <c r="A289" s="99">
        <v>33</v>
      </c>
      <c r="B289" s="100" t="s">
        <v>1703</v>
      </c>
      <c r="C289" s="101" t="s">
        <v>17999</v>
      </c>
      <c r="D289" s="146"/>
      <c r="E289" s="147"/>
      <c r="F289" s="147"/>
      <c r="G289" s="147"/>
      <c r="H289" s="148"/>
      <c r="I289" s="2"/>
      <c r="J289" s="2"/>
      <c r="K289" s="2"/>
      <c r="L289" s="2"/>
      <c r="M289" s="2"/>
      <c r="N289" s="2"/>
      <c r="O289" s="2"/>
      <c r="P289" s="145"/>
      <c r="Q289" s="71"/>
      <c r="R289" s="208"/>
      <c r="S289" s="76" t="s">
        <v>7390</v>
      </c>
      <c r="T289" s="155">
        <v>0.7</v>
      </c>
      <c r="U289" s="126"/>
      <c r="V289" s="309" t="s">
        <v>17757</v>
      </c>
      <c r="W289" s="225" t="s">
        <v>7358</v>
      </c>
      <c r="X289" s="103" t="s">
        <v>7390</v>
      </c>
      <c r="Y289" s="162">
        <v>0.7</v>
      </c>
      <c r="Z289" s="221"/>
      <c r="AA289" s="136"/>
      <c r="AB289" s="75"/>
      <c r="AC289" s="104">
        <f>ROUND(ROUND(E290*T$289,0)*Y289-AA288,0)</f>
        <v>115</v>
      </c>
      <c r="AD289" s="16"/>
    </row>
    <row r="290" spans="1:30" ht="17.2" customHeight="1" x14ac:dyDescent="0.3">
      <c r="A290" s="99">
        <v>33</v>
      </c>
      <c r="B290" s="100" t="s">
        <v>1704</v>
      </c>
      <c r="C290" s="101" t="s">
        <v>17998</v>
      </c>
      <c r="D290" s="185"/>
      <c r="E290" s="272">
        <f>E12</f>
        <v>244</v>
      </c>
      <c r="F290" s="272"/>
      <c r="G290" s="2" t="s">
        <v>6994</v>
      </c>
      <c r="H290" s="44"/>
      <c r="I290" s="2"/>
      <c r="J290" s="2"/>
      <c r="K290" s="2"/>
      <c r="L290" s="2"/>
      <c r="M290" s="2"/>
      <c r="N290" s="2"/>
      <c r="O290" s="2"/>
      <c r="P290" s="145"/>
      <c r="Q290" s="71"/>
      <c r="R290" s="208"/>
      <c r="S290" s="125"/>
      <c r="T290" s="125"/>
      <c r="U290" s="126"/>
      <c r="V290" s="310"/>
      <c r="W290" s="158" t="s">
        <v>8314</v>
      </c>
      <c r="X290" s="103" t="s">
        <v>8313</v>
      </c>
      <c r="Y290" s="162">
        <v>0.5</v>
      </c>
      <c r="Z290" s="196"/>
      <c r="AA290" s="144"/>
      <c r="AB290" s="150"/>
      <c r="AC290" s="104">
        <f>ROUND(ROUND(E290*T$289,0)*Y290-AA288,0)</f>
        <v>81</v>
      </c>
      <c r="AD290" s="16"/>
    </row>
    <row r="291" spans="1:30" ht="17.2" customHeight="1" x14ac:dyDescent="0.3">
      <c r="A291" s="11">
        <v>33</v>
      </c>
      <c r="B291" s="14" t="s">
        <v>1705</v>
      </c>
      <c r="C291" s="52" t="s">
        <v>17997</v>
      </c>
      <c r="D291" s="146"/>
      <c r="E291" s="147"/>
      <c r="F291" s="147"/>
      <c r="G291" s="147"/>
      <c r="H291" s="148"/>
      <c r="I291" s="49" t="s">
        <v>17779</v>
      </c>
      <c r="J291" s="36"/>
      <c r="K291" s="36"/>
      <c r="L291" s="36"/>
      <c r="M291" s="36"/>
      <c r="N291" s="36"/>
      <c r="O291" s="36"/>
      <c r="P291" s="217"/>
      <c r="Q291" s="74"/>
      <c r="R291" s="208"/>
      <c r="S291" s="125"/>
      <c r="T291" s="125"/>
      <c r="U291" s="126"/>
      <c r="V291" s="2"/>
      <c r="W291" s="53"/>
      <c r="X291" s="55"/>
      <c r="Y291" s="141"/>
      <c r="Z291" s="141"/>
      <c r="AA291" s="141"/>
      <c r="AB291" s="142"/>
      <c r="AC291" s="88">
        <f>ROUND(ROUND(E290*M292,0)*T$289,0)</f>
        <v>154</v>
      </c>
      <c r="AD291" s="66"/>
    </row>
    <row r="292" spans="1:30" ht="17.2" customHeight="1" x14ac:dyDescent="0.3">
      <c r="A292" s="99">
        <v>33</v>
      </c>
      <c r="B292" s="100" t="s">
        <v>1706</v>
      </c>
      <c r="C292" s="101" t="s">
        <v>17996</v>
      </c>
      <c r="D292" s="146"/>
      <c r="E292" s="147"/>
      <c r="F292" s="147"/>
      <c r="G292" s="147"/>
      <c r="H292" s="148"/>
      <c r="I292" s="45"/>
      <c r="J292" s="2"/>
      <c r="K292" s="2"/>
      <c r="L292" s="136" t="s">
        <v>8313</v>
      </c>
      <c r="M292" s="273">
        <v>0.9</v>
      </c>
      <c r="N292" s="273"/>
      <c r="O292" s="2"/>
      <c r="P292" s="145"/>
      <c r="Q292" s="71"/>
      <c r="R292" s="208"/>
      <c r="S292" s="125"/>
      <c r="T292" s="125"/>
      <c r="U292" s="126"/>
      <c r="V292" s="309" t="s">
        <v>17757</v>
      </c>
      <c r="W292" s="225" t="s">
        <v>8316</v>
      </c>
      <c r="X292" s="103" t="s">
        <v>8313</v>
      </c>
      <c r="Y292" s="162">
        <v>0.7</v>
      </c>
      <c r="Z292" s="162"/>
      <c r="AA292" s="162"/>
      <c r="AB292" s="163"/>
      <c r="AC292" s="105">
        <f>ROUND(ROUND(ROUND(E290*M292,0)*T$289,0)*Y292,0)</f>
        <v>108</v>
      </c>
      <c r="AD292" s="66"/>
    </row>
    <row r="293" spans="1:30" ht="17.2" customHeight="1" x14ac:dyDescent="0.3">
      <c r="A293" s="99">
        <v>33</v>
      </c>
      <c r="B293" s="100" t="s">
        <v>1707</v>
      </c>
      <c r="C293" s="101" t="s">
        <v>17995</v>
      </c>
      <c r="D293" s="146"/>
      <c r="E293" s="147"/>
      <c r="F293" s="147"/>
      <c r="G293" s="147"/>
      <c r="H293" s="148"/>
      <c r="I293" s="45"/>
      <c r="J293" s="2"/>
      <c r="K293" s="2"/>
      <c r="L293" s="2"/>
      <c r="M293" s="2"/>
      <c r="N293" s="2"/>
      <c r="O293" s="2"/>
      <c r="P293" s="145"/>
      <c r="Q293" s="71"/>
      <c r="R293" s="208"/>
      <c r="S293" s="125"/>
      <c r="T293" s="125"/>
      <c r="U293" s="126"/>
      <c r="V293" s="310"/>
      <c r="W293" s="225" t="s">
        <v>8314</v>
      </c>
      <c r="X293" s="103" t="s">
        <v>8313</v>
      </c>
      <c r="Y293" s="162">
        <v>0.5</v>
      </c>
      <c r="Z293" s="162"/>
      <c r="AA293" s="162"/>
      <c r="AB293" s="163"/>
      <c r="AC293" s="105">
        <f>ROUND(ROUND(ROUND(E290*M292,0)*T$289,0)*Y293,0)</f>
        <v>77</v>
      </c>
      <c r="AD293" s="16"/>
    </row>
    <row r="294" spans="1:30" ht="17.2" customHeight="1" x14ac:dyDescent="0.3">
      <c r="A294" s="11">
        <v>33</v>
      </c>
      <c r="B294" s="14" t="s">
        <v>1708</v>
      </c>
      <c r="C294" s="52" t="s">
        <v>17994</v>
      </c>
      <c r="D294" s="146"/>
      <c r="E294" s="147"/>
      <c r="F294" s="147"/>
      <c r="G294" s="147"/>
      <c r="H294" s="148"/>
      <c r="I294" s="45"/>
      <c r="J294" s="2"/>
      <c r="K294" s="2"/>
      <c r="L294" s="2"/>
      <c r="M294" s="2"/>
      <c r="N294" s="2"/>
      <c r="O294" s="2"/>
      <c r="P294" s="145"/>
      <c r="Q294" s="71"/>
      <c r="R294" s="208"/>
      <c r="S294" s="125"/>
      <c r="T294" s="125"/>
      <c r="U294" s="126"/>
      <c r="V294" s="2"/>
      <c r="W294" s="201"/>
      <c r="X294" s="127"/>
      <c r="Y294" s="144"/>
      <c r="Z294" s="187" t="s">
        <v>7356</v>
      </c>
      <c r="AA294" s="53">
        <v>5</v>
      </c>
      <c r="AB294" s="181" t="s">
        <v>7357</v>
      </c>
      <c r="AC294" s="88">
        <f>ROUND(ROUND(E290*M292,0)*T$289-AA294,0)</f>
        <v>149</v>
      </c>
      <c r="AD294" s="16"/>
    </row>
    <row r="295" spans="1:30" ht="17.2" customHeight="1" x14ac:dyDescent="0.3">
      <c r="A295" s="99">
        <v>33</v>
      </c>
      <c r="B295" s="100" t="s">
        <v>1709</v>
      </c>
      <c r="C295" s="101" t="s">
        <v>17993</v>
      </c>
      <c r="D295" s="146"/>
      <c r="E295" s="147"/>
      <c r="F295" s="147"/>
      <c r="G295" s="147"/>
      <c r="H295" s="148"/>
      <c r="I295" s="45"/>
      <c r="J295" s="2"/>
      <c r="K295" s="2"/>
      <c r="L295" s="2"/>
      <c r="M295" s="2"/>
      <c r="N295" s="2"/>
      <c r="O295" s="2"/>
      <c r="P295" s="145"/>
      <c r="Q295" s="71"/>
      <c r="R295" s="208"/>
      <c r="S295" s="125"/>
      <c r="T295" s="125"/>
      <c r="U295" s="126"/>
      <c r="V295" s="309" t="s">
        <v>17757</v>
      </c>
      <c r="W295" s="225" t="s">
        <v>8316</v>
      </c>
      <c r="X295" s="103" t="s">
        <v>8313</v>
      </c>
      <c r="Y295" s="162">
        <v>0.7</v>
      </c>
      <c r="Z295" s="221"/>
      <c r="AA295" s="136"/>
      <c r="AB295" s="75"/>
      <c r="AC295" s="105">
        <f>ROUND(ROUND(ROUND(E290*M292,0)*T$289,0)*Y295-AA294,0)</f>
        <v>103</v>
      </c>
      <c r="AD295" s="16"/>
    </row>
    <row r="296" spans="1:30" ht="17.2" customHeight="1" x14ac:dyDescent="0.3">
      <c r="A296" s="99">
        <v>33</v>
      </c>
      <c r="B296" s="100" t="s">
        <v>1710</v>
      </c>
      <c r="C296" s="101" t="s">
        <v>17992</v>
      </c>
      <c r="D296" s="146"/>
      <c r="E296" s="147"/>
      <c r="F296" s="147"/>
      <c r="G296" s="147"/>
      <c r="H296" s="148"/>
      <c r="I296" s="43"/>
      <c r="J296" s="8"/>
      <c r="K296" s="8"/>
      <c r="L296" s="8"/>
      <c r="M296" s="8"/>
      <c r="N296" s="8"/>
      <c r="O296" s="8"/>
      <c r="P296" s="180"/>
      <c r="Q296" s="73"/>
      <c r="R296" s="208"/>
      <c r="S296" s="125"/>
      <c r="T296" s="125"/>
      <c r="U296" s="126"/>
      <c r="V296" s="310"/>
      <c r="W296" s="158" t="s">
        <v>8314</v>
      </c>
      <c r="X296" s="103" t="s">
        <v>8313</v>
      </c>
      <c r="Y296" s="162">
        <v>0.5</v>
      </c>
      <c r="Z296" s="196"/>
      <c r="AA296" s="144"/>
      <c r="AB296" s="150"/>
      <c r="AC296" s="105">
        <f>ROUND(ROUND(ROUND(E290*M292,0)*T$289,0)*Y296-AA294,0)</f>
        <v>72</v>
      </c>
      <c r="AD296" s="16"/>
    </row>
    <row r="297" spans="1:30" ht="17.2" customHeight="1" x14ac:dyDescent="0.3">
      <c r="A297" s="11">
        <v>33</v>
      </c>
      <c r="B297" s="14" t="s">
        <v>1711</v>
      </c>
      <c r="C297" s="52" t="s">
        <v>17991</v>
      </c>
      <c r="D297" s="185"/>
      <c r="E297" s="184"/>
      <c r="F297" s="2"/>
      <c r="G297" s="2"/>
      <c r="H297" s="44"/>
      <c r="I297" s="45" t="s">
        <v>17766</v>
      </c>
      <c r="J297" s="2"/>
      <c r="K297" s="2"/>
      <c r="L297" s="2"/>
      <c r="M297" s="2"/>
      <c r="N297" s="2"/>
      <c r="O297" s="2"/>
      <c r="P297" s="145"/>
      <c r="Q297" s="71"/>
      <c r="R297" s="208"/>
      <c r="S297" s="125"/>
      <c r="T297" s="125"/>
      <c r="U297" s="126"/>
      <c r="V297" s="2"/>
      <c r="W297" s="53"/>
      <c r="X297" s="55"/>
      <c r="Y297" s="141"/>
      <c r="Z297" s="141"/>
      <c r="AA297" s="141"/>
      <c r="AB297" s="142"/>
      <c r="AC297" s="35">
        <f>ROUND(ROUND(E290*M298,0)*T$289,0)</f>
        <v>148</v>
      </c>
      <c r="AD297" s="66"/>
    </row>
    <row r="298" spans="1:30" ht="17.2" customHeight="1" x14ac:dyDescent="0.3">
      <c r="A298" s="99">
        <v>33</v>
      </c>
      <c r="B298" s="100" t="s">
        <v>1712</v>
      </c>
      <c r="C298" s="101" t="s">
        <v>17990</v>
      </c>
      <c r="D298" s="185"/>
      <c r="E298" s="184"/>
      <c r="F298" s="2"/>
      <c r="G298" s="2"/>
      <c r="H298" s="44"/>
      <c r="I298" s="2"/>
      <c r="J298" s="2"/>
      <c r="K298" s="2"/>
      <c r="L298" s="136" t="s">
        <v>7390</v>
      </c>
      <c r="M298" s="273">
        <v>0.87</v>
      </c>
      <c r="N298" s="273"/>
      <c r="O298" s="2"/>
      <c r="P298" s="145"/>
      <c r="Q298" s="71"/>
      <c r="R298" s="208"/>
      <c r="S298" s="125"/>
      <c r="T298" s="125"/>
      <c r="U298" s="126"/>
      <c r="V298" s="309" t="s">
        <v>17757</v>
      </c>
      <c r="W298" s="225" t="s">
        <v>7358</v>
      </c>
      <c r="X298" s="103" t="s">
        <v>7390</v>
      </c>
      <c r="Y298" s="162">
        <v>0.7</v>
      </c>
      <c r="Z298" s="162"/>
      <c r="AA298" s="162"/>
      <c r="AB298" s="163"/>
      <c r="AC298" s="105">
        <f>ROUND(ROUND(ROUND(E290*M298,0)*T$289,0)*Y298,0)</f>
        <v>104</v>
      </c>
      <c r="AD298" s="66"/>
    </row>
    <row r="299" spans="1:30" ht="17.2" customHeight="1" x14ac:dyDescent="0.3">
      <c r="A299" s="99">
        <v>33</v>
      </c>
      <c r="B299" s="100" t="s">
        <v>1713</v>
      </c>
      <c r="C299" s="101" t="s">
        <v>17989</v>
      </c>
      <c r="D299" s="146"/>
      <c r="E299" s="147"/>
      <c r="F299" s="147"/>
      <c r="G299" s="147"/>
      <c r="H299" s="148"/>
      <c r="I299" s="2"/>
      <c r="J299" s="2"/>
      <c r="K299" s="2"/>
      <c r="L299" s="2"/>
      <c r="M299" s="2"/>
      <c r="N299" s="2"/>
      <c r="O299" s="2"/>
      <c r="P299" s="145"/>
      <c r="Q299" s="71"/>
      <c r="R299" s="208"/>
      <c r="S299" s="125"/>
      <c r="T299" s="125"/>
      <c r="U299" s="126"/>
      <c r="V299" s="310"/>
      <c r="W299" s="225" t="s">
        <v>7391</v>
      </c>
      <c r="X299" s="103" t="s">
        <v>7390</v>
      </c>
      <c r="Y299" s="162">
        <v>0.5</v>
      </c>
      <c r="Z299" s="162"/>
      <c r="AA299" s="162"/>
      <c r="AB299" s="163"/>
      <c r="AC299" s="105">
        <f>ROUND(ROUND(ROUND(E290*M298,0)*T$289,0)*Y299,0)</f>
        <v>74</v>
      </c>
      <c r="AD299" s="16"/>
    </row>
    <row r="300" spans="1:30" ht="17.2" customHeight="1" x14ac:dyDescent="0.3">
      <c r="A300" s="11">
        <v>33</v>
      </c>
      <c r="B300" s="14" t="s">
        <v>1714</v>
      </c>
      <c r="C300" s="52" t="s">
        <v>17988</v>
      </c>
      <c r="D300" s="146"/>
      <c r="E300" s="147"/>
      <c r="F300" s="147"/>
      <c r="G300" s="147"/>
      <c r="H300" s="148"/>
      <c r="I300" s="2"/>
      <c r="J300" s="2"/>
      <c r="K300" s="2"/>
      <c r="L300" s="2"/>
      <c r="M300" s="2"/>
      <c r="N300" s="2"/>
      <c r="O300" s="2"/>
      <c r="P300" s="145"/>
      <c r="Q300" s="71"/>
      <c r="R300" s="208"/>
      <c r="S300" s="125"/>
      <c r="T300" s="125"/>
      <c r="U300" s="126"/>
      <c r="V300" s="2"/>
      <c r="W300" s="201"/>
      <c r="X300" s="127"/>
      <c r="Y300" s="144"/>
      <c r="Z300" s="187" t="s">
        <v>7356</v>
      </c>
      <c r="AA300" s="53">
        <v>5</v>
      </c>
      <c r="AB300" s="181" t="s">
        <v>7357</v>
      </c>
      <c r="AC300" s="35">
        <f>ROUND(ROUND(E290*M298,0)*T$289-AA300,0)</f>
        <v>143</v>
      </c>
      <c r="AD300" s="16"/>
    </row>
    <row r="301" spans="1:30" ht="17.2" customHeight="1" x14ac:dyDescent="0.3">
      <c r="A301" s="99">
        <v>33</v>
      </c>
      <c r="B301" s="100" t="s">
        <v>1715</v>
      </c>
      <c r="C301" s="101" t="s">
        <v>17987</v>
      </c>
      <c r="D301" s="146"/>
      <c r="E301" s="147"/>
      <c r="F301" s="147"/>
      <c r="G301" s="147"/>
      <c r="H301" s="148"/>
      <c r="I301" s="2"/>
      <c r="J301" s="2"/>
      <c r="K301" s="2"/>
      <c r="L301" s="2"/>
      <c r="M301" s="2"/>
      <c r="N301" s="2"/>
      <c r="O301" s="2"/>
      <c r="P301" s="145"/>
      <c r="Q301" s="71"/>
      <c r="R301" s="208"/>
      <c r="S301" s="125"/>
      <c r="T301" s="125"/>
      <c r="U301" s="126"/>
      <c r="V301" s="309" t="s">
        <v>17757</v>
      </c>
      <c r="W301" s="225" t="s">
        <v>7358</v>
      </c>
      <c r="X301" s="103" t="s">
        <v>7390</v>
      </c>
      <c r="Y301" s="162">
        <v>0.7</v>
      </c>
      <c r="Z301" s="221"/>
      <c r="AA301" s="136"/>
      <c r="AB301" s="75"/>
      <c r="AC301" s="105">
        <f>ROUND(ROUND(ROUND(E290*M298,0)*T$289,0)*Y301-AA300,0)</f>
        <v>99</v>
      </c>
      <c r="AD301" s="16"/>
    </row>
    <row r="302" spans="1:30" ht="17.2" customHeight="1" x14ac:dyDescent="0.3">
      <c r="A302" s="99">
        <v>33</v>
      </c>
      <c r="B302" s="100" t="s">
        <v>1716</v>
      </c>
      <c r="C302" s="101" t="s">
        <v>17986</v>
      </c>
      <c r="D302" s="152"/>
      <c r="E302" s="153"/>
      <c r="F302" s="153"/>
      <c r="G302" s="153"/>
      <c r="H302" s="154"/>
      <c r="I302" s="8"/>
      <c r="J302" s="8"/>
      <c r="K302" s="8"/>
      <c r="L302" s="8"/>
      <c r="M302" s="8"/>
      <c r="N302" s="8"/>
      <c r="O302" s="8"/>
      <c r="P302" s="180"/>
      <c r="Q302" s="73"/>
      <c r="R302" s="208"/>
      <c r="S302" s="125"/>
      <c r="T302" s="125"/>
      <c r="U302" s="126"/>
      <c r="V302" s="310"/>
      <c r="W302" s="158" t="s">
        <v>7391</v>
      </c>
      <c r="X302" s="103" t="s">
        <v>7390</v>
      </c>
      <c r="Y302" s="162">
        <v>0.5</v>
      </c>
      <c r="Z302" s="196"/>
      <c r="AA302" s="144"/>
      <c r="AB302" s="150"/>
      <c r="AC302" s="105">
        <f>ROUND(ROUND(ROUND(E290*M298,0)*T$289,0)*Y302-AA300,0)</f>
        <v>69</v>
      </c>
      <c r="AD302" s="16"/>
    </row>
    <row r="303" spans="1:30" ht="17.2" customHeight="1" x14ac:dyDescent="0.3">
      <c r="A303" s="11">
        <v>33</v>
      </c>
      <c r="B303" s="14" t="s">
        <v>1717</v>
      </c>
      <c r="C303" s="52" t="s">
        <v>17985</v>
      </c>
      <c r="D303" s="281" t="s">
        <v>17862</v>
      </c>
      <c r="E303" s="282"/>
      <c r="F303" s="282"/>
      <c r="G303" s="282"/>
      <c r="H303" s="283"/>
      <c r="I303" s="36"/>
      <c r="J303" s="36"/>
      <c r="K303" s="36"/>
      <c r="L303" s="36"/>
      <c r="M303" s="36"/>
      <c r="N303" s="36"/>
      <c r="O303" s="36"/>
      <c r="P303" s="217"/>
      <c r="Q303" s="74"/>
      <c r="R303" s="208"/>
      <c r="S303" s="125"/>
      <c r="T303" s="125"/>
      <c r="U303" s="126"/>
      <c r="V303" s="2"/>
      <c r="W303" s="53"/>
      <c r="X303" s="55"/>
      <c r="Y303" s="141"/>
      <c r="Z303" s="141"/>
      <c r="AA303" s="141"/>
      <c r="AB303" s="142"/>
      <c r="AC303" s="35">
        <f>ROUND(E308*T$289,0)</f>
        <v>139</v>
      </c>
      <c r="AD303" s="16"/>
    </row>
    <row r="304" spans="1:30" ht="17.2" customHeight="1" x14ac:dyDescent="0.3">
      <c r="A304" s="99">
        <v>33</v>
      </c>
      <c r="B304" s="100" t="s">
        <v>1718</v>
      </c>
      <c r="C304" s="101" t="s">
        <v>17984</v>
      </c>
      <c r="D304" s="284"/>
      <c r="E304" s="285"/>
      <c r="F304" s="285"/>
      <c r="G304" s="285"/>
      <c r="H304" s="286"/>
      <c r="I304" s="2"/>
      <c r="J304" s="2"/>
      <c r="K304" s="2"/>
      <c r="L304" s="2"/>
      <c r="M304" s="2"/>
      <c r="N304" s="2"/>
      <c r="O304" s="2"/>
      <c r="P304" s="145"/>
      <c r="Q304" s="71"/>
      <c r="R304" s="235"/>
      <c r="S304" s="125"/>
      <c r="T304" s="125"/>
      <c r="U304" s="126"/>
      <c r="V304" s="309" t="s">
        <v>17757</v>
      </c>
      <c r="W304" s="225" t="s">
        <v>7358</v>
      </c>
      <c r="X304" s="103" t="s">
        <v>7390</v>
      </c>
      <c r="Y304" s="162">
        <v>0.7</v>
      </c>
      <c r="Z304" s="162"/>
      <c r="AA304" s="162"/>
      <c r="AB304" s="163"/>
      <c r="AC304" s="104">
        <f>ROUND(ROUND(E308*T$289,0)*Y304,0)</f>
        <v>97</v>
      </c>
      <c r="AD304" s="16"/>
    </row>
    <row r="305" spans="1:30" ht="17.2" customHeight="1" x14ac:dyDescent="0.3">
      <c r="A305" s="99">
        <v>33</v>
      </c>
      <c r="B305" s="100" t="s">
        <v>1719</v>
      </c>
      <c r="C305" s="101" t="s">
        <v>17983</v>
      </c>
      <c r="D305" s="284"/>
      <c r="E305" s="285"/>
      <c r="F305" s="285"/>
      <c r="G305" s="285"/>
      <c r="H305" s="286"/>
      <c r="I305" s="2"/>
      <c r="J305" s="2"/>
      <c r="K305" s="2"/>
      <c r="L305" s="2"/>
      <c r="M305" s="2"/>
      <c r="N305" s="2"/>
      <c r="O305" s="2"/>
      <c r="P305" s="145"/>
      <c r="Q305" s="71"/>
      <c r="R305" s="235"/>
      <c r="S305" s="136"/>
      <c r="T305" s="155"/>
      <c r="U305" s="157"/>
      <c r="V305" s="310"/>
      <c r="W305" s="225" t="s">
        <v>7391</v>
      </c>
      <c r="X305" s="103" t="s">
        <v>7390</v>
      </c>
      <c r="Y305" s="162">
        <v>0.5</v>
      </c>
      <c r="Z305" s="162"/>
      <c r="AA305" s="162"/>
      <c r="AB305" s="163"/>
      <c r="AC305" s="104">
        <f>ROUND(ROUND(E308*T$289,0)*Y305,0)</f>
        <v>70</v>
      </c>
      <c r="AD305" s="16"/>
    </row>
    <row r="306" spans="1:30" ht="17.2" customHeight="1" x14ac:dyDescent="0.3">
      <c r="A306" s="11">
        <v>33</v>
      </c>
      <c r="B306" s="14" t="s">
        <v>1720</v>
      </c>
      <c r="C306" s="52" t="s">
        <v>17982</v>
      </c>
      <c r="D306" s="284"/>
      <c r="E306" s="285"/>
      <c r="F306" s="285"/>
      <c r="G306" s="285"/>
      <c r="H306" s="286"/>
      <c r="I306" s="2"/>
      <c r="J306" s="2"/>
      <c r="K306" s="2"/>
      <c r="L306" s="2"/>
      <c r="M306" s="2"/>
      <c r="N306" s="2"/>
      <c r="O306" s="2"/>
      <c r="P306" s="145"/>
      <c r="Q306" s="71"/>
      <c r="R306" s="235"/>
      <c r="S306" s="136"/>
      <c r="T306" s="155"/>
      <c r="U306" s="157"/>
      <c r="V306" s="2"/>
      <c r="W306" s="201"/>
      <c r="X306" s="127"/>
      <c r="Y306" s="144"/>
      <c r="Z306" s="187" t="s">
        <v>7356</v>
      </c>
      <c r="AA306" s="53">
        <v>5</v>
      </c>
      <c r="AB306" s="181" t="s">
        <v>7357</v>
      </c>
      <c r="AC306" s="35">
        <f>ROUND(E308*T$289-AA306,0)</f>
        <v>134</v>
      </c>
      <c r="AD306" s="16"/>
    </row>
    <row r="307" spans="1:30" ht="17.2" customHeight="1" x14ac:dyDescent="0.3">
      <c r="A307" s="99">
        <v>33</v>
      </c>
      <c r="B307" s="100" t="s">
        <v>1721</v>
      </c>
      <c r="C307" s="101" t="s">
        <v>17981</v>
      </c>
      <c r="D307" s="146"/>
      <c r="E307" s="147"/>
      <c r="F307" s="147"/>
      <c r="G307" s="147"/>
      <c r="H307" s="148"/>
      <c r="I307" s="2"/>
      <c r="J307" s="2"/>
      <c r="K307" s="2"/>
      <c r="L307" s="2"/>
      <c r="M307" s="2"/>
      <c r="N307" s="2"/>
      <c r="O307" s="2"/>
      <c r="P307" s="145"/>
      <c r="Q307" s="71"/>
      <c r="R307" s="235"/>
      <c r="S307" s="136"/>
      <c r="T307" s="155"/>
      <c r="U307" s="157"/>
      <c r="V307" s="309" t="s">
        <v>17757</v>
      </c>
      <c r="W307" s="225" t="s">
        <v>7358</v>
      </c>
      <c r="X307" s="103" t="s">
        <v>7390</v>
      </c>
      <c r="Y307" s="162">
        <v>0.7</v>
      </c>
      <c r="Z307" s="221"/>
      <c r="AA307" s="136"/>
      <c r="AB307" s="75"/>
      <c r="AC307" s="104">
        <f>ROUND(ROUND(E308*T$289,0)*Y307-AA306,0)</f>
        <v>92</v>
      </c>
      <c r="AD307" s="16"/>
    </row>
    <row r="308" spans="1:30" ht="17.2" customHeight="1" x14ac:dyDescent="0.3">
      <c r="A308" s="99">
        <v>33</v>
      </c>
      <c r="B308" s="100" t="s">
        <v>1722</v>
      </c>
      <c r="C308" s="101" t="s">
        <v>17980</v>
      </c>
      <c r="D308" s="185"/>
      <c r="E308" s="272">
        <f>E30</f>
        <v>199</v>
      </c>
      <c r="F308" s="272"/>
      <c r="G308" s="2" t="s">
        <v>6994</v>
      </c>
      <c r="H308" s="44"/>
      <c r="I308" s="2"/>
      <c r="J308" s="2"/>
      <c r="K308" s="2"/>
      <c r="L308" s="2"/>
      <c r="M308" s="2"/>
      <c r="N308" s="2"/>
      <c r="O308" s="2"/>
      <c r="P308" s="145"/>
      <c r="Q308" s="71"/>
      <c r="R308" s="235"/>
      <c r="S308" s="136"/>
      <c r="T308" s="155"/>
      <c r="U308" s="157"/>
      <c r="V308" s="310"/>
      <c r="W308" s="158" t="s">
        <v>11829</v>
      </c>
      <c r="X308" s="103" t="s">
        <v>11333</v>
      </c>
      <c r="Y308" s="162">
        <v>0.5</v>
      </c>
      <c r="Z308" s="196"/>
      <c r="AA308" s="144"/>
      <c r="AB308" s="150"/>
      <c r="AC308" s="104">
        <f>ROUND(ROUND(E308*T$289,0)*Y308-AA306,0)</f>
        <v>65</v>
      </c>
      <c r="AD308" s="16"/>
    </row>
    <row r="309" spans="1:30" ht="17.2" customHeight="1" x14ac:dyDescent="0.3">
      <c r="A309" s="11">
        <v>33</v>
      </c>
      <c r="B309" s="14" t="s">
        <v>1723</v>
      </c>
      <c r="C309" s="52" t="s">
        <v>17979</v>
      </c>
      <c r="D309" s="146"/>
      <c r="E309" s="147"/>
      <c r="F309" s="147"/>
      <c r="G309" s="147"/>
      <c r="H309" s="148"/>
      <c r="I309" s="49" t="s">
        <v>17779</v>
      </c>
      <c r="J309" s="36"/>
      <c r="K309" s="36"/>
      <c r="L309" s="36"/>
      <c r="M309" s="36"/>
      <c r="N309" s="36"/>
      <c r="O309" s="36"/>
      <c r="P309" s="217"/>
      <c r="Q309" s="74"/>
      <c r="R309" s="12"/>
      <c r="S309" s="2"/>
      <c r="T309" s="2"/>
      <c r="U309" s="44"/>
      <c r="V309" s="2"/>
      <c r="W309" s="53"/>
      <c r="X309" s="55"/>
      <c r="Y309" s="141"/>
      <c r="Z309" s="141"/>
      <c r="AA309" s="141"/>
      <c r="AB309" s="142"/>
      <c r="AC309" s="35">
        <f>ROUND(ROUND(E308*M310,0)*T$289,0)</f>
        <v>125</v>
      </c>
      <c r="AD309" s="66"/>
    </row>
    <row r="310" spans="1:30" ht="17.2" customHeight="1" x14ac:dyDescent="0.3">
      <c r="A310" s="99">
        <v>33</v>
      </c>
      <c r="B310" s="100" t="s">
        <v>1724</v>
      </c>
      <c r="C310" s="101" t="s">
        <v>17978</v>
      </c>
      <c r="D310" s="146"/>
      <c r="E310" s="147"/>
      <c r="F310" s="147"/>
      <c r="G310" s="147"/>
      <c r="H310" s="148"/>
      <c r="I310" s="45"/>
      <c r="J310" s="2"/>
      <c r="K310" s="2"/>
      <c r="L310" s="136" t="s">
        <v>11333</v>
      </c>
      <c r="M310" s="273">
        <v>0.9</v>
      </c>
      <c r="N310" s="273"/>
      <c r="O310" s="2"/>
      <c r="P310" s="145"/>
      <c r="Q310" s="71"/>
      <c r="R310" s="12"/>
      <c r="S310" s="2"/>
      <c r="T310" s="2"/>
      <c r="U310" s="44"/>
      <c r="V310" s="309" t="s">
        <v>17757</v>
      </c>
      <c r="W310" s="225" t="s">
        <v>11334</v>
      </c>
      <c r="X310" s="103" t="s">
        <v>11333</v>
      </c>
      <c r="Y310" s="162">
        <v>0.7</v>
      </c>
      <c r="Z310" s="162"/>
      <c r="AA310" s="162"/>
      <c r="AB310" s="163"/>
      <c r="AC310" s="105">
        <f>ROUND(ROUND(ROUND(E308*M310,0)*T$289,0)*Y310,0)</f>
        <v>88</v>
      </c>
      <c r="AD310" s="66"/>
    </row>
    <row r="311" spans="1:30" ht="17.2" customHeight="1" x14ac:dyDescent="0.3">
      <c r="A311" s="99">
        <v>33</v>
      </c>
      <c r="B311" s="100" t="s">
        <v>1725</v>
      </c>
      <c r="C311" s="101" t="s">
        <v>17977</v>
      </c>
      <c r="D311" s="146"/>
      <c r="E311" s="147"/>
      <c r="F311" s="147"/>
      <c r="G311" s="147"/>
      <c r="H311" s="148"/>
      <c r="I311" s="45"/>
      <c r="J311" s="2"/>
      <c r="K311" s="2"/>
      <c r="L311" s="2"/>
      <c r="M311" s="2"/>
      <c r="N311" s="2"/>
      <c r="O311" s="2"/>
      <c r="P311" s="145"/>
      <c r="Q311" s="71"/>
      <c r="R311" s="235"/>
      <c r="S311" s="136"/>
      <c r="T311" s="155"/>
      <c r="U311" s="157"/>
      <c r="V311" s="310"/>
      <c r="W311" s="225" t="s">
        <v>11829</v>
      </c>
      <c r="X311" s="103" t="s">
        <v>11333</v>
      </c>
      <c r="Y311" s="162">
        <v>0.5</v>
      </c>
      <c r="Z311" s="162"/>
      <c r="AA311" s="162"/>
      <c r="AB311" s="163"/>
      <c r="AC311" s="105">
        <f>ROUND(ROUND(ROUND(E308*M310,0)*T$289,0)*Y311,0)</f>
        <v>63</v>
      </c>
      <c r="AD311" s="16"/>
    </row>
    <row r="312" spans="1:30" ht="17.2" customHeight="1" x14ac:dyDescent="0.3">
      <c r="A312" s="11">
        <v>33</v>
      </c>
      <c r="B312" s="14" t="s">
        <v>1726</v>
      </c>
      <c r="C312" s="52" t="s">
        <v>17976</v>
      </c>
      <c r="D312" s="146"/>
      <c r="E312" s="147"/>
      <c r="F312" s="147"/>
      <c r="G312" s="147"/>
      <c r="H312" s="148"/>
      <c r="I312" s="45"/>
      <c r="J312" s="2"/>
      <c r="K312" s="2"/>
      <c r="L312" s="2"/>
      <c r="M312" s="2"/>
      <c r="N312" s="2"/>
      <c r="O312" s="2"/>
      <c r="P312" s="145"/>
      <c r="Q312" s="71"/>
      <c r="R312" s="235"/>
      <c r="S312" s="136"/>
      <c r="T312" s="155"/>
      <c r="U312" s="157"/>
      <c r="V312" s="2"/>
      <c r="W312" s="201"/>
      <c r="X312" s="127"/>
      <c r="Y312" s="144"/>
      <c r="Z312" s="187" t="s">
        <v>7356</v>
      </c>
      <c r="AA312" s="53">
        <v>5</v>
      </c>
      <c r="AB312" s="181" t="s">
        <v>7357</v>
      </c>
      <c r="AC312" s="35">
        <f>ROUND(ROUND(E308*M310,0)*T$289-AA312,0)</f>
        <v>120</v>
      </c>
      <c r="AD312" s="16"/>
    </row>
    <row r="313" spans="1:30" ht="17.2" customHeight="1" x14ac:dyDescent="0.3">
      <c r="A313" s="99">
        <v>33</v>
      </c>
      <c r="B313" s="100" t="s">
        <v>1727</v>
      </c>
      <c r="C313" s="101" t="s">
        <v>17975</v>
      </c>
      <c r="D313" s="146"/>
      <c r="E313" s="147"/>
      <c r="F313" s="147"/>
      <c r="G313" s="147"/>
      <c r="H313" s="148"/>
      <c r="I313" s="45"/>
      <c r="J313" s="2"/>
      <c r="K313" s="2"/>
      <c r="L313" s="2"/>
      <c r="M313" s="2"/>
      <c r="N313" s="2"/>
      <c r="O313" s="2"/>
      <c r="P313" s="145"/>
      <c r="Q313" s="71"/>
      <c r="R313" s="235"/>
      <c r="S313" s="136"/>
      <c r="T313" s="155"/>
      <c r="U313" s="157"/>
      <c r="V313" s="309" t="s">
        <v>17757</v>
      </c>
      <c r="W313" s="225" t="s">
        <v>11334</v>
      </c>
      <c r="X313" s="103" t="s">
        <v>11333</v>
      </c>
      <c r="Y313" s="162">
        <v>0.7</v>
      </c>
      <c r="Z313" s="221"/>
      <c r="AA313" s="136"/>
      <c r="AB313" s="75"/>
      <c r="AC313" s="105">
        <f>ROUND(ROUND(ROUND(E308*M310,0)*T$289,0)*Y313-AA312,0)</f>
        <v>83</v>
      </c>
      <c r="AD313" s="16"/>
    </row>
    <row r="314" spans="1:30" ht="17.2" customHeight="1" x14ac:dyDescent="0.3">
      <c r="A314" s="99">
        <v>33</v>
      </c>
      <c r="B314" s="100" t="s">
        <v>1728</v>
      </c>
      <c r="C314" s="101" t="s">
        <v>17974</v>
      </c>
      <c r="D314" s="146"/>
      <c r="E314" s="147"/>
      <c r="F314" s="147"/>
      <c r="G314" s="147"/>
      <c r="H314" s="148"/>
      <c r="I314" s="43"/>
      <c r="J314" s="8"/>
      <c r="K314" s="8"/>
      <c r="L314" s="8"/>
      <c r="M314" s="8"/>
      <c r="N314" s="8"/>
      <c r="O314" s="8"/>
      <c r="P314" s="180"/>
      <c r="Q314" s="73"/>
      <c r="R314" s="235"/>
      <c r="S314" s="136"/>
      <c r="T314" s="155"/>
      <c r="U314" s="157"/>
      <c r="V314" s="310"/>
      <c r="W314" s="158" t="s">
        <v>11829</v>
      </c>
      <c r="X314" s="103" t="s">
        <v>11333</v>
      </c>
      <c r="Y314" s="162">
        <v>0.5</v>
      </c>
      <c r="Z314" s="196"/>
      <c r="AA314" s="144"/>
      <c r="AB314" s="150"/>
      <c r="AC314" s="105">
        <f>ROUND(ROUND(ROUND(E308*M310,0)*T$289,0)*Y314-AA312,0)</f>
        <v>58</v>
      </c>
      <c r="AD314" s="16"/>
    </row>
    <row r="315" spans="1:30" ht="17.2" customHeight="1" x14ac:dyDescent="0.3">
      <c r="A315" s="11">
        <v>33</v>
      </c>
      <c r="B315" s="14" t="s">
        <v>1729</v>
      </c>
      <c r="C315" s="52" t="s">
        <v>17973</v>
      </c>
      <c r="D315" s="185"/>
      <c r="E315" s="184"/>
      <c r="F315" s="2"/>
      <c r="G315" s="2"/>
      <c r="H315" s="44"/>
      <c r="I315" s="45" t="s">
        <v>17766</v>
      </c>
      <c r="J315" s="2"/>
      <c r="K315" s="2"/>
      <c r="L315" s="2"/>
      <c r="M315" s="2"/>
      <c r="N315" s="2"/>
      <c r="O315" s="2"/>
      <c r="P315" s="145"/>
      <c r="Q315" s="71"/>
      <c r="R315" s="12"/>
      <c r="S315" s="2"/>
      <c r="T315" s="2"/>
      <c r="U315" s="44"/>
      <c r="V315" s="2"/>
      <c r="W315" s="53"/>
      <c r="X315" s="55"/>
      <c r="Y315" s="141"/>
      <c r="Z315" s="141"/>
      <c r="AA315" s="141"/>
      <c r="AB315" s="142"/>
      <c r="AC315" s="88">
        <f>ROUND(ROUND(E308*M316,0)*T$289,0)</f>
        <v>121</v>
      </c>
      <c r="AD315" s="66"/>
    </row>
    <row r="316" spans="1:30" ht="17.2" customHeight="1" x14ac:dyDescent="0.3">
      <c r="A316" s="99">
        <v>33</v>
      </c>
      <c r="B316" s="100" t="s">
        <v>1730</v>
      </c>
      <c r="C316" s="101" t="s">
        <v>17972</v>
      </c>
      <c r="D316" s="185"/>
      <c r="E316" s="184"/>
      <c r="F316" s="2"/>
      <c r="G316" s="2"/>
      <c r="H316" s="44"/>
      <c r="I316" s="45"/>
      <c r="J316" s="2"/>
      <c r="K316" s="2"/>
      <c r="L316" s="136" t="s">
        <v>7390</v>
      </c>
      <c r="M316" s="273">
        <v>0.87</v>
      </c>
      <c r="N316" s="273"/>
      <c r="O316" s="2"/>
      <c r="P316" s="145"/>
      <c r="Q316" s="71"/>
      <c r="R316" s="12"/>
      <c r="S316" s="2"/>
      <c r="T316" s="2"/>
      <c r="U316" s="44"/>
      <c r="V316" s="309" t="s">
        <v>17757</v>
      </c>
      <c r="W316" s="225" t="s">
        <v>7358</v>
      </c>
      <c r="X316" s="103" t="s">
        <v>7390</v>
      </c>
      <c r="Y316" s="162">
        <v>0.7</v>
      </c>
      <c r="Z316" s="162"/>
      <c r="AA316" s="162"/>
      <c r="AB316" s="163"/>
      <c r="AC316" s="105">
        <f>ROUND(ROUND(ROUND(E308*M316,0)*T$289,0)*Y316,0)</f>
        <v>85</v>
      </c>
      <c r="AD316" s="66"/>
    </row>
    <row r="317" spans="1:30" ht="17.2" customHeight="1" x14ac:dyDescent="0.3">
      <c r="A317" s="99">
        <v>33</v>
      </c>
      <c r="B317" s="100" t="s">
        <v>1731</v>
      </c>
      <c r="C317" s="101" t="s">
        <v>17971</v>
      </c>
      <c r="D317" s="146"/>
      <c r="E317" s="147"/>
      <c r="F317" s="147"/>
      <c r="G317" s="147"/>
      <c r="H317" s="148"/>
      <c r="I317" s="2"/>
      <c r="J317" s="2"/>
      <c r="K317" s="2"/>
      <c r="L317" s="2"/>
      <c r="M317" s="2"/>
      <c r="N317" s="2"/>
      <c r="O317" s="2"/>
      <c r="P317" s="145"/>
      <c r="Q317" s="71"/>
      <c r="R317" s="235"/>
      <c r="S317" s="136"/>
      <c r="T317" s="155"/>
      <c r="U317" s="157"/>
      <c r="V317" s="310"/>
      <c r="W317" s="225" t="s">
        <v>7391</v>
      </c>
      <c r="X317" s="103" t="s">
        <v>7390</v>
      </c>
      <c r="Y317" s="162">
        <v>0.5</v>
      </c>
      <c r="Z317" s="162"/>
      <c r="AA317" s="162"/>
      <c r="AB317" s="163"/>
      <c r="AC317" s="105">
        <f>ROUND(ROUND(ROUND(E308*M316,0)*T$289,0)*Y317,0)</f>
        <v>61</v>
      </c>
      <c r="AD317" s="16"/>
    </row>
    <row r="318" spans="1:30" ht="17.2" customHeight="1" x14ac:dyDescent="0.3">
      <c r="A318" s="11">
        <v>33</v>
      </c>
      <c r="B318" s="14" t="s">
        <v>1732</v>
      </c>
      <c r="C318" s="52" t="s">
        <v>17970</v>
      </c>
      <c r="D318" s="146"/>
      <c r="E318" s="147"/>
      <c r="F318" s="147"/>
      <c r="G318" s="147"/>
      <c r="H318" s="148"/>
      <c r="I318" s="2"/>
      <c r="J318" s="2"/>
      <c r="K318" s="2"/>
      <c r="L318" s="2"/>
      <c r="M318" s="2"/>
      <c r="N318" s="2"/>
      <c r="O318" s="2"/>
      <c r="P318" s="145"/>
      <c r="Q318" s="71"/>
      <c r="R318" s="235"/>
      <c r="S318" s="136"/>
      <c r="T318" s="155"/>
      <c r="U318" s="157"/>
      <c r="V318" s="2"/>
      <c r="W318" s="201"/>
      <c r="X318" s="127"/>
      <c r="Y318" s="144"/>
      <c r="Z318" s="187" t="s">
        <v>7356</v>
      </c>
      <c r="AA318" s="53">
        <v>5</v>
      </c>
      <c r="AB318" s="181" t="s">
        <v>7357</v>
      </c>
      <c r="AC318" s="88">
        <f>ROUND(ROUND(E308*M316,0)*T$289-AA318,0)</f>
        <v>116</v>
      </c>
      <c r="AD318" s="16"/>
    </row>
    <row r="319" spans="1:30" ht="17.2" customHeight="1" x14ac:dyDescent="0.3">
      <c r="A319" s="99">
        <v>33</v>
      </c>
      <c r="B319" s="100" t="s">
        <v>1733</v>
      </c>
      <c r="C319" s="101" t="s">
        <v>17969</v>
      </c>
      <c r="D319" s="146"/>
      <c r="E319" s="147"/>
      <c r="F319" s="147"/>
      <c r="G319" s="147"/>
      <c r="H319" s="148"/>
      <c r="I319" s="2"/>
      <c r="J319" s="2"/>
      <c r="K319" s="2"/>
      <c r="L319" s="2"/>
      <c r="M319" s="2"/>
      <c r="N319" s="2"/>
      <c r="O319" s="2"/>
      <c r="P319" s="145"/>
      <c r="Q319" s="71"/>
      <c r="R319" s="235"/>
      <c r="S319" s="136"/>
      <c r="T319" s="155"/>
      <c r="U319" s="157"/>
      <c r="V319" s="309" t="s">
        <v>17757</v>
      </c>
      <c r="W319" s="225" t="s">
        <v>7358</v>
      </c>
      <c r="X319" s="103" t="s">
        <v>7390</v>
      </c>
      <c r="Y319" s="162">
        <v>0.7</v>
      </c>
      <c r="Z319" s="221"/>
      <c r="AA319" s="136"/>
      <c r="AB319" s="75"/>
      <c r="AC319" s="105">
        <f>ROUND(ROUND(ROUND(E308*M316,0)*T$289,0)*Y319-AA318,0)</f>
        <v>80</v>
      </c>
      <c r="AD319" s="16"/>
    </row>
    <row r="320" spans="1:30" ht="17.2" customHeight="1" x14ac:dyDescent="0.3">
      <c r="A320" s="99">
        <v>33</v>
      </c>
      <c r="B320" s="100" t="s">
        <v>1734</v>
      </c>
      <c r="C320" s="101" t="s">
        <v>17968</v>
      </c>
      <c r="D320" s="152"/>
      <c r="E320" s="153"/>
      <c r="F320" s="153"/>
      <c r="G320" s="153"/>
      <c r="H320" s="154"/>
      <c r="I320" s="8"/>
      <c r="J320" s="8"/>
      <c r="K320" s="8"/>
      <c r="L320" s="8"/>
      <c r="M320" s="8"/>
      <c r="N320" s="8"/>
      <c r="O320" s="8"/>
      <c r="P320" s="180"/>
      <c r="Q320" s="73"/>
      <c r="R320" s="235"/>
      <c r="S320" s="136"/>
      <c r="T320" s="155"/>
      <c r="U320" s="157"/>
      <c r="V320" s="310"/>
      <c r="W320" s="158" t="s">
        <v>7391</v>
      </c>
      <c r="X320" s="103" t="s">
        <v>7390</v>
      </c>
      <c r="Y320" s="162">
        <v>0.5</v>
      </c>
      <c r="Z320" s="196"/>
      <c r="AA320" s="144"/>
      <c r="AB320" s="150"/>
      <c r="AC320" s="105">
        <f>ROUND(ROUND(ROUND(E308*M316,0)*T$289,0)*Y320-AA318,0)</f>
        <v>56</v>
      </c>
      <c r="AD320" s="16"/>
    </row>
    <row r="321" spans="1:30" ht="17.2" customHeight="1" x14ac:dyDescent="0.3">
      <c r="A321" s="11">
        <v>33</v>
      </c>
      <c r="B321" s="14" t="s">
        <v>1735</v>
      </c>
      <c r="C321" s="52" t="s">
        <v>17967</v>
      </c>
      <c r="D321" s="281" t="s">
        <v>17843</v>
      </c>
      <c r="E321" s="282"/>
      <c r="F321" s="282"/>
      <c r="G321" s="282"/>
      <c r="H321" s="283"/>
      <c r="I321" s="36"/>
      <c r="J321" s="36"/>
      <c r="K321" s="36"/>
      <c r="L321" s="36"/>
      <c r="M321" s="36"/>
      <c r="N321" s="36"/>
      <c r="O321" s="36"/>
      <c r="P321" s="217"/>
      <c r="Q321" s="74"/>
      <c r="R321" s="12"/>
      <c r="S321" s="2"/>
      <c r="T321" s="2"/>
      <c r="U321" s="44"/>
      <c r="V321" s="2"/>
      <c r="W321" s="53"/>
      <c r="X321" s="36"/>
      <c r="Y321" s="36"/>
      <c r="Z321" s="36"/>
      <c r="AA321" s="36"/>
      <c r="AB321" s="50"/>
      <c r="AC321" s="88">
        <f>ROUND(E326*T$289,0)</f>
        <v>120</v>
      </c>
      <c r="AD321" s="16"/>
    </row>
    <row r="322" spans="1:30" ht="17.2" customHeight="1" x14ac:dyDescent="0.3">
      <c r="A322" s="99">
        <v>33</v>
      </c>
      <c r="B322" s="100" t="s">
        <v>1736</v>
      </c>
      <c r="C322" s="101" t="s">
        <v>17966</v>
      </c>
      <c r="D322" s="284"/>
      <c r="E322" s="285"/>
      <c r="F322" s="285"/>
      <c r="G322" s="285"/>
      <c r="H322" s="286"/>
      <c r="I322" s="2"/>
      <c r="J322" s="2"/>
      <c r="K322" s="2"/>
      <c r="L322" s="2"/>
      <c r="M322" s="2"/>
      <c r="N322" s="2"/>
      <c r="O322" s="2"/>
      <c r="P322" s="145"/>
      <c r="Q322" s="71"/>
      <c r="R322" s="12"/>
      <c r="S322" s="2"/>
      <c r="T322" s="2"/>
      <c r="U322" s="71"/>
      <c r="V322" s="309" t="s">
        <v>17757</v>
      </c>
      <c r="W322" s="225" t="s">
        <v>7358</v>
      </c>
      <c r="X322" s="103" t="s">
        <v>7390</v>
      </c>
      <c r="Y322" s="162">
        <v>0.7</v>
      </c>
      <c r="Z322" s="162"/>
      <c r="AA322" s="162"/>
      <c r="AB322" s="163"/>
      <c r="AC322" s="104">
        <f>ROUND(ROUND(E326*T$289,0)*Y322,0)</f>
        <v>84</v>
      </c>
      <c r="AD322" s="16"/>
    </row>
    <row r="323" spans="1:30" ht="17.2" customHeight="1" x14ac:dyDescent="0.3">
      <c r="A323" s="99">
        <v>33</v>
      </c>
      <c r="B323" s="100" t="s">
        <v>1737</v>
      </c>
      <c r="C323" s="101" t="s">
        <v>17965</v>
      </c>
      <c r="D323" s="284"/>
      <c r="E323" s="285"/>
      <c r="F323" s="285"/>
      <c r="G323" s="285"/>
      <c r="H323" s="286"/>
      <c r="I323" s="2"/>
      <c r="J323" s="2"/>
      <c r="K323" s="2"/>
      <c r="L323" s="2"/>
      <c r="M323" s="2"/>
      <c r="N323" s="2"/>
      <c r="O323" s="2"/>
      <c r="P323" s="145"/>
      <c r="Q323" s="71"/>
      <c r="R323" s="235"/>
      <c r="S323" s="136"/>
      <c r="T323" s="155"/>
      <c r="U323" s="157"/>
      <c r="V323" s="310"/>
      <c r="W323" s="225" t="s">
        <v>7391</v>
      </c>
      <c r="X323" s="103" t="s">
        <v>7390</v>
      </c>
      <c r="Y323" s="162">
        <v>0.5</v>
      </c>
      <c r="Z323" s="162"/>
      <c r="AA323" s="162"/>
      <c r="AB323" s="163"/>
      <c r="AC323" s="104">
        <f>ROUND(ROUND(E326*T$289,0)*Y323,0)</f>
        <v>60</v>
      </c>
      <c r="AD323" s="16"/>
    </row>
    <row r="324" spans="1:30" ht="17.2" customHeight="1" x14ac:dyDescent="0.3">
      <c r="A324" s="11">
        <v>33</v>
      </c>
      <c r="B324" s="14" t="s">
        <v>1738</v>
      </c>
      <c r="C324" s="52" t="s">
        <v>17964</v>
      </c>
      <c r="D324" s="284"/>
      <c r="E324" s="285"/>
      <c r="F324" s="285"/>
      <c r="G324" s="285"/>
      <c r="H324" s="286"/>
      <c r="I324" s="2"/>
      <c r="J324" s="2"/>
      <c r="K324" s="2"/>
      <c r="L324" s="2"/>
      <c r="M324" s="2"/>
      <c r="N324" s="2"/>
      <c r="O324" s="2"/>
      <c r="P324" s="145"/>
      <c r="Q324" s="71"/>
      <c r="R324" s="235"/>
      <c r="S324" s="136"/>
      <c r="T324" s="155"/>
      <c r="U324" s="157"/>
      <c r="V324" s="2"/>
      <c r="W324" s="201"/>
      <c r="X324" s="127"/>
      <c r="Y324" s="144"/>
      <c r="Z324" s="187" t="s">
        <v>7356</v>
      </c>
      <c r="AA324" s="53">
        <v>5</v>
      </c>
      <c r="AB324" s="181" t="s">
        <v>7357</v>
      </c>
      <c r="AC324" s="88">
        <f>ROUND(E326*T$289-AA324,0)</f>
        <v>115</v>
      </c>
      <c r="AD324" s="16"/>
    </row>
    <row r="325" spans="1:30" ht="17.2" customHeight="1" x14ac:dyDescent="0.3">
      <c r="A325" s="99">
        <v>33</v>
      </c>
      <c r="B325" s="100" t="s">
        <v>1739</v>
      </c>
      <c r="C325" s="101" t="s">
        <v>17963</v>
      </c>
      <c r="D325" s="146"/>
      <c r="E325" s="147"/>
      <c r="F325" s="147"/>
      <c r="G325" s="147"/>
      <c r="H325" s="148"/>
      <c r="I325" s="2"/>
      <c r="J325" s="2"/>
      <c r="K325" s="2"/>
      <c r="L325" s="2"/>
      <c r="M325" s="2"/>
      <c r="N325" s="2"/>
      <c r="O325" s="2"/>
      <c r="P325" s="145"/>
      <c r="Q325" s="71"/>
      <c r="R325" s="235"/>
      <c r="S325" s="136"/>
      <c r="T325" s="155"/>
      <c r="U325" s="157"/>
      <c r="V325" s="309" t="s">
        <v>17757</v>
      </c>
      <c r="W325" s="225" t="s">
        <v>7358</v>
      </c>
      <c r="X325" s="103" t="s">
        <v>7390</v>
      </c>
      <c r="Y325" s="162">
        <v>0.7</v>
      </c>
      <c r="Z325" s="221"/>
      <c r="AA325" s="136"/>
      <c r="AB325" s="75"/>
      <c r="AC325" s="104">
        <f>ROUND(ROUND(E326*T$289,0)*Y325-AA324,0)</f>
        <v>79</v>
      </c>
      <c r="AD325" s="16"/>
    </row>
    <row r="326" spans="1:30" ht="17.2" customHeight="1" x14ac:dyDescent="0.3">
      <c r="A326" s="99">
        <v>33</v>
      </c>
      <c r="B326" s="100" t="s">
        <v>1740</v>
      </c>
      <c r="C326" s="101" t="s">
        <v>17962</v>
      </c>
      <c r="D326" s="185"/>
      <c r="E326" s="272">
        <f>E48</f>
        <v>171</v>
      </c>
      <c r="F326" s="272"/>
      <c r="G326" s="2" t="s">
        <v>6994</v>
      </c>
      <c r="H326" s="44"/>
      <c r="I326" s="2"/>
      <c r="J326" s="2"/>
      <c r="K326" s="2"/>
      <c r="L326" s="2"/>
      <c r="M326" s="2"/>
      <c r="N326" s="2"/>
      <c r="O326" s="2"/>
      <c r="P326" s="145"/>
      <c r="Q326" s="71"/>
      <c r="R326" s="235"/>
      <c r="S326" s="136"/>
      <c r="T326" s="155"/>
      <c r="U326" s="157"/>
      <c r="V326" s="310"/>
      <c r="W326" s="158" t="s">
        <v>7391</v>
      </c>
      <c r="X326" s="103" t="s">
        <v>7390</v>
      </c>
      <c r="Y326" s="162">
        <v>0.5</v>
      </c>
      <c r="Z326" s="196"/>
      <c r="AA326" s="144"/>
      <c r="AB326" s="150"/>
      <c r="AC326" s="104">
        <f>ROUND(ROUND(E326*T$289,0)*Y326-AA324,0)</f>
        <v>55</v>
      </c>
      <c r="AD326" s="16"/>
    </row>
    <row r="327" spans="1:30" ht="17.2" customHeight="1" x14ac:dyDescent="0.3">
      <c r="A327" s="11">
        <v>33</v>
      </c>
      <c r="B327" s="14" t="s">
        <v>1741</v>
      </c>
      <c r="C327" s="52" t="s">
        <v>17961</v>
      </c>
      <c r="D327" s="146"/>
      <c r="E327" s="147"/>
      <c r="F327" s="147"/>
      <c r="G327" s="147"/>
      <c r="H327" s="148"/>
      <c r="I327" s="49" t="s">
        <v>17779</v>
      </c>
      <c r="J327" s="36"/>
      <c r="K327" s="36"/>
      <c r="L327" s="36"/>
      <c r="M327" s="36"/>
      <c r="N327" s="36"/>
      <c r="O327" s="36"/>
      <c r="P327" s="217"/>
      <c r="Q327" s="74"/>
      <c r="R327" s="66"/>
      <c r="U327" s="71"/>
      <c r="V327" s="2"/>
      <c r="W327" s="194"/>
      <c r="X327" s="7"/>
      <c r="Y327" s="7"/>
      <c r="Z327" s="7"/>
      <c r="AA327" s="7"/>
      <c r="AB327" s="37"/>
      <c r="AC327" s="88">
        <f>ROUND(ROUND(E326*M328,0)*T$289,0)</f>
        <v>108</v>
      </c>
      <c r="AD327" s="66"/>
    </row>
    <row r="328" spans="1:30" ht="17.2" customHeight="1" x14ac:dyDescent="0.3">
      <c r="A328" s="99">
        <v>33</v>
      </c>
      <c r="B328" s="100" t="s">
        <v>1742</v>
      </c>
      <c r="C328" s="101" t="s">
        <v>17960</v>
      </c>
      <c r="D328" s="146"/>
      <c r="E328" s="147"/>
      <c r="F328" s="147"/>
      <c r="G328" s="147"/>
      <c r="H328" s="148"/>
      <c r="I328" s="45"/>
      <c r="J328" s="2"/>
      <c r="K328" s="2"/>
      <c r="L328" s="136" t="s">
        <v>7390</v>
      </c>
      <c r="M328" s="273">
        <v>0.9</v>
      </c>
      <c r="N328" s="273"/>
      <c r="O328" s="2"/>
      <c r="P328" s="145"/>
      <c r="Q328" s="71"/>
      <c r="R328" s="12"/>
      <c r="S328" s="2"/>
      <c r="T328" s="2"/>
      <c r="U328" s="71"/>
      <c r="V328" s="309" t="s">
        <v>17757</v>
      </c>
      <c r="W328" s="225" t="s">
        <v>7358</v>
      </c>
      <c r="X328" s="103" t="s">
        <v>7390</v>
      </c>
      <c r="Y328" s="162">
        <v>0.7</v>
      </c>
      <c r="Z328" s="162"/>
      <c r="AA328" s="162"/>
      <c r="AB328" s="163"/>
      <c r="AC328" s="105">
        <f>ROUND(ROUND(ROUND(E326*M328,0)*T$289,0)*Y328,0)</f>
        <v>76</v>
      </c>
      <c r="AD328" s="66"/>
    </row>
    <row r="329" spans="1:30" ht="17.2" customHeight="1" x14ac:dyDescent="0.3">
      <c r="A329" s="99">
        <v>33</v>
      </c>
      <c r="B329" s="100" t="s">
        <v>1743</v>
      </c>
      <c r="C329" s="101" t="s">
        <v>17959</v>
      </c>
      <c r="D329" s="146"/>
      <c r="E329" s="147"/>
      <c r="F329" s="147"/>
      <c r="G329" s="147"/>
      <c r="H329" s="148"/>
      <c r="I329" s="45"/>
      <c r="J329" s="2"/>
      <c r="K329" s="2"/>
      <c r="L329" s="2"/>
      <c r="M329" s="2"/>
      <c r="N329" s="2"/>
      <c r="O329" s="2"/>
      <c r="P329" s="145"/>
      <c r="Q329" s="71"/>
      <c r="R329" s="235"/>
      <c r="S329" s="136"/>
      <c r="T329" s="155"/>
      <c r="U329" s="157"/>
      <c r="V329" s="310"/>
      <c r="W329" s="225" t="s">
        <v>7391</v>
      </c>
      <c r="X329" s="103" t="s">
        <v>7390</v>
      </c>
      <c r="Y329" s="162">
        <v>0.5</v>
      </c>
      <c r="Z329" s="162"/>
      <c r="AA329" s="162"/>
      <c r="AB329" s="163"/>
      <c r="AC329" s="105">
        <f>ROUND(ROUND(ROUND(E326*M328,0)*T$289,0)*Y329,0)</f>
        <v>54</v>
      </c>
      <c r="AD329" s="16"/>
    </row>
    <row r="330" spans="1:30" ht="17.2" customHeight="1" x14ac:dyDescent="0.3">
      <c r="A330" s="11">
        <v>33</v>
      </c>
      <c r="B330" s="14" t="s">
        <v>1744</v>
      </c>
      <c r="C330" s="52" t="s">
        <v>17958</v>
      </c>
      <c r="D330" s="146"/>
      <c r="E330" s="147"/>
      <c r="F330" s="147"/>
      <c r="G330" s="147"/>
      <c r="H330" s="148"/>
      <c r="I330" s="45"/>
      <c r="J330" s="2"/>
      <c r="K330" s="2"/>
      <c r="L330" s="2"/>
      <c r="M330" s="2"/>
      <c r="N330" s="2"/>
      <c r="O330" s="2"/>
      <c r="P330" s="145"/>
      <c r="Q330" s="71"/>
      <c r="R330" s="235"/>
      <c r="S330" s="136"/>
      <c r="T330" s="155"/>
      <c r="U330" s="157"/>
      <c r="V330" s="2"/>
      <c r="W330" s="201"/>
      <c r="X330" s="127"/>
      <c r="Y330" s="144"/>
      <c r="Z330" s="187" t="s">
        <v>7356</v>
      </c>
      <c r="AA330" s="53">
        <v>5</v>
      </c>
      <c r="AB330" s="181" t="s">
        <v>7357</v>
      </c>
      <c r="AC330" s="88">
        <f>ROUND(ROUND(E326*M328,0)*T$289-AA330,0)</f>
        <v>103</v>
      </c>
      <c r="AD330" s="16"/>
    </row>
    <row r="331" spans="1:30" ht="17.2" customHeight="1" x14ac:dyDescent="0.3">
      <c r="A331" s="99">
        <v>33</v>
      </c>
      <c r="B331" s="100" t="s">
        <v>1745</v>
      </c>
      <c r="C331" s="101" t="s">
        <v>17957</v>
      </c>
      <c r="D331" s="146"/>
      <c r="E331" s="147"/>
      <c r="F331" s="147"/>
      <c r="G331" s="147"/>
      <c r="H331" s="148"/>
      <c r="I331" s="45"/>
      <c r="J331" s="2"/>
      <c r="K331" s="2"/>
      <c r="L331" s="2"/>
      <c r="M331" s="2"/>
      <c r="N331" s="2"/>
      <c r="O331" s="2"/>
      <c r="P331" s="145"/>
      <c r="Q331" s="71"/>
      <c r="R331" s="235"/>
      <c r="S331" s="136"/>
      <c r="T331" s="155"/>
      <c r="U331" s="157"/>
      <c r="V331" s="309" t="s">
        <v>17757</v>
      </c>
      <c r="W331" s="225" t="s">
        <v>7358</v>
      </c>
      <c r="X331" s="103" t="s">
        <v>7390</v>
      </c>
      <c r="Y331" s="162">
        <v>0.7</v>
      </c>
      <c r="Z331" s="221"/>
      <c r="AA331" s="136"/>
      <c r="AB331" s="75"/>
      <c r="AC331" s="105">
        <f>ROUND(ROUND(ROUND(E326*M328,0)*T$289,0)*Y331-AA330,0)</f>
        <v>71</v>
      </c>
      <c r="AD331" s="16"/>
    </row>
    <row r="332" spans="1:30" ht="17.2" customHeight="1" x14ac:dyDescent="0.3">
      <c r="A332" s="99">
        <v>33</v>
      </c>
      <c r="B332" s="100" t="s">
        <v>1746</v>
      </c>
      <c r="C332" s="101" t="s">
        <v>17956</v>
      </c>
      <c r="D332" s="146"/>
      <c r="E332" s="147"/>
      <c r="F332" s="147"/>
      <c r="G332" s="147"/>
      <c r="H332" s="148"/>
      <c r="I332" s="43"/>
      <c r="J332" s="8"/>
      <c r="K332" s="8"/>
      <c r="L332" s="8"/>
      <c r="M332" s="8"/>
      <c r="N332" s="8"/>
      <c r="O332" s="8"/>
      <c r="P332" s="180"/>
      <c r="Q332" s="73"/>
      <c r="R332" s="235"/>
      <c r="S332" s="136"/>
      <c r="T332" s="155"/>
      <c r="U332" s="157"/>
      <c r="V332" s="310"/>
      <c r="W332" s="158" t="s">
        <v>7391</v>
      </c>
      <c r="X332" s="103" t="s">
        <v>7390</v>
      </c>
      <c r="Y332" s="162">
        <v>0.5</v>
      </c>
      <c r="Z332" s="196"/>
      <c r="AA332" s="144"/>
      <c r="AB332" s="150"/>
      <c r="AC332" s="105">
        <f>ROUND(ROUND(ROUND(E326*M328,0)*T$289,0)*Y332-AA330,0)</f>
        <v>49</v>
      </c>
      <c r="AD332" s="16"/>
    </row>
    <row r="333" spans="1:30" ht="17.2" customHeight="1" x14ac:dyDescent="0.3">
      <c r="A333" s="11">
        <v>33</v>
      </c>
      <c r="B333" s="14" t="s">
        <v>1747</v>
      </c>
      <c r="C333" s="52" t="s">
        <v>17955</v>
      </c>
      <c r="D333" s="185"/>
      <c r="E333" s="184"/>
      <c r="F333" s="2"/>
      <c r="G333" s="2"/>
      <c r="H333" s="44"/>
      <c r="I333" s="45" t="s">
        <v>17766</v>
      </c>
      <c r="J333" s="2"/>
      <c r="K333" s="2"/>
      <c r="L333" s="2"/>
      <c r="M333" s="2"/>
      <c r="N333" s="2"/>
      <c r="O333" s="2"/>
      <c r="P333" s="145"/>
      <c r="Q333" s="71"/>
      <c r="R333" s="66"/>
      <c r="U333" s="71"/>
      <c r="V333" s="2"/>
      <c r="W333" s="194"/>
      <c r="X333" s="7"/>
      <c r="Y333" s="7"/>
      <c r="Z333" s="7"/>
      <c r="AA333" s="7"/>
      <c r="AB333" s="37"/>
      <c r="AC333" s="35">
        <f>ROUND(ROUND(E326*M334,0)*T$289,0)</f>
        <v>104</v>
      </c>
      <c r="AD333" s="66"/>
    </row>
    <row r="334" spans="1:30" ht="17.2" customHeight="1" x14ac:dyDescent="0.3">
      <c r="A334" s="99">
        <v>33</v>
      </c>
      <c r="B334" s="100" t="s">
        <v>1748</v>
      </c>
      <c r="C334" s="101" t="s">
        <v>17954</v>
      </c>
      <c r="D334" s="185"/>
      <c r="E334" s="184"/>
      <c r="F334" s="2"/>
      <c r="G334" s="2"/>
      <c r="H334" s="44"/>
      <c r="I334" s="45"/>
      <c r="J334" s="2"/>
      <c r="K334" s="2"/>
      <c r="L334" s="136" t="s">
        <v>7390</v>
      </c>
      <c r="M334" s="273">
        <v>0.87</v>
      </c>
      <c r="N334" s="273"/>
      <c r="O334" s="2"/>
      <c r="P334" s="145"/>
      <c r="Q334" s="71"/>
      <c r="R334" s="12"/>
      <c r="S334" s="2"/>
      <c r="T334" s="2"/>
      <c r="U334" s="71"/>
      <c r="V334" s="309" t="s">
        <v>17757</v>
      </c>
      <c r="W334" s="225" t="s">
        <v>7358</v>
      </c>
      <c r="X334" s="103" t="s">
        <v>7390</v>
      </c>
      <c r="Y334" s="162">
        <v>0.7</v>
      </c>
      <c r="Z334" s="162"/>
      <c r="AA334" s="162"/>
      <c r="AB334" s="163"/>
      <c r="AC334" s="105">
        <f>ROUND(ROUND(ROUND(E326*M334,0)*T$289,0)*Y334,0)</f>
        <v>73</v>
      </c>
      <c r="AD334" s="66"/>
    </row>
    <row r="335" spans="1:30" ht="17.2" customHeight="1" x14ac:dyDescent="0.3">
      <c r="A335" s="99">
        <v>33</v>
      </c>
      <c r="B335" s="100" t="s">
        <v>1749</v>
      </c>
      <c r="C335" s="101" t="s">
        <v>17953</v>
      </c>
      <c r="D335" s="146"/>
      <c r="E335" s="147"/>
      <c r="F335" s="147"/>
      <c r="G335" s="147"/>
      <c r="H335" s="148"/>
      <c r="I335" s="2"/>
      <c r="J335" s="2"/>
      <c r="K335" s="2"/>
      <c r="L335" s="2"/>
      <c r="M335" s="2"/>
      <c r="N335" s="2"/>
      <c r="O335" s="2"/>
      <c r="P335" s="145"/>
      <c r="Q335" s="71"/>
      <c r="R335" s="235"/>
      <c r="S335" s="136"/>
      <c r="T335" s="155"/>
      <c r="U335" s="157"/>
      <c r="V335" s="310"/>
      <c r="W335" s="225" t="s">
        <v>7391</v>
      </c>
      <c r="X335" s="103" t="s">
        <v>7390</v>
      </c>
      <c r="Y335" s="162">
        <v>0.5</v>
      </c>
      <c r="Z335" s="162"/>
      <c r="AA335" s="162"/>
      <c r="AB335" s="163"/>
      <c r="AC335" s="105">
        <f>ROUND(ROUND(ROUND(E326*M334,0)*T$289,0)*Y335,0)</f>
        <v>52</v>
      </c>
      <c r="AD335" s="16"/>
    </row>
    <row r="336" spans="1:30" ht="17.2" customHeight="1" x14ac:dyDescent="0.3">
      <c r="A336" s="11">
        <v>33</v>
      </c>
      <c r="B336" s="14" t="s">
        <v>1750</v>
      </c>
      <c r="C336" s="52" t="s">
        <v>17952</v>
      </c>
      <c r="D336" s="146"/>
      <c r="E336" s="147"/>
      <c r="F336" s="147"/>
      <c r="G336" s="147"/>
      <c r="H336" s="148"/>
      <c r="I336" s="2"/>
      <c r="J336" s="2"/>
      <c r="K336" s="2"/>
      <c r="L336" s="2"/>
      <c r="M336" s="2"/>
      <c r="N336" s="2"/>
      <c r="O336" s="2"/>
      <c r="P336" s="145"/>
      <c r="Q336" s="71"/>
      <c r="R336" s="235"/>
      <c r="S336" s="136"/>
      <c r="T336" s="155"/>
      <c r="U336" s="157"/>
      <c r="V336" s="2"/>
      <c r="W336" s="201"/>
      <c r="X336" s="127"/>
      <c r="Y336" s="144"/>
      <c r="Z336" s="187" t="s">
        <v>7356</v>
      </c>
      <c r="AA336" s="53">
        <v>5</v>
      </c>
      <c r="AB336" s="181" t="s">
        <v>7357</v>
      </c>
      <c r="AC336" s="35">
        <f>ROUND(ROUND(E326*M334,0)*T$289-AA336,0)</f>
        <v>99</v>
      </c>
      <c r="AD336" s="16"/>
    </row>
    <row r="337" spans="1:30" ht="17.2" customHeight="1" x14ac:dyDescent="0.3">
      <c r="A337" s="99">
        <v>33</v>
      </c>
      <c r="B337" s="100" t="s">
        <v>1751</v>
      </c>
      <c r="C337" s="101" t="s">
        <v>17951</v>
      </c>
      <c r="D337" s="146"/>
      <c r="E337" s="147"/>
      <c r="F337" s="147"/>
      <c r="G337" s="147"/>
      <c r="H337" s="148"/>
      <c r="I337" s="2"/>
      <c r="J337" s="2"/>
      <c r="K337" s="2"/>
      <c r="L337" s="2"/>
      <c r="M337" s="2"/>
      <c r="N337" s="2"/>
      <c r="O337" s="2"/>
      <c r="P337" s="145"/>
      <c r="Q337" s="71"/>
      <c r="R337" s="235"/>
      <c r="S337" s="136"/>
      <c r="T337" s="155"/>
      <c r="U337" s="157"/>
      <c r="V337" s="309" t="s">
        <v>17757</v>
      </c>
      <c r="W337" s="225" t="s">
        <v>7358</v>
      </c>
      <c r="X337" s="103" t="s">
        <v>7390</v>
      </c>
      <c r="Y337" s="162">
        <v>0.7</v>
      </c>
      <c r="Z337" s="221"/>
      <c r="AA337" s="136"/>
      <c r="AB337" s="75"/>
      <c r="AC337" s="105">
        <f>ROUND(ROUND(ROUND(E326*M334,0)*T$289,0)*Y337-AA336,0)</f>
        <v>68</v>
      </c>
      <c r="AD337" s="16"/>
    </row>
    <row r="338" spans="1:30" ht="17.2" customHeight="1" x14ac:dyDescent="0.3">
      <c r="A338" s="99">
        <v>33</v>
      </c>
      <c r="B338" s="100" t="s">
        <v>1752</v>
      </c>
      <c r="C338" s="101" t="s">
        <v>17950</v>
      </c>
      <c r="D338" s="152"/>
      <c r="E338" s="153"/>
      <c r="F338" s="153"/>
      <c r="G338" s="153"/>
      <c r="H338" s="154"/>
      <c r="I338" s="8"/>
      <c r="J338" s="8"/>
      <c r="K338" s="8"/>
      <c r="L338" s="8"/>
      <c r="M338" s="8"/>
      <c r="N338" s="8"/>
      <c r="O338" s="8"/>
      <c r="P338" s="180"/>
      <c r="Q338" s="73"/>
      <c r="R338" s="235"/>
      <c r="S338" s="136"/>
      <c r="T338" s="155"/>
      <c r="U338" s="157"/>
      <c r="V338" s="310"/>
      <c r="W338" s="158" t="s">
        <v>7391</v>
      </c>
      <c r="X338" s="103" t="s">
        <v>7390</v>
      </c>
      <c r="Y338" s="162">
        <v>0.5</v>
      </c>
      <c r="Z338" s="196"/>
      <c r="AA338" s="144"/>
      <c r="AB338" s="150"/>
      <c r="AC338" s="105">
        <f>ROUND(ROUND(ROUND(E326*M334,0)*T$289,0)*Y338-AA336,0)</f>
        <v>47</v>
      </c>
      <c r="AD338" s="16"/>
    </row>
    <row r="339" spans="1:30" ht="17.2" customHeight="1" x14ac:dyDescent="0.3">
      <c r="A339" s="11">
        <v>33</v>
      </c>
      <c r="B339" s="14" t="s">
        <v>1753</v>
      </c>
      <c r="C339" s="52" t="s">
        <v>17949</v>
      </c>
      <c r="D339" s="281" t="s">
        <v>17824</v>
      </c>
      <c r="E339" s="282"/>
      <c r="F339" s="282"/>
      <c r="G339" s="282"/>
      <c r="H339" s="283"/>
      <c r="I339" s="36"/>
      <c r="J339" s="36"/>
      <c r="K339" s="36"/>
      <c r="L339" s="36"/>
      <c r="M339" s="36"/>
      <c r="N339" s="36"/>
      <c r="O339" s="36"/>
      <c r="P339" s="217"/>
      <c r="Q339" s="74"/>
      <c r="R339" s="66"/>
      <c r="U339" s="71"/>
      <c r="V339" s="2"/>
      <c r="W339" s="36"/>
      <c r="X339" s="36"/>
      <c r="Y339" s="36"/>
      <c r="Z339" s="36"/>
      <c r="AA339" s="36"/>
      <c r="AB339" s="50"/>
      <c r="AC339" s="88">
        <f>ROUND(E344*T$289,0)</f>
        <v>80</v>
      </c>
      <c r="AD339" s="16"/>
    </row>
    <row r="340" spans="1:30" ht="17.2" customHeight="1" x14ac:dyDescent="0.3">
      <c r="A340" s="99">
        <v>33</v>
      </c>
      <c r="B340" s="100" t="s">
        <v>1754</v>
      </c>
      <c r="C340" s="101" t="s">
        <v>17948</v>
      </c>
      <c r="D340" s="284"/>
      <c r="E340" s="285"/>
      <c r="F340" s="285"/>
      <c r="G340" s="285"/>
      <c r="H340" s="286"/>
      <c r="I340" s="2"/>
      <c r="J340" s="2"/>
      <c r="K340" s="2"/>
      <c r="L340" s="2"/>
      <c r="M340" s="2"/>
      <c r="N340" s="2"/>
      <c r="O340" s="2"/>
      <c r="P340" s="145"/>
      <c r="Q340" s="71"/>
      <c r="R340" s="12"/>
      <c r="S340" s="2"/>
      <c r="T340" s="2"/>
      <c r="U340" s="71"/>
      <c r="V340" s="309" t="s">
        <v>17757</v>
      </c>
      <c r="W340" s="225" t="s">
        <v>7358</v>
      </c>
      <c r="X340" s="103" t="s">
        <v>7390</v>
      </c>
      <c r="Y340" s="162">
        <v>0.7</v>
      </c>
      <c r="Z340" s="162"/>
      <c r="AA340" s="162"/>
      <c r="AB340" s="163"/>
      <c r="AC340" s="104">
        <f>ROUND(ROUND(E344*T$289,0)*Y340,0)</f>
        <v>56</v>
      </c>
      <c r="AD340" s="16"/>
    </row>
    <row r="341" spans="1:30" ht="17.2" customHeight="1" x14ac:dyDescent="0.3">
      <c r="A341" s="99">
        <v>33</v>
      </c>
      <c r="B341" s="100" t="s">
        <v>1755</v>
      </c>
      <c r="C341" s="101" t="s">
        <v>17947</v>
      </c>
      <c r="D341" s="284"/>
      <c r="E341" s="285"/>
      <c r="F341" s="285"/>
      <c r="G341" s="285"/>
      <c r="H341" s="286"/>
      <c r="I341" s="2"/>
      <c r="J341" s="2"/>
      <c r="K341" s="2"/>
      <c r="L341" s="2"/>
      <c r="M341" s="2"/>
      <c r="N341" s="2"/>
      <c r="O341" s="2"/>
      <c r="P341" s="145"/>
      <c r="Q341" s="71"/>
      <c r="R341" s="235"/>
      <c r="S341" s="136"/>
      <c r="T341" s="155"/>
      <c r="U341" s="157"/>
      <c r="V341" s="310"/>
      <c r="W341" s="225" t="s">
        <v>7391</v>
      </c>
      <c r="X341" s="103" t="s">
        <v>7390</v>
      </c>
      <c r="Y341" s="162">
        <v>0.5</v>
      </c>
      <c r="Z341" s="162"/>
      <c r="AA341" s="162"/>
      <c r="AB341" s="163"/>
      <c r="AC341" s="104">
        <f>ROUND(ROUND(E344*T$289,0)*Y341,0)</f>
        <v>40</v>
      </c>
      <c r="AD341" s="16"/>
    </row>
    <row r="342" spans="1:30" ht="17.2" customHeight="1" x14ac:dyDescent="0.3">
      <c r="A342" s="11">
        <v>33</v>
      </c>
      <c r="B342" s="14" t="s">
        <v>1756</v>
      </c>
      <c r="C342" s="52" t="s">
        <v>17946</v>
      </c>
      <c r="D342" s="284"/>
      <c r="E342" s="285"/>
      <c r="F342" s="285"/>
      <c r="G342" s="285"/>
      <c r="H342" s="286"/>
      <c r="I342" s="2"/>
      <c r="J342" s="2"/>
      <c r="K342" s="2"/>
      <c r="L342" s="2"/>
      <c r="M342" s="2"/>
      <c r="N342" s="2"/>
      <c r="O342" s="2"/>
      <c r="P342" s="145"/>
      <c r="Q342" s="71"/>
      <c r="R342" s="235"/>
      <c r="S342" s="136"/>
      <c r="T342" s="155"/>
      <c r="U342" s="157"/>
      <c r="V342" s="2"/>
      <c r="W342" s="201"/>
      <c r="X342" s="127"/>
      <c r="Y342" s="144"/>
      <c r="Z342" s="187" t="s">
        <v>7356</v>
      </c>
      <c r="AA342" s="53">
        <v>5</v>
      </c>
      <c r="AB342" s="181" t="s">
        <v>7357</v>
      </c>
      <c r="AC342" s="88">
        <f>ROUND(E344*T$289-AA342,0)</f>
        <v>75</v>
      </c>
      <c r="AD342" s="16"/>
    </row>
    <row r="343" spans="1:30" ht="17.2" customHeight="1" x14ac:dyDescent="0.3">
      <c r="A343" s="99">
        <v>33</v>
      </c>
      <c r="B343" s="100" t="s">
        <v>1757</v>
      </c>
      <c r="C343" s="101" t="s">
        <v>17945</v>
      </c>
      <c r="D343" s="146"/>
      <c r="E343" s="147"/>
      <c r="F343" s="147"/>
      <c r="G343" s="147"/>
      <c r="H343" s="148"/>
      <c r="I343" s="2"/>
      <c r="J343" s="2"/>
      <c r="K343" s="2"/>
      <c r="L343" s="2"/>
      <c r="M343" s="2"/>
      <c r="N343" s="2"/>
      <c r="O343" s="2"/>
      <c r="P343" s="145"/>
      <c r="Q343" s="71"/>
      <c r="R343" s="235"/>
      <c r="S343" s="136"/>
      <c r="T343" s="155"/>
      <c r="U343" s="157"/>
      <c r="V343" s="309" t="s">
        <v>17757</v>
      </c>
      <c r="W343" s="225" t="s">
        <v>7358</v>
      </c>
      <c r="X343" s="103" t="s">
        <v>7390</v>
      </c>
      <c r="Y343" s="162">
        <v>0.7</v>
      </c>
      <c r="Z343" s="221"/>
      <c r="AA343" s="136"/>
      <c r="AB343" s="75"/>
      <c r="AC343" s="104">
        <f>ROUND(ROUND(E344*T$289,0)*Y343-AA342,0)</f>
        <v>51</v>
      </c>
      <c r="AD343" s="16"/>
    </row>
    <row r="344" spans="1:30" ht="17.2" customHeight="1" x14ac:dyDescent="0.3">
      <c r="A344" s="99">
        <v>33</v>
      </c>
      <c r="B344" s="100" t="s">
        <v>1758</v>
      </c>
      <c r="C344" s="101" t="s">
        <v>17944</v>
      </c>
      <c r="D344" s="185"/>
      <c r="E344" s="272">
        <f>E66</f>
        <v>114</v>
      </c>
      <c r="F344" s="272"/>
      <c r="G344" s="2" t="s">
        <v>6994</v>
      </c>
      <c r="H344" s="44"/>
      <c r="I344" s="2"/>
      <c r="J344" s="2"/>
      <c r="K344" s="2"/>
      <c r="L344" s="2"/>
      <c r="M344" s="2"/>
      <c r="N344" s="2"/>
      <c r="O344" s="2"/>
      <c r="P344" s="145"/>
      <c r="Q344" s="71"/>
      <c r="R344" s="235"/>
      <c r="S344" s="136"/>
      <c r="T344" s="155"/>
      <c r="U344" s="157"/>
      <c r="V344" s="310"/>
      <c r="W344" s="158" t="s">
        <v>7391</v>
      </c>
      <c r="X344" s="103" t="s">
        <v>7390</v>
      </c>
      <c r="Y344" s="162">
        <v>0.5</v>
      </c>
      <c r="Z344" s="196"/>
      <c r="AA344" s="144"/>
      <c r="AB344" s="150"/>
      <c r="AC344" s="104">
        <f>ROUND(ROUND(E344*T$289,0)*Y344-AA342,0)</f>
        <v>35</v>
      </c>
      <c r="AD344" s="16"/>
    </row>
    <row r="345" spans="1:30" ht="17.2" customHeight="1" x14ac:dyDescent="0.3">
      <c r="A345" s="11">
        <v>33</v>
      </c>
      <c r="B345" s="14" t="s">
        <v>17943</v>
      </c>
      <c r="C345" s="52" t="s">
        <v>17942</v>
      </c>
      <c r="D345" s="146"/>
      <c r="E345" s="147"/>
      <c r="F345" s="147"/>
      <c r="G345" s="147"/>
      <c r="H345" s="148"/>
      <c r="I345" s="49" t="s">
        <v>17779</v>
      </c>
      <c r="J345" s="36"/>
      <c r="K345" s="36"/>
      <c r="L345" s="36"/>
      <c r="M345" s="36"/>
      <c r="N345" s="36"/>
      <c r="O345" s="36"/>
      <c r="P345" s="217"/>
      <c r="Q345" s="74"/>
      <c r="R345" s="66"/>
      <c r="U345" s="71"/>
      <c r="V345" s="2"/>
      <c r="W345" s="194"/>
      <c r="X345" s="7"/>
      <c r="Y345" s="7"/>
      <c r="Z345" s="7"/>
      <c r="AA345" s="7"/>
      <c r="AB345" s="37"/>
      <c r="AC345" s="88">
        <f>ROUND(ROUND(E344*M346,0)*T$289,0)</f>
        <v>72</v>
      </c>
      <c r="AD345" s="66"/>
    </row>
    <row r="346" spans="1:30" ht="17.2" customHeight="1" x14ac:dyDescent="0.3">
      <c r="A346" s="99">
        <v>33</v>
      </c>
      <c r="B346" s="100" t="s">
        <v>17941</v>
      </c>
      <c r="C346" s="101" t="s">
        <v>17940</v>
      </c>
      <c r="D346" s="146"/>
      <c r="E346" s="147"/>
      <c r="F346" s="147"/>
      <c r="G346" s="147"/>
      <c r="H346" s="148"/>
      <c r="I346" s="45"/>
      <c r="J346" s="2"/>
      <c r="K346" s="2"/>
      <c r="L346" s="136" t="s">
        <v>7390</v>
      </c>
      <c r="M346" s="273">
        <v>0.9</v>
      </c>
      <c r="N346" s="273"/>
      <c r="O346" s="2"/>
      <c r="P346" s="145"/>
      <c r="Q346" s="71"/>
      <c r="R346" s="12"/>
      <c r="S346" s="2"/>
      <c r="T346" s="2"/>
      <c r="U346" s="71"/>
      <c r="V346" s="309" t="s">
        <v>17757</v>
      </c>
      <c r="W346" s="225" t="s">
        <v>7358</v>
      </c>
      <c r="X346" s="103" t="s">
        <v>7390</v>
      </c>
      <c r="Y346" s="162">
        <v>0.7</v>
      </c>
      <c r="Z346" s="162"/>
      <c r="AA346" s="162"/>
      <c r="AB346" s="163"/>
      <c r="AC346" s="105">
        <f>ROUND(ROUND(ROUND(E344*M346,0)*T$289,0)*Y346,0)</f>
        <v>50</v>
      </c>
      <c r="AD346" s="66"/>
    </row>
    <row r="347" spans="1:30" ht="17.2" customHeight="1" x14ac:dyDescent="0.3">
      <c r="A347" s="99">
        <v>33</v>
      </c>
      <c r="B347" s="100" t="s">
        <v>17939</v>
      </c>
      <c r="C347" s="101" t="s">
        <v>17938</v>
      </c>
      <c r="D347" s="146"/>
      <c r="E347" s="147"/>
      <c r="F347" s="147"/>
      <c r="G347" s="147"/>
      <c r="H347" s="148"/>
      <c r="I347" s="45"/>
      <c r="J347" s="2"/>
      <c r="K347" s="2"/>
      <c r="L347" s="2"/>
      <c r="M347" s="2"/>
      <c r="N347" s="2"/>
      <c r="O347" s="2"/>
      <c r="P347" s="145"/>
      <c r="Q347" s="71"/>
      <c r="R347" s="235"/>
      <c r="S347" s="136"/>
      <c r="T347" s="155"/>
      <c r="U347" s="157"/>
      <c r="V347" s="310"/>
      <c r="W347" s="225" t="s">
        <v>7391</v>
      </c>
      <c r="X347" s="103" t="s">
        <v>7390</v>
      </c>
      <c r="Y347" s="162">
        <v>0.5</v>
      </c>
      <c r="Z347" s="162"/>
      <c r="AA347" s="162"/>
      <c r="AB347" s="163"/>
      <c r="AC347" s="105">
        <f>ROUND(ROUND(ROUND(E344*M346,0)*T$289,0)*Y347,0)</f>
        <v>36</v>
      </c>
      <c r="AD347" s="16"/>
    </row>
    <row r="348" spans="1:30" ht="17.2" customHeight="1" x14ac:dyDescent="0.3">
      <c r="A348" s="11">
        <v>33</v>
      </c>
      <c r="B348" s="14" t="s">
        <v>17937</v>
      </c>
      <c r="C348" s="52" t="s">
        <v>17936</v>
      </c>
      <c r="D348" s="146"/>
      <c r="E348" s="147"/>
      <c r="F348" s="147"/>
      <c r="G348" s="147"/>
      <c r="H348" s="148"/>
      <c r="I348" s="45"/>
      <c r="J348" s="2"/>
      <c r="K348" s="2"/>
      <c r="L348" s="2"/>
      <c r="M348" s="2"/>
      <c r="N348" s="2"/>
      <c r="O348" s="2"/>
      <c r="P348" s="145"/>
      <c r="Q348" s="71"/>
      <c r="R348" s="235"/>
      <c r="S348" s="136"/>
      <c r="T348" s="155"/>
      <c r="U348" s="157"/>
      <c r="V348" s="2"/>
      <c r="W348" s="201"/>
      <c r="X348" s="127"/>
      <c r="Y348" s="144"/>
      <c r="Z348" s="187" t="s">
        <v>7356</v>
      </c>
      <c r="AA348" s="53">
        <v>5</v>
      </c>
      <c r="AB348" s="181" t="s">
        <v>7357</v>
      </c>
      <c r="AC348" s="88">
        <f>ROUND(ROUND(E344*M346,0)*T$289-AA348,0)</f>
        <v>67</v>
      </c>
      <c r="AD348" s="16"/>
    </row>
    <row r="349" spans="1:30" ht="17.2" customHeight="1" x14ac:dyDescent="0.3">
      <c r="A349" s="99">
        <v>33</v>
      </c>
      <c r="B349" s="100" t="s">
        <v>17935</v>
      </c>
      <c r="C349" s="101" t="s">
        <v>17934</v>
      </c>
      <c r="D349" s="146"/>
      <c r="E349" s="147"/>
      <c r="F349" s="147"/>
      <c r="G349" s="147"/>
      <c r="H349" s="148"/>
      <c r="I349" s="45"/>
      <c r="J349" s="2"/>
      <c r="K349" s="2"/>
      <c r="L349" s="2"/>
      <c r="M349" s="2"/>
      <c r="N349" s="2"/>
      <c r="O349" s="2"/>
      <c r="P349" s="145"/>
      <c r="Q349" s="71"/>
      <c r="R349" s="235"/>
      <c r="S349" s="136"/>
      <c r="T349" s="155"/>
      <c r="U349" s="157"/>
      <c r="V349" s="309" t="s">
        <v>17757</v>
      </c>
      <c r="W349" s="225" t="s">
        <v>7358</v>
      </c>
      <c r="X349" s="103" t="s">
        <v>7390</v>
      </c>
      <c r="Y349" s="162">
        <v>0.7</v>
      </c>
      <c r="Z349" s="221"/>
      <c r="AA349" s="136"/>
      <c r="AB349" s="75"/>
      <c r="AC349" s="105">
        <f>ROUND(ROUND(ROUND(E344*M346,0)*T$289,0)*Y349-AA348,0)</f>
        <v>45</v>
      </c>
      <c r="AD349" s="16"/>
    </row>
    <row r="350" spans="1:30" ht="17.2" customHeight="1" x14ac:dyDescent="0.3">
      <c r="A350" s="99">
        <v>33</v>
      </c>
      <c r="B350" s="100" t="s">
        <v>17933</v>
      </c>
      <c r="C350" s="101" t="s">
        <v>17932</v>
      </c>
      <c r="D350" s="146"/>
      <c r="E350" s="147"/>
      <c r="F350" s="147"/>
      <c r="G350" s="147"/>
      <c r="H350" s="148"/>
      <c r="I350" s="43"/>
      <c r="J350" s="8"/>
      <c r="K350" s="8"/>
      <c r="L350" s="8"/>
      <c r="M350" s="8"/>
      <c r="N350" s="8"/>
      <c r="O350" s="8"/>
      <c r="P350" s="180"/>
      <c r="Q350" s="73"/>
      <c r="R350" s="235"/>
      <c r="S350" s="136"/>
      <c r="T350" s="155"/>
      <c r="U350" s="157"/>
      <c r="V350" s="310"/>
      <c r="W350" s="158" t="s">
        <v>7391</v>
      </c>
      <c r="X350" s="103" t="s">
        <v>7390</v>
      </c>
      <c r="Y350" s="162">
        <v>0.5</v>
      </c>
      <c r="Z350" s="196"/>
      <c r="AA350" s="144"/>
      <c r="AB350" s="150"/>
      <c r="AC350" s="105">
        <f>ROUND(ROUND(ROUND(E344*M346,0)*T$289,0)*Y350-AA348,0)</f>
        <v>31</v>
      </c>
      <c r="AD350" s="16"/>
    </row>
    <row r="351" spans="1:30" ht="17.2" customHeight="1" x14ac:dyDescent="0.3">
      <c r="A351" s="11">
        <v>33</v>
      </c>
      <c r="B351" s="14" t="s">
        <v>17931</v>
      </c>
      <c r="C351" s="52" t="s">
        <v>17930</v>
      </c>
      <c r="D351" s="185"/>
      <c r="E351" s="184"/>
      <c r="F351" s="2"/>
      <c r="G351" s="2"/>
      <c r="H351" s="44"/>
      <c r="I351" s="45" t="s">
        <v>17766</v>
      </c>
      <c r="J351" s="2"/>
      <c r="K351" s="2"/>
      <c r="L351" s="2"/>
      <c r="M351" s="2"/>
      <c r="N351" s="2"/>
      <c r="O351" s="2"/>
      <c r="P351" s="145"/>
      <c r="Q351" s="71"/>
      <c r="R351" s="66"/>
      <c r="U351" s="71"/>
      <c r="V351" s="2"/>
      <c r="W351" s="194"/>
      <c r="X351" s="7"/>
      <c r="Y351" s="7"/>
      <c r="Z351" s="7"/>
      <c r="AA351" s="7"/>
      <c r="AB351" s="37"/>
      <c r="AC351" s="35">
        <f>ROUND(ROUND(E344*M352,0)*T$289,0)</f>
        <v>69</v>
      </c>
      <c r="AD351" s="66"/>
    </row>
    <row r="352" spans="1:30" ht="17.2" customHeight="1" x14ac:dyDescent="0.3">
      <c r="A352" s="99">
        <v>33</v>
      </c>
      <c r="B352" s="100" t="s">
        <v>17929</v>
      </c>
      <c r="C352" s="101" t="s">
        <v>17928</v>
      </c>
      <c r="D352" s="185"/>
      <c r="E352" s="184"/>
      <c r="F352" s="2"/>
      <c r="G352" s="2"/>
      <c r="H352" s="44"/>
      <c r="I352" s="2"/>
      <c r="J352" s="2"/>
      <c r="K352" s="2"/>
      <c r="L352" s="136" t="s">
        <v>7390</v>
      </c>
      <c r="M352" s="273">
        <v>0.87</v>
      </c>
      <c r="N352" s="273"/>
      <c r="O352" s="2"/>
      <c r="P352" s="145"/>
      <c r="Q352" s="71"/>
      <c r="R352" s="12"/>
      <c r="S352" s="2"/>
      <c r="T352" s="2"/>
      <c r="U352" s="71"/>
      <c r="V352" s="309" t="s">
        <v>17757</v>
      </c>
      <c r="W352" s="225" t="s">
        <v>7358</v>
      </c>
      <c r="X352" s="103" t="s">
        <v>7390</v>
      </c>
      <c r="Y352" s="162">
        <v>0.7</v>
      </c>
      <c r="Z352" s="162"/>
      <c r="AA352" s="162"/>
      <c r="AB352" s="163"/>
      <c r="AC352" s="105">
        <f>ROUND(ROUND(ROUND(E344*M352,0)*T$289,0)*Y352,0)</f>
        <v>48</v>
      </c>
      <c r="AD352" s="66"/>
    </row>
    <row r="353" spans="1:30" ht="17.2" customHeight="1" x14ac:dyDescent="0.3">
      <c r="A353" s="99">
        <v>33</v>
      </c>
      <c r="B353" s="100" t="s">
        <v>17927</v>
      </c>
      <c r="C353" s="101" t="s">
        <v>17926</v>
      </c>
      <c r="D353" s="146"/>
      <c r="E353" s="147"/>
      <c r="F353" s="147"/>
      <c r="G353" s="147"/>
      <c r="H353" s="148"/>
      <c r="I353" s="2"/>
      <c r="J353" s="2"/>
      <c r="K353" s="2"/>
      <c r="L353" s="2"/>
      <c r="M353" s="2"/>
      <c r="N353" s="2"/>
      <c r="O353" s="2"/>
      <c r="P353" s="145"/>
      <c r="Q353" s="71"/>
      <c r="R353" s="235"/>
      <c r="S353" s="136"/>
      <c r="T353" s="155"/>
      <c r="U353" s="157"/>
      <c r="V353" s="310"/>
      <c r="W353" s="225" t="s">
        <v>7391</v>
      </c>
      <c r="X353" s="103" t="s">
        <v>7390</v>
      </c>
      <c r="Y353" s="162">
        <v>0.5</v>
      </c>
      <c r="Z353" s="162"/>
      <c r="AA353" s="162"/>
      <c r="AB353" s="163"/>
      <c r="AC353" s="105">
        <f>ROUND(ROUND(ROUND(E344*M352,0)*T$289,0)*Y353,0)</f>
        <v>35</v>
      </c>
      <c r="AD353" s="16"/>
    </row>
    <row r="354" spans="1:30" ht="17.2" customHeight="1" x14ac:dyDescent="0.3">
      <c r="A354" s="11">
        <v>33</v>
      </c>
      <c r="B354" s="14" t="s">
        <v>17925</v>
      </c>
      <c r="C354" s="52" t="s">
        <v>17924</v>
      </c>
      <c r="D354" s="146"/>
      <c r="E354" s="147"/>
      <c r="F354" s="147"/>
      <c r="G354" s="147"/>
      <c r="H354" s="148"/>
      <c r="I354" s="2"/>
      <c r="J354" s="2"/>
      <c r="K354" s="2"/>
      <c r="L354" s="2"/>
      <c r="M354" s="2"/>
      <c r="N354" s="2"/>
      <c r="O354" s="2"/>
      <c r="P354" s="145"/>
      <c r="Q354" s="71"/>
      <c r="R354" s="235"/>
      <c r="S354" s="136"/>
      <c r="T354" s="155"/>
      <c r="U354" s="157"/>
      <c r="V354" s="2"/>
      <c r="W354" s="201"/>
      <c r="X354" s="127"/>
      <c r="Y354" s="144"/>
      <c r="Z354" s="187" t="s">
        <v>7356</v>
      </c>
      <c r="AA354" s="53">
        <v>5</v>
      </c>
      <c r="AB354" s="181" t="s">
        <v>7357</v>
      </c>
      <c r="AC354" s="35">
        <f>ROUND(ROUND(E344*M352,0)*T$289-AA354,0)</f>
        <v>64</v>
      </c>
      <c r="AD354" s="16"/>
    </row>
    <row r="355" spans="1:30" ht="17.2" customHeight="1" x14ac:dyDescent="0.3">
      <c r="A355" s="99">
        <v>33</v>
      </c>
      <c r="B355" s="100" t="s">
        <v>17923</v>
      </c>
      <c r="C355" s="101" t="s">
        <v>17922</v>
      </c>
      <c r="D355" s="146"/>
      <c r="E355" s="147"/>
      <c r="F355" s="147"/>
      <c r="G355" s="147"/>
      <c r="H355" s="148"/>
      <c r="I355" s="2"/>
      <c r="J355" s="2"/>
      <c r="K355" s="2"/>
      <c r="L355" s="2"/>
      <c r="M355" s="2"/>
      <c r="N355" s="2"/>
      <c r="O355" s="2"/>
      <c r="P355" s="145"/>
      <c r="Q355" s="71"/>
      <c r="R355" s="235"/>
      <c r="S355" s="136"/>
      <c r="T355" s="155"/>
      <c r="U355" s="157"/>
      <c r="V355" s="309" t="s">
        <v>17757</v>
      </c>
      <c r="W355" s="225" t="s">
        <v>7358</v>
      </c>
      <c r="X355" s="103" t="s">
        <v>7390</v>
      </c>
      <c r="Y355" s="162">
        <v>0.7</v>
      </c>
      <c r="Z355" s="221"/>
      <c r="AA355" s="136"/>
      <c r="AB355" s="75"/>
      <c r="AC355" s="105">
        <f>ROUND(ROUND(ROUND(E344*M352,0)*T$289,0)*Y355-AA354,0)</f>
        <v>43</v>
      </c>
      <c r="AD355" s="16"/>
    </row>
    <row r="356" spans="1:30" ht="17.2" customHeight="1" x14ac:dyDescent="0.3">
      <c r="A356" s="99">
        <v>33</v>
      </c>
      <c r="B356" s="100" t="s">
        <v>17921</v>
      </c>
      <c r="C356" s="101" t="s">
        <v>17920</v>
      </c>
      <c r="D356" s="152"/>
      <c r="E356" s="153"/>
      <c r="F356" s="153"/>
      <c r="G356" s="153"/>
      <c r="H356" s="154"/>
      <c r="I356" s="8"/>
      <c r="J356" s="8"/>
      <c r="K356" s="8"/>
      <c r="L356" s="8"/>
      <c r="M356" s="8"/>
      <c r="N356" s="8"/>
      <c r="O356" s="8"/>
      <c r="P356" s="180"/>
      <c r="Q356" s="73"/>
      <c r="R356" s="235"/>
      <c r="S356" s="136"/>
      <c r="T356" s="155"/>
      <c r="U356" s="157"/>
      <c r="V356" s="310"/>
      <c r="W356" s="158" t="s">
        <v>7391</v>
      </c>
      <c r="X356" s="103" t="s">
        <v>7390</v>
      </c>
      <c r="Y356" s="162">
        <v>0.5</v>
      </c>
      <c r="Z356" s="196"/>
      <c r="AA356" s="144"/>
      <c r="AB356" s="150"/>
      <c r="AC356" s="105">
        <f>ROUND(ROUND(ROUND(E344*M352,0)*T$289,0)*Y356-AA354,0)</f>
        <v>30</v>
      </c>
      <c r="AD356" s="16"/>
    </row>
    <row r="357" spans="1:30" ht="17.2" customHeight="1" x14ac:dyDescent="0.3">
      <c r="A357" s="11">
        <v>33</v>
      </c>
      <c r="B357" s="14" t="s">
        <v>17919</v>
      </c>
      <c r="C357" s="52" t="s">
        <v>17918</v>
      </c>
      <c r="D357" s="281" t="s">
        <v>17792</v>
      </c>
      <c r="E357" s="282"/>
      <c r="F357" s="282"/>
      <c r="G357" s="282"/>
      <c r="H357" s="283"/>
      <c r="I357" s="36"/>
      <c r="J357" s="36"/>
      <c r="K357" s="36"/>
      <c r="L357" s="36"/>
      <c r="M357" s="36"/>
      <c r="N357" s="36"/>
      <c r="O357" s="36"/>
      <c r="P357" s="217"/>
      <c r="Q357" s="74"/>
      <c r="R357" s="66"/>
      <c r="U357" s="71"/>
      <c r="V357" s="2"/>
      <c r="W357" s="36"/>
      <c r="X357" s="36"/>
      <c r="Y357" s="36"/>
      <c r="Z357" s="36"/>
      <c r="AA357" s="36"/>
      <c r="AB357" s="50"/>
      <c r="AC357" s="88">
        <f>ROUND(E362*T$289,0)</f>
        <v>192</v>
      </c>
      <c r="AD357" s="16"/>
    </row>
    <row r="358" spans="1:30" ht="17.2" customHeight="1" x14ac:dyDescent="0.3">
      <c r="A358" s="99">
        <v>33</v>
      </c>
      <c r="B358" s="100" t="s">
        <v>17917</v>
      </c>
      <c r="C358" s="101" t="s">
        <v>17916</v>
      </c>
      <c r="D358" s="284"/>
      <c r="E358" s="285"/>
      <c r="F358" s="285"/>
      <c r="G358" s="285"/>
      <c r="H358" s="286"/>
      <c r="I358" s="2"/>
      <c r="J358" s="2"/>
      <c r="K358" s="2"/>
      <c r="L358" s="2"/>
      <c r="M358" s="2"/>
      <c r="N358" s="2"/>
      <c r="O358" s="2"/>
      <c r="P358" s="145"/>
      <c r="Q358" s="71"/>
      <c r="R358" s="12"/>
      <c r="S358" s="2"/>
      <c r="T358" s="2"/>
      <c r="U358" s="71"/>
      <c r="V358" s="309" t="s">
        <v>17757</v>
      </c>
      <c r="W358" s="225" t="s">
        <v>7358</v>
      </c>
      <c r="X358" s="103" t="s">
        <v>7390</v>
      </c>
      <c r="Y358" s="162">
        <v>0.7</v>
      </c>
      <c r="Z358" s="162"/>
      <c r="AA358" s="162"/>
      <c r="AB358" s="163"/>
      <c r="AC358" s="104">
        <f>ROUND(ROUND(E362*T$289,0)*Y358,0)</f>
        <v>134</v>
      </c>
      <c r="AD358" s="16"/>
    </row>
    <row r="359" spans="1:30" ht="17.2" customHeight="1" x14ac:dyDescent="0.3">
      <c r="A359" s="99">
        <v>33</v>
      </c>
      <c r="B359" s="100" t="s">
        <v>17915</v>
      </c>
      <c r="C359" s="101" t="s">
        <v>17914</v>
      </c>
      <c r="D359" s="284"/>
      <c r="E359" s="285"/>
      <c r="F359" s="285"/>
      <c r="G359" s="285"/>
      <c r="H359" s="286"/>
      <c r="I359" s="2"/>
      <c r="J359" s="2"/>
      <c r="K359" s="2"/>
      <c r="L359" s="2"/>
      <c r="M359" s="2"/>
      <c r="N359" s="2"/>
      <c r="O359" s="2"/>
      <c r="P359" s="145"/>
      <c r="Q359" s="71"/>
      <c r="R359" s="235"/>
      <c r="S359" s="136"/>
      <c r="T359" s="155"/>
      <c r="U359" s="157"/>
      <c r="V359" s="310"/>
      <c r="W359" s="225" t="s">
        <v>7391</v>
      </c>
      <c r="X359" s="103" t="s">
        <v>7390</v>
      </c>
      <c r="Y359" s="162">
        <v>0.5</v>
      </c>
      <c r="Z359" s="162"/>
      <c r="AA359" s="162"/>
      <c r="AB359" s="163"/>
      <c r="AC359" s="104">
        <f>ROUND(ROUND(E362*T$289,0)*Y359,0)</f>
        <v>96</v>
      </c>
      <c r="AD359" s="16"/>
    </row>
    <row r="360" spans="1:30" ht="17.2" customHeight="1" x14ac:dyDescent="0.3">
      <c r="A360" s="11">
        <v>33</v>
      </c>
      <c r="B360" s="14" t="s">
        <v>17913</v>
      </c>
      <c r="C360" s="52" t="s">
        <v>17912</v>
      </c>
      <c r="D360" s="284"/>
      <c r="E360" s="285"/>
      <c r="F360" s="285"/>
      <c r="G360" s="285"/>
      <c r="H360" s="286"/>
      <c r="I360" s="2"/>
      <c r="J360" s="2"/>
      <c r="K360" s="2"/>
      <c r="L360" s="2"/>
      <c r="M360" s="2"/>
      <c r="N360" s="2"/>
      <c r="O360" s="2"/>
      <c r="P360" s="145"/>
      <c r="Q360" s="71"/>
      <c r="R360" s="235"/>
      <c r="S360" s="136"/>
      <c r="T360" s="155"/>
      <c r="U360" s="157"/>
      <c r="V360" s="2"/>
      <c r="W360" s="201"/>
      <c r="X360" s="127"/>
      <c r="Y360" s="144"/>
      <c r="Z360" s="187" t="s">
        <v>7356</v>
      </c>
      <c r="AA360" s="53">
        <v>5</v>
      </c>
      <c r="AB360" s="181" t="s">
        <v>7357</v>
      </c>
      <c r="AC360" s="88">
        <f>ROUND(E362*T$289-AA360,0)</f>
        <v>187</v>
      </c>
      <c r="AD360" s="16"/>
    </row>
    <row r="361" spans="1:30" ht="17.2" customHeight="1" x14ac:dyDescent="0.3">
      <c r="A361" s="99">
        <v>33</v>
      </c>
      <c r="B361" s="100" t="s">
        <v>17911</v>
      </c>
      <c r="C361" s="101" t="s">
        <v>17910</v>
      </c>
      <c r="D361" s="146"/>
      <c r="E361" s="147"/>
      <c r="F361" s="147"/>
      <c r="G361" s="147"/>
      <c r="H361" s="148"/>
      <c r="I361" s="2"/>
      <c r="J361" s="2"/>
      <c r="K361" s="2"/>
      <c r="L361" s="2"/>
      <c r="M361" s="2"/>
      <c r="N361" s="2"/>
      <c r="O361" s="2"/>
      <c r="P361" s="145"/>
      <c r="Q361" s="71"/>
      <c r="R361" s="235"/>
      <c r="S361" s="136"/>
      <c r="T361" s="155"/>
      <c r="U361" s="157"/>
      <c r="V361" s="309" t="s">
        <v>17757</v>
      </c>
      <c r="W361" s="225" t="s">
        <v>7358</v>
      </c>
      <c r="X361" s="103" t="s">
        <v>7390</v>
      </c>
      <c r="Y361" s="162">
        <v>0.7</v>
      </c>
      <c r="Z361" s="221"/>
      <c r="AA361" s="136"/>
      <c r="AB361" s="75"/>
      <c r="AC361" s="104">
        <f>ROUND(ROUND(E362*T$289,0)*Y361-AA360,0)</f>
        <v>129</v>
      </c>
      <c r="AD361" s="16"/>
    </row>
    <row r="362" spans="1:30" ht="17.2" customHeight="1" x14ac:dyDescent="0.3">
      <c r="A362" s="99">
        <v>33</v>
      </c>
      <c r="B362" s="100" t="s">
        <v>17909</v>
      </c>
      <c r="C362" s="101" t="s">
        <v>17908</v>
      </c>
      <c r="D362" s="185"/>
      <c r="E362" s="272">
        <f>E84</f>
        <v>274</v>
      </c>
      <c r="F362" s="272"/>
      <c r="G362" s="2" t="s">
        <v>6994</v>
      </c>
      <c r="H362" s="44"/>
      <c r="I362" s="2"/>
      <c r="J362" s="2"/>
      <c r="K362" s="2"/>
      <c r="L362" s="2"/>
      <c r="M362" s="2"/>
      <c r="N362" s="2"/>
      <c r="O362" s="2"/>
      <c r="P362" s="145"/>
      <c r="Q362" s="71"/>
      <c r="R362" s="235"/>
      <c r="S362" s="136"/>
      <c r="T362" s="155"/>
      <c r="U362" s="157"/>
      <c r="V362" s="310"/>
      <c r="W362" s="158" t="s">
        <v>7391</v>
      </c>
      <c r="X362" s="103" t="s">
        <v>7390</v>
      </c>
      <c r="Y362" s="162">
        <v>0.5</v>
      </c>
      <c r="Z362" s="196"/>
      <c r="AA362" s="144"/>
      <c r="AB362" s="150"/>
      <c r="AC362" s="104">
        <f>ROUND(ROUND(E362*T$289,0)*Y362-AA360,0)</f>
        <v>91</v>
      </c>
      <c r="AD362" s="16"/>
    </row>
    <row r="363" spans="1:30" ht="17.2" customHeight="1" x14ac:dyDescent="0.3">
      <c r="A363" s="11">
        <v>33</v>
      </c>
      <c r="B363" s="14" t="s">
        <v>17907</v>
      </c>
      <c r="C363" s="52" t="s">
        <v>17906</v>
      </c>
      <c r="D363" s="146"/>
      <c r="E363" s="147"/>
      <c r="F363" s="147"/>
      <c r="G363" s="147"/>
      <c r="H363" s="148"/>
      <c r="I363" s="49" t="s">
        <v>17779</v>
      </c>
      <c r="J363" s="36"/>
      <c r="K363" s="36"/>
      <c r="L363" s="36"/>
      <c r="M363" s="36"/>
      <c r="N363" s="36"/>
      <c r="O363" s="36"/>
      <c r="P363" s="217"/>
      <c r="Q363" s="74"/>
      <c r="R363" s="66"/>
      <c r="U363" s="71"/>
      <c r="V363" s="2"/>
      <c r="W363" s="194"/>
      <c r="X363" s="7"/>
      <c r="Y363" s="7"/>
      <c r="Z363" s="7"/>
      <c r="AA363" s="7"/>
      <c r="AB363" s="37"/>
      <c r="AC363" s="88">
        <f>ROUND(ROUND(E362*M364,0)*T$289,0)</f>
        <v>173</v>
      </c>
      <c r="AD363" s="66"/>
    </row>
    <row r="364" spans="1:30" ht="17.2" customHeight="1" x14ac:dyDescent="0.3">
      <c r="A364" s="99">
        <v>33</v>
      </c>
      <c r="B364" s="100" t="s">
        <v>17905</v>
      </c>
      <c r="C364" s="101" t="s">
        <v>17904</v>
      </c>
      <c r="D364" s="146"/>
      <c r="E364" s="147"/>
      <c r="F364" s="147"/>
      <c r="G364" s="147"/>
      <c r="H364" s="148"/>
      <c r="I364" s="45"/>
      <c r="J364" s="2"/>
      <c r="K364" s="2"/>
      <c r="L364" s="136" t="s">
        <v>7390</v>
      </c>
      <c r="M364" s="273">
        <v>0.9</v>
      </c>
      <c r="N364" s="273"/>
      <c r="O364" s="2"/>
      <c r="P364" s="145"/>
      <c r="Q364" s="71"/>
      <c r="R364" s="12"/>
      <c r="S364" s="2"/>
      <c r="T364" s="2"/>
      <c r="U364" s="71"/>
      <c r="V364" s="309" t="s">
        <v>17757</v>
      </c>
      <c r="W364" s="225" t="s">
        <v>7358</v>
      </c>
      <c r="X364" s="103" t="s">
        <v>7390</v>
      </c>
      <c r="Y364" s="162">
        <v>0.7</v>
      </c>
      <c r="Z364" s="162"/>
      <c r="AA364" s="162"/>
      <c r="AB364" s="163"/>
      <c r="AC364" s="105">
        <f>ROUND(ROUND(ROUND(E362*M364,0)*T$289,0)*Y364,0)</f>
        <v>121</v>
      </c>
      <c r="AD364" s="66"/>
    </row>
    <row r="365" spans="1:30" ht="17.2" customHeight="1" x14ac:dyDescent="0.3">
      <c r="A365" s="99">
        <v>33</v>
      </c>
      <c r="B365" s="100" t="s">
        <v>17903</v>
      </c>
      <c r="C365" s="101" t="s">
        <v>17902</v>
      </c>
      <c r="D365" s="146"/>
      <c r="E365" s="147"/>
      <c r="F365" s="147"/>
      <c r="G365" s="147"/>
      <c r="H365" s="148"/>
      <c r="I365" s="45"/>
      <c r="J365" s="2"/>
      <c r="K365" s="2"/>
      <c r="L365" s="2"/>
      <c r="M365" s="2"/>
      <c r="N365" s="2"/>
      <c r="O365" s="2"/>
      <c r="P365" s="145"/>
      <c r="Q365" s="71"/>
      <c r="R365" s="235"/>
      <c r="S365" s="136"/>
      <c r="T365" s="155"/>
      <c r="U365" s="157"/>
      <c r="V365" s="310"/>
      <c r="W365" s="225" t="s">
        <v>7391</v>
      </c>
      <c r="X365" s="103" t="s">
        <v>7390</v>
      </c>
      <c r="Y365" s="162">
        <v>0.5</v>
      </c>
      <c r="Z365" s="162"/>
      <c r="AA365" s="162"/>
      <c r="AB365" s="163"/>
      <c r="AC365" s="105">
        <f>ROUND(ROUND(ROUND(E362*M364,0)*T$289,0)*Y365,0)</f>
        <v>87</v>
      </c>
      <c r="AD365" s="16"/>
    </row>
    <row r="366" spans="1:30" ht="17.2" customHeight="1" x14ac:dyDescent="0.3">
      <c r="A366" s="11">
        <v>33</v>
      </c>
      <c r="B366" s="14" t="s">
        <v>17901</v>
      </c>
      <c r="C366" s="52" t="s">
        <v>17900</v>
      </c>
      <c r="D366" s="146"/>
      <c r="E366" s="147"/>
      <c r="F366" s="147"/>
      <c r="G366" s="147"/>
      <c r="H366" s="148"/>
      <c r="I366" s="45"/>
      <c r="J366" s="2"/>
      <c r="K366" s="2"/>
      <c r="L366" s="2"/>
      <c r="M366" s="2"/>
      <c r="N366" s="2"/>
      <c r="O366" s="2"/>
      <c r="P366" s="145"/>
      <c r="Q366" s="71"/>
      <c r="R366" s="235"/>
      <c r="S366" s="136"/>
      <c r="T366" s="155"/>
      <c r="U366" s="157"/>
      <c r="V366" s="2"/>
      <c r="W366" s="201"/>
      <c r="X366" s="127"/>
      <c r="Y366" s="144"/>
      <c r="Z366" s="187" t="s">
        <v>7356</v>
      </c>
      <c r="AA366" s="53">
        <v>5</v>
      </c>
      <c r="AB366" s="181" t="s">
        <v>7357</v>
      </c>
      <c r="AC366" s="88">
        <f>ROUND(ROUND(E362*M364,0)*T$289-AA366,0)</f>
        <v>168</v>
      </c>
      <c r="AD366" s="16"/>
    </row>
    <row r="367" spans="1:30" ht="17.2" customHeight="1" x14ac:dyDescent="0.3">
      <c r="A367" s="99">
        <v>33</v>
      </c>
      <c r="B367" s="100" t="s">
        <v>17899</v>
      </c>
      <c r="C367" s="101" t="s">
        <v>17898</v>
      </c>
      <c r="D367" s="146"/>
      <c r="E367" s="147"/>
      <c r="F367" s="147"/>
      <c r="G367" s="147"/>
      <c r="H367" s="148"/>
      <c r="I367" s="45"/>
      <c r="J367" s="2"/>
      <c r="K367" s="2"/>
      <c r="L367" s="2"/>
      <c r="M367" s="2"/>
      <c r="N367" s="2"/>
      <c r="O367" s="2"/>
      <c r="P367" s="145"/>
      <c r="Q367" s="71"/>
      <c r="R367" s="235"/>
      <c r="S367" s="136"/>
      <c r="T367" s="155"/>
      <c r="U367" s="157"/>
      <c r="V367" s="309" t="s">
        <v>17757</v>
      </c>
      <c r="W367" s="225" t="s">
        <v>7358</v>
      </c>
      <c r="X367" s="103" t="s">
        <v>7390</v>
      </c>
      <c r="Y367" s="162">
        <v>0.7</v>
      </c>
      <c r="Z367" s="221"/>
      <c r="AA367" s="136"/>
      <c r="AB367" s="75"/>
      <c r="AC367" s="105">
        <f>ROUND(ROUND(ROUND(E362*M364,0)*T$289,0)*Y367-AA366,0)</f>
        <v>116</v>
      </c>
      <c r="AD367" s="16"/>
    </row>
    <row r="368" spans="1:30" ht="17.2" customHeight="1" x14ac:dyDescent="0.3">
      <c r="A368" s="99">
        <v>33</v>
      </c>
      <c r="B368" s="100" t="s">
        <v>17897</v>
      </c>
      <c r="C368" s="101" t="s">
        <v>17896</v>
      </c>
      <c r="D368" s="146"/>
      <c r="E368" s="147"/>
      <c r="F368" s="147"/>
      <c r="G368" s="147"/>
      <c r="H368" s="148"/>
      <c r="I368" s="43"/>
      <c r="J368" s="8"/>
      <c r="K368" s="8"/>
      <c r="L368" s="8"/>
      <c r="M368" s="8"/>
      <c r="N368" s="8"/>
      <c r="O368" s="8"/>
      <c r="P368" s="180"/>
      <c r="Q368" s="73"/>
      <c r="R368" s="235"/>
      <c r="S368" s="136"/>
      <c r="T368" s="155"/>
      <c r="U368" s="157"/>
      <c r="V368" s="310"/>
      <c r="W368" s="158" t="s">
        <v>7391</v>
      </c>
      <c r="X368" s="103" t="s">
        <v>7390</v>
      </c>
      <c r="Y368" s="162">
        <v>0.5</v>
      </c>
      <c r="Z368" s="196"/>
      <c r="AA368" s="144"/>
      <c r="AB368" s="150"/>
      <c r="AC368" s="105">
        <f>ROUND(ROUND(ROUND(E362*M364,0)*T$289,0)*Y368-AA366,0)</f>
        <v>82</v>
      </c>
      <c r="AD368" s="16"/>
    </row>
    <row r="369" spans="1:30" ht="17.2" customHeight="1" x14ac:dyDescent="0.3">
      <c r="A369" s="11">
        <v>33</v>
      </c>
      <c r="B369" s="14" t="s">
        <v>17895</v>
      </c>
      <c r="C369" s="52" t="s">
        <v>17894</v>
      </c>
      <c r="D369" s="185"/>
      <c r="E369" s="184"/>
      <c r="F369" s="2"/>
      <c r="G369" s="2"/>
      <c r="H369" s="44"/>
      <c r="I369" s="45" t="s">
        <v>17766</v>
      </c>
      <c r="J369" s="2"/>
      <c r="K369" s="2"/>
      <c r="L369" s="2"/>
      <c r="M369" s="2"/>
      <c r="N369" s="2"/>
      <c r="O369" s="2"/>
      <c r="P369" s="145"/>
      <c r="Q369" s="71"/>
      <c r="R369" s="66"/>
      <c r="S369" s="135"/>
      <c r="T369" s="135"/>
      <c r="U369" s="71"/>
      <c r="V369" s="2"/>
      <c r="W369" s="135"/>
      <c r="X369" s="7"/>
      <c r="Y369" s="7"/>
      <c r="Z369" s="7"/>
      <c r="AA369" s="7"/>
      <c r="AB369" s="37"/>
      <c r="AC369" s="88">
        <f>ROUND(ROUND(E362*M370,0)*T$289,0)</f>
        <v>167</v>
      </c>
      <c r="AD369" s="66"/>
    </row>
    <row r="370" spans="1:30" ht="17.2" customHeight="1" x14ac:dyDescent="0.3">
      <c r="A370" s="99">
        <v>33</v>
      </c>
      <c r="B370" s="100" t="s">
        <v>17893</v>
      </c>
      <c r="C370" s="101" t="s">
        <v>17892</v>
      </c>
      <c r="D370" s="185"/>
      <c r="E370" s="184"/>
      <c r="F370" s="2"/>
      <c r="G370" s="2"/>
      <c r="H370" s="44"/>
      <c r="I370" s="2"/>
      <c r="J370" s="2"/>
      <c r="K370" s="2"/>
      <c r="L370" s="136" t="s">
        <v>7390</v>
      </c>
      <c r="M370" s="273">
        <v>0.87</v>
      </c>
      <c r="N370" s="273"/>
      <c r="O370" s="2"/>
      <c r="P370" s="145"/>
      <c r="Q370" s="71"/>
      <c r="R370" s="12"/>
      <c r="S370" s="2"/>
      <c r="T370" s="2"/>
      <c r="U370" s="71"/>
      <c r="V370" s="309" t="s">
        <v>17757</v>
      </c>
      <c r="W370" s="225" t="s">
        <v>7358</v>
      </c>
      <c r="X370" s="103" t="s">
        <v>7390</v>
      </c>
      <c r="Y370" s="162">
        <v>0.7</v>
      </c>
      <c r="Z370" s="162"/>
      <c r="AA370" s="162"/>
      <c r="AB370" s="163"/>
      <c r="AC370" s="105">
        <f>ROUND(ROUND(ROUND(E362*M370,0)*T$289,0)*Y370,0)</f>
        <v>117</v>
      </c>
      <c r="AD370" s="66"/>
    </row>
    <row r="371" spans="1:30" ht="17.2" customHeight="1" x14ac:dyDescent="0.3">
      <c r="A371" s="99">
        <v>33</v>
      </c>
      <c r="B371" s="100" t="s">
        <v>17891</v>
      </c>
      <c r="C371" s="101" t="s">
        <v>17890</v>
      </c>
      <c r="D371" s="146"/>
      <c r="E371" s="147"/>
      <c r="F371" s="147"/>
      <c r="G371" s="147"/>
      <c r="H371" s="148"/>
      <c r="I371" s="2"/>
      <c r="J371" s="2"/>
      <c r="K371" s="2"/>
      <c r="L371" s="2"/>
      <c r="M371" s="2"/>
      <c r="N371" s="2"/>
      <c r="O371" s="2"/>
      <c r="P371" s="145"/>
      <c r="Q371" s="71"/>
      <c r="R371" s="235"/>
      <c r="S371" s="136"/>
      <c r="T371" s="155"/>
      <c r="U371" s="157"/>
      <c r="V371" s="310"/>
      <c r="W371" s="225" t="s">
        <v>7391</v>
      </c>
      <c r="X371" s="103" t="s">
        <v>7390</v>
      </c>
      <c r="Y371" s="162">
        <v>0.5</v>
      </c>
      <c r="Z371" s="162"/>
      <c r="AA371" s="162"/>
      <c r="AB371" s="163"/>
      <c r="AC371" s="105">
        <f>ROUND(ROUND(ROUND(E362*M370,0)*T$289,0)*Y371,0)</f>
        <v>84</v>
      </c>
      <c r="AD371" s="16"/>
    </row>
    <row r="372" spans="1:30" ht="17.2" customHeight="1" x14ac:dyDescent="0.3">
      <c r="A372" s="11">
        <v>33</v>
      </c>
      <c r="B372" s="14" t="s">
        <v>17889</v>
      </c>
      <c r="C372" s="52" t="s">
        <v>17888</v>
      </c>
      <c r="D372" s="146"/>
      <c r="E372" s="147"/>
      <c r="F372" s="147"/>
      <c r="G372" s="147"/>
      <c r="H372" s="148"/>
      <c r="I372" s="2"/>
      <c r="J372" s="2"/>
      <c r="K372" s="2"/>
      <c r="L372" s="2"/>
      <c r="M372" s="2"/>
      <c r="N372" s="2"/>
      <c r="O372" s="2"/>
      <c r="P372" s="145"/>
      <c r="Q372" s="71"/>
      <c r="R372" s="235"/>
      <c r="S372" s="136"/>
      <c r="T372" s="155"/>
      <c r="U372" s="157"/>
      <c r="V372" s="2"/>
      <c r="W372" s="201"/>
      <c r="X372" s="127"/>
      <c r="Y372" s="144"/>
      <c r="Z372" s="187" t="s">
        <v>7356</v>
      </c>
      <c r="AA372" s="53">
        <v>5</v>
      </c>
      <c r="AB372" s="181" t="s">
        <v>7357</v>
      </c>
      <c r="AC372" s="88">
        <f>ROUND(ROUND(E362*M370,0)*T$289-AA372,0)</f>
        <v>162</v>
      </c>
      <c r="AD372" s="16"/>
    </row>
    <row r="373" spans="1:30" ht="17.2" customHeight="1" x14ac:dyDescent="0.3">
      <c r="A373" s="99">
        <v>33</v>
      </c>
      <c r="B373" s="100" t="s">
        <v>17887</v>
      </c>
      <c r="C373" s="101" t="s">
        <v>17886</v>
      </c>
      <c r="D373" s="146"/>
      <c r="E373" s="147"/>
      <c r="F373" s="147"/>
      <c r="G373" s="147"/>
      <c r="H373" s="148"/>
      <c r="I373" s="2"/>
      <c r="J373" s="2"/>
      <c r="K373" s="2"/>
      <c r="L373" s="2"/>
      <c r="M373" s="2"/>
      <c r="N373" s="2"/>
      <c r="O373" s="2"/>
      <c r="P373" s="145"/>
      <c r="Q373" s="71"/>
      <c r="R373" s="235"/>
      <c r="S373" s="76"/>
      <c r="T373" s="251"/>
      <c r="U373" s="252"/>
      <c r="V373" s="309" t="s">
        <v>17757</v>
      </c>
      <c r="W373" s="225" t="s">
        <v>7358</v>
      </c>
      <c r="X373" s="103" t="s">
        <v>7390</v>
      </c>
      <c r="Y373" s="254">
        <v>0.7</v>
      </c>
      <c r="Z373" s="221"/>
      <c r="AA373" s="245"/>
      <c r="AB373" s="75"/>
      <c r="AC373" s="105">
        <f>ROUND(ROUND(ROUND(E362*M370,0)*T$289,0)*Y373-AA372,0)</f>
        <v>112</v>
      </c>
      <c r="AD373" s="16"/>
    </row>
    <row r="374" spans="1:30" ht="17.2" customHeight="1" x14ac:dyDescent="0.3">
      <c r="A374" s="99">
        <v>33</v>
      </c>
      <c r="B374" s="100" t="s">
        <v>17885</v>
      </c>
      <c r="C374" s="101" t="s">
        <v>17884</v>
      </c>
      <c r="D374" s="152"/>
      <c r="E374" s="153"/>
      <c r="F374" s="153"/>
      <c r="G374" s="153"/>
      <c r="H374" s="154"/>
      <c r="I374" s="8"/>
      <c r="J374" s="8"/>
      <c r="K374" s="8"/>
      <c r="L374" s="8"/>
      <c r="M374" s="8"/>
      <c r="N374" s="8"/>
      <c r="O374" s="8"/>
      <c r="P374" s="180"/>
      <c r="Q374" s="73"/>
      <c r="R374" s="235"/>
      <c r="S374" s="209"/>
      <c r="T374" s="249"/>
      <c r="U374" s="250"/>
      <c r="V374" s="310"/>
      <c r="W374" s="253" t="s">
        <v>7391</v>
      </c>
      <c r="X374" s="103" t="s">
        <v>7390</v>
      </c>
      <c r="Y374" s="254">
        <v>0.5</v>
      </c>
      <c r="Z374" s="196"/>
      <c r="AA374" s="249"/>
      <c r="AB374" s="250"/>
      <c r="AC374" s="105">
        <f>ROUND(ROUND(ROUND(E362*M370,0)*T$289,0)*Y374-AA372,0)</f>
        <v>79</v>
      </c>
      <c r="AD374" s="16"/>
    </row>
    <row r="375" spans="1:30" ht="17.2" customHeight="1" x14ac:dyDescent="0.3">
      <c r="A375" s="11">
        <v>33</v>
      </c>
      <c r="B375" s="14" t="s">
        <v>1759</v>
      </c>
      <c r="C375" s="52" t="s">
        <v>17883</v>
      </c>
      <c r="D375" s="281" t="s">
        <v>17882</v>
      </c>
      <c r="E375" s="282"/>
      <c r="F375" s="282"/>
      <c r="G375" s="282"/>
      <c r="H375" s="283"/>
      <c r="I375" s="36"/>
      <c r="J375" s="36"/>
      <c r="K375" s="36"/>
      <c r="L375" s="36"/>
      <c r="M375" s="36"/>
      <c r="N375" s="36"/>
      <c r="O375" s="36"/>
      <c r="P375" s="217"/>
      <c r="Q375" s="74"/>
      <c r="R375" s="12"/>
      <c r="S375" s="259" t="s">
        <v>17881</v>
      </c>
      <c r="T375" s="36"/>
      <c r="U375" s="50"/>
      <c r="V375" s="36"/>
      <c r="W375" s="53"/>
      <c r="X375" s="60"/>
      <c r="Y375" s="60"/>
      <c r="Z375" s="60"/>
      <c r="AA375" s="60"/>
      <c r="AB375" s="60"/>
      <c r="AC375" s="88">
        <f>ROUND(E380*T$379,0)</f>
        <v>122</v>
      </c>
      <c r="AD375" s="16"/>
    </row>
    <row r="376" spans="1:30" ht="17.2" customHeight="1" x14ac:dyDescent="0.3">
      <c r="A376" s="99">
        <v>33</v>
      </c>
      <c r="B376" s="100" t="s">
        <v>1760</v>
      </c>
      <c r="C376" s="101" t="s">
        <v>17880</v>
      </c>
      <c r="D376" s="284"/>
      <c r="E376" s="285"/>
      <c r="F376" s="285"/>
      <c r="G376" s="285"/>
      <c r="H376" s="286"/>
      <c r="I376" s="2"/>
      <c r="J376" s="2"/>
      <c r="K376" s="2"/>
      <c r="L376" s="2"/>
      <c r="M376" s="2"/>
      <c r="N376" s="2"/>
      <c r="O376" s="2"/>
      <c r="P376" s="145"/>
      <c r="Q376" s="71"/>
      <c r="R376" s="208"/>
      <c r="S376" s="287"/>
      <c r="T376" s="243"/>
      <c r="U376" s="244"/>
      <c r="V376" s="309" t="s">
        <v>17757</v>
      </c>
      <c r="W376" s="225" t="s">
        <v>7358</v>
      </c>
      <c r="X376" s="103" t="s">
        <v>7390</v>
      </c>
      <c r="Y376" s="254">
        <v>0.7</v>
      </c>
      <c r="Z376" s="254"/>
      <c r="AA376" s="254"/>
      <c r="AB376" s="255"/>
      <c r="AC376" s="104">
        <f>ROUND(ROUND(E380*T$379,0)*Y376,0)</f>
        <v>85</v>
      </c>
      <c r="AD376" s="16"/>
    </row>
    <row r="377" spans="1:30" ht="17.2" customHeight="1" x14ac:dyDescent="0.3">
      <c r="A377" s="99">
        <v>33</v>
      </c>
      <c r="B377" s="100" t="s">
        <v>1761</v>
      </c>
      <c r="C377" s="101" t="s">
        <v>17879</v>
      </c>
      <c r="D377" s="284"/>
      <c r="E377" s="285"/>
      <c r="F377" s="285"/>
      <c r="G377" s="285"/>
      <c r="H377" s="286"/>
      <c r="I377" s="2"/>
      <c r="J377" s="2"/>
      <c r="K377" s="2"/>
      <c r="L377" s="2"/>
      <c r="M377" s="2"/>
      <c r="N377" s="2"/>
      <c r="O377" s="2"/>
      <c r="P377" s="145"/>
      <c r="Q377" s="71"/>
      <c r="R377" s="208"/>
      <c r="S377" s="287"/>
      <c r="T377" s="243"/>
      <c r="U377" s="244"/>
      <c r="V377" s="310"/>
      <c r="W377" s="225" t="s">
        <v>7391</v>
      </c>
      <c r="X377" s="103" t="s">
        <v>7390</v>
      </c>
      <c r="Y377" s="254">
        <v>0.5</v>
      </c>
      <c r="Z377" s="254"/>
      <c r="AA377" s="254"/>
      <c r="AB377" s="255"/>
      <c r="AC377" s="104">
        <f>ROUND(ROUND(E380*T$379,0)*Y377,0)</f>
        <v>61</v>
      </c>
      <c r="AD377" s="16"/>
    </row>
    <row r="378" spans="1:30" ht="17.2" customHeight="1" x14ac:dyDescent="0.3">
      <c r="A378" s="11">
        <v>33</v>
      </c>
      <c r="B378" s="14" t="s">
        <v>1762</v>
      </c>
      <c r="C378" s="52" t="s">
        <v>17878</v>
      </c>
      <c r="D378" s="284"/>
      <c r="E378" s="285"/>
      <c r="F378" s="285"/>
      <c r="G378" s="285"/>
      <c r="H378" s="286"/>
      <c r="I378" s="2"/>
      <c r="J378" s="2"/>
      <c r="K378" s="2"/>
      <c r="L378" s="2"/>
      <c r="M378" s="2"/>
      <c r="N378" s="2"/>
      <c r="O378" s="2"/>
      <c r="P378" s="145"/>
      <c r="Q378" s="71"/>
      <c r="R378" s="208"/>
      <c r="S378" s="125"/>
      <c r="T378" s="125"/>
      <c r="U378" s="126"/>
      <c r="V378" s="2"/>
      <c r="W378" s="201"/>
      <c r="X378" s="127"/>
      <c r="Y378" s="144"/>
      <c r="Z378" s="187" t="s">
        <v>7356</v>
      </c>
      <c r="AA378" s="53">
        <v>5</v>
      </c>
      <c r="AB378" s="181" t="s">
        <v>7357</v>
      </c>
      <c r="AC378" s="88">
        <f>ROUND(E380*T$379-AA378,0)</f>
        <v>117</v>
      </c>
      <c r="AD378" s="16"/>
    </row>
    <row r="379" spans="1:30" ht="17.2" customHeight="1" x14ac:dyDescent="0.3">
      <c r="A379" s="99">
        <v>33</v>
      </c>
      <c r="B379" s="100" t="s">
        <v>1763</v>
      </c>
      <c r="C379" s="101" t="s">
        <v>17877</v>
      </c>
      <c r="D379" s="146"/>
      <c r="E379" s="147"/>
      <c r="F379" s="147"/>
      <c r="G379" s="147"/>
      <c r="H379" s="148"/>
      <c r="I379" s="2"/>
      <c r="J379" s="2"/>
      <c r="K379" s="2"/>
      <c r="L379" s="2"/>
      <c r="M379" s="2"/>
      <c r="N379" s="2"/>
      <c r="O379" s="2"/>
      <c r="P379" s="145"/>
      <c r="Q379" s="71"/>
      <c r="R379" s="208"/>
      <c r="S379" s="136" t="s">
        <v>7390</v>
      </c>
      <c r="T379" s="155">
        <v>0.5</v>
      </c>
      <c r="U379" s="126"/>
      <c r="V379" s="309" t="s">
        <v>17757</v>
      </c>
      <c r="W379" s="225" t="s">
        <v>7358</v>
      </c>
      <c r="X379" s="103" t="s">
        <v>7390</v>
      </c>
      <c r="Y379" s="162">
        <v>0.7</v>
      </c>
      <c r="Z379" s="221"/>
      <c r="AA379" s="136"/>
      <c r="AB379" s="75"/>
      <c r="AC379" s="104">
        <f>ROUND(ROUND(E380*T$379,0)*Y379-AA378,0)</f>
        <v>80</v>
      </c>
      <c r="AD379" s="16"/>
    </row>
    <row r="380" spans="1:30" ht="17.2" customHeight="1" x14ac:dyDescent="0.3">
      <c r="A380" s="99">
        <v>33</v>
      </c>
      <c r="B380" s="100" t="s">
        <v>1764</v>
      </c>
      <c r="C380" s="101" t="s">
        <v>17876</v>
      </c>
      <c r="D380" s="185"/>
      <c r="E380" s="272">
        <f>E12</f>
        <v>244</v>
      </c>
      <c r="F380" s="272"/>
      <c r="G380" s="2" t="s">
        <v>6994</v>
      </c>
      <c r="H380" s="44"/>
      <c r="I380" s="2"/>
      <c r="J380" s="2"/>
      <c r="K380" s="2"/>
      <c r="L380" s="2"/>
      <c r="M380" s="2"/>
      <c r="N380" s="2"/>
      <c r="O380" s="2"/>
      <c r="P380" s="145"/>
      <c r="Q380" s="71"/>
      <c r="R380" s="208"/>
      <c r="S380" s="125"/>
      <c r="T380" s="125"/>
      <c r="U380" s="126"/>
      <c r="V380" s="310"/>
      <c r="W380" s="158" t="s">
        <v>7391</v>
      </c>
      <c r="X380" s="103" t="s">
        <v>7390</v>
      </c>
      <c r="Y380" s="162">
        <v>0.5</v>
      </c>
      <c r="Z380" s="196"/>
      <c r="AA380" s="144"/>
      <c r="AB380" s="150"/>
      <c r="AC380" s="104">
        <f>ROUND(ROUND(E380*T$379,0)*Y380-AA378,0)</f>
        <v>56</v>
      </c>
      <c r="AD380" s="16"/>
    </row>
    <row r="381" spans="1:30" ht="17.2" customHeight="1" x14ac:dyDescent="0.3">
      <c r="A381" s="11">
        <v>33</v>
      </c>
      <c r="B381" s="14" t="s">
        <v>1765</v>
      </c>
      <c r="C381" s="52" t="s">
        <v>17875</v>
      </c>
      <c r="D381" s="146"/>
      <c r="E381" s="147"/>
      <c r="F381" s="147"/>
      <c r="G381" s="147"/>
      <c r="H381" s="148"/>
      <c r="I381" s="49" t="s">
        <v>17779</v>
      </c>
      <c r="J381" s="36"/>
      <c r="K381" s="36"/>
      <c r="L381" s="36"/>
      <c r="M381" s="36"/>
      <c r="N381" s="36"/>
      <c r="O381" s="36"/>
      <c r="P381" s="217"/>
      <c r="Q381" s="74"/>
      <c r="R381" s="208"/>
      <c r="S381" s="125"/>
      <c r="T381" s="125"/>
      <c r="U381" s="126"/>
      <c r="V381" s="2"/>
      <c r="W381" s="53"/>
      <c r="X381" s="55"/>
      <c r="Y381" s="141"/>
      <c r="Z381" s="141"/>
      <c r="AA381" s="141"/>
      <c r="AB381" s="142"/>
      <c r="AC381" s="88">
        <f>ROUND(ROUND(E380*M382,0)*T$379,0)</f>
        <v>110</v>
      </c>
      <c r="AD381" s="66"/>
    </row>
    <row r="382" spans="1:30" ht="17.2" customHeight="1" x14ac:dyDescent="0.3">
      <c r="A382" s="99">
        <v>33</v>
      </c>
      <c r="B382" s="100" t="s">
        <v>1766</v>
      </c>
      <c r="C382" s="101" t="s">
        <v>17874</v>
      </c>
      <c r="D382" s="146"/>
      <c r="E382" s="147"/>
      <c r="F382" s="147"/>
      <c r="G382" s="147"/>
      <c r="H382" s="148"/>
      <c r="I382" s="45"/>
      <c r="J382" s="2"/>
      <c r="K382" s="2"/>
      <c r="L382" s="136" t="s">
        <v>7390</v>
      </c>
      <c r="M382" s="273">
        <v>0.9</v>
      </c>
      <c r="N382" s="273"/>
      <c r="O382" s="2"/>
      <c r="P382" s="145"/>
      <c r="Q382" s="71"/>
      <c r="R382" s="208"/>
      <c r="S382" s="125"/>
      <c r="T382" s="125"/>
      <c r="U382" s="126"/>
      <c r="V382" s="309" t="s">
        <v>17757</v>
      </c>
      <c r="W382" s="225" t="s">
        <v>7358</v>
      </c>
      <c r="X382" s="103" t="s">
        <v>7390</v>
      </c>
      <c r="Y382" s="162">
        <v>0.7</v>
      </c>
      <c r="Z382" s="162"/>
      <c r="AA382" s="162"/>
      <c r="AB382" s="163"/>
      <c r="AC382" s="105">
        <f>ROUND(ROUND(ROUND(E380*M382,0)*T$379,0)*Y382,0)</f>
        <v>77</v>
      </c>
      <c r="AD382" s="66"/>
    </row>
    <row r="383" spans="1:30" ht="17.2" customHeight="1" x14ac:dyDescent="0.3">
      <c r="A383" s="99">
        <v>33</v>
      </c>
      <c r="B383" s="100" t="s">
        <v>1767</v>
      </c>
      <c r="C383" s="101" t="s">
        <v>17873</v>
      </c>
      <c r="D383" s="146"/>
      <c r="E383" s="147"/>
      <c r="F383" s="147"/>
      <c r="G383" s="147"/>
      <c r="H383" s="148"/>
      <c r="I383" s="45"/>
      <c r="J383" s="2"/>
      <c r="K383" s="2"/>
      <c r="L383" s="2"/>
      <c r="M383" s="2"/>
      <c r="N383" s="2"/>
      <c r="O383" s="2"/>
      <c r="P383" s="145"/>
      <c r="Q383" s="71"/>
      <c r="R383" s="208"/>
      <c r="S383" s="125"/>
      <c r="T383" s="125"/>
      <c r="U383" s="126"/>
      <c r="V383" s="310"/>
      <c r="W383" s="225" t="s">
        <v>7391</v>
      </c>
      <c r="X383" s="103" t="s">
        <v>7390</v>
      </c>
      <c r="Y383" s="162">
        <v>0.5</v>
      </c>
      <c r="Z383" s="162"/>
      <c r="AA383" s="162"/>
      <c r="AB383" s="163"/>
      <c r="AC383" s="105">
        <f>ROUND(ROUND(ROUND(E380*M382,0)*T$379,0)*Y383,0)</f>
        <v>55</v>
      </c>
      <c r="AD383" s="16"/>
    </row>
    <row r="384" spans="1:30" ht="17.2" customHeight="1" x14ac:dyDescent="0.3">
      <c r="A384" s="11">
        <v>33</v>
      </c>
      <c r="B384" s="14" t="s">
        <v>1768</v>
      </c>
      <c r="C384" s="52" t="s">
        <v>17872</v>
      </c>
      <c r="D384" s="146"/>
      <c r="E384" s="147"/>
      <c r="F384" s="147"/>
      <c r="G384" s="147"/>
      <c r="H384" s="148"/>
      <c r="I384" s="45"/>
      <c r="J384" s="2"/>
      <c r="K384" s="2"/>
      <c r="L384" s="2"/>
      <c r="M384" s="2"/>
      <c r="N384" s="2"/>
      <c r="O384" s="2"/>
      <c r="P384" s="145"/>
      <c r="Q384" s="71"/>
      <c r="R384" s="208"/>
      <c r="S384" s="125"/>
      <c r="T384" s="125"/>
      <c r="U384" s="126"/>
      <c r="V384" s="2"/>
      <c r="W384" s="201"/>
      <c r="X384" s="127"/>
      <c r="Y384" s="144"/>
      <c r="Z384" s="187" t="s">
        <v>7356</v>
      </c>
      <c r="AA384" s="53">
        <v>5</v>
      </c>
      <c r="AB384" s="181" t="s">
        <v>7357</v>
      </c>
      <c r="AC384" s="88">
        <f>ROUND(ROUND(E380*M382,0)*T$379-AA384,0)</f>
        <v>105</v>
      </c>
      <c r="AD384" s="16"/>
    </row>
    <row r="385" spans="1:30" ht="17.2" customHeight="1" x14ac:dyDescent="0.3">
      <c r="A385" s="99">
        <v>33</v>
      </c>
      <c r="B385" s="100" t="s">
        <v>1769</v>
      </c>
      <c r="C385" s="101" t="s">
        <v>17871</v>
      </c>
      <c r="D385" s="146"/>
      <c r="E385" s="147"/>
      <c r="F385" s="147"/>
      <c r="G385" s="147"/>
      <c r="H385" s="148"/>
      <c r="I385" s="45"/>
      <c r="J385" s="2"/>
      <c r="K385" s="2"/>
      <c r="L385" s="2"/>
      <c r="M385" s="2"/>
      <c r="N385" s="2"/>
      <c r="O385" s="2"/>
      <c r="P385" s="145"/>
      <c r="Q385" s="71"/>
      <c r="R385" s="208"/>
      <c r="S385" s="125"/>
      <c r="T385" s="125"/>
      <c r="U385" s="126"/>
      <c r="V385" s="309" t="s">
        <v>17757</v>
      </c>
      <c r="W385" s="225" t="s">
        <v>7358</v>
      </c>
      <c r="X385" s="103" t="s">
        <v>7390</v>
      </c>
      <c r="Y385" s="162">
        <v>0.7</v>
      </c>
      <c r="Z385" s="221"/>
      <c r="AA385" s="136"/>
      <c r="AB385" s="75"/>
      <c r="AC385" s="105">
        <f>ROUND(ROUND(ROUND(E380*M382,0)*T$379,0)*Y385-AA384,0)</f>
        <v>72</v>
      </c>
      <c r="AD385" s="16"/>
    </row>
    <row r="386" spans="1:30" ht="17.2" customHeight="1" x14ac:dyDescent="0.3">
      <c r="A386" s="99">
        <v>33</v>
      </c>
      <c r="B386" s="100" t="s">
        <v>1770</v>
      </c>
      <c r="C386" s="101" t="s">
        <v>17870</v>
      </c>
      <c r="D386" s="146"/>
      <c r="E386" s="147"/>
      <c r="F386" s="147"/>
      <c r="G386" s="147"/>
      <c r="H386" s="148"/>
      <c r="I386" s="43"/>
      <c r="J386" s="8"/>
      <c r="K386" s="8"/>
      <c r="L386" s="8"/>
      <c r="M386" s="8"/>
      <c r="N386" s="8"/>
      <c r="O386" s="8"/>
      <c r="P386" s="180"/>
      <c r="Q386" s="73"/>
      <c r="R386" s="208"/>
      <c r="S386" s="125"/>
      <c r="T386" s="125"/>
      <c r="U386" s="126"/>
      <c r="V386" s="310"/>
      <c r="W386" s="158" t="s">
        <v>7391</v>
      </c>
      <c r="X386" s="103" t="s">
        <v>7390</v>
      </c>
      <c r="Y386" s="162">
        <v>0.5</v>
      </c>
      <c r="Z386" s="196"/>
      <c r="AA386" s="144"/>
      <c r="AB386" s="150"/>
      <c r="AC386" s="105">
        <f>ROUND(ROUND(ROUND(E380*M382,0)*T$379,0)*Y386-AA384,0)</f>
        <v>50</v>
      </c>
      <c r="AD386" s="16"/>
    </row>
    <row r="387" spans="1:30" ht="17.2" customHeight="1" x14ac:dyDescent="0.3">
      <c r="A387" s="11">
        <v>33</v>
      </c>
      <c r="B387" s="14" t="s">
        <v>1771</v>
      </c>
      <c r="C387" s="52" t="s">
        <v>17869</v>
      </c>
      <c r="D387" s="185"/>
      <c r="E387" s="184"/>
      <c r="F387" s="2"/>
      <c r="G387" s="2"/>
      <c r="H387" s="44"/>
      <c r="I387" s="45" t="s">
        <v>17766</v>
      </c>
      <c r="J387" s="2"/>
      <c r="K387" s="2"/>
      <c r="L387" s="2"/>
      <c r="M387" s="2"/>
      <c r="N387" s="2"/>
      <c r="O387" s="2"/>
      <c r="P387" s="145"/>
      <c r="Q387" s="71"/>
      <c r="R387" s="208"/>
      <c r="S387" s="125"/>
      <c r="T387" s="125"/>
      <c r="U387" s="126"/>
      <c r="V387" s="2"/>
      <c r="W387" s="53"/>
      <c r="X387" s="55"/>
      <c r="Y387" s="141"/>
      <c r="Z387" s="141"/>
      <c r="AA387" s="141"/>
      <c r="AB387" s="142"/>
      <c r="AC387" s="35">
        <f>ROUND(ROUND(E380*M388,0)*T$379,0)</f>
        <v>106</v>
      </c>
      <c r="AD387" s="66"/>
    </row>
    <row r="388" spans="1:30" ht="17.2" customHeight="1" x14ac:dyDescent="0.3">
      <c r="A388" s="99">
        <v>33</v>
      </c>
      <c r="B388" s="100" t="s">
        <v>1772</v>
      </c>
      <c r="C388" s="101" t="s">
        <v>17868</v>
      </c>
      <c r="D388" s="185"/>
      <c r="E388" s="184"/>
      <c r="F388" s="2"/>
      <c r="G388" s="2"/>
      <c r="H388" s="44"/>
      <c r="I388" s="2"/>
      <c r="J388" s="2"/>
      <c r="K388" s="2"/>
      <c r="L388" s="136" t="s">
        <v>7390</v>
      </c>
      <c r="M388" s="273">
        <v>0.87</v>
      </c>
      <c r="N388" s="273"/>
      <c r="O388" s="2"/>
      <c r="P388" s="145"/>
      <c r="Q388" s="71"/>
      <c r="R388" s="208"/>
      <c r="S388" s="125"/>
      <c r="T388" s="125"/>
      <c r="U388" s="126"/>
      <c r="V388" s="309" t="s">
        <v>17757</v>
      </c>
      <c r="W388" s="225" t="s">
        <v>7358</v>
      </c>
      <c r="X388" s="103" t="s">
        <v>7390</v>
      </c>
      <c r="Y388" s="162">
        <v>0.7</v>
      </c>
      <c r="Z388" s="162"/>
      <c r="AA388" s="162"/>
      <c r="AB388" s="163"/>
      <c r="AC388" s="105">
        <f>ROUND(ROUND(ROUND(E380*M388,0)*T$379,0)*Y388,0)</f>
        <v>74</v>
      </c>
      <c r="AD388" s="66"/>
    </row>
    <row r="389" spans="1:30" ht="17.2" customHeight="1" x14ac:dyDescent="0.3">
      <c r="A389" s="99">
        <v>33</v>
      </c>
      <c r="B389" s="100" t="s">
        <v>1773</v>
      </c>
      <c r="C389" s="101" t="s">
        <v>17867</v>
      </c>
      <c r="D389" s="146"/>
      <c r="E389" s="147"/>
      <c r="F389" s="147"/>
      <c r="G389" s="147"/>
      <c r="H389" s="148"/>
      <c r="I389" s="2"/>
      <c r="J389" s="2"/>
      <c r="K389" s="2"/>
      <c r="L389" s="2"/>
      <c r="M389" s="2"/>
      <c r="N389" s="2"/>
      <c r="O389" s="2"/>
      <c r="P389" s="145"/>
      <c r="Q389" s="71"/>
      <c r="R389" s="208"/>
      <c r="S389" s="125"/>
      <c r="T389" s="125"/>
      <c r="U389" s="126"/>
      <c r="V389" s="310"/>
      <c r="W389" s="225" t="s">
        <v>7391</v>
      </c>
      <c r="X389" s="103" t="s">
        <v>7390</v>
      </c>
      <c r="Y389" s="162">
        <v>0.5</v>
      </c>
      <c r="Z389" s="162"/>
      <c r="AA389" s="162"/>
      <c r="AB389" s="163"/>
      <c r="AC389" s="105">
        <f>ROUND(ROUND(ROUND(E380*M388,0)*T$379,0)*Y389,0)</f>
        <v>53</v>
      </c>
      <c r="AD389" s="16"/>
    </row>
    <row r="390" spans="1:30" ht="17.2" customHeight="1" x14ac:dyDescent="0.3">
      <c r="A390" s="11">
        <v>33</v>
      </c>
      <c r="B390" s="14" t="s">
        <v>1774</v>
      </c>
      <c r="C390" s="52" t="s">
        <v>17866</v>
      </c>
      <c r="D390" s="146"/>
      <c r="E390" s="147"/>
      <c r="F390" s="147"/>
      <c r="G390" s="147"/>
      <c r="H390" s="148"/>
      <c r="I390" s="2"/>
      <c r="J390" s="2"/>
      <c r="K390" s="2"/>
      <c r="L390" s="2"/>
      <c r="M390" s="2"/>
      <c r="N390" s="2"/>
      <c r="O390" s="2"/>
      <c r="P390" s="145"/>
      <c r="Q390" s="71"/>
      <c r="R390" s="208"/>
      <c r="S390" s="125"/>
      <c r="T390" s="125"/>
      <c r="U390" s="126"/>
      <c r="V390" s="2"/>
      <c r="W390" s="201"/>
      <c r="X390" s="127"/>
      <c r="Y390" s="144"/>
      <c r="Z390" s="187" t="s">
        <v>7356</v>
      </c>
      <c r="AA390" s="53">
        <v>5</v>
      </c>
      <c r="AB390" s="181" t="s">
        <v>7357</v>
      </c>
      <c r="AC390" s="35">
        <f>ROUND(ROUND(E380*M388,0)*T$379-AA390,0)</f>
        <v>101</v>
      </c>
      <c r="AD390" s="16"/>
    </row>
    <row r="391" spans="1:30" ht="17.2" customHeight="1" x14ac:dyDescent="0.3">
      <c r="A391" s="99">
        <v>33</v>
      </c>
      <c r="B391" s="100" t="s">
        <v>1775</v>
      </c>
      <c r="C391" s="101" t="s">
        <v>17865</v>
      </c>
      <c r="D391" s="146"/>
      <c r="E391" s="147"/>
      <c r="F391" s="147"/>
      <c r="G391" s="147"/>
      <c r="H391" s="148"/>
      <c r="I391" s="2"/>
      <c r="J391" s="2"/>
      <c r="K391" s="2"/>
      <c r="L391" s="2"/>
      <c r="M391" s="2"/>
      <c r="N391" s="2"/>
      <c r="O391" s="2"/>
      <c r="P391" s="145"/>
      <c r="Q391" s="71"/>
      <c r="R391" s="208"/>
      <c r="S391" s="125"/>
      <c r="T391" s="125"/>
      <c r="U391" s="126"/>
      <c r="V391" s="309" t="s">
        <v>17757</v>
      </c>
      <c r="W391" s="225" t="s">
        <v>7358</v>
      </c>
      <c r="X391" s="103" t="s">
        <v>7390</v>
      </c>
      <c r="Y391" s="162">
        <v>0.7</v>
      </c>
      <c r="Z391" s="221"/>
      <c r="AA391" s="136"/>
      <c r="AB391" s="75"/>
      <c r="AC391" s="105">
        <f>ROUND(ROUND(ROUND(E380*M388,0)*T$379,0)*Y391-AA390,0)</f>
        <v>69</v>
      </c>
      <c r="AD391" s="16"/>
    </row>
    <row r="392" spans="1:30" ht="17.2" customHeight="1" x14ac:dyDescent="0.3">
      <c r="A392" s="99">
        <v>33</v>
      </c>
      <c r="B392" s="100" t="s">
        <v>1776</v>
      </c>
      <c r="C392" s="101" t="s">
        <v>17864</v>
      </c>
      <c r="D392" s="152"/>
      <c r="E392" s="153"/>
      <c r="F392" s="153"/>
      <c r="G392" s="153"/>
      <c r="H392" s="154"/>
      <c r="I392" s="8"/>
      <c r="J392" s="8"/>
      <c r="K392" s="8"/>
      <c r="L392" s="8"/>
      <c r="M392" s="8"/>
      <c r="N392" s="8"/>
      <c r="O392" s="8"/>
      <c r="P392" s="180"/>
      <c r="Q392" s="73"/>
      <c r="R392" s="208"/>
      <c r="S392" s="125"/>
      <c r="T392" s="125"/>
      <c r="U392" s="126"/>
      <c r="V392" s="310"/>
      <c r="W392" s="158" t="s">
        <v>7391</v>
      </c>
      <c r="X392" s="103" t="s">
        <v>7390</v>
      </c>
      <c r="Y392" s="162">
        <v>0.5</v>
      </c>
      <c r="Z392" s="196"/>
      <c r="AA392" s="144"/>
      <c r="AB392" s="150"/>
      <c r="AC392" s="105">
        <f>ROUND(ROUND(ROUND(E380*M388,0)*T$379,0)*Y392-AA390,0)</f>
        <v>48</v>
      </c>
      <c r="AD392" s="16"/>
    </row>
    <row r="393" spans="1:30" ht="17.2" customHeight="1" x14ac:dyDescent="0.3">
      <c r="A393" s="11">
        <v>33</v>
      </c>
      <c r="B393" s="14" t="s">
        <v>1777</v>
      </c>
      <c r="C393" s="52" t="s">
        <v>17863</v>
      </c>
      <c r="D393" s="281" t="s">
        <v>17862</v>
      </c>
      <c r="E393" s="282"/>
      <c r="F393" s="282"/>
      <c r="G393" s="282"/>
      <c r="H393" s="283"/>
      <c r="I393" s="36"/>
      <c r="J393" s="36"/>
      <c r="K393" s="36"/>
      <c r="L393" s="36"/>
      <c r="M393" s="36"/>
      <c r="N393" s="36"/>
      <c r="O393" s="36"/>
      <c r="P393" s="217"/>
      <c r="Q393" s="74"/>
      <c r="R393" s="208"/>
      <c r="S393" s="125"/>
      <c r="T393" s="125"/>
      <c r="U393" s="126"/>
      <c r="V393" s="2"/>
      <c r="W393" s="53"/>
      <c r="X393" s="55"/>
      <c r="Y393" s="141"/>
      <c r="Z393" s="141"/>
      <c r="AA393" s="141"/>
      <c r="AB393" s="142"/>
      <c r="AC393" s="88">
        <f>ROUND(E398*T$379,0)</f>
        <v>100</v>
      </c>
      <c r="AD393" s="16"/>
    </row>
    <row r="394" spans="1:30" ht="17.2" customHeight="1" x14ac:dyDescent="0.3">
      <c r="A394" s="99">
        <v>33</v>
      </c>
      <c r="B394" s="100" t="s">
        <v>1778</v>
      </c>
      <c r="C394" s="101" t="s">
        <v>17861</v>
      </c>
      <c r="D394" s="284"/>
      <c r="E394" s="285"/>
      <c r="F394" s="285"/>
      <c r="G394" s="285"/>
      <c r="H394" s="286"/>
      <c r="I394" s="2"/>
      <c r="J394" s="2"/>
      <c r="K394" s="2"/>
      <c r="L394" s="2"/>
      <c r="M394" s="2"/>
      <c r="N394" s="2"/>
      <c r="O394" s="2"/>
      <c r="P394" s="145"/>
      <c r="Q394" s="71"/>
      <c r="R394" s="235"/>
      <c r="S394" s="125"/>
      <c r="T394" s="125"/>
      <c r="U394" s="126"/>
      <c r="V394" s="309" t="s">
        <v>17757</v>
      </c>
      <c r="W394" s="225" t="s">
        <v>7358</v>
      </c>
      <c r="X394" s="103" t="s">
        <v>7390</v>
      </c>
      <c r="Y394" s="162">
        <v>0.7</v>
      </c>
      <c r="Z394" s="162"/>
      <c r="AA394" s="162"/>
      <c r="AB394" s="163"/>
      <c r="AC394" s="104">
        <f>ROUND(ROUND(E398*T$379,0)*Y394,0)</f>
        <v>70</v>
      </c>
      <c r="AD394" s="16"/>
    </row>
    <row r="395" spans="1:30" ht="17.2" customHeight="1" x14ac:dyDescent="0.3">
      <c r="A395" s="99">
        <v>33</v>
      </c>
      <c r="B395" s="100" t="s">
        <v>1779</v>
      </c>
      <c r="C395" s="101" t="s">
        <v>17860</v>
      </c>
      <c r="D395" s="284"/>
      <c r="E395" s="285"/>
      <c r="F395" s="285"/>
      <c r="G395" s="285"/>
      <c r="H395" s="286"/>
      <c r="I395" s="2"/>
      <c r="J395" s="2"/>
      <c r="K395" s="2"/>
      <c r="L395" s="2"/>
      <c r="M395" s="2"/>
      <c r="N395" s="2"/>
      <c r="O395" s="2"/>
      <c r="P395" s="145"/>
      <c r="Q395" s="71"/>
      <c r="R395" s="235"/>
      <c r="S395" s="136"/>
      <c r="T395" s="155"/>
      <c r="U395" s="157"/>
      <c r="V395" s="310"/>
      <c r="W395" s="225" t="s">
        <v>7391</v>
      </c>
      <c r="X395" s="103" t="s">
        <v>7390</v>
      </c>
      <c r="Y395" s="162">
        <v>0.5</v>
      </c>
      <c r="Z395" s="162"/>
      <c r="AA395" s="162"/>
      <c r="AB395" s="163"/>
      <c r="AC395" s="104">
        <f>ROUND(ROUND(E398*T$379,0)*Y395,0)</f>
        <v>50</v>
      </c>
      <c r="AD395" s="16"/>
    </row>
    <row r="396" spans="1:30" ht="17.2" customHeight="1" x14ac:dyDescent="0.3">
      <c r="A396" s="11">
        <v>33</v>
      </c>
      <c r="B396" s="14" t="s">
        <v>1780</v>
      </c>
      <c r="C396" s="52" t="s">
        <v>17859</v>
      </c>
      <c r="D396" s="284"/>
      <c r="E396" s="285"/>
      <c r="F396" s="285"/>
      <c r="G396" s="285"/>
      <c r="H396" s="286"/>
      <c r="I396" s="2"/>
      <c r="J396" s="2"/>
      <c r="K396" s="2"/>
      <c r="L396" s="2"/>
      <c r="M396" s="2"/>
      <c r="N396" s="2"/>
      <c r="O396" s="2"/>
      <c r="P396" s="145"/>
      <c r="Q396" s="71"/>
      <c r="R396" s="235"/>
      <c r="S396" s="136"/>
      <c r="T396" s="155"/>
      <c r="U396" s="157"/>
      <c r="V396" s="2"/>
      <c r="W396" s="201"/>
      <c r="X396" s="127"/>
      <c r="Y396" s="144"/>
      <c r="Z396" s="187" t="s">
        <v>7356</v>
      </c>
      <c r="AA396" s="53">
        <v>5</v>
      </c>
      <c r="AB396" s="181" t="s">
        <v>7357</v>
      </c>
      <c r="AC396" s="88">
        <f>ROUND(E398*T$379-AA396,0)</f>
        <v>95</v>
      </c>
      <c r="AD396" s="16"/>
    </row>
    <row r="397" spans="1:30" ht="17.2" customHeight="1" x14ac:dyDescent="0.3">
      <c r="A397" s="99">
        <v>33</v>
      </c>
      <c r="B397" s="100" t="s">
        <v>1781</v>
      </c>
      <c r="C397" s="101" t="s">
        <v>17858</v>
      </c>
      <c r="D397" s="146"/>
      <c r="E397" s="147"/>
      <c r="F397" s="147"/>
      <c r="G397" s="147"/>
      <c r="H397" s="148"/>
      <c r="I397" s="2"/>
      <c r="J397" s="2"/>
      <c r="K397" s="2"/>
      <c r="L397" s="2"/>
      <c r="M397" s="2"/>
      <c r="N397" s="2"/>
      <c r="O397" s="2"/>
      <c r="P397" s="145"/>
      <c r="Q397" s="71"/>
      <c r="R397" s="235"/>
      <c r="S397" s="136"/>
      <c r="T397" s="155"/>
      <c r="U397" s="157"/>
      <c r="V397" s="309" t="s">
        <v>17757</v>
      </c>
      <c r="W397" s="225" t="s">
        <v>7358</v>
      </c>
      <c r="X397" s="103" t="s">
        <v>7390</v>
      </c>
      <c r="Y397" s="162">
        <v>0.7</v>
      </c>
      <c r="Z397" s="221"/>
      <c r="AA397" s="136"/>
      <c r="AB397" s="75"/>
      <c r="AC397" s="104">
        <f>ROUND(ROUND(E398*T$379,0)*Y397-AA396,0)</f>
        <v>65</v>
      </c>
      <c r="AD397" s="16"/>
    </row>
    <row r="398" spans="1:30" ht="17.2" customHeight="1" x14ac:dyDescent="0.3">
      <c r="A398" s="99">
        <v>33</v>
      </c>
      <c r="B398" s="100" t="s">
        <v>1782</v>
      </c>
      <c r="C398" s="101" t="s">
        <v>17857</v>
      </c>
      <c r="D398" s="185"/>
      <c r="E398" s="272">
        <f>E30</f>
        <v>199</v>
      </c>
      <c r="F398" s="272"/>
      <c r="G398" s="2" t="s">
        <v>6994</v>
      </c>
      <c r="H398" s="44"/>
      <c r="I398" s="2"/>
      <c r="J398" s="2"/>
      <c r="K398" s="2"/>
      <c r="L398" s="2"/>
      <c r="M398" s="2"/>
      <c r="N398" s="2"/>
      <c r="O398" s="2"/>
      <c r="P398" s="145"/>
      <c r="Q398" s="71"/>
      <c r="R398" s="235"/>
      <c r="S398" s="136"/>
      <c r="T398" s="155"/>
      <c r="U398" s="157"/>
      <c r="V398" s="310"/>
      <c r="W398" s="158" t="s">
        <v>7391</v>
      </c>
      <c r="X398" s="103" t="s">
        <v>7390</v>
      </c>
      <c r="Y398" s="162">
        <v>0.5</v>
      </c>
      <c r="Z398" s="196"/>
      <c r="AA398" s="144"/>
      <c r="AB398" s="150"/>
      <c r="AC398" s="104">
        <f>ROUND(ROUND(E398*T$379,0)*Y398-AA396,0)</f>
        <v>45</v>
      </c>
      <c r="AD398" s="16"/>
    </row>
    <row r="399" spans="1:30" ht="17.2" customHeight="1" x14ac:dyDescent="0.3">
      <c r="A399" s="11">
        <v>33</v>
      </c>
      <c r="B399" s="14" t="s">
        <v>1783</v>
      </c>
      <c r="C399" s="52" t="s">
        <v>17856</v>
      </c>
      <c r="D399" s="146"/>
      <c r="E399" s="147"/>
      <c r="F399" s="147"/>
      <c r="G399" s="147"/>
      <c r="H399" s="148"/>
      <c r="I399" s="49" t="s">
        <v>17779</v>
      </c>
      <c r="J399" s="36"/>
      <c r="K399" s="36"/>
      <c r="L399" s="36"/>
      <c r="M399" s="36"/>
      <c r="N399" s="36"/>
      <c r="O399" s="36"/>
      <c r="P399" s="217"/>
      <c r="Q399" s="74"/>
      <c r="R399" s="12"/>
      <c r="S399" s="2"/>
      <c r="T399" s="2"/>
      <c r="U399" s="44"/>
      <c r="V399" s="2"/>
      <c r="W399" s="53"/>
      <c r="X399" s="55"/>
      <c r="Y399" s="141"/>
      <c r="Z399" s="141"/>
      <c r="AA399" s="141"/>
      <c r="AB399" s="142"/>
      <c r="AC399" s="88">
        <f>ROUND(ROUND(E398*M400,0)*T$379,0)</f>
        <v>90</v>
      </c>
      <c r="AD399" s="66"/>
    </row>
    <row r="400" spans="1:30" ht="17.2" customHeight="1" x14ac:dyDescent="0.3">
      <c r="A400" s="99">
        <v>33</v>
      </c>
      <c r="B400" s="100" t="s">
        <v>1784</v>
      </c>
      <c r="C400" s="101" t="s">
        <v>17855</v>
      </c>
      <c r="D400" s="146"/>
      <c r="E400" s="147"/>
      <c r="F400" s="147"/>
      <c r="G400" s="147"/>
      <c r="H400" s="148"/>
      <c r="I400" s="45"/>
      <c r="J400" s="2"/>
      <c r="K400" s="2"/>
      <c r="L400" s="136" t="s">
        <v>7390</v>
      </c>
      <c r="M400" s="273">
        <v>0.9</v>
      </c>
      <c r="N400" s="273"/>
      <c r="O400" s="2"/>
      <c r="P400" s="145"/>
      <c r="Q400" s="71"/>
      <c r="R400" s="12"/>
      <c r="S400" s="2"/>
      <c r="T400" s="2"/>
      <c r="U400" s="44"/>
      <c r="V400" s="309" t="s">
        <v>17757</v>
      </c>
      <c r="W400" s="225" t="s">
        <v>7358</v>
      </c>
      <c r="X400" s="103" t="s">
        <v>7390</v>
      </c>
      <c r="Y400" s="162">
        <v>0.7</v>
      </c>
      <c r="Z400" s="162"/>
      <c r="AA400" s="162"/>
      <c r="AB400" s="163"/>
      <c r="AC400" s="105">
        <f>ROUND(ROUND(ROUND(E398*M400,0)*T$379,0)*Y400,0)</f>
        <v>63</v>
      </c>
      <c r="AD400" s="66"/>
    </row>
    <row r="401" spans="1:30" ht="17.2" customHeight="1" x14ac:dyDescent="0.3">
      <c r="A401" s="99">
        <v>33</v>
      </c>
      <c r="B401" s="100" t="s">
        <v>1785</v>
      </c>
      <c r="C401" s="101" t="s">
        <v>17854</v>
      </c>
      <c r="D401" s="146"/>
      <c r="E401" s="147"/>
      <c r="F401" s="147"/>
      <c r="G401" s="147"/>
      <c r="H401" s="148"/>
      <c r="I401" s="45"/>
      <c r="J401" s="2"/>
      <c r="K401" s="2"/>
      <c r="L401" s="2"/>
      <c r="M401" s="2"/>
      <c r="N401" s="2"/>
      <c r="O401" s="2"/>
      <c r="P401" s="145"/>
      <c r="Q401" s="71"/>
      <c r="R401" s="235"/>
      <c r="S401" s="136"/>
      <c r="T401" s="155"/>
      <c r="U401" s="157"/>
      <c r="V401" s="310"/>
      <c r="W401" s="225" t="s">
        <v>7391</v>
      </c>
      <c r="X401" s="103" t="s">
        <v>7390</v>
      </c>
      <c r="Y401" s="162">
        <v>0.5</v>
      </c>
      <c r="Z401" s="162"/>
      <c r="AA401" s="162"/>
      <c r="AB401" s="163"/>
      <c r="AC401" s="105">
        <f>ROUND(ROUND(ROUND(E398*M400,0)*T$379,0)*Y401,0)</f>
        <v>45</v>
      </c>
      <c r="AD401" s="16"/>
    </row>
    <row r="402" spans="1:30" ht="17.2" customHeight="1" x14ac:dyDescent="0.3">
      <c r="A402" s="11">
        <v>33</v>
      </c>
      <c r="B402" s="14" t="s">
        <v>1786</v>
      </c>
      <c r="C402" s="52" t="s">
        <v>17853</v>
      </c>
      <c r="D402" s="146"/>
      <c r="E402" s="147"/>
      <c r="F402" s="147"/>
      <c r="G402" s="147"/>
      <c r="H402" s="148"/>
      <c r="I402" s="45"/>
      <c r="J402" s="2"/>
      <c r="K402" s="2"/>
      <c r="L402" s="2"/>
      <c r="M402" s="2"/>
      <c r="N402" s="2"/>
      <c r="O402" s="2"/>
      <c r="P402" s="145"/>
      <c r="Q402" s="71"/>
      <c r="R402" s="235"/>
      <c r="S402" s="136"/>
      <c r="T402" s="155"/>
      <c r="U402" s="157"/>
      <c r="V402" s="2"/>
      <c r="W402" s="201"/>
      <c r="X402" s="127"/>
      <c r="Y402" s="144"/>
      <c r="Z402" s="187" t="s">
        <v>7356</v>
      </c>
      <c r="AA402" s="53">
        <v>5</v>
      </c>
      <c r="AB402" s="181" t="s">
        <v>7357</v>
      </c>
      <c r="AC402" s="88">
        <f>ROUND(ROUND(E398*M400,0)*T$379-AA402,0)</f>
        <v>85</v>
      </c>
      <c r="AD402" s="16"/>
    </row>
    <row r="403" spans="1:30" ht="17.2" customHeight="1" x14ac:dyDescent="0.3">
      <c r="A403" s="99">
        <v>33</v>
      </c>
      <c r="B403" s="100" t="s">
        <v>1787</v>
      </c>
      <c r="C403" s="101" t="s">
        <v>17852</v>
      </c>
      <c r="D403" s="146"/>
      <c r="E403" s="147"/>
      <c r="F403" s="147"/>
      <c r="G403" s="147"/>
      <c r="H403" s="148"/>
      <c r="I403" s="45"/>
      <c r="J403" s="2"/>
      <c r="K403" s="2"/>
      <c r="L403" s="2"/>
      <c r="M403" s="2"/>
      <c r="N403" s="2"/>
      <c r="O403" s="2"/>
      <c r="P403" s="145"/>
      <c r="Q403" s="71"/>
      <c r="R403" s="235"/>
      <c r="S403" s="136"/>
      <c r="T403" s="155"/>
      <c r="U403" s="157"/>
      <c r="V403" s="309" t="s">
        <v>17757</v>
      </c>
      <c r="W403" s="225" t="s">
        <v>7358</v>
      </c>
      <c r="X403" s="103" t="s">
        <v>7390</v>
      </c>
      <c r="Y403" s="162">
        <v>0.7</v>
      </c>
      <c r="Z403" s="221"/>
      <c r="AA403" s="136"/>
      <c r="AB403" s="75"/>
      <c r="AC403" s="105">
        <f>ROUND(ROUND(ROUND(E398*M400,0)*T$379,0)*Y403-AA402,0)</f>
        <v>58</v>
      </c>
      <c r="AD403" s="16"/>
    </row>
    <row r="404" spans="1:30" ht="17.2" customHeight="1" x14ac:dyDescent="0.3">
      <c r="A404" s="99">
        <v>33</v>
      </c>
      <c r="B404" s="100" t="s">
        <v>1788</v>
      </c>
      <c r="C404" s="101" t="s">
        <v>17851</v>
      </c>
      <c r="D404" s="146"/>
      <c r="E404" s="147"/>
      <c r="F404" s="147"/>
      <c r="G404" s="147"/>
      <c r="H404" s="148"/>
      <c r="I404" s="43"/>
      <c r="J404" s="8"/>
      <c r="K404" s="8"/>
      <c r="L404" s="8"/>
      <c r="M404" s="8"/>
      <c r="N404" s="8"/>
      <c r="O404" s="8"/>
      <c r="P404" s="180"/>
      <c r="Q404" s="73"/>
      <c r="R404" s="235"/>
      <c r="S404" s="136"/>
      <c r="T404" s="155"/>
      <c r="U404" s="157"/>
      <c r="V404" s="310"/>
      <c r="W404" s="158" t="s">
        <v>7391</v>
      </c>
      <c r="X404" s="103" t="s">
        <v>7390</v>
      </c>
      <c r="Y404" s="162">
        <v>0.5</v>
      </c>
      <c r="Z404" s="196"/>
      <c r="AA404" s="144"/>
      <c r="AB404" s="150"/>
      <c r="AC404" s="105">
        <f>ROUND(ROUND(ROUND(E398*M400,0)*T$379,0)*Y404-AA402,0)</f>
        <v>40</v>
      </c>
      <c r="AD404" s="16"/>
    </row>
    <row r="405" spans="1:30" ht="17.2" customHeight="1" x14ac:dyDescent="0.3">
      <c r="A405" s="11">
        <v>33</v>
      </c>
      <c r="B405" s="14" t="s">
        <v>1789</v>
      </c>
      <c r="C405" s="52" t="s">
        <v>17850</v>
      </c>
      <c r="D405" s="185"/>
      <c r="E405" s="184"/>
      <c r="F405" s="2"/>
      <c r="G405" s="2"/>
      <c r="H405" s="44"/>
      <c r="I405" s="45" t="s">
        <v>17766</v>
      </c>
      <c r="J405" s="2"/>
      <c r="K405" s="2"/>
      <c r="L405" s="2"/>
      <c r="M405" s="2"/>
      <c r="N405" s="2"/>
      <c r="O405" s="2"/>
      <c r="P405" s="145"/>
      <c r="Q405" s="71"/>
      <c r="R405" s="12"/>
      <c r="S405" s="2"/>
      <c r="T405" s="2"/>
      <c r="U405" s="44"/>
      <c r="V405" s="2"/>
      <c r="W405" s="53"/>
      <c r="X405" s="55"/>
      <c r="Y405" s="141"/>
      <c r="Z405" s="141"/>
      <c r="AA405" s="141"/>
      <c r="AB405" s="142"/>
      <c r="AC405" s="88">
        <f>ROUND(ROUND(E398*M406,0)*T$379,0)</f>
        <v>87</v>
      </c>
      <c r="AD405" s="66"/>
    </row>
    <row r="406" spans="1:30" ht="17.2" customHeight="1" x14ac:dyDescent="0.3">
      <c r="A406" s="99">
        <v>33</v>
      </c>
      <c r="B406" s="100" t="s">
        <v>1790</v>
      </c>
      <c r="C406" s="101" t="s">
        <v>17849</v>
      </c>
      <c r="D406" s="185"/>
      <c r="E406" s="184"/>
      <c r="F406" s="2"/>
      <c r="G406" s="2"/>
      <c r="H406" s="44"/>
      <c r="I406" s="45"/>
      <c r="J406" s="2"/>
      <c r="K406" s="2"/>
      <c r="L406" s="136" t="s">
        <v>7390</v>
      </c>
      <c r="M406" s="273">
        <v>0.87</v>
      </c>
      <c r="N406" s="273"/>
      <c r="O406" s="2"/>
      <c r="P406" s="145"/>
      <c r="Q406" s="71"/>
      <c r="R406" s="12"/>
      <c r="S406" s="2"/>
      <c r="T406" s="2"/>
      <c r="U406" s="44"/>
      <c r="V406" s="309" t="s">
        <v>17757</v>
      </c>
      <c r="W406" s="225" t="s">
        <v>7358</v>
      </c>
      <c r="X406" s="103" t="s">
        <v>7390</v>
      </c>
      <c r="Y406" s="162">
        <v>0.7</v>
      </c>
      <c r="Z406" s="162"/>
      <c r="AA406" s="162"/>
      <c r="AB406" s="163"/>
      <c r="AC406" s="105">
        <f>ROUND(ROUND(ROUND(E398*M406,0)*T$379,0)*Y406,0)</f>
        <v>61</v>
      </c>
      <c r="AD406" s="66"/>
    </row>
    <row r="407" spans="1:30" ht="17.2" customHeight="1" x14ac:dyDescent="0.3">
      <c r="A407" s="99">
        <v>33</v>
      </c>
      <c r="B407" s="100" t="s">
        <v>1791</v>
      </c>
      <c r="C407" s="101" t="s">
        <v>17848</v>
      </c>
      <c r="D407" s="146"/>
      <c r="E407" s="147"/>
      <c r="F407" s="147"/>
      <c r="G407" s="147"/>
      <c r="H407" s="148"/>
      <c r="I407" s="2"/>
      <c r="J407" s="2"/>
      <c r="K407" s="2"/>
      <c r="L407" s="2"/>
      <c r="M407" s="2"/>
      <c r="N407" s="2"/>
      <c r="O407" s="2"/>
      <c r="P407" s="145"/>
      <c r="Q407" s="71"/>
      <c r="R407" s="235"/>
      <c r="S407" s="136"/>
      <c r="T407" s="155"/>
      <c r="U407" s="157"/>
      <c r="V407" s="310"/>
      <c r="W407" s="225" t="s">
        <v>7391</v>
      </c>
      <c r="X407" s="103" t="s">
        <v>7390</v>
      </c>
      <c r="Y407" s="162">
        <v>0.5</v>
      </c>
      <c r="Z407" s="162"/>
      <c r="AA407" s="162"/>
      <c r="AB407" s="163"/>
      <c r="AC407" s="105">
        <f>ROUND(ROUND(ROUND(E398*M406,0)*T$379,0)*Y407,0)</f>
        <v>44</v>
      </c>
      <c r="AD407" s="16"/>
    </row>
    <row r="408" spans="1:30" ht="17.2" customHeight="1" x14ac:dyDescent="0.3">
      <c r="A408" s="11">
        <v>33</v>
      </c>
      <c r="B408" s="14" t="s">
        <v>1792</v>
      </c>
      <c r="C408" s="52" t="s">
        <v>17847</v>
      </c>
      <c r="D408" s="146"/>
      <c r="E408" s="147"/>
      <c r="F408" s="147"/>
      <c r="G408" s="147"/>
      <c r="H408" s="148"/>
      <c r="I408" s="2"/>
      <c r="J408" s="2"/>
      <c r="K408" s="2"/>
      <c r="L408" s="2"/>
      <c r="M408" s="2"/>
      <c r="N408" s="2"/>
      <c r="O408" s="2"/>
      <c r="P408" s="145"/>
      <c r="Q408" s="71"/>
      <c r="R408" s="235"/>
      <c r="S408" s="136"/>
      <c r="T408" s="155"/>
      <c r="U408" s="157"/>
      <c r="V408" s="2"/>
      <c r="W408" s="201"/>
      <c r="X408" s="127"/>
      <c r="Y408" s="144"/>
      <c r="Z408" s="187" t="s">
        <v>7356</v>
      </c>
      <c r="AA408" s="53">
        <v>5</v>
      </c>
      <c r="AB408" s="181" t="s">
        <v>7357</v>
      </c>
      <c r="AC408" s="88">
        <f>ROUND(ROUND(E398*M406,0)*T$379-AA408,0)</f>
        <v>82</v>
      </c>
      <c r="AD408" s="16"/>
    </row>
    <row r="409" spans="1:30" ht="17.2" customHeight="1" x14ac:dyDescent="0.3">
      <c r="A409" s="99">
        <v>33</v>
      </c>
      <c r="B409" s="100" t="s">
        <v>1793</v>
      </c>
      <c r="C409" s="101" t="s">
        <v>17846</v>
      </c>
      <c r="D409" s="146"/>
      <c r="E409" s="147"/>
      <c r="F409" s="147"/>
      <c r="G409" s="147"/>
      <c r="H409" s="148"/>
      <c r="I409" s="2"/>
      <c r="J409" s="2"/>
      <c r="K409" s="2"/>
      <c r="L409" s="2"/>
      <c r="M409" s="2"/>
      <c r="N409" s="2"/>
      <c r="O409" s="2"/>
      <c r="P409" s="145"/>
      <c r="Q409" s="71"/>
      <c r="R409" s="235"/>
      <c r="S409" s="136"/>
      <c r="T409" s="155"/>
      <c r="U409" s="157"/>
      <c r="V409" s="309" t="s">
        <v>17757</v>
      </c>
      <c r="W409" s="225" t="s">
        <v>7358</v>
      </c>
      <c r="X409" s="103" t="s">
        <v>7390</v>
      </c>
      <c r="Y409" s="162">
        <v>0.7</v>
      </c>
      <c r="Z409" s="221"/>
      <c r="AA409" s="136"/>
      <c r="AB409" s="75"/>
      <c r="AC409" s="105">
        <f>ROUND(ROUND(ROUND(E398*M406,0)*T$379,0)*Y409-AA408,0)</f>
        <v>56</v>
      </c>
      <c r="AD409" s="16"/>
    </row>
    <row r="410" spans="1:30" ht="17.2" customHeight="1" x14ac:dyDescent="0.3">
      <c r="A410" s="99">
        <v>33</v>
      </c>
      <c r="B410" s="100" t="s">
        <v>1794</v>
      </c>
      <c r="C410" s="101" t="s">
        <v>17845</v>
      </c>
      <c r="D410" s="152"/>
      <c r="E410" s="153"/>
      <c r="F410" s="153"/>
      <c r="G410" s="153"/>
      <c r="H410" s="154"/>
      <c r="I410" s="8"/>
      <c r="J410" s="8"/>
      <c r="K410" s="8"/>
      <c r="L410" s="8"/>
      <c r="M410" s="8"/>
      <c r="N410" s="8"/>
      <c r="O410" s="8"/>
      <c r="P410" s="180"/>
      <c r="Q410" s="73"/>
      <c r="R410" s="235"/>
      <c r="S410" s="136"/>
      <c r="T410" s="155"/>
      <c r="U410" s="157"/>
      <c r="V410" s="310"/>
      <c r="W410" s="158" t="s">
        <v>7391</v>
      </c>
      <c r="X410" s="103" t="s">
        <v>7390</v>
      </c>
      <c r="Y410" s="162">
        <v>0.5</v>
      </c>
      <c r="Z410" s="196"/>
      <c r="AA410" s="144"/>
      <c r="AB410" s="150"/>
      <c r="AC410" s="105">
        <f>ROUND(ROUND(ROUND(E398*M406,0)*T$379,0)*Y410-AA408,0)</f>
        <v>39</v>
      </c>
      <c r="AD410" s="16"/>
    </row>
    <row r="411" spans="1:30" ht="17.2" customHeight="1" x14ac:dyDescent="0.3">
      <c r="A411" s="11">
        <v>33</v>
      </c>
      <c r="B411" s="14" t="s">
        <v>1795</v>
      </c>
      <c r="C411" s="52" t="s">
        <v>17844</v>
      </c>
      <c r="D411" s="281" t="s">
        <v>17843</v>
      </c>
      <c r="E411" s="282"/>
      <c r="F411" s="282"/>
      <c r="G411" s="282"/>
      <c r="H411" s="283"/>
      <c r="I411" s="36"/>
      <c r="J411" s="36"/>
      <c r="K411" s="36"/>
      <c r="L411" s="36"/>
      <c r="M411" s="36"/>
      <c r="N411" s="36"/>
      <c r="O411" s="36"/>
      <c r="P411" s="217"/>
      <c r="Q411" s="74"/>
      <c r="R411" s="12"/>
      <c r="S411" s="2"/>
      <c r="T411" s="2"/>
      <c r="U411" s="44"/>
      <c r="V411" s="2"/>
      <c r="W411" s="53"/>
      <c r="X411" s="36"/>
      <c r="Y411" s="36"/>
      <c r="Z411" s="36"/>
      <c r="AA411" s="36"/>
      <c r="AB411" s="50"/>
      <c r="AC411" s="88">
        <f>ROUND(E416*T$379,0)</f>
        <v>86</v>
      </c>
      <c r="AD411" s="16"/>
    </row>
    <row r="412" spans="1:30" ht="17.2" customHeight="1" x14ac:dyDescent="0.3">
      <c r="A412" s="99">
        <v>33</v>
      </c>
      <c r="B412" s="100" t="s">
        <v>1796</v>
      </c>
      <c r="C412" s="101" t="s">
        <v>17842</v>
      </c>
      <c r="D412" s="284"/>
      <c r="E412" s="285"/>
      <c r="F412" s="285"/>
      <c r="G412" s="285"/>
      <c r="H412" s="286"/>
      <c r="I412" s="2"/>
      <c r="J412" s="2"/>
      <c r="K412" s="2"/>
      <c r="L412" s="2"/>
      <c r="M412" s="2"/>
      <c r="N412" s="2"/>
      <c r="O412" s="2"/>
      <c r="P412" s="145"/>
      <c r="Q412" s="71"/>
      <c r="R412" s="12"/>
      <c r="S412" s="2"/>
      <c r="T412" s="2"/>
      <c r="U412" s="71"/>
      <c r="V412" s="309" t="s">
        <v>17757</v>
      </c>
      <c r="W412" s="225" t="s">
        <v>7358</v>
      </c>
      <c r="X412" s="103" t="s">
        <v>7390</v>
      </c>
      <c r="Y412" s="162">
        <v>0.7</v>
      </c>
      <c r="Z412" s="162"/>
      <c r="AA412" s="162"/>
      <c r="AB412" s="163"/>
      <c r="AC412" s="104">
        <f>ROUND(ROUND(E416*T$379,0)*Y412,0)</f>
        <v>60</v>
      </c>
      <c r="AD412" s="16"/>
    </row>
    <row r="413" spans="1:30" ht="17.2" customHeight="1" x14ac:dyDescent="0.3">
      <c r="A413" s="99">
        <v>33</v>
      </c>
      <c r="B413" s="100" t="s">
        <v>1797</v>
      </c>
      <c r="C413" s="101" t="s">
        <v>17841</v>
      </c>
      <c r="D413" s="284"/>
      <c r="E413" s="285"/>
      <c r="F413" s="285"/>
      <c r="G413" s="285"/>
      <c r="H413" s="286"/>
      <c r="I413" s="2"/>
      <c r="J413" s="2"/>
      <c r="K413" s="2"/>
      <c r="L413" s="2"/>
      <c r="M413" s="2"/>
      <c r="N413" s="2"/>
      <c r="O413" s="2"/>
      <c r="P413" s="145"/>
      <c r="Q413" s="71"/>
      <c r="R413" s="235"/>
      <c r="S413" s="136"/>
      <c r="T413" s="155"/>
      <c r="U413" s="157"/>
      <c r="V413" s="310"/>
      <c r="W413" s="225" t="s">
        <v>7391</v>
      </c>
      <c r="X413" s="103" t="s">
        <v>7390</v>
      </c>
      <c r="Y413" s="162">
        <v>0.5</v>
      </c>
      <c r="Z413" s="162"/>
      <c r="AA413" s="162"/>
      <c r="AB413" s="163"/>
      <c r="AC413" s="104">
        <f>ROUND(ROUND(E416*T$379,0)*Y413,0)</f>
        <v>43</v>
      </c>
      <c r="AD413" s="16"/>
    </row>
    <row r="414" spans="1:30" ht="17.2" customHeight="1" x14ac:dyDescent="0.3">
      <c r="A414" s="11">
        <v>33</v>
      </c>
      <c r="B414" s="14" t="s">
        <v>1798</v>
      </c>
      <c r="C414" s="52" t="s">
        <v>17840</v>
      </c>
      <c r="D414" s="284"/>
      <c r="E414" s="285"/>
      <c r="F414" s="285"/>
      <c r="G414" s="285"/>
      <c r="H414" s="286"/>
      <c r="I414" s="2"/>
      <c r="J414" s="2"/>
      <c r="K414" s="2"/>
      <c r="L414" s="2"/>
      <c r="M414" s="2"/>
      <c r="N414" s="2"/>
      <c r="O414" s="2"/>
      <c r="P414" s="145"/>
      <c r="Q414" s="71"/>
      <c r="R414" s="235"/>
      <c r="S414" s="136"/>
      <c r="T414" s="155"/>
      <c r="U414" s="157"/>
      <c r="V414" s="2"/>
      <c r="W414" s="201"/>
      <c r="X414" s="127"/>
      <c r="Y414" s="144"/>
      <c r="Z414" s="187" t="s">
        <v>7356</v>
      </c>
      <c r="AA414" s="53">
        <v>5</v>
      </c>
      <c r="AB414" s="181" t="s">
        <v>7357</v>
      </c>
      <c r="AC414" s="88">
        <f>ROUND(E416*T$379-AA414,0)</f>
        <v>81</v>
      </c>
      <c r="AD414" s="16"/>
    </row>
    <row r="415" spans="1:30" ht="17.2" customHeight="1" x14ac:dyDescent="0.3">
      <c r="A415" s="99">
        <v>33</v>
      </c>
      <c r="B415" s="100" t="s">
        <v>1799</v>
      </c>
      <c r="C415" s="101" t="s">
        <v>17839</v>
      </c>
      <c r="D415" s="146"/>
      <c r="E415" s="147"/>
      <c r="F415" s="147"/>
      <c r="G415" s="147"/>
      <c r="H415" s="148"/>
      <c r="I415" s="2"/>
      <c r="J415" s="2"/>
      <c r="K415" s="2"/>
      <c r="L415" s="2"/>
      <c r="M415" s="2"/>
      <c r="N415" s="2"/>
      <c r="O415" s="2"/>
      <c r="P415" s="145"/>
      <c r="Q415" s="71"/>
      <c r="R415" s="235"/>
      <c r="S415" s="136"/>
      <c r="T415" s="155"/>
      <c r="U415" s="157"/>
      <c r="V415" s="309" t="s">
        <v>17757</v>
      </c>
      <c r="W415" s="225" t="s">
        <v>7358</v>
      </c>
      <c r="X415" s="103" t="s">
        <v>7390</v>
      </c>
      <c r="Y415" s="162">
        <v>0.7</v>
      </c>
      <c r="Z415" s="221"/>
      <c r="AA415" s="136"/>
      <c r="AB415" s="75"/>
      <c r="AC415" s="104">
        <f>ROUND(ROUND(E416*T$379,0)*Y415-AA414,0)</f>
        <v>55</v>
      </c>
      <c r="AD415" s="16"/>
    </row>
    <row r="416" spans="1:30" ht="17.2" customHeight="1" x14ac:dyDescent="0.3">
      <c r="A416" s="99">
        <v>33</v>
      </c>
      <c r="B416" s="100" t="s">
        <v>1800</v>
      </c>
      <c r="C416" s="101" t="s">
        <v>17838</v>
      </c>
      <c r="D416" s="185"/>
      <c r="E416" s="272">
        <f>E48</f>
        <v>171</v>
      </c>
      <c r="F416" s="272"/>
      <c r="G416" s="2" t="s">
        <v>6994</v>
      </c>
      <c r="H416" s="44"/>
      <c r="I416" s="2"/>
      <c r="J416" s="2"/>
      <c r="K416" s="2"/>
      <c r="L416" s="2"/>
      <c r="M416" s="2"/>
      <c r="N416" s="2"/>
      <c r="O416" s="2"/>
      <c r="P416" s="145"/>
      <c r="Q416" s="71"/>
      <c r="R416" s="235"/>
      <c r="S416" s="136"/>
      <c r="T416" s="155"/>
      <c r="U416" s="157"/>
      <c r="V416" s="310"/>
      <c r="W416" s="158" t="s">
        <v>7391</v>
      </c>
      <c r="X416" s="103" t="s">
        <v>7390</v>
      </c>
      <c r="Y416" s="162">
        <v>0.5</v>
      </c>
      <c r="Z416" s="196"/>
      <c r="AA416" s="144"/>
      <c r="AB416" s="150"/>
      <c r="AC416" s="104">
        <f>ROUND(ROUND(E416*T$379,0)*Y416-AA414,0)</f>
        <v>38</v>
      </c>
      <c r="AD416" s="16"/>
    </row>
    <row r="417" spans="1:30" ht="17.2" customHeight="1" x14ac:dyDescent="0.3">
      <c r="A417" s="11">
        <v>33</v>
      </c>
      <c r="B417" s="14" t="s">
        <v>1801</v>
      </c>
      <c r="C417" s="52" t="s">
        <v>17837</v>
      </c>
      <c r="D417" s="146"/>
      <c r="E417" s="147"/>
      <c r="F417" s="147"/>
      <c r="G417" s="147"/>
      <c r="H417" s="148"/>
      <c r="I417" s="49" t="s">
        <v>17779</v>
      </c>
      <c r="J417" s="36"/>
      <c r="K417" s="36"/>
      <c r="L417" s="36"/>
      <c r="M417" s="36"/>
      <c r="N417" s="36"/>
      <c r="O417" s="36"/>
      <c r="P417" s="217"/>
      <c r="Q417" s="74"/>
      <c r="R417" s="66"/>
      <c r="U417" s="71"/>
      <c r="V417" s="2"/>
      <c r="W417" s="194"/>
      <c r="X417" s="7"/>
      <c r="Y417" s="7"/>
      <c r="Z417" s="7"/>
      <c r="AA417" s="7"/>
      <c r="AB417" s="37"/>
      <c r="AC417" s="35">
        <f>ROUND(ROUND(E416*M418,0)*T$379,0)</f>
        <v>77</v>
      </c>
      <c r="AD417" s="66"/>
    </row>
    <row r="418" spans="1:30" ht="17.2" customHeight="1" x14ac:dyDescent="0.3">
      <c r="A418" s="99">
        <v>33</v>
      </c>
      <c r="B418" s="100" t="s">
        <v>1802</v>
      </c>
      <c r="C418" s="101" t="s">
        <v>17836</v>
      </c>
      <c r="D418" s="146"/>
      <c r="E418" s="147"/>
      <c r="F418" s="147"/>
      <c r="G418" s="147"/>
      <c r="H418" s="148"/>
      <c r="I418" s="45"/>
      <c r="J418" s="2"/>
      <c r="K418" s="2"/>
      <c r="L418" s="136" t="s">
        <v>7390</v>
      </c>
      <c r="M418" s="273">
        <v>0.9</v>
      </c>
      <c r="N418" s="273"/>
      <c r="O418" s="2"/>
      <c r="P418" s="145"/>
      <c r="Q418" s="71"/>
      <c r="R418" s="12"/>
      <c r="S418" s="2"/>
      <c r="T418" s="2"/>
      <c r="U418" s="71"/>
      <c r="V418" s="309" t="s">
        <v>17757</v>
      </c>
      <c r="W418" s="225" t="s">
        <v>7358</v>
      </c>
      <c r="X418" s="103" t="s">
        <v>7390</v>
      </c>
      <c r="Y418" s="162">
        <v>0.7</v>
      </c>
      <c r="Z418" s="162"/>
      <c r="AA418" s="162"/>
      <c r="AB418" s="163"/>
      <c r="AC418" s="105">
        <f>ROUND(ROUND(ROUND(E416*M418,0)*T$379,0)*Y418,0)</f>
        <v>54</v>
      </c>
      <c r="AD418" s="66"/>
    </row>
    <row r="419" spans="1:30" ht="17.2" customHeight="1" x14ac:dyDescent="0.3">
      <c r="A419" s="99">
        <v>33</v>
      </c>
      <c r="B419" s="100" t="s">
        <v>1803</v>
      </c>
      <c r="C419" s="101" t="s">
        <v>17835</v>
      </c>
      <c r="D419" s="146"/>
      <c r="E419" s="147"/>
      <c r="F419" s="147"/>
      <c r="G419" s="147"/>
      <c r="H419" s="148"/>
      <c r="I419" s="45"/>
      <c r="J419" s="2"/>
      <c r="K419" s="2"/>
      <c r="L419" s="2"/>
      <c r="M419" s="2"/>
      <c r="N419" s="2"/>
      <c r="O419" s="2"/>
      <c r="P419" s="145"/>
      <c r="Q419" s="71"/>
      <c r="R419" s="235"/>
      <c r="S419" s="136"/>
      <c r="T419" s="155"/>
      <c r="U419" s="157"/>
      <c r="V419" s="310"/>
      <c r="W419" s="225" t="s">
        <v>7391</v>
      </c>
      <c r="X419" s="103" t="s">
        <v>7390</v>
      </c>
      <c r="Y419" s="162">
        <v>0.5</v>
      </c>
      <c r="Z419" s="162"/>
      <c r="AA419" s="162"/>
      <c r="AB419" s="163"/>
      <c r="AC419" s="105">
        <f>ROUND(ROUND(ROUND(E416*M418,0)*T$379,0)*Y419,0)</f>
        <v>39</v>
      </c>
      <c r="AD419" s="16"/>
    </row>
    <row r="420" spans="1:30" ht="17.2" customHeight="1" x14ac:dyDescent="0.3">
      <c r="A420" s="11">
        <v>33</v>
      </c>
      <c r="B420" s="14" t="s">
        <v>1804</v>
      </c>
      <c r="C420" s="52" t="s">
        <v>17834</v>
      </c>
      <c r="D420" s="146"/>
      <c r="E420" s="147"/>
      <c r="F420" s="147"/>
      <c r="G420" s="147"/>
      <c r="H420" s="148"/>
      <c r="I420" s="45"/>
      <c r="J420" s="2"/>
      <c r="K420" s="2"/>
      <c r="L420" s="2"/>
      <c r="M420" s="2"/>
      <c r="N420" s="2"/>
      <c r="O420" s="2"/>
      <c r="P420" s="145"/>
      <c r="Q420" s="71"/>
      <c r="R420" s="235"/>
      <c r="S420" s="136"/>
      <c r="T420" s="155"/>
      <c r="U420" s="157"/>
      <c r="V420" s="2"/>
      <c r="W420" s="201"/>
      <c r="X420" s="127"/>
      <c r="Y420" s="144"/>
      <c r="Z420" s="187" t="s">
        <v>7356</v>
      </c>
      <c r="AA420" s="53">
        <v>5</v>
      </c>
      <c r="AB420" s="181" t="s">
        <v>7357</v>
      </c>
      <c r="AC420" s="35">
        <f>ROUND(ROUND(E416*M418,0)*T$379-AA420,0)</f>
        <v>72</v>
      </c>
      <c r="AD420" s="16"/>
    </row>
    <row r="421" spans="1:30" ht="17.2" customHeight="1" x14ac:dyDescent="0.3">
      <c r="A421" s="99">
        <v>33</v>
      </c>
      <c r="B421" s="100" t="s">
        <v>1805</v>
      </c>
      <c r="C421" s="101" t="s">
        <v>17833</v>
      </c>
      <c r="D421" s="146"/>
      <c r="E421" s="147"/>
      <c r="F421" s="147"/>
      <c r="G421" s="147"/>
      <c r="H421" s="148"/>
      <c r="I421" s="45"/>
      <c r="J421" s="2"/>
      <c r="K421" s="2"/>
      <c r="L421" s="2"/>
      <c r="M421" s="2"/>
      <c r="N421" s="2"/>
      <c r="O421" s="2"/>
      <c r="P421" s="145"/>
      <c r="Q421" s="71"/>
      <c r="R421" s="235"/>
      <c r="S421" s="136"/>
      <c r="T421" s="155"/>
      <c r="U421" s="157"/>
      <c r="V421" s="309" t="s">
        <v>17757</v>
      </c>
      <c r="W421" s="225" t="s">
        <v>7358</v>
      </c>
      <c r="X421" s="103" t="s">
        <v>7390</v>
      </c>
      <c r="Y421" s="162">
        <v>0.7</v>
      </c>
      <c r="Z421" s="221"/>
      <c r="AA421" s="136"/>
      <c r="AB421" s="75"/>
      <c r="AC421" s="105">
        <f>ROUND(ROUND(ROUND(E416*M418,0)*T$379,0)*Y421-AA420,0)</f>
        <v>49</v>
      </c>
      <c r="AD421" s="16"/>
    </row>
    <row r="422" spans="1:30" ht="17.2" customHeight="1" x14ac:dyDescent="0.3">
      <c r="A422" s="99">
        <v>33</v>
      </c>
      <c r="B422" s="100" t="s">
        <v>1806</v>
      </c>
      <c r="C422" s="101" t="s">
        <v>17832</v>
      </c>
      <c r="D422" s="146"/>
      <c r="E422" s="147"/>
      <c r="F422" s="147"/>
      <c r="G422" s="147"/>
      <c r="H422" s="148"/>
      <c r="I422" s="43"/>
      <c r="J422" s="8"/>
      <c r="K422" s="8"/>
      <c r="L422" s="8"/>
      <c r="M422" s="8"/>
      <c r="N422" s="8"/>
      <c r="O422" s="8"/>
      <c r="P422" s="180"/>
      <c r="Q422" s="73"/>
      <c r="R422" s="235"/>
      <c r="S422" s="136"/>
      <c r="T422" s="155"/>
      <c r="U422" s="157"/>
      <c r="V422" s="310"/>
      <c r="W422" s="158" t="s">
        <v>7391</v>
      </c>
      <c r="X422" s="103" t="s">
        <v>7390</v>
      </c>
      <c r="Y422" s="162">
        <v>0.5</v>
      </c>
      <c r="Z422" s="196"/>
      <c r="AA422" s="144"/>
      <c r="AB422" s="150"/>
      <c r="AC422" s="105">
        <f>ROUND(ROUND(ROUND(E416*M418,0)*T$379,0)*Y422-AA420,0)</f>
        <v>34</v>
      </c>
      <c r="AD422" s="16"/>
    </row>
    <row r="423" spans="1:30" ht="17.2" customHeight="1" x14ac:dyDescent="0.3">
      <c r="A423" s="11">
        <v>33</v>
      </c>
      <c r="B423" s="14" t="s">
        <v>1807</v>
      </c>
      <c r="C423" s="52" t="s">
        <v>17831</v>
      </c>
      <c r="D423" s="185"/>
      <c r="E423" s="184"/>
      <c r="F423" s="2"/>
      <c r="G423" s="2"/>
      <c r="H423" s="44"/>
      <c r="I423" s="45" t="s">
        <v>17766</v>
      </c>
      <c r="J423" s="2"/>
      <c r="K423" s="2"/>
      <c r="L423" s="2"/>
      <c r="M423" s="2"/>
      <c r="N423" s="2"/>
      <c r="O423" s="2"/>
      <c r="P423" s="145"/>
      <c r="Q423" s="71"/>
      <c r="R423" s="66"/>
      <c r="U423" s="71"/>
      <c r="V423" s="2"/>
      <c r="W423" s="194"/>
      <c r="X423" s="7"/>
      <c r="Y423" s="7"/>
      <c r="Z423" s="7"/>
      <c r="AA423" s="7"/>
      <c r="AB423" s="37"/>
      <c r="AC423" s="88">
        <f>ROUND(ROUND(E416*M424,0)*T$379,0)</f>
        <v>75</v>
      </c>
      <c r="AD423" s="66"/>
    </row>
    <row r="424" spans="1:30" ht="17.2" customHeight="1" x14ac:dyDescent="0.3">
      <c r="A424" s="99">
        <v>33</v>
      </c>
      <c r="B424" s="100" t="s">
        <v>1808</v>
      </c>
      <c r="C424" s="101" t="s">
        <v>17830</v>
      </c>
      <c r="D424" s="185"/>
      <c r="E424" s="184"/>
      <c r="F424" s="2"/>
      <c r="G424" s="2"/>
      <c r="H424" s="44"/>
      <c r="I424" s="45"/>
      <c r="J424" s="2"/>
      <c r="K424" s="2"/>
      <c r="L424" s="136" t="s">
        <v>7390</v>
      </c>
      <c r="M424" s="273">
        <v>0.87</v>
      </c>
      <c r="N424" s="273"/>
      <c r="O424" s="2"/>
      <c r="P424" s="145"/>
      <c r="Q424" s="71"/>
      <c r="R424" s="12"/>
      <c r="S424" s="2"/>
      <c r="T424" s="2"/>
      <c r="U424" s="71"/>
      <c r="V424" s="309" t="s">
        <v>17757</v>
      </c>
      <c r="W424" s="225" t="s">
        <v>7358</v>
      </c>
      <c r="X424" s="103" t="s">
        <v>7390</v>
      </c>
      <c r="Y424" s="162">
        <v>0.7</v>
      </c>
      <c r="Z424" s="162"/>
      <c r="AA424" s="162"/>
      <c r="AB424" s="163"/>
      <c r="AC424" s="105">
        <f>ROUND(ROUND(ROUND(E416*M424,0)*T$379,0)*Y424,0)</f>
        <v>53</v>
      </c>
      <c r="AD424" s="66"/>
    </row>
    <row r="425" spans="1:30" ht="17.2" customHeight="1" x14ac:dyDescent="0.3">
      <c r="A425" s="99">
        <v>33</v>
      </c>
      <c r="B425" s="100" t="s">
        <v>1809</v>
      </c>
      <c r="C425" s="101" t="s">
        <v>17829</v>
      </c>
      <c r="D425" s="146"/>
      <c r="E425" s="147"/>
      <c r="F425" s="147"/>
      <c r="G425" s="147"/>
      <c r="H425" s="148"/>
      <c r="I425" s="2"/>
      <c r="J425" s="2"/>
      <c r="K425" s="2"/>
      <c r="L425" s="2"/>
      <c r="M425" s="2"/>
      <c r="N425" s="2"/>
      <c r="O425" s="2"/>
      <c r="P425" s="145"/>
      <c r="Q425" s="71"/>
      <c r="R425" s="235"/>
      <c r="S425" s="136"/>
      <c r="T425" s="155"/>
      <c r="U425" s="157"/>
      <c r="V425" s="310"/>
      <c r="W425" s="225" t="s">
        <v>7391</v>
      </c>
      <c r="X425" s="103" t="s">
        <v>7390</v>
      </c>
      <c r="Y425" s="162">
        <v>0.5</v>
      </c>
      <c r="Z425" s="162"/>
      <c r="AA425" s="162"/>
      <c r="AB425" s="163"/>
      <c r="AC425" s="105">
        <f>ROUND(ROUND(ROUND(E416*M424,0)*T$379,0)*Y425,0)</f>
        <v>38</v>
      </c>
      <c r="AD425" s="16"/>
    </row>
    <row r="426" spans="1:30" ht="17.2" customHeight="1" x14ac:dyDescent="0.3">
      <c r="A426" s="11">
        <v>33</v>
      </c>
      <c r="B426" s="14" t="s">
        <v>1810</v>
      </c>
      <c r="C426" s="52" t="s">
        <v>17828</v>
      </c>
      <c r="D426" s="146"/>
      <c r="E426" s="147"/>
      <c r="F426" s="147"/>
      <c r="G426" s="147"/>
      <c r="H426" s="148"/>
      <c r="I426" s="2"/>
      <c r="J426" s="2"/>
      <c r="K426" s="2"/>
      <c r="L426" s="2"/>
      <c r="M426" s="2"/>
      <c r="N426" s="2"/>
      <c r="O426" s="2"/>
      <c r="P426" s="145"/>
      <c r="Q426" s="71"/>
      <c r="R426" s="235"/>
      <c r="S426" s="136"/>
      <c r="T426" s="155"/>
      <c r="U426" s="157"/>
      <c r="V426" s="2"/>
      <c r="W426" s="201"/>
      <c r="X426" s="127"/>
      <c r="Y426" s="144"/>
      <c r="Z426" s="187" t="s">
        <v>7356</v>
      </c>
      <c r="AA426" s="53">
        <v>5</v>
      </c>
      <c r="AB426" s="181" t="s">
        <v>7357</v>
      </c>
      <c r="AC426" s="88">
        <f>ROUND(ROUND(E416*M424,0)*T$379-AA426,0)</f>
        <v>70</v>
      </c>
      <c r="AD426" s="16"/>
    </row>
    <row r="427" spans="1:30" ht="17.2" customHeight="1" x14ac:dyDescent="0.3">
      <c r="A427" s="99">
        <v>33</v>
      </c>
      <c r="B427" s="100" t="s">
        <v>1811</v>
      </c>
      <c r="C427" s="101" t="s">
        <v>17827</v>
      </c>
      <c r="D427" s="146"/>
      <c r="E427" s="147"/>
      <c r="F427" s="147"/>
      <c r="G427" s="147"/>
      <c r="H427" s="148"/>
      <c r="I427" s="2"/>
      <c r="J427" s="2"/>
      <c r="K427" s="2"/>
      <c r="L427" s="2"/>
      <c r="M427" s="2"/>
      <c r="N427" s="2"/>
      <c r="O427" s="2"/>
      <c r="P427" s="145"/>
      <c r="Q427" s="71"/>
      <c r="R427" s="235"/>
      <c r="S427" s="136"/>
      <c r="T427" s="155"/>
      <c r="U427" s="157"/>
      <c r="V427" s="309" t="s">
        <v>17757</v>
      </c>
      <c r="W427" s="225" t="s">
        <v>7358</v>
      </c>
      <c r="X427" s="103" t="s">
        <v>7390</v>
      </c>
      <c r="Y427" s="162">
        <v>0.7</v>
      </c>
      <c r="Z427" s="221"/>
      <c r="AA427" s="136"/>
      <c r="AB427" s="75"/>
      <c r="AC427" s="105">
        <f>ROUND(ROUND(ROUND(E416*M424,0)*T$379,0)*Y427-AA426,0)</f>
        <v>48</v>
      </c>
      <c r="AD427" s="16"/>
    </row>
    <row r="428" spans="1:30" ht="17.2" customHeight="1" x14ac:dyDescent="0.3">
      <c r="A428" s="99">
        <v>33</v>
      </c>
      <c r="B428" s="100" t="s">
        <v>1812</v>
      </c>
      <c r="C428" s="101" t="s">
        <v>17826</v>
      </c>
      <c r="D428" s="152"/>
      <c r="E428" s="153"/>
      <c r="F428" s="153"/>
      <c r="G428" s="153"/>
      <c r="H428" s="154"/>
      <c r="I428" s="8"/>
      <c r="J428" s="8"/>
      <c r="K428" s="8"/>
      <c r="L428" s="8"/>
      <c r="M428" s="8"/>
      <c r="N428" s="8"/>
      <c r="O428" s="8"/>
      <c r="P428" s="180"/>
      <c r="Q428" s="73"/>
      <c r="R428" s="235"/>
      <c r="S428" s="136"/>
      <c r="T428" s="155"/>
      <c r="U428" s="157"/>
      <c r="V428" s="310"/>
      <c r="W428" s="158" t="s">
        <v>7391</v>
      </c>
      <c r="X428" s="103" t="s">
        <v>7390</v>
      </c>
      <c r="Y428" s="162">
        <v>0.5</v>
      </c>
      <c r="Z428" s="196"/>
      <c r="AA428" s="144"/>
      <c r="AB428" s="150"/>
      <c r="AC428" s="105">
        <f>ROUND(ROUND(ROUND(E416*M424,0)*T$379,0)*Y428-AA426,0)</f>
        <v>33</v>
      </c>
      <c r="AD428" s="16"/>
    </row>
    <row r="429" spans="1:30" ht="17.2" customHeight="1" x14ac:dyDescent="0.3">
      <c r="A429" s="11">
        <v>33</v>
      </c>
      <c r="B429" s="14" t="s">
        <v>1813</v>
      </c>
      <c r="C429" s="52" t="s">
        <v>17825</v>
      </c>
      <c r="D429" s="281" t="s">
        <v>17824</v>
      </c>
      <c r="E429" s="282"/>
      <c r="F429" s="282"/>
      <c r="G429" s="282"/>
      <c r="H429" s="283"/>
      <c r="I429" s="36"/>
      <c r="J429" s="36"/>
      <c r="K429" s="36"/>
      <c r="L429" s="36"/>
      <c r="M429" s="36"/>
      <c r="N429" s="36"/>
      <c r="O429" s="36"/>
      <c r="P429" s="217"/>
      <c r="Q429" s="74"/>
      <c r="R429" s="66"/>
      <c r="U429" s="71"/>
      <c r="V429" s="2"/>
      <c r="W429" s="36"/>
      <c r="X429" s="36"/>
      <c r="Y429" s="36"/>
      <c r="Z429" s="36"/>
      <c r="AA429" s="36"/>
      <c r="AB429" s="50"/>
      <c r="AC429" s="35">
        <f>ROUND(E434*T$379,0)</f>
        <v>57</v>
      </c>
      <c r="AD429" s="16"/>
    </row>
    <row r="430" spans="1:30" ht="17.2" customHeight="1" x14ac:dyDescent="0.3">
      <c r="A430" s="99">
        <v>33</v>
      </c>
      <c r="B430" s="100" t="s">
        <v>1814</v>
      </c>
      <c r="C430" s="101" t="s">
        <v>17823</v>
      </c>
      <c r="D430" s="284"/>
      <c r="E430" s="285"/>
      <c r="F430" s="285"/>
      <c r="G430" s="285"/>
      <c r="H430" s="286"/>
      <c r="I430" s="2"/>
      <c r="J430" s="2"/>
      <c r="K430" s="2"/>
      <c r="L430" s="2"/>
      <c r="M430" s="2"/>
      <c r="N430" s="2"/>
      <c r="O430" s="2"/>
      <c r="P430" s="145"/>
      <c r="Q430" s="71"/>
      <c r="R430" s="12"/>
      <c r="S430" s="2"/>
      <c r="T430" s="2"/>
      <c r="U430" s="71"/>
      <c r="V430" s="309" t="s">
        <v>17757</v>
      </c>
      <c r="W430" s="225" t="s">
        <v>7358</v>
      </c>
      <c r="X430" s="103" t="s">
        <v>7390</v>
      </c>
      <c r="Y430" s="162">
        <v>0.7</v>
      </c>
      <c r="Z430" s="162"/>
      <c r="AA430" s="162"/>
      <c r="AB430" s="163"/>
      <c r="AC430" s="104">
        <f>ROUND(ROUND(E434*T$379,0)*Y430,0)</f>
        <v>40</v>
      </c>
      <c r="AD430" s="16"/>
    </row>
    <row r="431" spans="1:30" ht="17.2" customHeight="1" x14ac:dyDescent="0.3">
      <c r="A431" s="99">
        <v>33</v>
      </c>
      <c r="B431" s="100" t="s">
        <v>1815</v>
      </c>
      <c r="C431" s="101" t="s">
        <v>17822</v>
      </c>
      <c r="D431" s="284"/>
      <c r="E431" s="285"/>
      <c r="F431" s="285"/>
      <c r="G431" s="285"/>
      <c r="H431" s="286"/>
      <c r="I431" s="2"/>
      <c r="J431" s="2"/>
      <c r="K431" s="2"/>
      <c r="L431" s="2"/>
      <c r="M431" s="2"/>
      <c r="N431" s="2"/>
      <c r="O431" s="2"/>
      <c r="P431" s="145"/>
      <c r="Q431" s="71"/>
      <c r="R431" s="235"/>
      <c r="S431" s="136"/>
      <c r="T431" s="155"/>
      <c r="U431" s="157"/>
      <c r="V431" s="310"/>
      <c r="W431" s="225" t="s">
        <v>7391</v>
      </c>
      <c r="X431" s="103" t="s">
        <v>7390</v>
      </c>
      <c r="Y431" s="162">
        <v>0.5</v>
      </c>
      <c r="Z431" s="162"/>
      <c r="AA431" s="162"/>
      <c r="AB431" s="163"/>
      <c r="AC431" s="104">
        <f>ROUND(ROUND(E434*T$379,0)*Y431,0)</f>
        <v>29</v>
      </c>
      <c r="AD431" s="16"/>
    </row>
    <row r="432" spans="1:30" ht="17.2" customHeight="1" x14ac:dyDescent="0.3">
      <c r="A432" s="11">
        <v>33</v>
      </c>
      <c r="B432" s="14" t="s">
        <v>1816</v>
      </c>
      <c r="C432" s="52" t="s">
        <v>17821</v>
      </c>
      <c r="D432" s="284"/>
      <c r="E432" s="285"/>
      <c r="F432" s="285"/>
      <c r="G432" s="285"/>
      <c r="H432" s="286"/>
      <c r="I432" s="2"/>
      <c r="J432" s="2"/>
      <c r="K432" s="2"/>
      <c r="L432" s="2"/>
      <c r="M432" s="2"/>
      <c r="N432" s="2"/>
      <c r="O432" s="2"/>
      <c r="P432" s="145"/>
      <c r="Q432" s="71"/>
      <c r="R432" s="235"/>
      <c r="S432" s="136"/>
      <c r="T432" s="155"/>
      <c r="U432" s="157"/>
      <c r="V432" s="2"/>
      <c r="W432" s="201"/>
      <c r="X432" s="127"/>
      <c r="Y432" s="144"/>
      <c r="Z432" s="187" t="s">
        <v>7356</v>
      </c>
      <c r="AA432" s="53">
        <v>5</v>
      </c>
      <c r="AB432" s="181" t="s">
        <v>7357</v>
      </c>
      <c r="AC432" s="35">
        <f>ROUND(E434*T$379-AA432,0)</f>
        <v>52</v>
      </c>
      <c r="AD432" s="16"/>
    </row>
    <row r="433" spans="1:30" ht="17.2" customHeight="1" x14ac:dyDescent="0.3">
      <c r="A433" s="99">
        <v>33</v>
      </c>
      <c r="B433" s="100" t="s">
        <v>1817</v>
      </c>
      <c r="C433" s="101" t="s">
        <v>17820</v>
      </c>
      <c r="D433" s="146"/>
      <c r="E433" s="147"/>
      <c r="F433" s="147"/>
      <c r="G433" s="147"/>
      <c r="H433" s="148"/>
      <c r="I433" s="2"/>
      <c r="J433" s="2"/>
      <c r="K433" s="2"/>
      <c r="L433" s="2"/>
      <c r="M433" s="2"/>
      <c r="N433" s="2"/>
      <c r="O433" s="2"/>
      <c r="P433" s="145"/>
      <c r="Q433" s="71"/>
      <c r="R433" s="235"/>
      <c r="S433" s="136"/>
      <c r="T433" s="155"/>
      <c r="U433" s="157"/>
      <c r="V433" s="309" t="s">
        <v>17757</v>
      </c>
      <c r="W433" s="225" t="s">
        <v>7358</v>
      </c>
      <c r="X433" s="103" t="s">
        <v>7390</v>
      </c>
      <c r="Y433" s="162">
        <v>0.7</v>
      </c>
      <c r="Z433" s="221"/>
      <c r="AA433" s="136"/>
      <c r="AB433" s="75"/>
      <c r="AC433" s="104">
        <f>ROUND(ROUND(E434*T$379,0)*Y433-AA432,0)</f>
        <v>35</v>
      </c>
      <c r="AD433" s="16"/>
    </row>
    <row r="434" spans="1:30" ht="17.2" customHeight="1" x14ac:dyDescent="0.3">
      <c r="A434" s="99">
        <v>33</v>
      </c>
      <c r="B434" s="100" t="s">
        <v>1818</v>
      </c>
      <c r="C434" s="101" t="s">
        <v>17819</v>
      </c>
      <c r="D434" s="185"/>
      <c r="E434" s="272">
        <f>E66</f>
        <v>114</v>
      </c>
      <c r="F434" s="272"/>
      <c r="G434" s="2" t="s">
        <v>6994</v>
      </c>
      <c r="H434" s="44"/>
      <c r="I434" s="2"/>
      <c r="J434" s="2"/>
      <c r="K434" s="2"/>
      <c r="L434" s="2"/>
      <c r="M434" s="2"/>
      <c r="N434" s="2"/>
      <c r="O434" s="2"/>
      <c r="P434" s="145"/>
      <c r="Q434" s="71"/>
      <c r="R434" s="235"/>
      <c r="S434" s="136"/>
      <c r="T434" s="155"/>
      <c r="U434" s="157"/>
      <c r="V434" s="310"/>
      <c r="W434" s="158" t="s">
        <v>7391</v>
      </c>
      <c r="X434" s="103" t="s">
        <v>7390</v>
      </c>
      <c r="Y434" s="162">
        <v>0.5</v>
      </c>
      <c r="Z434" s="196"/>
      <c r="AA434" s="144"/>
      <c r="AB434" s="150"/>
      <c r="AC434" s="104">
        <f>ROUND(ROUND(E434*T$379,0)*Y434-AA432,0)</f>
        <v>24</v>
      </c>
      <c r="AD434" s="16"/>
    </row>
    <row r="435" spans="1:30" ht="17.2" customHeight="1" x14ac:dyDescent="0.3">
      <c r="A435" s="11">
        <v>33</v>
      </c>
      <c r="B435" s="14" t="s">
        <v>17818</v>
      </c>
      <c r="C435" s="52" t="s">
        <v>17817</v>
      </c>
      <c r="D435" s="146"/>
      <c r="E435" s="147"/>
      <c r="F435" s="147"/>
      <c r="G435" s="147"/>
      <c r="H435" s="148"/>
      <c r="I435" s="49" t="s">
        <v>17779</v>
      </c>
      <c r="J435" s="36"/>
      <c r="K435" s="36"/>
      <c r="L435" s="36"/>
      <c r="M435" s="36"/>
      <c r="N435" s="36"/>
      <c r="O435" s="36"/>
      <c r="P435" s="217"/>
      <c r="Q435" s="74"/>
      <c r="R435" s="66"/>
      <c r="U435" s="71"/>
      <c r="V435" s="2"/>
      <c r="W435" s="194"/>
      <c r="X435" s="7"/>
      <c r="Y435" s="7"/>
      <c r="Z435" s="7"/>
      <c r="AA435" s="7"/>
      <c r="AB435" s="37"/>
      <c r="AC435" s="88">
        <f>ROUND(ROUND(E434*M436,0)*T$379,0)</f>
        <v>52</v>
      </c>
      <c r="AD435" s="66"/>
    </row>
    <row r="436" spans="1:30" ht="17.2" customHeight="1" x14ac:dyDescent="0.3">
      <c r="A436" s="99">
        <v>33</v>
      </c>
      <c r="B436" s="100" t="s">
        <v>17816</v>
      </c>
      <c r="C436" s="101" t="s">
        <v>17815</v>
      </c>
      <c r="D436" s="146"/>
      <c r="E436" s="147"/>
      <c r="F436" s="147"/>
      <c r="G436" s="147"/>
      <c r="H436" s="148"/>
      <c r="I436" s="45"/>
      <c r="J436" s="2"/>
      <c r="K436" s="2"/>
      <c r="L436" s="136" t="s">
        <v>7390</v>
      </c>
      <c r="M436" s="273">
        <v>0.9</v>
      </c>
      <c r="N436" s="273"/>
      <c r="O436" s="2"/>
      <c r="P436" s="145"/>
      <c r="Q436" s="71"/>
      <c r="R436" s="12"/>
      <c r="S436" s="2"/>
      <c r="T436" s="2"/>
      <c r="U436" s="71"/>
      <c r="V436" s="309" t="s">
        <v>17757</v>
      </c>
      <c r="W436" s="225" t="s">
        <v>7358</v>
      </c>
      <c r="X436" s="103" t="s">
        <v>7390</v>
      </c>
      <c r="Y436" s="162">
        <v>0.7</v>
      </c>
      <c r="Z436" s="162"/>
      <c r="AA436" s="162"/>
      <c r="AB436" s="163"/>
      <c r="AC436" s="105">
        <f>ROUND(ROUND(ROUND(E434*M436,0)*T$379,0)*Y436,0)</f>
        <v>36</v>
      </c>
      <c r="AD436" s="66"/>
    </row>
    <row r="437" spans="1:30" ht="17.2" customHeight="1" x14ac:dyDescent="0.3">
      <c r="A437" s="99">
        <v>33</v>
      </c>
      <c r="B437" s="100" t="s">
        <v>17814</v>
      </c>
      <c r="C437" s="101" t="s">
        <v>17813</v>
      </c>
      <c r="D437" s="146"/>
      <c r="E437" s="147"/>
      <c r="F437" s="147"/>
      <c r="G437" s="147"/>
      <c r="H437" s="148"/>
      <c r="I437" s="45"/>
      <c r="J437" s="2"/>
      <c r="K437" s="2"/>
      <c r="L437" s="2"/>
      <c r="M437" s="2"/>
      <c r="N437" s="2"/>
      <c r="O437" s="2"/>
      <c r="P437" s="145"/>
      <c r="Q437" s="71"/>
      <c r="R437" s="235"/>
      <c r="S437" s="136"/>
      <c r="T437" s="155"/>
      <c r="U437" s="157"/>
      <c r="V437" s="310"/>
      <c r="W437" s="225" t="s">
        <v>7391</v>
      </c>
      <c r="X437" s="103" t="s">
        <v>7390</v>
      </c>
      <c r="Y437" s="162">
        <v>0.5</v>
      </c>
      <c r="Z437" s="162"/>
      <c r="AA437" s="162"/>
      <c r="AB437" s="163"/>
      <c r="AC437" s="105">
        <f>ROUND(ROUND(ROUND(E434*M436,0)*T$379,0)*Y437,0)</f>
        <v>26</v>
      </c>
      <c r="AD437" s="16"/>
    </row>
    <row r="438" spans="1:30" ht="17.2" customHeight="1" x14ac:dyDescent="0.3">
      <c r="A438" s="11">
        <v>33</v>
      </c>
      <c r="B438" s="14" t="s">
        <v>17812</v>
      </c>
      <c r="C438" s="52" t="s">
        <v>17811</v>
      </c>
      <c r="D438" s="146"/>
      <c r="E438" s="147"/>
      <c r="F438" s="147"/>
      <c r="G438" s="147"/>
      <c r="H438" s="148"/>
      <c r="I438" s="45"/>
      <c r="J438" s="2"/>
      <c r="K438" s="2"/>
      <c r="L438" s="2"/>
      <c r="M438" s="2"/>
      <c r="N438" s="2"/>
      <c r="O438" s="2"/>
      <c r="P438" s="145"/>
      <c r="Q438" s="71"/>
      <c r="R438" s="235"/>
      <c r="S438" s="136"/>
      <c r="T438" s="155"/>
      <c r="U438" s="157"/>
      <c r="V438" s="2"/>
      <c r="W438" s="201"/>
      <c r="X438" s="127"/>
      <c r="Y438" s="144"/>
      <c r="Z438" s="187" t="s">
        <v>7356</v>
      </c>
      <c r="AA438" s="53">
        <v>5</v>
      </c>
      <c r="AB438" s="181" t="s">
        <v>7357</v>
      </c>
      <c r="AC438" s="88">
        <f>ROUND(ROUND(E434*M436,0)*T$379-AA438,0)</f>
        <v>47</v>
      </c>
      <c r="AD438" s="16"/>
    </row>
    <row r="439" spans="1:30" ht="17.2" customHeight="1" x14ac:dyDescent="0.3">
      <c r="A439" s="99">
        <v>33</v>
      </c>
      <c r="B439" s="100" t="s">
        <v>17810</v>
      </c>
      <c r="C439" s="101" t="s">
        <v>17809</v>
      </c>
      <c r="D439" s="146"/>
      <c r="E439" s="147"/>
      <c r="F439" s="147"/>
      <c r="G439" s="147"/>
      <c r="H439" s="148"/>
      <c r="I439" s="45"/>
      <c r="J439" s="2"/>
      <c r="K439" s="2"/>
      <c r="L439" s="2"/>
      <c r="M439" s="2"/>
      <c r="N439" s="2"/>
      <c r="O439" s="2"/>
      <c r="P439" s="145"/>
      <c r="Q439" s="71"/>
      <c r="R439" s="235"/>
      <c r="S439" s="136"/>
      <c r="T439" s="155"/>
      <c r="U439" s="157"/>
      <c r="V439" s="309" t="s">
        <v>17757</v>
      </c>
      <c r="W439" s="225" t="s">
        <v>7358</v>
      </c>
      <c r="X439" s="103" t="s">
        <v>7390</v>
      </c>
      <c r="Y439" s="162">
        <v>0.7</v>
      </c>
      <c r="Z439" s="221"/>
      <c r="AA439" s="136"/>
      <c r="AB439" s="75"/>
      <c r="AC439" s="105">
        <f>ROUND(ROUND(ROUND(E434*M436,0)*T$379,0)*Y439-AA438,0)</f>
        <v>31</v>
      </c>
      <c r="AD439" s="16"/>
    </row>
    <row r="440" spans="1:30" ht="17.2" customHeight="1" x14ac:dyDescent="0.3">
      <c r="A440" s="99">
        <v>33</v>
      </c>
      <c r="B440" s="100" t="s">
        <v>17808</v>
      </c>
      <c r="C440" s="101" t="s">
        <v>17807</v>
      </c>
      <c r="D440" s="146"/>
      <c r="E440" s="147"/>
      <c r="F440" s="147"/>
      <c r="G440" s="147"/>
      <c r="H440" s="148"/>
      <c r="I440" s="43"/>
      <c r="J440" s="8"/>
      <c r="K440" s="8"/>
      <c r="L440" s="8"/>
      <c r="M440" s="8"/>
      <c r="N440" s="8"/>
      <c r="O440" s="8"/>
      <c r="P440" s="180"/>
      <c r="Q440" s="73"/>
      <c r="R440" s="235"/>
      <c r="S440" s="136"/>
      <c r="T440" s="155"/>
      <c r="U440" s="157"/>
      <c r="V440" s="310"/>
      <c r="W440" s="158" t="s">
        <v>7391</v>
      </c>
      <c r="X440" s="103" t="s">
        <v>7390</v>
      </c>
      <c r="Y440" s="162">
        <v>0.5</v>
      </c>
      <c r="Z440" s="196"/>
      <c r="AA440" s="144"/>
      <c r="AB440" s="150"/>
      <c r="AC440" s="105">
        <f>ROUND(ROUND(ROUND(E434*M436,0)*T$379,0)*Y440-AA438,0)</f>
        <v>21</v>
      </c>
      <c r="AD440" s="16"/>
    </row>
    <row r="441" spans="1:30" ht="17.2" customHeight="1" x14ac:dyDescent="0.3">
      <c r="A441" s="11">
        <v>33</v>
      </c>
      <c r="B441" s="14" t="s">
        <v>17806</v>
      </c>
      <c r="C441" s="52" t="s">
        <v>17805</v>
      </c>
      <c r="D441" s="185"/>
      <c r="E441" s="184"/>
      <c r="F441" s="2"/>
      <c r="G441" s="2"/>
      <c r="H441" s="44"/>
      <c r="I441" s="45" t="s">
        <v>17766</v>
      </c>
      <c r="J441" s="2"/>
      <c r="K441" s="2"/>
      <c r="L441" s="2"/>
      <c r="M441" s="2"/>
      <c r="N441" s="2"/>
      <c r="O441" s="2"/>
      <c r="P441" s="145"/>
      <c r="Q441" s="71"/>
      <c r="R441" s="66"/>
      <c r="U441" s="71"/>
      <c r="V441" s="2"/>
      <c r="W441" s="194"/>
      <c r="X441" s="7"/>
      <c r="Y441" s="7"/>
      <c r="Z441" s="7"/>
      <c r="AA441" s="7"/>
      <c r="AB441" s="37"/>
      <c r="AC441" s="88">
        <f>ROUND(ROUND(E434*M442,0)*T$379,0)</f>
        <v>50</v>
      </c>
      <c r="AD441" s="66"/>
    </row>
    <row r="442" spans="1:30" ht="17.2" customHeight="1" x14ac:dyDescent="0.3">
      <c r="A442" s="99">
        <v>33</v>
      </c>
      <c r="B442" s="100" t="s">
        <v>17804</v>
      </c>
      <c r="C442" s="101" t="s">
        <v>17803</v>
      </c>
      <c r="D442" s="185"/>
      <c r="E442" s="184"/>
      <c r="F442" s="2"/>
      <c r="G442" s="2"/>
      <c r="H442" s="44"/>
      <c r="I442" s="2"/>
      <c r="J442" s="2"/>
      <c r="K442" s="2"/>
      <c r="L442" s="136" t="s">
        <v>7390</v>
      </c>
      <c r="M442" s="273">
        <v>0.87</v>
      </c>
      <c r="N442" s="273"/>
      <c r="O442" s="2"/>
      <c r="P442" s="145"/>
      <c r="Q442" s="71"/>
      <c r="R442" s="12"/>
      <c r="S442" s="2"/>
      <c r="T442" s="2"/>
      <c r="U442" s="71"/>
      <c r="V442" s="309" t="s">
        <v>17757</v>
      </c>
      <c r="W442" s="225" t="s">
        <v>7358</v>
      </c>
      <c r="X442" s="103" t="s">
        <v>7390</v>
      </c>
      <c r="Y442" s="162">
        <v>0.7</v>
      </c>
      <c r="Z442" s="162"/>
      <c r="AA442" s="162"/>
      <c r="AB442" s="163"/>
      <c r="AC442" s="105">
        <f>ROUND(ROUND(ROUND(E434*M442,0)*T$379,0)*Y442,0)</f>
        <v>35</v>
      </c>
      <c r="AD442" s="66"/>
    </row>
    <row r="443" spans="1:30" ht="17.2" customHeight="1" x14ac:dyDescent="0.3">
      <c r="A443" s="99">
        <v>33</v>
      </c>
      <c r="B443" s="100" t="s">
        <v>17802</v>
      </c>
      <c r="C443" s="101" t="s">
        <v>17801</v>
      </c>
      <c r="D443" s="146"/>
      <c r="E443" s="147"/>
      <c r="F443" s="147"/>
      <c r="G443" s="147"/>
      <c r="H443" s="148"/>
      <c r="I443" s="2"/>
      <c r="J443" s="2"/>
      <c r="K443" s="2"/>
      <c r="L443" s="2"/>
      <c r="M443" s="2"/>
      <c r="N443" s="2"/>
      <c r="O443" s="2"/>
      <c r="P443" s="145"/>
      <c r="Q443" s="71"/>
      <c r="R443" s="235"/>
      <c r="S443" s="136"/>
      <c r="T443" s="155"/>
      <c r="U443" s="157"/>
      <c r="V443" s="310"/>
      <c r="W443" s="225" t="s">
        <v>7391</v>
      </c>
      <c r="X443" s="103" t="s">
        <v>7390</v>
      </c>
      <c r="Y443" s="162">
        <v>0.5</v>
      </c>
      <c r="Z443" s="162"/>
      <c r="AA443" s="162"/>
      <c r="AB443" s="163"/>
      <c r="AC443" s="105">
        <f>ROUND(ROUND(ROUND(E434*M442,0)*T$379,0)*Y443,0)</f>
        <v>25</v>
      </c>
      <c r="AD443" s="16"/>
    </row>
    <row r="444" spans="1:30" ht="17.2" customHeight="1" x14ac:dyDescent="0.3">
      <c r="A444" s="11">
        <v>33</v>
      </c>
      <c r="B444" s="14" t="s">
        <v>17800</v>
      </c>
      <c r="C444" s="52" t="s">
        <v>17799</v>
      </c>
      <c r="D444" s="146"/>
      <c r="E444" s="147"/>
      <c r="F444" s="147"/>
      <c r="G444" s="147"/>
      <c r="H444" s="148"/>
      <c r="I444" s="2"/>
      <c r="J444" s="2"/>
      <c r="K444" s="2"/>
      <c r="L444" s="2"/>
      <c r="M444" s="2"/>
      <c r="N444" s="2"/>
      <c r="O444" s="2"/>
      <c r="P444" s="145"/>
      <c r="Q444" s="71"/>
      <c r="R444" s="235"/>
      <c r="S444" s="136"/>
      <c r="T444" s="155"/>
      <c r="U444" s="157"/>
      <c r="V444" s="2"/>
      <c r="W444" s="201"/>
      <c r="X444" s="127"/>
      <c r="Y444" s="144"/>
      <c r="Z444" s="187" t="s">
        <v>7356</v>
      </c>
      <c r="AA444" s="53">
        <v>5</v>
      </c>
      <c r="AB444" s="181" t="s">
        <v>7357</v>
      </c>
      <c r="AC444" s="88">
        <f>ROUND(ROUND(E434*M442,0)*T$379-AA444,0)</f>
        <v>45</v>
      </c>
      <c r="AD444" s="16"/>
    </row>
    <row r="445" spans="1:30" ht="17.2" customHeight="1" x14ac:dyDescent="0.3">
      <c r="A445" s="99">
        <v>33</v>
      </c>
      <c r="B445" s="100" t="s">
        <v>17798</v>
      </c>
      <c r="C445" s="101" t="s">
        <v>17797</v>
      </c>
      <c r="D445" s="146"/>
      <c r="E445" s="147"/>
      <c r="F445" s="147"/>
      <c r="G445" s="147"/>
      <c r="H445" s="148"/>
      <c r="I445" s="2"/>
      <c r="J445" s="2"/>
      <c r="K445" s="2"/>
      <c r="L445" s="2"/>
      <c r="M445" s="2"/>
      <c r="N445" s="2"/>
      <c r="O445" s="2"/>
      <c r="P445" s="145"/>
      <c r="Q445" s="71"/>
      <c r="R445" s="235"/>
      <c r="S445" s="136"/>
      <c r="T445" s="155"/>
      <c r="U445" s="157"/>
      <c r="V445" s="309" t="s">
        <v>17757</v>
      </c>
      <c r="W445" s="225" t="s">
        <v>7358</v>
      </c>
      <c r="X445" s="103" t="s">
        <v>7390</v>
      </c>
      <c r="Y445" s="162">
        <v>0.7</v>
      </c>
      <c r="Z445" s="221"/>
      <c r="AA445" s="136"/>
      <c r="AB445" s="75"/>
      <c r="AC445" s="105">
        <f>ROUND(ROUND(ROUND(E434*M442,0)*T$379,0)*Y445-AA444,0)</f>
        <v>30</v>
      </c>
      <c r="AD445" s="16"/>
    </row>
    <row r="446" spans="1:30" ht="17.2" customHeight="1" x14ac:dyDescent="0.3">
      <c r="A446" s="99">
        <v>33</v>
      </c>
      <c r="B446" s="100" t="s">
        <v>17796</v>
      </c>
      <c r="C446" s="101" t="s">
        <v>17795</v>
      </c>
      <c r="D446" s="152"/>
      <c r="E446" s="153"/>
      <c r="F446" s="153"/>
      <c r="G446" s="153"/>
      <c r="H446" s="154"/>
      <c r="I446" s="8"/>
      <c r="J446" s="8"/>
      <c r="K446" s="8"/>
      <c r="L446" s="8"/>
      <c r="M446" s="8"/>
      <c r="N446" s="8"/>
      <c r="O446" s="8"/>
      <c r="P446" s="180"/>
      <c r="Q446" s="73"/>
      <c r="R446" s="235"/>
      <c r="S446" s="136"/>
      <c r="T446" s="155"/>
      <c r="U446" s="157"/>
      <c r="V446" s="310"/>
      <c r="W446" s="158" t="s">
        <v>7391</v>
      </c>
      <c r="X446" s="103" t="s">
        <v>7390</v>
      </c>
      <c r="Y446" s="162">
        <v>0.5</v>
      </c>
      <c r="Z446" s="196"/>
      <c r="AA446" s="144"/>
      <c r="AB446" s="150"/>
      <c r="AC446" s="105">
        <f>ROUND(ROUND(ROUND(E434*M442,0)*T$379,0)*Y446-AA444,0)</f>
        <v>20</v>
      </c>
      <c r="AD446" s="16"/>
    </row>
    <row r="447" spans="1:30" ht="17.2" customHeight="1" x14ac:dyDescent="0.3">
      <c r="A447" s="11">
        <v>33</v>
      </c>
      <c r="B447" s="14" t="s">
        <v>17794</v>
      </c>
      <c r="C447" s="52" t="s">
        <v>17793</v>
      </c>
      <c r="D447" s="281" t="s">
        <v>17792</v>
      </c>
      <c r="E447" s="282"/>
      <c r="F447" s="282"/>
      <c r="G447" s="282"/>
      <c r="H447" s="283"/>
      <c r="I447" s="36"/>
      <c r="J447" s="36"/>
      <c r="K447" s="36"/>
      <c r="L447" s="36"/>
      <c r="M447" s="36"/>
      <c r="N447" s="36"/>
      <c r="O447" s="36"/>
      <c r="P447" s="217"/>
      <c r="Q447" s="74"/>
      <c r="R447" s="66"/>
      <c r="U447" s="71"/>
      <c r="V447" s="2"/>
      <c r="W447" s="36"/>
      <c r="X447" s="36"/>
      <c r="Y447" s="36"/>
      <c r="Z447" s="36"/>
      <c r="AA447" s="36"/>
      <c r="AB447" s="50"/>
      <c r="AC447" s="88">
        <f>ROUND(E452*T$379,0)</f>
        <v>137</v>
      </c>
      <c r="AD447" s="16"/>
    </row>
    <row r="448" spans="1:30" ht="17.2" customHeight="1" x14ac:dyDescent="0.3">
      <c r="A448" s="99">
        <v>33</v>
      </c>
      <c r="B448" s="100" t="s">
        <v>17791</v>
      </c>
      <c r="C448" s="101" t="s">
        <v>17790</v>
      </c>
      <c r="D448" s="284"/>
      <c r="E448" s="285"/>
      <c r="F448" s="285"/>
      <c r="G448" s="285"/>
      <c r="H448" s="286"/>
      <c r="I448" s="2"/>
      <c r="J448" s="2"/>
      <c r="K448" s="2"/>
      <c r="L448" s="2"/>
      <c r="M448" s="2"/>
      <c r="N448" s="2"/>
      <c r="O448" s="2"/>
      <c r="P448" s="145"/>
      <c r="Q448" s="71"/>
      <c r="R448" s="12"/>
      <c r="S448" s="2"/>
      <c r="T448" s="2"/>
      <c r="U448" s="71"/>
      <c r="V448" s="309" t="s">
        <v>17757</v>
      </c>
      <c r="W448" s="225" t="s">
        <v>7358</v>
      </c>
      <c r="X448" s="103" t="s">
        <v>7390</v>
      </c>
      <c r="Y448" s="162">
        <v>0.7</v>
      </c>
      <c r="Z448" s="162"/>
      <c r="AA448" s="162"/>
      <c r="AB448" s="163"/>
      <c r="AC448" s="104">
        <f>ROUND(ROUND(E452*T$379,0)*Y448,0)</f>
        <v>96</v>
      </c>
      <c r="AD448" s="16"/>
    </row>
    <row r="449" spans="1:30" ht="17.2" customHeight="1" x14ac:dyDescent="0.3">
      <c r="A449" s="99">
        <v>33</v>
      </c>
      <c r="B449" s="100" t="s">
        <v>17789</v>
      </c>
      <c r="C449" s="101" t="s">
        <v>17788</v>
      </c>
      <c r="D449" s="284"/>
      <c r="E449" s="285"/>
      <c r="F449" s="285"/>
      <c r="G449" s="285"/>
      <c r="H449" s="286"/>
      <c r="I449" s="2"/>
      <c r="J449" s="2"/>
      <c r="K449" s="2"/>
      <c r="L449" s="2"/>
      <c r="M449" s="2"/>
      <c r="N449" s="2"/>
      <c r="O449" s="2"/>
      <c r="P449" s="145"/>
      <c r="Q449" s="71"/>
      <c r="R449" s="235"/>
      <c r="S449" s="136"/>
      <c r="T449" s="155"/>
      <c r="U449" s="157"/>
      <c r="V449" s="310"/>
      <c r="W449" s="225" t="s">
        <v>7391</v>
      </c>
      <c r="X449" s="103" t="s">
        <v>7390</v>
      </c>
      <c r="Y449" s="162">
        <v>0.5</v>
      </c>
      <c r="Z449" s="162"/>
      <c r="AA449" s="162"/>
      <c r="AB449" s="163"/>
      <c r="AC449" s="104">
        <f>ROUND(ROUND(E452*T$379,0)*Y449,0)</f>
        <v>69</v>
      </c>
      <c r="AD449" s="16"/>
    </row>
    <row r="450" spans="1:30" ht="17.2" customHeight="1" x14ac:dyDescent="0.3">
      <c r="A450" s="11">
        <v>33</v>
      </c>
      <c r="B450" s="14" t="s">
        <v>17787</v>
      </c>
      <c r="C450" s="52" t="s">
        <v>17786</v>
      </c>
      <c r="D450" s="284"/>
      <c r="E450" s="285"/>
      <c r="F450" s="285"/>
      <c r="G450" s="285"/>
      <c r="H450" s="286"/>
      <c r="I450" s="2"/>
      <c r="J450" s="2"/>
      <c r="K450" s="2"/>
      <c r="L450" s="2"/>
      <c r="M450" s="2"/>
      <c r="N450" s="2"/>
      <c r="O450" s="2"/>
      <c r="P450" s="145"/>
      <c r="Q450" s="71"/>
      <c r="R450" s="235"/>
      <c r="S450" s="136"/>
      <c r="T450" s="155"/>
      <c r="U450" s="157"/>
      <c r="V450" s="2"/>
      <c r="W450" s="201"/>
      <c r="X450" s="127"/>
      <c r="Y450" s="144"/>
      <c r="Z450" s="187" t="s">
        <v>7356</v>
      </c>
      <c r="AA450" s="53">
        <v>5</v>
      </c>
      <c r="AB450" s="181" t="s">
        <v>7357</v>
      </c>
      <c r="AC450" s="88">
        <f>ROUND(E452*T$379-AA450,0)</f>
        <v>132</v>
      </c>
      <c r="AD450" s="16"/>
    </row>
    <row r="451" spans="1:30" ht="17.2" customHeight="1" x14ac:dyDescent="0.3">
      <c r="A451" s="99">
        <v>33</v>
      </c>
      <c r="B451" s="100" t="s">
        <v>17785</v>
      </c>
      <c r="C451" s="101" t="s">
        <v>17784</v>
      </c>
      <c r="D451" s="146"/>
      <c r="E451" s="147"/>
      <c r="F451" s="147"/>
      <c r="G451" s="147"/>
      <c r="H451" s="148"/>
      <c r="I451" s="2"/>
      <c r="J451" s="2"/>
      <c r="K451" s="2"/>
      <c r="L451" s="2"/>
      <c r="M451" s="2"/>
      <c r="N451" s="2"/>
      <c r="O451" s="2"/>
      <c r="P451" s="145"/>
      <c r="Q451" s="71"/>
      <c r="R451" s="235"/>
      <c r="S451" s="136"/>
      <c r="T451" s="155"/>
      <c r="U451" s="157"/>
      <c r="V451" s="309" t="s">
        <v>17757</v>
      </c>
      <c r="W451" s="225" t="s">
        <v>7358</v>
      </c>
      <c r="X451" s="103" t="s">
        <v>7390</v>
      </c>
      <c r="Y451" s="162">
        <v>0.7</v>
      </c>
      <c r="Z451" s="221"/>
      <c r="AA451" s="136"/>
      <c r="AB451" s="75"/>
      <c r="AC451" s="104">
        <f>ROUND(ROUND(E452*T$379,0)*Y451-AA450,0)</f>
        <v>91</v>
      </c>
      <c r="AD451" s="16"/>
    </row>
    <row r="452" spans="1:30" ht="17.2" customHeight="1" x14ac:dyDescent="0.3">
      <c r="A452" s="99">
        <v>33</v>
      </c>
      <c r="B452" s="100" t="s">
        <v>17783</v>
      </c>
      <c r="C452" s="101" t="s">
        <v>17782</v>
      </c>
      <c r="D452" s="185"/>
      <c r="E452" s="272">
        <f>E84</f>
        <v>274</v>
      </c>
      <c r="F452" s="272"/>
      <c r="G452" s="2" t="s">
        <v>6994</v>
      </c>
      <c r="H452" s="44"/>
      <c r="I452" s="2"/>
      <c r="J452" s="2"/>
      <c r="K452" s="2"/>
      <c r="L452" s="2"/>
      <c r="M452" s="2"/>
      <c r="N452" s="2"/>
      <c r="O452" s="2"/>
      <c r="P452" s="145"/>
      <c r="Q452" s="71"/>
      <c r="R452" s="235"/>
      <c r="S452" s="136"/>
      <c r="T452" s="155"/>
      <c r="U452" s="157"/>
      <c r="V452" s="310"/>
      <c r="W452" s="158" t="s">
        <v>7898</v>
      </c>
      <c r="X452" s="103" t="s">
        <v>7897</v>
      </c>
      <c r="Y452" s="162">
        <v>0.5</v>
      </c>
      <c r="Z452" s="196"/>
      <c r="AA452" s="144"/>
      <c r="AB452" s="150"/>
      <c r="AC452" s="104">
        <f>ROUND(ROUND(E452*T$379,0)*Y452-AA450,0)</f>
        <v>64</v>
      </c>
      <c r="AD452" s="16"/>
    </row>
    <row r="453" spans="1:30" ht="17.2" customHeight="1" x14ac:dyDescent="0.3">
      <c r="A453" s="11">
        <v>33</v>
      </c>
      <c r="B453" s="14" t="s">
        <v>17781</v>
      </c>
      <c r="C453" s="52" t="s">
        <v>17780</v>
      </c>
      <c r="D453" s="146"/>
      <c r="E453" s="147"/>
      <c r="F453" s="147"/>
      <c r="G453" s="147"/>
      <c r="H453" s="148"/>
      <c r="I453" s="49" t="s">
        <v>17779</v>
      </c>
      <c r="J453" s="36"/>
      <c r="K453" s="36"/>
      <c r="L453" s="36"/>
      <c r="M453" s="36"/>
      <c r="N453" s="36"/>
      <c r="O453" s="36"/>
      <c r="P453" s="217"/>
      <c r="Q453" s="74"/>
      <c r="R453" s="66"/>
      <c r="U453" s="71"/>
      <c r="V453" s="2"/>
      <c r="W453" s="194"/>
      <c r="X453" s="7"/>
      <c r="Y453" s="7"/>
      <c r="Z453" s="7"/>
      <c r="AA453" s="7"/>
      <c r="AB453" s="37"/>
      <c r="AC453" s="88">
        <f>ROUND(ROUND(E452*M454,0)*T$379,0)</f>
        <v>124</v>
      </c>
      <c r="AD453" s="66"/>
    </row>
    <row r="454" spans="1:30" ht="17.2" customHeight="1" x14ac:dyDescent="0.3">
      <c r="A454" s="99">
        <v>33</v>
      </c>
      <c r="B454" s="100" t="s">
        <v>17778</v>
      </c>
      <c r="C454" s="101" t="s">
        <v>17777</v>
      </c>
      <c r="D454" s="146"/>
      <c r="E454" s="147"/>
      <c r="F454" s="147"/>
      <c r="G454" s="147"/>
      <c r="H454" s="148"/>
      <c r="I454" s="45"/>
      <c r="J454" s="2"/>
      <c r="K454" s="2"/>
      <c r="L454" s="136" t="s">
        <v>7897</v>
      </c>
      <c r="M454" s="273">
        <v>0.9</v>
      </c>
      <c r="N454" s="273"/>
      <c r="O454" s="2"/>
      <c r="P454" s="145"/>
      <c r="Q454" s="71"/>
      <c r="R454" s="12"/>
      <c r="S454" s="2"/>
      <c r="T454" s="2"/>
      <c r="U454" s="71"/>
      <c r="V454" s="309" t="s">
        <v>17757</v>
      </c>
      <c r="W454" s="225" t="s">
        <v>7900</v>
      </c>
      <c r="X454" s="103" t="s">
        <v>7897</v>
      </c>
      <c r="Y454" s="162">
        <v>0.7</v>
      </c>
      <c r="Z454" s="162"/>
      <c r="AA454" s="162"/>
      <c r="AB454" s="163"/>
      <c r="AC454" s="105">
        <f>ROUND(ROUND(ROUND(E452*M454,0)*T$379,0)*Y454,0)</f>
        <v>87</v>
      </c>
      <c r="AD454" s="66"/>
    </row>
    <row r="455" spans="1:30" ht="17.2" customHeight="1" x14ac:dyDescent="0.3">
      <c r="A455" s="99">
        <v>33</v>
      </c>
      <c r="B455" s="100" t="s">
        <v>17776</v>
      </c>
      <c r="C455" s="101" t="s">
        <v>17775</v>
      </c>
      <c r="D455" s="146"/>
      <c r="E455" s="147"/>
      <c r="F455" s="147"/>
      <c r="G455" s="147"/>
      <c r="H455" s="148"/>
      <c r="I455" s="45"/>
      <c r="J455" s="2"/>
      <c r="K455" s="2"/>
      <c r="L455" s="2"/>
      <c r="M455" s="2"/>
      <c r="N455" s="2"/>
      <c r="O455" s="2"/>
      <c r="P455" s="145"/>
      <c r="Q455" s="71"/>
      <c r="R455" s="235"/>
      <c r="S455" s="136"/>
      <c r="T455" s="155"/>
      <c r="U455" s="157"/>
      <c r="V455" s="310"/>
      <c r="W455" s="225" t="s">
        <v>7898</v>
      </c>
      <c r="X455" s="103" t="s">
        <v>7897</v>
      </c>
      <c r="Y455" s="162">
        <v>0.5</v>
      </c>
      <c r="Z455" s="162"/>
      <c r="AA455" s="162"/>
      <c r="AB455" s="163"/>
      <c r="AC455" s="105">
        <f>ROUND(ROUND(ROUND(E452*M454,0)*T$379,0)*Y455,0)</f>
        <v>62</v>
      </c>
      <c r="AD455" s="16"/>
    </row>
    <row r="456" spans="1:30" ht="17.2" customHeight="1" x14ac:dyDescent="0.3">
      <c r="A456" s="11">
        <v>33</v>
      </c>
      <c r="B456" s="14" t="s">
        <v>17774</v>
      </c>
      <c r="C456" s="52" t="s">
        <v>17773</v>
      </c>
      <c r="D456" s="146"/>
      <c r="E456" s="147"/>
      <c r="F456" s="147"/>
      <c r="G456" s="147"/>
      <c r="H456" s="148"/>
      <c r="I456" s="45"/>
      <c r="J456" s="2"/>
      <c r="K456" s="2"/>
      <c r="L456" s="2"/>
      <c r="M456" s="2"/>
      <c r="N456" s="2"/>
      <c r="O456" s="2"/>
      <c r="P456" s="145"/>
      <c r="Q456" s="71"/>
      <c r="R456" s="235"/>
      <c r="S456" s="136"/>
      <c r="T456" s="155"/>
      <c r="U456" s="157"/>
      <c r="V456" s="2"/>
      <c r="W456" s="201"/>
      <c r="X456" s="127"/>
      <c r="Y456" s="144"/>
      <c r="Z456" s="187" t="s">
        <v>7356</v>
      </c>
      <c r="AA456" s="53">
        <v>5</v>
      </c>
      <c r="AB456" s="181" t="s">
        <v>7357</v>
      </c>
      <c r="AC456" s="88">
        <f>ROUND(ROUND(E452*M454,0)*T$379-AA456,0)</f>
        <v>119</v>
      </c>
      <c r="AD456" s="16"/>
    </row>
    <row r="457" spans="1:30" ht="17.2" customHeight="1" x14ac:dyDescent="0.3">
      <c r="A457" s="99">
        <v>33</v>
      </c>
      <c r="B457" s="100" t="s">
        <v>17772</v>
      </c>
      <c r="C457" s="101" t="s">
        <v>17771</v>
      </c>
      <c r="D457" s="146"/>
      <c r="E457" s="147"/>
      <c r="F457" s="147"/>
      <c r="G457" s="147"/>
      <c r="H457" s="148"/>
      <c r="I457" s="45"/>
      <c r="J457" s="2"/>
      <c r="K457" s="2"/>
      <c r="L457" s="2"/>
      <c r="M457" s="2"/>
      <c r="N457" s="2"/>
      <c r="O457" s="2"/>
      <c r="P457" s="145"/>
      <c r="Q457" s="71"/>
      <c r="R457" s="235"/>
      <c r="S457" s="136"/>
      <c r="T457" s="155"/>
      <c r="U457" s="157"/>
      <c r="V457" s="309" t="s">
        <v>17757</v>
      </c>
      <c r="W457" s="225" t="s">
        <v>7900</v>
      </c>
      <c r="X457" s="103" t="s">
        <v>7897</v>
      </c>
      <c r="Y457" s="162">
        <v>0.7</v>
      </c>
      <c r="Z457" s="221"/>
      <c r="AA457" s="136"/>
      <c r="AB457" s="75"/>
      <c r="AC457" s="105">
        <f>ROUND(ROUND(ROUND(E452*M454,0)*T$379,0)*Y457-AA456,0)</f>
        <v>82</v>
      </c>
      <c r="AD457" s="16"/>
    </row>
    <row r="458" spans="1:30" ht="17.2" customHeight="1" x14ac:dyDescent="0.3">
      <c r="A458" s="99">
        <v>33</v>
      </c>
      <c r="B458" s="100" t="s">
        <v>17770</v>
      </c>
      <c r="C458" s="101" t="s">
        <v>17769</v>
      </c>
      <c r="D458" s="146"/>
      <c r="E458" s="147"/>
      <c r="F458" s="147"/>
      <c r="G458" s="147"/>
      <c r="H458" s="148"/>
      <c r="I458" s="43"/>
      <c r="J458" s="8"/>
      <c r="K458" s="8"/>
      <c r="L458" s="8"/>
      <c r="M458" s="8"/>
      <c r="N458" s="8"/>
      <c r="O458" s="8"/>
      <c r="P458" s="180"/>
      <c r="Q458" s="73"/>
      <c r="R458" s="235"/>
      <c r="S458" s="136"/>
      <c r="T458" s="155"/>
      <c r="U458" s="157"/>
      <c r="V458" s="310"/>
      <c r="W458" s="158" t="s">
        <v>7898</v>
      </c>
      <c r="X458" s="103" t="s">
        <v>7897</v>
      </c>
      <c r="Y458" s="162">
        <v>0.5</v>
      </c>
      <c r="Z458" s="196"/>
      <c r="AA458" s="144"/>
      <c r="AB458" s="150"/>
      <c r="AC458" s="105">
        <f>ROUND(ROUND(ROUND(E452*M454,0)*T$379,0)*Y458-AA456,0)</f>
        <v>57</v>
      </c>
      <c r="AD458" s="16"/>
    </row>
    <row r="459" spans="1:30" ht="17.2" customHeight="1" x14ac:dyDescent="0.3">
      <c r="A459" s="11">
        <v>33</v>
      </c>
      <c r="B459" s="14" t="s">
        <v>17768</v>
      </c>
      <c r="C459" s="52" t="s">
        <v>17767</v>
      </c>
      <c r="D459" s="185"/>
      <c r="E459" s="184"/>
      <c r="F459" s="2"/>
      <c r="G459" s="2"/>
      <c r="H459" s="44"/>
      <c r="I459" s="45" t="s">
        <v>17766</v>
      </c>
      <c r="J459" s="2"/>
      <c r="K459" s="2"/>
      <c r="L459" s="2"/>
      <c r="M459" s="2"/>
      <c r="N459" s="2"/>
      <c r="O459" s="2"/>
      <c r="P459" s="145"/>
      <c r="Q459" s="71"/>
      <c r="R459" s="66"/>
      <c r="S459" s="135"/>
      <c r="T459" s="135"/>
      <c r="U459" s="71"/>
      <c r="V459" s="2"/>
      <c r="W459" s="135"/>
      <c r="X459" s="7"/>
      <c r="Y459" s="7"/>
      <c r="Z459" s="7"/>
      <c r="AA459" s="7"/>
      <c r="AB459" s="37"/>
      <c r="AC459" s="35">
        <f>ROUND(ROUND(E452*M460,0)*T$379,0)</f>
        <v>119</v>
      </c>
      <c r="AD459" s="66"/>
    </row>
    <row r="460" spans="1:30" ht="17.2" customHeight="1" x14ac:dyDescent="0.3">
      <c r="A460" s="99">
        <v>33</v>
      </c>
      <c r="B460" s="100" t="s">
        <v>17765</v>
      </c>
      <c r="C460" s="101" t="s">
        <v>17764</v>
      </c>
      <c r="D460" s="185"/>
      <c r="E460" s="184"/>
      <c r="F460" s="2"/>
      <c r="G460" s="2"/>
      <c r="H460" s="44"/>
      <c r="I460" s="2"/>
      <c r="J460" s="2"/>
      <c r="K460" s="2"/>
      <c r="L460" s="136" t="s">
        <v>7897</v>
      </c>
      <c r="M460" s="273">
        <v>0.87</v>
      </c>
      <c r="N460" s="273"/>
      <c r="O460" s="2"/>
      <c r="P460" s="145"/>
      <c r="Q460" s="71"/>
      <c r="R460" s="12"/>
      <c r="S460" s="2"/>
      <c r="T460" s="2"/>
      <c r="U460" s="71"/>
      <c r="V460" s="309" t="s">
        <v>17757</v>
      </c>
      <c r="W460" s="225" t="s">
        <v>7900</v>
      </c>
      <c r="X460" s="103" t="s">
        <v>7897</v>
      </c>
      <c r="Y460" s="162">
        <v>0.7</v>
      </c>
      <c r="Z460" s="162"/>
      <c r="AA460" s="162"/>
      <c r="AB460" s="163"/>
      <c r="AC460" s="105">
        <f>ROUND(ROUND(ROUND(E452*M460,0)*T$379,0)*Y460,0)</f>
        <v>83</v>
      </c>
      <c r="AD460" s="66"/>
    </row>
    <row r="461" spans="1:30" ht="17.2" customHeight="1" x14ac:dyDescent="0.3">
      <c r="A461" s="99">
        <v>33</v>
      </c>
      <c r="B461" s="100" t="s">
        <v>17763</v>
      </c>
      <c r="C461" s="101" t="s">
        <v>17762</v>
      </c>
      <c r="D461" s="146"/>
      <c r="E461" s="147"/>
      <c r="F461" s="147"/>
      <c r="G461" s="147"/>
      <c r="H461" s="148"/>
      <c r="I461" s="2"/>
      <c r="J461" s="2"/>
      <c r="K461" s="2"/>
      <c r="L461" s="2"/>
      <c r="M461" s="2"/>
      <c r="N461" s="2"/>
      <c r="O461" s="2"/>
      <c r="P461" s="145"/>
      <c r="Q461" s="71"/>
      <c r="R461" s="235"/>
      <c r="S461" s="136"/>
      <c r="T461" s="155"/>
      <c r="U461" s="157"/>
      <c r="V461" s="310"/>
      <c r="W461" s="225" t="s">
        <v>7898</v>
      </c>
      <c r="X461" s="103" t="s">
        <v>7897</v>
      </c>
      <c r="Y461" s="162">
        <v>0.5</v>
      </c>
      <c r="Z461" s="162"/>
      <c r="AA461" s="162"/>
      <c r="AB461" s="163"/>
      <c r="AC461" s="105">
        <f>ROUND(ROUND(ROUND(E452*M460,0)*T$379,0)*Y461,0)</f>
        <v>60</v>
      </c>
      <c r="AD461" s="16"/>
    </row>
    <row r="462" spans="1:30" ht="17.2" customHeight="1" x14ac:dyDescent="0.3">
      <c r="A462" s="11">
        <v>33</v>
      </c>
      <c r="B462" s="14" t="s">
        <v>17761</v>
      </c>
      <c r="C462" s="52" t="s">
        <v>17760</v>
      </c>
      <c r="D462" s="146"/>
      <c r="E462" s="147"/>
      <c r="F462" s="147"/>
      <c r="G462" s="147"/>
      <c r="H462" s="148"/>
      <c r="I462" s="2"/>
      <c r="J462" s="2"/>
      <c r="K462" s="2"/>
      <c r="L462" s="2"/>
      <c r="M462" s="2"/>
      <c r="N462" s="2"/>
      <c r="O462" s="2"/>
      <c r="P462" s="145"/>
      <c r="Q462" s="71"/>
      <c r="R462" s="235"/>
      <c r="S462" s="136"/>
      <c r="T462" s="155"/>
      <c r="U462" s="157"/>
      <c r="V462" s="2"/>
      <c r="W462" s="201"/>
      <c r="X462" s="127"/>
      <c r="Y462" s="144"/>
      <c r="Z462" s="187" t="s">
        <v>7356</v>
      </c>
      <c r="AA462" s="53">
        <v>5</v>
      </c>
      <c r="AB462" s="181" t="s">
        <v>7357</v>
      </c>
      <c r="AC462" s="35">
        <f>ROUND(ROUND(E452*M460,0)*T$379-AA462,0)</f>
        <v>114</v>
      </c>
      <c r="AD462" s="16"/>
    </row>
    <row r="463" spans="1:30" ht="17.2" customHeight="1" x14ac:dyDescent="0.3">
      <c r="A463" s="99">
        <v>33</v>
      </c>
      <c r="B463" s="100" t="s">
        <v>17759</v>
      </c>
      <c r="C463" s="101" t="s">
        <v>17758</v>
      </c>
      <c r="D463" s="146"/>
      <c r="E463" s="147"/>
      <c r="F463" s="147"/>
      <c r="G463" s="147"/>
      <c r="H463" s="148"/>
      <c r="I463" s="2"/>
      <c r="J463" s="2"/>
      <c r="K463" s="2"/>
      <c r="L463" s="2"/>
      <c r="M463" s="2"/>
      <c r="N463" s="2"/>
      <c r="O463" s="2"/>
      <c r="P463" s="145"/>
      <c r="Q463" s="71"/>
      <c r="R463" s="235"/>
      <c r="S463" s="136"/>
      <c r="T463" s="155"/>
      <c r="U463" s="157"/>
      <c r="V463" s="309" t="s">
        <v>17757</v>
      </c>
      <c r="W463" s="225" t="s">
        <v>7900</v>
      </c>
      <c r="X463" s="103" t="s">
        <v>7897</v>
      </c>
      <c r="Y463" s="162">
        <v>0.7</v>
      </c>
      <c r="Z463" s="221"/>
      <c r="AA463" s="136"/>
      <c r="AB463" s="75"/>
      <c r="AC463" s="105">
        <f>ROUND(ROUND(ROUND(E452*M460,0)*T$379,0)*Y463-AA462,0)</f>
        <v>78</v>
      </c>
      <c r="AD463" s="16"/>
    </row>
    <row r="464" spans="1:30" ht="17.2" customHeight="1" x14ac:dyDescent="0.3">
      <c r="A464" s="99">
        <v>33</v>
      </c>
      <c r="B464" s="100" t="s">
        <v>17756</v>
      </c>
      <c r="C464" s="101" t="s">
        <v>17755</v>
      </c>
      <c r="D464" s="152"/>
      <c r="E464" s="153"/>
      <c r="F464" s="153"/>
      <c r="G464" s="153"/>
      <c r="H464" s="154"/>
      <c r="I464" s="8"/>
      <c r="J464" s="8"/>
      <c r="K464" s="8"/>
      <c r="L464" s="8"/>
      <c r="M464" s="8"/>
      <c r="N464" s="8"/>
      <c r="O464" s="8"/>
      <c r="P464" s="180"/>
      <c r="Q464" s="73"/>
      <c r="R464" s="234"/>
      <c r="S464" s="209"/>
      <c r="T464" s="144"/>
      <c r="U464" s="150"/>
      <c r="V464" s="310"/>
      <c r="W464" s="158" t="s">
        <v>7898</v>
      </c>
      <c r="X464" s="103" t="s">
        <v>7897</v>
      </c>
      <c r="Y464" s="162">
        <v>0.5</v>
      </c>
      <c r="Z464" s="196"/>
      <c r="AA464" s="144"/>
      <c r="AB464" s="150"/>
      <c r="AC464" s="105">
        <f>ROUND(ROUND(ROUND(E452*M460,0)*T$379,0)*Y464-AA462,0)</f>
        <v>55</v>
      </c>
      <c r="AD464" s="20"/>
    </row>
    <row r="465" spans="1:28" ht="17.2" customHeight="1" x14ac:dyDescent="0.3"/>
    <row r="466" spans="1:28" ht="17.2" customHeight="1" x14ac:dyDescent="0.3">
      <c r="A466" s="1"/>
      <c r="B466" s="1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135"/>
      <c r="R466" s="2"/>
      <c r="S466" s="2"/>
      <c r="T466" s="2"/>
      <c r="U466" s="2"/>
      <c r="V466" s="2"/>
      <c r="W466" s="136"/>
      <c r="X466" s="58"/>
      <c r="Y466" s="58"/>
      <c r="Z466" s="58"/>
      <c r="AA466" s="58"/>
      <c r="AB466" s="58"/>
    </row>
    <row r="467" spans="1:28" ht="17.2" customHeight="1" x14ac:dyDescent="0.3">
      <c r="A467" s="1"/>
      <c r="B467" s="1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135"/>
      <c r="R467" s="2"/>
      <c r="S467" s="2"/>
      <c r="T467" s="2"/>
      <c r="U467" s="2"/>
      <c r="V467" s="2"/>
      <c r="W467" s="136"/>
      <c r="X467" s="58"/>
      <c r="Y467" s="58"/>
      <c r="Z467" s="58"/>
      <c r="AA467" s="58"/>
      <c r="AB467" s="58"/>
    </row>
    <row r="468" spans="1:28" ht="17.2" customHeight="1" x14ac:dyDescent="0.3">
      <c r="A468" s="1"/>
      <c r="B468" s="1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135"/>
      <c r="R468" s="2"/>
      <c r="S468" s="2"/>
      <c r="T468" s="2"/>
      <c r="U468" s="2"/>
      <c r="V468" s="2"/>
      <c r="W468" s="136"/>
      <c r="X468" s="58"/>
      <c r="Y468" s="58"/>
      <c r="Z468" s="58"/>
      <c r="AA468" s="58"/>
      <c r="AB468" s="58"/>
    </row>
    <row r="469" spans="1:28" ht="17.2" customHeight="1" x14ac:dyDescent="0.3">
      <c r="A469" s="1"/>
      <c r="B469" s="1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135"/>
      <c r="R469" s="2"/>
      <c r="S469" s="2"/>
      <c r="T469" s="2"/>
      <c r="U469" s="2"/>
      <c r="V469" s="2"/>
      <c r="W469" s="136"/>
      <c r="X469" s="58"/>
      <c r="Y469" s="58"/>
      <c r="Z469" s="58"/>
      <c r="AA469" s="58"/>
      <c r="AB469" s="58"/>
    </row>
    <row r="470" spans="1:28" ht="17.2" customHeight="1" x14ac:dyDescent="0.3">
      <c r="A470" s="1"/>
      <c r="B470" s="1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135"/>
      <c r="R470" s="2"/>
      <c r="S470" s="2"/>
      <c r="T470" s="2"/>
      <c r="U470" s="2"/>
      <c r="V470" s="2"/>
      <c r="W470" s="136"/>
      <c r="X470" s="58"/>
      <c r="Y470" s="58"/>
      <c r="Z470" s="58"/>
      <c r="AA470" s="58"/>
      <c r="AB470" s="58"/>
    </row>
    <row r="471" spans="1:28" ht="17.2" customHeight="1" x14ac:dyDescent="0.3">
      <c r="A471" s="1"/>
      <c r="B471" s="1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135"/>
      <c r="R471" s="2"/>
      <c r="S471" s="2"/>
      <c r="T471" s="2"/>
      <c r="U471" s="2"/>
      <c r="V471" s="2"/>
      <c r="W471" s="136"/>
      <c r="X471" s="58"/>
      <c r="Y471" s="58"/>
      <c r="Z471" s="58"/>
      <c r="AA471" s="58"/>
      <c r="AB471" s="58"/>
    </row>
    <row r="472" spans="1:28" ht="17.2" customHeight="1" x14ac:dyDescent="0.3">
      <c r="A472" s="1"/>
      <c r="B472" s="1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135"/>
      <c r="R472" s="2"/>
      <c r="S472" s="2"/>
      <c r="T472" s="2"/>
      <c r="U472" s="2"/>
      <c r="V472" s="2"/>
      <c r="W472" s="136"/>
      <c r="X472" s="58"/>
      <c r="Y472" s="58"/>
      <c r="Z472" s="58"/>
      <c r="AA472" s="58"/>
      <c r="AB472" s="58"/>
    </row>
    <row r="473" spans="1:28" ht="17.2" customHeight="1" x14ac:dyDescent="0.3">
      <c r="A473" s="1"/>
      <c r="B473" s="1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135"/>
      <c r="R473" s="2"/>
      <c r="S473" s="2"/>
      <c r="T473" s="2"/>
      <c r="U473" s="2"/>
      <c r="V473" s="2"/>
      <c r="W473" s="136"/>
      <c r="X473" s="58"/>
      <c r="Y473" s="58"/>
      <c r="Z473" s="58"/>
      <c r="AA473" s="58"/>
      <c r="AB473" s="58"/>
    </row>
    <row r="474" spans="1:28" ht="17.2" customHeight="1" x14ac:dyDescent="0.3">
      <c r="A474" s="1"/>
      <c r="B474" s="1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135"/>
      <c r="R474" s="2"/>
      <c r="S474" s="2"/>
      <c r="T474" s="2"/>
      <c r="U474" s="2"/>
      <c r="V474" s="2"/>
      <c r="W474" s="136"/>
      <c r="X474" s="58"/>
      <c r="Y474" s="58"/>
      <c r="Z474" s="58"/>
      <c r="AA474" s="58"/>
      <c r="AB474" s="58"/>
    </row>
  </sheetData>
  <mergeCells count="259">
    <mergeCell ref="D429:H432"/>
    <mergeCell ref="V430:V431"/>
    <mergeCell ref="V439:V440"/>
    <mergeCell ref="M442:N442"/>
    <mergeCell ref="V442:V443"/>
    <mergeCell ref="V445:V446"/>
    <mergeCell ref="D447:H450"/>
    <mergeCell ref="V448:V449"/>
    <mergeCell ref="V463:V464"/>
    <mergeCell ref="V451:V452"/>
    <mergeCell ref="E452:F452"/>
    <mergeCell ref="M454:N454"/>
    <mergeCell ref="V454:V455"/>
    <mergeCell ref="V457:V458"/>
    <mergeCell ref="M460:N460"/>
    <mergeCell ref="V460:V461"/>
    <mergeCell ref="V433:V434"/>
    <mergeCell ref="E434:F434"/>
    <mergeCell ref="M436:N436"/>
    <mergeCell ref="V436:V437"/>
    <mergeCell ref="D393:H396"/>
    <mergeCell ref="V394:V395"/>
    <mergeCell ref="V397:V398"/>
    <mergeCell ref="E398:F398"/>
    <mergeCell ref="M400:N400"/>
    <mergeCell ref="V400:V401"/>
    <mergeCell ref="V403:V404"/>
    <mergeCell ref="M406:N406"/>
    <mergeCell ref="V406:V407"/>
    <mergeCell ref="V409:V410"/>
    <mergeCell ref="D411:H414"/>
    <mergeCell ref="V412:V413"/>
    <mergeCell ref="V415:V416"/>
    <mergeCell ref="E416:F416"/>
    <mergeCell ref="M418:N418"/>
    <mergeCell ref="V418:V419"/>
    <mergeCell ref="V421:V422"/>
    <mergeCell ref="M424:N424"/>
    <mergeCell ref="V424:V425"/>
    <mergeCell ref="V427:V428"/>
    <mergeCell ref="V391:V392"/>
    <mergeCell ref="V349:V350"/>
    <mergeCell ref="M352:N352"/>
    <mergeCell ref="V352:V353"/>
    <mergeCell ref="V355:V356"/>
    <mergeCell ref="D357:H360"/>
    <mergeCell ref="V358:V359"/>
    <mergeCell ref="V361:V362"/>
    <mergeCell ref="E362:F362"/>
    <mergeCell ref="M364:N364"/>
    <mergeCell ref="V364:V365"/>
    <mergeCell ref="V367:V368"/>
    <mergeCell ref="M370:N370"/>
    <mergeCell ref="V370:V371"/>
    <mergeCell ref="V373:V374"/>
    <mergeCell ref="D375:H378"/>
    <mergeCell ref="S375:S377"/>
    <mergeCell ref="V376:V377"/>
    <mergeCell ref="V379:V380"/>
    <mergeCell ref="E380:F380"/>
    <mergeCell ref="M382:N382"/>
    <mergeCell ref="V382:V383"/>
    <mergeCell ref="V385:V386"/>
    <mergeCell ref="M328:N328"/>
    <mergeCell ref="V328:V329"/>
    <mergeCell ref="V331:V332"/>
    <mergeCell ref="M334:N334"/>
    <mergeCell ref="V334:V335"/>
    <mergeCell ref="V337:V338"/>
    <mergeCell ref="D339:H342"/>
    <mergeCell ref="V340:V341"/>
    <mergeCell ref="M388:N388"/>
    <mergeCell ref="V388:V389"/>
    <mergeCell ref="V286:V287"/>
    <mergeCell ref="V289:V290"/>
    <mergeCell ref="E290:F290"/>
    <mergeCell ref="M292:N292"/>
    <mergeCell ref="V292:V293"/>
    <mergeCell ref="V343:V344"/>
    <mergeCell ref="E344:F344"/>
    <mergeCell ref="M346:N346"/>
    <mergeCell ref="V346:V347"/>
    <mergeCell ref="V301:V302"/>
    <mergeCell ref="D303:H306"/>
    <mergeCell ref="V304:V305"/>
    <mergeCell ref="V307:V308"/>
    <mergeCell ref="E308:F308"/>
    <mergeCell ref="M310:N310"/>
    <mergeCell ref="V310:V311"/>
    <mergeCell ref="V313:V314"/>
    <mergeCell ref="M316:N316"/>
    <mergeCell ref="V316:V317"/>
    <mergeCell ref="V319:V320"/>
    <mergeCell ref="D321:H324"/>
    <mergeCell ref="V322:V323"/>
    <mergeCell ref="V325:V326"/>
    <mergeCell ref="E326:F326"/>
    <mergeCell ref="V243:V244"/>
    <mergeCell ref="D245:H248"/>
    <mergeCell ref="V246:V247"/>
    <mergeCell ref="V295:V296"/>
    <mergeCell ref="M298:N298"/>
    <mergeCell ref="V298:V299"/>
    <mergeCell ref="V255:V256"/>
    <mergeCell ref="M258:N258"/>
    <mergeCell ref="V258:V259"/>
    <mergeCell ref="V261:V262"/>
    <mergeCell ref="D263:H266"/>
    <mergeCell ref="V264:V265"/>
    <mergeCell ref="V267:V268"/>
    <mergeCell ref="E268:F268"/>
    <mergeCell ref="M270:N270"/>
    <mergeCell ref="V270:V271"/>
    <mergeCell ref="V273:V274"/>
    <mergeCell ref="M276:N276"/>
    <mergeCell ref="V276:V277"/>
    <mergeCell ref="V279:V280"/>
    <mergeCell ref="R283:V283"/>
    <mergeCell ref="D285:H288"/>
    <mergeCell ref="R285:R288"/>
    <mergeCell ref="S285:S287"/>
    <mergeCell ref="V201:V202"/>
    <mergeCell ref="V249:V250"/>
    <mergeCell ref="E250:F250"/>
    <mergeCell ref="M252:N252"/>
    <mergeCell ref="V252:V253"/>
    <mergeCell ref="D209:H212"/>
    <mergeCell ref="V210:V211"/>
    <mergeCell ref="V213:V214"/>
    <mergeCell ref="E214:F214"/>
    <mergeCell ref="M216:N216"/>
    <mergeCell ref="V216:V217"/>
    <mergeCell ref="V219:V220"/>
    <mergeCell ref="M222:N222"/>
    <mergeCell ref="V222:V223"/>
    <mergeCell ref="V225:V226"/>
    <mergeCell ref="D227:H230"/>
    <mergeCell ref="V228:V229"/>
    <mergeCell ref="V231:V232"/>
    <mergeCell ref="E232:F232"/>
    <mergeCell ref="M234:N234"/>
    <mergeCell ref="V234:V235"/>
    <mergeCell ref="V237:V238"/>
    <mergeCell ref="M240:N240"/>
    <mergeCell ref="V240:V241"/>
    <mergeCell ref="M204:N204"/>
    <mergeCell ref="V204:V205"/>
    <mergeCell ref="V207:V208"/>
    <mergeCell ref="V165:V166"/>
    <mergeCell ref="M168:N168"/>
    <mergeCell ref="V168:V169"/>
    <mergeCell ref="V171:V172"/>
    <mergeCell ref="D173:H176"/>
    <mergeCell ref="V174:V175"/>
    <mergeCell ref="V177:V178"/>
    <mergeCell ref="E178:F178"/>
    <mergeCell ref="M180:N180"/>
    <mergeCell ref="V180:V181"/>
    <mergeCell ref="V183:V184"/>
    <mergeCell ref="M186:N186"/>
    <mergeCell ref="V186:V187"/>
    <mergeCell ref="V189:V190"/>
    <mergeCell ref="D191:H194"/>
    <mergeCell ref="S191:S193"/>
    <mergeCell ref="V192:V193"/>
    <mergeCell ref="V195:V196"/>
    <mergeCell ref="E196:F196"/>
    <mergeCell ref="M198:N198"/>
    <mergeCell ref="V198:V199"/>
    <mergeCell ref="E142:F142"/>
    <mergeCell ref="M144:N144"/>
    <mergeCell ref="V144:V145"/>
    <mergeCell ref="V147:V148"/>
    <mergeCell ref="M150:N150"/>
    <mergeCell ref="V150:V151"/>
    <mergeCell ref="V153:V154"/>
    <mergeCell ref="D155:H158"/>
    <mergeCell ref="V156:V157"/>
    <mergeCell ref="V95:V96"/>
    <mergeCell ref="R99:V99"/>
    <mergeCell ref="D101:H104"/>
    <mergeCell ref="R101:R104"/>
    <mergeCell ref="S101:S103"/>
    <mergeCell ref="V102:V103"/>
    <mergeCell ref="V159:V160"/>
    <mergeCell ref="E160:F160"/>
    <mergeCell ref="M162:N162"/>
    <mergeCell ref="V162:V163"/>
    <mergeCell ref="V117:V118"/>
    <mergeCell ref="D119:H122"/>
    <mergeCell ref="V120:V121"/>
    <mergeCell ref="V123:V124"/>
    <mergeCell ref="E124:F124"/>
    <mergeCell ref="M126:N126"/>
    <mergeCell ref="V126:V127"/>
    <mergeCell ref="V129:V130"/>
    <mergeCell ref="M132:N132"/>
    <mergeCell ref="V132:V133"/>
    <mergeCell ref="V135:V136"/>
    <mergeCell ref="D137:H140"/>
    <mergeCell ref="V138:V139"/>
    <mergeCell ref="V141:V142"/>
    <mergeCell ref="V105:V106"/>
    <mergeCell ref="E106:F106"/>
    <mergeCell ref="M108:N108"/>
    <mergeCell ref="V108:V109"/>
    <mergeCell ref="V111:V112"/>
    <mergeCell ref="M114:N114"/>
    <mergeCell ref="V114:V115"/>
    <mergeCell ref="V65:V66"/>
    <mergeCell ref="E66:F66"/>
    <mergeCell ref="M68:N68"/>
    <mergeCell ref="V68:V69"/>
    <mergeCell ref="V71:V72"/>
    <mergeCell ref="M74:N74"/>
    <mergeCell ref="V74:V75"/>
    <mergeCell ref="V77:V78"/>
    <mergeCell ref="D79:H82"/>
    <mergeCell ref="V80:V81"/>
    <mergeCell ref="V83:V84"/>
    <mergeCell ref="E84:F84"/>
    <mergeCell ref="M86:N86"/>
    <mergeCell ref="V86:V87"/>
    <mergeCell ref="V89:V90"/>
    <mergeCell ref="M92:N92"/>
    <mergeCell ref="V92:V93"/>
    <mergeCell ref="D43:H46"/>
    <mergeCell ref="V44:V45"/>
    <mergeCell ref="V47:V48"/>
    <mergeCell ref="E48:F48"/>
    <mergeCell ref="M50:N50"/>
    <mergeCell ref="V50:V51"/>
    <mergeCell ref="V53:V54"/>
    <mergeCell ref="M56:N56"/>
    <mergeCell ref="V56:V57"/>
    <mergeCell ref="R5:V5"/>
    <mergeCell ref="D7:H10"/>
    <mergeCell ref="V8:V9"/>
    <mergeCell ref="V11:V12"/>
    <mergeCell ref="E12:F12"/>
    <mergeCell ref="M14:N14"/>
    <mergeCell ref="V14:V15"/>
    <mergeCell ref="V59:V60"/>
    <mergeCell ref="D61:H64"/>
    <mergeCell ref="V62:V63"/>
    <mergeCell ref="V17:V18"/>
    <mergeCell ref="M20:N20"/>
    <mergeCell ref="V20:V21"/>
    <mergeCell ref="V23:V24"/>
    <mergeCell ref="D25:H28"/>
    <mergeCell ref="V26:V27"/>
    <mergeCell ref="V29:V30"/>
    <mergeCell ref="E30:F30"/>
    <mergeCell ref="M32:N32"/>
    <mergeCell ref="V32:V33"/>
    <mergeCell ref="V35:V36"/>
    <mergeCell ref="M38:N38"/>
    <mergeCell ref="V38:V39"/>
    <mergeCell ref="V41:V42"/>
  </mergeCells>
  <phoneticPr fontId="1"/>
  <printOptions horizontalCentered="1"/>
  <pageMargins left="0.39370078740157483" right="0.39370078740157483" top="0.62992125984251968" bottom="0.39370078740157483" header="0.51181102362204722" footer="0.31496062992125984"/>
  <pageSetup paperSize="9" scale="46" orientation="portrait" r:id="rId1"/>
  <headerFooter>
    <oddHeader>&amp;R&amp;9共同生活援助
（グループホーム）</oddHeader>
    <oddFooter>&amp;C&amp;14&amp;P</oddFooter>
  </headerFooter>
  <rowBreaks count="4" manualBreakCount="4">
    <brk id="97" max="29" man="1"/>
    <brk id="190" max="29" man="1"/>
    <brk id="281" max="29" man="1"/>
    <brk id="374" max="2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488</vt:i4>
      </vt:variant>
    </vt:vector>
  </HeadingPairs>
  <TitlesOfParts>
    <vt:vector size="499" baseType="lpstr">
      <vt:lpstr>_11_居宅介護（名前定義）</vt:lpstr>
      <vt:lpstr>_15_同行援護（名前定義）</vt:lpstr>
      <vt:lpstr>21共同生活援助（包括型・基本）</vt:lpstr>
      <vt:lpstr>21共同生活援助（包括型・世話人等欠員)</vt:lpstr>
      <vt:lpstr>21共同生活援助（包括型・管理責任者欠員)</vt:lpstr>
      <vt:lpstr>21共同生活援助（日中支援型）</vt:lpstr>
      <vt:lpstr>21共同生活援助（日中支援型・世話人等欠員）</vt:lpstr>
      <vt:lpstr>21共同生活援助（日中支援型・管理責任者欠員）</vt:lpstr>
      <vt:lpstr>21共同生活援助（外部利用型１）</vt:lpstr>
      <vt:lpstr>21共同生活援助（外部利用型２）</vt:lpstr>
      <vt:lpstr>21共同生活援助(その他)</vt:lpstr>
      <vt:lpstr>_11_A家事０．５</vt:lpstr>
      <vt:lpstr>_11_A家事０．７５</vt:lpstr>
      <vt:lpstr>_11_A家事１．０</vt:lpstr>
      <vt:lpstr>_11_A家事１．２５</vt:lpstr>
      <vt:lpstr>_11_A家事１．５</vt:lpstr>
      <vt:lpstr>_11_A家事１．７５</vt:lpstr>
      <vt:lpstr>_11_A家事１０．０</vt:lpstr>
      <vt:lpstr>_11_A家事１０．２５</vt:lpstr>
      <vt:lpstr>_11_A家事１０．５</vt:lpstr>
      <vt:lpstr>_11_A家事２．０</vt:lpstr>
      <vt:lpstr>_11_A家事２．２５</vt:lpstr>
      <vt:lpstr>_11_A家事２．５</vt:lpstr>
      <vt:lpstr>_11_A家事２．７５</vt:lpstr>
      <vt:lpstr>_11_A家事３．０</vt:lpstr>
      <vt:lpstr>_11_A家事３．２５</vt:lpstr>
      <vt:lpstr>_11_A家事３．５</vt:lpstr>
      <vt:lpstr>_11_A家事３．７５</vt:lpstr>
      <vt:lpstr>_11_A家事４．０</vt:lpstr>
      <vt:lpstr>_11_A家事４．２５</vt:lpstr>
      <vt:lpstr>_11_A家事４．５</vt:lpstr>
      <vt:lpstr>_11_A家事４．７５</vt:lpstr>
      <vt:lpstr>_11_A家事５．０</vt:lpstr>
      <vt:lpstr>_11_A家事５．２５</vt:lpstr>
      <vt:lpstr>_11_A家事５．５</vt:lpstr>
      <vt:lpstr>_11_A家事５．７５</vt:lpstr>
      <vt:lpstr>_11_A家事６．０</vt:lpstr>
      <vt:lpstr>_11_A家事６．２５</vt:lpstr>
      <vt:lpstr>_11_A家事６．５</vt:lpstr>
      <vt:lpstr>_11_A家事６．７５</vt:lpstr>
      <vt:lpstr>_11_A家事７．０</vt:lpstr>
      <vt:lpstr>_11_A家事７．２５</vt:lpstr>
      <vt:lpstr>_11_A家事７．５</vt:lpstr>
      <vt:lpstr>_11_A家事７．７５</vt:lpstr>
      <vt:lpstr>_11_A家事８．０</vt:lpstr>
      <vt:lpstr>_11_A家事８．２５</vt:lpstr>
      <vt:lpstr>_11_A家事８．５</vt:lpstr>
      <vt:lpstr>_11_A家事８．７５</vt:lpstr>
      <vt:lpstr>_11_A家事９．０</vt:lpstr>
      <vt:lpstr>_11_A家事９．２５</vt:lpstr>
      <vt:lpstr>_11_A家事９．５</vt:lpstr>
      <vt:lpstr>_11_A家事９．７５</vt:lpstr>
      <vt:lpstr>_11_A家事増０．２５</vt:lpstr>
      <vt:lpstr>_11_A家事増０．５</vt:lpstr>
      <vt:lpstr>_11_A家事増０．７５</vt:lpstr>
      <vt:lpstr>_11_A家事増１．０</vt:lpstr>
      <vt:lpstr>_11_A家事増１．２５</vt:lpstr>
      <vt:lpstr>_11_A家事増１．５</vt:lpstr>
      <vt:lpstr>_11_A家事増１．７５</vt:lpstr>
      <vt:lpstr>_11_A家事増１０．０</vt:lpstr>
      <vt:lpstr>_11_A家事増１０．２５</vt:lpstr>
      <vt:lpstr>_11_A家事増１０．５</vt:lpstr>
      <vt:lpstr>_11_A家事増２．０</vt:lpstr>
      <vt:lpstr>_11_A家事増２．２５</vt:lpstr>
      <vt:lpstr>_11_A家事増２．５</vt:lpstr>
      <vt:lpstr>_11_A家事増２．７５</vt:lpstr>
      <vt:lpstr>_11_A家事増３．０</vt:lpstr>
      <vt:lpstr>_11_A家事増３．２５</vt:lpstr>
      <vt:lpstr>_11_A家事増３．５</vt:lpstr>
      <vt:lpstr>_11_A家事増３．７５</vt:lpstr>
      <vt:lpstr>_11_A家事増４．０</vt:lpstr>
      <vt:lpstr>_11_A家事増４．２５</vt:lpstr>
      <vt:lpstr>_11_A家事増４．５</vt:lpstr>
      <vt:lpstr>_11_A家事増４．７５</vt:lpstr>
      <vt:lpstr>_11_A家事増５．０</vt:lpstr>
      <vt:lpstr>_11_A家事増５．２５</vt:lpstr>
      <vt:lpstr>_11_A家事増５．５</vt:lpstr>
      <vt:lpstr>_11_A家事増５．７５</vt:lpstr>
      <vt:lpstr>_11_A家事増６．０</vt:lpstr>
      <vt:lpstr>_11_A家事増６．２５</vt:lpstr>
      <vt:lpstr>_11_A家事増６．５</vt:lpstr>
      <vt:lpstr>_11_A家事増６．７５</vt:lpstr>
      <vt:lpstr>_11_A家事増７．０</vt:lpstr>
      <vt:lpstr>_11_A家事増７．２５</vt:lpstr>
      <vt:lpstr>_11_A家事増７．５</vt:lpstr>
      <vt:lpstr>_11_A家事増７．７５</vt:lpstr>
      <vt:lpstr>_11_A家事増８．０</vt:lpstr>
      <vt:lpstr>_11_A家事増８．２５</vt:lpstr>
      <vt:lpstr>_11_A家事増８．５</vt:lpstr>
      <vt:lpstr>_11_A家事増８．７５</vt:lpstr>
      <vt:lpstr>_11_A家事増９．０</vt:lpstr>
      <vt:lpstr>_11_A家事増９．２５</vt:lpstr>
      <vt:lpstr>_11_A家事増９．５</vt:lpstr>
      <vt:lpstr>_11_A家事増９．７５</vt:lpstr>
      <vt:lpstr>_11_A重度研修１．０</vt:lpstr>
      <vt:lpstr>_11_A重度研修１．５</vt:lpstr>
      <vt:lpstr>_11_A重度研修１０．０</vt:lpstr>
      <vt:lpstr>_11_A重度研修１０．５</vt:lpstr>
      <vt:lpstr>_11_A重度研修２．０</vt:lpstr>
      <vt:lpstr>_11_A重度研修２．５</vt:lpstr>
      <vt:lpstr>_11_A重度研修３．０</vt:lpstr>
      <vt:lpstr>_11_A重度研修３．５</vt:lpstr>
      <vt:lpstr>_11_A重度研修４．０</vt:lpstr>
      <vt:lpstr>_11_A重度研修４．５</vt:lpstr>
      <vt:lpstr>_11_A重度研修５．０</vt:lpstr>
      <vt:lpstr>_11_A重度研修５．５</vt:lpstr>
      <vt:lpstr>_11_A重度研修６．０</vt:lpstr>
      <vt:lpstr>_11_A重度研修６．５</vt:lpstr>
      <vt:lpstr>_11_A重度研修７．０</vt:lpstr>
      <vt:lpstr>_11_A重度研修７．５</vt:lpstr>
      <vt:lpstr>_11_A重度研修８．０</vt:lpstr>
      <vt:lpstr>_11_A重度研修８．５</vt:lpstr>
      <vt:lpstr>_11_A重度研修９．０</vt:lpstr>
      <vt:lpstr>_11_A重度研修９．５</vt:lpstr>
      <vt:lpstr>_11_A重度研修増０．５</vt:lpstr>
      <vt:lpstr>_11_A重度研修増１．０</vt:lpstr>
      <vt:lpstr>_11_A重度研修増１．５</vt:lpstr>
      <vt:lpstr>_11_A重度研修増１０．０</vt:lpstr>
      <vt:lpstr>_11_A重度研修増１０．５</vt:lpstr>
      <vt:lpstr>_11_A重度研修増２．０</vt:lpstr>
      <vt:lpstr>_11_A重度研修増２．５</vt:lpstr>
      <vt:lpstr>_11_A重度研修増３．０</vt:lpstr>
      <vt:lpstr>_11_A重度研修増３．５</vt:lpstr>
      <vt:lpstr>_11_A重度研修増４．０</vt:lpstr>
      <vt:lpstr>_11_A重度研修増４．５</vt:lpstr>
      <vt:lpstr>_11_A重度研修増５．０</vt:lpstr>
      <vt:lpstr>_11_A重度研修増５．５</vt:lpstr>
      <vt:lpstr>_11_A重度研修増６．０</vt:lpstr>
      <vt:lpstr>_11_A重度研修増６．５</vt:lpstr>
      <vt:lpstr>_11_A重度研修増７．０</vt:lpstr>
      <vt:lpstr>_11_A重度研修増７．５</vt:lpstr>
      <vt:lpstr>_11_A重度研修増８．０</vt:lpstr>
      <vt:lpstr>_11_A重度研修増８．５</vt:lpstr>
      <vt:lpstr>_11_A重度研修増９．０</vt:lpstr>
      <vt:lpstr>_11_A重度研修増９．５</vt:lpstr>
      <vt:lpstr>_11_A身体０．５</vt:lpstr>
      <vt:lpstr>_11_A身体１．０</vt:lpstr>
      <vt:lpstr>_11_A身体１．５</vt:lpstr>
      <vt:lpstr>_11_A身体１０．０</vt:lpstr>
      <vt:lpstr>_11_A身体１０．５</vt:lpstr>
      <vt:lpstr>_11_A身体２．０</vt:lpstr>
      <vt:lpstr>_11_A身体２．５</vt:lpstr>
      <vt:lpstr>_11_A身体３．０</vt:lpstr>
      <vt:lpstr>_11_A身体３．５</vt:lpstr>
      <vt:lpstr>_11_A身体４．０</vt:lpstr>
      <vt:lpstr>_11_A身体４．５</vt:lpstr>
      <vt:lpstr>_11_A身体５．０</vt:lpstr>
      <vt:lpstr>_11_A身体５．５</vt:lpstr>
      <vt:lpstr>_11_A身体６．０</vt:lpstr>
      <vt:lpstr>_11_A身体６．５</vt:lpstr>
      <vt:lpstr>_11_A身体７．０</vt:lpstr>
      <vt:lpstr>_11_A身体７．５</vt:lpstr>
      <vt:lpstr>_11_A身体８．０</vt:lpstr>
      <vt:lpstr>_11_A身体８．５</vt:lpstr>
      <vt:lpstr>_11_A身体９．０</vt:lpstr>
      <vt:lpstr>_11_A身体９．５</vt:lpstr>
      <vt:lpstr>_11_A身体増０．５</vt:lpstr>
      <vt:lpstr>_11_A身体増１．０</vt:lpstr>
      <vt:lpstr>_11_A身体増１．５</vt:lpstr>
      <vt:lpstr>_11_A身体増１０．０</vt:lpstr>
      <vt:lpstr>_11_A身体増１０．５</vt:lpstr>
      <vt:lpstr>_11_A身体増２．０</vt:lpstr>
      <vt:lpstr>_11_A身体増２．５</vt:lpstr>
      <vt:lpstr>_11_A身体増３．０</vt:lpstr>
      <vt:lpstr>_11_A身体増３．５</vt:lpstr>
      <vt:lpstr>_11_A身体増４．０</vt:lpstr>
      <vt:lpstr>_11_A身体増４．５</vt:lpstr>
      <vt:lpstr>_11_A身体増５．０</vt:lpstr>
      <vt:lpstr>_11_A身体増５．５</vt:lpstr>
      <vt:lpstr>_11_A身体増６．０</vt:lpstr>
      <vt:lpstr>_11_A身体増６．５</vt:lpstr>
      <vt:lpstr>_11_A身体増７．０</vt:lpstr>
      <vt:lpstr>_11_A身体増７．５</vt:lpstr>
      <vt:lpstr>_11_A身体増８．０</vt:lpstr>
      <vt:lpstr>_11_A身体増８．５</vt:lpstr>
      <vt:lpstr>_11_A身体増９．０</vt:lpstr>
      <vt:lpstr>_11_A身体増９．５</vt:lpstr>
      <vt:lpstr>_11_A通院１０．５</vt:lpstr>
      <vt:lpstr>_11_A通院１１．０</vt:lpstr>
      <vt:lpstr>_11_A通院１１．５</vt:lpstr>
      <vt:lpstr>_11_A通院１１０．０</vt:lpstr>
      <vt:lpstr>_11_A通院１１０．５</vt:lpstr>
      <vt:lpstr>_11_A通院１２．０</vt:lpstr>
      <vt:lpstr>_11_A通院１２．５</vt:lpstr>
      <vt:lpstr>_11_A通院１３．０</vt:lpstr>
      <vt:lpstr>_11_A通院１３．５</vt:lpstr>
      <vt:lpstr>_11_A通院１４．０</vt:lpstr>
      <vt:lpstr>_11_A通院１４．５</vt:lpstr>
      <vt:lpstr>_11_A通院１５．０</vt:lpstr>
      <vt:lpstr>_11_A通院１５．５</vt:lpstr>
      <vt:lpstr>_11_A通院１６．０</vt:lpstr>
      <vt:lpstr>_11_A通院１６．５</vt:lpstr>
      <vt:lpstr>_11_A通院１７．０</vt:lpstr>
      <vt:lpstr>_11_A通院１７．５</vt:lpstr>
      <vt:lpstr>_11_A通院１８．０</vt:lpstr>
      <vt:lpstr>_11_A通院１８．５</vt:lpstr>
      <vt:lpstr>_11_A通院１９．０</vt:lpstr>
      <vt:lpstr>_11_A通院１９．５</vt:lpstr>
      <vt:lpstr>_11_A通院１増０．５</vt:lpstr>
      <vt:lpstr>_11_A通院１増１．０</vt:lpstr>
      <vt:lpstr>_11_A通院１増１．５</vt:lpstr>
      <vt:lpstr>_11_A通院１増１０．０</vt:lpstr>
      <vt:lpstr>_11_A通院１増１０．５</vt:lpstr>
      <vt:lpstr>_11_A通院１増２．０</vt:lpstr>
      <vt:lpstr>_11_A通院１増２．５</vt:lpstr>
      <vt:lpstr>_11_A通院１増３．０</vt:lpstr>
      <vt:lpstr>_11_A通院１増３．５</vt:lpstr>
      <vt:lpstr>_11_A通院１増４．０</vt:lpstr>
      <vt:lpstr>_11_A通院１増４．５</vt:lpstr>
      <vt:lpstr>_11_A通院１増５．０</vt:lpstr>
      <vt:lpstr>_11_A通院１増５．５</vt:lpstr>
      <vt:lpstr>_11_A通院１増６．０</vt:lpstr>
      <vt:lpstr>_11_A通院１増６．５</vt:lpstr>
      <vt:lpstr>_11_A通院１増７．０</vt:lpstr>
      <vt:lpstr>_11_A通院１増７．５</vt:lpstr>
      <vt:lpstr>_11_A通院１増８．０</vt:lpstr>
      <vt:lpstr>_11_A通院１増８．５</vt:lpstr>
      <vt:lpstr>_11_A通院１増９．０</vt:lpstr>
      <vt:lpstr>_11_A通院１増９．５</vt:lpstr>
      <vt:lpstr>_11_A通院２０．５</vt:lpstr>
      <vt:lpstr>_11_A通院２１．０</vt:lpstr>
      <vt:lpstr>_11_A通院２１．５</vt:lpstr>
      <vt:lpstr>_11_A通院２１０．０</vt:lpstr>
      <vt:lpstr>_11_A通院２１０．５</vt:lpstr>
      <vt:lpstr>_11_A通院２２．０</vt:lpstr>
      <vt:lpstr>_11_A通院２２．５</vt:lpstr>
      <vt:lpstr>_11_A通院２３．０</vt:lpstr>
      <vt:lpstr>_11_A通院２３．５</vt:lpstr>
      <vt:lpstr>_11_A通院２４．０</vt:lpstr>
      <vt:lpstr>_11_A通院２４．５</vt:lpstr>
      <vt:lpstr>_11_A通院２５．０</vt:lpstr>
      <vt:lpstr>_11_A通院２５．５</vt:lpstr>
      <vt:lpstr>_11_A通院２６．０</vt:lpstr>
      <vt:lpstr>_11_A通院２６．５</vt:lpstr>
      <vt:lpstr>_11_A通院２７．０</vt:lpstr>
      <vt:lpstr>_11_A通院２７．５</vt:lpstr>
      <vt:lpstr>_11_A通院２８．０</vt:lpstr>
      <vt:lpstr>_11_A通院２８．５</vt:lpstr>
      <vt:lpstr>_11_A通院２９．０</vt:lpstr>
      <vt:lpstr>_11_A通院２９．５</vt:lpstr>
      <vt:lpstr>_11_A通院２増０．５</vt:lpstr>
      <vt:lpstr>_11_A通院２増１．０</vt:lpstr>
      <vt:lpstr>_11_A通院２増１．５</vt:lpstr>
      <vt:lpstr>_11_A通院２増１０．０</vt:lpstr>
      <vt:lpstr>_11_A通院２増１０．５</vt:lpstr>
      <vt:lpstr>_11_A通院２増２．０</vt:lpstr>
      <vt:lpstr>_11_A通院２増２．５</vt:lpstr>
      <vt:lpstr>_11_A通院２増３．０</vt:lpstr>
      <vt:lpstr>_11_A通院２増３．５</vt:lpstr>
      <vt:lpstr>_11_A通院２増４．０</vt:lpstr>
      <vt:lpstr>_11_A通院２増４．５</vt:lpstr>
      <vt:lpstr>_11_A通院２増５．０</vt:lpstr>
      <vt:lpstr>_11_A通院２増５．５</vt:lpstr>
      <vt:lpstr>_11_A通院２増６．０</vt:lpstr>
      <vt:lpstr>_11_A通院２増６．５</vt:lpstr>
      <vt:lpstr>_11_A通院２増７．０</vt:lpstr>
      <vt:lpstr>_11_A通院２増７．５</vt:lpstr>
      <vt:lpstr>_11_A通院２増８．０</vt:lpstr>
      <vt:lpstr>_11_A通院２増８．５</vt:lpstr>
      <vt:lpstr>_11_A通院２増９．０</vt:lpstr>
      <vt:lpstr>_11_A通院２増９．５</vt:lpstr>
      <vt:lpstr>_11_A通院乗降</vt:lpstr>
      <vt:lpstr>_11_B家事０．５＿０．２５</vt:lpstr>
      <vt:lpstr>_11_B家事０．５＿０．５</vt:lpstr>
      <vt:lpstr>_11_B家事０．５＿０．７５</vt:lpstr>
      <vt:lpstr>_11_B家事０．５＿１．０</vt:lpstr>
      <vt:lpstr>_11_B家事０．７５＿０．２５</vt:lpstr>
      <vt:lpstr>_11_B家事０．７５＿０．５</vt:lpstr>
      <vt:lpstr>_11_B家事０．７５＿０．７５</vt:lpstr>
      <vt:lpstr>_11_B家事１．０＿０．２５</vt:lpstr>
      <vt:lpstr>_11_B家事１．０＿０．５</vt:lpstr>
      <vt:lpstr>_11_B家事１．２５＿０．２５</vt:lpstr>
      <vt:lpstr>_11_B重度研修１．０＿０．５</vt:lpstr>
      <vt:lpstr>_11_B重度研修１．０＿１．０</vt:lpstr>
      <vt:lpstr>_11_B重度研修１．０＿１．５</vt:lpstr>
      <vt:lpstr>_11_B重度研修１．０＿２．０</vt:lpstr>
      <vt:lpstr>_11_B重度研修１．５＿０．５</vt:lpstr>
      <vt:lpstr>_11_B重度研修１．５＿１．０</vt:lpstr>
      <vt:lpstr>_11_B重度研修１．５＿１．５</vt:lpstr>
      <vt:lpstr>_11_B重度研修２．０＿０．５</vt:lpstr>
      <vt:lpstr>_11_B重度研修２．０＿１．０</vt:lpstr>
      <vt:lpstr>_11_B重度研修２．５＿０．５</vt:lpstr>
      <vt:lpstr>_11_B身体０．５＿０．５</vt:lpstr>
      <vt:lpstr>_11_B身体０．５＿１．０</vt:lpstr>
      <vt:lpstr>_11_B身体０．５＿１．５</vt:lpstr>
      <vt:lpstr>_11_B身体０．５＿２．０</vt:lpstr>
      <vt:lpstr>_11_B身体０．５＿２．５</vt:lpstr>
      <vt:lpstr>_11_B身体１．０＿０．５</vt:lpstr>
      <vt:lpstr>_11_B身体１．０＿１．０</vt:lpstr>
      <vt:lpstr>_11_B身体１．０＿１．５</vt:lpstr>
      <vt:lpstr>_11_B身体１．０＿２．０</vt:lpstr>
      <vt:lpstr>_11_B身体１．５＿０．５</vt:lpstr>
      <vt:lpstr>_11_B身体１．５＿１．０</vt:lpstr>
      <vt:lpstr>_11_B身体１．５＿１．５</vt:lpstr>
      <vt:lpstr>_11_B身体２．０＿０．５</vt:lpstr>
      <vt:lpstr>_11_B身体２．０＿１．０</vt:lpstr>
      <vt:lpstr>_11_B身体２．５＿０．５</vt:lpstr>
      <vt:lpstr>_11_B通院１０．５＿０．５</vt:lpstr>
      <vt:lpstr>_11_B通院１０．５＿１．０</vt:lpstr>
      <vt:lpstr>_11_B通院１０．５＿１．５</vt:lpstr>
      <vt:lpstr>_11_B通院１０．５＿２．０</vt:lpstr>
      <vt:lpstr>_11_B通院１０．５＿２．５</vt:lpstr>
      <vt:lpstr>_11_B通院１１．０＿０．５</vt:lpstr>
      <vt:lpstr>_11_B通院１１．０＿１．０</vt:lpstr>
      <vt:lpstr>_11_B通院１１．０＿１．５</vt:lpstr>
      <vt:lpstr>_11_B通院１１．０＿２．０</vt:lpstr>
      <vt:lpstr>_11_B通院１１．５＿０．５</vt:lpstr>
      <vt:lpstr>_11_B通院１１．５＿１．０</vt:lpstr>
      <vt:lpstr>_11_B通院１１．５＿１．５</vt:lpstr>
      <vt:lpstr>_11_B通院１２．０＿０．５</vt:lpstr>
      <vt:lpstr>_11_B通院１２．０＿１．０</vt:lpstr>
      <vt:lpstr>_11_B通院１２．５＿０．５</vt:lpstr>
      <vt:lpstr>_11_B通院２０．５＿０．５</vt:lpstr>
      <vt:lpstr>_11_B通院２０．５＿１．０</vt:lpstr>
      <vt:lpstr>_11_B通院２１．０＿０．５</vt:lpstr>
      <vt:lpstr>_11_C家事０．５＿０．２５＿０．２５</vt:lpstr>
      <vt:lpstr>_11_C家事０．５＿０．２５＿０．５</vt:lpstr>
      <vt:lpstr>_11_C家事０．５＿０．２５＿０．７５</vt:lpstr>
      <vt:lpstr>_11_C家事０．５＿０．５＿０．２５</vt:lpstr>
      <vt:lpstr>_11_C家事０．５＿０．５＿０．５</vt:lpstr>
      <vt:lpstr>_11_C家事０．５＿０．７５＿０．２５</vt:lpstr>
      <vt:lpstr>_11_C家事０．７５＿０．２５＿０．２５</vt:lpstr>
      <vt:lpstr>_11_C家事０．７５＿０．２５＿０．５</vt:lpstr>
      <vt:lpstr>_11_C家事０．７５＿０．５＿０．２５</vt:lpstr>
      <vt:lpstr>_11_C家事１．０＿０．２５＿０．２５</vt:lpstr>
      <vt:lpstr>_11_C重度研修１．０＿０．５＿０．５</vt:lpstr>
      <vt:lpstr>_11_C重度研修１．０＿０．５＿１．０</vt:lpstr>
      <vt:lpstr>_11_C重度研修１．０＿０．５＿１．５</vt:lpstr>
      <vt:lpstr>_11_C重度研修１．０＿１．０＿０．５</vt:lpstr>
      <vt:lpstr>_11_C重度研修１．０＿１．０＿１．０</vt:lpstr>
      <vt:lpstr>_11_C重度研修１．０＿１．５＿０．５</vt:lpstr>
      <vt:lpstr>_11_C重度研修１．５＿０．５＿０．５</vt:lpstr>
      <vt:lpstr>_11_C重度研修１．５＿０．５＿１．０</vt:lpstr>
      <vt:lpstr>_11_C重度研修１．５＿１．０＿０．５</vt:lpstr>
      <vt:lpstr>_11_C重度研修２．０＿０．５＿０．５</vt:lpstr>
      <vt:lpstr>_11_C身体０．５＿０．５＿０．５</vt:lpstr>
      <vt:lpstr>_11_C身体０．５＿０．５＿１．０</vt:lpstr>
      <vt:lpstr>_11_C身体０．５＿０．５＿１．５</vt:lpstr>
      <vt:lpstr>_11_C身体０．５＿０．５＿２．０</vt:lpstr>
      <vt:lpstr>_11_C身体０．５＿１．０＿０．５</vt:lpstr>
      <vt:lpstr>_11_C身体０．５＿１．０＿１．０</vt:lpstr>
      <vt:lpstr>_11_C身体０．５＿１．０＿１．５</vt:lpstr>
      <vt:lpstr>_11_C身体０．５＿１．５＿０．５</vt:lpstr>
      <vt:lpstr>_11_C身体０．５＿１．５＿１．０</vt:lpstr>
      <vt:lpstr>_11_C身体０．５＿２．０＿０．５</vt:lpstr>
      <vt:lpstr>_11_C身体１．０＿０．５＿０．５</vt:lpstr>
      <vt:lpstr>_11_C身体１．０＿０．５＿１．０</vt:lpstr>
      <vt:lpstr>_11_C身体１．０＿０．５＿１．５</vt:lpstr>
      <vt:lpstr>_11_C身体１．０＿１．０＿０．５</vt:lpstr>
      <vt:lpstr>_11_C身体１．０＿１．０＿１．０</vt:lpstr>
      <vt:lpstr>_11_C身体１．０＿１．５＿０．５</vt:lpstr>
      <vt:lpstr>_11_C身体１．５＿０．５＿０．５</vt:lpstr>
      <vt:lpstr>_11_C身体１．５＿０．５＿１．０</vt:lpstr>
      <vt:lpstr>_11_C身体１．５＿１．０＿０．５</vt:lpstr>
      <vt:lpstr>_11_C身体２．０＿０．５＿０．５</vt:lpstr>
      <vt:lpstr>_11_C通院１０．５＿０．５＿０．５</vt:lpstr>
      <vt:lpstr>_11_C通院１０．５＿０．５＿１．０</vt:lpstr>
      <vt:lpstr>_11_C通院１０．５＿０．５＿１．５</vt:lpstr>
      <vt:lpstr>_11_C通院１０．５＿０．５＿２．０</vt:lpstr>
      <vt:lpstr>_11_C通院１０．５＿１．０＿０．５</vt:lpstr>
      <vt:lpstr>_11_C通院１０．５＿１．０＿１．０</vt:lpstr>
      <vt:lpstr>_11_C通院１０．５＿１．０＿１．５</vt:lpstr>
      <vt:lpstr>_11_C通院１０．５＿１．５＿０．５</vt:lpstr>
      <vt:lpstr>_11_C通院１０．５＿１．５＿１．０</vt:lpstr>
      <vt:lpstr>_11_C通院１０．５＿２．０＿０．５</vt:lpstr>
      <vt:lpstr>_11_C通院１１．０＿０．５＿０．５</vt:lpstr>
      <vt:lpstr>_11_C通院１１．０＿０．５＿１．０</vt:lpstr>
      <vt:lpstr>_11_C通院１１．０＿０．５＿１．５</vt:lpstr>
      <vt:lpstr>_11_C通院１１．０＿１．０＿０．５</vt:lpstr>
      <vt:lpstr>_11_C通院１１．０＿１．０＿１．０</vt:lpstr>
      <vt:lpstr>_11_C通院１１．０＿１．５＿０．５</vt:lpstr>
      <vt:lpstr>_11_C通院１１．５＿０．５＿０．５</vt:lpstr>
      <vt:lpstr>_11_C通院１１．５＿０．５＿１．０</vt:lpstr>
      <vt:lpstr>_11_C通院１１．５＿１．０＿０．５</vt:lpstr>
      <vt:lpstr>_11_C通院１２．０＿０．５＿０．５</vt:lpstr>
      <vt:lpstr>_11_C通院２０．５＿０．５＿０．５</vt:lpstr>
      <vt:lpstr>_11・２人</vt:lpstr>
      <vt:lpstr>_11・A深夜</vt:lpstr>
      <vt:lpstr>_11・A早朝</vt:lpstr>
      <vt:lpstr>_11・A夜間</vt:lpstr>
      <vt:lpstr>_11・B深夜</vt:lpstr>
      <vt:lpstr>_11・B早朝</vt:lpstr>
      <vt:lpstr>_11・B夜間</vt:lpstr>
      <vt:lpstr>_11・C深夜</vt:lpstr>
      <vt:lpstr>_11・C夜間</vt:lpstr>
      <vt:lpstr>_11・基礎１</vt:lpstr>
      <vt:lpstr>_11・基礎２</vt:lpstr>
      <vt:lpstr>_11・重度研修</vt:lpstr>
      <vt:lpstr>_11・初任</vt:lpstr>
      <vt:lpstr>_11・同建１</vt:lpstr>
      <vt:lpstr>_11・同建２</vt:lpstr>
      <vt:lpstr>_15_同援日０．５</vt:lpstr>
      <vt:lpstr>_15_同援日０．５＿０．５</vt:lpstr>
      <vt:lpstr>_15_同援日０．５＿０．５＿０．５</vt:lpstr>
      <vt:lpstr>_15_同援日０．５＿０．５＿１．０</vt:lpstr>
      <vt:lpstr>_15_同援日０．５＿０．５＿１．５</vt:lpstr>
      <vt:lpstr>_15_同援日０．５＿０．５＿２．０</vt:lpstr>
      <vt:lpstr>_15_同援日０．５＿１．０</vt:lpstr>
      <vt:lpstr>_15_同援日０．５＿１．０＿０．５</vt:lpstr>
      <vt:lpstr>_15_同援日０．５＿１．０＿１．０</vt:lpstr>
      <vt:lpstr>_15_同援日０．５＿１．０＿１．５</vt:lpstr>
      <vt:lpstr>_15_同援日０．５＿１．５</vt:lpstr>
      <vt:lpstr>_15_同援日０．５＿１．５＿０．５</vt:lpstr>
      <vt:lpstr>_15_同援日０．５＿１．５＿１．０</vt:lpstr>
      <vt:lpstr>_15_同援日０．５＿２．０</vt:lpstr>
      <vt:lpstr>_15_同援日０．５＿２．０＿０．５</vt:lpstr>
      <vt:lpstr>_15_同援日０．５＿２．５</vt:lpstr>
      <vt:lpstr>_15_同援日１．０</vt:lpstr>
      <vt:lpstr>_15_同援日１．０＿０．５</vt:lpstr>
      <vt:lpstr>_15_同援日１．０＿０．５＿０．５</vt:lpstr>
      <vt:lpstr>_15_同援日１．０＿０．５＿１．０</vt:lpstr>
      <vt:lpstr>_15_同援日１．０＿０．５＿１．５</vt:lpstr>
      <vt:lpstr>_15_同援日１．０＿１．０</vt:lpstr>
      <vt:lpstr>_15_同援日１．０＿１．０＿０．５</vt:lpstr>
      <vt:lpstr>_15_同援日１．０＿１．０＿１．０</vt:lpstr>
      <vt:lpstr>_15_同援日１．０＿１．５</vt:lpstr>
      <vt:lpstr>_15_同援日１．０＿１．５＿０．５</vt:lpstr>
      <vt:lpstr>_15_同援日１．０＿２．０</vt:lpstr>
      <vt:lpstr>_15_同援日１．５</vt:lpstr>
      <vt:lpstr>_15_同援日１．５＿０．５</vt:lpstr>
      <vt:lpstr>_15_同援日１．５＿０．５＿０．５</vt:lpstr>
      <vt:lpstr>_15_同援日１．５＿０．５＿１．０</vt:lpstr>
      <vt:lpstr>_15_同援日１．５＿１．０</vt:lpstr>
      <vt:lpstr>_15_同援日１．５＿１．０＿０．５</vt:lpstr>
      <vt:lpstr>_15_同援日１．５＿１．５</vt:lpstr>
      <vt:lpstr>_15_同援日１０．０</vt:lpstr>
      <vt:lpstr>_15_同援日１０．５</vt:lpstr>
      <vt:lpstr>_15_同援日２．０</vt:lpstr>
      <vt:lpstr>_15_同援日２．０＿０．５</vt:lpstr>
      <vt:lpstr>_15_同援日２．０＿０．５＿０．５</vt:lpstr>
      <vt:lpstr>_15_同援日２．０＿１．０</vt:lpstr>
      <vt:lpstr>_15_同援日２．５</vt:lpstr>
      <vt:lpstr>_15_同援日２．５＿０．５</vt:lpstr>
      <vt:lpstr>_15_同援日３．０</vt:lpstr>
      <vt:lpstr>_15_同援日３．５</vt:lpstr>
      <vt:lpstr>_15_同援日４．０</vt:lpstr>
      <vt:lpstr>_15_同援日４．５</vt:lpstr>
      <vt:lpstr>_15_同援日５．０</vt:lpstr>
      <vt:lpstr>_15_同援日５．５</vt:lpstr>
      <vt:lpstr>_15_同援日６．０</vt:lpstr>
      <vt:lpstr>_15_同援日６．５</vt:lpstr>
      <vt:lpstr>_15_同援日７．０</vt:lpstr>
      <vt:lpstr>_15_同援日７．５</vt:lpstr>
      <vt:lpstr>_15_同援日８．０</vt:lpstr>
      <vt:lpstr>_15_同援日８．５</vt:lpstr>
      <vt:lpstr>_15_同援日９．０</vt:lpstr>
      <vt:lpstr>_15_同援日９．５</vt:lpstr>
      <vt:lpstr>_15_同援日増０．５</vt:lpstr>
      <vt:lpstr>_15_同援日増１．０</vt:lpstr>
      <vt:lpstr>_15_同援日増１．５</vt:lpstr>
      <vt:lpstr>_15_同援日増１０．０</vt:lpstr>
      <vt:lpstr>_15_同援日増１０．５</vt:lpstr>
      <vt:lpstr>_15_同援日増２．０</vt:lpstr>
      <vt:lpstr>_15_同援日増２．５</vt:lpstr>
      <vt:lpstr>_15_同援日増３．０</vt:lpstr>
      <vt:lpstr>_15_同援日増３．５</vt:lpstr>
      <vt:lpstr>_15_同援日増４．０</vt:lpstr>
      <vt:lpstr>_15_同援日増４．５</vt:lpstr>
      <vt:lpstr>_15_同援日増５．０</vt:lpstr>
      <vt:lpstr>_15_同援日増５．５</vt:lpstr>
      <vt:lpstr>_15_同援日増６．０</vt:lpstr>
      <vt:lpstr>_15_同援日増６．５</vt:lpstr>
      <vt:lpstr>_15_同援日増７．０</vt:lpstr>
      <vt:lpstr>_15_同援日増７．５</vt:lpstr>
      <vt:lpstr>_15_同援日増８．０</vt:lpstr>
      <vt:lpstr>_15_同援日増８．５</vt:lpstr>
      <vt:lpstr>_15_同援日増９．０</vt:lpstr>
      <vt:lpstr>_15_同援日増９．５</vt:lpstr>
      <vt:lpstr>_15・２人</vt:lpstr>
      <vt:lpstr>_15・A深夜</vt:lpstr>
      <vt:lpstr>_15・A早朝</vt:lpstr>
      <vt:lpstr>_15・A夜間</vt:lpstr>
      <vt:lpstr>_15・B深夜</vt:lpstr>
      <vt:lpstr>_15・B早朝</vt:lpstr>
      <vt:lpstr>_15・B夜間</vt:lpstr>
      <vt:lpstr>_15・C深夜</vt:lpstr>
      <vt:lpstr>_15・C夜間</vt:lpstr>
      <vt:lpstr>_15・基礎２</vt:lpstr>
      <vt:lpstr>_15・区３</vt:lpstr>
      <vt:lpstr>_15・区４</vt:lpstr>
      <vt:lpstr>_15・通訳</vt:lpstr>
      <vt:lpstr>_15・盲ろう</vt:lpstr>
      <vt:lpstr>'21共同生活援助(その他)'!Print_Area</vt:lpstr>
      <vt:lpstr>'21共同生活援助（外部利用型１）'!Print_Area</vt:lpstr>
      <vt:lpstr>'21共同生活援助（外部利用型２）'!Print_Area</vt:lpstr>
      <vt:lpstr>'21共同生活援助（日中支援型）'!Print_Area</vt:lpstr>
      <vt:lpstr>'21共同生活援助（日中支援型・管理責任者欠員）'!Print_Area</vt:lpstr>
      <vt:lpstr>'21共同生活援助（日中支援型・世話人等欠員）'!Print_Area</vt:lpstr>
      <vt:lpstr>'21共同生活援助（包括型・管理責任者欠員)'!Print_Area</vt:lpstr>
      <vt:lpstr>'21共同生活援助（包括型・基本）'!Print_Area</vt:lpstr>
      <vt:lpstr>'21共同生活援助（包括型・世話人等欠員)'!Print_Area</vt:lpstr>
      <vt:lpstr>'21共同生活援助(その他)'!Print_Titles</vt:lpstr>
      <vt:lpstr>'21共同生活援助（外部利用型２）'!Print_Titles</vt:lpstr>
      <vt:lpstr>'21共同生活援助（日中支援型）'!Print_Titles</vt:lpstr>
      <vt:lpstr>'21共同生活援助（日中支援型・管理責任者欠員）'!Print_Titles</vt:lpstr>
      <vt:lpstr>'21共同生活援助（日中支援型・世話人等欠員）'!Print_Titles</vt:lpstr>
      <vt:lpstr>'21共同生活援助（包括型・管理責任者欠員)'!Print_Titles</vt:lpstr>
      <vt:lpstr>'21共同生活援助（包括型・基本）'!Print_Titles</vt:lpstr>
      <vt:lpstr>'21共同生活援助（包括型・世話人等欠員)'!Print_Titles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fukuda</dc:creator>
  <cp:lastModifiedBy>fukuda</cp:lastModifiedBy>
  <cp:lastPrinted>2019-08-19T10:52:42Z</cp:lastPrinted>
  <dcterms:created xsi:type="dcterms:W3CDTF">2018-02-21T08:17:54Z</dcterms:created>
  <dcterms:modified xsi:type="dcterms:W3CDTF">2020-05-25T06:20:56Z</dcterms:modified>
</cp:coreProperties>
</file>